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0" yWindow="0" windowWidth="19320" windowHeight="11640" activeTab="15"/>
  </bookViews>
  <sheets>
    <sheet name="nasl (sku)" sheetId="15" r:id="rId1"/>
    <sheet name="gen rek " sheetId="16" r:id="rId2"/>
    <sheet name="nasl 1ABC" sheetId="17" r:id="rId3"/>
    <sheet name=" rek  (1abc)" sheetId="18" r:id="rId4"/>
    <sheet name="pop1A.G+O " sheetId="19" r:id="rId5"/>
    <sheet name="pop1B-KAN" sheetId="20" r:id="rId6"/>
    <sheet name="pop1C-ZU" sheetId="21" r:id="rId7"/>
    <sheet name="nasl2-BAL" sheetId="22" r:id="rId8"/>
    <sheet name="pop2.G+O-BAL" sheetId="23" r:id="rId9"/>
    <sheet name="nasl 3abc" sheetId="24" r:id="rId10"/>
    <sheet name="rek 3abc" sheetId="25" r:id="rId11"/>
    <sheet name="pop3a-POD" sheetId="26" r:id="rId12"/>
    <sheet name="pop3b-FAS" sheetId="27" r:id="rId13"/>
    <sheet name="pop3c-MOST" sheetId="28" r:id="rId14"/>
    <sheet name="nasl 4-8" sheetId="2" r:id="rId15"/>
    <sheet name="rek 4-8" sheetId="14" r:id="rId16"/>
    <sheet name="rek 4-DEP" sheetId="3" r:id="rId17"/>
    <sheet name="4. G+O DEP" sheetId="1" r:id="rId18"/>
    <sheet name="5. STR. in. D" sheetId="4" r:id="rId19"/>
    <sheet name="6. EL in.D" sheetId="5" r:id="rId20"/>
    <sheet name="7.rek PRAL" sheetId="7" r:id="rId21"/>
    <sheet name="7. G+O PR " sheetId="6" r:id="rId22"/>
    <sheet name="7.a STR. in.PR" sheetId="8" r:id="rId23"/>
    <sheet name="7b. EL in.PR" sheetId="9" r:id="rId24"/>
    <sheet name="8.rek  KUH" sheetId="10" r:id="rId25"/>
    <sheet name="8. G+O KUH" sheetId="11" r:id="rId26"/>
    <sheet name="8.a STR. In. KUH)" sheetId="12" r:id="rId27"/>
    <sheet name="8b. EL In.KUH" sheetId="13" r:id="rId28"/>
    <sheet name="9. Projekt" sheetId="29" r:id="rId29"/>
  </sheets>
  <definedNames>
    <definedName name="_xlnm._FilterDatabase" localSheetId="17" hidden="1">'4. G+O DEP'!#REF!</definedName>
    <definedName name="_xlnm._FilterDatabase" localSheetId="18" hidden="1">'5. STR. in. D'!#REF!</definedName>
    <definedName name="_xlnm._FilterDatabase" localSheetId="19" hidden="1">'6. EL in.D'!#REF!</definedName>
    <definedName name="_xlnm._FilterDatabase" localSheetId="21" hidden="1">'7. G+O PR '!#REF!</definedName>
    <definedName name="_xlnm._FilterDatabase" localSheetId="22" hidden="1">'7.a STR. in.PR'!#REF!</definedName>
    <definedName name="_xlnm._FilterDatabase" localSheetId="23" hidden="1">'7b. EL in.PR'!#REF!</definedName>
    <definedName name="_xlnm._FilterDatabase" localSheetId="25" hidden="1">'8. G+O KUH'!#REF!</definedName>
    <definedName name="_xlnm._FilterDatabase" localSheetId="26" hidden="1">'8.a STR. In. KUH)'!#REF!</definedName>
    <definedName name="_xlnm._FilterDatabase" localSheetId="27" hidden="1">'8b. EL In.KUH'!#REF!</definedName>
    <definedName name="_xlnm._FilterDatabase" localSheetId="4" hidden="1">'pop1A.G+O '!#REF!</definedName>
    <definedName name="_xlnm._FilterDatabase" localSheetId="5" hidden="1">'pop1B-KAN'!#REF!</definedName>
    <definedName name="_xlnm._FilterDatabase" localSheetId="6" hidden="1">'pop1C-ZU'!#REF!</definedName>
    <definedName name="_xlnm._FilterDatabase" localSheetId="8" hidden="1">'pop2.G+O-BAL'!#REF!</definedName>
    <definedName name="_xlnm._FilterDatabase" localSheetId="11" hidden="1">'pop3a-POD'!#REF!</definedName>
    <definedName name="_xlnm._FilterDatabase" localSheetId="12" hidden="1">'pop3b-FAS'!#REF!</definedName>
    <definedName name="_xlnm._FilterDatabase" localSheetId="13" hidden="1">'pop3c-MOST'!#REF!</definedName>
    <definedName name="CENA" localSheetId="18">'5. STR. in. D'!$D:$D</definedName>
    <definedName name="CENA" localSheetId="19">'6. EL in.D'!$D:$D</definedName>
    <definedName name="CENA" localSheetId="21">'7. G+O PR '!$D:$D</definedName>
    <definedName name="CENA" localSheetId="22">'7.a STR. in.PR'!$D:$D</definedName>
    <definedName name="CENA" localSheetId="23">'7b. EL in.PR'!$D:$D</definedName>
    <definedName name="CENA" localSheetId="25">'8. G+O KUH'!$D:$D</definedName>
    <definedName name="CENA" localSheetId="26">'8.a STR. In. KUH)'!$D:$D</definedName>
    <definedName name="CENA" localSheetId="27">'8b. EL In.KUH'!$D:$D</definedName>
    <definedName name="CENA" localSheetId="4">'pop1A.G+O '!$D:$D</definedName>
    <definedName name="CENA" localSheetId="5">'pop1B-KAN'!$D:$D</definedName>
    <definedName name="CENA" localSheetId="6">'pop1C-ZU'!$D:$D</definedName>
    <definedName name="CENA" localSheetId="8">'pop2.G+O-BAL'!$D:$D</definedName>
    <definedName name="CENA" localSheetId="11">'pop3a-POD'!$D:$D</definedName>
    <definedName name="CENA" localSheetId="12">'pop3b-FAS'!$D:$D</definedName>
    <definedName name="CENA" localSheetId="13">'pop3c-MOST'!$D:$D</definedName>
    <definedName name="CENA">'4. G+O DEP'!$D:$D</definedName>
    <definedName name="KOLIC" localSheetId="18">'5. STR. in. D'!$C:$C</definedName>
    <definedName name="KOLIC" localSheetId="19">'6. EL in.D'!$C:$C</definedName>
    <definedName name="KOLIC" localSheetId="21">'7. G+O PR '!$C:$C</definedName>
    <definedName name="KOLIC" localSheetId="22">'7.a STR. in.PR'!$C:$C</definedName>
    <definedName name="KOLIC" localSheetId="23">'7b. EL in.PR'!$C:$C</definedName>
    <definedName name="KOLIC" localSheetId="25">'8. G+O KUH'!$C:$C</definedName>
    <definedName name="KOLIC" localSheetId="26">'8.a STR. In. KUH)'!$C:$C</definedName>
    <definedName name="KOLIC" localSheetId="27">'8b. EL In.KUH'!$C:$C</definedName>
    <definedName name="KOLIC" localSheetId="4">'pop1A.G+O '!$C:$C</definedName>
    <definedName name="KOLIC" localSheetId="5">'pop1B-KAN'!$C:$C</definedName>
    <definedName name="KOLIC" localSheetId="6">'pop1C-ZU'!$C:$C</definedName>
    <definedName name="KOLIC" localSheetId="8">'pop2.G+O-BAL'!$C:$C</definedName>
    <definedName name="KOLIC" localSheetId="11">'pop3a-POD'!$C:$C</definedName>
    <definedName name="KOLIC" localSheetId="12">'pop3b-FAS'!$C:$C</definedName>
    <definedName name="KOLIC" localSheetId="13">'pop3c-MOST'!$C:$C</definedName>
    <definedName name="KOLIC">'4. G+O DEP'!$C:$C</definedName>
    <definedName name="_xlnm.Print_Area" localSheetId="3">' rek  (1abc)'!$A$1:$E$41</definedName>
    <definedName name="_xlnm.Print_Area" localSheetId="17">'4. G+O DEP'!$A$1:$I$2131</definedName>
    <definedName name="_xlnm.Print_Area" localSheetId="18">'5. STR. in. D'!$A$1:$J$1661</definedName>
    <definedName name="_xlnm.Print_Area" localSheetId="19">'6. EL in.D'!$A$1:$J$634</definedName>
    <definedName name="_xlnm.Print_Area" localSheetId="21">'7. G+O PR '!$A$1:$I$187</definedName>
    <definedName name="_xlnm.Print_Area" localSheetId="22">'7.a STR. in.PR'!$A$1:$J$467</definedName>
    <definedName name="_xlnm.Print_Area" localSheetId="20">'7.rek PRAL'!$A$1:$G$79</definedName>
    <definedName name="_xlnm.Print_Area" localSheetId="23">'7b. EL in.PR'!$A$1:$J$109</definedName>
    <definedName name="_xlnm.Print_Area" localSheetId="25">'8. G+O KUH'!$A$1:$I$202</definedName>
    <definedName name="_xlnm.Print_Area" localSheetId="26">'8.a STR. In. KUH)'!$A$1:$J$285</definedName>
    <definedName name="_xlnm.Print_Area" localSheetId="24">'8.rek  KUH'!$A$1:$G$80</definedName>
    <definedName name="_xlnm.Print_Area" localSheetId="27">'8b. EL In.KUH'!$A$1:$J$64</definedName>
    <definedName name="_xlnm.Print_Area" localSheetId="1">'gen rek '!$A$1:$AF$101</definedName>
    <definedName name="_xlnm.Print_Area" localSheetId="4">'pop1A.G+O '!$A$1:$I$286</definedName>
    <definedName name="_xlnm.Print_Area" localSheetId="5">'pop1B-KAN'!$A$1:$I$158</definedName>
    <definedName name="_xlnm.Print_Area" localSheetId="6">'pop1C-ZU'!$A$1:$AY$91</definedName>
    <definedName name="_xlnm.Print_Area" localSheetId="8">'pop2.G+O-BAL'!$A$1:$I$791</definedName>
    <definedName name="_xlnm.Print_Area" localSheetId="11">'pop3a-POD'!$A$1:$I$250</definedName>
    <definedName name="_xlnm.Print_Area" localSheetId="12">'pop3b-FAS'!$A$1:$I$436</definedName>
    <definedName name="_xlnm.Print_Area" localSheetId="13">'pop3c-MOST'!$A$1:$I$229</definedName>
    <definedName name="_xlnm.Print_Area" localSheetId="10">'rek 3abc'!$A$1:$E$54</definedName>
    <definedName name="_xlnm.Print_Area" localSheetId="15">'rek 4-8'!$A$1:$G$38</definedName>
    <definedName name="_xlnm.Print_Area" localSheetId="16">'rek 4-DEP'!$A$1:$G$141</definedName>
    <definedName name="_xlnm.Print_Titles" localSheetId="17">'4. G+O DEP'!$1:$2</definedName>
    <definedName name="_xlnm.Print_Titles" localSheetId="18">'5. STR. in. D'!$1:$2</definedName>
    <definedName name="_xlnm.Print_Titles" localSheetId="19">'6. EL in.D'!$1:$2</definedName>
    <definedName name="_xlnm.Print_Titles" localSheetId="21">'7. G+O PR '!$1:$2</definedName>
    <definedName name="_xlnm.Print_Titles" localSheetId="22">'7.a STR. in.PR'!$1:$2</definedName>
    <definedName name="_xlnm.Print_Titles" localSheetId="23">'7b. EL in.PR'!$1:$2</definedName>
    <definedName name="_xlnm.Print_Titles" localSheetId="25">'8. G+O KUH'!$1:$2</definedName>
    <definedName name="_xlnm.Print_Titles" localSheetId="26">'8.a STR. In. KUH)'!$1:$2</definedName>
    <definedName name="_xlnm.Print_Titles" localSheetId="27">'8b. EL In.KUH'!$1:$2</definedName>
    <definedName name="_xlnm.Print_Titles" localSheetId="4">'pop1A.G+O '!$1:$2</definedName>
    <definedName name="_xlnm.Print_Titles" localSheetId="5">'pop1B-KAN'!$1:$2</definedName>
    <definedName name="_xlnm.Print_Titles" localSheetId="8">'pop2.G+O-BAL'!$1:$1</definedName>
    <definedName name="_xlnm.Print_Titles" localSheetId="11">'pop3a-POD'!$1:$1</definedName>
    <definedName name="_xlnm.Print_Titles" localSheetId="12">'pop3b-FAS'!$1:$1</definedName>
    <definedName name="_xlnm.Print_Titles" localSheetId="13">'pop3c-MOST'!$1:$1</definedName>
  </definedNames>
  <calcPr calcId="125725" fullPrecision="0"/>
</workbook>
</file>

<file path=xl/calcChain.xml><?xml version="1.0" encoding="utf-8"?>
<calcChain xmlns="http://schemas.openxmlformats.org/spreadsheetml/2006/main">
  <c r="F97" i="16"/>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c r="H745" i="4"/>
  <c r="D36" i="29" l="1"/>
  <c r="D42" i="1"/>
  <c r="G131" i="26" l="1"/>
  <c r="G747" i="23"/>
  <c r="E71" i="29" l="1"/>
  <c r="E70"/>
  <c r="E68"/>
  <c r="E67"/>
  <c r="E65"/>
  <c r="E64"/>
  <c r="E62"/>
  <c r="E61"/>
  <c r="E59"/>
  <c r="E58"/>
  <c r="E56"/>
  <c r="E55"/>
  <c r="C53"/>
  <c r="D52"/>
  <c r="E52" s="1"/>
  <c r="D51"/>
  <c r="E51" s="1"/>
  <c r="D50"/>
  <c r="E50" s="1"/>
  <c r="E49"/>
  <c r="E48"/>
  <c r="C46"/>
  <c r="D45"/>
  <c r="E45" s="1"/>
  <c r="D44"/>
  <c r="E44" s="1"/>
  <c r="D43"/>
  <c r="E43" s="1"/>
  <c r="E42"/>
  <c r="E41"/>
  <c r="C39"/>
  <c r="D38"/>
  <c r="D37"/>
  <c r="E35"/>
  <c r="E34"/>
  <c r="C32"/>
  <c r="D31"/>
  <c r="E31" s="1"/>
  <c r="D30"/>
  <c r="D29"/>
  <c r="E28"/>
  <c r="E27"/>
  <c r="E25"/>
  <c r="E24"/>
  <c r="E22"/>
  <c r="E21"/>
  <c r="E19"/>
  <c r="E18"/>
  <c r="J60" i="13"/>
  <c r="H60"/>
  <c r="F60"/>
  <c r="J53"/>
  <c r="H53"/>
  <c r="F53"/>
  <c r="J52"/>
  <c r="J51"/>
  <c r="H51"/>
  <c r="F51"/>
  <c r="J49"/>
  <c r="H49"/>
  <c r="F49"/>
  <c r="J46"/>
  <c r="H46"/>
  <c r="F46"/>
  <c r="E16"/>
  <c r="J280" i="12"/>
  <c r="H280"/>
  <c r="F280"/>
  <c r="J278"/>
  <c r="H278"/>
  <c r="F278"/>
  <c r="J275"/>
  <c r="H275"/>
  <c r="F275"/>
  <c r="J272"/>
  <c r="H272"/>
  <c r="F272"/>
  <c r="J269"/>
  <c r="H269"/>
  <c r="F269"/>
  <c r="J266"/>
  <c r="H266"/>
  <c r="F266"/>
  <c r="J265"/>
  <c r="H265"/>
  <c r="F265"/>
  <c r="J262"/>
  <c r="H262"/>
  <c r="F262"/>
  <c r="J261"/>
  <c r="H261"/>
  <c r="F261"/>
  <c r="J258"/>
  <c r="H258"/>
  <c r="F258"/>
  <c r="J255"/>
  <c r="H255"/>
  <c r="F255"/>
  <c r="J254"/>
  <c r="H254"/>
  <c r="F254"/>
  <c r="J251"/>
  <c r="H251"/>
  <c r="F251"/>
  <c r="J246"/>
  <c r="H246"/>
  <c r="F246"/>
  <c r="J242"/>
  <c r="H242"/>
  <c r="F242"/>
  <c r="J238"/>
  <c r="H238"/>
  <c r="F238"/>
  <c r="J234"/>
  <c r="H234"/>
  <c r="F234"/>
  <c r="J229"/>
  <c r="H229"/>
  <c r="F229"/>
  <c r="J147"/>
  <c r="H147"/>
  <c r="F147"/>
  <c r="J145"/>
  <c r="H145"/>
  <c r="F145"/>
  <c r="J142"/>
  <c r="H142"/>
  <c r="F142"/>
  <c r="J140"/>
  <c r="H140"/>
  <c r="F140"/>
  <c r="J136"/>
  <c r="H136"/>
  <c r="F136"/>
  <c r="J130"/>
  <c r="H130"/>
  <c r="F130"/>
  <c r="J124"/>
  <c r="H124"/>
  <c r="F124"/>
  <c r="J117"/>
  <c r="H117"/>
  <c r="F117"/>
  <c r="J114"/>
  <c r="H114"/>
  <c r="F114"/>
  <c r="J109"/>
  <c r="H109"/>
  <c r="F109"/>
  <c r="J104"/>
  <c r="H104"/>
  <c r="F104"/>
  <c r="J99"/>
  <c r="H99"/>
  <c r="F99"/>
  <c r="J94"/>
  <c r="H94"/>
  <c r="F94"/>
  <c r="J91"/>
  <c r="H91"/>
  <c r="F91"/>
  <c r="J87"/>
  <c r="H87"/>
  <c r="F87"/>
  <c r="E198" i="11"/>
  <c r="I197"/>
  <c r="G197"/>
  <c r="E197"/>
  <c r="I194"/>
  <c r="G194"/>
  <c r="E194"/>
  <c r="I184"/>
  <c r="G184"/>
  <c r="E184"/>
  <c r="E182"/>
  <c r="I181"/>
  <c r="G181"/>
  <c r="E181"/>
  <c r="E179"/>
  <c r="I178"/>
  <c r="G178"/>
  <c r="G188" s="1"/>
  <c r="E68" i="10" s="1"/>
  <c r="E178" i="11"/>
  <c r="E167"/>
  <c r="I166"/>
  <c r="G166"/>
  <c r="E166"/>
  <c r="E164"/>
  <c r="I163"/>
  <c r="I171" s="1"/>
  <c r="F66" i="10" s="1"/>
  <c r="G163" i="11"/>
  <c r="E163"/>
  <c r="E153"/>
  <c r="I151"/>
  <c r="I156" s="1"/>
  <c r="F64" i="10" s="1"/>
  <c r="G151" i="11"/>
  <c r="G156" s="1"/>
  <c r="E64" i="10" s="1"/>
  <c r="E151" i="11"/>
  <c r="E150"/>
  <c r="E139"/>
  <c r="I138"/>
  <c r="G138"/>
  <c r="E138"/>
  <c r="I135"/>
  <c r="G135"/>
  <c r="E135"/>
  <c r="I134"/>
  <c r="G134"/>
  <c r="E134"/>
  <c r="I133"/>
  <c r="G133"/>
  <c r="E133"/>
  <c r="I130"/>
  <c r="G130"/>
  <c r="E130"/>
  <c r="I127"/>
  <c r="G127"/>
  <c r="E127"/>
  <c r="E116"/>
  <c r="I115"/>
  <c r="G115"/>
  <c r="E115"/>
  <c r="E113"/>
  <c r="I112"/>
  <c r="G112"/>
  <c r="E112"/>
  <c r="E110"/>
  <c r="I109"/>
  <c r="G109"/>
  <c r="E109"/>
  <c r="I96"/>
  <c r="G96"/>
  <c r="E96"/>
  <c r="I93"/>
  <c r="G93"/>
  <c r="E93"/>
  <c r="E91"/>
  <c r="I90"/>
  <c r="G90"/>
  <c r="E90"/>
  <c r="I87"/>
  <c r="G87"/>
  <c r="E87"/>
  <c r="I84"/>
  <c r="G84"/>
  <c r="E84"/>
  <c r="I83"/>
  <c r="G83"/>
  <c r="E83"/>
  <c r="I82"/>
  <c r="G82"/>
  <c r="E82"/>
  <c r="I81"/>
  <c r="G81"/>
  <c r="E81"/>
  <c r="E79"/>
  <c r="I78"/>
  <c r="G78"/>
  <c r="E78"/>
  <c r="I75"/>
  <c r="G75"/>
  <c r="E75"/>
  <c r="E73"/>
  <c r="I72"/>
  <c r="G72"/>
  <c r="E72"/>
  <c r="I61"/>
  <c r="G61"/>
  <c r="E61"/>
  <c r="I58"/>
  <c r="G58"/>
  <c r="E58"/>
  <c r="I55"/>
  <c r="G55"/>
  <c r="E55"/>
  <c r="I52"/>
  <c r="G52"/>
  <c r="E52"/>
  <c r="I49"/>
  <c r="G49"/>
  <c r="E49"/>
  <c r="I46"/>
  <c r="G46"/>
  <c r="E46"/>
  <c r="I45"/>
  <c r="G45"/>
  <c r="E45"/>
  <c r="I42"/>
  <c r="G42"/>
  <c r="E42"/>
  <c r="I41"/>
  <c r="G41"/>
  <c r="E41"/>
  <c r="E37"/>
  <c r="I28"/>
  <c r="G28"/>
  <c r="E28"/>
  <c r="I25"/>
  <c r="G25"/>
  <c r="E25"/>
  <c r="E23"/>
  <c r="J101" i="9"/>
  <c r="H101"/>
  <c r="F101"/>
  <c r="J100"/>
  <c r="H100"/>
  <c r="F100"/>
  <c r="J90"/>
  <c r="H90"/>
  <c r="F90"/>
  <c r="E98" s="1"/>
  <c r="J79"/>
  <c r="H79"/>
  <c r="F79"/>
  <c r="J78"/>
  <c r="H78"/>
  <c r="F78"/>
  <c r="J74"/>
  <c r="H74"/>
  <c r="F74"/>
  <c r="J73"/>
  <c r="H73"/>
  <c r="J72"/>
  <c r="H72"/>
  <c r="F72"/>
  <c r="J71"/>
  <c r="H71"/>
  <c r="F71"/>
  <c r="J68"/>
  <c r="H68"/>
  <c r="F68"/>
  <c r="J67"/>
  <c r="H67"/>
  <c r="F67"/>
  <c r="J66"/>
  <c r="H66"/>
  <c r="F66"/>
  <c r="J54"/>
  <c r="H54"/>
  <c r="F54"/>
  <c r="J50"/>
  <c r="H50"/>
  <c r="F50"/>
  <c r="J49"/>
  <c r="H49"/>
  <c r="F49"/>
  <c r="E16"/>
  <c r="J459" i="8"/>
  <c r="H459"/>
  <c r="F459"/>
  <c r="J456"/>
  <c r="H456"/>
  <c r="F456"/>
  <c r="J450"/>
  <c r="H450"/>
  <c r="F450"/>
  <c r="J447"/>
  <c r="H447"/>
  <c r="F447"/>
  <c r="J444"/>
  <c r="H444"/>
  <c r="F444"/>
  <c r="J440"/>
  <c r="H440"/>
  <c r="F440"/>
  <c r="J424"/>
  <c r="H424"/>
  <c r="F424"/>
  <c r="J421"/>
  <c r="H421"/>
  <c r="F421"/>
  <c r="J418"/>
  <c r="H418"/>
  <c r="F418"/>
  <c r="J415"/>
  <c r="H415"/>
  <c r="F415"/>
  <c r="J412"/>
  <c r="H412"/>
  <c r="F412"/>
  <c r="J411"/>
  <c r="H411"/>
  <c r="F411"/>
  <c r="J408"/>
  <c r="H408"/>
  <c r="F408"/>
  <c r="J407"/>
  <c r="H407"/>
  <c r="F407"/>
  <c r="J406"/>
  <c r="H406"/>
  <c r="F406"/>
  <c r="J402"/>
  <c r="H402"/>
  <c r="F402"/>
  <c r="J399"/>
  <c r="H399"/>
  <c r="F399"/>
  <c r="J396"/>
  <c r="H396"/>
  <c r="D396"/>
  <c r="F396" s="1"/>
  <c r="J393"/>
  <c r="H393"/>
  <c r="F393"/>
  <c r="J390"/>
  <c r="H390"/>
  <c r="F390"/>
  <c r="J387"/>
  <c r="H387"/>
  <c r="F387"/>
  <c r="J384"/>
  <c r="H384"/>
  <c r="F384"/>
  <c r="J380"/>
  <c r="H380"/>
  <c r="F380"/>
  <c r="J379"/>
  <c r="H379"/>
  <c r="F379"/>
  <c r="J378"/>
  <c r="H378"/>
  <c r="F378"/>
  <c r="J375"/>
  <c r="H375"/>
  <c r="F375"/>
  <c r="J372"/>
  <c r="H372"/>
  <c r="F372"/>
  <c r="J369"/>
  <c r="H369"/>
  <c r="F369"/>
  <c r="J366"/>
  <c r="H366"/>
  <c r="F366"/>
  <c r="J363"/>
  <c r="H363"/>
  <c r="F363"/>
  <c r="J360"/>
  <c r="H360"/>
  <c r="F360"/>
  <c r="J356"/>
  <c r="H356"/>
  <c r="F356"/>
  <c r="J348"/>
  <c r="H348"/>
  <c r="F348"/>
  <c r="J345"/>
  <c r="H345"/>
  <c r="F345"/>
  <c r="J344"/>
  <c r="H344"/>
  <c r="F344"/>
  <c r="J341"/>
  <c r="H341"/>
  <c r="F341"/>
  <c r="J340"/>
  <c r="H340"/>
  <c r="F340"/>
  <c r="J337"/>
  <c r="H337"/>
  <c r="F337"/>
  <c r="J336"/>
  <c r="H336"/>
  <c r="F336"/>
  <c r="J333"/>
  <c r="H333"/>
  <c r="F333"/>
  <c r="J332"/>
  <c r="H332"/>
  <c r="F332"/>
  <c r="J329"/>
  <c r="H329"/>
  <c r="D329"/>
  <c r="F329" s="1"/>
  <c r="J328"/>
  <c r="H328"/>
  <c r="D328"/>
  <c r="F328" s="1"/>
  <c r="J324"/>
  <c r="H324"/>
  <c r="D324"/>
  <c r="F324" s="1"/>
  <c r="J320"/>
  <c r="H320"/>
  <c r="F320"/>
  <c r="J319"/>
  <c r="H319"/>
  <c r="F319"/>
  <c r="J318"/>
  <c r="H318"/>
  <c r="F318"/>
  <c r="J315"/>
  <c r="H315"/>
  <c r="F315"/>
  <c r="J312"/>
  <c r="H312"/>
  <c r="F312"/>
  <c r="J309"/>
  <c r="H309"/>
  <c r="F309"/>
  <c r="J301"/>
  <c r="H301"/>
  <c r="F301"/>
  <c r="J293"/>
  <c r="H293"/>
  <c r="F293"/>
  <c r="J290"/>
  <c r="H290"/>
  <c r="F290"/>
  <c r="J287"/>
  <c r="H287"/>
  <c r="F287"/>
  <c r="J284"/>
  <c r="H284"/>
  <c r="F284"/>
  <c r="J281"/>
  <c r="H281"/>
  <c r="F281"/>
  <c r="J277"/>
  <c r="H277"/>
  <c r="F277"/>
  <c r="A276"/>
  <c r="J274"/>
  <c r="H274"/>
  <c r="F274"/>
  <c r="J195"/>
  <c r="J200" s="1"/>
  <c r="J26" s="1"/>
  <c r="H195"/>
  <c r="H200" s="1"/>
  <c r="H26" s="1"/>
  <c r="F195"/>
  <c r="F200" s="1"/>
  <c r="J138"/>
  <c r="J143" s="1"/>
  <c r="J24" s="1"/>
  <c r="H138"/>
  <c r="H143" s="1"/>
  <c r="H24" s="1"/>
  <c r="F138"/>
  <c r="F143" s="1"/>
  <c r="E182" i="6"/>
  <c r="I181"/>
  <c r="G181"/>
  <c r="E181"/>
  <c r="E179"/>
  <c r="E178"/>
  <c r="I177"/>
  <c r="G177"/>
  <c r="E177"/>
  <c r="E166"/>
  <c r="I165"/>
  <c r="G165"/>
  <c r="E165"/>
  <c r="I162"/>
  <c r="G162"/>
  <c r="G170" s="1"/>
  <c r="E68" i="7" s="1"/>
  <c r="E162" i="6"/>
  <c r="E152"/>
  <c r="I150"/>
  <c r="G150"/>
  <c r="E150"/>
  <c r="I147"/>
  <c r="G147"/>
  <c r="E147"/>
  <c r="E145"/>
  <c r="I143"/>
  <c r="G143"/>
  <c r="E143"/>
  <c r="E141"/>
  <c r="E128"/>
  <c r="E127"/>
  <c r="I126"/>
  <c r="G126"/>
  <c r="E126"/>
  <c r="I125"/>
  <c r="G125"/>
  <c r="E125"/>
  <c r="I124"/>
  <c r="G124"/>
  <c r="E124"/>
  <c r="I123"/>
  <c r="G123"/>
  <c r="E123"/>
  <c r="I122"/>
  <c r="G122"/>
  <c r="E122"/>
  <c r="I121"/>
  <c r="G121"/>
  <c r="E121"/>
  <c r="I120"/>
  <c r="G120"/>
  <c r="E120"/>
  <c r="I119"/>
  <c r="G119"/>
  <c r="E119"/>
  <c r="I118"/>
  <c r="G118"/>
  <c r="E118"/>
  <c r="I117"/>
  <c r="G117"/>
  <c r="E117"/>
  <c r="I116"/>
  <c r="G116"/>
  <c r="E116"/>
  <c r="I115"/>
  <c r="G115"/>
  <c r="E115"/>
  <c r="I112"/>
  <c r="G112"/>
  <c r="E112"/>
  <c r="I111"/>
  <c r="G111"/>
  <c r="E111"/>
  <c r="I110"/>
  <c r="G110"/>
  <c r="E110"/>
  <c r="I109"/>
  <c r="G109"/>
  <c r="E109"/>
  <c r="E96"/>
  <c r="I95"/>
  <c r="G95"/>
  <c r="E95"/>
  <c r="E93"/>
  <c r="E92"/>
  <c r="I91"/>
  <c r="G91"/>
  <c r="E91"/>
  <c r="E80"/>
  <c r="I79"/>
  <c r="G79"/>
  <c r="E79"/>
  <c r="E77"/>
  <c r="E76"/>
  <c r="I75"/>
  <c r="G75"/>
  <c r="E75"/>
  <c r="I63"/>
  <c r="G63"/>
  <c r="E63"/>
  <c r="I60"/>
  <c r="G60"/>
  <c r="E60"/>
  <c r="I55"/>
  <c r="G55"/>
  <c r="E55"/>
  <c r="I54"/>
  <c r="G54"/>
  <c r="E54"/>
  <c r="I53"/>
  <c r="G53"/>
  <c r="E53"/>
  <c r="I52"/>
  <c r="G52"/>
  <c r="E52"/>
  <c r="I51"/>
  <c r="G51"/>
  <c r="E51"/>
  <c r="I50"/>
  <c r="G50"/>
  <c r="E50"/>
  <c r="I49"/>
  <c r="G49"/>
  <c r="E49"/>
  <c r="I48"/>
  <c r="G48"/>
  <c r="E48"/>
  <c r="I47"/>
  <c r="G47"/>
  <c r="E47"/>
  <c r="I44"/>
  <c r="G44"/>
  <c r="E44"/>
  <c r="I43"/>
  <c r="G43"/>
  <c r="E43"/>
  <c r="I42"/>
  <c r="G42"/>
  <c r="E42"/>
  <c r="E38"/>
  <c r="I28"/>
  <c r="G28"/>
  <c r="E28"/>
  <c r="I25"/>
  <c r="G25"/>
  <c r="E25"/>
  <c r="E23"/>
  <c r="J626" i="5"/>
  <c r="H626"/>
  <c r="F626"/>
  <c r="J624"/>
  <c r="H624"/>
  <c r="F624"/>
  <c r="J623"/>
  <c r="H623"/>
  <c r="F623"/>
  <c r="J622"/>
  <c r="H622"/>
  <c r="F622"/>
  <c r="J619"/>
  <c r="H619"/>
  <c r="F619"/>
  <c r="J618"/>
  <c r="H618"/>
  <c r="F618"/>
  <c r="J617"/>
  <c r="H617"/>
  <c r="F617"/>
  <c r="J614"/>
  <c r="H614"/>
  <c r="F614"/>
  <c r="J613"/>
  <c r="H613"/>
  <c r="F613"/>
  <c r="J612"/>
  <c r="H612"/>
  <c r="F612"/>
  <c r="J611"/>
  <c r="H611"/>
  <c r="F611"/>
  <c r="J610"/>
  <c r="H610"/>
  <c r="F610"/>
  <c r="J608"/>
  <c r="H608"/>
  <c r="F608"/>
  <c r="J607"/>
  <c r="H607"/>
  <c r="F607"/>
  <c r="J606"/>
  <c r="H606"/>
  <c r="F606"/>
  <c r="J605"/>
  <c r="H605"/>
  <c r="F605"/>
  <c r="J604"/>
  <c r="H604"/>
  <c r="F604"/>
  <c r="J603"/>
  <c r="H603"/>
  <c r="F603"/>
  <c r="J602"/>
  <c r="H602"/>
  <c r="F602"/>
  <c r="J601"/>
  <c r="H601"/>
  <c r="F601"/>
  <c r="J600"/>
  <c r="H600"/>
  <c r="F600"/>
  <c r="J597"/>
  <c r="H597"/>
  <c r="F597"/>
  <c r="J596"/>
  <c r="H596"/>
  <c r="F596"/>
  <c r="J595"/>
  <c r="H595"/>
  <c r="F595"/>
  <c r="J593"/>
  <c r="H593"/>
  <c r="F593"/>
  <c r="J592"/>
  <c r="H592"/>
  <c r="F592"/>
  <c r="J591"/>
  <c r="H591"/>
  <c r="F591"/>
  <c r="J590"/>
  <c r="H590"/>
  <c r="F590"/>
  <c r="J589"/>
  <c r="H589"/>
  <c r="F589"/>
  <c r="J588"/>
  <c r="H588"/>
  <c r="F588"/>
  <c r="J587"/>
  <c r="H587"/>
  <c r="F587"/>
  <c r="J586"/>
  <c r="H586"/>
  <c r="F586"/>
  <c r="J585"/>
  <c r="H585"/>
  <c r="F585"/>
  <c r="J584"/>
  <c r="H584"/>
  <c r="F584"/>
  <c r="J583"/>
  <c r="H583"/>
  <c r="F583"/>
  <c r="J582"/>
  <c r="H582"/>
  <c r="F582"/>
  <c r="J581"/>
  <c r="H581"/>
  <c r="F581"/>
  <c r="J568"/>
  <c r="H568"/>
  <c r="F568"/>
  <c r="J564"/>
  <c r="H564"/>
  <c r="F564"/>
  <c r="J562"/>
  <c r="H562"/>
  <c r="F562"/>
  <c r="J559"/>
  <c r="H559"/>
  <c r="F559"/>
  <c r="J556"/>
  <c r="H556"/>
  <c r="F556"/>
  <c r="J553"/>
  <c r="H553"/>
  <c r="F553"/>
  <c r="J550"/>
  <c r="H550"/>
  <c r="F550"/>
  <c r="J547"/>
  <c r="H547"/>
  <c r="F547"/>
  <c r="J516"/>
  <c r="H516"/>
  <c r="F516"/>
  <c r="J504"/>
  <c r="H504"/>
  <c r="F504"/>
  <c r="J494"/>
  <c r="H494"/>
  <c r="F494"/>
  <c r="J484"/>
  <c r="H484"/>
  <c r="F484"/>
  <c r="J470"/>
  <c r="H470"/>
  <c r="F470"/>
  <c r="J468"/>
  <c r="H468"/>
  <c r="F468"/>
  <c r="J467"/>
  <c r="H467"/>
  <c r="F467"/>
  <c r="J466"/>
  <c r="H466"/>
  <c r="F466"/>
  <c r="J463"/>
  <c r="H463"/>
  <c r="F463"/>
  <c r="J462"/>
  <c r="H462"/>
  <c r="F462"/>
  <c r="J461"/>
  <c r="H461"/>
  <c r="J459"/>
  <c r="H459"/>
  <c r="F459"/>
  <c r="J458"/>
  <c r="H458"/>
  <c r="F458"/>
  <c r="J457"/>
  <c r="H457"/>
  <c r="F457"/>
  <c r="J456"/>
  <c r="H456"/>
  <c r="F456"/>
  <c r="J455"/>
  <c r="H455"/>
  <c r="F455"/>
  <c r="J453"/>
  <c r="H453"/>
  <c r="F453"/>
  <c r="J452"/>
  <c r="H452"/>
  <c r="F452"/>
  <c r="J451"/>
  <c r="H451"/>
  <c r="F451"/>
  <c r="J450"/>
  <c r="H450"/>
  <c r="F450"/>
  <c r="J449"/>
  <c r="H449"/>
  <c r="F449"/>
  <c r="J448"/>
  <c r="H448"/>
  <c r="F448"/>
  <c r="J447"/>
  <c r="H447"/>
  <c r="F447"/>
  <c r="J446"/>
  <c r="H446"/>
  <c r="F446"/>
  <c r="J445"/>
  <c r="H445"/>
  <c r="F445"/>
  <c r="J443"/>
  <c r="H443"/>
  <c r="F443"/>
  <c r="J442"/>
  <c r="H442"/>
  <c r="F442"/>
  <c r="J441"/>
  <c r="H441"/>
  <c r="F441"/>
  <c r="J439"/>
  <c r="H439"/>
  <c r="F439"/>
  <c r="J438"/>
  <c r="H438"/>
  <c r="F438"/>
  <c r="J437"/>
  <c r="H437"/>
  <c r="F437"/>
  <c r="J436"/>
  <c r="H436"/>
  <c r="F436"/>
  <c r="J435"/>
  <c r="H435"/>
  <c r="F435"/>
  <c r="J434"/>
  <c r="H434"/>
  <c r="F434"/>
  <c r="J433"/>
  <c r="H433"/>
  <c r="F433"/>
  <c r="J432"/>
  <c r="H432"/>
  <c r="F432"/>
  <c r="J431"/>
  <c r="H431"/>
  <c r="F431"/>
  <c r="J430"/>
  <c r="H430"/>
  <c r="F430"/>
  <c r="J429"/>
  <c r="H429"/>
  <c r="F429"/>
  <c r="J428"/>
  <c r="H428"/>
  <c r="F428"/>
  <c r="J427"/>
  <c r="H427"/>
  <c r="F427"/>
  <c r="J415"/>
  <c r="H415"/>
  <c r="F415"/>
  <c r="J410"/>
  <c r="H410"/>
  <c r="F410"/>
  <c r="J408"/>
  <c r="H408"/>
  <c r="F408"/>
  <c r="J406"/>
  <c r="H406"/>
  <c r="F406"/>
  <c r="J404"/>
  <c r="H404"/>
  <c r="F404"/>
  <c r="J401"/>
  <c r="H401"/>
  <c r="F401"/>
  <c r="J364"/>
  <c r="J363"/>
  <c r="H363"/>
  <c r="F363"/>
  <c r="J361"/>
  <c r="H361"/>
  <c r="F361"/>
  <c r="J360"/>
  <c r="H360"/>
  <c r="F360"/>
  <c r="J359"/>
  <c r="H359"/>
  <c r="F359"/>
  <c r="J356"/>
  <c r="H356"/>
  <c r="F356"/>
  <c r="J355"/>
  <c r="H355"/>
  <c r="F355"/>
  <c r="J354"/>
  <c r="H354"/>
  <c r="F354"/>
  <c r="J351"/>
  <c r="H351"/>
  <c r="F351"/>
  <c r="J350"/>
  <c r="H350"/>
  <c r="F350"/>
  <c r="J349"/>
  <c r="H349"/>
  <c r="F349"/>
  <c r="J348"/>
  <c r="H348"/>
  <c r="F348"/>
  <c r="J347"/>
  <c r="H347"/>
  <c r="F347"/>
  <c r="J345"/>
  <c r="H345"/>
  <c r="F345"/>
  <c r="J344"/>
  <c r="H344"/>
  <c r="F344"/>
  <c r="J343"/>
  <c r="H343"/>
  <c r="F343"/>
  <c r="J342"/>
  <c r="H342"/>
  <c r="F342"/>
  <c r="J341"/>
  <c r="H341"/>
  <c r="F341"/>
  <c r="J340"/>
  <c r="H340"/>
  <c r="F340"/>
  <c r="J339"/>
  <c r="H339"/>
  <c r="F339"/>
  <c r="J338"/>
  <c r="H338"/>
  <c r="F338"/>
  <c r="J337"/>
  <c r="H337"/>
  <c r="F337"/>
  <c r="J334"/>
  <c r="H334"/>
  <c r="F334"/>
  <c r="J333"/>
  <c r="H333"/>
  <c r="F333"/>
  <c r="J332"/>
  <c r="H332"/>
  <c r="F332"/>
  <c r="J331"/>
  <c r="H331"/>
  <c r="F331"/>
  <c r="J330"/>
  <c r="H330"/>
  <c r="F330"/>
  <c r="J329"/>
  <c r="H329"/>
  <c r="F329"/>
  <c r="J328"/>
  <c r="H328"/>
  <c r="F328"/>
  <c r="J327"/>
  <c r="H327"/>
  <c r="F327"/>
  <c r="J326"/>
  <c r="H326"/>
  <c r="F326"/>
  <c r="J325"/>
  <c r="H325"/>
  <c r="F325"/>
  <c r="J324"/>
  <c r="H324"/>
  <c r="F324"/>
  <c r="J323"/>
  <c r="H323"/>
  <c r="F323"/>
  <c r="J322"/>
  <c r="H322"/>
  <c r="F322"/>
  <c r="J321"/>
  <c r="H321"/>
  <c r="F321"/>
  <c r="J320"/>
  <c r="H320"/>
  <c r="F320"/>
  <c r="J319"/>
  <c r="H319"/>
  <c r="F319"/>
  <c r="J318"/>
  <c r="H318"/>
  <c r="F318"/>
  <c r="J305"/>
  <c r="H305"/>
  <c r="F305"/>
  <c r="J301"/>
  <c r="H301"/>
  <c r="F301"/>
  <c r="J299"/>
  <c r="H299"/>
  <c r="F299"/>
  <c r="J297"/>
  <c r="H297"/>
  <c r="F297"/>
  <c r="J295"/>
  <c r="H295"/>
  <c r="F295"/>
  <c r="J293"/>
  <c r="H293"/>
  <c r="F293"/>
  <c r="J291"/>
  <c r="H291"/>
  <c r="F291"/>
  <c r="J288"/>
  <c r="H288"/>
  <c r="F288"/>
  <c r="J253"/>
  <c r="H253"/>
  <c r="F253"/>
  <c r="J252"/>
  <c r="H252"/>
  <c r="F252"/>
  <c r="J248"/>
  <c r="H248"/>
  <c r="F248"/>
  <c r="J241"/>
  <c r="H241"/>
  <c r="F241"/>
  <c r="J234"/>
  <c r="H234"/>
  <c r="F234"/>
  <c r="J222"/>
  <c r="H222"/>
  <c r="F222"/>
  <c r="J212"/>
  <c r="H212"/>
  <c r="F212"/>
  <c r="J203"/>
  <c r="H203"/>
  <c r="F203"/>
  <c r="J193"/>
  <c r="H193"/>
  <c r="F193"/>
  <c r="J184"/>
  <c r="H184"/>
  <c r="F184"/>
  <c r="J174"/>
  <c r="H174"/>
  <c r="F174"/>
  <c r="J165"/>
  <c r="H165"/>
  <c r="F165"/>
  <c r="J164"/>
  <c r="H164"/>
  <c r="F164"/>
  <c r="J160"/>
  <c r="H160"/>
  <c r="F160"/>
  <c r="J159"/>
  <c r="H159"/>
  <c r="J158"/>
  <c r="H158"/>
  <c r="F158"/>
  <c r="J157"/>
  <c r="H157"/>
  <c r="F157"/>
  <c r="J156"/>
  <c r="H156"/>
  <c r="F156"/>
  <c r="J153"/>
  <c r="H153"/>
  <c r="F153"/>
  <c r="J152"/>
  <c r="H152"/>
  <c r="F152"/>
  <c r="J151"/>
  <c r="H151"/>
  <c r="F151"/>
  <c r="J150"/>
  <c r="H150"/>
  <c r="F150"/>
  <c r="J149"/>
  <c r="H149"/>
  <c r="F149"/>
  <c r="J148"/>
  <c r="H148"/>
  <c r="F148"/>
  <c r="J147"/>
  <c r="H147"/>
  <c r="F147"/>
  <c r="J146"/>
  <c r="H146"/>
  <c r="F146"/>
  <c r="J145"/>
  <c r="H145"/>
  <c r="F145"/>
  <c r="J142"/>
  <c r="H142"/>
  <c r="F142"/>
  <c r="J141"/>
  <c r="H141"/>
  <c r="F141"/>
  <c r="J140"/>
  <c r="H140"/>
  <c r="F140"/>
  <c r="J137"/>
  <c r="H137"/>
  <c r="F137"/>
  <c r="J136"/>
  <c r="H136"/>
  <c r="F136"/>
  <c r="J133"/>
  <c r="H133"/>
  <c r="F133"/>
  <c r="J132"/>
  <c r="H132"/>
  <c r="F132"/>
  <c r="J131"/>
  <c r="H131"/>
  <c r="F131"/>
  <c r="J130"/>
  <c r="H130"/>
  <c r="F130"/>
  <c r="J129"/>
  <c r="H129"/>
  <c r="F129"/>
  <c r="J128"/>
  <c r="H128"/>
  <c r="F128"/>
  <c r="J127"/>
  <c r="H127"/>
  <c r="F127"/>
  <c r="J126"/>
  <c r="H126"/>
  <c r="F126"/>
  <c r="J125"/>
  <c r="H125"/>
  <c r="F125"/>
  <c r="J124"/>
  <c r="H124"/>
  <c r="F124"/>
  <c r="J123"/>
  <c r="H123"/>
  <c r="F123"/>
  <c r="J122"/>
  <c r="H122"/>
  <c r="F122"/>
  <c r="J121"/>
  <c r="H121"/>
  <c r="F121"/>
  <c r="J120"/>
  <c r="H120"/>
  <c r="F120"/>
  <c r="J117"/>
  <c r="H117"/>
  <c r="F117"/>
  <c r="J116"/>
  <c r="H116"/>
  <c r="F116"/>
  <c r="J115"/>
  <c r="H115"/>
  <c r="J114"/>
  <c r="H114"/>
  <c r="F114"/>
  <c r="J113"/>
  <c r="H113"/>
  <c r="F113"/>
  <c r="J112"/>
  <c r="H112"/>
  <c r="F112"/>
  <c r="J111"/>
  <c r="H111"/>
  <c r="F111"/>
  <c r="J110"/>
  <c r="H110"/>
  <c r="F110"/>
  <c r="J108"/>
  <c r="H108"/>
  <c r="F108"/>
  <c r="J107"/>
  <c r="H107"/>
  <c r="F107"/>
  <c r="J106"/>
  <c r="H106"/>
  <c r="F106"/>
  <c r="J105"/>
  <c r="H105"/>
  <c r="F105"/>
  <c r="J104"/>
  <c r="H104"/>
  <c r="F104"/>
  <c r="J103"/>
  <c r="H103"/>
  <c r="F103"/>
  <c r="J102"/>
  <c r="H102"/>
  <c r="F102"/>
  <c r="J101"/>
  <c r="H101"/>
  <c r="F101"/>
  <c r="J100"/>
  <c r="H100"/>
  <c r="F100"/>
  <c r="J99"/>
  <c r="H99"/>
  <c r="F99"/>
  <c r="J98"/>
  <c r="H98"/>
  <c r="F98"/>
  <c r="J97"/>
  <c r="H97"/>
  <c r="F97"/>
  <c r="J96"/>
  <c r="H96"/>
  <c r="F96"/>
  <c r="J84"/>
  <c r="H84"/>
  <c r="F84"/>
  <c r="J80"/>
  <c r="H80"/>
  <c r="F80"/>
  <c r="J78"/>
  <c r="H78"/>
  <c r="F78"/>
  <c r="J76"/>
  <c r="H76"/>
  <c r="F76"/>
  <c r="J74"/>
  <c r="H74"/>
  <c r="F74"/>
  <c r="J71"/>
  <c r="H71"/>
  <c r="F71"/>
  <c r="J68"/>
  <c r="H68"/>
  <c r="F68"/>
  <c r="J65"/>
  <c r="H65"/>
  <c r="F65"/>
  <c r="J62"/>
  <c r="H62"/>
  <c r="F62"/>
  <c r="E18"/>
  <c r="J1655" i="4"/>
  <c r="H1655"/>
  <c r="F1655"/>
  <c r="J1652"/>
  <c r="H1652"/>
  <c r="F1652"/>
  <c r="J1649"/>
  <c r="H1649"/>
  <c r="F1649"/>
  <c r="J1648"/>
  <c r="H1648"/>
  <c r="F1648"/>
  <c r="J1647"/>
  <c r="H1647"/>
  <c r="F1647"/>
  <c r="J1643"/>
  <c r="H1643"/>
  <c r="F1643"/>
  <c r="J1640"/>
  <c r="H1640"/>
  <c r="F1640"/>
  <c r="J1636"/>
  <c r="H1636"/>
  <c r="F1636"/>
  <c r="J1632"/>
  <c r="H1632"/>
  <c r="F1632"/>
  <c r="J1628"/>
  <c r="H1628"/>
  <c r="F1628"/>
  <c r="J1624"/>
  <c r="H1624"/>
  <c r="F1624"/>
  <c r="J1616"/>
  <c r="H1616"/>
  <c r="F1616"/>
  <c r="J1613"/>
  <c r="H1613"/>
  <c r="F1613"/>
  <c r="J1610"/>
  <c r="H1610"/>
  <c r="F1610"/>
  <c r="J1607"/>
  <c r="H1607"/>
  <c r="J1604"/>
  <c r="H1604"/>
  <c r="D1604"/>
  <c r="D1607" s="1"/>
  <c r="F1607" s="1"/>
  <c r="J1600"/>
  <c r="H1600"/>
  <c r="F1600"/>
  <c r="J1594"/>
  <c r="H1594"/>
  <c r="D1594"/>
  <c r="F1594" s="1"/>
  <c r="J1590"/>
  <c r="H1590"/>
  <c r="D1590"/>
  <c r="F1590" s="1"/>
  <c r="J1586"/>
  <c r="H1586"/>
  <c r="D1586"/>
  <c r="F1586" s="1"/>
  <c r="J1582"/>
  <c r="H1582"/>
  <c r="D1582"/>
  <c r="F1582" s="1"/>
  <c r="J1571"/>
  <c r="H1571"/>
  <c r="F1571"/>
  <c r="J1564"/>
  <c r="H1564"/>
  <c r="F1564"/>
  <c r="J1561"/>
  <c r="H1561"/>
  <c r="F1561"/>
  <c r="J1558"/>
  <c r="H1558"/>
  <c r="F1558"/>
  <c r="J1555"/>
  <c r="H1555"/>
  <c r="F1555"/>
  <c r="J1552"/>
  <c r="H1552"/>
  <c r="F1552"/>
  <c r="J1551"/>
  <c r="H1551"/>
  <c r="F1551"/>
  <c r="J1550"/>
  <c r="H1550"/>
  <c r="F1550"/>
  <c r="J1549"/>
  <c r="H1549"/>
  <c r="F1549"/>
  <c r="J1545"/>
  <c r="H1545"/>
  <c r="F1545"/>
  <c r="I1541"/>
  <c r="J1541" s="1"/>
  <c r="H1541"/>
  <c r="D1541"/>
  <c r="F1541" s="1"/>
  <c r="I1540"/>
  <c r="J1540" s="1"/>
  <c r="H1540"/>
  <c r="D1540"/>
  <c r="F1540" s="1"/>
  <c r="I1539"/>
  <c r="J1539" s="1"/>
  <c r="H1539"/>
  <c r="D1539"/>
  <c r="F1539" s="1"/>
  <c r="I1538"/>
  <c r="J1538" s="1"/>
  <c r="H1538"/>
  <c r="D1538"/>
  <c r="F1538" s="1"/>
  <c r="I1537"/>
  <c r="J1537" s="1"/>
  <c r="H1537"/>
  <c r="D1537"/>
  <c r="F1537" s="1"/>
  <c r="J1533"/>
  <c r="H1533"/>
  <c r="F1533"/>
  <c r="J1532"/>
  <c r="H1532"/>
  <c r="F1532"/>
  <c r="J1531"/>
  <c r="H1531"/>
  <c r="F1531"/>
  <c r="J1530"/>
  <c r="H1530"/>
  <c r="F1530"/>
  <c r="J1529"/>
  <c r="H1529"/>
  <c r="F1529"/>
  <c r="J1525"/>
  <c r="H1525"/>
  <c r="F1525"/>
  <c r="J1522"/>
  <c r="H1522"/>
  <c r="F1522"/>
  <c r="J1519"/>
  <c r="H1519"/>
  <c r="F1519"/>
  <c r="J1515"/>
  <c r="H1515"/>
  <c r="F1515"/>
  <c r="J1505"/>
  <c r="H1505"/>
  <c r="F1505"/>
  <c r="J1498"/>
  <c r="H1498"/>
  <c r="J1494"/>
  <c r="H1494"/>
  <c r="D1494"/>
  <c r="F1494" s="1"/>
  <c r="J1490"/>
  <c r="H1490"/>
  <c r="D1490"/>
  <c r="F1490" s="1"/>
  <c r="J1486"/>
  <c r="H1486"/>
  <c r="D1486"/>
  <c r="F1486" s="1"/>
  <c r="J1480"/>
  <c r="H1480"/>
  <c r="F1480"/>
  <c r="J1458"/>
  <c r="H1458"/>
  <c r="F1458"/>
  <c r="J1456"/>
  <c r="H1456"/>
  <c r="F1456"/>
  <c r="J1453"/>
  <c r="H1453"/>
  <c r="F1453"/>
  <c r="J1452"/>
  <c r="H1452"/>
  <c r="F1452"/>
  <c r="J1451"/>
  <c r="H1451"/>
  <c r="F1451"/>
  <c r="J1447"/>
  <c r="H1447"/>
  <c r="F1447"/>
  <c r="J1444"/>
  <c r="H1444"/>
  <c r="F1444"/>
  <c r="J1440"/>
  <c r="H1440"/>
  <c r="F1440"/>
  <c r="J1436"/>
  <c r="H1436"/>
  <c r="F1436"/>
  <c r="J1432"/>
  <c r="H1432"/>
  <c r="F1432"/>
  <c r="J1428"/>
  <c r="H1428"/>
  <c r="F1428"/>
  <c r="J1420"/>
  <c r="H1420"/>
  <c r="F1420"/>
  <c r="J1417"/>
  <c r="H1417"/>
  <c r="F1417"/>
  <c r="J1414"/>
  <c r="H1414"/>
  <c r="F1414"/>
  <c r="J1411"/>
  <c r="H1411"/>
  <c r="J1408"/>
  <c r="H1408"/>
  <c r="D1408"/>
  <c r="D1411" s="1"/>
  <c r="F1411" s="1"/>
  <c r="J1404"/>
  <c r="H1404"/>
  <c r="F1404"/>
  <c r="J1398"/>
  <c r="H1398"/>
  <c r="J1394"/>
  <c r="H1394"/>
  <c r="J1390"/>
  <c r="H1390"/>
  <c r="D1390"/>
  <c r="F1390" s="1"/>
  <c r="J1386"/>
  <c r="H1386"/>
  <c r="F1386"/>
  <c r="J1380"/>
  <c r="H1380"/>
  <c r="F1380"/>
  <c r="J1375"/>
  <c r="H1375"/>
  <c r="D1375"/>
  <c r="F1375" s="1"/>
  <c r="J1364"/>
  <c r="H1364"/>
  <c r="F1364"/>
  <c r="J1357"/>
  <c r="H1357"/>
  <c r="F1357"/>
  <c r="J1354"/>
  <c r="H1354"/>
  <c r="F1354"/>
  <c r="J1351"/>
  <c r="H1351"/>
  <c r="F1351"/>
  <c r="J1348"/>
  <c r="H1348"/>
  <c r="F1348"/>
  <c r="J1345"/>
  <c r="H1345"/>
  <c r="F1345"/>
  <c r="J1344"/>
  <c r="H1344"/>
  <c r="F1344"/>
  <c r="J1340"/>
  <c r="H1340"/>
  <c r="F1340"/>
  <c r="J1337"/>
  <c r="H1337"/>
  <c r="F1337"/>
  <c r="J1336"/>
  <c r="H1336"/>
  <c r="F1336"/>
  <c r="J1335"/>
  <c r="H1335"/>
  <c r="F1335"/>
  <c r="I1331"/>
  <c r="J1331" s="1"/>
  <c r="H1331"/>
  <c r="D1331"/>
  <c r="F1331" s="1"/>
  <c r="I1330"/>
  <c r="J1330" s="1"/>
  <c r="H1330"/>
  <c r="D1330"/>
  <c r="F1330" s="1"/>
  <c r="I1329"/>
  <c r="J1329" s="1"/>
  <c r="H1329"/>
  <c r="D1329"/>
  <c r="F1329" s="1"/>
  <c r="I1328"/>
  <c r="J1328" s="1"/>
  <c r="H1328"/>
  <c r="D1328"/>
  <c r="F1328" s="1"/>
  <c r="I1327"/>
  <c r="J1327" s="1"/>
  <c r="H1327"/>
  <c r="D1327"/>
  <c r="F1327" s="1"/>
  <c r="I1326"/>
  <c r="J1326" s="1"/>
  <c r="H1326"/>
  <c r="D1326"/>
  <c r="F1326" s="1"/>
  <c r="J1322"/>
  <c r="H1322"/>
  <c r="F1322"/>
  <c r="J1321"/>
  <c r="H1321"/>
  <c r="F1321"/>
  <c r="J1320"/>
  <c r="H1320"/>
  <c r="F1320"/>
  <c r="J1319"/>
  <c r="H1319"/>
  <c r="F1319"/>
  <c r="J1318"/>
  <c r="H1318"/>
  <c r="F1318"/>
  <c r="J1317"/>
  <c r="H1317"/>
  <c r="F1317"/>
  <c r="J1296"/>
  <c r="H1296"/>
  <c r="F1296"/>
  <c r="J1294"/>
  <c r="H1294"/>
  <c r="F1294"/>
  <c r="J1291"/>
  <c r="H1291"/>
  <c r="F1291"/>
  <c r="J1290"/>
  <c r="H1290"/>
  <c r="F1290"/>
  <c r="J1289"/>
  <c r="H1289"/>
  <c r="F1289"/>
  <c r="J1285"/>
  <c r="H1285"/>
  <c r="F1285"/>
  <c r="J1282"/>
  <c r="H1282"/>
  <c r="F1282"/>
  <c r="J1278"/>
  <c r="H1278"/>
  <c r="F1278"/>
  <c r="J1274"/>
  <c r="H1274"/>
  <c r="F1274"/>
  <c r="J1270"/>
  <c r="H1270"/>
  <c r="F1270"/>
  <c r="J1266"/>
  <c r="H1266"/>
  <c r="F1266"/>
  <c r="J1259"/>
  <c r="H1259"/>
  <c r="F1259"/>
  <c r="J1256"/>
  <c r="H1256"/>
  <c r="F1256"/>
  <c r="J1253"/>
  <c r="H1253"/>
  <c r="F1253"/>
  <c r="J1250"/>
  <c r="H1250"/>
  <c r="J1247"/>
  <c r="H1247"/>
  <c r="D1247"/>
  <c r="F1247" s="1"/>
  <c r="J1243"/>
  <c r="H1243"/>
  <c r="F1243"/>
  <c r="J1237"/>
  <c r="H1237"/>
  <c r="D1237"/>
  <c r="F1237" s="1"/>
  <c r="J1233"/>
  <c r="H1233"/>
  <c r="D1233"/>
  <c r="F1233" s="1"/>
  <c r="J1229"/>
  <c r="H1229"/>
  <c r="D1229"/>
  <c r="F1229" s="1"/>
  <c r="J1225"/>
  <c r="H1225"/>
  <c r="D1225"/>
  <c r="F1225" s="1"/>
  <c r="J1214"/>
  <c r="H1214"/>
  <c r="F1214"/>
  <c r="J1207"/>
  <c r="H1207"/>
  <c r="F1207"/>
  <c r="J1204"/>
  <c r="H1204"/>
  <c r="F1204"/>
  <c r="J1201"/>
  <c r="H1201"/>
  <c r="F1201"/>
  <c r="J1198"/>
  <c r="H1198"/>
  <c r="F1198"/>
  <c r="J1195"/>
  <c r="H1195"/>
  <c r="F1195"/>
  <c r="J1194"/>
  <c r="H1194"/>
  <c r="F1194"/>
  <c r="J1193"/>
  <c r="H1193"/>
  <c r="F1193"/>
  <c r="J1192"/>
  <c r="H1192"/>
  <c r="F1192"/>
  <c r="J1188"/>
  <c r="H1188"/>
  <c r="F1188"/>
  <c r="I1184"/>
  <c r="J1184" s="1"/>
  <c r="H1184"/>
  <c r="D1184"/>
  <c r="F1184" s="1"/>
  <c r="I1183"/>
  <c r="J1183" s="1"/>
  <c r="H1183"/>
  <c r="D1183"/>
  <c r="F1183" s="1"/>
  <c r="I1182"/>
  <c r="J1182" s="1"/>
  <c r="H1182"/>
  <c r="D1182"/>
  <c r="F1182" s="1"/>
  <c r="I1181"/>
  <c r="J1181" s="1"/>
  <c r="H1181"/>
  <c r="D1181"/>
  <c r="F1181" s="1"/>
  <c r="J1177"/>
  <c r="H1177"/>
  <c r="F1177"/>
  <c r="J1176"/>
  <c r="H1176"/>
  <c r="F1176"/>
  <c r="J1175"/>
  <c r="H1175"/>
  <c r="F1175"/>
  <c r="J1174"/>
  <c r="H1174"/>
  <c r="F1174"/>
  <c r="J1170"/>
  <c r="H1170"/>
  <c r="F1170"/>
  <c r="J1167"/>
  <c r="H1167"/>
  <c r="F1167"/>
  <c r="J1164"/>
  <c r="H1164"/>
  <c r="F1164"/>
  <c r="J1160"/>
  <c r="H1160"/>
  <c r="F1160"/>
  <c r="J1150"/>
  <c r="H1150"/>
  <c r="F1150"/>
  <c r="J1147"/>
  <c r="H1147"/>
  <c r="F1147"/>
  <c r="J1144"/>
  <c r="H1144"/>
  <c r="F1144"/>
  <c r="J1141"/>
  <c r="H1141"/>
  <c r="D1141"/>
  <c r="F1141" s="1"/>
  <c r="J1138"/>
  <c r="H1138"/>
  <c r="F1138"/>
  <c r="J1131"/>
  <c r="H1131"/>
  <c r="D1131"/>
  <c r="F1131" s="1"/>
  <c r="J1127"/>
  <c r="H1127"/>
  <c r="F1127"/>
  <c r="J1123"/>
  <c r="H1123"/>
  <c r="F1123"/>
  <c r="J1119"/>
  <c r="H1119"/>
  <c r="F1119"/>
  <c r="J1113"/>
  <c r="H1113"/>
  <c r="F1113"/>
  <c r="J1091"/>
  <c r="H1091"/>
  <c r="F1091"/>
  <c r="J1089"/>
  <c r="H1089"/>
  <c r="F1089"/>
  <c r="J1086"/>
  <c r="H1086"/>
  <c r="F1086"/>
  <c r="J1085"/>
  <c r="H1085"/>
  <c r="F1085"/>
  <c r="J1084"/>
  <c r="H1084"/>
  <c r="F1084"/>
  <c r="J1080"/>
  <c r="H1080"/>
  <c r="F1080"/>
  <c r="J1077"/>
  <c r="H1077"/>
  <c r="F1077"/>
  <c r="J1073"/>
  <c r="H1073"/>
  <c r="F1073"/>
  <c r="J1069"/>
  <c r="H1069"/>
  <c r="F1069"/>
  <c r="J1065"/>
  <c r="H1065"/>
  <c r="F1065"/>
  <c r="J1061"/>
  <c r="H1061"/>
  <c r="F1061"/>
  <c r="J1052"/>
  <c r="H1052"/>
  <c r="F1052"/>
  <c r="J1049"/>
  <c r="H1049"/>
  <c r="F1049"/>
  <c r="J1046"/>
  <c r="H1046"/>
  <c r="F1046"/>
  <c r="J1043"/>
  <c r="H1043"/>
  <c r="J1040"/>
  <c r="H1040"/>
  <c r="D1040"/>
  <c r="D1043" s="1"/>
  <c r="F1043" s="1"/>
  <c r="J1036"/>
  <c r="H1036"/>
  <c r="F1036"/>
  <c r="J1030"/>
  <c r="H1030"/>
  <c r="J1026"/>
  <c r="H1026"/>
  <c r="J1022"/>
  <c r="H1022"/>
  <c r="D1022"/>
  <c r="D1026" s="1"/>
  <c r="F1026" s="1"/>
  <c r="J1018"/>
  <c r="H1018"/>
  <c r="F1018"/>
  <c r="J1012"/>
  <c r="H1012"/>
  <c r="F1012"/>
  <c r="J1007"/>
  <c r="H1007"/>
  <c r="D1007"/>
  <c r="F1007" s="1"/>
  <c r="J996"/>
  <c r="H996"/>
  <c r="F996"/>
  <c r="J989"/>
  <c r="H989"/>
  <c r="F989"/>
  <c r="J986"/>
  <c r="H986"/>
  <c r="F986"/>
  <c r="J983"/>
  <c r="H983"/>
  <c r="F983"/>
  <c r="J980"/>
  <c r="H980"/>
  <c r="F980"/>
  <c r="J977"/>
  <c r="H977"/>
  <c r="F977"/>
  <c r="J976"/>
  <c r="H976"/>
  <c r="F976"/>
  <c r="J975"/>
  <c r="H975"/>
  <c r="F975"/>
  <c r="J974"/>
  <c r="H974"/>
  <c r="F974"/>
  <c r="J970"/>
  <c r="H970"/>
  <c r="F970"/>
  <c r="J967"/>
  <c r="H967"/>
  <c r="F967"/>
  <c r="J966"/>
  <c r="H966"/>
  <c r="F966"/>
  <c r="I962"/>
  <c r="J962" s="1"/>
  <c r="H962"/>
  <c r="D962"/>
  <c r="F962" s="1"/>
  <c r="I961"/>
  <c r="J961" s="1"/>
  <c r="H961"/>
  <c r="D961"/>
  <c r="F961" s="1"/>
  <c r="I960"/>
  <c r="J960" s="1"/>
  <c r="H960"/>
  <c r="D960"/>
  <c r="F960" s="1"/>
  <c r="I959"/>
  <c r="J959" s="1"/>
  <c r="H959"/>
  <c r="D959"/>
  <c r="F959" s="1"/>
  <c r="I958"/>
  <c r="J958" s="1"/>
  <c r="H958"/>
  <c r="D958"/>
  <c r="F958" s="1"/>
  <c r="I957"/>
  <c r="J957" s="1"/>
  <c r="H957"/>
  <c r="D957"/>
  <c r="F957" s="1"/>
  <c r="I956"/>
  <c r="J956" s="1"/>
  <c r="H956"/>
  <c r="D956"/>
  <c r="F956" s="1"/>
  <c r="J952"/>
  <c r="H952"/>
  <c r="F952"/>
  <c r="J951"/>
  <c r="H951"/>
  <c r="F951"/>
  <c r="J950"/>
  <c r="H950"/>
  <c r="F950"/>
  <c r="J949"/>
  <c r="H949"/>
  <c r="F949"/>
  <c r="J948"/>
  <c r="H948"/>
  <c r="F948"/>
  <c r="J947"/>
  <c r="H947"/>
  <c r="F947"/>
  <c r="J946"/>
  <c r="H946"/>
  <c r="F946"/>
  <c r="J942"/>
  <c r="H942"/>
  <c r="F942"/>
  <c r="J939"/>
  <c r="H939"/>
  <c r="F939"/>
  <c r="J936"/>
  <c r="H936"/>
  <c r="F936"/>
  <c r="J932"/>
  <c r="H932"/>
  <c r="F932"/>
  <c r="J922"/>
  <c r="H922"/>
  <c r="F922"/>
  <c r="J915"/>
  <c r="H915"/>
  <c r="F915"/>
  <c r="J912"/>
  <c r="H912"/>
  <c r="F912"/>
  <c r="J909"/>
  <c r="H909"/>
  <c r="F909"/>
  <c r="J906"/>
  <c r="H906"/>
  <c r="D906"/>
  <c r="F906" s="1"/>
  <c r="J903"/>
  <c r="H903"/>
  <c r="F903"/>
  <c r="J896"/>
  <c r="H896"/>
  <c r="J892"/>
  <c r="H892"/>
  <c r="J888"/>
  <c r="H888"/>
  <c r="D888"/>
  <c r="F888" s="1"/>
  <c r="J884"/>
  <c r="H884"/>
  <c r="F884"/>
  <c r="J878"/>
  <c r="H878"/>
  <c r="F878"/>
  <c r="J873"/>
  <c r="H873"/>
  <c r="F873"/>
  <c r="J862"/>
  <c r="H862"/>
  <c r="F862"/>
  <c r="J840"/>
  <c r="H840"/>
  <c r="F840"/>
  <c r="J838"/>
  <c r="H838"/>
  <c r="F838"/>
  <c r="J836"/>
  <c r="H836"/>
  <c r="F836"/>
  <c r="J834"/>
  <c r="H834"/>
  <c r="F834"/>
  <c r="J831"/>
  <c r="H831"/>
  <c r="F831"/>
  <c r="J830"/>
  <c r="H830"/>
  <c r="F830"/>
  <c r="B828"/>
  <c r="J826"/>
  <c r="H826"/>
  <c r="F826"/>
  <c r="J822"/>
  <c r="H822"/>
  <c r="F822"/>
  <c r="J821"/>
  <c r="H821"/>
  <c r="F821"/>
  <c r="J817"/>
  <c r="H817"/>
  <c r="F817"/>
  <c r="J812"/>
  <c r="H812"/>
  <c r="F812"/>
  <c r="J790"/>
  <c r="H790"/>
  <c r="F790"/>
  <c r="J788"/>
  <c r="H788"/>
  <c r="F788"/>
  <c r="J786"/>
  <c r="H786"/>
  <c r="F786"/>
  <c r="J784"/>
  <c r="H784"/>
  <c r="F784"/>
  <c r="J781"/>
  <c r="H781"/>
  <c r="F781"/>
  <c r="J779"/>
  <c r="H779"/>
  <c r="F779"/>
  <c r="J778"/>
  <c r="H778"/>
  <c r="F778"/>
  <c r="J774"/>
  <c r="H774"/>
  <c r="F774"/>
  <c r="J769"/>
  <c r="H769"/>
  <c r="F769"/>
  <c r="J747"/>
  <c r="H747"/>
  <c r="F747"/>
  <c r="F745"/>
  <c r="J743"/>
  <c r="H743"/>
  <c r="F743"/>
  <c r="J741"/>
  <c r="H741"/>
  <c r="F741"/>
  <c r="J738"/>
  <c r="H738"/>
  <c r="F738"/>
  <c r="J736"/>
  <c r="H736"/>
  <c r="F736"/>
  <c r="J735"/>
  <c r="H735"/>
  <c r="F735"/>
  <c r="J731"/>
  <c r="H731"/>
  <c r="F731"/>
  <c r="J726"/>
  <c r="H726"/>
  <c r="F726"/>
  <c r="J704"/>
  <c r="H704"/>
  <c r="F704"/>
  <c r="J702"/>
  <c r="H702"/>
  <c r="F702"/>
  <c r="J700"/>
  <c r="H700"/>
  <c r="F700"/>
  <c r="J698"/>
  <c r="H698"/>
  <c r="F698"/>
  <c r="J695"/>
  <c r="H695"/>
  <c r="F695"/>
  <c r="J693"/>
  <c r="H693"/>
  <c r="F693"/>
  <c r="J692"/>
  <c r="H692"/>
  <c r="F692"/>
  <c r="J688"/>
  <c r="H688"/>
  <c r="F688"/>
  <c r="J683"/>
  <c r="H683"/>
  <c r="F683"/>
  <c r="J678"/>
  <c r="H678"/>
  <c r="F678"/>
  <c r="J675"/>
  <c r="H675"/>
  <c r="F675"/>
  <c r="J673"/>
  <c r="H673"/>
  <c r="F673"/>
  <c r="J671"/>
  <c r="H671"/>
  <c r="F671"/>
  <c r="J668"/>
  <c r="H668"/>
  <c r="F668"/>
  <c r="J666"/>
  <c r="H666"/>
  <c r="F666"/>
  <c r="J665"/>
  <c r="H665"/>
  <c r="F665"/>
  <c r="J661"/>
  <c r="H661"/>
  <c r="F661"/>
  <c r="J656"/>
  <c r="H656"/>
  <c r="F656"/>
  <c r="J655"/>
  <c r="H655"/>
  <c r="F655"/>
  <c r="J634"/>
  <c r="H634"/>
  <c r="F634"/>
  <c r="J631"/>
  <c r="H631"/>
  <c r="F631"/>
  <c r="J628"/>
  <c r="H628"/>
  <c r="F628"/>
  <c r="J625"/>
  <c r="H625"/>
  <c r="F625"/>
  <c r="J622"/>
  <c r="H622"/>
  <c r="F622"/>
  <c r="J619"/>
  <c r="H619"/>
  <c r="F619"/>
  <c r="J615"/>
  <c r="H615"/>
  <c r="F615"/>
  <c r="J612"/>
  <c r="H612"/>
  <c r="F612"/>
  <c r="J609"/>
  <c r="H609"/>
  <c r="F609"/>
  <c r="J606"/>
  <c r="H606"/>
  <c r="F606"/>
  <c r="J603"/>
  <c r="H603"/>
  <c r="F603"/>
  <c r="J579"/>
  <c r="H579"/>
  <c r="F579"/>
  <c r="J576"/>
  <c r="H576"/>
  <c r="F576"/>
  <c r="J573"/>
  <c r="H573"/>
  <c r="F573"/>
  <c r="J570"/>
  <c r="H570"/>
  <c r="F570"/>
  <c r="J567"/>
  <c r="H567"/>
  <c r="F567"/>
  <c r="J564"/>
  <c r="H564"/>
  <c r="F564"/>
  <c r="J561"/>
  <c r="H561"/>
  <c r="F561"/>
  <c r="J558"/>
  <c r="H558"/>
  <c r="F558"/>
  <c r="J555"/>
  <c r="H555"/>
  <c r="F555"/>
  <c r="J552"/>
  <c r="H552"/>
  <c r="F552"/>
  <c r="J528"/>
  <c r="H528"/>
  <c r="F528"/>
  <c r="J525"/>
  <c r="H525"/>
  <c r="F525"/>
  <c r="J522"/>
  <c r="H522"/>
  <c r="F522"/>
  <c r="J519"/>
  <c r="H519"/>
  <c r="F519"/>
  <c r="J516"/>
  <c r="H516"/>
  <c r="F516"/>
  <c r="J513"/>
  <c r="H513"/>
  <c r="F513"/>
  <c r="J509"/>
  <c r="H509"/>
  <c r="D509"/>
  <c r="F509" s="1"/>
  <c r="J506"/>
  <c r="H506"/>
  <c r="F506"/>
  <c r="J503"/>
  <c r="H503"/>
  <c r="F503"/>
  <c r="J500"/>
  <c r="H500"/>
  <c r="F500"/>
  <c r="J497"/>
  <c r="H497"/>
  <c r="F497"/>
  <c r="J472"/>
  <c r="H472"/>
  <c r="F472"/>
  <c r="J469"/>
  <c r="H469"/>
  <c r="F469"/>
  <c r="J466"/>
  <c r="H466"/>
  <c r="D466"/>
  <c r="F466" s="1"/>
  <c r="J463"/>
  <c r="H463"/>
  <c r="F463"/>
  <c r="J460"/>
  <c r="H460"/>
  <c r="F460"/>
  <c r="J457"/>
  <c r="H457"/>
  <c r="F457"/>
  <c r="J456"/>
  <c r="H456"/>
  <c r="F456"/>
  <c r="J453"/>
  <c r="H453"/>
  <c r="F453"/>
  <c r="J452"/>
  <c r="H452"/>
  <c r="F452"/>
  <c r="J449"/>
  <c r="H449"/>
  <c r="F449"/>
  <c r="J446"/>
  <c r="H446"/>
  <c r="F446"/>
  <c r="J443"/>
  <c r="H443"/>
  <c r="F443"/>
  <c r="J436"/>
  <c r="H436"/>
  <c r="F436"/>
  <c r="J433"/>
  <c r="H433"/>
  <c r="F433"/>
  <c r="J432"/>
  <c r="H432"/>
  <c r="F432"/>
  <c r="J429"/>
  <c r="H429"/>
  <c r="F429"/>
  <c r="J426"/>
  <c r="H426"/>
  <c r="F426"/>
  <c r="J423"/>
  <c r="H423"/>
  <c r="F423"/>
  <c r="J420"/>
  <c r="H420"/>
  <c r="F420"/>
  <c r="J417"/>
  <c r="H417"/>
  <c r="F417"/>
  <c r="J416"/>
  <c r="H416"/>
  <c r="F416"/>
  <c r="J415"/>
  <c r="H415"/>
  <c r="F415"/>
  <c r="J412"/>
  <c r="H412"/>
  <c r="F412"/>
  <c r="J411"/>
  <c r="H411"/>
  <c r="F411"/>
  <c r="J408"/>
  <c r="H408"/>
  <c r="F408"/>
  <c r="J405"/>
  <c r="H405"/>
  <c r="F405"/>
  <c r="J402"/>
  <c r="H402"/>
  <c r="F402"/>
  <c r="J379"/>
  <c r="H379"/>
  <c r="F379"/>
  <c r="J376"/>
  <c r="H376"/>
  <c r="F376"/>
  <c r="J373"/>
  <c r="H373"/>
  <c r="F373"/>
  <c r="J370"/>
  <c r="H370"/>
  <c r="F370"/>
  <c r="J364"/>
  <c r="H364"/>
  <c r="F364"/>
  <c r="J360"/>
  <c r="H360"/>
  <c r="F360"/>
  <c r="J359"/>
  <c r="H359"/>
  <c r="F359"/>
  <c r="J358"/>
  <c r="H358"/>
  <c r="F358"/>
  <c r="J357"/>
  <c r="H357"/>
  <c r="F357"/>
  <c r="J354"/>
  <c r="H354"/>
  <c r="F354"/>
  <c r="J353"/>
  <c r="H353"/>
  <c r="F353"/>
  <c r="J352"/>
  <c r="H352"/>
  <c r="F352"/>
  <c r="J351"/>
  <c r="H351"/>
  <c r="F351"/>
  <c r="J348"/>
  <c r="H348"/>
  <c r="F348"/>
  <c r="J344"/>
  <c r="H344"/>
  <c r="F344"/>
  <c r="J340"/>
  <c r="H340"/>
  <c r="F340"/>
  <c r="J336"/>
  <c r="H336"/>
  <c r="F336"/>
  <c r="J332"/>
  <c r="H332"/>
  <c r="F332"/>
  <c r="J328"/>
  <c r="H328"/>
  <c r="F328"/>
  <c r="J327"/>
  <c r="H327"/>
  <c r="F327"/>
  <c r="J326"/>
  <c r="H326"/>
  <c r="F326"/>
  <c r="J325"/>
  <c r="H325"/>
  <c r="F325"/>
  <c r="J324"/>
  <c r="H324"/>
  <c r="F324"/>
  <c r="J323"/>
  <c r="H323"/>
  <c r="F323"/>
  <c r="J305"/>
  <c r="H305"/>
  <c r="F305"/>
  <c r="J302"/>
  <c r="H302"/>
  <c r="F302"/>
  <c r="J299"/>
  <c r="H299"/>
  <c r="F299"/>
  <c r="J298"/>
  <c r="H298"/>
  <c r="F298"/>
  <c r="J297"/>
  <c r="H297"/>
  <c r="F297"/>
  <c r="J294"/>
  <c r="H294"/>
  <c r="F294"/>
  <c r="J293"/>
  <c r="H293"/>
  <c r="F293"/>
  <c r="J292"/>
  <c r="H292"/>
  <c r="F292"/>
  <c r="J286"/>
  <c r="H286"/>
  <c r="F286"/>
  <c r="J285"/>
  <c r="H285"/>
  <c r="F285"/>
  <c r="J284"/>
  <c r="H284"/>
  <c r="F284"/>
  <c r="J280"/>
  <c r="H280"/>
  <c r="F280"/>
  <c r="J279"/>
  <c r="H279"/>
  <c r="F279"/>
  <c r="J278"/>
  <c r="H278"/>
  <c r="F278"/>
  <c r="J277"/>
  <c r="H277"/>
  <c r="F277"/>
  <c r="J276"/>
  <c r="H276"/>
  <c r="F276"/>
  <c r="J275"/>
  <c r="H275"/>
  <c r="F275"/>
  <c r="J272"/>
  <c r="H272"/>
  <c r="F272"/>
  <c r="J271"/>
  <c r="H271"/>
  <c r="F271"/>
  <c r="J270"/>
  <c r="H270"/>
  <c r="F270"/>
  <c r="J269"/>
  <c r="H269"/>
  <c r="F269"/>
  <c r="J268"/>
  <c r="H268"/>
  <c r="F268"/>
  <c r="J267"/>
  <c r="H267"/>
  <c r="F267"/>
  <c r="J264"/>
  <c r="H264"/>
  <c r="F264"/>
  <c r="J260"/>
  <c r="H260"/>
  <c r="F260"/>
  <c r="J256"/>
  <c r="H256"/>
  <c r="F256"/>
  <c r="J252"/>
  <c r="H252"/>
  <c r="F252"/>
  <c r="J248"/>
  <c r="H248"/>
  <c r="F248"/>
  <c r="J244"/>
  <c r="H244"/>
  <c r="F244"/>
  <c r="J243"/>
  <c r="H243"/>
  <c r="F243"/>
  <c r="J242"/>
  <c r="H242"/>
  <c r="F242"/>
  <c r="J241"/>
  <c r="H241"/>
  <c r="F241"/>
  <c r="J240"/>
  <c r="H240"/>
  <c r="F240"/>
  <c r="J239"/>
  <c r="H239"/>
  <c r="F239"/>
  <c r="J238"/>
  <c r="H238"/>
  <c r="F238"/>
  <c r="J219"/>
  <c r="H219"/>
  <c r="F219"/>
  <c r="J216"/>
  <c r="H216"/>
  <c r="F216"/>
  <c r="J213"/>
  <c r="H213"/>
  <c r="F213"/>
  <c r="J207"/>
  <c r="H207"/>
  <c r="F207"/>
  <c r="J203"/>
  <c r="H203"/>
  <c r="F203"/>
  <c r="J199"/>
  <c r="H199"/>
  <c r="F199"/>
  <c r="J198"/>
  <c r="H198"/>
  <c r="F198"/>
  <c r="J197"/>
  <c r="H197"/>
  <c r="F197"/>
  <c r="J196"/>
  <c r="H196"/>
  <c r="F196"/>
  <c r="J195"/>
  <c r="H195"/>
  <c r="F195"/>
  <c r="J192"/>
  <c r="H192"/>
  <c r="F192"/>
  <c r="J191"/>
  <c r="H191"/>
  <c r="F191"/>
  <c r="J190"/>
  <c r="H190"/>
  <c r="F190"/>
  <c r="J189"/>
  <c r="H189"/>
  <c r="F189"/>
  <c r="J188"/>
  <c r="H188"/>
  <c r="F188"/>
  <c r="J185"/>
  <c r="H185"/>
  <c r="F185"/>
  <c r="J181"/>
  <c r="H181"/>
  <c r="F181"/>
  <c r="J177"/>
  <c r="H177"/>
  <c r="F177"/>
  <c r="J173"/>
  <c r="H173"/>
  <c r="F173"/>
  <c r="J169"/>
  <c r="H169"/>
  <c r="F169"/>
  <c r="J165"/>
  <c r="H165"/>
  <c r="F165"/>
  <c r="J164"/>
  <c r="H164"/>
  <c r="F164"/>
  <c r="J163"/>
  <c r="H163"/>
  <c r="F163"/>
  <c r="J144"/>
  <c r="H144"/>
  <c r="F144"/>
  <c r="J141"/>
  <c r="H141"/>
  <c r="F141"/>
  <c r="J138"/>
  <c r="H138"/>
  <c r="F138"/>
  <c r="J137"/>
  <c r="H137"/>
  <c r="F137"/>
  <c r="J134"/>
  <c r="H134"/>
  <c r="F134"/>
  <c r="J133"/>
  <c r="H133"/>
  <c r="F133"/>
  <c r="J127"/>
  <c r="H127"/>
  <c r="F127"/>
  <c r="J126"/>
  <c r="H126"/>
  <c r="F126"/>
  <c r="J122"/>
  <c r="H122"/>
  <c r="F122"/>
  <c r="J119"/>
  <c r="H119"/>
  <c r="F119"/>
  <c r="J118"/>
  <c r="H118"/>
  <c r="F118"/>
  <c r="J117"/>
  <c r="H117"/>
  <c r="F117"/>
  <c r="J116"/>
  <c r="H116"/>
  <c r="F116"/>
  <c r="J115"/>
  <c r="H115"/>
  <c r="F115"/>
  <c r="J114"/>
  <c r="H114"/>
  <c r="F114"/>
  <c r="J113"/>
  <c r="H113"/>
  <c r="F113"/>
  <c r="J110"/>
  <c r="H110"/>
  <c r="F110"/>
  <c r="J109"/>
  <c r="H109"/>
  <c r="F109"/>
  <c r="J108"/>
  <c r="H108"/>
  <c r="F108"/>
  <c r="J107"/>
  <c r="H107"/>
  <c r="F107"/>
  <c r="J106"/>
  <c r="H106"/>
  <c r="F106"/>
  <c r="J105"/>
  <c r="H105"/>
  <c r="F105"/>
  <c r="J104"/>
  <c r="H104"/>
  <c r="F104"/>
  <c r="J101"/>
  <c r="H101"/>
  <c r="F101"/>
  <c r="J97"/>
  <c r="H97"/>
  <c r="F97"/>
  <c r="J93"/>
  <c r="H93"/>
  <c r="F93"/>
  <c r="J89"/>
  <c r="H89"/>
  <c r="F89"/>
  <c r="J85"/>
  <c r="H85"/>
  <c r="F85"/>
  <c r="A83"/>
  <c r="J81"/>
  <c r="H81"/>
  <c r="F81"/>
  <c r="J80"/>
  <c r="H80"/>
  <c r="F80"/>
  <c r="J79"/>
  <c r="H79"/>
  <c r="F79"/>
  <c r="J78"/>
  <c r="H78"/>
  <c r="F78"/>
  <c r="J77"/>
  <c r="H77"/>
  <c r="F77"/>
  <c r="J76"/>
  <c r="H76"/>
  <c r="F76"/>
  <c r="J75"/>
  <c r="H75"/>
  <c r="F75"/>
  <c r="J74"/>
  <c r="H74"/>
  <c r="F74"/>
  <c r="J73"/>
  <c r="H73"/>
  <c r="F73"/>
  <c r="I2126" i="1"/>
  <c r="G2126"/>
  <c r="E2126"/>
  <c r="C2124"/>
  <c r="E2124" s="1"/>
  <c r="D2123"/>
  <c r="E2123" s="1"/>
  <c r="I2122"/>
  <c r="G2122"/>
  <c r="E2122"/>
  <c r="E2121"/>
  <c r="E2118"/>
  <c r="C2114"/>
  <c r="E2114" s="1"/>
  <c r="D2113"/>
  <c r="G2113" s="1"/>
  <c r="E2112"/>
  <c r="D2112"/>
  <c r="D2111"/>
  <c r="G2111" s="1"/>
  <c r="I2110"/>
  <c r="G2110"/>
  <c r="E2110"/>
  <c r="E2109"/>
  <c r="E2106"/>
  <c r="E2095"/>
  <c r="C2094"/>
  <c r="E2094" s="1"/>
  <c r="D2093"/>
  <c r="I2093" s="1"/>
  <c r="D2092"/>
  <c r="I2092" s="1"/>
  <c r="D2091"/>
  <c r="I2091" s="1"/>
  <c r="I2090"/>
  <c r="G2090"/>
  <c r="E2090"/>
  <c r="E2088"/>
  <c r="C2082"/>
  <c r="E2082" s="1"/>
  <c r="D2081"/>
  <c r="D2080"/>
  <c r="I2080" s="1"/>
  <c r="D2079"/>
  <c r="G2079" s="1"/>
  <c r="I2078"/>
  <c r="G2078"/>
  <c r="E2078"/>
  <c r="E2077"/>
  <c r="E2076"/>
  <c r="C2070"/>
  <c r="E2070" s="1"/>
  <c r="D2069"/>
  <c r="E2069" s="1"/>
  <c r="D2068"/>
  <c r="E2068" s="1"/>
  <c r="D2067"/>
  <c r="G2067" s="1"/>
  <c r="I2066"/>
  <c r="G2066"/>
  <c r="E2066"/>
  <c r="E2065"/>
  <c r="E2064"/>
  <c r="C2060"/>
  <c r="E2060" s="1"/>
  <c r="D2059"/>
  <c r="I2059" s="1"/>
  <c r="D2058"/>
  <c r="G2058" s="1"/>
  <c r="D2057"/>
  <c r="I2057" s="1"/>
  <c r="I2056"/>
  <c r="G2056"/>
  <c r="E2056"/>
  <c r="E2054"/>
  <c r="E2053"/>
  <c r="C2038"/>
  <c r="E2038" s="1"/>
  <c r="D2037"/>
  <c r="I2037" s="1"/>
  <c r="D2036"/>
  <c r="I2036" s="1"/>
  <c r="D2035"/>
  <c r="I2035" s="1"/>
  <c r="I2034"/>
  <c r="G2034"/>
  <c r="E2034"/>
  <c r="E2033"/>
  <c r="E2032"/>
  <c r="E2031"/>
  <c r="C2030"/>
  <c r="E2030" s="1"/>
  <c r="D2029"/>
  <c r="I2029" s="1"/>
  <c r="D2028"/>
  <c r="I2028" s="1"/>
  <c r="D2027"/>
  <c r="I2027" s="1"/>
  <c r="I2026"/>
  <c r="G2026"/>
  <c r="E2026"/>
  <c r="E2024"/>
  <c r="E2018"/>
  <c r="C2017"/>
  <c r="E2017" s="1"/>
  <c r="D2016"/>
  <c r="G2016" s="1"/>
  <c r="D2015"/>
  <c r="I2015" s="1"/>
  <c r="D2014"/>
  <c r="G2014" s="1"/>
  <c r="I2013"/>
  <c r="G2013"/>
  <c r="E2013"/>
  <c r="E2010"/>
  <c r="E1998"/>
  <c r="C1997"/>
  <c r="E1997" s="1"/>
  <c r="D1996"/>
  <c r="E1996" s="1"/>
  <c r="D1995"/>
  <c r="I1995" s="1"/>
  <c r="D1994"/>
  <c r="I1994" s="1"/>
  <c r="I1993"/>
  <c r="G1993"/>
  <c r="E1993"/>
  <c r="C1977"/>
  <c r="E1977" s="1"/>
  <c r="D1976"/>
  <c r="E1976" s="1"/>
  <c r="D1975"/>
  <c r="I1975" s="1"/>
  <c r="D1974"/>
  <c r="E1974" s="1"/>
  <c r="I1973"/>
  <c r="G1973"/>
  <c r="E1973"/>
  <c r="C1969"/>
  <c r="E1969" s="1"/>
  <c r="D1968"/>
  <c r="I1968" s="1"/>
  <c r="D1967"/>
  <c r="D1966"/>
  <c r="I1966" s="1"/>
  <c r="I1965"/>
  <c r="G1965"/>
  <c r="E1965"/>
  <c r="C1951"/>
  <c r="E1951" s="1"/>
  <c r="D1950"/>
  <c r="G1950" s="1"/>
  <c r="D1949"/>
  <c r="G1949" s="1"/>
  <c r="D1948"/>
  <c r="E1948" s="1"/>
  <c r="I1947"/>
  <c r="G1947"/>
  <c r="E1947"/>
  <c r="E1946"/>
  <c r="E1945"/>
  <c r="E1944"/>
  <c r="E1943"/>
  <c r="E1942"/>
  <c r="E1933"/>
  <c r="C1932"/>
  <c r="E1932" s="1"/>
  <c r="D1931"/>
  <c r="I1931" s="1"/>
  <c r="D1930"/>
  <c r="I1930" s="1"/>
  <c r="D1929"/>
  <c r="I1929" s="1"/>
  <c r="I1928"/>
  <c r="G1928"/>
  <c r="E1928"/>
  <c r="C1925"/>
  <c r="E1925" s="1"/>
  <c r="D1924"/>
  <c r="I1924" s="1"/>
  <c r="D1923"/>
  <c r="G1923" s="1"/>
  <c r="D1922"/>
  <c r="I1922" s="1"/>
  <c r="I1921"/>
  <c r="G1921"/>
  <c r="E1921"/>
  <c r="C1905"/>
  <c r="E1905" s="1"/>
  <c r="D1904"/>
  <c r="I1904" s="1"/>
  <c r="D1903"/>
  <c r="E1903" s="1"/>
  <c r="D1902"/>
  <c r="I1902" s="1"/>
  <c r="I1901"/>
  <c r="G1901"/>
  <c r="E1901"/>
  <c r="E1900"/>
  <c r="E1899"/>
  <c r="C1898"/>
  <c r="E1898" s="1"/>
  <c r="D1897"/>
  <c r="I1897" s="1"/>
  <c r="D1896"/>
  <c r="I1896" s="1"/>
  <c r="D1895"/>
  <c r="I1895" s="1"/>
  <c r="I1894"/>
  <c r="G1894"/>
  <c r="E1894"/>
  <c r="E1892"/>
  <c r="E1891"/>
  <c r="E1884"/>
  <c r="C1883"/>
  <c r="E1883" s="1"/>
  <c r="D1882"/>
  <c r="I1882" s="1"/>
  <c r="D1881"/>
  <c r="I1881" s="1"/>
  <c r="D1880"/>
  <c r="I1880" s="1"/>
  <c r="I1879"/>
  <c r="G1879"/>
  <c r="E1879"/>
  <c r="E1878"/>
  <c r="E1877"/>
  <c r="C1876"/>
  <c r="E1876" s="1"/>
  <c r="D1875"/>
  <c r="G1875" s="1"/>
  <c r="D1874"/>
  <c r="I1874" s="1"/>
  <c r="D1873"/>
  <c r="G1873" s="1"/>
  <c r="I1872"/>
  <c r="G1872"/>
  <c r="E1872"/>
  <c r="E1871"/>
  <c r="E1870"/>
  <c r="E1869"/>
  <c r="C1867"/>
  <c r="E1867" s="1"/>
  <c r="D1866"/>
  <c r="I1866" s="1"/>
  <c r="D1865"/>
  <c r="G1865" s="1"/>
  <c r="D1864"/>
  <c r="I1864" s="1"/>
  <c r="I1863"/>
  <c r="G1863"/>
  <c r="E1863"/>
  <c r="E1862"/>
  <c r="E1860"/>
  <c r="E1859"/>
  <c r="E1858"/>
  <c r="C1857"/>
  <c r="E1857" s="1"/>
  <c r="D1856"/>
  <c r="I1856" s="1"/>
  <c r="D1855"/>
  <c r="I1855" s="1"/>
  <c r="D1854"/>
  <c r="I1854" s="1"/>
  <c r="I1853"/>
  <c r="G1853"/>
  <c r="E1853"/>
  <c r="E1838"/>
  <c r="C1838"/>
  <c r="D1837"/>
  <c r="I1837" s="1"/>
  <c r="D1836"/>
  <c r="I1836" s="1"/>
  <c r="D1835"/>
  <c r="I1835" s="1"/>
  <c r="I1834"/>
  <c r="G1834"/>
  <c r="E1834"/>
  <c r="E1833"/>
  <c r="E1831"/>
  <c r="C1831"/>
  <c r="D1830"/>
  <c r="E1830" s="1"/>
  <c r="D1829"/>
  <c r="G1829" s="1"/>
  <c r="D1828"/>
  <c r="E1828" s="1"/>
  <c r="I1827"/>
  <c r="G1827"/>
  <c r="E1827"/>
  <c r="E1826"/>
  <c r="E1825"/>
  <c r="E1823"/>
  <c r="E1819"/>
  <c r="C1819"/>
  <c r="D1818"/>
  <c r="G1818" s="1"/>
  <c r="D1817"/>
  <c r="I1817" s="1"/>
  <c r="D1816"/>
  <c r="G1816" s="1"/>
  <c r="I1815"/>
  <c r="G1815"/>
  <c r="E1815"/>
  <c r="E1813"/>
  <c r="E1811"/>
  <c r="C1811"/>
  <c r="D1810"/>
  <c r="I1810" s="1"/>
  <c r="D1809"/>
  <c r="E1809" s="1"/>
  <c r="D1808"/>
  <c r="I1808" s="1"/>
  <c r="I1807"/>
  <c r="G1807"/>
  <c r="E1807"/>
  <c r="E1806"/>
  <c r="E1804"/>
  <c r="C1804"/>
  <c r="D1803"/>
  <c r="E1803" s="1"/>
  <c r="D1802"/>
  <c r="G1802" s="1"/>
  <c r="D1801"/>
  <c r="E1801" s="1"/>
  <c r="I1800"/>
  <c r="G1800"/>
  <c r="E1800"/>
  <c r="E1799"/>
  <c r="E1797"/>
  <c r="E1796"/>
  <c r="E1795"/>
  <c r="E1793"/>
  <c r="E1788"/>
  <c r="C1788"/>
  <c r="D1787"/>
  <c r="I1787" s="1"/>
  <c r="D1786"/>
  <c r="I1786" s="1"/>
  <c r="D1785"/>
  <c r="I1785" s="1"/>
  <c r="I1784"/>
  <c r="G1784"/>
  <c r="E1784"/>
  <c r="E1781"/>
  <c r="C1781"/>
  <c r="D1780"/>
  <c r="I1780" s="1"/>
  <c r="D1779"/>
  <c r="G1779" s="1"/>
  <c r="D1778"/>
  <c r="I1778" s="1"/>
  <c r="I1777"/>
  <c r="G1777"/>
  <c r="E1777"/>
  <c r="E1773"/>
  <c r="E1772"/>
  <c r="E1768"/>
  <c r="E1765"/>
  <c r="E1759"/>
  <c r="E1752"/>
  <c r="E1751"/>
  <c r="C1751"/>
  <c r="D1750"/>
  <c r="I1750" s="1"/>
  <c r="D1749"/>
  <c r="G1749" s="1"/>
  <c r="D1748"/>
  <c r="I1748" s="1"/>
  <c r="I1747"/>
  <c r="G1747"/>
  <c r="E1747"/>
  <c r="E1746"/>
  <c r="E1745"/>
  <c r="E1740"/>
  <c r="E1739"/>
  <c r="C1739"/>
  <c r="D1738"/>
  <c r="I1738" s="1"/>
  <c r="D1737"/>
  <c r="I1737" s="1"/>
  <c r="D1736"/>
  <c r="I1736" s="1"/>
  <c r="I1735"/>
  <c r="G1735"/>
  <c r="E1735"/>
  <c r="E1734"/>
  <c r="E1733"/>
  <c r="E1732"/>
  <c r="E1730"/>
  <c r="C1730"/>
  <c r="D1729"/>
  <c r="G1729" s="1"/>
  <c r="D1728"/>
  <c r="G1728" s="1"/>
  <c r="D1727"/>
  <c r="G1727" s="1"/>
  <c r="I1726"/>
  <c r="G1726"/>
  <c r="E1726"/>
  <c r="E1723"/>
  <c r="C1723"/>
  <c r="D1722"/>
  <c r="G1722" s="1"/>
  <c r="D1721"/>
  <c r="I1721" s="1"/>
  <c r="D1720"/>
  <c r="E1720" s="1"/>
  <c r="I1719"/>
  <c r="G1719"/>
  <c r="E1719"/>
  <c r="E1716"/>
  <c r="C1716"/>
  <c r="D1715"/>
  <c r="I1715" s="1"/>
  <c r="D1714"/>
  <c r="I1714" s="1"/>
  <c r="D1713"/>
  <c r="I1713" s="1"/>
  <c r="I1712"/>
  <c r="G1712"/>
  <c r="E1712"/>
  <c r="E1709"/>
  <c r="C1709"/>
  <c r="D1708"/>
  <c r="I1708" s="1"/>
  <c r="D1707"/>
  <c r="G1707" s="1"/>
  <c r="D1706"/>
  <c r="I1706" s="1"/>
  <c r="I1705"/>
  <c r="G1705"/>
  <c r="E1705"/>
  <c r="E1702"/>
  <c r="C1702"/>
  <c r="D1701"/>
  <c r="I1701" s="1"/>
  <c r="D1700"/>
  <c r="I1700" s="1"/>
  <c r="D1699"/>
  <c r="I1699" s="1"/>
  <c r="I1698"/>
  <c r="G1698"/>
  <c r="E1698"/>
  <c r="E1693"/>
  <c r="C1693"/>
  <c r="D1692"/>
  <c r="I1692" s="1"/>
  <c r="D1691"/>
  <c r="I1691" s="1"/>
  <c r="D1690"/>
  <c r="I1690" s="1"/>
  <c r="I1689"/>
  <c r="G1689"/>
  <c r="E1689"/>
  <c r="E1686"/>
  <c r="C1686"/>
  <c r="D1685"/>
  <c r="I1685" s="1"/>
  <c r="D1684"/>
  <c r="E1684" s="1"/>
  <c r="D1683"/>
  <c r="I1683" s="1"/>
  <c r="I1682"/>
  <c r="G1682"/>
  <c r="E1682"/>
  <c r="E1679"/>
  <c r="C1679"/>
  <c r="D1678"/>
  <c r="E1678" s="1"/>
  <c r="D1677"/>
  <c r="I1677" s="1"/>
  <c r="D1676"/>
  <c r="E1676" s="1"/>
  <c r="I1675"/>
  <c r="G1675"/>
  <c r="E1675"/>
  <c r="E1672"/>
  <c r="C1672"/>
  <c r="D1671"/>
  <c r="I1671" s="1"/>
  <c r="D1670"/>
  <c r="E1670" s="1"/>
  <c r="D1669"/>
  <c r="I1669" s="1"/>
  <c r="I1668"/>
  <c r="G1668"/>
  <c r="E1668"/>
  <c r="E1663"/>
  <c r="C1663"/>
  <c r="D1662"/>
  <c r="I1662" s="1"/>
  <c r="D1661"/>
  <c r="E1661" s="1"/>
  <c r="D1660"/>
  <c r="I1660" s="1"/>
  <c r="I1659"/>
  <c r="G1659"/>
  <c r="E1659"/>
  <c r="E1656"/>
  <c r="C1656"/>
  <c r="D1655"/>
  <c r="E1655" s="1"/>
  <c r="D1654"/>
  <c r="I1654" s="1"/>
  <c r="D1653"/>
  <c r="E1653" s="1"/>
  <c r="I1652"/>
  <c r="G1652"/>
  <c r="E1652"/>
  <c r="E1649"/>
  <c r="C1649"/>
  <c r="D1648"/>
  <c r="G1648" s="1"/>
  <c r="D1647"/>
  <c r="G1647" s="1"/>
  <c r="D1646"/>
  <c r="G1646" s="1"/>
  <c r="I1645"/>
  <c r="G1645"/>
  <c r="E1645"/>
  <c r="C1642"/>
  <c r="D1641"/>
  <c r="E1641" s="1"/>
  <c r="D1640"/>
  <c r="G1640" s="1"/>
  <c r="D1639"/>
  <c r="E1639" s="1"/>
  <c r="I1638"/>
  <c r="G1638"/>
  <c r="E1638"/>
  <c r="E1635"/>
  <c r="C1635"/>
  <c r="D1634"/>
  <c r="I1634" s="1"/>
  <c r="D1633"/>
  <c r="I1633" s="1"/>
  <c r="D1632"/>
  <c r="I1632" s="1"/>
  <c r="I1631"/>
  <c r="G1631"/>
  <c r="E1631"/>
  <c r="E1628"/>
  <c r="C1628"/>
  <c r="D1627"/>
  <c r="I1627" s="1"/>
  <c r="D1626"/>
  <c r="I1626" s="1"/>
  <c r="D1625"/>
  <c r="I1625" s="1"/>
  <c r="I1624"/>
  <c r="G1624"/>
  <c r="E1624"/>
  <c r="E1621"/>
  <c r="C1621"/>
  <c r="D1620"/>
  <c r="I1620" s="1"/>
  <c r="D1619"/>
  <c r="E1619" s="1"/>
  <c r="D1618"/>
  <c r="I1618" s="1"/>
  <c r="I1617"/>
  <c r="G1617"/>
  <c r="E1617"/>
  <c r="E1614"/>
  <c r="C1614"/>
  <c r="D1613"/>
  <c r="I1613" s="1"/>
  <c r="D1612"/>
  <c r="G1612" s="1"/>
  <c r="D1611"/>
  <c r="I1611" s="1"/>
  <c r="I1610"/>
  <c r="G1610"/>
  <c r="E1610"/>
  <c r="E1607"/>
  <c r="C1607"/>
  <c r="D1606"/>
  <c r="G1606" s="1"/>
  <c r="D1605"/>
  <c r="G1605" s="1"/>
  <c r="D1604"/>
  <c r="E1604" s="1"/>
  <c r="I1603"/>
  <c r="G1603"/>
  <c r="E1603"/>
  <c r="E1600"/>
  <c r="C1600"/>
  <c r="D1599"/>
  <c r="I1599" s="1"/>
  <c r="D1598"/>
  <c r="G1598" s="1"/>
  <c r="D1597"/>
  <c r="I1597" s="1"/>
  <c r="I1596"/>
  <c r="G1596"/>
  <c r="E1596"/>
  <c r="E1592"/>
  <c r="C1592"/>
  <c r="D1591"/>
  <c r="G1591" s="1"/>
  <c r="D1590"/>
  <c r="I1590" s="1"/>
  <c r="D1589"/>
  <c r="G1589" s="1"/>
  <c r="I1588"/>
  <c r="G1588"/>
  <c r="E1588"/>
  <c r="E1585"/>
  <c r="C1585"/>
  <c r="D1584"/>
  <c r="I1584" s="1"/>
  <c r="D1583"/>
  <c r="I1583" s="1"/>
  <c r="D1582"/>
  <c r="I1582" s="1"/>
  <c r="I1581"/>
  <c r="G1581"/>
  <c r="E1581"/>
  <c r="E1578"/>
  <c r="C1578"/>
  <c r="D1577"/>
  <c r="I1577" s="1"/>
  <c r="D1576"/>
  <c r="I1576" s="1"/>
  <c r="D1575"/>
  <c r="I1575" s="1"/>
  <c r="I1574"/>
  <c r="G1574"/>
  <c r="E1574"/>
  <c r="E1573"/>
  <c r="E1571"/>
  <c r="C1571"/>
  <c r="D1570"/>
  <c r="I1570" s="1"/>
  <c r="D1569"/>
  <c r="E1569" s="1"/>
  <c r="D1568"/>
  <c r="I1568" s="1"/>
  <c r="I1567"/>
  <c r="G1567"/>
  <c r="E1567"/>
  <c r="E1566"/>
  <c r="E1565"/>
  <c r="E1559"/>
  <c r="C1559"/>
  <c r="D1558"/>
  <c r="D1557"/>
  <c r="I1557" s="1"/>
  <c r="D1556"/>
  <c r="I1556" s="1"/>
  <c r="I1555"/>
  <c r="G1555"/>
  <c r="E1555"/>
  <c r="E1546"/>
  <c r="C1546"/>
  <c r="D1545"/>
  <c r="G1545" s="1"/>
  <c r="D1544"/>
  <c r="I1544" s="1"/>
  <c r="D1543"/>
  <c r="G1543" s="1"/>
  <c r="I1542"/>
  <c r="G1542"/>
  <c r="E1542"/>
  <c r="E1541"/>
  <c r="C1517"/>
  <c r="E1517" s="1"/>
  <c r="D1516"/>
  <c r="I1516" s="1"/>
  <c r="D1515"/>
  <c r="G1515" s="1"/>
  <c r="D1514"/>
  <c r="I1514" s="1"/>
  <c r="I1513"/>
  <c r="G1513"/>
  <c r="E1513"/>
  <c r="E1512"/>
  <c r="C1510"/>
  <c r="E1510" s="1"/>
  <c r="D1509"/>
  <c r="I1509" s="1"/>
  <c r="D1508"/>
  <c r="I1508" s="1"/>
  <c r="D1507"/>
  <c r="I1507" s="1"/>
  <c r="I1506"/>
  <c r="G1506"/>
  <c r="E1506"/>
  <c r="E1505"/>
  <c r="E1504"/>
  <c r="C1503"/>
  <c r="E1503" s="1"/>
  <c r="D1502"/>
  <c r="I1502" s="1"/>
  <c r="D1501"/>
  <c r="I1501" s="1"/>
  <c r="D1500"/>
  <c r="I1500" s="1"/>
  <c r="I1499"/>
  <c r="G1499"/>
  <c r="E1499"/>
  <c r="E1498"/>
  <c r="E1497"/>
  <c r="E1490"/>
  <c r="C1490"/>
  <c r="D1489"/>
  <c r="I1489" s="1"/>
  <c r="D1488"/>
  <c r="I1488" s="1"/>
  <c r="D1487"/>
  <c r="I1487" s="1"/>
  <c r="I1486"/>
  <c r="G1486"/>
  <c r="E1486"/>
  <c r="E1485"/>
  <c r="E1484"/>
  <c r="E1483"/>
  <c r="E1481"/>
  <c r="C1481"/>
  <c r="D1480"/>
  <c r="D1479"/>
  <c r="I1479" s="1"/>
  <c r="D1478"/>
  <c r="G1478" s="1"/>
  <c r="I1477"/>
  <c r="G1477"/>
  <c r="E1477"/>
  <c r="C1474"/>
  <c r="D1473"/>
  <c r="E1473" s="1"/>
  <c r="D1472"/>
  <c r="I1472" s="1"/>
  <c r="D1471"/>
  <c r="E1471" s="1"/>
  <c r="I1470"/>
  <c r="G1470"/>
  <c r="E1470"/>
  <c r="C1467"/>
  <c r="D1466"/>
  <c r="G1466" s="1"/>
  <c r="D1465"/>
  <c r="I1465" s="1"/>
  <c r="D1464"/>
  <c r="G1464" s="1"/>
  <c r="I1463"/>
  <c r="G1463"/>
  <c r="E1463"/>
  <c r="E1459"/>
  <c r="E1458"/>
  <c r="E1457"/>
  <c r="E1456"/>
  <c r="E1453"/>
  <c r="E1450"/>
  <c r="C1450"/>
  <c r="D1449"/>
  <c r="I1449" s="1"/>
  <c r="D1448"/>
  <c r="I1448" s="1"/>
  <c r="D1447"/>
  <c r="I1447" s="1"/>
  <c r="I1446"/>
  <c r="G1446"/>
  <c r="E1446"/>
  <c r="E1442"/>
  <c r="C1442"/>
  <c r="D1441"/>
  <c r="E1441" s="1"/>
  <c r="D1440"/>
  <c r="I1440" s="1"/>
  <c r="D1439"/>
  <c r="E1439" s="1"/>
  <c r="I1438"/>
  <c r="G1438"/>
  <c r="E1438"/>
  <c r="E1429"/>
  <c r="C1429"/>
  <c r="D1428"/>
  <c r="G1428" s="1"/>
  <c r="D1427"/>
  <c r="I1427" s="1"/>
  <c r="D1426"/>
  <c r="G1426" s="1"/>
  <c r="I1425"/>
  <c r="G1425"/>
  <c r="E1425"/>
  <c r="E1424"/>
  <c r="E1419"/>
  <c r="C1419"/>
  <c r="D1418"/>
  <c r="I1418" s="1"/>
  <c r="D1417"/>
  <c r="G1417" s="1"/>
  <c r="D1416"/>
  <c r="I1415"/>
  <c r="G1415"/>
  <c r="E1415"/>
  <c r="E1414"/>
  <c r="E1409"/>
  <c r="C1409"/>
  <c r="D1408"/>
  <c r="E1408" s="1"/>
  <c r="D1407"/>
  <c r="G1407" s="1"/>
  <c r="D1406"/>
  <c r="E1406" s="1"/>
  <c r="I1405"/>
  <c r="G1405"/>
  <c r="E1405"/>
  <c r="E1404"/>
  <c r="E1396"/>
  <c r="C1396"/>
  <c r="D1395"/>
  <c r="G1395" s="1"/>
  <c r="D1394"/>
  <c r="I1394" s="1"/>
  <c r="D1393"/>
  <c r="G1393" s="1"/>
  <c r="I1392"/>
  <c r="G1392"/>
  <c r="E1392"/>
  <c r="E1391"/>
  <c r="E1382"/>
  <c r="C1382"/>
  <c r="D1381"/>
  <c r="G1381" s="1"/>
  <c r="D1380"/>
  <c r="I1380" s="1"/>
  <c r="D1379"/>
  <c r="G1379" s="1"/>
  <c r="I1378"/>
  <c r="G1378"/>
  <c r="E1378"/>
  <c r="E1376"/>
  <c r="E1371"/>
  <c r="E1370"/>
  <c r="C1370"/>
  <c r="D1369"/>
  <c r="I1369" s="1"/>
  <c r="D1368"/>
  <c r="I1368" s="1"/>
  <c r="D1367"/>
  <c r="I1367" s="1"/>
  <c r="I1366"/>
  <c r="G1366"/>
  <c r="E1366"/>
  <c r="E1364"/>
  <c r="E1362"/>
  <c r="E1361"/>
  <c r="E1360"/>
  <c r="E1359"/>
  <c r="C1359"/>
  <c r="D1358"/>
  <c r="G1358" s="1"/>
  <c r="D1357"/>
  <c r="I1357" s="1"/>
  <c r="D1356"/>
  <c r="G1356" s="1"/>
  <c r="I1355"/>
  <c r="G1355"/>
  <c r="E1355"/>
  <c r="E1354"/>
  <c r="E1353"/>
  <c r="E1352"/>
  <c r="E1350"/>
  <c r="E1346"/>
  <c r="C1346"/>
  <c r="D1345"/>
  <c r="G1345" s="1"/>
  <c r="D1344"/>
  <c r="I1344" s="1"/>
  <c r="D1343"/>
  <c r="G1343" s="1"/>
  <c r="I1342"/>
  <c r="G1342"/>
  <c r="E1342"/>
  <c r="E1338"/>
  <c r="C1338"/>
  <c r="D1337"/>
  <c r="I1337" s="1"/>
  <c r="D1336"/>
  <c r="G1336" s="1"/>
  <c r="D1335"/>
  <c r="I1335" s="1"/>
  <c r="I1334"/>
  <c r="G1334"/>
  <c r="E1334"/>
  <c r="E1331"/>
  <c r="C1331"/>
  <c r="D1330"/>
  <c r="G1330" s="1"/>
  <c r="D1329"/>
  <c r="G1329" s="1"/>
  <c r="D1328"/>
  <c r="G1328" s="1"/>
  <c r="I1327"/>
  <c r="G1327"/>
  <c r="E1327"/>
  <c r="E1300"/>
  <c r="E1299"/>
  <c r="D1298"/>
  <c r="E1298" s="1"/>
  <c r="D1297"/>
  <c r="E1297" s="1"/>
  <c r="D1296"/>
  <c r="E1296" s="1"/>
  <c r="I1295"/>
  <c r="G1295"/>
  <c r="E1295"/>
  <c r="E1294"/>
  <c r="E1293"/>
  <c r="E1292"/>
  <c r="D1291"/>
  <c r="G1291" s="1"/>
  <c r="D1290"/>
  <c r="G1290" s="1"/>
  <c r="D1289"/>
  <c r="G1289" s="1"/>
  <c r="I1288"/>
  <c r="G1288"/>
  <c r="E1288"/>
  <c r="E1287"/>
  <c r="C1285"/>
  <c r="E1285" s="1"/>
  <c r="D1284"/>
  <c r="E1284" s="1"/>
  <c r="D1283"/>
  <c r="E1283" s="1"/>
  <c r="D1282"/>
  <c r="E1282" s="1"/>
  <c r="I1281"/>
  <c r="G1281"/>
  <c r="E1281"/>
  <c r="E1280"/>
  <c r="E1279"/>
  <c r="E1278"/>
  <c r="C1276"/>
  <c r="E1276" s="1"/>
  <c r="D1275"/>
  <c r="I1275" s="1"/>
  <c r="D1274"/>
  <c r="E1274" s="1"/>
  <c r="D1273"/>
  <c r="I1273" s="1"/>
  <c r="I1272"/>
  <c r="G1272"/>
  <c r="E1272"/>
  <c r="E1270"/>
  <c r="C1267"/>
  <c r="E1267" s="1"/>
  <c r="D1266"/>
  <c r="I1266" s="1"/>
  <c r="D1265"/>
  <c r="I1265" s="1"/>
  <c r="D1264"/>
  <c r="I1264" s="1"/>
  <c r="I1263"/>
  <c r="G1263"/>
  <c r="E1263"/>
  <c r="E1255"/>
  <c r="E1254"/>
  <c r="E1252"/>
  <c r="C1249"/>
  <c r="D1248"/>
  <c r="G1248" s="1"/>
  <c r="D1247"/>
  <c r="I1247" s="1"/>
  <c r="D1246"/>
  <c r="G1246" s="1"/>
  <c r="I1245"/>
  <c r="G1245"/>
  <c r="E1245"/>
  <c r="E1244"/>
  <c r="E1243"/>
  <c r="E1238"/>
  <c r="C1237"/>
  <c r="E1237" s="1"/>
  <c r="D1236"/>
  <c r="I1236" s="1"/>
  <c r="D1235"/>
  <c r="G1235" s="1"/>
  <c r="D1234"/>
  <c r="I1234" s="1"/>
  <c r="I1233"/>
  <c r="G1233"/>
  <c r="E1233"/>
  <c r="E1232"/>
  <c r="E1231"/>
  <c r="E1230"/>
  <c r="C1224"/>
  <c r="D1223"/>
  <c r="I1223" s="1"/>
  <c r="D1222"/>
  <c r="D1221"/>
  <c r="E1221" s="1"/>
  <c r="I1220"/>
  <c r="G1220"/>
  <c r="E1220"/>
  <c r="E1219"/>
  <c r="E1218"/>
  <c r="E1217"/>
  <c r="E1216"/>
  <c r="E1214"/>
  <c r="E1211"/>
  <c r="D1210"/>
  <c r="E1210" s="1"/>
  <c r="D1209"/>
  <c r="G1209" s="1"/>
  <c r="D1208"/>
  <c r="E1208" s="1"/>
  <c r="I1207"/>
  <c r="G1207"/>
  <c r="E1207"/>
  <c r="E1206"/>
  <c r="E1204"/>
  <c r="D1203"/>
  <c r="G1203" s="1"/>
  <c r="D1202"/>
  <c r="G1202" s="1"/>
  <c r="D1201"/>
  <c r="G1201" s="1"/>
  <c r="I1200"/>
  <c r="G1200"/>
  <c r="E1200"/>
  <c r="E1198"/>
  <c r="E1196"/>
  <c r="D1195"/>
  <c r="G1195" s="1"/>
  <c r="D1194"/>
  <c r="I1194" s="1"/>
  <c r="D1193"/>
  <c r="E1193" s="1"/>
  <c r="I1192"/>
  <c r="G1192"/>
  <c r="E1192"/>
  <c r="E1191"/>
  <c r="E1189"/>
  <c r="D1188"/>
  <c r="G1188" s="1"/>
  <c r="D1187"/>
  <c r="E1187" s="1"/>
  <c r="D1186"/>
  <c r="G1186" s="1"/>
  <c r="I1185"/>
  <c r="G1185"/>
  <c r="E1185"/>
  <c r="E1184"/>
  <c r="D1181"/>
  <c r="E1181" s="1"/>
  <c r="D1180"/>
  <c r="I1180" s="1"/>
  <c r="D1179"/>
  <c r="E1179" s="1"/>
  <c r="I1178"/>
  <c r="G1178"/>
  <c r="E1178"/>
  <c r="E1176"/>
  <c r="D1169"/>
  <c r="I1169" s="1"/>
  <c r="D1168"/>
  <c r="I1168" s="1"/>
  <c r="D1167"/>
  <c r="I1166"/>
  <c r="G1166"/>
  <c r="E1166"/>
  <c r="E1162"/>
  <c r="C1157"/>
  <c r="D1156"/>
  <c r="G1156" s="1"/>
  <c r="D1155"/>
  <c r="I1155" s="1"/>
  <c r="D1154"/>
  <c r="G1154" s="1"/>
  <c r="I1153"/>
  <c r="G1153"/>
  <c r="E1153"/>
  <c r="E1152"/>
  <c r="E1151"/>
  <c r="C1150"/>
  <c r="D1149"/>
  <c r="G1149" s="1"/>
  <c r="D1148"/>
  <c r="G1148" s="1"/>
  <c r="D1147"/>
  <c r="G1147" s="1"/>
  <c r="I1146"/>
  <c r="G1146"/>
  <c r="E1146"/>
  <c r="C1139"/>
  <c r="E1139" s="1"/>
  <c r="D1138"/>
  <c r="I1138" s="1"/>
  <c r="D1137"/>
  <c r="E1137" s="1"/>
  <c r="D1136"/>
  <c r="I1136" s="1"/>
  <c r="I1135"/>
  <c r="G1135"/>
  <c r="E1135"/>
  <c r="E1134"/>
  <c r="E1133"/>
  <c r="E1130"/>
  <c r="C1128"/>
  <c r="E1128" s="1"/>
  <c r="D1127"/>
  <c r="E1127" s="1"/>
  <c r="D1126"/>
  <c r="I1126" s="1"/>
  <c r="D1125"/>
  <c r="E1125" s="1"/>
  <c r="I1124"/>
  <c r="G1124"/>
  <c r="E1124"/>
  <c r="E1118"/>
  <c r="C1116"/>
  <c r="E1116" s="1"/>
  <c r="D1115"/>
  <c r="I1115" s="1"/>
  <c r="D1114"/>
  <c r="I1114" s="1"/>
  <c r="D1113"/>
  <c r="I1113" s="1"/>
  <c r="I1112"/>
  <c r="G1112"/>
  <c r="E1112"/>
  <c r="E1107"/>
  <c r="C1105"/>
  <c r="E1105" s="1"/>
  <c r="D1104"/>
  <c r="E1104" s="1"/>
  <c r="D1103"/>
  <c r="D1102"/>
  <c r="I1102" s="1"/>
  <c r="I1101"/>
  <c r="G1101"/>
  <c r="E1101"/>
  <c r="E1092"/>
  <c r="E1087"/>
  <c r="E1079"/>
  <c r="C1077"/>
  <c r="E1077" s="1"/>
  <c r="D1076"/>
  <c r="G1076" s="1"/>
  <c r="D1075"/>
  <c r="I1075" s="1"/>
  <c r="D1074"/>
  <c r="G1074" s="1"/>
  <c r="I1073"/>
  <c r="G1073"/>
  <c r="E1073"/>
  <c r="E1067"/>
  <c r="E1064"/>
  <c r="E1058"/>
  <c r="C1056"/>
  <c r="E1056" s="1"/>
  <c r="D1055"/>
  <c r="I1055" s="1"/>
  <c r="D1054"/>
  <c r="I1054" s="1"/>
  <c r="D1053"/>
  <c r="I1053" s="1"/>
  <c r="I1052"/>
  <c r="G1052"/>
  <c r="E1052"/>
  <c r="E1051"/>
  <c r="E1049"/>
  <c r="C1046"/>
  <c r="E1046" s="1"/>
  <c r="D1045"/>
  <c r="D1044"/>
  <c r="I1044" s="1"/>
  <c r="D1043"/>
  <c r="I1043" s="1"/>
  <c r="I1042"/>
  <c r="G1042"/>
  <c r="E1042"/>
  <c r="E1041"/>
  <c r="E1040"/>
  <c r="E1037"/>
  <c r="E1034"/>
  <c r="E1029"/>
  <c r="C1027"/>
  <c r="E1027" s="1"/>
  <c r="D1026"/>
  <c r="I1026" s="1"/>
  <c r="D1025"/>
  <c r="I1025" s="1"/>
  <c r="D1024"/>
  <c r="I1024" s="1"/>
  <c r="I1023"/>
  <c r="G1023"/>
  <c r="E1023"/>
  <c r="E1016"/>
  <c r="E1011"/>
  <c r="E1005"/>
  <c r="C1003"/>
  <c r="E1003" s="1"/>
  <c r="D1002"/>
  <c r="G1002" s="1"/>
  <c r="D1001"/>
  <c r="I1001" s="1"/>
  <c r="D1000"/>
  <c r="G1000" s="1"/>
  <c r="I999"/>
  <c r="G999"/>
  <c r="E999"/>
  <c r="E991"/>
  <c r="E986"/>
  <c r="E979"/>
  <c r="C977"/>
  <c r="E977" s="1"/>
  <c r="D976"/>
  <c r="I976" s="1"/>
  <c r="D975"/>
  <c r="I975" s="1"/>
  <c r="D974"/>
  <c r="I974" s="1"/>
  <c r="I973"/>
  <c r="G973"/>
  <c r="E973"/>
  <c r="E970"/>
  <c r="E965"/>
  <c r="E959"/>
  <c r="E954"/>
  <c r="E948"/>
  <c r="C946"/>
  <c r="E946" s="1"/>
  <c r="D945"/>
  <c r="E945" s="1"/>
  <c r="D944"/>
  <c r="E944" s="1"/>
  <c r="D943"/>
  <c r="E943" s="1"/>
  <c r="I942"/>
  <c r="G942"/>
  <c r="E942"/>
  <c r="E896"/>
  <c r="C895"/>
  <c r="E895" s="1"/>
  <c r="D894"/>
  <c r="I894" s="1"/>
  <c r="D893"/>
  <c r="I893" s="1"/>
  <c r="D892"/>
  <c r="I892" s="1"/>
  <c r="I891"/>
  <c r="G891"/>
  <c r="E891"/>
  <c r="E890"/>
  <c r="C889"/>
  <c r="E889" s="1"/>
  <c r="D888"/>
  <c r="D887"/>
  <c r="I887" s="1"/>
  <c r="D886"/>
  <c r="G886" s="1"/>
  <c r="I885"/>
  <c r="G885"/>
  <c r="E885"/>
  <c r="E884"/>
  <c r="E883"/>
  <c r="C882"/>
  <c r="E882" s="1"/>
  <c r="D881"/>
  <c r="G881" s="1"/>
  <c r="D880"/>
  <c r="E880" s="1"/>
  <c r="D879"/>
  <c r="G879" s="1"/>
  <c r="I878"/>
  <c r="G878"/>
  <c r="E878"/>
  <c r="E877"/>
  <c r="E876"/>
  <c r="E874"/>
  <c r="E872"/>
  <c r="E865"/>
  <c r="C864"/>
  <c r="E864" s="1"/>
  <c r="D863"/>
  <c r="I863" s="1"/>
  <c r="D862"/>
  <c r="I862" s="1"/>
  <c r="D861"/>
  <c r="I861" s="1"/>
  <c r="I860"/>
  <c r="G860"/>
  <c r="E860"/>
  <c r="E859"/>
  <c r="E858"/>
  <c r="C857"/>
  <c r="E857" s="1"/>
  <c r="D856"/>
  <c r="G856" s="1"/>
  <c r="D855"/>
  <c r="E855" s="1"/>
  <c r="D854"/>
  <c r="G854" s="1"/>
  <c r="I853"/>
  <c r="G853"/>
  <c r="E853"/>
  <c r="E852"/>
  <c r="C845"/>
  <c r="E845" s="1"/>
  <c r="D844"/>
  <c r="I844" s="1"/>
  <c r="D843"/>
  <c r="I843" s="1"/>
  <c r="D842"/>
  <c r="I842" s="1"/>
  <c r="I841"/>
  <c r="G841"/>
  <c r="E841"/>
  <c r="E840"/>
  <c r="C835"/>
  <c r="E835" s="1"/>
  <c r="D834"/>
  <c r="I834" s="1"/>
  <c r="D833"/>
  <c r="I833" s="1"/>
  <c r="D832"/>
  <c r="E832" s="1"/>
  <c r="I831"/>
  <c r="G831"/>
  <c r="E831"/>
  <c r="E830"/>
  <c r="C808"/>
  <c r="E808" s="1"/>
  <c r="D807"/>
  <c r="I807" s="1"/>
  <c r="D806"/>
  <c r="G806" s="1"/>
  <c r="D805"/>
  <c r="I805" s="1"/>
  <c r="I804"/>
  <c r="G804"/>
  <c r="E804"/>
  <c r="E803"/>
  <c r="E802"/>
  <c r="C792"/>
  <c r="E792" s="1"/>
  <c r="D791"/>
  <c r="I791" s="1"/>
  <c r="D790"/>
  <c r="I790" s="1"/>
  <c r="D789"/>
  <c r="I789" s="1"/>
  <c r="I788"/>
  <c r="G788"/>
  <c r="E788"/>
  <c r="E787"/>
  <c r="C780"/>
  <c r="E780" s="1"/>
  <c r="D779"/>
  <c r="I779" s="1"/>
  <c r="D778"/>
  <c r="I778" s="1"/>
  <c r="D777"/>
  <c r="I776"/>
  <c r="G776"/>
  <c r="E776"/>
  <c r="E775"/>
  <c r="E774"/>
  <c r="E773"/>
  <c r="E772"/>
  <c r="E771"/>
  <c r="C770"/>
  <c r="E770" s="1"/>
  <c r="D769"/>
  <c r="I769" s="1"/>
  <c r="D768"/>
  <c r="I768" s="1"/>
  <c r="D767"/>
  <c r="I767" s="1"/>
  <c r="I766"/>
  <c r="G766"/>
  <c r="E766"/>
  <c r="E765"/>
  <c r="E764"/>
  <c r="C763"/>
  <c r="E763" s="1"/>
  <c r="D762"/>
  <c r="G762" s="1"/>
  <c r="D761"/>
  <c r="I761" s="1"/>
  <c r="D760"/>
  <c r="G760" s="1"/>
  <c r="I759"/>
  <c r="G759"/>
  <c r="E759"/>
  <c r="E758"/>
  <c r="E757"/>
  <c r="E752"/>
  <c r="C752"/>
  <c r="D751"/>
  <c r="I751" s="1"/>
  <c r="D750"/>
  <c r="E750" s="1"/>
  <c r="D749"/>
  <c r="I749" s="1"/>
  <c r="I748"/>
  <c r="G748"/>
  <c r="E748"/>
  <c r="C729"/>
  <c r="E729" s="1"/>
  <c r="D728"/>
  <c r="G728" s="1"/>
  <c r="D727"/>
  <c r="G727" s="1"/>
  <c r="D726"/>
  <c r="I726" s="1"/>
  <c r="I725"/>
  <c r="G725"/>
  <c r="E725"/>
  <c r="E724"/>
  <c r="C717"/>
  <c r="E717" s="1"/>
  <c r="D716"/>
  <c r="E716" s="1"/>
  <c r="D715"/>
  <c r="G715" s="1"/>
  <c r="D714"/>
  <c r="G714" s="1"/>
  <c r="I713"/>
  <c r="G713"/>
  <c r="E713"/>
  <c r="E712"/>
  <c r="E711"/>
  <c r="E710"/>
  <c r="E709"/>
  <c r="E708"/>
  <c r="E707"/>
  <c r="E706"/>
  <c r="E705"/>
  <c r="E703"/>
  <c r="C698"/>
  <c r="E698" s="1"/>
  <c r="D697"/>
  <c r="I697" s="1"/>
  <c r="D696"/>
  <c r="I696" s="1"/>
  <c r="D695"/>
  <c r="E695" s="1"/>
  <c r="I694"/>
  <c r="G694"/>
  <c r="E694"/>
  <c r="E692"/>
  <c r="E691"/>
  <c r="E690"/>
  <c r="E689"/>
  <c r="E687"/>
  <c r="C682"/>
  <c r="E682" s="1"/>
  <c r="D681"/>
  <c r="I681" s="1"/>
  <c r="D680"/>
  <c r="G680" s="1"/>
  <c r="D679"/>
  <c r="I678"/>
  <c r="G678"/>
  <c r="E678"/>
  <c r="E676"/>
  <c r="E674"/>
  <c r="E673"/>
  <c r="E672"/>
  <c r="E670"/>
  <c r="C664"/>
  <c r="E664" s="1"/>
  <c r="D663"/>
  <c r="I663" s="1"/>
  <c r="D662"/>
  <c r="G662" s="1"/>
  <c r="D661"/>
  <c r="I661" s="1"/>
  <c r="I660"/>
  <c r="G660"/>
  <c r="E660"/>
  <c r="E658"/>
  <c r="E657"/>
  <c r="E656"/>
  <c r="E655"/>
  <c r="E653"/>
  <c r="C649"/>
  <c r="E649" s="1"/>
  <c r="D648"/>
  <c r="I648" s="1"/>
  <c r="D647"/>
  <c r="G647" s="1"/>
  <c r="D646"/>
  <c r="I646" s="1"/>
  <c r="I645"/>
  <c r="G645"/>
  <c r="E645"/>
  <c r="E643"/>
  <c r="E642"/>
  <c r="E641"/>
  <c r="E640"/>
  <c r="E639"/>
  <c r="E638"/>
  <c r="E637"/>
  <c r="E636"/>
  <c r="E635"/>
  <c r="C634"/>
  <c r="E634" s="1"/>
  <c r="D633"/>
  <c r="E633" s="1"/>
  <c r="D632"/>
  <c r="G632" s="1"/>
  <c r="D631"/>
  <c r="E631" s="1"/>
  <c r="I630"/>
  <c r="G630"/>
  <c r="E630"/>
  <c r="E629"/>
  <c r="E628"/>
  <c r="C627"/>
  <c r="E627" s="1"/>
  <c r="D626"/>
  <c r="I626" s="1"/>
  <c r="D625"/>
  <c r="I625" s="1"/>
  <c r="D624"/>
  <c r="I624" s="1"/>
  <c r="I623"/>
  <c r="G623"/>
  <c r="E623"/>
  <c r="E622"/>
  <c r="E621"/>
  <c r="C617"/>
  <c r="E617" s="1"/>
  <c r="D616"/>
  <c r="I616" s="1"/>
  <c r="D615"/>
  <c r="G615" s="1"/>
  <c r="D614"/>
  <c r="I614" s="1"/>
  <c r="I613"/>
  <c r="G613"/>
  <c r="E613"/>
  <c r="E611"/>
  <c r="E610"/>
  <c r="E606"/>
  <c r="C605"/>
  <c r="E605" s="1"/>
  <c r="D604"/>
  <c r="E604" s="1"/>
  <c r="D603"/>
  <c r="E603" s="1"/>
  <c r="D602"/>
  <c r="I601"/>
  <c r="G601"/>
  <c r="E601"/>
  <c r="C597"/>
  <c r="E597" s="1"/>
  <c r="D596"/>
  <c r="G596" s="1"/>
  <c r="D595"/>
  <c r="E595" s="1"/>
  <c r="D594"/>
  <c r="G594" s="1"/>
  <c r="I593"/>
  <c r="G593"/>
  <c r="E593"/>
  <c r="E592"/>
  <c r="E590"/>
  <c r="E589"/>
  <c r="E588"/>
  <c r="E587"/>
  <c r="E586"/>
  <c r="C585"/>
  <c r="E585" s="1"/>
  <c r="D584"/>
  <c r="I584" s="1"/>
  <c r="D583"/>
  <c r="G583" s="1"/>
  <c r="D582"/>
  <c r="I582" s="1"/>
  <c r="I581"/>
  <c r="G581"/>
  <c r="E581"/>
  <c r="E571"/>
  <c r="C570"/>
  <c r="E570" s="1"/>
  <c r="D569"/>
  <c r="I569" s="1"/>
  <c r="D568"/>
  <c r="G568" s="1"/>
  <c r="D567"/>
  <c r="I567" s="1"/>
  <c r="I566"/>
  <c r="G566"/>
  <c r="E566"/>
  <c r="E565"/>
  <c r="E564"/>
  <c r="C563"/>
  <c r="E563" s="1"/>
  <c r="D562"/>
  <c r="E562" s="1"/>
  <c r="D561"/>
  <c r="I561" s="1"/>
  <c r="D560"/>
  <c r="E560" s="1"/>
  <c r="I559"/>
  <c r="G559"/>
  <c r="E559"/>
  <c r="E558"/>
  <c r="E557"/>
  <c r="E556"/>
  <c r="E554"/>
  <c r="E552"/>
  <c r="C551"/>
  <c r="E551" s="1"/>
  <c r="D550"/>
  <c r="I550" s="1"/>
  <c r="D549"/>
  <c r="D548"/>
  <c r="I548" s="1"/>
  <c r="I547"/>
  <c r="G547"/>
  <c r="E547"/>
  <c r="E546"/>
  <c r="E545"/>
  <c r="E543"/>
  <c r="C543"/>
  <c r="D542"/>
  <c r="G542" s="1"/>
  <c r="D541"/>
  <c r="I541" s="1"/>
  <c r="D540"/>
  <c r="G540" s="1"/>
  <c r="I539"/>
  <c r="G539"/>
  <c r="E539"/>
  <c r="E537"/>
  <c r="C536"/>
  <c r="E536" s="1"/>
  <c r="D535"/>
  <c r="E535" s="1"/>
  <c r="D534"/>
  <c r="D533"/>
  <c r="E533" s="1"/>
  <c r="I532"/>
  <c r="G532"/>
  <c r="E532"/>
  <c r="E531"/>
  <c r="E530"/>
  <c r="E514"/>
  <c r="C513"/>
  <c r="E513" s="1"/>
  <c r="D512"/>
  <c r="I512" s="1"/>
  <c r="D511"/>
  <c r="I511" s="1"/>
  <c r="D510"/>
  <c r="I510" s="1"/>
  <c r="I509"/>
  <c r="G509"/>
  <c r="E509"/>
  <c r="E508"/>
  <c r="E507"/>
  <c r="C506"/>
  <c r="E506" s="1"/>
  <c r="D505"/>
  <c r="I505" s="1"/>
  <c r="D504"/>
  <c r="I504" s="1"/>
  <c r="D503"/>
  <c r="I503" s="1"/>
  <c r="I502"/>
  <c r="G502"/>
  <c r="E502"/>
  <c r="E501"/>
  <c r="E500"/>
  <c r="C499"/>
  <c r="E499" s="1"/>
  <c r="D498"/>
  <c r="G498" s="1"/>
  <c r="D497"/>
  <c r="G497" s="1"/>
  <c r="D496"/>
  <c r="I495"/>
  <c r="G495"/>
  <c r="E495"/>
  <c r="E494"/>
  <c r="E493"/>
  <c r="C492"/>
  <c r="E492" s="1"/>
  <c r="D491"/>
  <c r="G491" s="1"/>
  <c r="D490"/>
  <c r="G490" s="1"/>
  <c r="D489"/>
  <c r="G489" s="1"/>
  <c r="I488"/>
  <c r="G488"/>
  <c r="E488"/>
  <c r="E487"/>
  <c r="E486"/>
  <c r="C485"/>
  <c r="E485" s="1"/>
  <c r="D484"/>
  <c r="E484" s="1"/>
  <c r="D483"/>
  <c r="G483" s="1"/>
  <c r="D482"/>
  <c r="E482" s="1"/>
  <c r="I481"/>
  <c r="G481"/>
  <c r="E481"/>
  <c r="E480"/>
  <c r="E479"/>
  <c r="C478"/>
  <c r="E478" s="1"/>
  <c r="D477"/>
  <c r="E477" s="1"/>
  <c r="D476"/>
  <c r="G476" s="1"/>
  <c r="D475"/>
  <c r="E475" s="1"/>
  <c r="I474"/>
  <c r="G474"/>
  <c r="E474"/>
  <c r="E473"/>
  <c r="E472"/>
  <c r="E467"/>
  <c r="C466"/>
  <c r="E466" s="1"/>
  <c r="D465"/>
  <c r="I465" s="1"/>
  <c r="D464"/>
  <c r="I464" s="1"/>
  <c r="D463"/>
  <c r="G463" s="1"/>
  <c r="I462"/>
  <c r="G462"/>
  <c r="E462"/>
  <c r="E461"/>
  <c r="E460"/>
  <c r="E455"/>
  <c r="C454"/>
  <c r="E454" s="1"/>
  <c r="D453"/>
  <c r="G453" s="1"/>
  <c r="D452"/>
  <c r="E452" s="1"/>
  <c r="D451"/>
  <c r="G451" s="1"/>
  <c r="I450"/>
  <c r="G450"/>
  <c r="E450"/>
  <c r="E449"/>
  <c r="E448"/>
  <c r="E447"/>
  <c r="E446"/>
  <c r="E445"/>
  <c r="E440"/>
  <c r="C439"/>
  <c r="E439" s="1"/>
  <c r="D438"/>
  <c r="I438" s="1"/>
  <c r="D437"/>
  <c r="E437" s="1"/>
  <c r="D436"/>
  <c r="I436" s="1"/>
  <c r="I435"/>
  <c r="G435"/>
  <c r="E435"/>
  <c r="E434"/>
  <c r="E433"/>
  <c r="E432"/>
  <c r="E427"/>
  <c r="C426"/>
  <c r="E426" s="1"/>
  <c r="D425"/>
  <c r="G425" s="1"/>
  <c r="D424"/>
  <c r="G424" s="1"/>
  <c r="D423"/>
  <c r="I423" s="1"/>
  <c r="I422"/>
  <c r="G422"/>
  <c r="E422"/>
  <c r="E421"/>
  <c r="E420"/>
  <c r="E419"/>
  <c r="E414"/>
  <c r="C413"/>
  <c r="E413" s="1"/>
  <c r="D412"/>
  <c r="E412" s="1"/>
  <c r="D411"/>
  <c r="E411" s="1"/>
  <c r="D410"/>
  <c r="I410" s="1"/>
  <c r="I409"/>
  <c r="G409"/>
  <c r="E409"/>
  <c r="E408"/>
  <c r="E407"/>
  <c r="E404"/>
  <c r="E401"/>
  <c r="C400"/>
  <c r="E400" s="1"/>
  <c r="D399"/>
  <c r="G399" s="1"/>
  <c r="D398"/>
  <c r="E398" s="1"/>
  <c r="D397"/>
  <c r="G397" s="1"/>
  <c r="I396"/>
  <c r="G396"/>
  <c r="E396"/>
  <c r="E394"/>
  <c r="E391"/>
  <c r="C390"/>
  <c r="E390" s="1"/>
  <c r="D389"/>
  <c r="I389" s="1"/>
  <c r="D388"/>
  <c r="E388" s="1"/>
  <c r="D387"/>
  <c r="G387" s="1"/>
  <c r="I386"/>
  <c r="G386"/>
  <c r="E386"/>
  <c r="E384"/>
  <c r="E381"/>
  <c r="C380"/>
  <c r="E380" s="1"/>
  <c r="D379"/>
  <c r="E379" s="1"/>
  <c r="D378"/>
  <c r="I378" s="1"/>
  <c r="D377"/>
  <c r="E377" s="1"/>
  <c r="I376"/>
  <c r="G376"/>
  <c r="E376"/>
  <c r="E374"/>
  <c r="E373"/>
  <c r="E370"/>
  <c r="C369"/>
  <c r="E369" s="1"/>
  <c r="D368"/>
  <c r="I368" s="1"/>
  <c r="D367"/>
  <c r="I367" s="1"/>
  <c r="D366"/>
  <c r="I366" s="1"/>
  <c r="I365"/>
  <c r="G365"/>
  <c r="E365"/>
  <c r="E364"/>
  <c r="E363"/>
  <c r="E362"/>
  <c r="E361"/>
  <c r="E358"/>
  <c r="C357"/>
  <c r="E357" s="1"/>
  <c r="D356"/>
  <c r="G356" s="1"/>
  <c r="D355"/>
  <c r="E355" s="1"/>
  <c r="D354"/>
  <c r="G354" s="1"/>
  <c r="I353"/>
  <c r="G353"/>
  <c r="E353"/>
  <c r="E352"/>
  <c r="E351"/>
  <c r="E350"/>
  <c r="E349"/>
  <c r="E347"/>
  <c r="E346"/>
  <c r="E345"/>
  <c r="E343"/>
  <c r="C342"/>
  <c r="E342" s="1"/>
  <c r="D341"/>
  <c r="I341" s="1"/>
  <c r="D340"/>
  <c r="I340" s="1"/>
  <c r="D339"/>
  <c r="I339" s="1"/>
  <c r="I338"/>
  <c r="G338"/>
  <c r="E338"/>
  <c r="E337"/>
  <c r="E336"/>
  <c r="E335"/>
  <c r="E323"/>
  <c r="C322"/>
  <c r="E322" s="1"/>
  <c r="D321"/>
  <c r="E321" s="1"/>
  <c r="D320"/>
  <c r="I320" s="1"/>
  <c r="D319"/>
  <c r="I318"/>
  <c r="G318"/>
  <c r="E318"/>
  <c r="E317"/>
  <c r="E316"/>
  <c r="E314"/>
  <c r="E313"/>
  <c r="E306"/>
  <c r="I305"/>
  <c r="G305"/>
  <c r="C305"/>
  <c r="E305" s="1"/>
  <c r="D304"/>
  <c r="I304" s="1"/>
  <c r="D303"/>
  <c r="G303" s="1"/>
  <c r="D302"/>
  <c r="I301"/>
  <c r="G301"/>
  <c r="E301"/>
  <c r="E300"/>
  <c r="E299"/>
  <c r="E298"/>
  <c r="E297"/>
  <c r="E296"/>
  <c r="E295"/>
  <c r="C294"/>
  <c r="E294" s="1"/>
  <c r="D293"/>
  <c r="I293" s="1"/>
  <c r="D292"/>
  <c r="I292" s="1"/>
  <c r="D291"/>
  <c r="I291" s="1"/>
  <c r="I290"/>
  <c r="G290"/>
  <c r="E290"/>
  <c r="E288"/>
  <c r="E287"/>
  <c r="C281"/>
  <c r="E281" s="1"/>
  <c r="D280"/>
  <c r="G280" s="1"/>
  <c r="D279"/>
  <c r="I279" s="1"/>
  <c r="D278"/>
  <c r="G278" s="1"/>
  <c r="I277"/>
  <c r="G277"/>
  <c r="E277"/>
  <c r="E276"/>
  <c r="E275"/>
  <c r="C272"/>
  <c r="E272" s="1"/>
  <c r="D271"/>
  <c r="G271" s="1"/>
  <c r="D270"/>
  <c r="E270" s="1"/>
  <c r="D269"/>
  <c r="G269" s="1"/>
  <c r="I268"/>
  <c r="G268"/>
  <c r="E268"/>
  <c r="E267"/>
  <c r="E266"/>
  <c r="C260"/>
  <c r="E260" s="1"/>
  <c r="D259"/>
  <c r="I259" s="1"/>
  <c r="D258"/>
  <c r="I258" s="1"/>
  <c r="D257"/>
  <c r="G257" s="1"/>
  <c r="I256"/>
  <c r="G256"/>
  <c r="E256"/>
  <c r="E255"/>
  <c r="E254"/>
  <c r="E253"/>
  <c r="E252"/>
  <c r="E251"/>
  <c r="E250"/>
  <c r="C244"/>
  <c r="E244" s="1"/>
  <c r="D243"/>
  <c r="I243" s="1"/>
  <c r="D242"/>
  <c r="I242" s="1"/>
  <c r="D241"/>
  <c r="I241" s="1"/>
  <c r="I240"/>
  <c r="G240"/>
  <c r="E240"/>
  <c r="E239"/>
  <c r="C232"/>
  <c r="E232" s="1"/>
  <c r="D231"/>
  <c r="D230"/>
  <c r="I230" s="1"/>
  <c r="D229"/>
  <c r="E229" s="1"/>
  <c r="I228"/>
  <c r="G228"/>
  <c r="E228"/>
  <c r="E224"/>
  <c r="E223"/>
  <c r="E222"/>
  <c r="C219"/>
  <c r="E219" s="1"/>
  <c r="D218"/>
  <c r="I218" s="1"/>
  <c r="D217"/>
  <c r="E217" s="1"/>
  <c r="D216"/>
  <c r="I216" s="1"/>
  <c r="I215"/>
  <c r="G215"/>
  <c r="E215"/>
  <c r="E214"/>
  <c r="E213"/>
  <c r="C207"/>
  <c r="E207" s="1"/>
  <c r="D206"/>
  <c r="I206" s="1"/>
  <c r="D205"/>
  <c r="I205" s="1"/>
  <c r="D204"/>
  <c r="I204" s="1"/>
  <c r="I203"/>
  <c r="G203"/>
  <c r="E203"/>
  <c r="E202"/>
  <c r="E201"/>
  <c r="C195"/>
  <c r="E195" s="1"/>
  <c r="D194"/>
  <c r="I194" s="1"/>
  <c r="D193"/>
  <c r="G193" s="1"/>
  <c r="D192"/>
  <c r="I192" s="1"/>
  <c r="I191"/>
  <c r="G191"/>
  <c r="E191"/>
  <c r="E190"/>
  <c r="C183"/>
  <c r="E183" s="1"/>
  <c r="D182"/>
  <c r="G182" s="1"/>
  <c r="D181"/>
  <c r="I181" s="1"/>
  <c r="D180"/>
  <c r="E180" s="1"/>
  <c r="I179"/>
  <c r="G179"/>
  <c r="E179"/>
  <c r="E137"/>
  <c r="C136"/>
  <c r="E136" s="1"/>
  <c r="D135"/>
  <c r="I135" s="1"/>
  <c r="D134"/>
  <c r="I134" s="1"/>
  <c r="D133"/>
  <c r="I133" s="1"/>
  <c r="I132"/>
  <c r="G132"/>
  <c r="E132"/>
  <c r="E131"/>
  <c r="C129"/>
  <c r="E129" s="1"/>
  <c r="D128"/>
  <c r="I128" s="1"/>
  <c r="D127"/>
  <c r="E127" s="1"/>
  <c r="D126"/>
  <c r="I126" s="1"/>
  <c r="I125"/>
  <c r="G125"/>
  <c r="E125"/>
  <c r="E123"/>
  <c r="C121"/>
  <c r="E121" s="1"/>
  <c r="D120"/>
  <c r="G120" s="1"/>
  <c r="D119"/>
  <c r="E119" s="1"/>
  <c r="D118"/>
  <c r="G118" s="1"/>
  <c r="I117"/>
  <c r="G117"/>
  <c r="E117"/>
  <c r="E116"/>
  <c r="C114"/>
  <c r="E114" s="1"/>
  <c r="D113"/>
  <c r="I113" s="1"/>
  <c r="D112"/>
  <c r="G112" s="1"/>
  <c r="D111"/>
  <c r="I111" s="1"/>
  <c r="I110"/>
  <c r="G110"/>
  <c r="E110"/>
  <c r="E109"/>
  <c r="C107"/>
  <c r="E107" s="1"/>
  <c r="D106"/>
  <c r="D105"/>
  <c r="I105" s="1"/>
  <c r="D104"/>
  <c r="E104" s="1"/>
  <c r="I103"/>
  <c r="G103"/>
  <c r="E103"/>
  <c r="E101"/>
  <c r="C99"/>
  <c r="E99" s="1"/>
  <c r="D98"/>
  <c r="I98" s="1"/>
  <c r="D97"/>
  <c r="I97" s="1"/>
  <c r="D96"/>
  <c r="I96" s="1"/>
  <c r="I95"/>
  <c r="G95"/>
  <c r="E95"/>
  <c r="E93"/>
  <c r="E92"/>
  <c r="C91"/>
  <c r="E91" s="1"/>
  <c r="D90"/>
  <c r="I90" s="1"/>
  <c r="D89"/>
  <c r="I89" s="1"/>
  <c r="D88"/>
  <c r="I88" s="1"/>
  <c r="I87"/>
  <c r="G87"/>
  <c r="E87"/>
  <c r="E86"/>
  <c r="E85"/>
  <c r="C84"/>
  <c r="E84" s="1"/>
  <c r="D83"/>
  <c r="E83" s="1"/>
  <c r="D82"/>
  <c r="D81"/>
  <c r="E81" s="1"/>
  <c r="I80"/>
  <c r="G80"/>
  <c r="E80"/>
  <c r="E79"/>
  <c r="E78"/>
  <c r="C77"/>
  <c r="E77" s="1"/>
  <c r="D76"/>
  <c r="E76" s="1"/>
  <c r="D75"/>
  <c r="G75" s="1"/>
  <c r="D74"/>
  <c r="G74" s="1"/>
  <c r="I73"/>
  <c r="G73"/>
  <c r="E73"/>
  <c r="E72"/>
  <c r="E71"/>
  <c r="C70"/>
  <c r="E70" s="1"/>
  <c r="D69"/>
  <c r="I69" s="1"/>
  <c r="D68"/>
  <c r="I68" s="1"/>
  <c r="D67"/>
  <c r="I67" s="1"/>
  <c r="I66"/>
  <c r="G66"/>
  <c r="E66"/>
  <c r="E65"/>
  <c r="E64"/>
  <c r="E63"/>
  <c r="E62"/>
  <c r="C61"/>
  <c r="E61" s="1"/>
  <c r="D60"/>
  <c r="I60" s="1"/>
  <c r="D59"/>
  <c r="D58"/>
  <c r="I58" s="1"/>
  <c r="I57"/>
  <c r="G57"/>
  <c r="E57"/>
  <c r="E55"/>
  <c r="E54"/>
  <c r="C53"/>
  <c r="E53" s="1"/>
  <c r="D52"/>
  <c r="E52" s="1"/>
  <c r="D51"/>
  <c r="I51" s="1"/>
  <c r="D50"/>
  <c r="E50" s="1"/>
  <c r="I49"/>
  <c r="G49"/>
  <c r="E49"/>
  <c r="E47"/>
  <c r="C45"/>
  <c r="D44"/>
  <c r="I44" s="1"/>
  <c r="D43"/>
  <c r="G43" s="1"/>
  <c r="I42"/>
  <c r="I41"/>
  <c r="G41"/>
  <c r="E41"/>
  <c r="I223" i="28"/>
  <c r="G223"/>
  <c r="E223"/>
  <c r="E222"/>
  <c r="I220"/>
  <c r="G220"/>
  <c r="E220"/>
  <c r="E219"/>
  <c r="I217"/>
  <c r="G217"/>
  <c r="E217"/>
  <c r="I210"/>
  <c r="G210"/>
  <c r="E210"/>
  <c r="E208"/>
  <c r="E206"/>
  <c r="I205"/>
  <c r="G205"/>
  <c r="E205"/>
  <c r="E204"/>
  <c r="E203"/>
  <c r="I202"/>
  <c r="G202"/>
  <c r="E202"/>
  <c r="E201"/>
  <c r="I199"/>
  <c r="G199"/>
  <c r="E199"/>
  <c r="E198"/>
  <c r="E197"/>
  <c r="E196"/>
  <c r="E195"/>
  <c r="E194"/>
  <c r="E193"/>
  <c r="E192"/>
  <c r="I190"/>
  <c r="G190"/>
  <c r="E190"/>
  <c r="E189"/>
  <c r="E188"/>
  <c r="E187"/>
  <c r="E186"/>
  <c r="E185"/>
  <c r="E184"/>
  <c r="E183"/>
  <c r="E181"/>
  <c r="I177"/>
  <c r="G177"/>
  <c r="E177"/>
  <c r="I174"/>
  <c r="G174"/>
  <c r="E174"/>
  <c r="E172"/>
  <c r="E170"/>
  <c r="I165"/>
  <c r="G165"/>
  <c r="E165"/>
  <c r="I162"/>
  <c r="G162"/>
  <c r="E162"/>
  <c r="E161"/>
  <c r="I157"/>
  <c r="G157"/>
  <c r="E157"/>
  <c r="E155"/>
  <c r="E154"/>
  <c r="I150"/>
  <c r="G150"/>
  <c r="E150"/>
  <c r="I145"/>
  <c r="G145"/>
  <c r="E145"/>
  <c r="E142"/>
  <c r="I138"/>
  <c r="G138"/>
  <c r="E138"/>
  <c r="I133"/>
  <c r="G133"/>
  <c r="E133"/>
  <c r="E130"/>
  <c r="I126"/>
  <c r="G126"/>
  <c r="E126"/>
  <c r="E125"/>
  <c r="E123"/>
  <c r="E121"/>
  <c r="E118"/>
  <c r="I114"/>
  <c r="G114"/>
  <c r="E114"/>
  <c r="I111"/>
  <c r="G111"/>
  <c r="E111"/>
  <c r="I106"/>
  <c r="G106"/>
  <c r="E106"/>
  <c r="I99"/>
  <c r="G99"/>
  <c r="E99"/>
  <c r="E95"/>
  <c r="E93"/>
  <c r="I88"/>
  <c r="G88"/>
  <c r="E88"/>
  <c r="I83"/>
  <c r="G83"/>
  <c r="E83"/>
  <c r="E78"/>
  <c r="I74"/>
  <c r="G74"/>
  <c r="E74"/>
  <c r="I70"/>
  <c r="G70"/>
  <c r="E70"/>
  <c r="I67"/>
  <c r="G67"/>
  <c r="E67"/>
  <c r="E63"/>
  <c r="I61"/>
  <c r="G61"/>
  <c r="E61"/>
  <c r="E60"/>
  <c r="E58"/>
  <c r="I56"/>
  <c r="G56"/>
  <c r="E56"/>
  <c r="E53"/>
  <c r="I51"/>
  <c r="G51"/>
  <c r="E51"/>
  <c r="E46"/>
  <c r="E45"/>
  <c r="E44"/>
  <c r="I42"/>
  <c r="G42"/>
  <c r="E42"/>
  <c r="E39"/>
  <c r="E38"/>
  <c r="C430" i="27"/>
  <c r="D429"/>
  <c r="I429" s="1"/>
  <c r="D428"/>
  <c r="E428" s="1"/>
  <c r="D427"/>
  <c r="I427" s="1"/>
  <c r="I426"/>
  <c r="G426"/>
  <c r="E426"/>
  <c r="E425"/>
  <c r="C419"/>
  <c r="D418"/>
  <c r="G418" s="1"/>
  <c r="D417"/>
  <c r="G417" s="1"/>
  <c r="D416"/>
  <c r="G416" s="1"/>
  <c r="I415"/>
  <c r="G415"/>
  <c r="E415"/>
  <c r="E414"/>
  <c r="C412"/>
  <c r="D411"/>
  <c r="I411" s="1"/>
  <c r="D410"/>
  <c r="I410" s="1"/>
  <c r="D409"/>
  <c r="I409" s="1"/>
  <c r="I408"/>
  <c r="G408"/>
  <c r="E408"/>
  <c r="E407"/>
  <c r="C402"/>
  <c r="D401"/>
  <c r="D400"/>
  <c r="I400" s="1"/>
  <c r="D399"/>
  <c r="I399" s="1"/>
  <c r="I398"/>
  <c r="G398"/>
  <c r="E398"/>
  <c r="C395"/>
  <c r="D394"/>
  <c r="E394" s="1"/>
  <c r="D393"/>
  <c r="I393" s="1"/>
  <c r="D392"/>
  <c r="I392" s="1"/>
  <c r="I391"/>
  <c r="G391"/>
  <c r="E391"/>
  <c r="C386"/>
  <c r="D385"/>
  <c r="E385" s="1"/>
  <c r="D384"/>
  <c r="E384" s="1"/>
  <c r="D383"/>
  <c r="G383" s="1"/>
  <c r="I382"/>
  <c r="G382"/>
  <c r="E382"/>
  <c r="C371"/>
  <c r="D370"/>
  <c r="E370" s="1"/>
  <c r="D369"/>
  <c r="I369" s="1"/>
  <c r="D368"/>
  <c r="I368" s="1"/>
  <c r="I367"/>
  <c r="G367"/>
  <c r="E367"/>
  <c r="E363"/>
  <c r="E361"/>
  <c r="E357"/>
  <c r="C336"/>
  <c r="D335"/>
  <c r="I335" s="1"/>
  <c r="D334"/>
  <c r="I334" s="1"/>
  <c r="D333"/>
  <c r="I333" s="1"/>
  <c r="I332"/>
  <c r="G332"/>
  <c r="E332"/>
  <c r="E329"/>
  <c r="E327"/>
  <c r="E326"/>
  <c r="C320"/>
  <c r="D319"/>
  <c r="G319" s="1"/>
  <c r="D318"/>
  <c r="G318" s="1"/>
  <c r="D317"/>
  <c r="G317" s="1"/>
  <c r="I316"/>
  <c r="G316"/>
  <c r="E316"/>
  <c r="E315"/>
  <c r="C301"/>
  <c r="D300"/>
  <c r="I300" s="1"/>
  <c r="D299"/>
  <c r="I299" s="1"/>
  <c r="D298"/>
  <c r="I298" s="1"/>
  <c r="I297"/>
  <c r="G297"/>
  <c r="E297"/>
  <c r="C281"/>
  <c r="D280"/>
  <c r="I280" s="1"/>
  <c r="D279"/>
  <c r="I279" s="1"/>
  <c r="D278"/>
  <c r="I278" s="1"/>
  <c r="I277"/>
  <c r="G277"/>
  <c r="E277"/>
  <c r="E272"/>
  <c r="C268"/>
  <c r="D267"/>
  <c r="G267" s="1"/>
  <c r="D266"/>
  <c r="I266" s="1"/>
  <c r="D265"/>
  <c r="G265" s="1"/>
  <c r="I264"/>
  <c r="G264"/>
  <c r="E264"/>
  <c r="C259"/>
  <c r="D258"/>
  <c r="G258" s="1"/>
  <c r="D257"/>
  <c r="I257" s="1"/>
  <c r="D256"/>
  <c r="I256" s="1"/>
  <c r="I255"/>
  <c r="G255"/>
  <c r="E255"/>
  <c r="E250"/>
  <c r="C239"/>
  <c r="E239" s="1"/>
  <c r="D238"/>
  <c r="G238" s="1"/>
  <c r="D237"/>
  <c r="G237" s="1"/>
  <c r="D236"/>
  <c r="G236" s="1"/>
  <c r="I235"/>
  <c r="G235"/>
  <c r="E235"/>
  <c r="E233"/>
  <c r="E230"/>
  <c r="E228"/>
  <c r="E226"/>
  <c r="E225"/>
  <c r="C209"/>
  <c r="D208"/>
  <c r="I208" s="1"/>
  <c r="D207"/>
  <c r="I207" s="1"/>
  <c r="D206"/>
  <c r="I206" s="1"/>
  <c r="I205"/>
  <c r="G205"/>
  <c r="E205"/>
  <c r="E204"/>
  <c r="E201"/>
  <c r="E200"/>
  <c r="E197"/>
  <c r="C192"/>
  <c r="D191"/>
  <c r="I191" s="1"/>
  <c r="D190"/>
  <c r="I190" s="1"/>
  <c r="D189"/>
  <c r="I189" s="1"/>
  <c r="I188"/>
  <c r="G188"/>
  <c r="E188"/>
  <c r="C173"/>
  <c r="E173" s="1"/>
  <c r="D172"/>
  <c r="I172" s="1"/>
  <c r="D171"/>
  <c r="I171" s="1"/>
  <c r="D170"/>
  <c r="I170" s="1"/>
  <c r="I169"/>
  <c r="G169"/>
  <c r="E169"/>
  <c r="E166"/>
  <c r="E163"/>
  <c r="E161"/>
  <c r="E157"/>
  <c r="C151"/>
  <c r="D150"/>
  <c r="I150" s="1"/>
  <c r="D149"/>
  <c r="G149" s="1"/>
  <c r="D148"/>
  <c r="G148" s="1"/>
  <c r="I147"/>
  <c r="G147"/>
  <c r="E147"/>
  <c r="E144"/>
  <c r="E141"/>
  <c r="E140"/>
  <c r="C138"/>
  <c r="D137"/>
  <c r="I137" s="1"/>
  <c r="D136"/>
  <c r="G136" s="1"/>
  <c r="D135"/>
  <c r="I135" s="1"/>
  <c r="I134"/>
  <c r="G134"/>
  <c r="E134"/>
  <c r="E133"/>
  <c r="E128"/>
  <c r="C126"/>
  <c r="D125"/>
  <c r="I125" s="1"/>
  <c r="D124"/>
  <c r="E124" s="1"/>
  <c r="D123"/>
  <c r="I123" s="1"/>
  <c r="I122"/>
  <c r="G122"/>
  <c r="E122"/>
  <c r="E121"/>
  <c r="E109"/>
  <c r="C107"/>
  <c r="D106"/>
  <c r="G106" s="1"/>
  <c r="D105"/>
  <c r="I105" s="1"/>
  <c r="D104"/>
  <c r="G104" s="1"/>
  <c r="I103"/>
  <c r="G103"/>
  <c r="E103"/>
  <c r="E100"/>
  <c r="E99"/>
  <c r="E87"/>
  <c r="C86"/>
  <c r="D85"/>
  <c r="G85" s="1"/>
  <c r="D84"/>
  <c r="D83"/>
  <c r="G83" s="1"/>
  <c r="I82"/>
  <c r="G82"/>
  <c r="E82"/>
  <c r="E81"/>
  <c r="E80"/>
  <c r="C79"/>
  <c r="D78"/>
  <c r="G78" s="1"/>
  <c r="D77"/>
  <c r="I77" s="1"/>
  <c r="D76"/>
  <c r="G76" s="1"/>
  <c r="I75"/>
  <c r="G75"/>
  <c r="E75"/>
  <c r="E73"/>
  <c r="D69"/>
  <c r="D68"/>
  <c r="G68" s="1"/>
  <c r="D67"/>
  <c r="G67" s="1"/>
  <c r="I66"/>
  <c r="G66"/>
  <c r="E66"/>
  <c r="E62"/>
  <c r="E61"/>
  <c r="E60"/>
  <c r="C237" i="26"/>
  <c r="D236"/>
  <c r="I236" s="1"/>
  <c r="D235"/>
  <c r="G235" s="1"/>
  <c r="I234"/>
  <c r="G234"/>
  <c r="E234"/>
  <c r="E233"/>
  <c r="C231"/>
  <c r="D230"/>
  <c r="E230" s="1"/>
  <c r="D229"/>
  <c r="I229" s="1"/>
  <c r="I228"/>
  <c r="G228"/>
  <c r="E228"/>
  <c r="E227"/>
  <c r="C225"/>
  <c r="D224"/>
  <c r="G224" s="1"/>
  <c r="D223"/>
  <c r="I223" s="1"/>
  <c r="I222"/>
  <c r="G222"/>
  <c r="E222"/>
  <c r="E220"/>
  <c r="C218"/>
  <c r="D217"/>
  <c r="I217" s="1"/>
  <c r="D216"/>
  <c r="I216" s="1"/>
  <c r="I215"/>
  <c r="G215"/>
  <c r="E215"/>
  <c r="E214"/>
  <c r="E213"/>
  <c r="E212"/>
  <c r="E211"/>
  <c r="E210"/>
  <c r="E208"/>
  <c r="E207"/>
  <c r="E206"/>
  <c r="C204"/>
  <c r="D203"/>
  <c r="I203" s="1"/>
  <c r="D202"/>
  <c r="I202" s="1"/>
  <c r="I201"/>
  <c r="G201"/>
  <c r="E201"/>
  <c r="E197"/>
  <c r="E194"/>
  <c r="E193"/>
  <c r="E192"/>
  <c r="E191"/>
  <c r="E190"/>
  <c r="E189"/>
  <c r="E185"/>
  <c r="C183"/>
  <c r="D182"/>
  <c r="G182" s="1"/>
  <c r="D181"/>
  <c r="E181" s="1"/>
  <c r="I180"/>
  <c r="G180"/>
  <c r="E180"/>
  <c r="C177"/>
  <c r="D176"/>
  <c r="I176" s="1"/>
  <c r="D175"/>
  <c r="G175" s="1"/>
  <c r="I174"/>
  <c r="G174"/>
  <c r="E174"/>
  <c r="E170"/>
  <c r="C168"/>
  <c r="D167"/>
  <c r="D166"/>
  <c r="I166" s="1"/>
  <c r="I165"/>
  <c r="G165"/>
  <c r="E165"/>
  <c r="E161"/>
  <c r="C159"/>
  <c r="D158"/>
  <c r="G158" s="1"/>
  <c r="D157"/>
  <c r="I156"/>
  <c r="G156"/>
  <c r="E156"/>
  <c r="C153"/>
  <c r="D152"/>
  <c r="G152" s="1"/>
  <c r="D151"/>
  <c r="I151" s="1"/>
  <c r="I150"/>
  <c r="G150"/>
  <c r="E150"/>
  <c r="E143"/>
  <c r="E141"/>
  <c r="E140"/>
  <c r="E138"/>
  <c r="E136"/>
  <c r="C134"/>
  <c r="D133"/>
  <c r="G133" s="1"/>
  <c r="D132"/>
  <c r="G132" s="1"/>
  <c r="I131"/>
  <c r="E131"/>
  <c r="E130"/>
  <c r="E128"/>
  <c r="E126"/>
  <c r="E125"/>
  <c r="C123"/>
  <c r="D122"/>
  <c r="D121"/>
  <c r="I121" s="1"/>
  <c r="I120"/>
  <c r="G120"/>
  <c r="E120"/>
  <c r="E119"/>
  <c r="E117"/>
  <c r="C115"/>
  <c r="D114"/>
  <c r="G114" s="1"/>
  <c r="D113"/>
  <c r="E113" s="1"/>
  <c r="I112"/>
  <c r="G112"/>
  <c r="E112"/>
  <c r="E109"/>
  <c r="E108"/>
  <c r="E106"/>
  <c r="E104"/>
  <c r="C101"/>
  <c r="D100"/>
  <c r="G100" s="1"/>
  <c r="D99"/>
  <c r="I99" s="1"/>
  <c r="I98"/>
  <c r="G98"/>
  <c r="E98"/>
  <c r="E97"/>
  <c r="C95"/>
  <c r="D94"/>
  <c r="D93"/>
  <c r="E93" s="1"/>
  <c r="I92"/>
  <c r="G92"/>
  <c r="E92"/>
  <c r="E91"/>
  <c r="E90"/>
  <c r="C88"/>
  <c r="D87"/>
  <c r="G87" s="1"/>
  <c r="D86"/>
  <c r="I86" s="1"/>
  <c r="I85"/>
  <c r="G85"/>
  <c r="E85"/>
  <c r="C78"/>
  <c r="D77"/>
  <c r="E77" s="1"/>
  <c r="D76"/>
  <c r="G76" s="1"/>
  <c r="I75"/>
  <c r="G75"/>
  <c r="E75"/>
  <c r="E73"/>
  <c r="C71"/>
  <c r="D70"/>
  <c r="E70" s="1"/>
  <c r="D69"/>
  <c r="I69" s="1"/>
  <c r="I68"/>
  <c r="G68"/>
  <c r="E68"/>
  <c r="E66"/>
  <c r="C64"/>
  <c r="D63"/>
  <c r="I63" s="1"/>
  <c r="D62"/>
  <c r="I61"/>
  <c r="G61"/>
  <c r="E61"/>
  <c r="C788" i="23"/>
  <c r="D787"/>
  <c r="D786"/>
  <c r="I786" s="1"/>
  <c r="D785"/>
  <c r="I784"/>
  <c r="G784"/>
  <c r="E784"/>
  <c r="E783"/>
  <c r="C781"/>
  <c r="E781" s="1"/>
  <c r="D780"/>
  <c r="I780" s="1"/>
  <c r="D779"/>
  <c r="D778"/>
  <c r="I778" s="1"/>
  <c r="I777"/>
  <c r="G777"/>
  <c r="E777"/>
  <c r="E776"/>
  <c r="C774"/>
  <c r="D773"/>
  <c r="I773" s="1"/>
  <c r="D772"/>
  <c r="G772" s="1"/>
  <c r="D771"/>
  <c r="I771" s="1"/>
  <c r="I770"/>
  <c r="G770"/>
  <c r="E770"/>
  <c r="E769"/>
  <c r="E768"/>
  <c r="C767"/>
  <c r="D766"/>
  <c r="I766" s="1"/>
  <c r="D765"/>
  <c r="E765" s="1"/>
  <c r="D764"/>
  <c r="I764" s="1"/>
  <c r="I763"/>
  <c r="G763"/>
  <c r="E763"/>
  <c r="E762"/>
  <c r="C751"/>
  <c r="D750"/>
  <c r="D749"/>
  <c r="I749" s="1"/>
  <c r="D748"/>
  <c r="I747"/>
  <c r="E747"/>
  <c r="E746"/>
  <c r="E745"/>
  <c r="E744"/>
  <c r="E743"/>
  <c r="E742"/>
  <c r="C732"/>
  <c r="D731"/>
  <c r="I731" s="1"/>
  <c r="D730"/>
  <c r="I730" s="1"/>
  <c r="D729"/>
  <c r="I729" s="1"/>
  <c r="I728"/>
  <c r="G728"/>
  <c r="E728"/>
  <c r="E726"/>
  <c r="E725"/>
  <c r="E724"/>
  <c r="E721"/>
  <c r="E720"/>
  <c r="C718"/>
  <c r="D717"/>
  <c r="D716"/>
  <c r="G716" s="1"/>
  <c r="D715"/>
  <c r="I715" s="1"/>
  <c r="I714"/>
  <c r="G714"/>
  <c r="E714"/>
  <c r="E713"/>
  <c r="E712"/>
  <c r="E711"/>
  <c r="E708"/>
  <c r="C697"/>
  <c r="D696"/>
  <c r="G696" s="1"/>
  <c r="D695"/>
  <c r="G695" s="1"/>
  <c r="D694"/>
  <c r="G694" s="1"/>
  <c r="I693"/>
  <c r="G693"/>
  <c r="E693"/>
  <c r="E692"/>
  <c r="C682"/>
  <c r="D681"/>
  <c r="I681" s="1"/>
  <c r="D680"/>
  <c r="E680" s="1"/>
  <c r="D679"/>
  <c r="I679" s="1"/>
  <c r="I678"/>
  <c r="G678"/>
  <c r="E678"/>
  <c r="E677"/>
  <c r="E676"/>
  <c r="E675"/>
  <c r="E674"/>
  <c r="E671"/>
  <c r="E670"/>
  <c r="C668"/>
  <c r="D667"/>
  <c r="G667" s="1"/>
  <c r="D666"/>
  <c r="I666" s="1"/>
  <c r="D665"/>
  <c r="G665" s="1"/>
  <c r="I664"/>
  <c r="G664"/>
  <c r="E664"/>
  <c r="E663"/>
  <c r="E662"/>
  <c r="E660"/>
  <c r="E656"/>
  <c r="C645"/>
  <c r="D644"/>
  <c r="I644" s="1"/>
  <c r="D643"/>
  <c r="I643" s="1"/>
  <c r="D642"/>
  <c r="I642" s="1"/>
  <c r="I641"/>
  <c r="G641"/>
  <c r="E641"/>
  <c r="E638"/>
  <c r="E637"/>
  <c r="C627"/>
  <c r="D626"/>
  <c r="E626" s="1"/>
  <c r="D625"/>
  <c r="I625" s="1"/>
  <c r="D624"/>
  <c r="E624" s="1"/>
  <c r="I623"/>
  <c r="G623"/>
  <c r="E623"/>
  <c r="E622"/>
  <c r="C620"/>
  <c r="D619"/>
  <c r="G619" s="1"/>
  <c r="D618"/>
  <c r="I618" s="1"/>
  <c r="D617"/>
  <c r="G617" s="1"/>
  <c r="I616"/>
  <c r="G616"/>
  <c r="E616"/>
  <c r="E615"/>
  <c r="C606"/>
  <c r="D605"/>
  <c r="I605" s="1"/>
  <c r="D604"/>
  <c r="G604" s="1"/>
  <c r="D603"/>
  <c r="I603" s="1"/>
  <c r="I602"/>
  <c r="G602"/>
  <c r="E602"/>
  <c r="E601"/>
  <c r="C599"/>
  <c r="D598"/>
  <c r="D597"/>
  <c r="E597" s="1"/>
  <c r="D596"/>
  <c r="E596" s="1"/>
  <c r="I595"/>
  <c r="G595"/>
  <c r="E595"/>
  <c r="C585"/>
  <c r="D584"/>
  <c r="I584" s="1"/>
  <c r="D583"/>
  <c r="I583" s="1"/>
  <c r="D582"/>
  <c r="I582" s="1"/>
  <c r="I581"/>
  <c r="G581"/>
  <c r="E581"/>
  <c r="E579"/>
  <c r="C570"/>
  <c r="D569"/>
  <c r="E569" s="1"/>
  <c r="D568"/>
  <c r="E568" s="1"/>
  <c r="D567"/>
  <c r="E567" s="1"/>
  <c r="I566"/>
  <c r="G566"/>
  <c r="E566"/>
  <c r="E565"/>
  <c r="E564"/>
  <c r="C549"/>
  <c r="D548"/>
  <c r="G548" s="1"/>
  <c r="D547"/>
  <c r="G547" s="1"/>
  <c r="D546"/>
  <c r="G546" s="1"/>
  <c r="I545"/>
  <c r="G545"/>
  <c r="E545"/>
  <c r="E544"/>
  <c r="C536"/>
  <c r="D535"/>
  <c r="I535" s="1"/>
  <c r="D534"/>
  <c r="I534" s="1"/>
  <c r="D533"/>
  <c r="I533" s="1"/>
  <c r="I532"/>
  <c r="G532"/>
  <c r="E532"/>
  <c r="E530"/>
  <c r="E529"/>
  <c r="E528"/>
  <c r="C518"/>
  <c r="D517"/>
  <c r="I517" s="1"/>
  <c r="D516"/>
  <c r="E516" s="1"/>
  <c r="D515"/>
  <c r="I515" s="1"/>
  <c r="I514"/>
  <c r="G514"/>
  <c r="E514"/>
  <c r="E512"/>
  <c r="E511"/>
  <c r="E510"/>
  <c r="E509"/>
  <c r="E508"/>
  <c r="C498"/>
  <c r="D497"/>
  <c r="I497" s="1"/>
  <c r="D496"/>
  <c r="I496" s="1"/>
  <c r="D495"/>
  <c r="I494"/>
  <c r="G494"/>
  <c r="E494"/>
  <c r="E493"/>
  <c r="C491"/>
  <c r="D490"/>
  <c r="E490" s="1"/>
  <c r="D489"/>
  <c r="I489" s="1"/>
  <c r="D488"/>
  <c r="E488" s="1"/>
  <c r="I487"/>
  <c r="G487"/>
  <c r="E487"/>
  <c r="E486"/>
  <c r="C478"/>
  <c r="D477"/>
  <c r="G477" s="1"/>
  <c r="D476"/>
  <c r="I476" s="1"/>
  <c r="D475"/>
  <c r="G475" s="1"/>
  <c r="I474"/>
  <c r="G474"/>
  <c r="E474"/>
  <c r="C465"/>
  <c r="D464"/>
  <c r="G464" s="1"/>
  <c r="D463"/>
  <c r="I463" s="1"/>
  <c r="D462"/>
  <c r="I461"/>
  <c r="G461"/>
  <c r="E461"/>
  <c r="C452"/>
  <c r="D451"/>
  <c r="D450"/>
  <c r="I450" s="1"/>
  <c r="D449"/>
  <c r="G449" s="1"/>
  <c r="I448"/>
  <c r="G448"/>
  <c r="E448"/>
  <c r="E444"/>
  <c r="E441"/>
  <c r="C433"/>
  <c r="D432"/>
  <c r="D431"/>
  <c r="E431" s="1"/>
  <c r="D430"/>
  <c r="E430" s="1"/>
  <c r="I429"/>
  <c r="G429"/>
  <c r="E429"/>
  <c r="E428"/>
  <c r="E426"/>
  <c r="C424"/>
  <c r="D423"/>
  <c r="I423" s="1"/>
  <c r="D422"/>
  <c r="G422" s="1"/>
  <c r="D421"/>
  <c r="I421" s="1"/>
  <c r="I420"/>
  <c r="G420"/>
  <c r="E420"/>
  <c r="E419"/>
  <c r="C411"/>
  <c r="D410"/>
  <c r="I410" s="1"/>
  <c r="D409"/>
  <c r="I409" s="1"/>
  <c r="D408"/>
  <c r="I408" s="1"/>
  <c r="I407"/>
  <c r="G407"/>
  <c r="E407"/>
  <c r="E406"/>
  <c r="E405"/>
  <c r="E403"/>
  <c r="E402"/>
  <c r="E401"/>
  <c r="C387"/>
  <c r="D386"/>
  <c r="I386" s="1"/>
  <c r="D385"/>
  <c r="I385" s="1"/>
  <c r="D384"/>
  <c r="I384" s="1"/>
  <c r="I383"/>
  <c r="G383"/>
  <c r="E383"/>
  <c r="E381"/>
  <c r="C364"/>
  <c r="D363"/>
  <c r="G363" s="1"/>
  <c r="D362"/>
  <c r="G362" s="1"/>
  <c r="D361"/>
  <c r="E361" s="1"/>
  <c r="I360"/>
  <c r="G360"/>
  <c r="E360"/>
  <c r="E358"/>
  <c r="E357"/>
  <c r="C346"/>
  <c r="E346" s="1"/>
  <c r="D345"/>
  <c r="G345" s="1"/>
  <c r="D344"/>
  <c r="I344" s="1"/>
  <c r="D343"/>
  <c r="E343" s="1"/>
  <c r="I342"/>
  <c r="G342"/>
  <c r="E342"/>
  <c r="E341"/>
  <c r="E340"/>
  <c r="E337"/>
  <c r="C326"/>
  <c r="D325"/>
  <c r="I325" s="1"/>
  <c r="D324"/>
  <c r="I324" s="1"/>
  <c r="D323"/>
  <c r="I323" s="1"/>
  <c r="I322"/>
  <c r="G322"/>
  <c r="E322"/>
  <c r="E320"/>
  <c r="E319"/>
  <c r="C305"/>
  <c r="D304"/>
  <c r="E304" s="1"/>
  <c r="D303"/>
  <c r="E303" s="1"/>
  <c r="D302"/>
  <c r="E302" s="1"/>
  <c r="I301"/>
  <c r="G301"/>
  <c r="E301"/>
  <c r="E298"/>
  <c r="E297"/>
  <c r="C284"/>
  <c r="D283"/>
  <c r="I283" s="1"/>
  <c r="D282"/>
  <c r="E282" s="1"/>
  <c r="D281"/>
  <c r="I281" s="1"/>
  <c r="I280"/>
  <c r="G280"/>
  <c r="E280"/>
  <c r="E279"/>
  <c r="E278"/>
  <c r="E276"/>
  <c r="E275"/>
  <c r="E274"/>
  <c r="E273"/>
  <c r="C267"/>
  <c r="D266"/>
  <c r="I266" s="1"/>
  <c r="D265"/>
  <c r="E265" s="1"/>
  <c r="D264"/>
  <c r="I264" s="1"/>
  <c r="I263"/>
  <c r="G263"/>
  <c r="E263"/>
  <c r="C260"/>
  <c r="D259"/>
  <c r="I259" s="1"/>
  <c r="D258"/>
  <c r="E258" s="1"/>
  <c r="D257"/>
  <c r="I257" s="1"/>
  <c r="I256"/>
  <c r="G256"/>
  <c r="E256"/>
  <c r="E246"/>
  <c r="C212"/>
  <c r="D211"/>
  <c r="I211" s="1"/>
  <c r="D210"/>
  <c r="I210" s="1"/>
  <c r="D209"/>
  <c r="I209" s="1"/>
  <c r="I208"/>
  <c r="G208"/>
  <c r="E208"/>
  <c r="E200"/>
  <c r="C174"/>
  <c r="D173"/>
  <c r="I173" s="1"/>
  <c r="D172"/>
  <c r="E172" s="1"/>
  <c r="D171"/>
  <c r="I171" s="1"/>
  <c r="I170"/>
  <c r="G170"/>
  <c r="E170"/>
  <c r="E169"/>
  <c r="E167"/>
  <c r="C141"/>
  <c r="D140"/>
  <c r="I140" s="1"/>
  <c r="D139"/>
  <c r="I139" s="1"/>
  <c r="D138"/>
  <c r="I138" s="1"/>
  <c r="I137"/>
  <c r="G137"/>
  <c r="E137"/>
  <c r="E136"/>
  <c r="E135"/>
  <c r="E132"/>
  <c r="E131"/>
  <c r="C124"/>
  <c r="D123"/>
  <c r="I123" s="1"/>
  <c r="D122"/>
  <c r="I122" s="1"/>
  <c r="D121"/>
  <c r="I121" s="1"/>
  <c r="I120"/>
  <c r="G120"/>
  <c r="E120"/>
  <c r="E119"/>
  <c r="E117"/>
  <c r="C113"/>
  <c r="D112"/>
  <c r="I112" s="1"/>
  <c r="D111"/>
  <c r="I111" s="1"/>
  <c r="D110"/>
  <c r="I110" s="1"/>
  <c r="I109"/>
  <c r="G109"/>
  <c r="E109"/>
  <c r="E108"/>
  <c r="E107"/>
  <c r="E106"/>
  <c r="C102"/>
  <c r="D101"/>
  <c r="G101" s="1"/>
  <c r="D100"/>
  <c r="I100" s="1"/>
  <c r="D99"/>
  <c r="G99" s="1"/>
  <c r="I98"/>
  <c r="G98"/>
  <c r="E98"/>
  <c r="E96"/>
  <c r="C92"/>
  <c r="D91"/>
  <c r="I91" s="1"/>
  <c r="D90"/>
  <c r="G90" s="1"/>
  <c r="D89"/>
  <c r="I89" s="1"/>
  <c r="I88"/>
  <c r="G88"/>
  <c r="E88"/>
  <c r="E86"/>
  <c r="E82"/>
  <c r="C80"/>
  <c r="D79"/>
  <c r="I79" s="1"/>
  <c r="D78"/>
  <c r="D77"/>
  <c r="I77" s="1"/>
  <c r="I76"/>
  <c r="G76"/>
  <c r="E76"/>
  <c r="E75"/>
  <c r="C73"/>
  <c r="D72"/>
  <c r="I72" s="1"/>
  <c r="D71"/>
  <c r="I71" s="1"/>
  <c r="D70"/>
  <c r="I70" s="1"/>
  <c r="I69"/>
  <c r="G69"/>
  <c r="E69"/>
  <c r="C64"/>
  <c r="D63"/>
  <c r="I63" s="1"/>
  <c r="D62"/>
  <c r="I62" s="1"/>
  <c r="D61"/>
  <c r="I61" s="1"/>
  <c r="I60"/>
  <c r="G60"/>
  <c r="E60"/>
  <c r="C57"/>
  <c r="E57" s="1"/>
  <c r="D56"/>
  <c r="I56" s="1"/>
  <c r="D55"/>
  <c r="I55" s="1"/>
  <c r="D54"/>
  <c r="I54" s="1"/>
  <c r="I53"/>
  <c r="G53"/>
  <c r="E53"/>
  <c r="E49"/>
  <c r="C47"/>
  <c r="E47" s="1"/>
  <c r="D46"/>
  <c r="I46" s="1"/>
  <c r="D45"/>
  <c r="I45" s="1"/>
  <c r="D44"/>
  <c r="I44" s="1"/>
  <c r="I43"/>
  <c r="G43"/>
  <c r="E43"/>
  <c r="E40"/>
  <c r="E91" i="21"/>
  <c r="H88"/>
  <c r="I87"/>
  <c r="F87"/>
  <c r="J87" s="1"/>
  <c r="I86"/>
  <c r="F86"/>
  <c r="J86" s="1"/>
  <c r="I85"/>
  <c r="F85"/>
  <c r="J85" s="1"/>
  <c r="H82"/>
  <c r="H34" s="1"/>
  <c r="I81"/>
  <c r="F81"/>
  <c r="J81" s="1"/>
  <c r="J82" s="1"/>
  <c r="J34" s="1"/>
  <c r="H78"/>
  <c r="H33" s="1"/>
  <c r="I77"/>
  <c r="F77"/>
  <c r="I76"/>
  <c r="F76"/>
  <c r="J76" s="1"/>
  <c r="H73"/>
  <c r="H32" s="1"/>
  <c r="I72"/>
  <c r="F72"/>
  <c r="J72" s="1"/>
  <c r="I70"/>
  <c r="F70"/>
  <c r="J70" s="1"/>
  <c r="I69"/>
  <c r="F69"/>
  <c r="I68"/>
  <c r="F68"/>
  <c r="J68" s="1"/>
  <c r="H63"/>
  <c r="H31" s="1"/>
  <c r="I62"/>
  <c r="F62"/>
  <c r="J62" s="1"/>
  <c r="I61"/>
  <c r="F61"/>
  <c r="J61" s="1"/>
  <c r="I58"/>
  <c r="F58"/>
  <c r="J58" s="1"/>
  <c r="I56"/>
  <c r="F56"/>
  <c r="J56" s="1"/>
  <c r="I55"/>
  <c r="F55"/>
  <c r="J55" s="1"/>
  <c r="D53"/>
  <c r="F53" s="1"/>
  <c r="J53" s="1"/>
  <c r="I52"/>
  <c r="F52"/>
  <c r="J52" s="1"/>
  <c r="I51"/>
  <c r="F51"/>
  <c r="J51" s="1"/>
  <c r="I50"/>
  <c r="F50"/>
  <c r="J50" s="1"/>
  <c r="H45"/>
  <c r="H30" s="1"/>
  <c r="I44"/>
  <c r="F44"/>
  <c r="J44" s="1"/>
  <c r="J45" s="1"/>
  <c r="G152" i="20"/>
  <c r="H150"/>
  <c r="E150"/>
  <c r="I150" s="1"/>
  <c r="H147"/>
  <c r="E147"/>
  <c r="I147" s="1"/>
  <c r="H143"/>
  <c r="E143"/>
  <c r="I143" s="1"/>
  <c r="H138"/>
  <c r="E138"/>
  <c r="I138" s="1"/>
  <c r="H132"/>
  <c r="E132"/>
  <c r="I132" s="1"/>
  <c r="H126"/>
  <c r="E126"/>
  <c r="I126" s="1"/>
  <c r="H122"/>
  <c r="E122"/>
  <c r="I122" s="1"/>
  <c r="H118"/>
  <c r="E118"/>
  <c r="I118" s="1"/>
  <c r="H113"/>
  <c r="E113"/>
  <c r="I113" s="1"/>
  <c r="H109"/>
  <c r="E109"/>
  <c r="I109" s="1"/>
  <c r="H105"/>
  <c r="E105"/>
  <c r="I105" s="1"/>
  <c r="H99"/>
  <c r="E99"/>
  <c r="H95"/>
  <c r="E95"/>
  <c r="I95" s="1"/>
  <c r="G83"/>
  <c r="G88" s="1"/>
  <c r="G23" s="1"/>
  <c r="H81"/>
  <c r="E81"/>
  <c r="I81" s="1"/>
  <c r="H78"/>
  <c r="E78"/>
  <c r="I78" s="1"/>
  <c r="H74"/>
  <c r="E74"/>
  <c r="I74" s="1"/>
  <c r="H69"/>
  <c r="E69"/>
  <c r="I69" s="1"/>
  <c r="H64"/>
  <c r="E64"/>
  <c r="I64" s="1"/>
  <c r="H59"/>
  <c r="E59"/>
  <c r="I59" s="1"/>
  <c r="H54"/>
  <c r="E54"/>
  <c r="I54" s="1"/>
  <c r="H48"/>
  <c r="E48"/>
  <c r="I48" s="1"/>
  <c r="H44"/>
  <c r="E44"/>
  <c r="I44" s="1"/>
  <c r="H40"/>
  <c r="E40"/>
  <c r="I40" s="1"/>
  <c r="H35"/>
  <c r="E35"/>
  <c r="I275" i="19"/>
  <c r="G275"/>
  <c r="E275"/>
  <c r="E274"/>
  <c r="I272"/>
  <c r="G272"/>
  <c r="E272"/>
  <c r="E271"/>
  <c r="I269"/>
  <c r="G269"/>
  <c r="E269"/>
  <c r="E268"/>
  <c r="I266"/>
  <c r="G266"/>
  <c r="E266"/>
  <c r="E265"/>
  <c r="E264"/>
  <c r="I262"/>
  <c r="G262"/>
  <c r="E262"/>
  <c r="I258"/>
  <c r="G258"/>
  <c r="E258"/>
  <c r="E257"/>
  <c r="E256"/>
  <c r="I252"/>
  <c r="G252"/>
  <c r="E252"/>
  <c r="E251"/>
  <c r="E243"/>
  <c r="I241"/>
  <c r="G241"/>
  <c r="E241"/>
  <c r="E239"/>
  <c r="I236"/>
  <c r="G236"/>
  <c r="E236"/>
  <c r="E233"/>
  <c r="E232"/>
  <c r="E230"/>
  <c r="E229"/>
  <c r="E228"/>
  <c r="E227"/>
  <c r="E226"/>
  <c r="E225"/>
  <c r="E222"/>
  <c r="I220"/>
  <c r="G220"/>
  <c r="E220"/>
  <c r="E217"/>
  <c r="E214"/>
  <c r="E213"/>
  <c r="E212"/>
  <c r="E209"/>
  <c r="I207"/>
  <c r="G207"/>
  <c r="E207"/>
  <c r="E206"/>
  <c r="E204"/>
  <c r="E202"/>
  <c r="E199"/>
  <c r="I197"/>
  <c r="G197"/>
  <c r="E197"/>
  <c r="E195"/>
  <c r="E194"/>
  <c r="E193"/>
  <c r="E192"/>
  <c r="E191"/>
  <c r="E184"/>
  <c r="E183"/>
  <c r="I182"/>
  <c r="G182"/>
  <c r="E182"/>
  <c r="E178"/>
  <c r="I176"/>
  <c r="G176"/>
  <c r="E176"/>
  <c r="E171"/>
  <c r="I167"/>
  <c r="G167"/>
  <c r="E167"/>
  <c r="E166"/>
  <c r="E165"/>
  <c r="E164"/>
  <c r="I161"/>
  <c r="G161"/>
  <c r="E161"/>
  <c r="E160"/>
  <c r="E158"/>
  <c r="E157"/>
  <c r="E156"/>
  <c r="E155"/>
  <c r="I153"/>
  <c r="G153"/>
  <c r="E153"/>
  <c r="E152"/>
  <c r="E151"/>
  <c r="E150"/>
  <c r="E149"/>
  <c r="E148"/>
  <c r="I145"/>
  <c r="G145"/>
  <c r="E145"/>
  <c r="E144"/>
  <c r="E143"/>
  <c r="E142"/>
  <c r="I140"/>
  <c r="G140"/>
  <c r="E140"/>
  <c r="E139"/>
  <c r="I135"/>
  <c r="G135"/>
  <c r="E135"/>
  <c r="E134"/>
  <c r="E132"/>
  <c r="E131"/>
  <c r="E128"/>
  <c r="I126"/>
  <c r="G126"/>
  <c r="E126"/>
  <c r="E125"/>
  <c r="E124"/>
  <c r="E123"/>
  <c r="E122"/>
  <c r="E121"/>
  <c r="E118"/>
  <c r="I116"/>
  <c r="G116"/>
  <c r="E116"/>
  <c r="E115"/>
  <c r="E112"/>
  <c r="E109"/>
  <c r="I107"/>
  <c r="G107"/>
  <c r="E107"/>
  <c r="E106"/>
  <c r="E102"/>
  <c r="I100"/>
  <c r="G100"/>
  <c r="E100"/>
  <c r="E99"/>
  <c r="E97"/>
  <c r="I95"/>
  <c r="G95"/>
  <c r="E95"/>
  <c r="E89"/>
  <c r="E87"/>
  <c r="I85"/>
  <c r="G85"/>
  <c r="E85"/>
  <c r="E81"/>
  <c r="I77"/>
  <c r="G77"/>
  <c r="E77"/>
  <c r="E76"/>
  <c r="I71"/>
  <c r="G71"/>
  <c r="E71"/>
  <c r="E69"/>
  <c r="I67"/>
  <c r="G67"/>
  <c r="E67"/>
  <c r="E66"/>
  <c r="I62"/>
  <c r="G62"/>
  <c r="E62"/>
  <c r="E60"/>
  <c r="I56"/>
  <c r="G56"/>
  <c r="E56"/>
  <c r="E54"/>
  <c r="E48"/>
  <c r="I47"/>
  <c r="G47"/>
  <c r="E47"/>
  <c r="E45"/>
  <c r="I43"/>
  <c r="G43"/>
  <c r="E43"/>
  <c r="E25" i="18"/>
  <c r="E14"/>
  <c r="E84" i="16"/>
  <c r="E83"/>
  <c r="E74"/>
  <c r="E73"/>
  <c r="E72"/>
  <c r="E71"/>
  <c r="E60"/>
  <c r="E59"/>
  <c r="E58"/>
  <c r="E57"/>
  <c r="E54"/>
  <c r="E53"/>
  <c r="E52"/>
  <c r="E51"/>
  <c r="C30"/>
  <c r="C27"/>
  <c r="G171" i="11" l="1"/>
  <c r="E66" i="10" s="1"/>
  <c r="G488" i="23"/>
  <c r="I547"/>
  <c r="I356" i="1"/>
  <c r="I540"/>
  <c r="I714"/>
  <c r="E55" i="13"/>
  <c r="J55" s="1"/>
  <c r="I148" i="27"/>
  <c r="I1274" i="1"/>
  <c r="G181" i="26"/>
  <c r="I535" i="1"/>
  <c r="E1381"/>
  <c r="G202" i="11"/>
  <c r="E70" i="10" s="1"/>
  <c r="I484" i="1"/>
  <c r="I1670"/>
  <c r="E148" i="27"/>
  <c r="G104" i="1"/>
  <c r="E259"/>
  <c r="I483"/>
  <c r="I716"/>
  <c r="I1296"/>
  <c r="F73" i="21"/>
  <c r="F32" s="1"/>
  <c r="I90" i="23"/>
  <c r="G172"/>
  <c r="G343"/>
  <c r="E731"/>
  <c r="E76" i="26"/>
  <c r="I182"/>
  <c r="I224"/>
  <c r="I417" i="27"/>
  <c r="I1000" i="1"/>
  <c r="E1509"/>
  <c r="E786" i="23"/>
  <c r="I93" i="26"/>
  <c r="I78" i="27"/>
  <c r="G105"/>
  <c r="G171"/>
  <c r="G190"/>
  <c r="E237"/>
  <c r="E257"/>
  <c r="G83" i="1"/>
  <c r="G105"/>
  <c r="I270"/>
  <c r="E463"/>
  <c r="G504"/>
  <c r="G533"/>
  <c r="E1168"/>
  <c r="I1195"/>
  <c r="I1202"/>
  <c r="E1599"/>
  <c r="I1612"/>
  <c r="E1677"/>
  <c r="G1809"/>
  <c r="E77" i="9"/>
  <c r="I120" i="11"/>
  <c r="F60" i="10" s="1"/>
  <c r="I765" i="23"/>
  <c r="I113" i="26"/>
  <c r="I67" i="27"/>
  <c r="I104"/>
  <c r="I106"/>
  <c r="E123"/>
  <c r="I238"/>
  <c r="G256"/>
  <c r="I76" i="1"/>
  <c r="I411"/>
  <c r="I498"/>
  <c r="I806"/>
  <c r="I854"/>
  <c r="G863"/>
  <c r="G1283"/>
  <c r="E1337"/>
  <c r="E1662"/>
  <c r="G1670"/>
  <c r="G1780"/>
  <c r="G84" i="6"/>
  <c r="E60" i="7" s="1"/>
  <c r="E53" i="9"/>
  <c r="H53" s="1"/>
  <c r="E256" i="27"/>
  <c r="G257"/>
  <c r="I1809" i="1"/>
  <c r="I172" i="23"/>
  <c r="I345"/>
  <c r="G361"/>
  <c r="E778"/>
  <c r="G786"/>
  <c r="G70" i="26"/>
  <c r="I76"/>
  <c r="E87"/>
  <c r="G176"/>
  <c r="I181"/>
  <c r="I237" i="27"/>
  <c r="G266"/>
  <c r="I318"/>
  <c r="E368"/>
  <c r="I370"/>
  <c r="I394"/>
  <c r="G126" i="1"/>
  <c r="I229"/>
  <c r="E425"/>
  <c r="G452"/>
  <c r="I463"/>
  <c r="E511"/>
  <c r="I533"/>
  <c r="G604"/>
  <c r="I1154"/>
  <c r="I1395"/>
  <c r="G1406"/>
  <c r="G1582"/>
  <c r="G1619"/>
  <c r="I1873"/>
  <c r="E1950"/>
  <c r="E2037"/>
  <c r="F82" i="21"/>
  <c r="F34" s="1"/>
  <c r="I695" i="23"/>
  <c r="G765"/>
  <c r="I87" i="26"/>
  <c r="G93"/>
  <c r="G113"/>
  <c r="I133"/>
  <c r="I175"/>
  <c r="E182"/>
  <c r="E171" i="27"/>
  <c r="G68" i="1"/>
  <c r="I217"/>
  <c r="I257"/>
  <c r="G259"/>
  <c r="I280"/>
  <c r="I425"/>
  <c r="I542"/>
  <c r="I562"/>
  <c r="G716"/>
  <c r="E844"/>
  <c r="I886"/>
  <c r="G1296"/>
  <c r="G1465"/>
  <c r="I1923"/>
  <c r="I1935" s="1"/>
  <c r="F123" i="3" s="1"/>
  <c r="I1950" i="1"/>
  <c r="I84" i="6"/>
  <c r="F60" i="7" s="1"/>
  <c r="G100" i="6"/>
  <c r="E62" i="7" s="1"/>
  <c r="G282" i="23"/>
  <c r="I361"/>
  <c r="I464"/>
  <c r="G583"/>
  <c r="G778"/>
  <c r="I235" i="26"/>
  <c r="G368" i="27"/>
  <c r="I604" i="1"/>
  <c r="G1187"/>
  <c r="I1291"/>
  <c r="I1329"/>
  <c r="I1406"/>
  <c r="I1471"/>
  <c r="I1619"/>
  <c r="G2037"/>
  <c r="E156" i="11"/>
  <c r="G64" i="10" s="1"/>
  <c r="I495" i="23"/>
  <c r="G495"/>
  <c r="E495"/>
  <c r="I122" i="26"/>
  <c r="E122"/>
  <c r="G1480" i="1"/>
  <c r="E1480"/>
  <c r="I1480"/>
  <c r="G451" i="23"/>
  <c r="I451"/>
  <c r="I785"/>
  <c r="E785"/>
  <c r="I136" i="27"/>
  <c r="G150"/>
  <c r="E58" i="1"/>
  <c r="G482"/>
  <c r="E1449"/>
  <c r="E231"/>
  <c r="I231"/>
  <c r="I631"/>
  <c r="G2081"/>
  <c r="I2081"/>
  <c r="E2081"/>
  <c r="H35" i="21"/>
  <c r="H36" s="1"/>
  <c r="H90"/>
  <c r="G462" i="23"/>
  <c r="I462"/>
  <c r="G69" i="27"/>
  <c r="I69"/>
  <c r="I534" i="1"/>
  <c r="G534"/>
  <c r="E534"/>
  <c r="G888"/>
  <c r="I888"/>
  <c r="G1167"/>
  <c r="I1167"/>
  <c r="E1167"/>
  <c r="I787" i="23"/>
  <c r="E787"/>
  <c r="E84" i="27"/>
  <c r="I84"/>
  <c r="G84"/>
  <c r="I258"/>
  <c r="E258"/>
  <c r="I412" i="1"/>
  <c r="G412"/>
  <c r="E535" i="23"/>
  <c r="G779"/>
  <c r="E779"/>
  <c r="I779"/>
  <c r="G122" i="26"/>
  <c r="I1045" i="1"/>
  <c r="G1045"/>
  <c r="I1103"/>
  <c r="G1103"/>
  <c r="I265" i="23"/>
  <c r="I317" i="27"/>
  <c r="G389" i="1"/>
  <c r="G496"/>
  <c r="I496"/>
  <c r="I777"/>
  <c r="G777"/>
  <c r="E1045"/>
  <c r="E1103"/>
  <c r="G1179"/>
  <c r="I1558"/>
  <c r="G1558"/>
  <c r="I2016"/>
  <c r="E152" i="20"/>
  <c r="E154" s="1"/>
  <c r="E157" s="1"/>
  <c r="E25" s="1"/>
  <c r="E780" i="23"/>
  <c r="G785"/>
  <c r="G94" i="26"/>
  <c r="I94"/>
  <c r="E267" i="27"/>
  <c r="G385"/>
  <c r="I385"/>
  <c r="G392"/>
  <c r="G59" i="1"/>
  <c r="I59"/>
  <c r="G89"/>
  <c r="G319"/>
  <c r="I319"/>
  <c r="I482"/>
  <c r="I602"/>
  <c r="G602"/>
  <c r="E602"/>
  <c r="G631"/>
  <c r="G695"/>
  <c r="I727"/>
  <c r="E777"/>
  <c r="E1025"/>
  <c r="E1169"/>
  <c r="I1179"/>
  <c r="G1449"/>
  <c r="E1558"/>
  <c r="E1647"/>
  <c r="I1647"/>
  <c r="I1875"/>
  <c r="E598" i="23"/>
  <c r="I598"/>
  <c r="G598"/>
  <c r="G265"/>
  <c r="I546"/>
  <c r="G787"/>
  <c r="E125" i="27"/>
  <c r="E389" i="1"/>
  <c r="I100" i="26"/>
  <c r="E100"/>
  <c r="E392" i="27"/>
  <c r="E89" i="1"/>
  <c r="G780" i="23"/>
  <c r="E157" i="26"/>
  <c r="G157"/>
  <c r="I695" i="1"/>
  <c r="G154" i="20"/>
  <c r="G157" s="1"/>
  <c r="G25" s="1"/>
  <c r="G27" s="1"/>
  <c r="F45" i="21"/>
  <c r="F30" s="1"/>
  <c r="G71" i="23"/>
  <c r="E71"/>
  <c r="I568"/>
  <c r="G596"/>
  <c r="G717"/>
  <c r="E717"/>
  <c r="I717"/>
  <c r="I157" i="26"/>
  <c r="G167"/>
  <c r="E167"/>
  <c r="I167"/>
  <c r="I76" i="27"/>
  <c r="I401"/>
  <c r="G401"/>
  <c r="I416"/>
  <c r="G82" i="1"/>
  <c r="I82"/>
  <c r="I302"/>
  <c r="G302"/>
  <c r="G549"/>
  <c r="I549"/>
  <c r="I1641"/>
  <c r="E432" i="23"/>
  <c r="I432"/>
  <c r="E74" i="1"/>
  <c r="I74"/>
  <c r="E106"/>
  <c r="I106"/>
  <c r="G106"/>
  <c r="G432" i="23"/>
  <c r="E150" i="27"/>
  <c r="I490" i="1"/>
  <c r="G1472"/>
  <c r="G535" i="23"/>
  <c r="I267" i="27"/>
  <c r="G1025" i="1"/>
  <c r="E1074"/>
  <c r="I1074"/>
  <c r="G1169"/>
  <c r="E83" i="20"/>
  <c r="E85" s="1"/>
  <c r="I85" s="1"/>
  <c r="E78" i="23"/>
  <c r="I78"/>
  <c r="I596"/>
  <c r="G62" i="26"/>
  <c r="I62"/>
  <c r="I152"/>
  <c r="E152"/>
  <c r="I265" i="27"/>
  <c r="E265"/>
  <c r="E401"/>
  <c r="E82" i="1"/>
  <c r="I679"/>
  <c r="E679"/>
  <c r="E1195"/>
  <c r="I1416"/>
  <c r="E1416"/>
  <c r="I1589"/>
  <c r="E1967"/>
  <c r="I1967"/>
  <c r="G1967"/>
  <c r="I2112"/>
  <c r="G2112"/>
  <c r="G1778"/>
  <c r="G2091"/>
  <c r="I188" i="11"/>
  <c r="F68" i="10" s="1"/>
  <c r="I53" i="21"/>
  <c r="G534" i="23"/>
  <c r="I567"/>
  <c r="E695"/>
  <c r="I124" i="27"/>
  <c r="I236"/>
  <c r="E266"/>
  <c r="G370"/>
  <c r="I383"/>
  <c r="G394"/>
  <c r="G399"/>
  <c r="G76" i="1"/>
  <c r="I83"/>
  <c r="I104"/>
  <c r="I120"/>
  <c r="E126"/>
  <c r="I193"/>
  <c r="G229"/>
  <c r="G270"/>
  <c r="I321"/>
  <c r="I476"/>
  <c r="I647"/>
  <c r="G1054"/>
  <c r="I1076"/>
  <c r="G1274"/>
  <c r="I1343"/>
  <c r="G1418"/>
  <c r="G1471"/>
  <c r="G1556"/>
  <c r="E1582"/>
  <c r="E1780"/>
  <c r="I155" i="6"/>
  <c r="F66" i="7" s="1"/>
  <c r="I186" i="6"/>
  <c r="F70" i="7" s="1"/>
  <c r="E52" i="9"/>
  <c r="J52" s="1"/>
  <c r="I202" i="11"/>
  <c r="F70" i="10" s="1"/>
  <c r="E303" i="5"/>
  <c r="H303" s="1"/>
  <c r="E202" i="11"/>
  <c r="G70" i="10" s="1"/>
  <c r="F78" i="21"/>
  <c r="F33" s="1"/>
  <c r="I1722" i="1"/>
  <c r="E1728"/>
  <c r="E1749"/>
  <c r="E1778"/>
  <c r="I1828"/>
  <c r="I1865"/>
  <c r="E2059"/>
  <c r="E2091"/>
  <c r="I143" i="11"/>
  <c r="F62" i="10" s="1"/>
  <c r="I1728" i="1"/>
  <c r="G2059"/>
  <c r="I343" i="23"/>
  <c r="I70" i="26"/>
  <c r="I75" i="1"/>
  <c r="G90"/>
  <c r="E193"/>
  <c r="I379"/>
  <c r="I452"/>
  <c r="I497"/>
  <c r="G511"/>
  <c r="I583"/>
  <c r="E624"/>
  <c r="E647"/>
  <c r="E662"/>
  <c r="G1125"/>
  <c r="I1181"/>
  <c r="I1187"/>
  <c r="G1193"/>
  <c r="I1283"/>
  <c r="G1298"/>
  <c r="I1381"/>
  <c r="I1393"/>
  <c r="I1417"/>
  <c r="G1509"/>
  <c r="G1569"/>
  <c r="G1599"/>
  <c r="G1662"/>
  <c r="I1749"/>
  <c r="I1829"/>
  <c r="G1996"/>
  <c r="G31" i="11"/>
  <c r="E54" i="10" s="1"/>
  <c r="E534" i="23"/>
  <c r="I548"/>
  <c r="G567"/>
  <c r="G124" i="27"/>
  <c r="I319"/>
  <c r="E383"/>
  <c r="E399"/>
  <c r="I418"/>
  <c r="G428"/>
  <c r="G321" i="1"/>
  <c r="I387"/>
  <c r="E476"/>
  <c r="G484"/>
  <c r="G624"/>
  <c r="I662"/>
  <c r="G855"/>
  <c r="E1054"/>
  <c r="E1076"/>
  <c r="I1193"/>
  <c r="I1298"/>
  <c r="I1569"/>
  <c r="I1996"/>
  <c r="I31" i="11"/>
  <c r="F54" i="10" s="1"/>
  <c r="E171" i="11"/>
  <c r="G66" i="10" s="1"/>
  <c r="E100" i="6"/>
  <c r="G62" i="7" s="1"/>
  <c r="E155" i="6"/>
  <c r="G66" i="7" s="1"/>
  <c r="E57" i="13"/>
  <c r="F283" i="12"/>
  <c r="F26" s="1"/>
  <c r="E188" i="11"/>
  <c r="G68" i="10" s="1"/>
  <c r="E143" i="11"/>
  <c r="G62" i="10" s="1"/>
  <c r="G143" i="11"/>
  <c r="E62" i="10" s="1"/>
  <c r="G120" i="11"/>
  <c r="E60" i="10" s="1"/>
  <c r="E120" i="11"/>
  <c r="G60" i="10" s="1"/>
  <c r="I102" i="11"/>
  <c r="F58" i="10" s="1"/>
  <c r="E102" i="11"/>
  <c r="G58" i="10" s="1"/>
  <c r="G102" i="11"/>
  <c r="E58" i="10" s="1"/>
  <c r="I66" i="11"/>
  <c r="F56" i="10" s="1"/>
  <c r="E31" i="11"/>
  <c r="G54" i="10" s="1"/>
  <c r="H98" i="9"/>
  <c r="F98"/>
  <c r="J98"/>
  <c r="E99"/>
  <c r="E76"/>
  <c r="E186" i="6"/>
  <c r="G70" i="7" s="1"/>
  <c r="G186" i="6"/>
  <c r="E70" i="7" s="1"/>
  <c r="E170" i="6"/>
  <c r="G68" i="7" s="1"/>
  <c r="I170" i="6"/>
  <c r="F68" i="7" s="1"/>
  <c r="G155" i="6"/>
  <c r="E66" i="7" s="1"/>
  <c r="I132" i="6"/>
  <c r="F64" i="7" s="1"/>
  <c r="E132" i="6"/>
  <c r="G64" i="7" s="1"/>
  <c r="G132" i="6"/>
  <c r="E64" i="7" s="1"/>
  <c r="I100" i="6"/>
  <c r="F62" i="7" s="1"/>
  <c r="E84" i="6"/>
  <c r="G60" i="7" s="1"/>
  <c r="G69" i="6"/>
  <c r="E58" i="7" s="1"/>
  <c r="E69" i="6"/>
  <c r="G58" i="7" s="1"/>
  <c r="I69" i="6"/>
  <c r="F58" i="7" s="1"/>
  <c r="G31" i="6"/>
  <c r="E56" i="7" s="1"/>
  <c r="I31" i="6"/>
  <c r="F56" i="7" s="1"/>
  <c r="E629" i="5"/>
  <c r="H629" s="1"/>
  <c r="E567"/>
  <c r="J567" s="1"/>
  <c r="E473"/>
  <c r="F473" s="1"/>
  <c r="E413"/>
  <c r="H413" s="1"/>
  <c r="E366"/>
  <c r="H366" s="1"/>
  <c r="E304"/>
  <c r="H304" s="1"/>
  <c r="E251"/>
  <c r="F251" s="1"/>
  <c r="E250"/>
  <c r="F250" s="1"/>
  <c r="I43" i="1"/>
  <c r="G2123"/>
  <c r="I2123"/>
  <c r="E2093"/>
  <c r="G2093"/>
  <c r="G2080"/>
  <c r="E2079"/>
  <c r="I2079"/>
  <c r="G2068"/>
  <c r="I2068"/>
  <c r="E2057"/>
  <c r="G2057"/>
  <c r="E2035"/>
  <c r="G2035"/>
  <c r="I2014"/>
  <c r="G1994"/>
  <c r="E1994"/>
  <c r="I1976"/>
  <c r="G1976"/>
  <c r="G1948"/>
  <c r="I1948"/>
  <c r="G1929"/>
  <c r="E1931"/>
  <c r="E1929"/>
  <c r="G1931"/>
  <c r="G1924"/>
  <c r="E1923"/>
  <c r="G1922"/>
  <c r="E1895"/>
  <c r="G1895"/>
  <c r="E1897"/>
  <c r="G1897"/>
  <c r="E1874"/>
  <c r="G1874"/>
  <c r="E1873"/>
  <c r="E1875"/>
  <c r="E1864"/>
  <c r="E1866"/>
  <c r="G1864"/>
  <c r="G1866"/>
  <c r="E1865"/>
  <c r="E1855"/>
  <c r="E1854"/>
  <c r="E1856"/>
  <c r="G1855"/>
  <c r="G1854"/>
  <c r="G1856"/>
  <c r="I1830"/>
  <c r="G1830"/>
  <c r="G1828"/>
  <c r="I1816"/>
  <c r="I1818"/>
  <c r="I1802"/>
  <c r="E1786"/>
  <c r="G1786"/>
  <c r="E1722"/>
  <c r="G1720"/>
  <c r="I1720"/>
  <c r="E1708"/>
  <c r="G1706"/>
  <c r="G1708"/>
  <c r="E1706"/>
  <c r="E1692"/>
  <c r="E1691"/>
  <c r="G1691"/>
  <c r="E1690"/>
  <c r="G1684"/>
  <c r="I1684"/>
  <c r="G1677"/>
  <c r="E1660"/>
  <c r="G1660"/>
  <c r="I1655"/>
  <c r="G1655"/>
  <c r="G1653"/>
  <c r="I1653"/>
  <c r="I1646"/>
  <c r="I1648"/>
  <c r="G1641"/>
  <c r="G1639"/>
  <c r="I1639"/>
  <c r="G1632"/>
  <c r="G1634"/>
  <c r="E1626"/>
  <c r="G1626"/>
  <c r="E1605"/>
  <c r="I1605"/>
  <c r="G1597"/>
  <c r="E1597"/>
  <c r="E1591"/>
  <c r="G1590"/>
  <c r="E1589"/>
  <c r="I1591"/>
  <c r="E1584"/>
  <c r="G1584"/>
  <c r="E1556"/>
  <c r="E1544"/>
  <c r="G1544"/>
  <c r="I1515"/>
  <c r="E1507"/>
  <c r="G1507"/>
  <c r="G1508"/>
  <c r="G1488"/>
  <c r="E1488"/>
  <c r="E1478"/>
  <c r="I1478"/>
  <c r="I1473"/>
  <c r="G1473"/>
  <c r="I1466"/>
  <c r="I1464"/>
  <c r="E1448"/>
  <c r="G1448"/>
  <c r="E1447"/>
  <c r="G1447"/>
  <c r="E1440"/>
  <c r="G1441"/>
  <c r="G1439"/>
  <c r="I1441"/>
  <c r="I1439"/>
  <c r="G1440"/>
  <c r="E1428"/>
  <c r="I1428"/>
  <c r="E1426"/>
  <c r="I1426"/>
  <c r="E1417"/>
  <c r="E1418"/>
  <c r="G1416"/>
  <c r="G1408"/>
  <c r="I1407"/>
  <c r="I1408"/>
  <c r="E1393"/>
  <c r="E1395"/>
  <c r="E1379"/>
  <c r="I1379"/>
  <c r="E1369"/>
  <c r="G1367"/>
  <c r="G1369"/>
  <c r="E1367"/>
  <c r="I1358"/>
  <c r="I1356"/>
  <c r="I1345"/>
  <c r="G1337"/>
  <c r="G1335"/>
  <c r="E1335"/>
  <c r="I1336"/>
  <c r="E1329"/>
  <c r="I1297"/>
  <c r="G1297"/>
  <c r="I1289"/>
  <c r="I1290"/>
  <c r="I1282"/>
  <c r="G1284"/>
  <c r="G1282"/>
  <c r="I1284"/>
  <c r="G1265"/>
  <c r="E1265"/>
  <c r="I1248"/>
  <c r="I1246"/>
  <c r="I1235"/>
  <c r="G1223"/>
  <c r="G1221"/>
  <c r="I1221"/>
  <c r="E1223"/>
  <c r="I1209"/>
  <c r="E1194"/>
  <c r="G1194"/>
  <c r="I1186"/>
  <c r="I1188"/>
  <c r="E1186"/>
  <c r="E1188"/>
  <c r="E1180"/>
  <c r="G1180"/>
  <c r="G1181"/>
  <c r="G1168"/>
  <c r="I1156"/>
  <c r="E1148"/>
  <c r="I1148"/>
  <c r="G1137"/>
  <c r="I1137"/>
  <c r="I1125"/>
  <c r="G1127"/>
  <c r="I1127"/>
  <c r="G1102"/>
  <c r="G1104"/>
  <c r="E1102"/>
  <c r="I1104"/>
  <c r="E1075"/>
  <c r="G1075"/>
  <c r="E1043"/>
  <c r="G1043"/>
  <c r="G1024"/>
  <c r="G1026"/>
  <c r="I1002"/>
  <c r="G944"/>
  <c r="I945"/>
  <c r="I944"/>
  <c r="G945"/>
  <c r="G943"/>
  <c r="I943"/>
  <c r="E893"/>
  <c r="G893"/>
  <c r="G880"/>
  <c r="I880"/>
  <c r="G861"/>
  <c r="I856"/>
  <c r="E842"/>
  <c r="G842"/>
  <c r="E834"/>
  <c r="G834"/>
  <c r="G832"/>
  <c r="I832"/>
  <c r="E806"/>
  <c r="E790"/>
  <c r="G790"/>
  <c r="E779"/>
  <c r="G779"/>
  <c r="G768"/>
  <c r="G750"/>
  <c r="I750"/>
  <c r="E727"/>
  <c r="E714"/>
  <c r="E697"/>
  <c r="G697"/>
  <c r="E681"/>
  <c r="G681"/>
  <c r="G679"/>
  <c r="E632"/>
  <c r="I632"/>
  <c r="G633"/>
  <c r="I633"/>
  <c r="E626"/>
  <c r="G626"/>
  <c r="E615"/>
  <c r="I615"/>
  <c r="I603"/>
  <c r="G603"/>
  <c r="I596"/>
  <c r="I594"/>
  <c r="G595"/>
  <c r="I595"/>
  <c r="E583"/>
  <c r="E582"/>
  <c r="G582"/>
  <c r="G584"/>
  <c r="E584"/>
  <c r="I568"/>
  <c r="G562"/>
  <c r="G560"/>
  <c r="I560"/>
  <c r="E549"/>
  <c r="G541"/>
  <c r="G535"/>
  <c r="G510"/>
  <c r="G512"/>
  <c r="E510"/>
  <c r="E512"/>
  <c r="E503"/>
  <c r="E505"/>
  <c r="G505"/>
  <c r="G503"/>
  <c r="E496"/>
  <c r="E498"/>
  <c r="E497"/>
  <c r="E490"/>
  <c r="E483"/>
  <c r="E465"/>
  <c r="G465"/>
  <c r="I424"/>
  <c r="E423"/>
  <c r="G423"/>
  <c r="E410"/>
  <c r="G410"/>
  <c r="G411"/>
  <c r="I397"/>
  <c r="I399"/>
  <c r="E387"/>
  <c r="I388"/>
  <c r="G388"/>
  <c r="G377"/>
  <c r="I377"/>
  <c r="G379"/>
  <c r="G368"/>
  <c r="E367"/>
  <c r="G367"/>
  <c r="G366"/>
  <c r="I354"/>
  <c r="E319"/>
  <c r="E304"/>
  <c r="G304"/>
  <c r="E302"/>
  <c r="G279"/>
  <c r="I278"/>
  <c r="I269"/>
  <c r="I271"/>
  <c r="E257"/>
  <c r="G231"/>
  <c r="G217"/>
  <c r="G181"/>
  <c r="G134"/>
  <c r="E135"/>
  <c r="G135"/>
  <c r="E133"/>
  <c r="G133"/>
  <c r="E128"/>
  <c r="G128"/>
  <c r="I118"/>
  <c r="G119"/>
  <c r="I119"/>
  <c r="I112"/>
  <c r="E105"/>
  <c r="G96"/>
  <c r="G98"/>
  <c r="G88"/>
  <c r="I81"/>
  <c r="G81"/>
  <c r="E75"/>
  <c r="E59"/>
  <c r="E60"/>
  <c r="G58"/>
  <c r="G60"/>
  <c r="E43"/>
  <c r="I428" i="27"/>
  <c r="E427"/>
  <c r="E429"/>
  <c r="G427"/>
  <c r="G429"/>
  <c r="E416"/>
  <c r="E418"/>
  <c r="E417"/>
  <c r="E409"/>
  <c r="E411"/>
  <c r="G409"/>
  <c r="G411"/>
  <c r="E410"/>
  <c r="G410"/>
  <c r="E400"/>
  <c r="G400"/>
  <c r="E393"/>
  <c r="G393"/>
  <c r="G384"/>
  <c r="I384"/>
  <c r="E369"/>
  <c r="G369"/>
  <c r="E334"/>
  <c r="G334"/>
  <c r="G333"/>
  <c r="G335"/>
  <c r="E333"/>
  <c r="E335"/>
  <c r="E317"/>
  <c r="E319"/>
  <c r="E318"/>
  <c r="E298"/>
  <c r="E300"/>
  <c r="E299"/>
  <c r="G299"/>
  <c r="G298"/>
  <c r="G300"/>
  <c r="E278"/>
  <c r="E280"/>
  <c r="G278"/>
  <c r="G280"/>
  <c r="E279"/>
  <c r="G279"/>
  <c r="E236"/>
  <c r="E238"/>
  <c r="E206"/>
  <c r="E208"/>
  <c r="G206"/>
  <c r="G208"/>
  <c r="G207"/>
  <c r="E207"/>
  <c r="E190"/>
  <c r="E189"/>
  <c r="E191"/>
  <c r="G189"/>
  <c r="G191"/>
  <c r="E170"/>
  <c r="E172"/>
  <c r="G170"/>
  <c r="G172"/>
  <c r="I149"/>
  <c r="E149"/>
  <c r="E136"/>
  <c r="G135"/>
  <c r="G137"/>
  <c r="E135"/>
  <c r="E137"/>
  <c r="G123"/>
  <c r="G125"/>
  <c r="E105"/>
  <c r="E104"/>
  <c r="E106"/>
  <c r="I83"/>
  <c r="I85"/>
  <c r="E83"/>
  <c r="E85"/>
  <c r="E76"/>
  <c r="E78"/>
  <c r="G77"/>
  <c r="E77"/>
  <c r="E68"/>
  <c r="I68"/>
  <c r="E67"/>
  <c r="E69"/>
  <c r="E99" i="26"/>
  <c r="G99"/>
  <c r="E121"/>
  <c r="G121"/>
  <c r="E236"/>
  <c r="G236"/>
  <c r="E235"/>
  <c r="E223"/>
  <c r="G223"/>
  <c r="E224"/>
  <c r="E217"/>
  <c r="G217"/>
  <c r="E216"/>
  <c r="G216"/>
  <c r="E203"/>
  <c r="E202"/>
  <c r="G202"/>
  <c r="G203"/>
  <c r="E175"/>
  <c r="E176"/>
  <c r="E166"/>
  <c r="G166"/>
  <c r="I158"/>
  <c r="E158"/>
  <c r="E151"/>
  <c r="G151"/>
  <c r="I132"/>
  <c r="E132"/>
  <c r="E133"/>
  <c r="I114"/>
  <c r="E114"/>
  <c r="E94"/>
  <c r="G86"/>
  <c r="E86"/>
  <c r="G77"/>
  <c r="I77"/>
  <c r="E69"/>
  <c r="G69"/>
  <c r="E63"/>
  <c r="G63"/>
  <c r="E62"/>
  <c r="I750" i="23"/>
  <c r="G750"/>
  <c r="I748"/>
  <c r="G748"/>
  <c r="E749"/>
  <c r="G749"/>
  <c r="E729"/>
  <c r="E715"/>
  <c r="G715"/>
  <c r="I680"/>
  <c r="G680"/>
  <c r="I665"/>
  <c r="I667"/>
  <c r="E643"/>
  <c r="E625"/>
  <c r="G625"/>
  <c r="I619"/>
  <c r="I617"/>
  <c r="G618"/>
  <c r="I604"/>
  <c r="G597"/>
  <c r="I597"/>
  <c r="E583"/>
  <c r="G568"/>
  <c r="G569"/>
  <c r="I569"/>
  <c r="E533"/>
  <c r="G533"/>
  <c r="G497"/>
  <c r="E497"/>
  <c r="G490"/>
  <c r="E489"/>
  <c r="G489"/>
  <c r="I475"/>
  <c r="I477"/>
  <c r="I449"/>
  <c r="I422"/>
  <c r="G430"/>
  <c r="I430"/>
  <c r="E385"/>
  <c r="G385"/>
  <c r="G386"/>
  <c r="G384"/>
  <c r="I363"/>
  <c r="E363"/>
  <c r="E345"/>
  <c r="G323"/>
  <c r="E323"/>
  <c r="I304"/>
  <c r="I282"/>
  <c r="G258"/>
  <c r="I258"/>
  <c r="G209"/>
  <c r="E210"/>
  <c r="G211"/>
  <c r="E139"/>
  <c r="G139"/>
  <c r="E138"/>
  <c r="E140"/>
  <c r="G138"/>
  <c r="G140"/>
  <c r="E122"/>
  <c r="G122"/>
  <c r="E121"/>
  <c r="E123"/>
  <c r="G121"/>
  <c r="G123"/>
  <c r="I99"/>
  <c r="I101"/>
  <c r="G77"/>
  <c r="E79"/>
  <c r="G79"/>
  <c r="E77"/>
  <c r="G78"/>
  <c r="E62"/>
  <c r="G62"/>
  <c r="J88" i="21"/>
  <c r="J35" s="1"/>
  <c r="F88"/>
  <c r="F35" s="1"/>
  <c r="J77"/>
  <c r="J78" s="1"/>
  <c r="J69"/>
  <c r="J73" s="1"/>
  <c r="J32" s="1"/>
  <c r="F63"/>
  <c r="F31" s="1"/>
  <c r="J63"/>
  <c r="J31" s="1"/>
  <c r="J30"/>
  <c r="I99" i="20"/>
  <c r="I152" s="1"/>
  <c r="I35"/>
  <c r="I83" s="1"/>
  <c r="E280" i="19"/>
  <c r="E283" s="1"/>
  <c r="I283" s="1"/>
  <c r="I280"/>
  <c r="G280"/>
  <c r="G286" s="1"/>
  <c r="C28" i="18" s="1"/>
  <c r="E229" i="26"/>
  <c r="E38" i="29"/>
  <c r="E36"/>
  <c r="E37"/>
  <c r="E30"/>
  <c r="E29"/>
  <c r="I230" i="26"/>
  <c r="G229"/>
  <c r="G230"/>
  <c r="E628" i="5"/>
  <c r="J628" s="1"/>
  <c r="E566"/>
  <c r="J566" s="1"/>
  <c r="E515"/>
  <c r="J515" s="1"/>
  <c r="E514"/>
  <c r="E472"/>
  <c r="J472" s="1"/>
  <c r="E414"/>
  <c r="J414" s="1"/>
  <c r="E365"/>
  <c r="F365" s="1"/>
  <c r="E162"/>
  <c r="E163"/>
  <c r="F163" s="1"/>
  <c r="E83"/>
  <c r="E82"/>
  <c r="H250"/>
  <c r="J250"/>
  <c r="J150" i="12"/>
  <c r="J24" s="1"/>
  <c r="H283"/>
  <c r="H26" s="1"/>
  <c r="J283"/>
  <c r="J26" s="1"/>
  <c r="H150"/>
  <c r="H24" s="1"/>
  <c r="A279" i="8"/>
  <c r="H428"/>
  <c r="H28" s="1"/>
  <c r="J428"/>
  <c r="J28" s="1"/>
  <c r="F428"/>
  <c r="F28" s="1"/>
  <c r="F26"/>
  <c r="F24"/>
  <c r="D1498" i="4"/>
  <c r="F1498" s="1"/>
  <c r="F1408"/>
  <c r="F1040"/>
  <c r="D1030"/>
  <c r="F1030" s="1"/>
  <c r="D1394"/>
  <c r="F1394" s="1"/>
  <c r="F638"/>
  <c r="F39" s="1"/>
  <c r="D1398"/>
  <c r="F1398" s="1"/>
  <c r="D892"/>
  <c r="D896" s="1"/>
  <c r="F896" s="1"/>
  <c r="F1022"/>
  <c r="D1250"/>
  <c r="F1250" s="1"/>
  <c r="H1659"/>
  <c r="H55" s="1"/>
  <c r="F148"/>
  <c r="F25" s="1"/>
  <c r="H1095"/>
  <c r="H49" s="1"/>
  <c r="J148"/>
  <c r="J25" s="1"/>
  <c r="H1462"/>
  <c r="H53" s="1"/>
  <c r="H148"/>
  <c r="H25" s="1"/>
  <c r="J1659"/>
  <c r="J55" s="1"/>
  <c r="A87"/>
  <c r="A91" s="1"/>
  <c r="F1604"/>
  <c r="E2111" i="1"/>
  <c r="E2113"/>
  <c r="I2111"/>
  <c r="I2113"/>
  <c r="E2092"/>
  <c r="G2092"/>
  <c r="E2080"/>
  <c r="G2069"/>
  <c r="I2067"/>
  <c r="I2069"/>
  <c r="E2067"/>
  <c r="E2058"/>
  <c r="I2058"/>
  <c r="E2036"/>
  <c r="G2036"/>
  <c r="E2028"/>
  <c r="E2027"/>
  <c r="E2029"/>
  <c r="G2027"/>
  <c r="G2029"/>
  <c r="G2028"/>
  <c r="G2015"/>
  <c r="E2015"/>
  <c r="E2014"/>
  <c r="E2016"/>
  <c r="E1995"/>
  <c r="G1995"/>
  <c r="E1975"/>
  <c r="G1974"/>
  <c r="I1974"/>
  <c r="G1975"/>
  <c r="E1966"/>
  <c r="E1968"/>
  <c r="G1966"/>
  <c r="G1968"/>
  <c r="G1956"/>
  <c r="E125" i="3" s="1"/>
  <c r="I1949" i="1"/>
  <c r="E1949"/>
  <c r="E1956" s="1"/>
  <c r="G125" i="3" s="1"/>
  <c r="E1930" i="1"/>
  <c r="G1930"/>
  <c r="E1922"/>
  <c r="E1924"/>
  <c r="G1903"/>
  <c r="I1903"/>
  <c r="E1902"/>
  <c r="E1904"/>
  <c r="G1902"/>
  <c r="G1904"/>
  <c r="E1896"/>
  <c r="G1896"/>
  <c r="E1880"/>
  <c r="E1882"/>
  <c r="G1880"/>
  <c r="G1882"/>
  <c r="E1881"/>
  <c r="G1881"/>
  <c r="E1836"/>
  <c r="G1836"/>
  <c r="E1835"/>
  <c r="E1837"/>
  <c r="G1835"/>
  <c r="G1837"/>
  <c r="E1829"/>
  <c r="E1817"/>
  <c r="G1817"/>
  <c r="E1816"/>
  <c r="E1818"/>
  <c r="E1808"/>
  <c r="E1810"/>
  <c r="G1808"/>
  <c r="G1810"/>
  <c r="G1801"/>
  <c r="G1803"/>
  <c r="I1801"/>
  <c r="I1803"/>
  <c r="E1802"/>
  <c r="E1785"/>
  <c r="E1787"/>
  <c r="G1785"/>
  <c r="G1787"/>
  <c r="E1779"/>
  <c r="I1779"/>
  <c r="E1748"/>
  <c r="E1750"/>
  <c r="G1748"/>
  <c r="G1750"/>
  <c r="E1737"/>
  <c r="G1737"/>
  <c r="E1736"/>
  <c r="E1738"/>
  <c r="G1736"/>
  <c r="G1738"/>
  <c r="I1727"/>
  <c r="I1729"/>
  <c r="E1727"/>
  <c r="E1729"/>
  <c r="G1721"/>
  <c r="E1713"/>
  <c r="E1715"/>
  <c r="G1713"/>
  <c r="G1715"/>
  <c r="E1714"/>
  <c r="G1714"/>
  <c r="E1721"/>
  <c r="I1707"/>
  <c r="E1707"/>
  <c r="E1700"/>
  <c r="G1700"/>
  <c r="G1699"/>
  <c r="G1701"/>
  <c r="E1699"/>
  <c r="E1701"/>
  <c r="G1690"/>
  <c r="G1692"/>
  <c r="E1683"/>
  <c r="E1685"/>
  <c r="G1683"/>
  <c r="G1685"/>
  <c r="G1676"/>
  <c r="G1678"/>
  <c r="I1676"/>
  <c r="I1678"/>
  <c r="E1669"/>
  <c r="E1671"/>
  <c r="G1669"/>
  <c r="G1671"/>
  <c r="G1661"/>
  <c r="I1661"/>
  <c r="E1654"/>
  <c r="G1654"/>
  <c r="E1646"/>
  <c r="E1648"/>
  <c r="I1640"/>
  <c r="E1640"/>
  <c r="E1633"/>
  <c r="G1633"/>
  <c r="E1632"/>
  <c r="E1634"/>
  <c r="E1625"/>
  <c r="E1627"/>
  <c r="G1625"/>
  <c r="G1627"/>
  <c r="E1618"/>
  <c r="E1620"/>
  <c r="G1618"/>
  <c r="G1620"/>
  <c r="E1611"/>
  <c r="E1613"/>
  <c r="G1611"/>
  <c r="G1613"/>
  <c r="E1612"/>
  <c r="G1604"/>
  <c r="I1604"/>
  <c r="I1606"/>
  <c r="E1606"/>
  <c r="I1598"/>
  <c r="E1598"/>
  <c r="E1590"/>
  <c r="E1583"/>
  <c r="G1583"/>
  <c r="E1575"/>
  <c r="E1577"/>
  <c r="G1575"/>
  <c r="G1577"/>
  <c r="E1576"/>
  <c r="G1576"/>
  <c r="E1568"/>
  <c r="E1570"/>
  <c r="G1568"/>
  <c r="G1570"/>
  <c r="E1557"/>
  <c r="G1557"/>
  <c r="I1543"/>
  <c r="I1545"/>
  <c r="E1543"/>
  <c r="E1545"/>
  <c r="E1514"/>
  <c r="E1516"/>
  <c r="G1514"/>
  <c r="G1516"/>
  <c r="E1515"/>
  <c r="E1508"/>
  <c r="E1500"/>
  <c r="E1502"/>
  <c r="G1500"/>
  <c r="G1502"/>
  <c r="E1501"/>
  <c r="G1501"/>
  <c r="E1487"/>
  <c r="E1489"/>
  <c r="G1487"/>
  <c r="G1489"/>
  <c r="E1479"/>
  <c r="G1479"/>
  <c r="E1472"/>
  <c r="E1465"/>
  <c r="E1464"/>
  <c r="E1466"/>
  <c r="E1427"/>
  <c r="G1427"/>
  <c r="E1407"/>
  <c r="E1394"/>
  <c r="G1394"/>
  <c r="E1380"/>
  <c r="G1380"/>
  <c r="E1368"/>
  <c r="G1368"/>
  <c r="G1357"/>
  <c r="E1357"/>
  <c r="E1356"/>
  <c r="E1358"/>
  <c r="E1343"/>
  <c r="E1345"/>
  <c r="E1344"/>
  <c r="G1344"/>
  <c r="E1336"/>
  <c r="I1328"/>
  <c r="I1330"/>
  <c r="E1328"/>
  <c r="E1330"/>
  <c r="E1289"/>
  <c r="E1291"/>
  <c r="E1290"/>
  <c r="E1273"/>
  <c r="E1275"/>
  <c r="G1273"/>
  <c r="G1275"/>
  <c r="E1264"/>
  <c r="E1266"/>
  <c r="G1264"/>
  <c r="G1266"/>
  <c r="E1247"/>
  <c r="G1247"/>
  <c r="E1246"/>
  <c r="E1248"/>
  <c r="G1234"/>
  <c r="G1236"/>
  <c r="E1234"/>
  <c r="E1236"/>
  <c r="E1235"/>
  <c r="E1222"/>
  <c r="G1222"/>
  <c r="I1222"/>
  <c r="G1208"/>
  <c r="G1210"/>
  <c r="I1208"/>
  <c r="I1210"/>
  <c r="E1209"/>
  <c r="I1201"/>
  <c r="I1203"/>
  <c r="E1201"/>
  <c r="E1203"/>
  <c r="E1202"/>
  <c r="E1154"/>
  <c r="E1156"/>
  <c r="E1155"/>
  <c r="G1155"/>
  <c r="E1147"/>
  <c r="E1149"/>
  <c r="I1147"/>
  <c r="I1149"/>
  <c r="E1136"/>
  <c r="E1138"/>
  <c r="G1136"/>
  <c r="G1138"/>
  <c r="G1126"/>
  <c r="E1126"/>
  <c r="E1113"/>
  <c r="E1115"/>
  <c r="E1114"/>
  <c r="G1114"/>
  <c r="G1113"/>
  <c r="G1115"/>
  <c r="E1053"/>
  <c r="E1055"/>
  <c r="G1053"/>
  <c r="G1055"/>
  <c r="E1044"/>
  <c r="G1044"/>
  <c r="E1024"/>
  <c r="E1026"/>
  <c r="E1000"/>
  <c r="E1002"/>
  <c r="E1001"/>
  <c r="G1001"/>
  <c r="E974"/>
  <c r="E976"/>
  <c r="G974"/>
  <c r="G976"/>
  <c r="E975"/>
  <c r="G975"/>
  <c r="E892"/>
  <c r="E894"/>
  <c r="G892"/>
  <c r="G894"/>
  <c r="E887"/>
  <c r="G887"/>
  <c r="E886"/>
  <c r="E888"/>
  <c r="I879"/>
  <c r="I881"/>
  <c r="E879"/>
  <c r="E881"/>
  <c r="E862"/>
  <c r="G862"/>
  <c r="E861"/>
  <c r="E863"/>
  <c r="I855"/>
  <c r="E854"/>
  <c r="E856"/>
  <c r="G844"/>
  <c r="E843"/>
  <c r="G843"/>
  <c r="E833"/>
  <c r="G833"/>
  <c r="E805"/>
  <c r="E807"/>
  <c r="G805"/>
  <c r="G807"/>
  <c r="E789"/>
  <c r="E791"/>
  <c r="G789"/>
  <c r="G791"/>
  <c r="G778"/>
  <c r="E778"/>
  <c r="E767"/>
  <c r="E769"/>
  <c r="G767"/>
  <c r="G769"/>
  <c r="E768"/>
  <c r="E761"/>
  <c r="I760"/>
  <c r="I762"/>
  <c r="G761"/>
  <c r="E760"/>
  <c r="E762"/>
  <c r="E749"/>
  <c r="E751"/>
  <c r="G749"/>
  <c r="G751"/>
  <c r="E726"/>
  <c r="G726"/>
  <c r="I728"/>
  <c r="E728"/>
  <c r="I715"/>
  <c r="E715"/>
  <c r="E696"/>
  <c r="G696"/>
  <c r="E680"/>
  <c r="I680"/>
  <c r="E661"/>
  <c r="E663"/>
  <c r="G661"/>
  <c r="G663"/>
  <c r="E646"/>
  <c r="E648"/>
  <c r="G646"/>
  <c r="G648"/>
  <c r="E625"/>
  <c r="G625"/>
  <c r="E614"/>
  <c r="E616"/>
  <c r="G614"/>
  <c r="G616"/>
  <c r="E594"/>
  <c r="E596"/>
  <c r="E568"/>
  <c r="E567"/>
  <c r="E569"/>
  <c r="G567"/>
  <c r="G569"/>
  <c r="E561"/>
  <c r="G561"/>
  <c r="E548"/>
  <c r="E550"/>
  <c r="G548"/>
  <c r="G550"/>
  <c r="E540"/>
  <c r="E542"/>
  <c r="E541"/>
  <c r="E504"/>
  <c r="I489"/>
  <c r="I491"/>
  <c r="E489"/>
  <c r="E491"/>
  <c r="G475"/>
  <c r="G477"/>
  <c r="I475"/>
  <c r="I477"/>
  <c r="E464"/>
  <c r="G464"/>
  <c r="E451"/>
  <c r="E453"/>
  <c r="I451"/>
  <c r="I453"/>
  <c r="G437"/>
  <c r="I437"/>
  <c r="G436"/>
  <c r="G438"/>
  <c r="E436"/>
  <c r="E438"/>
  <c r="E424"/>
  <c r="G398"/>
  <c r="I398"/>
  <c r="E397"/>
  <c r="E399"/>
  <c r="E378"/>
  <c r="G378"/>
  <c r="E366"/>
  <c r="E368"/>
  <c r="G355"/>
  <c r="I355"/>
  <c r="E354"/>
  <c r="E356"/>
  <c r="E340"/>
  <c r="G340"/>
  <c r="E339"/>
  <c r="E341"/>
  <c r="G339"/>
  <c r="G341"/>
  <c r="E320"/>
  <c r="G320"/>
  <c r="I303"/>
  <c r="E303"/>
  <c r="E291"/>
  <c r="E293"/>
  <c r="G291"/>
  <c r="G293"/>
  <c r="G292"/>
  <c r="E292"/>
  <c r="E279"/>
  <c r="E278"/>
  <c r="E280"/>
  <c r="E269"/>
  <c r="E271"/>
  <c r="E258"/>
  <c r="G258"/>
  <c r="G242"/>
  <c r="E241"/>
  <c r="E243"/>
  <c r="G241"/>
  <c r="G243"/>
  <c r="E242"/>
  <c r="E230"/>
  <c r="G230"/>
  <c r="E216"/>
  <c r="E218"/>
  <c r="G216"/>
  <c r="G218"/>
  <c r="E204"/>
  <c r="E206"/>
  <c r="G204"/>
  <c r="G206"/>
  <c r="E205"/>
  <c r="G205"/>
  <c r="E192"/>
  <c r="E194"/>
  <c r="G192"/>
  <c r="G194"/>
  <c r="G180"/>
  <c r="I182"/>
  <c r="E182"/>
  <c r="I180"/>
  <c r="E181"/>
  <c r="E134"/>
  <c r="G127"/>
  <c r="I127"/>
  <c r="E118"/>
  <c r="E120"/>
  <c r="E111"/>
  <c r="E113"/>
  <c r="G111"/>
  <c r="G113"/>
  <c r="E112"/>
  <c r="E96"/>
  <c r="E98"/>
  <c r="E97"/>
  <c r="G97"/>
  <c r="E88"/>
  <c r="E90"/>
  <c r="E67"/>
  <c r="E69"/>
  <c r="G67"/>
  <c r="G69"/>
  <c r="E68"/>
  <c r="G50"/>
  <c r="G52"/>
  <c r="I50"/>
  <c r="I52"/>
  <c r="E51"/>
  <c r="G51"/>
  <c r="E42"/>
  <c r="E44"/>
  <c r="G42"/>
  <c r="G44"/>
  <c r="I772" i="23"/>
  <c r="E772"/>
  <c r="E771"/>
  <c r="E773"/>
  <c r="G771"/>
  <c r="G773"/>
  <c r="E764"/>
  <c r="E766"/>
  <c r="G764"/>
  <c r="G766"/>
  <c r="E748"/>
  <c r="E750"/>
  <c r="E730"/>
  <c r="G730"/>
  <c r="G729"/>
  <c r="G731"/>
  <c r="I716"/>
  <c r="E716"/>
  <c r="E694"/>
  <c r="E696"/>
  <c r="I694"/>
  <c r="I696"/>
  <c r="E679"/>
  <c r="E681"/>
  <c r="G679"/>
  <c r="G681"/>
  <c r="E666"/>
  <c r="G666"/>
  <c r="E665"/>
  <c r="E667"/>
  <c r="E642"/>
  <c r="E644"/>
  <c r="G642"/>
  <c r="G644"/>
  <c r="G643"/>
  <c r="I624"/>
  <c r="I626"/>
  <c r="G624"/>
  <c r="G626"/>
  <c r="E618"/>
  <c r="E617"/>
  <c r="E619"/>
  <c r="E604"/>
  <c r="E603"/>
  <c r="E605"/>
  <c r="G603"/>
  <c r="G605"/>
  <c r="E582"/>
  <c r="E584"/>
  <c r="G582"/>
  <c r="G584"/>
  <c r="E546"/>
  <c r="E548"/>
  <c r="E547"/>
  <c r="G516"/>
  <c r="I516"/>
  <c r="E515"/>
  <c r="E517"/>
  <c r="G515"/>
  <c r="G517"/>
  <c r="E496"/>
  <c r="G496"/>
  <c r="I488"/>
  <c r="I490"/>
  <c r="E476"/>
  <c r="G476"/>
  <c r="E475"/>
  <c r="E477"/>
  <c r="E462"/>
  <c r="E464"/>
  <c r="E463"/>
  <c r="G463"/>
  <c r="E450"/>
  <c r="G450"/>
  <c r="E449"/>
  <c r="E451"/>
  <c r="G431"/>
  <c r="I431"/>
  <c r="E421"/>
  <c r="E423"/>
  <c r="G421"/>
  <c r="G423"/>
  <c r="E422"/>
  <c r="E408"/>
  <c r="E410"/>
  <c r="G408"/>
  <c r="G410"/>
  <c r="G409"/>
  <c r="E409"/>
  <c r="E384"/>
  <c r="E386"/>
  <c r="I362"/>
  <c r="E362"/>
  <c r="E344"/>
  <c r="G344"/>
  <c r="E325"/>
  <c r="G325"/>
  <c r="G302"/>
  <c r="I302"/>
  <c r="G303"/>
  <c r="I303"/>
  <c r="G304"/>
  <c r="E324"/>
  <c r="G324"/>
  <c r="G281"/>
  <c r="G283"/>
  <c r="E281"/>
  <c r="E283"/>
  <c r="G264"/>
  <c r="G266"/>
  <c r="E264"/>
  <c r="E266"/>
  <c r="E257"/>
  <c r="E259"/>
  <c r="G257"/>
  <c r="G259"/>
  <c r="G210"/>
  <c r="E209"/>
  <c r="E211"/>
  <c r="E171"/>
  <c r="E173"/>
  <c r="G171"/>
  <c r="G173"/>
  <c r="E111"/>
  <c r="E110"/>
  <c r="E112"/>
  <c r="G110"/>
  <c r="G112"/>
  <c r="G111"/>
  <c r="E100"/>
  <c r="G100"/>
  <c r="E99"/>
  <c r="E101"/>
  <c r="E90"/>
  <c r="E89"/>
  <c r="E91"/>
  <c r="G89"/>
  <c r="G91"/>
  <c r="E70"/>
  <c r="E72"/>
  <c r="G70"/>
  <c r="G72"/>
  <c r="E61"/>
  <c r="E63"/>
  <c r="G61"/>
  <c r="G63"/>
  <c r="E54"/>
  <c r="E56"/>
  <c r="G54"/>
  <c r="G56"/>
  <c r="G55"/>
  <c r="E55"/>
  <c r="E45"/>
  <c r="G45"/>
  <c r="G44"/>
  <c r="G46"/>
  <c r="E44"/>
  <c r="E46"/>
  <c r="E66" i="11"/>
  <c r="G56" i="10" s="1"/>
  <c r="G66" i="11"/>
  <c r="E56" i="10" s="1"/>
  <c r="E31" i="6"/>
  <c r="G56" i="7" s="1"/>
  <c r="G227" i="28"/>
  <c r="C30" i="25" s="1"/>
  <c r="C48" s="1"/>
  <c r="I227" i="28"/>
  <c r="D30" i="25" s="1"/>
  <c r="E227" i="28"/>
  <c r="E30" i="25" s="1"/>
  <c r="E48" s="1"/>
  <c r="I1982" i="1" l="1"/>
  <c r="F127" i="3" s="1"/>
  <c r="F304" i="5"/>
  <c r="J304"/>
  <c r="H52" i="9"/>
  <c r="F567" i="5"/>
  <c r="F52" i="9"/>
  <c r="F303" i="5"/>
  <c r="F53" i="9"/>
  <c r="J303" i="5"/>
  <c r="G90" i="27"/>
  <c r="C32" s="1"/>
  <c r="F258" i="5"/>
  <c r="F42" s="1"/>
  <c r="J53" i="9"/>
  <c r="J59" s="1"/>
  <c r="J22" s="1"/>
  <c r="H310" i="5"/>
  <c r="H267" s="1"/>
  <c r="J251"/>
  <c r="J258" s="1"/>
  <c r="J42" s="1"/>
  <c r="H251"/>
  <c r="H258" s="1"/>
  <c r="H42" s="1"/>
  <c r="J473"/>
  <c r="J478" s="1"/>
  <c r="J379" s="1"/>
  <c r="F55" i="13"/>
  <c r="H55"/>
  <c r="E74" i="7"/>
  <c r="E77" s="1"/>
  <c r="E79" s="1"/>
  <c r="E22" s="1"/>
  <c r="C62" i="16" s="1"/>
  <c r="I1910" i="1"/>
  <c r="F121" i="3" s="1"/>
  <c r="F629" i="5"/>
  <c r="J366"/>
  <c r="G1935" i="1"/>
  <c r="E123" i="3" s="1"/>
  <c r="H59" i="9"/>
  <c r="H22" s="1"/>
  <c r="J629" i="5"/>
  <c r="J633" s="1"/>
  <c r="J528" s="1"/>
  <c r="I434" i="27"/>
  <c r="D34" s="1"/>
  <c r="G2130" i="1"/>
  <c r="E131" i="3" s="1"/>
  <c r="F74" i="7"/>
  <c r="F77" s="1"/>
  <c r="F79" s="1"/>
  <c r="F22" s="1"/>
  <c r="D62" i="16" s="1"/>
  <c r="F75" i="10"/>
  <c r="F78" s="1"/>
  <c r="F80" s="1"/>
  <c r="F22" s="1"/>
  <c r="D76" i="16" s="1"/>
  <c r="E75" i="10"/>
  <c r="E78" s="1"/>
  <c r="F413" i="5"/>
  <c r="G244" i="26"/>
  <c r="C24" i="25" s="1"/>
  <c r="C42" s="1"/>
  <c r="C38" i="16" s="1"/>
  <c r="I90" i="27"/>
  <c r="D32" s="1"/>
  <c r="I244" i="26"/>
  <c r="D24" i="25" s="1"/>
  <c r="D42" s="1"/>
  <c r="D38" i="16" s="1"/>
  <c r="H567" i="5"/>
  <c r="F515"/>
  <c r="F366"/>
  <c r="F371" s="1"/>
  <c r="F268" s="1"/>
  <c r="H473"/>
  <c r="J413"/>
  <c r="J420" s="1"/>
  <c r="J378" s="1"/>
  <c r="H515"/>
  <c r="F36" i="21"/>
  <c r="D34" i="18" s="1"/>
  <c r="E34" s="1"/>
  <c r="F25" i="29" s="1"/>
  <c r="G25" s="1"/>
  <c r="I1956" i="1"/>
  <c r="F125" i="3" s="1"/>
  <c r="H31" i="12"/>
  <c r="E24" i="10" s="1"/>
  <c r="C78" i="16" s="1"/>
  <c r="F414" i="5"/>
  <c r="G75" i="10"/>
  <c r="G78" s="1"/>
  <c r="G80" s="1"/>
  <c r="G22" s="1"/>
  <c r="E76" i="16" s="1"/>
  <c r="E2130" i="1"/>
  <c r="G131" i="3" s="1"/>
  <c r="G74" i="7"/>
  <c r="G77" s="1"/>
  <c r="G79" s="1"/>
  <c r="G22" s="1"/>
  <c r="E62" i="16" s="1"/>
  <c r="J57" i="13"/>
  <c r="J63" s="1"/>
  <c r="J23" s="1"/>
  <c r="J28" s="1"/>
  <c r="F26" i="10" s="1"/>
  <c r="D82" i="16" s="1"/>
  <c r="H57" i="13"/>
  <c r="F57"/>
  <c r="J31" i="12"/>
  <c r="F24" i="10" s="1"/>
  <c r="D78" i="16" s="1"/>
  <c r="F99" i="9"/>
  <c r="F106" s="1"/>
  <c r="F26" s="1"/>
  <c r="J99"/>
  <c r="J106" s="1"/>
  <c r="J26" s="1"/>
  <c r="H99"/>
  <c r="H106" s="1"/>
  <c r="H26" s="1"/>
  <c r="H77"/>
  <c r="F77"/>
  <c r="J77"/>
  <c r="J76"/>
  <c r="F76"/>
  <c r="H76"/>
  <c r="J573" i="5"/>
  <c r="J527" s="1"/>
  <c r="J365"/>
  <c r="H365"/>
  <c r="H371" s="1"/>
  <c r="H268" s="1"/>
  <c r="J163"/>
  <c r="I140" i="1"/>
  <c r="F79" i="3" s="1"/>
  <c r="I2099" i="1"/>
  <c r="F129" i="3" s="1"/>
  <c r="G2099" i="1"/>
  <c r="E129" i="3" s="1"/>
  <c r="I1842" i="1"/>
  <c r="F119" i="3" s="1"/>
  <c r="I1755" i="1"/>
  <c r="F117" i="3" s="1"/>
  <c r="G1522" i="1"/>
  <c r="E115" i="3" s="1"/>
  <c r="I1522" i="1"/>
  <c r="F115" i="3" s="1"/>
  <c r="I900" i="1"/>
  <c r="F83" i="3" s="1"/>
  <c r="I575" i="1"/>
  <c r="F81" i="3" s="1"/>
  <c r="G140" i="1"/>
  <c r="E79" i="3" s="1"/>
  <c r="G434" i="27"/>
  <c r="C34" s="1"/>
  <c r="E434"/>
  <c r="E34" s="1"/>
  <c r="E90"/>
  <c r="E32" s="1"/>
  <c r="E244" i="26"/>
  <c r="E24" i="25" s="1"/>
  <c r="E42" s="1"/>
  <c r="E38" i="16" s="1"/>
  <c r="I790" i="23"/>
  <c r="D33" i="16" s="1"/>
  <c r="F90" i="21"/>
  <c r="J33"/>
  <c r="J36" s="1"/>
  <c r="J90"/>
  <c r="I154" i="20"/>
  <c r="I157" s="1"/>
  <c r="I25" s="1"/>
  <c r="I88"/>
  <c r="I23" s="1"/>
  <c r="E88"/>
  <c r="E23" s="1"/>
  <c r="E27" s="1"/>
  <c r="D31" i="18" s="1"/>
  <c r="I286" i="19"/>
  <c r="D28" i="18" s="1"/>
  <c r="D23" i="16" s="1"/>
  <c r="E286" i="19"/>
  <c r="E28" i="18" s="1"/>
  <c r="F19" i="29" s="1"/>
  <c r="E73"/>
  <c r="E86" i="16" s="1"/>
  <c r="H628" i="5"/>
  <c r="H633" s="1"/>
  <c r="H528" s="1"/>
  <c r="F628"/>
  <c r="F566"/>
  <c r="H566"/>
  <c r="H514"/>
  <c r="J514"/>
  <c r="J521" s="1"/>
  <c r="J380" s="1"/>
  <c r="F514"/>
  <c r="H472"/>
  <c r="F472"/>
  <c r="F478" s="1"/>
  <c r="F379" s="1"/>
  <c r="H414"/>
  <c r="H420" s="1"/>
  <c r="H378" s="1"/>
  <c r="H163"/>
  <c r="J162"/>
  <c r="F162"/>
  <c r="F168" s="1"/>
  <c r="F41" s="1"/>
  <c r="H162"/>
  <c r="H83"/>
  <c r="F83"/>
  <c r="J83"/>
  <c r="F82"/>
  <c r="J82"/>
  <c r="H82"/>
  <c r="F150" i="12"/>
  <c r="F24" s="1"/>
  <c r="F31" s="1"/>
  <c r="G24" i="10" s="1"/>
  <c r="A283" i="8"/>
  <c r="A286" s="1"/>
  <c r="A289" s="1"/>
  <c r="J453"/>
  <c r="F1462" i="4"/>
  <c r="F53" s="1"/>
  <c r="H638"/>
  <c r="H39" s="1"/>
  <c r="J638"/>
  <c r="J39" s="1"/>
  <c r="F892"/>
  <c r="J1095"/>
  <c r="J49" s="1"/>
  <c r="F1659"/>
  <c r="F55" s="1"/>
  <c r="J476"/>
  <c r="J33" s="1"/>
  <c r="H476"/>
  <c r="H33" s="1"/>
  <c r="F476"/>
  <c r="F33" s="1"/>
  <c r="J751"/>
  <c r="J43" s="1"/>
  <c r="F583"/>
  <c r="F37" s="1"/>
  <c r="J583"/>
  <c r="J37" s="1"/>
  <c r="H583"/>
  <c r="H37" s="1"/>
  <c r="H223"/>
  <c r="H27" s="1"/>
  <c r="F223"/>
  <c r="F27" s="1"/>
  <c r="J223"/>
  <c r="J27" s="1"/>
  <c r="F309"/>
  <c r="F29" s="1"/>
  <c r="J309"/>
  <c r="J29" s="1"/>
  <c r="H309"/>
  <c r="H29" s="1"/>
  <c r="J532"/>
  <c r="J35" s="1"/>
  <c r="H532"/>
  <c r="H35" s="1"/>
  <c r="F532"/>
  <c r="F35" s="1"/>
  <c r="F383"/>
  <c r="F31" s="1"/>
  <c r="J383"/>
  <c r="J31" s="1"/>
  <c r="H383"/>
  <c r="H31" s="1"/>
  <c r="J1300"/>
  <c r="J51" s="1"/>
  <c r="H1300"/>
  <c r="H51" s="1"/>
  <c r="F1300"/>
  <c r="F51" s="1"/>
  <c r="J1462"/>
  <c r="J53" s="1"/>
  <c r="A95"/>
  <c r="A99" s="1"/>
  <c r="I2130" i="1"/>
  <c r="F131" i="3" s="1"/>
  <c r="E2099" i="1"/>
  <c r="G129" i="3" s="1"/>
  <c r="G1982" i="1"/>
  <c r="E127" i="3" s="1"/>
  <c r="E1982" i="1"/>
  <c r="G127" i="3" s="1"/>
  <c r="E1935" i="1"/>
  <c r="G123" i="3" s="1"/>
  <c r="E1910" i="1"/>
  <c r="G121" i="3" s="1"/>
  <c r="G1910" i="1"/>
  <c r="E121" i="3" s="1"/>
  <c r="G1842" i="1"/>
  <c r="E119" i="3" s="1"/>
  <c r="E1842" i="1"/>
  <c r="G119" i="3" s="1"/>
  <c r="G1755" i="1"/>
  <c r="E117" i="3" s="1"/>
  <c r="E1755" i="1"/>
  <c r="G117" i="3" s="1"/>
  <c r="E1522" i="1"/>
  <c r="G115" i="3" s="1"/>
  <c r="I1304" i="1"/>
  <c r="F113" i="3" s="1"/>
  <c r="G1304" i="1"/>
  <c r="E113" i="3" s="1"/>
  <c r="E1304" i="1"/>
  <c r="G113" i="3" s="1"/>
  <c r="G900" i="1"/>
  <c r="E83" i="3" s="1"/>
  <c r="E900" i="1"/>
  <c r="G83" i="3" s="1"/>
  <c r="G575" i="1"/>
  <c r="E81" i="3" s="1"/>
  <c r="E575" i="1"/>
  <c r="G81" i="3" s="1"/>
  <c r="E140" i="1"/>
  <c r="G79" i="3" s="1"/>
  <c r="E790" i="23"/>
  <c r="E33" i="16" s="1"/>
  <c r="G790" i="23"/>
  <c r="C33" i="16" s="1"/>
  <c r="C38" i="18"/>
  <c r="C23" i="16"/>
  <c r="D48" i="25"/>
  <c r="D44" i="16" s="1"/>
  <c r="E44"/>
  <c r="C44"/>
  <c r="F573" i="5" l="1"/>
  <c r="F527" s="1"/>
  <c r="F310"/>
  <c r="F267" s="1"/>
  <c r="F272" s="1"/>
  <c r="F26" s="1"/>
  <c r="C39" i="27"/>
  <c r="C27" i="25" s="1"/>
  <c r="C45" s="1"/>
  <c r="F59" i="9"/>
  <c r="F22" s="1"/>
  <c r="J310" i="5"/>
  <c r="J267" s="1"/>
  <c r="F56" i="29"/>
  <c r="G56" s="1"/>
  <c r="F420" i="5"/>
  <c r="F378" s="1"/>
  <c r="H272"/>
  <c r="H26" s="1"/>
  <c r="F63" i="13"/>
  <c r="F23" s="1"/>
  <c r="F28" s="1"/>
  <c r="G26" i="10" s="1"/>
  <c r="E82" i="16" s="1"/>
  <c r="H63" i="13"/>
  <c r="H23" s="1"/>
  <c r="H28" s="1"/>
  <c r="E26" i="10" s="1"/>
  <c r="C82" i="16" s="1"/>
  <c r="F89" i="5"/>
  <c r="F40" s="1"/>
  <c r="F46" s="1"/>
  <c r="F24" s="1"/>
  <c r="H478"/>
  <c r="H379" s="1"/>
  <c r="J371"/>
  <c r="J268" s="1"/>
  <c r="J272" s="1"/>
  <c r="J26" s="1"/>
  <c r="E80" i="10"/>
  <c r="E22" s="1"/>
  <c r="D39" i="27"/>
  <c r="D27" i="25" s="1"/>
  <c r="D45" s="1"/>
  <c r="D41" i="16" s="1"/>
  <c r="H521" i="5"/>
  <c r="H380" s="1"/>
  <c r="H384" s="1"/>
  <c r="H28" s="1"/>
  <c r="J384"/>
  <c r="J28" s="1"/>
  <c r="F633"/>
  <c r="F528" s="1"/>
  <c r="F521"/>
  <c r="F380" s="1"/>
  <c r="J532"/>
  <c r="J30" s="1"/>
  <c r="H573"/>
  <c r="H527" s="1"/>
  <c r="H532" s="1"/>
  <c r="H30" s="1"/>
  <c r="E30" i="16"/>
  <c r="E99" s="1"/>
  <c r="H82" i="9"/>
  <c r="H24" s="1"/>
  <c r="H31" s="1"/>
  <c r="H89" i="5"/>
  <c r="H40" s="1"/>
  <c r="J168"/>
  <c r="J41" s="1"/>
  <c r="D30" i="16"/>
  <c r="F32" i="10"/>
  <c r="F29" i="14" s="1"/>
  <c r="F82" i="9"/>
  <c r="F24" s="1"/>
  <c r="F31" s="1"/>
  <c r="J82"/>
  <c r="J24" s="1"/>
  <c r="J31" s="1"/>
  <c r="F453" i="8"/>
  <c r="F464" s="1"/>
  <c r="F30" s="1"/>
  <c r="F34" s="1"/>
  <c r="G24" i="7" s="1"/>
  <c r="F86" i="3"/>
  <c r="F89" s="1"/>
  <c r="F91" s="1"/>
  <c r="F23" s="1"/>
  <c r="E39" i="27"/>
  <c r="E27" i="25" s="1"/>
  <c r="E45" s="1"/>
  <c r="E41" i="16" s="1"/>
  <c r="H25" i="29"/>
  <c r="I25" s="1"/>
  <c r="I27" i="20"/>
  <c r="D27" i="16"/>
  <c r="E31" i="18"/>
  <c r="E38" s="1"/>
  <c r="D38"/>
  <c r="E23" i="16"/>
  <c r="H168" i="5"/>
  <c r="H41" s="1"/>
  <c r="J89"/>
  <c r="J40" s="1"/>
  <c r="E78" i="16"/>
  <c r="F68" i="29"/>
  <c r="G68" s="1"/>
  <c r="H453" i="8"/>
  <c r="H464" s="1"/>
  <c r="H30" s="1"/>
  <c r="H34" s="1"/>
  <c r="E24" i="7" s="1"/>
  <c r="J464" i="8"/>
  <c r="J30" s="1"/>
  <c r="J34" s="1"/>
  <c r="F24" i="7" s="1"/>
  <c r="A292" i="8"/>
  <c r="A295" s="1"/>
  <c r="F1095" i="4"/>
  <c r="F49" s="1"/>
  <c r="H708"/>
  <c r="H41" s="1"/>
  <c r="H751"/>
  <c r="H43" s="1"/>
  <c r="F751"/>
  <c r="F43" s="1"/>
  <c r="J844"/>
  <c r="J47" s="1"/>
  <c r="J794"/>
  <c r="J45" s="1"/>
  <c r="A103"/>
  <c r="J708"/>
  <c r="J41" s="1"/>
  <c r="F844"/>
  <c r="F47" s="1"/>
  <c r="H844"/>
  <c r="H47" s="1"/>
  <c r="H794"/>
  <c r="H45" s="1"/>
  <c r="F708"/>
  <c r="F41" s="1"/>
  <c r="F794"/>
  <c r="F45" s="1"/>
  <c r="F134" i="3"/>
  <c r="F137" s="1"/>
  <c r="F140" s="1"/>
  <c r="F49" s="1"/>
  <c r="E134"/>
  <c r="E137" s="1"/>
  <c r="E140" s="1"/>
  <c r="E49" s="1"/>
  <c r="G134"/>
  <c r="G137" s="1"/>
  <c r="G140" s="1"/>
  <c r="G26" s="1"/>
  <c r="E86"/>
  <c r="E89" s="1"/>
  <c r="E91" s="1"/>
  <c r="E23" s="1"/>
  <c r="G86"/>
  <c r="G89" s="1"/>
  <c r="G91" s="1"/>
  <c r="G46" s="1"/>
  <c r="F28" i="29"/>
  <c r="F65"/>
  <c r="G65" s="1"/>
  <c r="H56"/>
  <c r="I56" s="1"/>
  <c r="G19"/>
  <c r="H19"/>
  <c r="I19" s="1"/>
  <c r="F532" i="5" l="1"/>
  <c r="F30" s="1"/>
  <c r="F71" i="29"/>
  <c r="G71" s="1"/>
  <c r="C35" i="25"/>
  <c r="C37" s="1"/>
  <c r="G32" i="10"/>
  <c r="G29" i="14" s="1"/>
  <c r="E32" i="10"/>
  <c r="E29" i="14" s="1"/>
  <c r="F384" i="5"/>
  <c r="F28" s="1"/>
  <c r="F34" s="1"/>
  <c r="E56" i="16" s="1"/>
  <c r="D35" i="25"/>
  <c r="D37" s="1"/>
  <c r="C76" i="16"/>
  <c r="D52" i="25"/>
  <c r="J46" i="5"/>
  <c r="J24" s="1"/>
  <c r="J34" s="1"/>
  <c r="D56" i="16" s="1"/>
  <c r="C70"/>
  <c r="E26" i="7"/>
  <c r="E32" s="1"/>
  <c r="E26" i="14" s="1"/>
  <c r="H46" i="5"/>
  <c r="H24" s="1"/>
  <c r="H71" i="29"/>
  <c r="I71" s="1"/>
  <c r="H68"/>
  <c r="I68" s="1"/>
  <c r="D70" i="16"/>
  <c r="F26" i="7"/>
  <c r="F32" s="1"/>
  <c r="F26" i="14" s="1"/>
  <c r="G26" i="7"/>
  <c r="F62" i="29" s="1"/>
  <c r="G62" s="1"/>
  <c r="E70" i="16"/>
  <c r="F46" i="3"/>
  <c r="F56" s="1"/>
  <c r="D47" i="16" s="1"/>
  <c r="C41"/>
  <c r="C52" i="25"/>
  <c r="E35"/>
  <c r="E37" s="1"/>
  <c r="E52"/>
  <c r="F29" i="29"/>
  <c r="G29" s="1"/>
  <c r="G28"/>
  <c r="F22"/>
  <c r="G22" s="1"/>
  <c r="E27" i="16"/>
  <c r="H34" i="5"/>
  <c r="E31" i="3" s="1"/>
  <c r="C64" i="16"/>
  <c r="F59" i="29"/>
  <c r="G59" s="1"/>
  <c r="E64" i="16"/>
  <c r="D64"/>
  <c r="A303" i="8"/>
  <c r="J58" i="4"/>
  <c r="D50" i="16" s="1"/>
  <c r="F58" i="4"/>
  <c r="E50" i="16" s="1"/>
  <c r="H58" i="4"/>
  <c r="C50" i="16" s="1"/>
  <c r="A112" i="4"/>
  <c r="A121" s="1"/>
  <c r="A124" s="1"/>
  <c r="F26" i="3"/>
  <c r="E26"/>
  <c r="G49"/>
  <c r="G56" s="1"/>
  <c r="E47" i="16" s="1"/>
  <c r="E46" i="3"/>
  <c r="E56" s="1"/>
  <c r="G23"/>
  <c r="H28" i="29"/>
  <c r="F31"/>
  <c r="G31" s="1"/>
  <c r="F30"/>
  <c r="G30" s="1"/>
  <c r="H65"/>
  <c r="I65" s="1"/>
  <c r="F31" i="3" l="1"/>
  <c r="E97" i="16"/>
  <c r="D97"/>
  <c r="G31" i="3"/>
  <c r="F49" i="29" s="1"/>
  <c r="H49" s="1"/>
  <c r="G32" i="7"/>
  <c r="G26" i="14" s="1"/>
  <c r="H62" i="29"/>
  <c r="I62" s="1"/>
  <c r="C56" i="16"/>
  <c r="F29" i="3"/>
  <c r="H29" i="29"/>
  <c r="I29" s="1"/>
  <c r="I28"/>
  <c r="H22"/>
  <c r="I22" s="1"/>
  <c r="H59"/>
  <c r="I59" s="1"/>
  <c r="A311" i="8"/>
  <c r="A314" s="1"/>
  <c r="G29" i="3"/>
  <c r="E89" i="16"/>
  <c r="E93" s="1"/>
  <c r="E95" s="1"/>
  <c r="E29" i="3"/>
  <c r="E37" s="1"/>
  <c r="E23" i="14" s="1"/>
  <c r="E36" s="1"/>
  <c r="A129" i="4"/>
  <c r="F35" i="29"/>
  <c r="G35" s="1"/>
  <c r="C47" i="16"/>
  <c r="C97" s="1"/>
  <c r="H30" i="29"/>
  <c r="I30" s="1"/>
  <c r="H31"/>
  <c r="I31" s="1"/>
  <c r="F37" i="3" l="1"/>
  <c r="F23" i="14" s="1"/>
  <c r="F36" s="1"/>
  <c r="G37" i="3"/>
  <c r="G23" i="14" s="1"/>
  <c r="G36" s="1"/>
  <c r="F52" i="29"/>
  <c r="G52" s="1"/>
  <c r="F50"/>
  <c r="G50" s="1"/>
  <c r="G49"/>
  <c r="F51"/>
  <c r="G51" s="1"/>
  <c r="H50"/>
  <c r="I50" s="1"/>
  <c r="H51"/>
  <c r="I51" s="1"/>
  <c r="H52"/>
  <c r="I52" s="1"/>
  <c r="I49"/>
  <c r="A317" i="8"/>
  <c r="E101" i="16"/>
  <c r="F42" i="29"/>
  <c r="G42" s="1"/>
  <c r="A136" i="4"/>
  <c r="A140" s="1"/>
  <c r="A143" s="1"/>
  <c r="A167" s="1"/>
  <c r="F38" i="29"/>
  <c r="G38" s="1"/>
  <c r="F36"/>
  <c r="G36" s="1"/>
  <c r="F37"/>
  <c r="G37" s="1"/>
  <c r="H35"/>
  <c r="I35" s="1"/>
  <c r="A322" i="8" l="1"/>
  <c r="A326" s="1"/>
  <c r="A331" s="1"/>
  <c r="A335" s="1"/>
  <c r="H42" i="29"/>
  <c r="I42" s="1"/>
  <c r="F45"/>
  <c r="G45" s="1"/>
  <c r="F44"/>
  <c r="G44" s="1"/>
  <c r="F43"/>
  <c r="G43" s="1"/>
  <c r="A171" i="4"/>
  <c r="A175" s="1"/>
  <c r="A179" s="1"/>
  <c r="A183" s="1"/>
  <c r="A187" s="1"/>
  <c r="H37" i="29"/>
  <c r="I37" s="1"/>
  <c r="H38"/>
  <c r="I38" s="1"/>
  <c r="H36"/>
  <c r="I36" s="1"/>
  <c r="H44" l="1"/>
  <c r="I44" s="1"/>
  <c r="H43"/>
  <c r="I43" s="1"/>
  <c r="H45"/>
  <c r="I45" s="1"/>
  <c r="A339" i="8"/>
  <c r="A343" s="1"/>
  <c r="A347" s="1"/>
  <c r="A350" s="1"/>
  <c r="A359" s="1"/>
  <c r="A362" s="1"/>
  <c r="A365" s="1"/>
  <c r="G73" i="29"/>
  <c r="C86" i="16" s="1"/>
  <c r="C99" s="1"/>
  <c r="A194" i="4"/>
  <c r="A201" s="1"/>
  <c r="A205" s="1"/>
  <c r="A209" s="1"/>
  <c r="A215" s="1"/>
  <c r="A218" s="1"/>
  <c r="I73" i="29" l="1"/>
  <c r="D86" i="16" s="1"/>
  <c r="D99" s="1"/>
  <c r="A377" i="8"/>
  <c r="A368"/>
  <c r="A371" s="1"/>
  <c r="A374" s="1"/>
  <c r="A382" s="1"/>
  <c r="A386" s="1"/>
  <c r="A389" s="1"/>
  <c r="A392" s="1"/>
  <c r="A395" s="1"/>
  <c r="A398" s="1"/>
  <c r="A401" s="1"/>
  <c r="A404" s="1"/>
  <c r="A410" s="1"/>
  <c r="A414" s="1"/>
  <c r="A417" s="1"/>
  <c r="A420" s="1"/>
  <c r="A423" s="1"/>
  <c r="A439" s="1"/>
  <c r="A442" s="1"/>
  <c r="A446" s="1"/>
  <c r="A449" s="1"/>
  <c r="A452" s="1"/>
  <c r="A455" s="1"/>
  <c r="A458" s="1"/>
  <c r="C89" i="16"/>
  <c r="C93" s="1"/>
  <c r="C95" s="1"/>
  <c r="C101" s="1"/>
  <c r="A246" i="4"/>
  <c r="D89" i="16" l="1"/>
  <c r="D93" s="1"/>
  <c r="D95" s="1"/>
  <c r="D101" s="1"/>
  <c r="A250" i="4"/>
  <c r="A254" l="1"/>
  <c r="A258" l="1"/>
  <c r="A262" l="1"/>
  <c r="A266" l="1"/>
  <c r="A274" s="1"/>
  <c r="A282" l="1"/>
  <c r="A288" s="1"/>
  <c r="A296" s="1"/>
  <c r="A301" s="1"/>
  <c r="A304" s="1"/>
  <c r="A330" s="1"/>
  <c r="A334" l="1"/>
  <c r="A338" l="1"/>
  <c r="A342" l="1"/>
  <c r="A346" s="1"/>
  <c r="A350" s="1"/>
  <c r="A356" s="1"/>
  <c r="A362" s="1"/>
  <c r="A366" s="1"/>
  <c r="A372" s="1"/>
  <c r="A375" s="1"/>
  <c r="A378" s="1"/>
  <c r="A404" s="1"/>
  <c r="A407" s="1"/>
  <c r="A410" s="1"/>
  <c r="A414" s="1"/>
  <c r="A419" s="1"/>
  <c r="A422" s="1"/>
  <c r="A425" s="1"/>
  <c r="A428" s="1"/>
  <c r="A431" s="1"/>
  <c r="A435" s="1"/>
  <c r="A440" s="1"/>
  <c r="A445" s="1"/>
  <c r="A448" s="1"/>
  <c r="A451" s="1"/>
  <c r="A455" s="1"/>
  <c r="A459" s="1"/>
  <c r="A462" s="1"/>
  <c r="A465" s="1"/>
  <c r="A468" s="1"/>
  <c r="A471" s="1"/>
  <c r="A493" s="1"/>
  <c r="A499" s="1"/>
  <c r="A502" s="1"/>
  <c r="A505" s="1"/>
  <c r="A508" s="1"/>
  <c r="A511" s="1"/>
  <c r="A515" s="1"/>
  <c r="A518" s="1"/>
  <c r="A521" s="1"/>
  <c r="A524" s="1"/>
  <c r="A527" s="1"/>
  <c r="A548" s="1"/>
  <c r="A554" s="1"/>
  <c r="A557" s="1"/>
  <c r="A560" s="1"/>
  <c r="A563" s="1"/>
  <c r="A566" s="1"/>
  <c r="A569" s="1"/>
  <c r="A572" s="1"/>
  <c r="A575" s="1"/>
  <c r="A578" s="1"/>
  <c r="A599" s="1"/>
  <c r="A605" s="1"/>
  <c r="A608" s="1"/>
  <c r="A611" s="1"/>
  <c r="A614" s="1"/>
  <c r="A617" s="1"/>
  <c r="A621" s="1"/>
  <c r="A624" s="1"/>
  <c r="A627" s="1"/>
  <c r="A630" s="1"/>
  <c r="A633" s="1"/>
  <c r="A658" s="1"/>
  <c r="A663" s="1"/>
  <c r="A668" s="1"/>
  <c r="A670" s="1"/>
  <c r="A673" s="1"/>
  <c r="A675" s="1"/>
  <c r="A677" s="1"/>
  <c r="A682" s="1"/>
  <c r="A685" s="1"/>
  <c r="A690" s="1"/>
  <c r="A695" s="1"/>
  <c r="A697" s="1"/>
  <c r="A700" s="1"/>
  <c r="A702" s="1"/>
  <c r="A704" s="1"/>
  <c r="A725" s="1"/>
  <c r="A728" s="1"/>
  <c r="A733" s="1"/>
  <c r="A738" s="1"/>
  <c r="A740" s="1"/>
  <c r="A743" s="1"/>
  <c r="A745" s="1"/>
  <c r="A747" s="1"/>
  <c r="A768" s="1"/>
  <c r="A771" s="1"/>
  <c r="A776" s="1"/>
  <c r="A781" s="1"/>
  <c r="A783" s="1"/>
  <c r="A786" s="1"/>
  <c r="A788" s="1"/>
  <c r="A790" s="1"/>
  <c r="A811" s="1"/>
  <c r="A814" s="1"/>
  <c r="A819" s="1"/>
  <c r="A824" s="1"/>
  <c r="A828" s="1"/>
  <c r="A831" s="1"/>
  <c r="A833" s="1"/>
  <c r="A836" s="1"/>
  <c r="A838" s="1"/>
  <c r="A840" s="1"/>
  <c r="A864" s="1"/>
  <c r="A875" s="1"/>
  <c r="A880" s="1"/>
  <c r="A886" s="1"/>
  <c r="A890" s="1"/>
  <c r="A894" s="1"/>
  <c r="A898" s="1"/>
  <c r="A905" s="1"/>
  <c r="A908" s="1"/>
  <c r="A911" s="1"/>
  <c r="A914" s="1"/>
  <c r="A917" s="1"/>
  <c r="A924" s="1"/>
  <c r="A934" s="1"/>
  <c r="A938" s="1"/>
  <c r="A941" s="1"/>
  <c r="A944" l="1"/>
  <c r="A954"/>
  <c r="A964" l="1"/>
  <c r="A969" s="1"/>
  <c r="A972" s="1"/>
  <c r="A979" s="1"/>
  <c r="A982" s="1"/>
  <c r="A985" s="1"/>
  <c r="A988" s="1"/>
  <c r="A993" s="1"/>
  <c r="A998" s="1"/>
  <c r="A1009" s="1"/>
  <c r="A1014" s="1"/>
  <c r="A1020" s="1"/>
  <c r="A1024" s="1"/>
  <c r="A1028" s="1"/>
  <c r="A1032" s="1"/>
  <c r="A1038" s="1"/>
  <c r="A1042" s="1"/>
  <c r="A1045" s="1"/>
  <c r="A1048" s="1"/>
  <c r="A1051" s="1"/>
  <c r="A1054" s="1"/>
  <c r="A1063" s="1"/>
  <c r="A1067" s="1"/>
  <c r="A1071" s="1"/>
  <c r="A1075" s="1"/>
  <c r="A1079" s="1"/>
  <c r="A1082" s="1"/>
  <c r="A1088" s="1"/>
  <c r="A1090" s="1"/>
  <c r="A1110" s="1"/>
  <c r="A1115" s="1"/>
  <c r="A1121" s="1"/>
  <c r="A1125" s="1"/>
  <c r="A1129" s="1"/>
  <c r="A1133" s="1"/>
  <c r="A1140" s="1"/>
  <c r="A1143" s="1"/>
  <c r="A1146" s="1"/>
  <c r="A1149" s="1"/>
  <c r="A1152" s="1"/>
  <c r="A1162" s="1"/>
  <c r="A1166" s="1"/>
  <c r="A1169" s="1"/>
  <c r="A1172" l="1"/>
  <c r="A1179"/>
  <c r="A1186" l="1"/>
  <c r="A1190" s="1"/>
  <c r="A1197" s="1"/>
  <c r="A1200" s="1"/>
  <c r="A1203" s="1"/>
  <c r="A1206" s="1"/>
  <c r="A1211" s="1"/>
  <c r="A1216" s="1"/>
  <c r="A1227" s="1"/>
  <c r="A1231" s="1"/>
  <c r="A1235" s="1"/>
  <c r="A1239" s="1"/>
  <c r="A1245" s="1"/>
  <c r="A1249" s="1"/>
  <c r="A1252" s="1"/>
  <c r="A1255" s="1"/>
  <c r="A1258" s="1"/>
  <c r="A1261" s="1"/>
  <c r="A1268" s="1"/>
  <c r="A1272" s="1"/>
  <c r="A1276" s="1"/>
  <c r="A1280" s="1"/>
  <c r="A1284" s="1"/>
  <c r="A1287" s="1"/>
  <c r="A1293" s="1"/>
  <c r="A1295" s="1"/>
  <c r="A1315" l="1"/>
  <c r="A1324"/>
  <c r="A1333" l="1"/>
  <c r="A1339" s="1"/>
  <c r="A1342" s="1"/>
  <c r="A1347" s="1"/>
  <c r="A1350" s="1"/>
  <c r="A1353" s="1"/>
  <c r="A1356" s="1"/>
  <c r="A1361" s="1"/>
  <c r="A1366" s="1"/>
  <c r="A1377" s="1"/>
  <c r="A1382" s="1"/>
  <c r="A1388" s="1"/>
  <c r="A1392" s="1"/>
  <c r="A1396" s="1"/>
  <c r="A1400" s="1"/>
  <c r="A1406" s="1"/>
  <c r="A1410" s="1"/>
  <c r="A1413" s="1"/>
  <c r="A1416" s="1"/>
  <c r="A1419" s="1"/>
  <c r="A1422" s="1"/>
  <c r="A1430" s="1"/>
  <c r="A1434" s="1"/>
  <c r="A1438" s="1"/>
  <c r="A1442" s="1"/>
  <c r="A1446" s="1"/>
  <c r="A1449" s="1"/>
  <c r="A1455" s="1"/>
  <c r="A1457" s="1"/>
  <c r="A1477" s="1"/>
  <c r="A1482" s="1"/>
  <c r="A1488" s="1"/>
  <c r="A1492" s="1"/>
  <c r="A1496" s="1"/>
  <c r="A1500" s="1"/>
  <c r="A1507" s="1"/>
  <c r="A1517" s="1"/>
  <c r="A1521" s="1"/>
  <c r="A1524" s="1"/>
  <c r="A1527" l="1"/>
  <c r="A1535"/>
  <c r="A1543" l="1"/>
  <c r="A1547" s="1"/>
  <c r="A1554" s="1"/>
  <c r="A1557" s="1"/>
  <c r="A1560" s="1"/>
  <c r="A1563" s="1"/>
  <c r="A1568" s="1"/>
  <c r="A1573" s="1"/>
  <c r="A1584" s="1"/>
  <c r="A1588" s="1"/>
  <c r="A1592" s="1"/>
  <c r="A1596" s="1"/>
  <c r="A1602" s="1"/>
  <c r="A1606" s="1"/>
  <c r="A1609" s="1"/>
  <c r="A1612" s="1"/>
  <c r="A1615" s="1"/>
  <c r="A1618" s="1"/>
  <c r="A1626" s="1"/>
  <c r="A1630" s="1"/>
  <c r="A1634" s="1"/>
  <c r="A1638" s="1"/>
  <c r="A1642" s="1"/>
  <c r="A1645" s="1"/>
  <c r="A1651" s="1"/>
  <c r="A1654" s="1"/>
</calcChain>
</file>

<file path=xl/comments1.xml><?xml version="1.0" encoding="utf-8"?>
<comments xmlns="http://schemas.openxmlformats.org/spreadsheetml/2006/main">
  <authors>
    <author>Katarina RICHTER</author>
  </authors>
  <commentList>
    <comment ref="C640" authorId="0">
      <text>
        <r>
          <rPr>
            <sz val="8"/>
            <color indexed="81"/>
            <rFont val="Segoe UI"/>
            <family val="2"/>
            <charset val="238"/>
          </rPr>
          <t xml:space="preserve">Komentar MZI: 
Podkonstrukcija ni upravičen strošek - potrebno ovrednotiti razmerje med upravičenimi stroški in podkonstrukcijo.
</t>
        </r>
      </text>
    </comment>
  </commentList>
</comments>
</file>

<file path=xl/sharedStrings.xml><?xml version="1.0" encoding="utf-8"?>
<sst xmlns="http://schemas.openxmlformats.org/spreadsheetml/2006/main" count="10541" uniqueCount="3681">
  <si>
    <t>PODLOGE ZA TLAKE</t>
  </si>
  <si>
    <t>na    očiščene  AB plošče položiti in  izvesti:</t>
  </si>
  <si>
    <t>ločilni sloj npr. folija  URSA SECO 500, PE folija  ali podobno</t>
  </si>
  <si>
    <t>horizontalna hidroizolacijo  izvedena z dvokomponentnimi fleksibilnimi vodotesnimi masami v dveh slojih po 1 mm, v prvi sloj vtisniti plastificirano armirno mrežico, mrežica se prekrije z drugim slojem, ob stenah min. zaokrožnica (npr. vodotesna masa 2x1 mm Hidrostop elastik ali po sistemu Mapei), premaz se izvede tudi po stenah navzgor kot cokel</t>
  </si>
  <si>
    <t xml:space="preserve">Finalne keramične tlake glej v posebnem poglavju! </t>
  </si>
  <si>
    <t>Dobava in vgrajevanje pustega drobno zrnatega izravnalnega  betona za zalivanje tal pri prehodih instalacij, za razne zapolnitve, izravnave, manjša podbetoniranja in za zaščito položenih talnih instalacij, oziroma beton za izravnave obst. plošče.  Izvedba z z vsemi pomožnimi deli in transporti. Ocena.</t>
  </si>
  <si>
    <t>0/6.</t>
  </si>
  <si>
    <t>Začasna zaščita vhodnih in notranjih vrat, ter oken,  ki se ohranijo in se jih ne menja (npr. v prostore, ki se ne prenavljajo).  Zaščita pred poškodovanjem  in zamazanjem s prileplenjem zaščitne folije z obeh strani.</t>
  </si>
  <si>
    <t xml:space="preserve">A/II.  OSTALA GRADBENA DELA </t>
  </si>
  <si>
    <t>vodotesen elastičen kotni  tesnilni trak, ki se ga vgradi med estrihom in stenami, in tipske manšete okrog cevi (npr. Kemaband ali Mapei), trak z vodotesnim lepilom lepljen na zaglajeno podlogo</t>
  </si>
  <si>
    <t>Zajeto le čiščenje novih oblog, ostalo ni stvar tega popisa !</t>
  </si>
  <si>
    <t>OSTALA  GRADBENA  DELA SKUPAJ:</t>
  </si>
  <si>
    <t>Ponovno se slikajo le vidni stropovi, kjer ne bo novih obešenih stropov!</t>
  </si>
  <si>
    <t>Priprava, zavarovanje, in organizacija gradbišča z vsemi pomožnimi objekti za potrebe gradbišča, z ureditvijo začasnih platojev za začasne gradbiščne objekte, s potrebnimi instalacijami, stroji in orodji, prestavljanje in zaščita instalacijskih vodov in začasna speljava do gradbiščnih objektov z zagotovitvijo varnostnih in higiensko tehničnih pogojev (montažne WC kabine-najem), vseh predpisanih oznak za gradbišče, postavitev znakov za začasni prometni režim, ureditev začasne deponije za sortiranje različnega materiala.</t>
  </si>
  <si>
    <t>Selitev pohištva in premične opreme ni stvar tega projekta in popisa, vse to izvede investitor s pomočjo selitvenega servisa ali vzdrževalne službe !</t>
  </si>
  <si>
    <t>V tem poglavju obdelana rušitvena dela gradbenih konstrukcij, ki se porušijo zaradi izvedbe nove razporeditve prostorov, to so dela, ki jih izvede gradbenik,  vsa dela v zvezi z instalacijami so zajeta v posebnih projektih ! V  tem popisu zajeta le odstranitvena dela sanitarne opreme in nekaterih radijatorjev, ter odklop in začasna prestavitev  nekaterih instalacij, kjer  je to  potrebno zaradi napredovanja rušitvenih in gradbenih del.</t>
  </si>
  <si>
    <t>Odstranitev oziroma prestavitev podometnih  instalacij ni stvar tega popisa!  Odklope, zavarovanje in prestavitev obstoječih vodov, začasno speljavo za potrebe gradbišča opravijo pooblaščeni strokovni  izvajalci (vodovod, elektrika, kanalizacija, telefon  in drugo).</t>
  </si>
  <si>
    <t xml:space="preserve">MAVČNI TEHNIČNI STROPI </t>
  </si>
  <si>
    <t>OPOMBE:  v ceni za enoto mora biti vsebovana izdelava, dobava in montaža vrat, vključno z vsemi zaključki, z okrasnimi zaključnimi letvami, s tesnili in s potrebnim okovjem, nasadili, kljukami, ščiti, ključavnicami, gumi odbojniki in ostalimi elementi, ki so specificirani v posameznih postavkah popisa.</t>
  </si>
  <si>
    <t>Obstenske stike se zatesni s poliuretansko peno, okvirji se kitajo, kar mora biti vsebovano v ceni montaže. Debelino stekel določi izvajalec, glede na dimenzijo elementov, če ni drugače navedeno v posameznih postavkah.</t>
  </si>
  <si>
    <t>f.)</t>
  </si>
  <si>
    <t>KERAMIČARSKA DELA SKUPAJ (Eu):</t>
  </si>
  <si>
    <t>SLIKARSKA DELA SKUPAJ (Eu):</t>
  </si>
  <si>
    <t>1/1.  NASLOVNA STRAN Z OSNOVNIMI PODATKI  O NAČRTU</t>
  </si>
  <si>
    <t>NAČRT in ŠTEVILČNA</t>
  </si>
  <si>
    <t>OZNAKA NAČRTA :</t>
  </si>
  <si>
    <t xml:space="preserve">         </t>
  </si>
  <si>
    <t>(pg. 32 -85)</t>
  </si>
  <si>
    <t>Keramika po izboru, način polaganja in izvedba glede na predstavljene vzorce ! Obračun po m2 obložene površine.</t>
  </si>
  <si>
    <t>Izbor vrat potrdi investitor, glede na predstavljene vzorce. Npr kvalitetna vrata priznanega  proizvajalca  (npr. po sistemu Knauf  (W495) ali Orchidea, oziroma po sistemu izvajalca notranje opreme)</t>
  </si>
  <si>
    <t xml:space="preserve">   OKNA v PVC PROFILIH </t>
  </si>
  <si>
    <t>Okna izvedena po vzoru obstoječih v enakih barvnih odtenkih! Opcija alu ali lesena okna - po željah investitorja in kot so obstoječi okenski profili !</t>
  </si>
  <si>
    <t>OKENSKE POLICE (po vzoru obstoječih)</t>
  </si>
  <si>
    <t>Dobava in vgrajevanje tipskih minimalnih keramičnih   zaokrožnic, ki se jih lepi na stiku s stenami v sanitarijah. Zaokrožnice (r= min 1,5 cm)  lepiti z vodonepropustnim lepilom na zidove, izdelava po izbranem sistemu, po tipskih detajlih. Pred tem med stenami in tlaki prilepiti kotni hidroizolacijski trak!</t>
  </si>
  <si>
    <t>OBLOGE  IZ  PVC-ja SKUPAJ :</t>
  </si>
  <si>
    <t>OBRTNIŠKA DELA  SKUPAJ (Eu):</t>
  </si>
  <si>
    <t>c.)</t>
  </si>
  <si>
    <t>d.)</t>
  </si>
  <si>
    <t>12.</t>
  </si>
  <si>
    <t>18.</t>
  </si>
  <si>
    <t>19.</t>
  </si>
  <si>
    <t>20.</t>
  </si>
  <si>
    <t xml:space="preserve"> projektant (avtor):</t>
  </si>
  <si>
    <t>e.)</t>
  </si>
  <si>
    <t>Fuge širine 2 - 3 mm fugirati s prvovrstno vodonepropustno fugirno maso. Fuge morajo biti enakomerno široke in se morajo sekati pod kotom 90 stopinj. Izdelana obloga mora biti ravna, gladka in vertikalna brez madežev, razpok ali drugih poškodb ter barvno enakomerna.</t>
  </si>
  <si>
    <t>6.</t>
  </si>
  <si>
    <t>7.</t>
  </si>
  <si>
    <t>8.</t>
  </si>
  <si>
    <t>kg</t>
  </si>
  <si>
    <t>kom</t>
  </si>
  <si>
    <t>projektna</t>
  </si>
  <si>
    <t>organizacija :</t>
  </si>
  <si>
    <t xml:space="preserve">objekt : </t>
  </si>
  <si>
    <t>lokacija:</t>
  </si>
  <si>
    <t>vrsta  projektne</t>
  </si>
  <si>
    <t>dokumentacije:</t>
  </si>
  <si>
    <t>P Z R  (projekt za razpis)</t>
  </si>
  <si>
    <t>P Z I    (projekt  za  izvedbo)</t>
  </si>
  <si>
    <t>popis  za :</t>
  </si>
  <si>
    <t>GRADBENA  in  OBRTNIŠKA  DELA</t>
  </si>
  <si>
    <t xml:space="preserve">odgovorni </t>
  </si>
  <si>
    <t>vodja projekta :</t>
  </si>
  <si>
    <t>popis izdelal :</t>
  </si>
  <si>
    <t>MAPET - MATJAŽ  PETROVČIČ s.p.,  gradb.  tehn.</t>
  </si>
  <si>
    <t>zadeva :</t>
  </si>
  <si>
    <t xml:space="preserve">c.) </t>
  </si>
  <si>
    <t xml:space="preserve">                           opis                                           enota</t>
  </si>
  <si>
    <t>a.)</t>
  </si>
  <si>
    <t>b.)</t>
  </si>
  <si>
    <t>9.</t>
  </si>
  <si>
    <t>10.</t>
  </si>
  <si>
    <t>11.</t>
  </si>
  <si>
    <t>13.</t>
  </si>
  <si>
    <t>14.</t>
  </si>
  <si>
    <t>GRADBENA DELA SKUPAJ    (Eu):</t>
  </si>
  <si>
    <t>15.</t>
  </si>
  <si>
    <t>16.</t>
  </si>
  <si>
    <t>17.</t>
  </si>
  <si>
    <t>pozicija</t>
  </si>
  <si>
    <t>količina</t>
  </si>
  <si>
    <t>cena/enoto</t>
  </si>
  <si>
    <t xml:space="preserve"> </t>
  </si>
  <si>
    <t xml:space="preserve">SKUPNA REKAPITULACIJA VSEH DEL </t>
  </si>
  <si>
    <t>1.</t>
  </si>
  <si>
    <t>GRADBENA DELA</t>
  </si>
  <si>
    <t>2.</t>
  </si>
  <si>
    <t>OBRTNIŠKA DELA</t>
  </si>
  <si>
    <t>3.</t>
  </si>
  <si>
    <t>4.</t>
  </si>
  <si>
    <t>5.</t>
  </si>
  <si>
    <t>UREDITEV  GRADBIŠČA in IZVAJANJE SKUPNIH UKREPOV ZA ZAGOTAVLJANJE VARNOSTI in ZDRAVJA NA  GRADBIŠČU</t>
  </si>
  <si>
    <t>dobava, montaža in demontaža gradbiščne table</t>
  </si>
  <si>
    <t>elektrifikacija gradbišča, montaža in demontaža, ter uporaba elektro omaric</t>
  </si>
  <si>
    <t>POPIS  DEL S  KOLIČINAMI in  PREDIZMERAMI</t>
  </si>
  <si>
    <t>naročnik  in</t>
  </si>
  <si>
    <t xml:space="preserve">investitor :  </t>
  </si>
  <si>
    <t>DSO  LJUBLJANA  VIČ-RUDNIK</t>
  </si>
  <si>
    <t>MAJDA BERGANT,  u.d.i.a. (IŠ A-0102)</t>
  </si>
  <si>
    <t xml:space="preserve">investitor : </t>
  </si>
  <si>
    <t xml:space="preserve">objekt :   </t>
  </si>
  <si>
    <t xml:space="preserve">lokacija: </t>
  </si>
  <si>
    <t>BOKALCI - k.o. ŠUJICA</t>
  </si>
  <si>
    <t>DSO - LJ  -  VIČ - RUDNIK</t>
  </si>
  <si>
    <t xml:space="preserve">  OBJEKT  JE  DOBRO VZDRŽEVAN,  POSEGE SE IZVAJA LE NA MESTIH, KJER JE TO POTREBNO ZARADI NOVEGA PROGRAMA.</t>
  </si>
  <si>
    <t>0./1.</t>
  </si>
  <si>
    <t>0./2.</t>
  </si>
  <si>
    <t>0./3.</t>
  </si>
  <si>
    <t>Odstranjen material transportirati na deponijo na gradbišču, kjer se različen material sortira za sprotni odvoz na komunalno deponijo ali pa v obrat za reciklažo. Obračun po m2 odstranitve tlakov.</t>
  </si>
  <si>
    <t>(pg.  6 - 35)</t>
  </si>
  <si>
    <t>številka</t>
  </si>
  <si>
    <t>projekta :</t>
  </si>
  <si>
    <t>kraj in datum :</t>
  </si>
  <si>
    <t>direktor :</t>
  </si>
  <si>
    <t>vrsta projekta :</t>
  </si>
  <si>
    <t>B/IV./b LESENA NOTRANJA POLNA  VRATA</t>
  </si>
  <si>
    <t xml:space="preserve">Polaganje in leplenje  talnih impregniranih oblog,  (kot npr.life line cs ali podobna kvaliteta),  obloge z  odpornostjo na praske, enostavna za vzdrževanje, z ognjeodpornostjo, protizdrstnostjo, elektrostatičnost, antibaktericidna in antifungicidna, odporna na koleščke stolov in vozičkov , dobava in montaža obstenskih zaokrožnic, sestavljenih iz podložne kotne pvc zaokrožnice dim.25/25 mm, preko katere se položi osnovna talna obloga na steno,  do   višine H= 10 cm , vključno z varjenjem vseh stikov. Vse po predpisanih in veljavnih predpisih in standardih.
</t>
  </si>
  <si>
    <t>Dobava in vgraditev tipskih delilnih (dilatacijskih RF-inox) trakov, katere se vgradi med različne tlake.</t>
  </si>
  <si>
    <t>21.</t>
  </si>
  <si>
    <t>B/VI. OKNA  V  PVC  PROFILIH</t>
  </si>
  <si>
    <t xml:space="preserve"> B/VIII.   PVC TALNE  OBLOGE </t>
  </si>
  <si>
    <t>Tlaki primerni za bivalne enote starejših morajo ustrezati pravilnikom in standardom!. Tlaki v rolah z varjenimi stiki, ob stenah min. zaokrožnice, zaradi lažjega čiščenja)!</t>
  </si>
  <si>
    <t>V nekatere stene se vgradijo kasete za drsna vrata - zajeto v sklopu mizarskih del -drsna vrata !</t>
  </si>
  <si>
    <t xml:space="preserve">b.) </t>
  </si>
  <si>
    <t xml:space="preserve">Naprava izrezov  v mavčnih stenah z dvoslojnimi mavčnimi ploščami zaradi prehodov instalacij in za demontažne revizijske odprtine, ter za dostope do ventilov. Razporeditev po načrtu. Ocena! </t>
  </si>
  <si>
    <t xml:space="preserve">Za dostop do inštalacijskih vozlišč vgraditi serijska revizijska vratca ustreznih velikosti po zahtevah načrtov inštalacij. Stiki plošč bandažirani, površine pripravljene za slikarska dela. </t>
  </si>
  <si>
    <t>Vzidave vratnih in okenskih okvirjev s tesnenjem s poluretansko peno in dodatnim kitanjem stikov, vzidave raznih manjših instalacijskih omaric in elementov (razdelilci,  konzole, doze, tabloji) vgrajevanje  instalacijskih plastičnih cevi v zidove, krpanje reg v zidovih za elektro in strojnimi instalacijami (vodovod, centr. kurjava, plin) z ovitjem cevi  pri prehodih skozi zid ter zalivanje odprtin in šlicev  in drugo. V ceni upoštevati ročne prenose.  Ocena</t>
  </si>
  <si>
    <t xml:space="preserve">Obstenske stike se zatesni s poliuretansko peno, okvirji se kitajo, kar mora biti vsebovano v ceni montaže. Debelino stekel določi izvajalec, glede na dimenzijo elementov, če ni drugače navedeno v posameznih postavkah. </t>
  </si>
  <si>
    <t>ZASTEKLITVE V  PVC PROFILIH:</t>
  </si>
  <si>
    <t>Vsa  notranja vrata so brez pragov (invalidi z vozički !). Po shemah ! Vrata po vzoru obstoječih!</t>
  </si>
  <si>
    <t>0/8</t>
  </si>
  <si>
    <t>0./10.</t>
  </si>
  <si>
    <t>OPOMBE:  v ceni za enoto mora biti vsebovana izdelava, dobava in montaža  elementov, vključno z vsemi zaključki, z zaključnimi  letvami, s tesnili in s potrebnim okovjem, nasadili, kljukami in ostalimi elementi, ki so specificirani v posameznih postavkah popisa.</t>
  </si>
  <si>
    <t>Okvirji in okenska krila tesnjena z dvojnim neprekinjenim tesnilom, ki morajo zadržati, vodo, prah in prepih, v ceni zajeti silikoniziranje rež med okni in zidovi in zidarsko kitanje špalet, ves fiksirni material.</t>
  </si>
  <si>
    <t>STEKLENE OGRAJE   SKUPAJ :</t>
  </si>
  <si>
    <t>OPOMBA : odstranitev vrat in oken iz sten, ki se rušijo je zajeta v posebnih postavkah (glej zgornje postavke) in so odbite od količine za rušenje !</t>
  </si>
  <si>
    <t>Ostali splošni opisi kot v postavki 7.</t>
  </si>
  <si>
    <t>ODSTRANITEV  TLAKOV</t>
  </si>
  <si>
    <t>Odstranjen material transportirati na deponijo na gradbišču, kjer se različen material sortira za sprotni odvoz na komunalno deponijo ali pa v obrat za reciklažo (keramika). Obračun po m2 odstranitve keramičnih tlakov.</t>
  </si>
  <si>
    <t>OPOMBA : ko gre za hrupna ropotajoča dela in za dela pri katerih se praši je potrebno uskladiti urnik  dela ( predhodni dogovor z zaposlenimi o vršitvi takih del in uskladitev)</t>
  </si>
  <si>
    <t>Vse mere so modularne. Širine podbojev in okvirjev vzeti na mestu.  Mere, število in smer odpiranja kontrolirati in preveriti pred naročilom.  .</t>
  </si>
  <si>
    <t>spodnje zaščitne letve montirane na stene cca 20 cm nad tlemi</t>
  </si>
  <si>
    <t>Dobava in montaža tipiziranih zaščitnih lesenih stenskih oblog, ki se jih montira linijsko na stene za posteljami, kot zaščita sten pred poškodovanjem (postelje na kolesih). Dobavijo in zmontirajo se lesene obloge (obdelane deske po vzoru obstoječih) in sicer  cca 100 cm nad tlemi, odmik od stene cca 5 cm, montaža  s pomočjo distančnikov s privijačenjem na stene.  Obračun po m1.</t>
  </si>
  <si>
    <t>VSE NOVE ELEKTRO IN STROJNE INSTALACIJE SO STVAR LOČENIH PROJEKTOV (DOPOLNITEV IN RAZPELJAVA NOVIH ELEKTROINSTALACIJ, UREDITEV  CENTRALNEGA OGREVANJA, VODOVODA, TELEFONIJA, KABELSKA in KANALIZACIJA ter DRUGO)</t>
  </si>
  <si>
    <t>VSA DELA NA VIŠINI MORAJO BITI ZAVAROVANA, PRED PADCI DELAVCEV ALI MATERIALA.</t>
  </si>
  <si>
    <t>RUŠITVENA DELA SE LAHKO ZAČNEJO IZVAJATI, ŠELE PO ODKLOPITVI OZIROMA PRESTAVITVI VSEH INSTALACIJSKIH VODOV (ELEKTRIKA, VODOVOD, TELEFON). ODKLOP in PREVEZAVO  IZVEDEJO POOBLAŠČENE FIRME!  V OSTALIH ETAŽAH MARA VSE FUNKCIONIRATI NEMOTENO !</t>
  </si>
  <si>
    <t>PRI RUŠENJU in TRANSPORTU IN STRESANJEM SE  MATERIAL SPROTI POLIVA Z VODO, DA SE ONEMOGOČI PRETIRANO PRAŠENJE OKOLICE.</t>
  </si>
  <si>
    <t>Ves ostali opis za rušitvena dela glej v tehničnem poročilu v sklopu arhitekture in statike.</t>
  </si>
  <si>
    <t>Odstranitev instalacijske in pohištvene fiksirane opreme, odstranitev vidnih instalacijskih  cevi,  nadometnih instalacij,   ventilacijskih  kanalov, odstranitev rešetk in ostalih pomožnih  instalacijskih elementov, odstranitev obešenih omaric, odstranitev šalterjev, vtičnic in luči s sten, ki se rušijo in drugo. Pred izvedbo se instalacije na mestih priklopa izklopijo!  Odstranitev le vidnih instalacij, kjer se rušijo zidovi, ostalo je stvar instalacijskih projektov! Delo opravi strokovno usposobljena oseba !</t>
  </si>
  <si>
    <t>najem kontejnerja in odvoz  smeti</t>
  </si>
  <si>
    <t>0./5.</t>
  </si>
  <si>
    <t>Izvajanje gradbenega nadzora med rušitvenimi deli in prisotnost varnostnega inžinirja.</t>
  </si>
  <si>
    <t>PRIPRAVLJALNA DELA SKUPAJ:</t>
  </si>
  <si>
    <t>OPOMBE:</t>
  </si>
  <si>
    <t>Vsa rušitvena dela se izvajajo  z upoštevanjem vseh tehničnih rešitev rušenja z upoštevanjem varnostnih ukrepov pri rušenju.</t>
  </si>
  <si>
    <t>Odstranitev instalacij ni stvar tega popisa!  Odklope, zavarovanje in prestavitev obstoječih vodov, začasno speljavo za potrebe gradbišča opravijo pooblaščeni strokovni  izvajalci (vodovod, elektrika, centralno ogrevanje in drugo). Nove instalacije so stvar posebnih projektov.</t>
  </si>
  <si>
    <t>Rušitvena dela zaupati firmi, ki je registrirana za taka dela in ki ima svoj obrat za reciklažo.</t>
  </si>
  <si>
    <t>Ves odpadni material se sproti  transportira do tal oziroma na gradbiščno deponijo, kjer se vse kopiči in sortira, ter  sproti transportira na organizirano mestno deponijo s plačilom komunalnih prispevkov, v obrat za reciklažo ali na mestni odpad z upoštevanjem pravilnika o ravnanju z gradbenimi  odpadki! V vseh postavkah upoštevati vse transporte. Vsa  dela se izvajajo ob obstoječem objektu, ki ostane v funkciji, zato se dela organizira tako, da se ne moti delovnega procesa oziroma normalnega življenja prebivalcev.</t>
  </si>
  <si>
    <t>Radijatorji se nadomestijo z novimi modernejšimi,  ogrevanje dotičnih prostorov  se izvede na novo  po strojnem projektu!  Ocena, točno količino prešteti na mestu!</t>
  </si>
  <si>
    <t>demontaža radijatorjev  vključno z odstranitvijo pritrdilnega materiala</t>
  </si>
  <si>
    <t>porezanje cevi in odstranitev ventilov  (ocena)</t>
  </si>
  <si>
    <t xml:space="preserve">VSE ELEKTRO IN STROJNE INSTALACIJE SO STVAR LOČENIH PROJEKTOV (DOPOLNITEV IN RAZPELJAVA NOVIH ELEKTROINSTALACIJ, PREUREDITEV CENTRALNEGA OGREVANJA, INTERNETNA IN KABELSKA RAZPELJAVA IN DRUGO). ZAČASNA PREVEZAVA, ZAŠČITA in PRESTAVITEV INSTALACIJ  JE STVAR INSTALACIJSKIH PROJEKTOV IN POPISOV. </t>
  </si>
  <si>
    <t>0/4.</t>
  </si>
  <si>
    <t xml:space="preserve">KVINTA d.o.o. </t>
  </si>
  <si>
    <t>CELOVŠKA  CESTA 97,  1000  LJUBLJANA</t>
  </si>
  <si>
    <t xml:space="preserve">CESTA na  BOKALCE 51, 1125  LJUBLJANA </t>
  </si>
  <si>
    <t>BOKALCE, k.o.  ŠUJICA,  parc. št.  305 / 3 in 4</t>
  </si>
  <si>
    <t>PRENOVA IN PREUREDITEV  DEPANDANS</t>
  </si>
  <si>
    <t>OBČANOV  na BOKALCIH  v  LJUBLJANI</t>
  </si>
  <si>
    <t xml:space="preserve">OBST. OBJEKT z DEPANDANSAMI v DOMU STAREJŠIH </t>
  </si>
  <si>
    <t>za  gradnjo :</t>
  </si>
  <si>
    <t>009 / 2015</t>
  </si>
  <si>
    <t xml:space="preserve">PRIMOŽ  GORJUP ,  u. d. ing. arh. </t>
  </si>
  <si>
    <t>PROJEKTNE REŠITVE in SVETOVANJE</t>
  </si>
  <si>
    <t>OBST. OBJEKT z DEPAND. V DSO  na  BOKALCAH</t>
  </si>
  <si>
    <t>prenova :</t>
  </si>
  <si>
    <t>PRENOVA NOTRANJIH PROSTOROV PO FAZAH</t>
  </si>
  <si>
    <t>(preureditev, adaptacija in prenova notranjih  prostorov)</t>
  </si>
  <si>
    <t xml:space="preserve">(prenova in povečanje bivalnih prostorov, reorganizacija </t>
  </si>
  <si>
    <t>sanitarnih in pomožnih prostorov, povečanje sob in hodnikov)</t>
  </si>
  <si>
    <t>ADAPTACIJA in PRENOVA NOTR.  PROSTOROV</t>
  </si>
  <si>
    <t>Eur</t>
  </si>
  <si>
    <t>za grad</t>
  </si>
  <si>
    <t>prenova</t>
  </si>
  <si>
    <t>za  GRADBENA  in  OBRTNIŠKA  DELA</t>
  </si>
  <si>
    <t xml:space="preserve">IZDELAN JE POPIS DEL ZA GRADBENO - OBRTNIŠKA DELA ZA  DELNO PREUREDITEV,  ADAPTACIJO IN  PRENOVO  OBSTOJEČIH  PROSTOROV V OBJEKTU Z DEPANDANSAMI  V "DSO" BOKALCI ZARADI REORGANIZACIJE, POSODOBITVE in PREUREDITVE PROSTOROV, KER NE USTREZAJO VEČ SODOBNIM STANDARDOM.  V GLAVNEM SE IZVAJAJO DELA V NOTRANJOSTI OBJEKTA V PRITLIČJU IN NADSTROPJIH , KLET SE  OHRANI V OBSTOJEČEM STANJU.  POPISI  ZA NOVO KANALIZACIJO,  ZUNANJO UREDITEV, ZA DOGRADITEV BALKONOV, ENEGETSKO SANACIJO FASAD IN PODSTREŠJA  SO ZAJETI V POSEBNIH PROJEKTIH in POPISIH !  </t>
  </si>
  <si>
    <t xml:space="preserve"> V PROSTORIH, KI  SE PRENAVLJAJO SE PORUŠI  VEČINA NOTRANJIH PREDELNIH STEN (SANITARIJE IN POMOŽNI PROSTORI PROTI HODNIKOM), VSI TLAKI IN STENSKE OBLOGE SE ODSTRANIJO, IZVEDE SE NOVA RAZPOREDITEV PROSTOROV S POSTAVITVIJO LAHKIH PREDELNIH STEN, VSI TLAKI IN STENSKE OBLOGE SE IZVEDEJO NA NOVO, PRENOVLJENE PROSTORE SE NA NOVO POSLIKA IN FINALIZIRA. NEKATERE KOPALNICE, KI SO BILE ŽE PRENOVLJENE SE OHRANI - PO NAČRTU ! OPREMA JE STVAR POSEBNEGA PROJEKTA ! </t>
  </si>
  <si>
    <t>SPLOŠNE  OPOMBE :</t>
  </si>
  <si>
    <t xml:space="preserve">Obstoječi sanitarni prostori pred bivalnimi prostori niso ustrezni. Rešitev pomeni  reorganizacijo obstoječih sanitarnih  prostorov na eni strani  hodnika. Na drugi strani  hodnika obstoječe sanitarne prostore  odstranimo , da dobimo dovolj širok hodnik. Nove sanitarije na drugi  strani se izvede  znotraj obstoječih bivalnih prostorov. </t>
  </si>
  <si>
    <t xml:space="preserve">Pridobi se  povečanje bivalnih prostorov z zapiranjem obstoječih balkonov in dograditvijo novih  balkonov (izvedbo novih balkonov glej v posebnem popisu !).
Preuredi se   sanitarne prostore stanovalcev (ob sobah)  za dosego standardov za institucionalno varstvo starejših. 
Ker se objekta ne more  izprazniti , se bodo dela izvajala  v 4 fazah, s sukcesivnim preseljevanjem stanovalcev, glede na napredovanje del  ( da si bodo dela logično sledila in zaključevala  ,tako da bo ponovna  nastanitev omogočena  čim prej  in  najugodnejšo začasno premestitev stanovalcev  za čas preureditve . 
</t>
  </si>
  <si>
    <t>VSE  OSTALE  OPISE  GLEJ  V SKLOPU TEHNIČNEGA POROČILA V SKLOPU  ARHITEKTURE! SPLOŠNE POGOJE ZA IZVEDBO RAZPISA ZA PRIDOBITEV IZVAJALCA IN NJEGOVE OBVEZNOSTI GLEJ V NAVEDBAH POPISA ZA ENERGETSKO SANACIJO OBJEKTA !</t>
  </si>
  <si>
    <t xml:space="preserve">Obstoječe »čajne kuhinje », oziroma prostori za druženje v manjših skupinah, centralne kopalnice  in nečisti prostori ostajajo. Nekateri so obnovljeni, nekatere se obnovi. V popisu je predvideno, da se vsi tlaki in stenske obloge zamenjajo, v kolikor bo prišlo do racionalzacije se na mestu z investitorjem dogovori, kaj se ohrani in kaj ne !
</t>
  </si>
  <si>
    <t>Eur/enoto</t>
  </si>
  <si>
    <t>skupaj Eur</t>
  </si>
  <si>
    <t>Nakladanje, prevoz in namestitev vseh potrebnih začasnih objektov, elementov, strojev in orodij za izvajanje  del. Prevoz iz baze pa do gradbišča, gradbišče se uredi na asfaltiranem dvorišču. Ocena ali pa po furah s kamioni.</t>
  </si>
  <si>
    <t>Dobava in postavitev začasne gradbiščne demontažne opozorilne ograje za objektom v področju, kjer se izvajajo dela.  V sklopu ograje  izvesti dvoja uvozno izvozna montažna vrata za kamione in dostop strojne opreme (bager). Npr tipska opozorilna polno stenska  ograja h= 2,0 m napr.  po sistemu izbranega izvajalca. Obračun po m1 z vrati vred.</t>
  </si>
  <si>
    <t>1. faza L1"   kom</t>
  </si>
  <si>
    <t>2. faza L2"   kom</t>
  </si>
  <si>
    <t>3. faza D1"  kom</t>
  </si>
  <si>
    <t xml:space="preserve">4. faza D2"  kom </t>
  </si>
  <si>
    <t xml:space="preserve">SKUPAJ  1.+2.+3.+4. faza  kom </t>
  </si>
  <si>
    <t>Navesti strošek za posamezne faze izvedbe !</t>
  </si>
  <si>
    <t xml:space="preserve">1. faza L1"  pavšal (komplet) </t>
  </si>
  <si>
    <t>2. faza L2"  pavšal (komplet)</t>
  </si>
  <si>
    <t>3. faza D1"  pavšal (komplet)</t>
  </si>
  <si>
    <t xml:space="preserve">4. faza D2"  pavšal (komplet) </t>
  </si>
  <si>
    <t xml:space="preserve">SKUPAJ  1.+2.+3.+4. faza  pavšal (komplet) </t>
  </si>
  <si>
    <t xml:space="preserve">SKUPAJ  1.+2.+3.+4. faza  m1 </t>
  </si>
  <si>
    <t xml:space="preserve">1. faza L1"   m1 </t>
  </si>
  <si>
    <t>2. faza L2"   m1</t>
  </si>
  <si>
    <t xml:space="preserve">4. faza D2"   m1 </t>
  </si>
  <si>
    <t xml:space="preserve">Naročilo in izdelava varnostnega načrta za zagotavljanje varnosti in zdravja pri delu na delovišču.  </t>
  </si>
  <si>
    <t xml:space="preserve">1. faza "L1"  m2 </t>
  </si>
  <si>
    <t>2. faza "L2"  m2</t>
  </si>
  <si>
    <t>3. faza "D1"  m2</t>
  </si>
  <si>
    <t xml:space="preserve">4. faza "D2"  m2 </t>
  </si>
  <si>
    <t xml:space="preserve">SKUPAJ  1.+2.+3.+4. faza  m2 </t>
  </si>
  <si>
    <t>Nakladanje in  odvoz  potrebnih  elementov, strojev in orodij po končanju  gradbenih del, odstranjevanje začasnih pomožnih gradbiščnih objektov, ograj in označb  z demontažo in odvozom  in zagotovitvijo prvotnega stanja na uporabljenih površinah za začasne gradbiščne objekte. Prevoz iz gradbišča pa do baze. Ocena ali po furah s kamionom</t>
  </si>
  <si>
    <t xml:space="preserve">1. faza L1"   kom </t>
  </si>
  <si>
    <t xml:space="preserve">4. faza D2"   kom </t>
  </si>
  <si>
    <t>3. faza D1"    kom</t>
  </si>
  <si>
    <t xml:space="preserve">1. faza L1"   ur </t>
  </si>
  <si>
    <t>2. faza L2"   ur</t>
  </si>
  <si>
    <t>3. faza D1"    ur</t>
  </si>
  <si>
    <t xml:space="preserve">4. faza D2"   ur </t>
  </si>
  <si>
    <t xml:space="preserve">SKUPAJ  1.+2.+3.+4. faza  ur </t>
  </si>
  <si>
    <t>V popisu so rušitvena dela obdelana od zgoraj navzdol oziroma v naključnem vrstnem redu, na mestu pa se dela izvaja po fazah in predvidenem vrstnem redu zaradi napredovanja del - po dogovoru z  izvajalcem in uskladitvijo z investitorjem glede režima selitve! Vertikalni transporti iz nadstropij, kjer se dela izvajajo   so  od  3 do 6 m, po možnosti se material transportira s pomočjo sestavljivega kanala, ki se spodaj priključi direktno na kontejner za odpadke ali na kamion, ki sproti odvaža material od rušenja na javno deponijo ali obrat za reciklažo, stroški depojnijskih taks so stvar izvajalca. Različen material se predhodno sortira !</t>
  </si>
  <si>
    <r>
      <t>Pred adaptacijo in prenovo dela objekta (po posameznih traktih), ki se izvaja v  pritličju in obeh nadstropjih objekta in pri organizaciji gradbišča  je potrebno poskrbeti za vse varnostne in opozorilne ukrepe, ker se   objekt nahaja v strnjenem kompleksu doma starejših občanov (Bokalci), da ne bi prišlo do do dostopov nezaposlenih na gradbišču in s tem posledično  poškodb ljudi  ali drugih nesreč.  Potrebno je poskrbeti za varne dostope do objekta in opozorilno signalizacijo, ter fizične prepreke , ki onemogočajo dostop nezaposlenim</t>
    </r>
    <r>
      <rPr>
        <sz val="10"/>
        <rFont val="Arial CE"/>
        <charset val="238"/>
      </rPr>
      <t>. Ostalo je razvidno iz posameznih postavk.</t>
    </r>
  </si>
  <si>
    <t>Demontaža okenskih protisončnih zaščit (notranje PVC žaluzije na vodilih in notranje zavese s karnisami) ,  z demontažo  vse  opreme, odstranitev  vzidanih  zunanjih  in notranjih okenskih polic, demontaža kril  eno  ali dvo krilnih vezanih lesenih  oken s pritlične   etaže in z nadstropij obst. objekta ki se prenavlja, ter  demontaža   in izbijanje lesenih  okvirjev iz obstoječih ometanih zidanih zidov, kompletno s prenosom in zlaganjem v začasnem skladišču na gradbišču, kjer se jih pripravi za sprotni prevoz na mestni odpad. Transport obračunati v sklopu postavke.</t>
  </si>
  <si>
    <t>Steklo razbije v namenskem kontejnerju za reciklažo, lesene okvirje se odloži v kontejnerje za lesene profile.</t>
  </si>
  <si>
    <t>odstranitev kompletnih enokrilnih oken  velikosti do   2,0 m2</t>
  </si>
  <si>
    <t>1. F+O</t>
  </si>
  <si>
    <t>9=</t>
  </si>
  <si>
    <t xml:space="preserve">odstranitev kompletnih zasteklenih (panoramskih) balkonskih tro krilnih sten   velikosti in notranjih steklenih sten z vrati (osrednji del), velikosti  od 5,0 do  8,0  m2 </t>
  </si>
  <si>
    <t>9+1+1=</t>
  </si>
  <si>
    <t>7+15+13=</t>
  </si>
  <si>
    <t xml:space="preserve">2f </t>
  </si>
  <si>
    <t>2+2=</t>
  </si>
  <si>
    <t>2f</t>
  </si>
  <si>
    <t xml:space="preserve">odstranitev kompletnih eno ali dvokrilnih oken ali balkonskih vrat, velikosti od 2,0 do  5,0  m2 </t>
  </si>
  <si>
    <t>11+2=</t>
  </si>
  <si>
    <t>3f</t>
  </si>
  <si>
    <t>0=</t>
  </si>
  <si>
    <t>8=</t>
  </si>
  <si>
    <t>8+8=</t>
  </si>
  <si>
    <t>4f</t>
  </si>
  <si>
    <t>3+2+2=</t>
  </si>
  <si>
    <t>12+12+2=</t>
  </si>
  <si>
    <t>1+11=</t>
  </si>
  <si>
    <t>odstranitev kompletnih enokrilnih vrat  velikosti do   2,5 m2</t>
  </si>
  <si>
    <t xml:space="preserve">odstranitev kompletnih dvokrilnih vrat, velikosti od 2,5 do  5,0  m2 </t>
  </si>
  <si>
    <t>Odstranijo se le nekatera  notranja in vhodna   vrata, zaradi drugačne razporeditve prostorov, zaradi rušenja sten ali prestavitve vrat, nekatera vrata se zamenjajo, nekatera vrata se zazidajo, vrata za vstop v prostore, ki se ohranijo (prostori, ki se ne prenavljajo)   se ohranijo in obnovijo (npr. v kopalnice, ki so že bile prenovljene, nove nadzidane terase  in drugo). Po načrtu rušitev !</t>
  </si>
  <si>
    <t>OPOMBA : notranja vrata v kleteh se ohranijo !</t>
  </si>
  <si>
    <t>26+26+22+2=</t>
  </si>
  <si>
    <t>5+5+3+1=</t>
  </si>
  <si>
    <t xml:space="preserve"> 22+22=</t>
  </si>
  <si>
    <t>20+20=</t>
  </si>
  <si>
    <t>2+27+27+1=</t>
  </si>
  <si>
    <t>Začasna zaščita posameznih vstopnih  podestov in notranjih stopnišč ter skupnih hodnikov preko katerih se bodo vršili transporti materiala  za gradbišče oziroma na mestu izvedbe del  in zaščita tal v prostorih, ki se ohranijo (se ne prenavljajo). Zaščita pred poškodovanjem  med prenovitvenimi deli se izvede iz folije npr ekspandirana) preko katere se položi karton ali lesene plošče. Zaščita po sistemu izbranega izvajalca, ki garantira, da se tlaki ne poškodujejo, v primeru poškodovanja škodo opravi na svoje stroške!.</t>
  </si>
  <si>
    <t>S protiprašnimi zavesami se tudi uredi premakljive koridorje na skupnih hodnikih za prehod osebja skozi trakte, ki se prenavljajo !</t>
  </si>
  <si>
    <t>1=</t>
  </si>
  <si>
    <t>1+1+1=</t>
  </si>
  <si>
    <t>Zajeta odstranitev radijatorjev samo iz prostorov, ki se prenavljajo, to je v kopalnicah in sobah, ki se prenovijo v celoti, odstranitev radijatorjev, kjer se zaradi vgraditve večjih oken porušijo parapeti, v prostorih, ki se ne prenavljajo radijatorji zaenkrat ostanejo, zamenjava po potrebi in predhodnem pregledu  - strojni projekt (osrednji del, jedilnica, avla, delilne kuhinje)!</t>
  </si>
  <si>
    <t>3. faza D1"   kom</t>
  </si>
  <si>
    <t xml:space="preserve">SKUPAJ  1.+2.+3.+4. faza  kg </t>
  </si>
  <si>
    <t>24+24=</t>
  </si>
  <si>
    <t>30+30=</t>
  </si>
  <si>
    <t>26+26+22=</t>
  </si>
  <si>
    <t>22+22+22=</t>
  </si>
  <si>
    <t>Zaprtje ventilov in delna spraznitev sistema z izpustom vode, odklopitev in  demontaža  radiatorjev iz  prostorov, ki se pranavljajo (hodniki, kopalnice sobe),  kompletno s porezanjem motečih vidnih  cevi s prenosom in zlaganjem na deponiji na gradbišču ter sprotnim odvozom na mestni odpad, kjer zbirajo staro železo (odkup!?). Obračun po komadih odstranitve radijatorjev  in po kg porezanja cevi. OPOMBA: ostali sistem mora ostati v funkciji (klet ostane)</t>
  </si>
  <si>
    <t>10 kg / radiator</t>
  </si>
  <si>
    <t>3. faza D1"   m1</t>
  </si>
  <si>
    <t xml:space="preserve">1. faza "L1"   kom </t>
  </si>
  <si>
    <t>2. faza "L2"   kom</t>
  </si>
  <si>
    <t>3. faza "D1"   kom</t>
  </si>
  <si>
    <t xml:space="preserve">4. faza "D2"   kom </t>
  </si>
  <si>
    <t xml:space="preserve">1. faza "L1"   kg </t>
  </si>
  <si>
    <t>2. faza "L2"   kg</t>
  </si>
  <si>
    <t>3. faza "D1"   kg</t>
  </si>
  <si>
    <t xml:space="preserve">4. faza "D2"   kg </t>
  </si>
  <si>
    <t xml:space="preserve">1. faza "L1"   ur </t>
  </si>
  <si>
    <t>2. faza "L2"   ur</t>
  </si>
  <si>
    <t>3. faza "D1"   ur</t>
  </si>
  <si>
    <t xml:space="preserve">4. faza "D2"   ur </t>
  </si>
  <si>
    <t>Obračun po porabljenih urah (za KV).  Ocena !</t>
  </si>
  <si>
    <t>Odklopitev iz sistema , zaščita instalacijskih ventilov in  vodov,  ter demontaža sanitarne opreme  iz vseh  WC-jev in tušev (prhe)  ob sobah, in z WC-jev za obiskovalce,  (vsi WC-ji ob sobah se obnovijo, skupne kopalnice in izplakovalnice se ohranijo - po načrtu- po potrebi samo obnova tlakov)!  Odstrani (demontira)  se WC školjke, kotličke, umivalnike z omaricami, tuš kadi in drugo), kompletno z odstranitvijo baterij in sifonov s prenosom in zlaganjem na deponiji, ter sprotnim nakladanjem in odvozom na odpad v namenske kontejnerje za sanitarno keramiko ali odpadne gospodinjske aparate, baterije in sifone iz medenine se odpelje na odpad v odkup. Ocena, točna količina se določi na mestu !</t>
  </si>
  <si>
    <t>(4,0*2+5*3+2)*3=</t>
  </si>
  <si>
    <t>4*3*2=</t>
  </si>
  <si>
    <t>4*3*3=</t>
  </si>
  <si>
    <t>2*2+4,0*3*2=</t>
  </si>
  <si>
    <t>Obračun v m3 delnega  rušenja  polnih betonskih armiranih sten.</t>
  </si>
  <si>
    <t xml:space="preserve">1. faza "L1"   m3 </t>
  </si>
  <si>
    <t>2. faza "L2"   m3</t>
  </si>
  <si>
    <t>3. faza "D1"   m3</t>
  </si>
  <si>
    <t xml:space="preserve">4. faza "D2"   m3 </t>
  </si>
  <si>
    <t xml:space="preserve">SKUPAJ  1.+2.+3.+4. faza  m3 </t>
  </si>
  <si>
    <t>1.f PT</t>
  </si>
  <si>
    <t>3,20*0,30*0,90*4+1,40*0,30*1,8*2+0,5=</t>
  </si>
  <si>
    <t>3,20*0,30*0,90*4+0,5=</t>
  </si>
  <si>
    <t>3,20*0,30*0,90*10+1,40*0,30*1,8*2+0,75=</t>
  </si>
  <si>
    <t xml:space="preserve">1. faza "L1"   m2 </t>
  </si>
  <si>
    <t>2. faza "L2"   m2</t>
  </si>
  <si>
    <t>3. faza "D1"   m2</t>
  </si>
  <si>
    <t xml:space="preserve">4. faza "D2"   m2 </t>
  </si>
  <si>
    <t xml:space="preserve">Delno rušenje sten  zaradi drugačne razporeditve notranjih prostorov (izgradnja novih kopalnic), v nekaterih stenah se izvedejo preboji za nova vrata in prehode. Izvedba z delnim  odbitjem  ometov z rušenjem posameznih delov zidov ali  s prebijanjem zidov, vključno  s transportom ruševin oziroma odbitega materiala  do deponije na gradbišču, kjer se kopiči material od rušenja in s sprotnim nakladanjem ter transportom v javno komunalno deponijo ali pa v obrat za reciklažo.  </t>
  </si>
  <si>
    <t>Obračun v m2 delnega  rušenja  ali prebijanja notranjih predelnih  sten, prej odstranjena vrata so odbita od količine. OPOMBA : stene med sobami se ohranijo (omare !)</t>
  </si>
  <si>
    <t xml:space="preserve">Delno porušenje  notranjih  ometanih  in enostransko s keramiko obloženih pregradnih   zidanih tankih sten, ki  pregrajujejo WC-je, prhe, shrambe, instal. šahte, pomožne servisne prostore, sanitarije in druge prostore.   Stene predvidoma  pozidane s Porolit opečnimi  zidaki d=10 cm, stene debeline z ometi in nekje s keramično oblogo vred  cca  13 do 15 cm. Kompletno se porušijo stene WC-jev, prh, predprostorov pred sobami, čistila, jaškov in shramb s strani hodnikov (proti sobam), delno se porušijo le nekatere stene v skupnih sanitarijah (obiski) in delno v nekaterih skupnih prostorih.   </t>
  </si>
  <si>
    <t>1 N</t>
  </si>
  <si>
    <t>1.f PT, 1 n</t>
  </si>
  <si>
    <t>(14,50*2+1,60*14+2,3*2+1,0+2,2+3,3)*2,7*2-0,9*2,0*5*2-1,0*2,55*7*2=</t>
  </si>
  <si>
    <t>(14,50+12,8+1,60*12+3,2+0,8+1,2)*2,55-0,9*2,0*5-1,0*2,55*8=</t>
  </si>
  <si>
    <t>2f,pt +n</t>
  </si>
  <si>
    <t>(12,70*2+1,60*11)*2,7*2-0,9*2,0*4*2-1,0*2,55*6*2=</t>
  </si>
  <si>
    <t>3.f PT, 1 n</t>
  </si>
  <si>
    <t>3f 1 N</t>
  </si>
  <si>
    <t>(14,50*2+1,60*12)*2,7*2-0,9*2,0*4*2-1,0*2,55*8*2=</t>
  </si>
  <si>
    <t>(14,50*2+1,60*12)*2,55-0,9*2,0*4-1,0*2,55*8=</t>
  </si>
  <si>
    <t>4f,pt +n</t>
  </si>
  <si>
    <t>(17,0*2+1,60*17)*2,7*2-0,9*2,0*6*2-1,0*2,55*8*2=</t>
  </si>
  <si>
    <t>Porušenje  armirano   betonskih  preklad in vezi  samo pri   stenah, ki se porušijo (AB konstrukcije v sklopu pozidanih sten, ki se kompletno rušijo). Rušenje  preklad in vezi   se  vrši  s pnevmatskim kladivom z izbijanjem betona, armatura se loči od betona (opcija: podpiranje in rezanje preklad z žago za beton).  Obračun v m3  rušenja betona. Odbite kose betona se transportira na deponijo za sprotni odvoz v obrat za reciklažo, armatura se transportira na odpad ali vgradi v nove konstrukcije (napr temelje zunanje ureditve).  Izvedba v vseh etažah!</t>
  </si>
  <si>
    <t>1,6*0,10*0,15*40=</t>
  </si>
  <si>
    <t xml:space="preserve">1.f </t>
  </si>
  <si>
    <t>OPOMBA : centralne  kopalnice in splakovalnice, delilne kuhinje se ohranijo v prvotnem stanju - po načrtu !</t>
  </si>
  <si>
    <t xml:space="preserve">Tlaki in podloge se v pritličju odstranijo v celoti zaradi  popolne prenove WC-jev in kopalnic, zaradi razpeljave novih talnih  instalacij in izvedbe modernih hidro in toplotno izolacijskih tlakov, ter naklonskih betonskih estrihov (sanitarije). </t>
  </si>
  <si>
    <t>12,7+37,30+89+6,65*2+2,7*6+27,25+5,45*4+5,1=</t>
  </si>
  <si>
    <t>11,05+23,50+5,75*4+2,7*4+2,55*2+8,90+13,85+13,40=</t>
  </si>
  <si>
    <t xml:space="preserve">Tlaki in podloge se v pritličju odstranijo v celoti  zaradi razpeljave novih talnih  instalacij in izvedbe  hidro in toplotno izolacijskih tlakov, ter  betonskih estrihov, za podlogo novim panelnim parketom. </t>
  </si>
  <si>
    <t>5,45*4+13,2*4=</t>
  </si>
  <si>
    <t>5,75*4+13,2*4=</t>
  </si>
  <si>
    <t>25.</t>
  </si>
  <si>
    <t>Odstranjen material transportirati na deponijo na gradbišču, kjer se zloži in pripravi za sprotni odvoz na komunalno deponijo ali pa v obrat za reciklažo. Obračun po m2 odstranitve (potrganja) parketnih tlakov. Tlaki se nadomestijo z novimi - glej posebno poglavje !</t>
  </si>
  <si>
    <t>13,2*8+5,75*4=</t>
  </si>
  <si>
    <t>1.f n</t>
  </si>
  <si>
    <t>4 f</t>
  </si>
  <si>
    <t>ODSTRANITEV TLAKOV  V PRITLIČJU (1. ,2. f)</t>
  </si>
  <si>
    <t>ODSTRANITEV TLAKOV  v PRITL. (3. in 4. f)  in v NADSTROPJIH (vse faze)</t>
  </si>
  <si>
    <t>(13,2*8+5,45*4)*3=</t>
  </si>
  <si>
    <t>(18,15*8+5,75*4)*3=</t>
  </si>
  <si>
    <t>(13,20*5+18,15*5+5,75*4+3,1*2)*2=</t>
  </si>
  <si>
    <t xml:space="preserve">Odstranitev  obstoječih finalnih tlakov iz lepljenega (lamelnega) parketa iz prostorov, ki so stvar prenove v pritličju (kjer je spodaj klet) in  nadstropjih (predprostori, sobe). Vse se odstrani do obstoječega estriha </t>
  </si>
  <si>
    <t>Odstranitev (zbijanje)   obstoječih finalnih  tlakov iz keramike iz skupnih hodnikov, WC-jev, tušev, pr. za čistila, shrambe, skupne sanitarije (obiski) in v avli in jedilnici v osrednjem delu (stopnišča, centr. kop, delilna kuhinja se predvidoma ohranijo).  Odstrani  (razbije) se talna keramika položena v  cementno malto 2-3 cm, vse se odstrani do obstoječega estriha, ki se ohrani, estrih se očisti.</t>
  </si>
  <si>
    <t>(89,0+37,30+12,7+6,60*2+2,7*6+5,1+27,25)*2+44,25+37,3+13,2+11,65+5,80+27,25+2,7*6+5,1=</t>
  </si>
  <si>
    <t>13,40+8,90+13,85+2,55*2+2,7*4+23,5+11,05=</t>
  </si>
  <si>
    <t>(26,65+2,55*4+2,7*4)*3=</t>
  </si>
  <si>
    <t>(8,75+17,85+12,95+30,90+10,70+2,7*5+2,55*2+5,1)*2=</t>
  </si>
  <si>
    <t>Odstranitev (zbijanje)   obstoječih finalnih  tlakov iz teraca  iz balkonov (d= 3-4 cm).  Odstrani  (razbije) se teraco tlake, vse se odstrani do obstoječe balkonskih plošč, ki se ohranijo, in se površinsko očistijo.</t>
  </si>
  <si>
    <t xml:space="preserve">Odstranjen material transportirati na deponijo na gradbišču, kjer se različen material sortira za sprotni odvoz na komunalno deponijo ali pa v obrat za reciklažo (keramika). Obračun po m2 odstranitve teraco  tlakov z balkonov. </t>
  </si>
  <si>
    <t>5,65*8*2+38=</t>
  </si>
  <si>
    <t>5,65*8+6,7=</t>
  </si>
  <si>
    <t>3F</t>
  </si>
  <si>
    <t>5,65*8*2=</t>
  </si>
  <si>
    <t>5,65*10*2=</t>
  </si>
  <si>
    <t xml:space="preserve">Delno porušenje (odstranitev)  podlog pod prej odstranjenimi finalnimi tlaki povsod v področjih, kjer se izvajajo nove kopalnice ob sobah in javne sanitarije za obiskovalce (v pritličju 3. in 4. faza-sp. klet, in v nadstropjih vseh faz).   Lokalno se odstranijo (razbijejo) z mrežami armirani cementni estrihi d= 4-5 cm, (MB 20) potrga se PVC folija 0,15 mm, odstrani se tanka  toplotna izolacija d= 2 cm (izol. plošče kot napr glinopor),   vse se odstrani do betonskih med etažnih plošč, površine se očisti.
Celotna sestava tlaka v skupni debelini cca 6-7 cm. </t>
  </si>
  <si>
    <t xml:space="preserve">Tlaki in podloge se odstranijo v celoti zaradi nove izvedbe  kopalnic in sanitarij, zaradi razpeljave novih talnih  instalacij in izvedbe novih vodotesnih  hidro in toplotno izolacijskih tlakov, ter naklonskih betonskih estrihov (tuši). </t>
  </si>
  <si>
    <t>OPOMBA : centralne  kopalnice in splakovalnice (razen 2. N), delilne kuhinje se ohranijo v prvotnem stanju - po načrtu !</t>
  </si>
  <si>
    <t>13,5+4,0*8+8,3+17,3+4,0*8=</t>
  </si>
  <si>
    <t>4,0*8=</t>
  </si>
  <si>
    <t>4,0*8*3=</t>
  </si>
  <si>
    <t>5,0*8*2=</t>
  </si>
  <si>
    <t xml:space="preserve">Zbijanje stenskih keramičnih oblog   iz sten skupnih sanitarij  in WC-jev. Upoštevano samo zbijanje keramike iz  obodnih (nosilnih)  sten, ki se ohranijo (ostalo zajeto v sklopu rušenja predelnih  sten). Odstranjen material transportirati na deponijo na gradbišču, kjer se kopiči material za sprotni odvoz na deponijo ali obrat za reciklažo (namenski kontejnerji za keramiko!). </t>
  </si>
  <si>
    <t>(1,80*2,10*5+3,20*2,1+3,0*2,1)*3=</t>
  </si>
  <si>
    <t>1,8*2,1*4*2=</t>
  </si>
  <si>
    <t>1,8*2,1*4*3=</t>
  </si>
  <si>
    <t>1,8*2,1*5*2+3,2*2,1*2=</t>
  </si>
  <si>
    <t>Izsekavanje utorov (šlicev) v obstoječih betonskih (Iso-Span) zidovih za položitev oz. razpeljavo novih podometnih  instalacij (elektro, vodovod, centralna, odtoki). Utori preseka cca 5-10/10 cm. Obračun po m1. Ocena!  Izvedba po instalacijskih načrtih samo v prostorih, ki se prenavljajo (za potrebe novih kopalnic in sanitarij).</t>
  </si>
  <si>
    <t xml:space="preserve">1. faza "L1"   m1 </t>
  </si>
  <si>
    <t>2. faza "L2"   m1</t>
  </si>
  <si>
    <t>3. faza "D1"   m1</t>
  </si>
  <si>
    <t xml:space="preserve">4. faza "D2"   m1 </t>
  </si>
  <si>
    <t>Kronsko vrtanje v polmontažnih medetažnih stropih skozi AB tlačne  plošče in polnila ter omete  (skupna d= 22 cm) za okrogle luknje za prehod instalacijskih cevi (odtoki iz novih tušev, prehod kanalizacijskih vertikalnih cevi iz novih kopalnic). Odprtine fi 50 do fi 120 mm se izvedejo na mestih  po instalacijskih načrtih. Ocena !</t>
  </si>
  <si>
    <t>Prebijanje oziroma kronsko neudarno prevrtavanje    ometanih nosilnih betonskih   zidov d= 24 cm,   za nove  prehode instalacij (prezračevanje, vodovod, centralna, odtoki ). Izvedba z odvozom odbitega materiala na deponijo na gradbišču.  Obračun po komadih kronsko izvrtanih ali prebitih instal. odprtin , preboji velikosti do 0,15 m2 .Ocena !</t>
  </si>
  <si>
    <t>22.</t>
  </si>
  <si>
    <t>Vertikalno  dolblenje (izsekavanje) obstoječih nosilnih, vertikalni šlici za izvedbo utorjenih novih ventilacijskih cevi za odduhe in dovode zraka ter za kanalizacijske cevi (nove kopalnice in sanitarije). Ves odbiti material zvoziti na deponijo. Šlici (utori) preseka od 15-20/10-15 cm, vse izsekane površine očistiti, odprašiti in obrizgati s cementnim mlekom. Obračun po m1 dolblenja (klesanja) obst. sten.</t>
  </si>
  <si>
    <t>23.</t>
  </si>
  <si>
    <t>Delna odstranitev oziroma delna prestavitev in prevezava  instalacijske opreme, instalacijskih  cevi oziroma  instalacijskih vodov samo s sten, ki se rušijo. Pred izvedbo se instalacije na mestih priklopa izklopijo, sproti se izvrši prevezava, da ostali del objekta funkcionira nemoteno! Obračun po ocenjenih urah (KV)</t>
  </si>
  <si>
    <t>Brušenje  notranjih talnih površin obst. estrihov v vseh prostorih, kjer so bili potrgani lepljeni  parketni tlaki  in lepljena keramika, izvedba samo v prostorih, kjer se menjajo samo finalni tlaki (drugje se izvedejo nove podloge). Tla  se pobrusi, da se odstrani ostanke lepila, po možnosti brušenje z mašino, ki ima sesalec, da se prepreči preveliko prašenje.  Ves odstranjen material se pomete  in  sproti  naloži  in odvaža v kontejner ali na mestno komunalno deponijo. Na koncu se površine fino posesa z močnimi sesalci,  da se pripravi čista površina za izvedbo izravnalnih mas pod novimi  tlaki - glej posebno poglavje. Obračun po m2 brušenja , obdelav in čiščenja obstoječih estrihov.</t>
  </si>
  <si>
    <t>24.</t>
  </si>
  <si>
    <t>Razna nepredvidena dela pri rušenju, razna manjša rušenja, odstranitev drobne opreme in manjše demontaže (npr. police, zaščitne letve, drobna kopalniška oprema in drugo)  in gradbena pomoč pri instalacijskih delih (prestavljanje in zaščita energetskih vodov, izvedba začasnih premostitvenih tras in podobno) ter ostala režijska dela.</t>
  </si>
  <si>
    <t>1.f  pa</t>
  </si>
  <si>
    <t>1f ke</t>
  </si>
  <si>
    <t>(3,20*4+19,2*4+14,9*4)*2=</t>
  </si>
  <si>
    <t>90,2+50,3+13,3+44,9+44,2+18,9+5,2+53,0+32=</t>
  </si>
  <si>
    <t>2f pa</t>
  </si>
  <si>
    <t>2f ker</t>
  </si>
  <si>
    <t>14,9*4+3,20*2+7,30+15,1+19,2*3=</t>
  </si>
  <si>
    <t>18,30+58,90+14,70=</t>
  </si>
  <si>
    <t>3f par</t>
  </si>
  <si>
    <t>19,9*4+13,2+17,7*3+3,20*3+4,1+19,9*4+3,2*4+24,1*4+19,9*4+3,2*2+3,7+24,1*3+20=</t>
  </si>
  <si>
    <t>3f ker</t>
  </si>
  <si>
    <t>44,20+44,30+53,0=</t>
  </si>
  <si>
    <t>4f par</t>
  </si>
  <si>
    <t>(21,5+19,9*4+3,20*2+3,8+7,2+20,6+19,2*3+15,1)*2=</t>
  </si>
  <si>
    <t>4 f ker</t>
  </si>
  <si>
    <t>18,30+68,60+15,30+18,30+68,60+15,3=</t>
  </si>
  <si>
    <t xml:space="preserve">Naprava dveh izrezov (lukenj) to je kronsko vrtanje v polmontažnih medetažnih stropih skozi AB tlačne  plošče in polnila ter omete  (skupna d= 22 cm) in skozi betonsko kletno steno (d= 24 cm)  za okrogle luknje za prehod  cevi fi 60 cm kot jašek za umazano perilo, ki vodi do pralnice v kleti (4. f). Odprtine premera cca fi 65 cm se izvedejo na mestih jaška. Ves odstranjen material se   transportira na deponijo za sproten odvoz v obrat za reciklažo. </t>
  </si>
  <si>
    <t>26.</t>
  </si>
  <si>
    <t>Dobava, razmestitev in pritrjevanje ročnih gasilnih aparatov za gašenje začetnih požarov. Aparate razmestiti po načrtu v protipožarnem elaboratu, montaža po navodilih iz protipožarnega elaborata.</t>
  </si>
  <si>
    <t xml:space="preserve">Ročni gasilni aparati se namestijo tako, da je glava ročnega gasilnika z mehanizmom za aktiviranje v višini 80 do 120 cm od tal. Gasilni aparat se označi s fotoluminiscentnimi označevalnimi tablami. Za razmestitev glej v grafične priloge.
 Vsi nameščeni gasilni aparati morajo imeti veljavni EN 3 certifikat, lokacijo gasilnih aparatov je potrebno vidno označiti z znakom za gasilne aparate skladno s standardom SIST 1013.
</t>
  </si>
  <si>
    <t>enoslojno  s preklopnimi stiki  polnovarjeno kvalitetno hor. hidroizolacijo iz polimer-bitumenskih trakov  (aPP, npr.  po zahtevah DIN 18195 (del 4), Scudoplast TNT 4, 
Izotekt T4 ali podobne kvalitete)</t>
  </si>
  <si>
    <t>Ob stenah hidroizolacijo zavihati navzgor, za debelino podlog pod tlaki</t>
  </si>
  <si>
    <t>poflikanje obst. horizontalne hidroizolacije na poškodovanih mestih s privaritvijo novih trakov,  čiščenje površin in izvedba izravnave na novem podložnem betonu</t>
  </si>
  <si>
    <t>1 x  bitumenski premaz (0.3-0,4 kg/m2)</t>
  </si>
  <si>
    <t>Zametavanje izsekanih pasov v  stenah po položitvi instalacij s predhodnim špricom, z   s cementnim mlekom, z vtisnitvijo armaturne mrežice in nato s cementnim podaljšanim ometom. (ocena)</t>
  </si>
  <si>
    <t>NEPODKLETENO  PRITLIČJE (1. in 2. faza)</t>
  </si>
  <si>
    <t xml:space="preserve">Dobava potrebnega materiala in naprava podlog za izvedbo  finalnih   tlakov iz kamna (ali granitogresa) ob avli  pri glavnem vhodu  in v jedilnici v pritličju  v naslednji sestavi: na izvedeno novo hidroizolacijo izvesti in   položiti: </t>
  </si>
  <si>
    <t>ločilni in drsni sloj iz PE folije 0,2 mm</t>
  </si>
  <si>
    <t>ločilni in drsni sloj npr. folija  URSA SECO 500, PE folija  0,20 mm ali podobno</t>
  </si>
  <si>
    <t xml:space="preserve">nosilna podlaga iz mikro armiranega  plavajočega strojno zaglajenega  betonskega    estriha (z izol. EPS  trakom robno dilatiranega  od sten 1 cm), C 16/20 (MB 20), debeline  5,0  cm,   mikroarmatura: PP vlakna,vsebnost 0.95 kg/m³, napr Fibrils F 120 ali enakovredno, zgoraj zaglajena površina
</t>
  </si>
  <si>
    <t>90,20+54,5=</t>
  </si>
  <si>
    <t xml:space="preserve">ločilni in drsni sloj </t>
  </si>
  <si>
    <t>2f pt</t>
  </si>
  <si>
    <t>14,90*4+3,20*4+12,80*4=</t>
  </si>
  <si>
    <t>14,90*4+7,3+3,20*2+12,5+12,8*3=</t>
  </si>
  <si>
    <t>Izvedbo finalnih PVC tlakov  glej v posebnem poglavju.</t>
  </si>
  <si>
    <t xml:space="preserve">Dobava potrebnega materiala in naprava podlog za izvedbo  finalnih   tlakov iz PVC v hodnikih in skupnih prostorih (druženje) v pritličju (1. in 2. faza) v naslednji sestavi: na izvedeno novo hidroizolacijo izvesti in   položiti: </t>
  </si>
  <si>
    <t>Oznaka v sestavah TP4</t>
  </si>
  <si>
    <t>Izvedbo finalnih keramičnih tlakov  glej v posebnem poglavju.</t>
  </si>
  <si>
    <t>Oznaka v sestavah TP3</t>
  </si>
  <si>
    <t xml:space="preserve">Tlak v delilni kuhinji se predvidoma ohrani ! </t>
  </si>
  <si>
    <t>Oznaka v sestavah TP2</t>
  </si>
  <si>
    <t>hidroizolacijski premaz, ob stenah potegnjeno navzgor za debelino podlog za tlake, preko se direktno lepi keramika</t>
  </si>
  <si>
    <t xml:space="preserve">MA  plavajoči   betonski   estrih d =  4,0 do 5,5 cm, estrihi izvedeni v min. padcu v sanitarijah proti talnemu siifonu, v kopalnicah pa  proti tušu, v tušu se iz estriha  izvede v tla poglobljena kad, estrih v padcu proti sredinskemu iztoku (talnemu sifonu) 
</t>
  </si>
  <si>
    <t xml:space="preserve">Dobava potrebnega materiala in naprava podlog za izvedbo  finalnih   tlakov iz keramike v kopalnicah ob sobah in v sanitarijah za goste  v pritličju (1. in 2. faza) v naslednji sestavi: na izvedeno novo hidroizolacijo izvesti in   položiti: </t>
  </si>
  <si>
    <t>4,70+4,20+3,40*4+3,7*4=</t>
  </si>
  <si>
    <t>3,40*4+3,70*3=</t>
  </si>
  <si>
    <t>44,30=</t>
  </si>
  <si>
    <t>18,5+59+14,7=</t>
  </si>
  <si>
    <t>PODLOGE ZA TLAKE v NADSTROPJIH</t>
  </si>
  <si>
    <t>Estrihi ob stenah na hodnikih izvedeni zaokroženo navzgor, da se finalni tlaki iz PVC neprekinjeno potegnejo navzgor za cokel ! Keramične zaokrožnice se izvedejo tudi v kopalnicah ! Tlaki v kleteh se ohranijo !</t>
  </si>
  <si>
    <t>Podloge se izvajajo samo v novih kopalnicah in sanitarijah za obiskovalce, drugje je predvideno da se zamenjajo samo finalni tlaki. Podloge se morajo nivojsko uskladiti na višino obstoječih finalnih tlakov (ti se v nekaterih prostorih ohranijo)</t>
  </si>
  <si>
    <t xml:space="preserve">Dobava materiala in naprava termo in hidro  izolacijskih  podlog  za finalne  tlake iz keramike v  sanitarijah za obiskovalce in v novih kopalnicah ob sobah. Izvedba  v naslednji sestavi: </t>
  </si>
  <si>
    <t xml:space="preserve">toplotno  izolacijo iz  talnih trdih  plošč  iz ekspandiranega polistirena v   debelini 2-3 cm (npr. Fibran EPS - 200,  Novolit Stiropor EPS-T), SIST EN  13163 [λD = 0.036 W/mK, σ10%def.= 200 kPa], plošče  prosto položene na podlago
</t>
  </si>
  <si>
    <t>plavajoči  vodotesen betonski  naklonski estrih debeline 4 - 5,5  cm, dilatiran od sten s trakom vodotesne  izolacije, estrih mikro armiran (npr. s propilenskimi vlakni), betonu dodana sredstva za vodotesnost, estrihi v min. padcu proti talnim sifonom v sanitarijah za obiskovalce,   v kopalnicah pa  proti tušu, v tušu se iz estriha  izvede v tla poglobljena kad, estrih v tušu v  padcu proti sredinskemu iztoku (talnemu sifonu) (tlaki višinsko usklajeni, da ne bo nobenih pragov !</t>
  </si>
  <si>
    <t>13,30+3,4*4+3,7*4+8,30+12,50+3,40*4+3,70*4=</t>
  </si>
  <si>
    <t>2f n</t>
  </si>
  <si>
    <t>(3,4*4+3,7*4)*3=</t>
  </si>
  <si>
    <t>(3,4*6+3,7*4)*2=</t>
  </si>
  <si>
    <t>1.f N PVC</t>
  </si>
  <si>
    <t>14,7+58,9+18,3=</t>
  </si>
  <si>
    <t>14,9*4+3,2*4+19,2*4+14,9*4+3,8+3,2*2+15,0+19,2*3=</t>
  </si>
  <si>
    <t>1.f N par</t>
  </si>
  <si>
    <t>par</t>
  </si>
  <si>
    <t>14,9*4+3,20*2+7,3+15,1+19,2*3=</t>
  </si>
  <si>
    <t>3.f pt.N PVC</t>
  </si>
  <si>
    <t>4 f, pvc pt, n</t>
  </si>
  <si>
    <t>(18,30+68,60+15,3)*2=</t>
  </si>
  <si>
    <t>park</t>
  </si>
  <si>
    <t>(21,50+19,9*4+3,8+3,2*2+7,2+20,60+19,2*3+15,1)*2=</t>
  </si>
  <si>
    <t>19,9*4+3,20*3+4,1+13,2+17,7*3+19,9*4+3,20*4+24,1*4+19,9*4+3,2*2+3,7+24,1*3+20=</t>
  </si>
  <si>
    <t>Čiščenje prostorov med gradnjo in finalno gospodinjsko čiščenje novih talnih in stenskih oblog po končanih delih oziroma pred predajo prostorov investitorjem (v uporabo). V kolikor bo investitor počistil sam s svojim čistilnim servisom  ta postavka odpade!</t>
  </si>
  <si>
    <t>1.f pvc</t>
  </si>
  <si>
    <t>2f pvc</t>
  </si>
  <si>
    <t>2.f N PVC</t>
  </si>
  <si>
    <t>3 f</t>
  </si>
  <si>
    <t>1.f ke</t>
  </si>
  <si>
    <t>72=</t>
  </si>
  <si>
    <t>86=</t>
  </si>
  <si>
    <t>čiščenje nove stenske  keramike (nove kopalnice ob sobah, nove sanitarije za obiskovalce, kopalnica s pedikuro (2n)</t>
  </si>
  <si>
    <t>1.f par</t>
  </si>
  <si>
    <t>2f par</t>
  </si>
  <si>
    <t>124+292=</t>
  </si>
  <si>
    <t>126,0+146=</t>
  </si>
  <si>
    <t>1.f  kop</t>
  </si>
  <si>
    <t>za eno kopal</t>
  </si>
  <si>
    <t>gasilni aparat EG 6  (21A, 113 B, prah ABC, S 6 kg - prašek), RAZRED a TRDE SNOVI</t>
  </si>
  <si>
    <t>gasilni aparat 5EG (CO2, 55B), razred F, olja, strojnica</t>
  </si>
  <si>
    <t>(1,9+1,95)*2*2,5-0,9*2,0+0,25*2,5=</t>
  </si>
  <si>
    <t>18,0*24=</t>
  </si>
  <si>
    <t>san pt</t>
  </si>
  <si>
    <t>(3,2*4+2,7*2)*2,5-0,9*2,2*2=</t>
  </si>
  <si>
    <t>1,60*1,6=</t>
  </si>
  <si>
    <t>ss 1n</t>
  </si>
  <si>
    <t>san n</t>
  </si>
  <si>
    <t>(3,20+2,60*2+0,3+0,9*3)*2,5=</t>
  </si>
  <si>
    <t>2f kop</t>
  </si>
  <si>
    <t>18,0*15=</t>
  </si>
  <si>
    <t>18*24=</t>
  </si>
  <si>
    <t>čiščenje novih notranjih vrat in novih oken (obojestransko), zajeto čiščenje novo vgrajenih elementov samo v prostorih, ki se prenavljajo</t>
  </si>
  <si>
    <t>(1,95*2,35*12+3,15*1,65*4+3,50*2,65*2+1,25*2,55+0,85*2,55+1,0*1,70+1,0*2,55+1,2*1,7)*2=</t>
  </si>
  <si>
    <t>(1,95*2,35*20+3,15*1,65*4+12,0*2,55*2+1,0*1,70*8+2,20*1,4+7,0*2,35+3,80*2,35)*2=</t>
  </si>
  <si>
    <t>1.f  ok</t>
  </si>
  <si>
    <t>2f ok</t>
  </si>
  <si>
    <t>3f ok</t>
  </si>
  <si>
    <t>4f ok</t>
  </si>
  <si>
    <t>(1,95*2,35*20+3,15*1,65*4)*2=</t>
  </si>
  <si>
    <t>(1,95*2,35*20+3,50*2,65*2+1,25*2,55+0,85*2,55+1,0*1,70+1,0*2,55+1,2*1,7)*2=</t>
  </si>
  <si>
    <t>18*20=</t>
  </si>
  <si>
    <t>143+516+416=</t>
  </si>
  <si>
    <t>185+40+272=</t>
  </si>
  <si>
    <t>142+86+532=</t>
  </si>
  <si>
    <t>Dobava materiala, upoštevanje amortizacije  in postavljanje  lahkih premičnih delovnih enostavnih odrov (na kolesih),  višine do 2  m, za zidanje,  ometavanje in slikanje notranjih   sten in stropov  objekta, za montažo notranjih montažnih sten za izdelavo obešenih stropov,  za obdelavo in slikanje  stropov,  za izvedbo  vertikalnih konstrukcij (stene),  odri za izvedbo stropnih izolacij, montažo oken ter ostalo. Obračun v m2 netto površine vseh prostorov, ki so stvar prenove, premakljivi odri pa se postavljajo samo na posameznih mestih, kjer se vršijo dela . Kleti in stopnišča niso zajeti!</t>
  </si>
  <si>
    <t>205+72+425=</t>
  </si>
  <si>
    <t>Nakladanje in prevoz do cca 10 km, vsega odpadnega materiala in embalaže od gradbenih in obrtniških  del iz deponije na gradbišču v stalno deponijo, kompletno s kipanjem in razstiranjem na mestu deponije. Ocena!</t>
  </si>
  <si>
    <t xml:space="preserve"> Fiksiranje podbojev na AB stene z nerjavečimi distančnimi kotniki, vrata brez pragov !</t>
  </si>
  <si>
    <t>Spodaj se zunanje mavčne plošče v višini cokla porežejo in prilepijo z notranje strani zato da se na stene lepijo ali vijačijo nizko stenske obrobe oziroma zaokrožnice ob tlakih (keramični cokli ali linolej - po detajlu!)</t>
  </si>
  <si>
    <t>V sanitarijah so za WC školjkami dodatno vgrajeni ojačilni UA profili (po 2 na školjko), oziroma po sistemu napr Geberit</t>
  </si>
  <si>
    <t>odb</t>
  </si>
  <si>
    <t>n NS1b</t>
  </si>
  <si>
    <t xml:space="preserve">Spodnja vodila sten se postavijo in spodaj pritrdijo  pred napravo tlakov (protiakustični cokel), stene postavljati v skladu z elaboratom gradbene akustike, zaključki, nastavki, dilatacije, stiki sten, vogali vse obdelano po detajlih in zahtevah za stene javnih objektov (DSO). Obračun v m2. Zajeti vgradnjo vratnih slepih okvirjev, vrata in štoki , ter kasete so upoštevana v sklopu mizarskih del, instalacijska oprema in cevni razvodi - glej instalacijske projekte. Razmestitev stojk glede na višino sten in po specifikaciji proizvajalca.  </t>
  </si>
  <si>
    <t>Ob vseh vratih zmontirati posebne ojačilne UA profile od tal do stropa za fiksiranje podbojev, v stenah  vgraditi dodatne nosilne hor. profile (letve) za obešanje in fiksiranje sanitarne opreme, polic  in omaric. Vse usklajeno po načrtih notranje opreme!)   Za pritrjevanje kosovne sanitarne opreme (konzolne školjke z zakritimi ali stenskimi kotlički, bideji, umivalniki, sedalne zložljive klopi-sedeži ob kadeh, razna držala, police, ogledala  in drugo), je potrebno vgraditi dodatne ojačilne podkonstrukcije, ki so usklajene z načrti strojnih instalacij (npr sistem Geberit + Knauf, ojačilni UA profili za ojačanje osnovne konstrukcije in vse drugo potrebno za sanitarije v domu starejših).</t>
  </si>
  <si>
    <t>Za kvalitetno izvedbo predelnih sten po zahtevah in standardih za javne objekte (DSO) glej splošne napotke in opozorila v sklopu tehničnega poročila, v projektu akustike (napr. Min 36dB) in splošna navodila izbranega sistema sten!</t>
  </si>
  <si>
    <t>Zajeti le profili, kjer ni stenske keramike, tam kjer je stenska ketramika  se vgradijo PVC vogalniki - glej poglavje keramike !</t>
  </si>
  <si>
    <t>Stikovanje novih montažnih mavčnih sten z obstoječimi konstrukcijami se izvede s sistemskimi tesnilnimi dilatacijskimi profili (po sistemskih detajlih proizvajalca !), Da se prepreči pokanje in delovanje sten, ter prenos udarnega zvoka. Izpostavljeni vogali so ojačani z dodatnimi zakritimi vogalniki.</t>
  </si>
  <si>
    <t>V stene proti hodniku so vgrajena vhodna drsna vrata - glej mizarska dela !</t>
  </si>
  <si>
    <t>1.  faza</t>
  </si>
  <si>
    <t>PT, 1. N</t>
  </si>
  <si>
    <t>(2,85*2+2,05*2)*2,7*2=</t>
  </si>
  <si>
    <t>2. n</t>
  </si>
  <si>
    <t>(2,85+1,85+2,05*2)*2,55=</t>
  </si>
  <si>
    <t>-(1,0*2,20*11)=</t>
  </si>
  <si>
    <t>2.  faza</t>
  </si>
  <si>
    <t>(2,85+3,40+2,05+1,40+0,60)*2,7*2=</t>
  </si>
  <si>
    <t>-(1,0*2,20*6)=</t>
  </si>
  <si>
    <t>3.  faza</t>
  </si>
  <si>
    <t>4.  faza</t>
  </si>
  <si>
    <t>(2,85+3,40+1,6+2,05*2+1,4+0,6)*2,7*2=</t>
  </si>
  <si>
    <t>-(1,0*2,20*8)=</t>
  </si>
  <si>
    <t>Dozidava sten ali zazidava odprtin in niš    s porobetonskimi bloki debeline 25 cm  (Siporeks, Ytong), z namensko strojno zmešano lepilno malto za porobetonske bloke.  Obstoječe zidove očistiti, odprašiti in dobro namočiti in potem zazidati ali dozidati nov zid z napravo opečnih zvez med starim in novim zidom.  V ceni upoštevati vsa pomožna dela, naprave malt, postavitev enostavnih zidarskih odrov in vse potrebne transporte.  Obračun po m3 zazidav odprtin in dozidav obst.  sten !</t>
  </si>
  <si>
    <t>1. faza</t>
  </si>
  <si>
    <t>0,60*0,25*2,7*4=</t>
  </si>
  <si>
    <t>1,75/0,25=</t>
  </si>
  <si>
    <t xml:space="preserve">Dobava materiala z vsemi transporti in naprava  notranjih  stenskih izravnalnih  ometov  na   pozidane siporeks  stene, omet se izvede tudi na špaletah, kar je zajeto v količini. Na stene izvesti osnovni cementni obrizg 1:2 ali lepilni sloj,  vtisniti PVC armaturno mrežico, ko se osuši preko izvesti  zaključni cementno apneni tankoslojni  omet s finim zaglajenjem (ali omet po sistemu Ytong), ometi debeline do 1,0 cm. Izvedba kompletno z vsemi transporti in napravo malte. </t>
  </si>
  <si>
    <t xml:space="preserve">OPOMBA : ometi se izvedejo v ravnini z obstoječimi ometi ! </t>
  </si>
  <si>
    <t>OPOMBA : opisi so skrajšani, podrobne opise glej v post. 7. zgoraj</t>
  </si>
  <si>
    <t>(1,95*8+2,1*4)*2,7*2=</t>
  </si>
  <si>
    <t>(1,95*8+2,1*4)*2,55=</t>
  </si>
  <si>
    <t>kopal</t>
  </si>
  <si>
    <t>sanit</t>
  </si>
  <si>
    <t>(3,0+3,20+0,6+0,40)*2,7+(1,2+0,6+0,4)*2,7+(0,80*4+0,60+3,0+2,0)*2,55=</t>
  </si>
  <si>
    <t>-(0,9*2,0*24)=</t>
  </si>
  <si>
    <t>(1,95*7+2,1*4)*2,7+(1,95*8+2,1*4)*2,7=</t>
  </si>
  <si>
    <t>-(0,9*2,0*15)=</t>
  </si>
  <si>
    <t>1. in 3.  faza</t>
  </si>
  <si>
    <t>(1,95*10+2,1*6)*2,7*2=</t>
  </si>
  <si>
    <t>-(0,9*2,0*20)=</t>
  </si>
  <si>
    <t>14,6*2,7*2=</t>
  </si>
  <si>
    <t>-(1,0*2,2*12)=</t>
  </si>
  <si>
    <t>11,4*2,55=</t>
  </si>
  <si>
    <t>13,0*2,7+11,2*2,55=</t>
  </si>
  <si>
    <t>-(1,0*2,2*7)=</t>
  </si>
  <si>
    <t>17,0*2,7*2=</t>
  </si>
  <si>
    <t>-(1,0*2,2*8)=</t>
  </si>
  <si>
    <t xml:space="preserve">e.) </t>
  </si>
  <si>
    <t xml:space="preserve">d.) </t>
  </si>
  <si>
    <t xml:space="preserve">S3  pregradne instalacijske debele  stene  med  mokrimi prostori, to je  med kopalnicami, v vmesnem prostoru vgrajeni zakriti kotlički in kanalizacijske oziroma instal. cevi. Stene skupne debeline 45 cm izvedene  po izbranem  sistemu (napr. Knauf W 116 ? ali podobno)    z obojestransko dvojnimi mavčnimi vlago odpornimi  ploščami (zelene-napr. Knauf  za kopalnice), ki so  vijačene na 4x navzkrižno  pocinkano tipsko podkonstrukcijo (CW, MW , UA za obešeno opremo) d=4x10 cm, vmes toplotna in zvočna  vlagoodporna izolacija obojestransko 10  cm  stisljivo izolacijo iz mineralne volne (filc SF ali LIF - vlago odp.), vmes zračni sloj za instalacije in kotličke,  stiki kitani in bandažirani z vodotesno maso oz. vodotesnim  materialom, površine obojestransko impregnirane s HI premazom (napr. Knauf Flechendicht), površine pripravljene  za leplenje keramike. V stenah vgraditi dodatne ojačilne profile za obešanje in pritrjevanje sanitarnih elementov in instalacijskih cevi </t>
  </si>
  <si>
    <t>V stene vgrajeni zakriti splakovalni kotlički eden za drugim (za obe kopalnici), kanalizacijske odtočne cevi, vodovodne in prezračevalne cevi - po instal. načrtih</t>
  </si>
  <si>
    <t>2,1*2,7*2=</t>
  </si>
  <si>
    <t>2,1*2,55=</t>
  </si>
  <si>
    <t>2,1*2,7*2*2=</t>
  </si>
  <si>
    <t>V sklopu podkonstrukcije dodatni profili za pritrjevanje sanitarne opreme in instalacijskih cevi (npr umivalniki z obeh strani, pisoarji, konzolne školjke)!</t>
  </si>
  <si>
    <t>3,2*2,7=</t>
  </si>
  <si>
    <t>S4 pregradne mavčne vlagoodporne instalacijske  stene v mokrih prostorih (nove sanitarije za obiskovalce), stene debeline 25 cm, izvedene  po sistemu Knauf W116  (obojestransko dvojne vlago odporne mavčne plošče na  dvojni kovinski podkonstrukciji 2xCW in UA 100, obojestransko  zvočna vlago odporna  izolacija 5 cm (napr. Tervol DP-8), v stene vgrajene instalacije, ves ostali opis kot v podpostavi d.) - S3</t>
  </si>
  <si>
    <t>S5 - dobava materiala in izdelava dodatnih mavčnih zapornih obložnih sten  v nekaterih kopalnicah (ob obstoječih betonskih stenah)  za zakrivanje instalacij in za vgraditev konzolnih školjk in zakritih  kotličkov (W116). Dobavi, postavi in pritrdi se dvojna ojačana podkonstrukcije iz tipskih pocinkanih profilov, stene skupne  širine cca 20 cm, podkonstrukcija ojačana z dodatnimi profili za obešanje sanitarne opreme (konzolne školjke, zakriti vgradni  kotlički, kan. in instal. cevi). Na podkonstrukcijo  se vijačijo dvojne mavčne vlagoodporne  plošče d= 2x1,25 mm (npr. Knauf , zelene GKBI), vmes dodatni sloj izolacije iz mineralne volne (vpenjalni filc npr. URSA LIF, med profili zaradi dušenja zvoka in dodatne toplotne izolacije). Stiki plošč bandažirani, površine impregnirane s HI premazom (napr. Knauf Flechendicht) površine pripravljene za leplenje keramike. Zaporne sanitarne stene   so odmaknjene od zidov cca 20  cm, potekajo do stropov,  Tipska izvedba po izbranem sistemu (npr. Knauf + Geberit)</t>
  </si>
  <si>
    <t>1,0*2,7*6*2=</t>
  </si>
  <si>
    <t>1,0*2,55*6=</t>
  </si>
  <si>
    <t>dod 3f</t>
  </si>
  <si>
    <t>0,9*2,7*3=</t>
  </si>
  <si>
    <t>1,0*2,7*11=</t>
  </si>
  <si>
    <t xml:space="preserve">g.) </t>
  </si>
  <si>
    <t>1,8*2,7*2*2=</t>
  </si>
  <si>
    <t>1,8*2,55*2=</t>
  </si>
  <si>
    <t>odv</t>
  </si>
  <si>
    <t>-(1,10*2,15*6)=</t>
  </si>
  <si>
    <t>1,8*2,7*2-1,1*2,15*2=</t>
  </si>
  <si>
    <t>1. .  Faza, 3f 1/2</t>
  </si>
  <si>
    <t xml:space="preserve">h.) </t>
  </si>
  <si>
    <t xml:space="preserve">h.) / 1. </t>
  </si>
  <si>
    <t>stene - šahti d= 45 cm, 4 podk. Napr 4x CW ali MW  100</t>
  </si>
  <si>
    <t xml:space="preserve">h.) / 2. </t>
  </si>
  <si>
    <t>stene - šahti d= 25 cm,  podk. Napr 2x CW ali MW  100</t>
  </si>
  <si>
    <t xml:space="preserve">1. .  Faza, 3f </t>
  </si>
  <si>
    <t>2,1*1,6=</t>
  </si>
  <si>
    <t>1,1*1,6*10=</t>
  </si>
  <si>
    <t>1,1*1,6*12=</t>
  </si>
  <si>
    <t>Obračun po m2 razvite širine vogalnih zapor - mask</t>
  </si>
  <si>
    <t>1 f</t>
  </si>
  <si>
    <t>2 f</t>
  </si>
  <si>
    <t>Dobava materiala in naprava požarnih zapor pri prebojih vodnikov in cevi na mejah požarnih sektorjev s tesnenjem z negorljivim materialom in z oblogo iz požarno odpornih plošč (npr Promatect plošče).  Požarne zapore vel od 0,25 do 0,5 m2, velikosti različne glede na število vodnikov in cevi, ki potekajo skozi stene ali plošče med požarnimi sektorji. Obračun po m2  Ocena</t>
  </si>
  <si>
    <t xml:space="preserve">Dobava potrebnih dilatacijskih profilov in tesnilnega materiala, kjer se mavčne stene  enostransko priključijo na obst. stene s posebnimi tesnjenimi profili, priključitev  s posebnimi dilatacijskimi pritrdilnimi elementi, ki preprečujejo prenose udarnega zvoka in pokanjew mavčnih sten, vse izvedeno po tipskih rešitvah in detajlih (npr. priključni členi po sistemu Knauf  W112 SO-H3 </t>
  </si>
  <si>
    <t>2,7*16*3=</t>
  </si>
  <si>
    <t>1 f, 3</t>
  </si>
  <si>
    <t>2,7*16*2=</t>
  </si>
  <si>
    <t>2,7*20*2=</t>
  </si>
  <si>
    <t>5/a.)</t>
  </si>
  <si>
    <t>5/b.)</t>
  </si>
  <si>
    <t>dod. okvirji v mavčnih stenah d= 25 cm z UA profili (stene in vrata  med  požarnimi sektorji)</t>
  </si>
  <si>
    <t xml:space="preserve">Dobava potrebnega materiala z vsemi transporti  in montaža lahkih suhomontažnih pregradnih sten in stenskih ter stropnih  oblog z  oblogo iz mavčnih plošč. Stene po izbranem  sistemu (kot napr. Knauf, opcija Rigips), stene in enostranske obloge  izvedene na lastni kovinski  sistemski podkonstrukciji iz  tipskih pocinkanih profilov (MW, UD,  CW, UA) za javne objekte (DSO - dom starehših občanov), profili  so pritrjeni spodaj na obst. AB  plošče zgoraj na AB  strop, podkonstrukcije so  na nekaterih mestih  ojačane za obešanje omaric, polic, na hodnikih za ročaje za oprijem ali opreme (kopalnice ob sobah, skupne sanitarije). Stene  z vloženo zvočno in toplotno izolacijo (gostote 50 kg/m3, kot npr. URSA SF 35, Tervol ali Knaufinsulation  DDP ali podobno), kompletno z bandažiranjem in kitanjem ter pripravo površin za slikarska oziroma keramičarska  dela. Izvedba z vsemi pomožnimi deli in prenosi.  </t>
  </si>
  <si>
    <t>OPOMBA:  vratne odprtine so od kvadratur odštete, zato so okvirji ob vratih in prireditev sten ob odprtinah obračunane posebej  in z dodatnimi UA profili.</t>
  </si>
  <si>
    <t>V obstoječem objektu, ki se prenavlja (DSO-depandanse) je predvidena izvedba  večjega števila novih  manjših kopalnic (ob vsaki sobi), kopalnice večinoma tlorisne kvadrature od 3,5 do 4 m2, kopalnic je več tipov glede na razporeditev opreme in glede na razvod instalacij.  Predlaga se da se najprej izvede ena ali dve vzorčni kopalnici, kjer se vse uskladi in detajlira, potem pa se v dogovorjeni izvedbi izvajajo vse ostale kopalnice, vse za dolgotrano funkcioniranje in brez puščanja.</t>
  </si>
  <si>
    <t>Prireditev in ojačanje sten (napr z UA profili) in vgrajevanje kaset v mavčne stene za drsna vrata , ki se nevidno odpirajo v stene. Velikost vrat 100/220 cm (V2), upoštevati samo potrebno delo za vgrajevanje in fiksiranje kaset, dočim so same kasete cenovno zajete v sklopu vrat.</t>
  </si>
  <si>
    <t xml:space="preserve"> f, 3</t>
  </si>
  <si>
    <t>10+8+9=</t>
  </si>
  <si>
    <t>7+8=</t>
  </si>
  <si>
    <t>9+8=</t>
  </si>
  <si>
    <t>10*2=</t>
  </si>
  <si>
    <t xml:space="preserve">Dobava in montaža s pritrjevanjem zaključnih kovinskih nerjavečih RF kotnih tipiziranih vogalnikov na vogalnih spojih mavčnih plošč pri stenah  (npr L 40/40/2 mm) zaradi zaščite pred udarci z vozički. Profili od zaokrožnice do višine 1,5 m, predvidoma samo na vogalih kopalnic v soabah in na izpostavljenih vogalih na skupnih  hodnikih. Predvidoma se profili s silikonskim kitom lepijo na vogale mavčnih sten.  Obračun po kom. </t>
  </si>
  <si>
    <t xml:space="preserve">Dobava in montaža  tehničnih obešenih (spuščenih) ravnih stropov, ki se izvedejo    nad novimi kopalnicami in predprostori pred sobami, zaradi zakrivanja podstropnih instalacij).  Stropovi  iz ravnih  mavčno kartonskih monolitnih  plošč d= 1,25 cm , po sistemu  "KNAUF" , AMF ali podobna kvaliteta. Dobavi in pritrdi se vso potrebno podkonstrukcijo za obešanje in  pritrjevanje tehničnega stropa (obešalna teleskopska podkonstrukcija vijačena v strope in profili za pritrjevanje mavčnih plošč, na podk. se vijačijo  enoslojne mavčno kartonske gips  plošče     1,25 cm  V strop so vgrajena  svetlobna telesa po načrtu elektro instalacij, ventilacije (po strojnem načrtu) in javljalci požara po požarnem načrtu.   </t>
  </si>
  <si>
    <t xml:space="preserve"> dobava in montaža obešenih tehničnih stropov nad predprostori,  stropi cca 240-250 cm od tal, to je cca 25-35 cm pod obst. bet. stropi, v vmesnem prostoru se razpeljejo instalacije, v strope vgrajene vgreznjene varčne luči - po elektroinstalacijah, stropi ob stenah zaključeni s profili po izboru , vmes senčna fuga</t>
  </si>
  <si>
    <t>0,60*2,7*4*3+0,30*3,6*8*3+(14,0*2+13,0+5,0+2,0)*0,55*3+(14,0*2+3,0*2)*0,4*3=</t>
  </si>
  <si>
    <t>0,60*2,7*4*2+0,30*3,6*8*2+(17,0+15,0+5,0*2+3,0)*0,55*2+(5,0*2+3,0+1,5)*0,4*2=</t>
  </si>
  <si>
    <t>Naprava pravokotnih ali kvadratnih izrezov  v mavčnih stropnih ploščah za vgradnjo  linijskih in točkovnih posameznih  poglobljenih svetilk in osvetljevalcev, javljalcev požara, prezračevalnih rešetk, zvočnikov in drugo. Razporeditev po načrtu. Ocena !</t>
  </si>
  <si>
    <t>3,2*4*2+3,2*2+3,8+2,25*4*2+2,3*3+4,2=</t>
  </si>
  <si>
    <t>7,30*2+3,20*2*2+2,2*4*2=</t>
  </si>
  <si>
    <t>4,10+3,2*3+2,25*3+4,0+3,2*4+2,25*3+4,0=</t>
  </si>
  <si>
    <t>3,8*2+3,2*2*2+7,2*2+2,25*4*2+4,2*2=</t>
  </si>
  <si>
    <t xml:space="preserve">Stropi se izvedejo tudi nad sanitarijami za obiskovalce ! Obračun po m2 dejanske površine. </t>
  </si>
  <si>
    <t>dobava in montaža   obešenih tehničnih stropov  nad kopalnicami z vlago odpornimi  mavčnimi   ploščami d= 1,25 cm , stropi cca 240  cm od tal, to je cca 30-35 cm pod obst. bet. stropi, v vmesnem prostoru se razpeljejo instalacije, v strope vgrajene vgreznjene varčne luči - po elektroinstalacijah, ventilacije po strojnem projektu, stropi ob stenah zaključeni s profili po izboru</t>
  </si>
  <si>
    <t>3,7*4*2+3,4*4*2+3,7*3+3,4*4+4,2+4,7+13,5+17,3+4,9=</t>
  </si>
  <si>
    <t>3,7*3*2+3,2*4*2+3,2=</t>
  </si>
  <si>
    <t>3,7*4*3+3,2*4*3=</t>
  </si>
  <si>
    <t>3,7*9+3,4*11=</t>
  </si>
  <si>
    <t>Dobava in montaža tipskih revizijskih vratic v stropih. dim 40x40 ali 60 x 60 cm (po instal. načrtih)</t>
  </si>
  <si>
    <t xml:space="preserve">VRATA : 
vsa notranja  vrata bo potrebno zamenjati, tudi če ostajajo na istem mestu.
Zelo malo je takih, ki  bi lahko ostala taka kot so. Ostanejo notranja vrata v kleteh (zaklonišče, pralnica, ohranijo se vrata na stopniščih !.
</t>
  </si>
  <si>
    <t xml:space="preserve">Za  vsa vrata velja , da bodo  vratni podboji  kovinski , barvani . Krila  obložena z ultrapasom  Barva bo določena v barvni študiji , skupaj z drugimi materiali . Na podlagi vzorcev  izvajalca se bo natančno definirala  pred gradnjo. Vrata  bodo opremljena  s kvalitetnim okovjem iz RF , kljuko in ključavnico  s cilindričnim ključem .Poleg navadnega ključa je potrebno upoštevati generalni ključ  (definira uporabnik pred izvedbo).
</t>
  </si>
  <si>
    <t xml:space="preserve">Vrata  za  privatne  kopalnice  bodo imela samo  ključavnico na metuljček (?) , vrata naj bo  možno odpreti  tudi od zunaj. DEMONTAŽA  KOPALNIŠKIH VRAT, v primeru če kdo ostane znotraj kopalnice, oziroma pade !!!
Za vsa vrata, izbrana glede na predložene sisteme in vzorce,   priložiti  detajl  podboja- vrat ,  detajl vgradnje  in način  širitve obstoječe odprtine 
</t>
  </si>
  <si>
    <t xml:space="preserve">1 f, </t>
  </si>
  <si>
    <t>Izdelava, dobava in montaža notranjih eno   krilnih polnih lesenih  vrat. Vratni podboji pločevinasti, standardni, suhomontažni, podboji barvani s pečeno barvo v RAL po izboru, pritrjeni s kotnimi distančnimi profili na stene in tesnjeni s poliuretansko peno. Vratna krila so lesena, gladka,  lahka, zvočno izolacijska, izdelana iz lesenih plošč, ki so finalno oblečena v pralni barvni ultrapas (ali laminat)  po izboru projektanta in glede na notranjo opremo, robovi obdelani z ABS trakovi.</t>
  </si>
  <si>
    <t xml:space="preserve"> Ključavnice cilindrične na enojno zaklepanje + generalni ključ (razen v koplanice t. i. metuljček), kljuke in dvodelni ščiti iz RF  (kot pri obst. vratih),  troje RF (inox) nasadil, z vrati dobaviti gumi odbojnike in zaključne stenske letve, v pripiri silikonsko tesnilo. Izdelava po shemi in opisu  projektanta in po detajlih proizvajalca, katere potrdi projektant s predhodnim dogovorom z investitorjem. Ločiti leva in desna vrata, pred naročilom dimenzije in število komadov preveriti. Vrata s podboji  že dobavljena izgotovljena in finalno barvana, po montaži le lepotni popravki.</t>
  </si>
  <si>
    <t xml:space="preserve">kopalnice </t>
  </si>
  <si>
    <t>8*3=</t>
  </si>
  <si>
    <r>
      <rPr>
        <b/>
        <sz val="10"/>
        <rFont val="Arial CE"/>
        <charset val="238"/>
      </rPr>
      <t>V4 – 100/220 cm.</t>
    </r>
    <r>
      <rPr>
        <sz val="10"/>
        <rFont val="Arial CE"/>
        <charset val="238"/>
      </rPr>
      <t xml:space="preserve"> (sv. mer. 90/215 cm)</t>
    </r>
    <r>
      <rPr>
        <b/>
        <sz val="10"/>
        <rFont val="Arial CE"/>
        <charset val="238"/>
      </rPr>
      <t xml:space="preserve"> </t>
    </r>
    <r>
      <rPr>
        <sz val="10"/>
        <rFont val="Arial CE"/>
        <charset val="238"/>
      </rPr>
      <t>v obstoječih porolitnih ometanih stenah d= 10 cm,  vrata za vstop v sanitarije (obiskovalci) in  pomožne prostore.  Gre za nadomestitev obstoječih vrat z nadsvetlobo (te po novem ni več), nadvetloba se zapre z montažnim polnilom.  Kovinski barvani tipski podboji, vgrajeni v pripravljene odprtine v obstoječih zidanih ometanih stenah,  svetla odprtina  90 cm , krilo spodaj prirezano zaradi prezračevanja 1 cm  .Krilo zaščiteno pred vpijanjem vlage, pralno   z obeh strani.  Kljuka in ščit RF,  ključavnica  cilindrična (sistemski ključ)</t>
    </r>
  </si>
  <si>
    <r>
      <rPr>
        <b/>
        <sz val="10"/>
        <rFont val="Arial CE"/>
        <charset val="238"/>
      </rPr>
      <t>V4a – 100/220 cm.</t>
    </r>
    <r>
      <rPr>
        <sz val="10"/>
        <rFont val="Arial CE"/>
        <charset val="238"/>
      </rPr>
      <t xml:space="preserve"> (sv. mer. 90/215 cm)</t>
    </r>
    <r>
      <rPr>
        <b/>
        <sz val="10"/>
        <rFont val="Arial CE"/>
        <charset val="238"/>
      </rPr>
      <t xml:space="preserve"> </t>
    </r>
    <r>
      <rPr>
        <sz val="10"/>
        <rFont val="Arial CE"/>
        <charset val="238"/>
      </rPr>
      <t>vgradnja podbojev v nove mavčne stene  d= 12,5 cm , ostali opis kot pri V4</t>
    </r>
  </si>
  <si>
    <t>2,0*2=</t>
  </si>
  <si>
    <t>2*2=</t>
  </si>
  <si>
    <t>2+1+2=</t>
  </si>
  <si>
    <r>
      <rPr>
        <b/>
        <sz val="10"/>
        <rFont val="Arial CE"/>
        <charset val="238"/>
      </rPr>
      <t>V5 – 100/205 cm.</t>
    </r>
    <r>
      <rPr>
        <sz val="10"/>
        <rFont val="Arial CE"/>
        <charset val="238"/>
      </rPr>
      <t xml:space="preserve"> (sv. mer. 90/200 cm)</t>
    </r>
    <r>
      <rPr>
        <b/>
        <sz val="10"/>
        <rFont val="Arial CE"/>
        <charset val="238"/>
      </rPr>
      <t xml:space="preserve"> </t>
    </r>
    <r>
      <rPr>
        <sz val="10"/>
        <rFont val="Arial CE"/>
        <charset val="238"/>
      </rPr>
      <t>vgradnja podboja v obst. nosilno ometano steno   d= 24 cm , ostali opis kot pri V4, gre za zamenjavo vrat  za vstop iz hodnika v delino kuhinjo</t>
    </r>
  </si>
  <si>
    <t>e,)</t>
  </si>
  <si>
    <r>
      <rPr>
        <b/>
        <sz val="10"/>
        <rFont val="Arial CE"/>
        <charset val="238"/>
      </rPr>
      <t>V6 -100/200 cm</t>
    </r>
    <r>
      <rPr>
        <sz val="10"/>
        <rFont val="Arial CE"/>
        <charset val="238"/>
      </rPr>
      <t xml:space="preserve"> in </t>
    </r>
    <r>
      <rPr>
        <b/>
        <sz val="10"/>
        <rFont val="Arial CE"/>
        <charset val="238"/>
      </rPr>
      <t xml:space="preserve">V7 -110/200 cm </t>
    </r>
    <r>
      <rPr>
        <sz val="10"/>
        <rFont val="Arial CE"/>
        <charset val="238"/>
      </rPr>
      <t>vrata se ohranijo obstoječa (vstop v terasne apartmaje - vrata novejša , vgrajena v zadnjem času !</t>
    </r>
  </si>
  <si>
    <r>
      <rPr>
        <b/>
        <sz val="10"/>
        <rFont val="Arial CE"/>
        <charset val="238"/>
      </rPr>
      <t>V8 – 110/220 cm.</t>
    </r>
    <r>
      <rPr>
        <sz val="10"/>
        <rFont val="Arial CE"/>
        <charset val="238"/>
      </rPr>
      <t xml:space="preserve"> (sv. mer. 100/215 cm)</t>
    </r>
    <r>
      <rPr>
        <b/>
        <sz val="10"/>
        <rFont val="Arial CE"/>
        <charset val="238"/>
      </rPr>
      <t xml:space="preserve"> </t>
    </r>
    <r>
      <rPr>
        <sz val="10"/>
        <rFont val="Arial CE"/>
        <charset val="238"/>
      </rPr>
      <t xml:space="preserve">vgradnja podbojev v nove mavčne stene  d= 12,5 cm, vrata za prostor za spuščanje  perila v pralnico (dostop do jaška za perilo). Kot vrata  V3 , le da  mora biti okovje izbrano in montirano tako, da se vrata odpirajo za 180 stopinj (klavirski panti, odpiranje ob steno ), cilindrična ključavnica, spodaj nogica za fiksiranje krila v času ko so vrata odprta ob steno , ostali opis kot pri V3, </t>
    </r>
  </si>
  <si>
    <t>Dobava materiala z vsemi transporti in naprava oziroma popravilo grobih in finih notranjih  stenskih  ometov  na obstoječe očiščene in namočene   stene, nov omet se izvede na mestih, kjer je bil obstoječ poškodovan  omet odbit, popravilo ometa na mestih rušitvenih del, na mestih priključitve novih sten, popravilo ometov na špaletah po zamenjavi okenskih okvirjev in podbojev pri vratih, izvedba ometov na dozidanih stenah  in izvedenih prekladah in kjer se odprtine zazidajo in na mestih kjer je bil omet delno odbit zaradi izvedbe novih konstrukcij. Stene očistiti, odprašiti, namočiti in nato  izvesti  omete po vzoru obstoječih (grobi omet  do 2 cm in fini omet d= 1-1,5 cm, oziroma v debelni in strukturi, kot so obstoječi ometi). Ometi izvedeni  v pod. cem. malti 1:3:9, s predhodnim cem. obrizgom 1:2, kompletno z vsemi transporti. Količine so ocenjene!</t>
  </si>
  <si>
    <t xml:space="preserve">Delno rušenje oziroma prebijanje fasadnih  ometanih betonskih  nosilnih  sten in parapetov v vseh etažah,  ter klesanje utorov, prebojev,  niš in šlicev, ter delno rušenje notranjih sten, kjer se vgradijo širši podboji vrat (vstop v sobe, vgradijo se novi kovinski širši podboji , da bo svetla širina min. 95 cm). Stene predvidoma pozidane z ISO-SPAN zidaki, ki so zapolnjeni z betonom, debelina 24 cm + obojestranski omet). Delno rušenje in prebijanje sten, ter porušenje nekaterih parapetov v nosilnih stenah  debeline z ometom vred cca 30 cm, delno rušenje ali prebijanje  zaradi drugačne razporeditve notranjih prostorov, na mestih  prebitja odprtin za nova okna in vrata, porušijo se parapeti kjer se prostori  (sobe) razširijo na balkone, za nove prehode in delno rušenje špalet, kjer se vgradijo večja okna, ter klesanje utorov, niš in šlicev in izvedba prebojev zaradi vgraditve nove opreme in izvedbo novih instalacij ( preboji za prehod instalacijskih cevi in kanalov prezračevanja  in drugo).   </t>
  </si>
  <si>
    <t xml:space="preserve"> Stene se delno poruši oziroma se jih  prebija   v velikosti novih oken, vrat in prehodov,  zgoraj se izklešejo ležišča za  nove preklade, porušijo se parapeti kjer se prostori razširijo na obst. balkone ali se jih odkleše v velikosti nove opreme in instalacij, ter klesanje špalet ob notranjih vratih, kjer se obst. podboji odstranijo, vratne odprtine pa razširijo.  Izvedba s predhodnim  delnim  odbitjem  ometov na mejah rušenja (ostali ometi se ohranijo!) z rušenjem posameznih delov zidov ali  s prebijanjem zidov ali parapetov s pnevmatskimi kladivi, z delnim klesanjem,  vključno  s transportom ruševin oziroma odbitega materiala  do deponije na gradbišču, kjer se kopiči material od rušenja in s sprotnim nakladanjem ter transportom v javno komunalno deponijo ali pa v obrat za reciklažo.</t>
  </si>
  <si>
    <t>špal</t>
  </si>
  <si>
    <t>0,24*0,10*2,2*24=</t>
  </si>
  <si>
    <t>(vstop v sobe - apartmaje in vstop na požarno stopnišče)</t>
  </si>
  <si>
    <t>Vrata priznanega proizvajalca izbor vrat glede na predstavljene vzorce. Izbor vrat potrdi investitor! Vrata že dobavljena izgotovljena in finalno obdelana, po montaži le lepotni popravki, prav tako podboji.</t>
  </si>
  <si>
    <t xml:space="preserve">Vsa »požarna vrata« morajo biti opremljena z vsemi zahtevanimi certifikati potrebnimi za pridobitev uporabnega dovoljenja skladno z veljavnimi predpisi.
</t>
  </si>
  <si>
    <t>Po posebnem dogovoru -  opcija v krila vgrajena kukala !?, kot pri stanovanjskih vhodnih vratih - določi investitor !</t>
  </si>
  <si>
    <t>prekl</t>
  </si>
  <si>
    <t>1,0*0,35*24=</t>
  </si>
  <si>
    <t>1,0*0,35*16=</t>
  </si>
  <si>
    <t>0,9*2,7*3+10=</t>
  </si>
  <si>
    <t>1,0*0,35*20=</t>
  </si>
  <si>
    <r>
      <rPr>
        <b/>
        <sz val="10"/>
        <color indexed="8"/>
        <rFont val="Arial CE"/>
        <charset val="238"/>
      </rPr>
      <t xml:space="preserve">V1- zid. m. 100/220 cm   </t>
    </r>
    <r>
      <rPr>
        <sz val="10"/>
        <color indexed="8"/>
        <rFont val="Arial CE"/>
        <family val="2"/>
        <charset val="238"/>
      </rPr>
      <t xml:space="preserve"> ( svetle mere 95/215 cm )  v betonski steni 24 cm. Gre za nadomestitev    obstoječih vrat  z nadsvetlobo (nadsvetlobe se ukinejo in zapolnijo s polnilom. 
Nova vrata so požarna ,EI30  . Nadsvetlobo   zapremo  z    vgradnjo montažne preklade  iz siporeksa ali pa mavčni sendvič (kot zapora - napr ob pož. vratih PV3) v višini cca 30-35 cm . Predvidevamo, da so obstoječa vrata suho montažna : odstranitev naj bo  precizno izvedena, nastala odprtina  se bo na eni strani  izravnala na drugi pa   razširila  cca 5 cm . Po   vgradnji  NF  podboja potrebujemo svetlo  širino  odprtine   vsaj 95 cm ( zaželjeno je 100cm ). Vratno krilo bo s požarno sredico, obloženo z ultrapasom , obrobe in tesnila  izbrana primerno glede na  EI 30 . Vrata morajo ustrezati  zvočni zaščiti 37 dB v kompletu. 
Okovje  kvalitetno, kljuka in cilindrična ključavnica, z ločenim protivlomnim ščitom, odpiranje tudi na generalni ključ .
 Enokrilna polna  požarno odporna vhodna protivlomna dimotesna  vrata  za vstop iz hodnikov v sobe (apartmaje)</t>
    </r>
  </si>
  <si>
    <t>c,)</t>
  </si>
  <si>
    <t>NOTRANJA DRSNA POLNA  VRATA</t>
  </si>
  <si>
    <t>(Pred dvigalom)</t>
  </si>
  <si>
    <r>
      <rPr>
        <b/>
        <sz val="10"/>
        <rFont val="Arial CE"/>
        <charset val="238"/>
      </rPr>
      <t>V2  sv. m. 110/215</t>
    </r>
    <r>
      <rPr>
        <sz val="10"/>
        <rFont val="Arial CE"/>
        <charset val="238"/>
      </rPr>
      <t xml:space="preserve"> – drsna vrata  s kaseto za odpiranje v steno  : 35 kom 
Drsna vrata v novih montažnih  stenah  ,  debeline min (5 ali 7 cm - za oblogo stene s strani hodnika , drsna vrata za vstop iz skupnega hodnika v predprostor pred sobami 
Zidarska  svetla odprtina  vsaj 120/220 cm , kaseta za skrito odpiranje  v steni  .Podboj bo kovinski in barvan s pečeno barvo , kljuka  - potezalo   primerno veliko , ključavnica s cilindričnim ključem  (+ generalni ključ) . Krilo  obloženo z ultrapasom in zaključeno z ABS trakom . Tesnila in obloge za  mehko  in tiho zapiranje. Debelino vratnega krila,   velikost vrat  in kasete uskladiti, odprtina v steni minimalna! 
</t>
    </r>
  </si>
  <si>
    <t>Drsna  vrata opremljena s kompletnim okovjem in vodili za drsna   vrata, kovinski tekalni drsni mehanizem v stropu in z vodili utorjenimi v finalni tlak (da krilo ne niha), na krilu z obeh strani privijačen ročaj za poteg vrat (ali utor), ključavnice cilindrične na enojno zaklepanje, + sistemski ključ</t>
  </si>
  <si>
    <t>Izdelava, dobava in montaža notranjih kvalitetnih  eno   krilnih polnih  lesenih  drsnih vrat s stranskim okvirjem za zakrito odpiranje vrat v mavčne stene (za oblogo). Stranski okvirji  in vodila vijačeni na  slepe okvirje  suhomontažnih mavčnih sten. Vratna krila so lesena, iz lesenih gladkih plošč, ki so finalno oblečene v pralni barvi ultrapas (možno laminat), po vzoru kot druga vrata.  Izdelava po shemi in opisu  projektanta in po detajlih proizvajalca, katere potrdi projektant in investitor. Ločiti leva in desna vrata (odpiranje), pred naročilom dimenzije in število komadov preveriti.</t>
  </si>
  <si>
    <t xml:space="preserve">Krilo bo enostavne oblike ,zaradi konstrukcije  naj bo debelo cca 4 cm ,  obrobljeno s primerno  obrobo in  spredaj  obloženo s posebno dekorativno in trpežno  oblogo  ( zrcalo, fotografija na  ultrapasu , vzorec  ..)..
Zapora teh vrat  bo krmiljena  (tipalo za samodejno zapiranje, ali pa z ukazom iz požarne centrale):  zapora pa pomeni  prekritje vrat  dvigala  in dela stene. Vzpostavitev prvotnega stanja pa bo potem ročno  .
Ko se bodo vrata zaprla , se mora aktivirati  tudi tesnenje do  stene dvigala in do tal , tako da bo ustrezalo EI 30.   
</t>
  </si>
  <si>
    <t>POŽARNA LESENA NOTRANJA POLNA  VRATA</t>
  </si>
  <si>
    <t>(med požarnimi sektorji)</t>
  </si>
  <si>
    <r>
      <rPr>
        <b/>
        <sz val="10"/>
        <color indexed="8"/>
        <rFont val="Arial CE"/>
        <charset val="238"/>
      </rPr>
      <t>PV 4</t>
    </r>
    <r>
      <rPr>
        <sz val="10"/>
        <color indexed="8"/>
        <rFont val="Arial CE"/>
        <family val="2"/>
        <charset val="238"/>
      </rPr>
      <t xml:space="preserve">  </t>
    </r>
    <r>
      <rPr>
        <b/>
        <sz val="10"/>
        <color indexed="8"/>
        <rFont val="Arial CE"/>
        <charset val="238"/>
      </rPr>
      <t xml:space="preserve">100/220 cm, </t>
    </r>
    <r>
      <rPr>
        <sz val="10"/>
        <color indexed="8"/>
        <rFont val="Arial CE"/>
        <family val="2"/>
        <charset val="238"/>
      </rPr>
      <t xml:space="preserve"> ( svetle mere 90/215 cm),   v betonski steni 24 cm,  gre za nadomestitev    obstoječih vrat  Vrata za stop v delilno kuhinjo
V obstoječi odprtini   zamenjati podboj s kovinskim in krilo polno -obloženo z ultrapasom. Kljuka na sistemski ključ (omejen dostop - samo za zaposlene), okovje vsebuje tudi samozapiralo , tesnila za EI30.
</t>
    </r>
  </si>
  <si>
    <t>POŽARNA NOTRANJA ZASTEKLENA  VRATA in STENE</t>
  </si>
  <si>
    <t xml:space="preserve">Izdelava, dobava in montaža enokrilnih zasteklenih notranjih požarno odpornih vrat ali zasteklenih sten z vrati , ki se vgradijo med požarnimi sektorji. Stene z vrati vgrajeni  v  serijske  kovinske  pleskane tipizirane  okvirje (pečena barva).  Okvirji (podboji) kovinski, vgrajeni v obstoječe ometane stene (nadomestitev prej odstranjenih), vrata z vstavljenim dimotesnim negorljivim  tesnilom, podboji in okvirji  lakirani  z žgano (pečeno) barvo po izboru , ob zidovih  tesnjeni z negorljivim materialom, vgrajeni so v AB ometane stene d= 24 cm, ob stenah zaključni profili. V okvirje  vstavljena tesnjena steklena polnila  z dvoslojnim   kaljenim lepljenim varnostnim požarnim steklom (karakteristike in kvaliteta stekla po priporočilu pro-izvajalca npr 2x5 mm oziroma po dogovoru napr Pilkington ali podobno), steklo oblepljeno s folijo po izboru. Vrata opremljena s kompletnim okovjem, ključavnica cilindrična, s protivlomnim ščitom,  ključavnica tudi na generalni (sistemski) ključ, nad krili samozapiralo okovje, kljuke in ščiti deljeni iz nerjaveče kovine (inox RF) po izbiri projektanta, troje RF nasadil. Požarna odpornost EiCS 30-C3, zvočna izolativnost  min. 32 dB.  </t>
  </si>
  <si>
    <r>
      <rPr>
        <b/>
        <sz val="10"/>
        <color indexed="8"/>
        <rFont val="Arial CE"/>
        <charset val="238"/>
      </rPr>
      <t xml:space="preserve"> PV3 in PV3' vrata na hodniku  110/215  (razlika v odpiranju L ali D) </t>
    </r>
    <r>
      <rPr>
        <sz val="10"/>
        <color indexed="8"/>
        <rFont val="Arial CE"/>
        <family val="2"/>
        <charset val="238"/>
      </rPr>
      <t xml:space="preserve"> ( svetle mere 95/215 cm )  v betonski steni 24 cm. Gre za nadomestitev    obstoječih vrat  z nadsvetlobo in obsvetlobo ( te  se ukinejo in zapolnijo s požarnim polnilom (glej mavčne požarne stene). 
Nova vrata so požarna ,EI30 . izvedbe in tesnila  izbrana primerno glede na  EI 30 . Vrata morajo ustrezati  zvočni zaščiti 37 dB v kompletu. 
Okovje  kvalitetno, kljuka in cilindrična ključavnica, z ločenim protivlomnim ščitom, odpiranje tudi na generalni ključ .</t>
    </r>
  </si>
  <si>
    <t xml:space="preserve">Vrata bodo izdelana  v odprtini, ki jo bo potrebno zmanjšati  z montažno knauf zaporo.
 Vrata  bodo imela  evakuacijsko kljuko (EN 179).
Krmiljenje : avtomatsko krilno odpiranje  preko obojestranskega senzorja  gibanja .
Požarno krmiljenje  pomeni deblokado in prehod na ročno odpiranje za evakuacijo . Eventualne  prehode instalacij  pod stropom  speljati v  gradbeni regi  in požarno zaščititi. 
Vratni podboj kovinski po celi širini stene (24 cm)  z zaobljenimi robovi ,krilo 110/210  bo kovinske konstrukcije in skoraj v celoti zastekljeno s prozornim požarnim varnostnim lepljenim steklom (primerne kvalitete za požarna vrata). Druga oprema  po opisu zahtev , za vrata EI 30. 
Že izvedena vrata  bo potrebno zaščititi   med  obnovo , odstraniti in shraniti krilo, ob zaključku pa vrata ponovno  nastaviti in   priključiti na avtomatiko ( 2 kom) . Ločiti leva in desna vrata
</t>
  </si>
  <si>
    <t xml:space="preserve">Stena  bo kovinske konstrukcije, barvano,  in skoraj v celoti zastekljeno s prozornim požarnim varnostnim lepljenim steklom (primerne kvalitete za požarna vrata), steklo v tesnjenih kovinskih okvirjih. . Druga oprema  po opisu zahtev , za vrata EI 30. Na obeh vratnih krilih cca 1 m od tal prečka (kot panična kljuka), fiksna prečka izvedena tudi pri fiksnih zasteklenih poljih, kot zaščita stekla in kot ročaj za oprijem (fi 8 cm)
</t>
  </si>
  <si>
    <r>
      <rPr>
        <b/>
        <sz val="10"/>
        <color indexed="8"/>
        <rFont val="Arial CE"/>
        <charset val="238"/>
      </rPr>
      <t>PV1 – 220/250 cm</t>
    </r>
    <r>
      <rPr>
        <sz val="10"/>
        <color indexed="8"/>
        <rFont val="Arial CE"/>
        <family val="2"/>
        <charset val="238"/>
      </rPr>
      <t xml:space="preserve"> drsna dvokrilna steklena vrata v pritličju - Avtomatska vhodna vrata  v pritličju  (dvojna  - vetrolov) ostajajo taka kot so. Potrebno bo  spremeniti krmiljenje  teh vrat . Ta dela spadajo v električna dela  v zvezi z požarnim javljanjem. Vrata se morajo ob  požaru  deblokirati , in se odpirati ročno. Glej elektro projekt 
</t>
    </r>
  </si>
  <si>
    <t>NOTRANJE STEKLENE  STENE  z VRATI</t>
  </si>
  <si>
    <t>Gre za zamenjavo notranjih steklenih sten, ves opis kot pri požarnih stenah glej PV5, le da ni požarnih zahtev !</t>
  </si>
  <si>
    <t>Izdelava, dobava in montaža notranjih zasteklenih sten z   vrati  v kovinskih barvanih  okvirjih,  zasteklitve   z dvoslojnim   kaljenim lepljenim čistim steklom (karakteristike in kvaliteta stekla po priporočilu pro-izvajalca npr 2x5 mm oziroma po dogovoru ),  Ostali opis kot v postavki 6, le brez požarnih zahtev</t>
  </si>
  <si>
    <r>
      <rPr>
        <b/>
        <sz val="10"/>
        <color indexed="8"/>
        <rFont val="Arial CE"/>
        <charset val="238"/>
      </rPr>
      <t xml:space="preserve"> PV5 - stena z vrati v pritličju  5.00/2.50   </t>
    </r>
    <r>
      <rPr>
        <sz val="10"/>
        <color indexed="8"/>
        <rFont val="Arial CE"/>
        <family val="2"/>
        <charset val="238"/>
      </rPr>
      <t xml:space="preserve"> Gre za nadomestitev    obstoječe zasteklene stene za vstop iz hodnika v jedilnico v PT. Stena  bo razdeljena na pet delov  , izgled tak kot pri NSS1.  Razlika je v požarni odpornosti Konstrukcija z zasteklitvijo vred mora ustrezati EI30 , trije deli fiksni, ob desnem kraju dvokrilna vrata 2x100/250 cm, okovje za dvokrilna požarna vrata, eno krilo z občasnim odpiranjem z zatiči za fiksiranje, drugo krilo opremljeno z okovjem, kljuka in cilindrična ključavnica, z ločenim protivlomnim ščitom, odpiranje tudi na generalni ključ, nad krilom s stalnim odpiranjem samozapiralo .</t>
    </r>
  </si>
  <si>
    <t xml:space="preserve">Konstrukcija od tal do stropa , ozki vertikalni profili, ki bodi imeli zasteklitev pomaknjeno v globimo. Spodaj zaključimo steklo z 10 cm  letvijo, zgoraj s knauf stropom .
V višini 1 m bo na vertikalne   nosilne profile  pritrjeno oprijemalo  na obeh straneh. ( fi vsaj 8 cm  ).Konstrukcija kovinska in barvana s pečeno barvo, steklo prozorno in varnostno  in  z vsaj  32 dB zvočne izolacije . 
.
</t>
  </si>
  <si>
    <t xml:space="preserve">Stena  bo kovinske konstrukcije, barvano,  in skoraj v celoti zastekljeno s prozornim  varnostnim lepljenim steklom, steklo v tesnjenih kovinskih okvirjih.  Na obeh vratnih krilih cca 1 m od tal prečka (kot panična kljuka), fiksna prečka izvedena tudi pri fiksnih zasteklenih poljih, kot zaščita stekla in kot ročaj za oprijem (fi 8 cm -obojestransko)
</t>
  </si>
  <si>
    <r>
      <rPr>
        <b/>
        <sz val="10"/>
        <color indexed="8"/>
        <rFont val="Arial CE"/>
        <charset val="238"/>
      </rPr>
      <t xml:space="preserve">NSS1a - stena z vrati   5.00/2.58   </t>
    </r>
    <r>
      <rPr>
        <sz val="10"/>
        <color indexed="8"/>
        <rFont val="Arial CE"/>
        <family val="2"/>
        <charset val="238"/>
      </rPr>
      <t xml:space="preserve"> Gre za nadomestitev    obstoječe zasteklene stene za vstop iz hodnika v družabni prostor v 2. N. Vse kot NSS1 , le da bo odpiranje vrat drsno, na obe strani,  temu se prilagodi tudi  okovje, za dvokrilna drsna vrata z odpiranjem na stran ob fiksna krila, ključavnica za drsna vrata, vodila, kljuke za poteg, spajanje kril, vse za drsna dvokrilna vrata.</t>
    </r>
  </si>
  <si>
    <t>Dobava in montaža tipiziranih zaščitnih letev, ki se jih montira na stene na hodnikih, kot zaščita sten pred poškodovanjem z vozički, hkrati služijo za oprijem. Dobavijo in zmontirajo se po višini po 2 vzporedni letvi in sicer spodnja cca 20 cm nad tlemi, druga pa na višini cca 90 cm, ta je zgoraj oblikovana in hkrati ročaj - držalo za oprijem. Tipizirane letve iz barvanih oblikovanih letev iz ALU pločevine, ki se s pomočjo distančnikov privijačijo na stene. Letve po izboru glede na predstavljene vzorce ali po vzoru obstoječih. Obračun po m1.</t>
  </si>
  <si>
    <r>
      <rPr>
        <b/>
        <sz val="10"/>
        <color indexed="8"/>
        <rFont val="Arial CE"/>
        <charset val="238"/>
      </rPr>
      <t xml:space="preserve">NSS1 - stena z vrati   5.00/2.58   </t>
    </r>
    <r>
      <rPr>
        <sz val="10"/>
        <color indexed="8"/>
        <rFont val="Arial CE"/>
        <family val="2"/>
        <charset val="238"/>
      </rPr>
      <t xml:space="preserve"> Gre za nadomestitev    obstoječe zasteklene stene za vstop iz hodnika v jedilnico v 1. N. Stena  bo razdeljena na pet delov,  trije deli fiksni (ob kraju 2+1), vmes  dvokrilna vrata 2x100/250 cm, okovje za dvokrilna vrata, eno krilo z občasnim odpiranjem z zatiči za fiksiranje, drugo krilo opremljeno z okovjem, kljuka in cilindrična ključavnica, z ločenim protivlomnim ščitom, odpiranje tudi na generalni ključ, nad krilom s stalnim odpiranjem samozapiralo, obe krili s krilnim odpiranjem za 180 stopinj, spodaj nogica za fiksiranje ko so vrata odprta na stežaj.</t>
    </r>
  </si>
  <si>
    <t>(2,0+4,0+2,0+2,0*2+4,50+0,6*2)*2+2,0+2,0+2,5+4,0+0,6+2,0=</t>
  </si>
  <si>
    <t>(2,0+0,6+5,5+1,5)*2=</t>
  </si>
  <si>
    <t>(2,0*2+4,5+0,6*2)*3=</t>
  </si>
  <si>
    <t>(4,5+5,5+1,5+0,6*2)*2=</t>
  </si>
  <si>
    <t>OPOMBE:  v ceni za enoto mora biti vsebovana izdelava, dobava in montaža  elementov, vključno z vsemi zaključki, z okrasnimi zaključnimi  letvami, s tesnili in s potrebnim okovjem, nasadili, kljukami in ostalimi elementi, ki so specificirani v posameznih postavkah popisa.</t>
  </si>
  <si>
    <t>Okvirji se na stikih z drugimi elementi kitajo, kar mora biti vsebovano v ceni montaže. Okvirji vgrajeni in tesnjeni  po RAL metodi na z XPS izoliranimi špaletami, okvirji sidrani na stene z distančnimi kotnimi profili preko izolacijskega sloja - glej ključ. dela !</t>
  </si>
  <si>
    <t>Pred montiranjem konstrukcij iz alu profilov mora izvajalec pregledati dele objekta, kjer bodo vgrajene in na morebitne pomanjkljivosti pisno obvestiti izvajalca gradbenih del, investitorja in nadzornega. V nasprotnem primeru za vse okvare odgovarja izvajalec konstrukcij iz alu profilov in sam nosi tudi stroške. Vse mere preveriti na mestu.</t>
  </si>
  <si>
    <t>g.)</t>
  </si>
  <si>
    <t>h.)</t>
  </si>
  <si>
    <t>i.)</t>
  </si>
  <si>
    <t>j.)</t>
  </si>
  <si>
    <t>k.)</t>
  </si>
  <si>
    <t>l.)</t>
  </si>
  <si>
    <t>m.)</t>
  </si>
  <si>
    <t>n.)</t>
  </si>
  <si>
    <t>o.)</t>
  </si>
  <si>
    <t>p.)</t>
  </si>
  <si>
    <t>r.)</t>
  </si>
  <si>
    <t>s.)</t>
  </si>
  <si>
    <t>š.)</t>
  </si>
  <si>
    <t>t.)</t>
  </si>
  <si>
    <t>u.)</t>
  </si>
  <si>
    <t>v.)</t>
  </si>
  <si>
    <t>z.)</t>
  </si>
  <si>
    <t>ž.)</t>
  </si>
  <si>
    <t xml:space="preserve">VHODNA VRATA </t>
  </si>
  <si>
    <t xml:space="preserve"> Vrata opremljena s kompletnim okovjem- troje nasadil, ključavnica cilindrična-varnostna, kljuka in ščit poliran RF, samozapiralo je skrito v pantih. Spodaj pripira iz RF kotnika.  Vse mere preveriti!</t>
  </si>
  <si>
    <t>Izbor vrat potrdi investitor! Npr visoko kvalitetna  izvedba po sistemu Schueco ADS 70.HI ali podobna kvaliteta</t>
  </si>
  <si>
    <t>ZASTEKLITVE V  ALU   PROFILIH:</t>
  </si>
  <si>
    <t>OPOMBA : predvideti in upoštevati sistem možnosti  snemljivih okenskih kljuk (zaradi varnosti) oziroma kljuke na ključavnico</t>
  </si>
  <si>
    <t>Predvideno je da se bodo vsa okna  zamenjala, čeprav so bila v zadnjem času nekatera zamenjana (2 slojna zasteklitev v belih profilih) . Nova okna   zaradi izvedbe nove toplotne izolacije  in zaradi  izboljšanja  prehoda toplote (nova okna predvidena s troslojno zasteklitvijo, zunaj predvideno da bodo okvirji v sivi barvi, tako kot žaluzije). Za zamenjavo  so predvidena nova okna tudi v pralnici v kleti, čeprav se tam prostori ne prenavljajo . Po odstranitvi obstoječih  oken, bodo nova okna izvedena v   novi nastali odprtini, zun. špalete se izolirajo.</t>
  </si>
  <si>
    <t>Izdelava, dobava in montaža eno, dvo, tro ali 4  krilnih izolacijskih  oken  iz ojačanih večkomornih PVC profilov (npr min 5 komor) s prekinjenimi toplotnimi mostovi , na zunanji strani v sivi barvi (približek barve žaluzijam) z notranje strani  bele barve,  odporno proti UV žarkom. Okenska konstrukcija v  PVC profilih s potrebno kovinsko ojačitvijo , zasteklitev troslojna  z zvočno in toplotno izolacijskim termopanskim steklom polnjenim s plinom (argon): zvočna izolacija 47 dB, U stekla= 0.65 W/m2K, Uokna= 0.98 W/m2K. Okvirji sidrani v zidove, tesnitev s poliuretansko peno, gre za zamenjavo obstoječih oken.  Vse karakteristike stekla po predlogu izvajalca s predhodno potrditvijo arhitekta, prav tako izbor barv na okenskih profilih. Okovje okenskih kril za  odpiranje po vert. ali hor. osi, oziroma kombinirano. Okovje po izboru arhitekta glede na predstavljene vzorce, pri okenskih krilih z odpiranjem , je na kljuki dodatno montirana ključavnica (občasno zaklepanje na sistemski ključ), ali pa so kljuke snemljive. Pri oknih z žaluzijami zgoraj v področju omarice izvesti izolacijsko polnilo - po detajlih proizvajalca, omarice podometno zakrite v nov izolacijski sloj.</t>
  </si>
  <si>
    <t xml:space="preserve">Okna vgrajena z  upoštevanjem  vgradnje brez toplotnega mostu ( fasadna obloga bo nova)  
Senčila : zunanje nadometne žaluzije   z električnim krmiljenjem . Okovje kvalitetno , kljuke  z  varnostno pololivo in odpiralno okno opremljeno tudi s ključem..
Barva  bo določena  z barvno lestvico celotnega objekta. Po dostavi vzorca  bo definirana  natančneje.  Mere vzeti na mestu !
</t>
  </si>
  <si>
    <t>4=</t>
  </si>
  <si>
    <t>4+8+8=</t>
  </si>
  <si>
    <t>4+8=</t>
  </si>
  <si>
    <t>10+10=</t>
  </si>
  <si>
    <r>
      <rPr>
        <b/>
        <sz val="10"/>
        <color indexed="8"/>
        <rFont val="Arial CE"/>
        <charset val="238"/>
      </rPr>
      <t>O4  okno  346 / 250 cm</t>
    </r>
    <r>
      <rPr>
        <sz val="10"/>
        <color indexed="8"/>
        <rFont val="Arial CE"/>
        <charset val="238"/>
      </rPr>
      <t xml:space="preserve"> (zid. odp. 350/263 cm)  zasteklena stena z okni na koncu hodnika v pritličju (4. faza) in v 1.N. (1. faza)
Okno predstavlja  zasteklitev  svetlega profila hodnika  , ki nastane po odstranitvi  okna.
4 krilno okno (zasteklena stena 70+103+103+70 cm / 250 cm), vsa krila imajo spodaj fiksno parapetno zasteklitev, zgoraj obe krajni krili s kombiniranim odpiranjem, obe večji vmsni krili s krlnim odpiranjem. Vgrajene dvodelne (simetrične) žaluzije na elektro pogon.
</t>
    </r>
  </si>
  <si>
    <t>Pri nekaterih oknih v pomožnih prostorih se namesto zunanjih avt. žaluzij vgradijo notranje PVC žaluzije na ročno krmiljenje - kar je navedeno v posameznih postavkih !</t>
  </si>
  <si>
    <t>To je zasteklena panoramska dvokrilna stena  sestavljena iz  drsnega krila, ki se drsno odpira ob fiksno stransko krilo,   oprema in vodila za drsna dvokrilna vrata, z okni dobaviti in zmontirati enodelne žaluzije na elektro pogon, pri krilu z odpiranjem komarnik z ročnim krmiljenjem. Drsno krilo z odpiranje na stran in z odpiranjem na kip (ventus, po spodnji osi) s pomočjo dvižnega mehanizma</t>
  </si>
  <si>
    <r>
      <rPr>
        <b/>
        <sz val="10"/>
        <color indexed="8"/>
        <rFont val="Arial CE"/>
        <charset val="238"/>
      </rPr>
      <t>O3  okno  346 / 250 cm</t>
    </r>
    <r>
      <rPr>
        <sz val="10"/>
        <color indexed="8"/>
        <rFont val="Arial CE"/>
        <charset val="238"/>
      </rPr>
      <t xml:space="preserve"> (zid. odp. 350/263 cm)  zasteklena stena z evakuacijskimi z vrati na koncu hodnika v pritličju (2. faza)
Okno predstavlja  zasteklitev  svetlega profila hodnika  , ki nastane po odstranitvi  vrat in okna z montažnim parapetom .
4 krilno okno (zasteklena stena pri izhodu 70+103+103+70 cm / 250 cm), obe krajni ožji  krili in eno vmesno imajo spodaj fiksno parapetno zasteklitev s termopanskim  troslojnim varnostnom steklom, enako vrata, zgoraj obe krajni krili s kombiniranim odpiranjem, večje krilo s krilnim odpiranjem, eno vmesno krilo so evakuacijska vrata   kot  požarni izhod s primerno kljuko-ročaj po celi širini vrat  ( panična kljuka, prečka na vratih z notranje strani). Vgrajene dvodelne (simetrične) žaluzije na elektro pogon, kar zajeti v ceni
</t>
    </r>
  </si>
  <si>
    <r>
      <rPr>
        <b/>
        <sz val="10"/>
        <color indexed="8"/>
        <rFont val="Arial CE"/>
        <charset val="238"/>
      </rPr>
      <t>O5 O+BV -  okno  95 / 168 cm</t>
    </r>
    <r>
      <rPr>
        <sz val="10"/>
        <color indexed="8"/>
        <rFont val="Arial CE"/>
        <family val="2"/>
        <charset val="238"/>
      </rPr>
      <t xml:space="preserve"> (zid. odp. 97 /170 cm), p= 85 cm +  </t>
    </r>
    <r>
      <rPr>
        <b/>
        <sz val="10"/>
        <color indexed="8"/>
        <rFont val="Arial CE"/>
        <charset val="238"/>
      </rPr>
      <t>balkonska vrata  101 / 256 cm</t>
    </r>
    <r>
      <rPr>
        <sz val="10"/>
        <color indexed="8"/>
        <rFont val="Arial CE"/>
        <family val="2"/>
        <charset val="238"/>
      </rPr>
      <t xml:space="preserve"> (zid. odp. 103/260 cm), dnevni prostor v pritličju,  sklop enokrilnega okna  s kombiniranim   odpiranjem in enokrilna izolacijska balkonska vrata  (p=0,00 cm), spodaj podaljšan profil za vgraditve v tlak, brez praga), na vratih kljuka na ključavnico, pri oknu in vratih  dobaviti  in zmontirati dvodelne PVC notranje  žaluzije z ročnim upravljanjem, balkonska vrata za izhod na teraso v pritličju (1 L, 1xD - odpiranje)</t>
    </r>
  </si>
  <si>
    <t>V kolikor se na mestu izkaže in glede na instalacije v stenah so stene lahko debeline  tudi 12,5 cm (zaradi pridobitve večjih prostorov - po dogovoru na mestu !</t>
  </si>
  <si>
    <t>S2  pregradne  stene  med suhimi in mokrimi prostori, to je med kopalnicami in  sobami ali predprostori in  med sanitarijami za obiskovalce in hodniki. Stene skupne debeline 15 cm izvedene  po izbranem  sistemu (napr. Knauf W 112)    z obojestransko dvojnimi mavčnimi ploščami, ki so  vijačene na enojno pocinkano tipsko podkonstrukcijo (CW, MW 100, UA za obešeno opremo) d=10 cm, vmes toplotna in zvočna  vlagoodporna izolacija  10 cm stisljivo izolacijo iz mineralne volne (filc SF ali LIF). Mavčne plošče na strani mokrih prostorov (sanitarije, kopalnice) vlago odporne (zelene-napr. Knauf  za mokre prostore, GKBI) 2x1,25 cm, stiki kitani in bandažirani z vodotesno maso oz. vodotesnim  materialom, površine z mokrih strani impregnirane s HI premazom (napr. Knauf Flechendicht) pripravljene  za leplenje keramike, na strani sob ali predprostorov navadne mavčne plošče 2x1,25 cm pripravljene za slikarska dela. V stenah vgraditi dodatne ojačilne profile za obešanje in pritrjevanje sanitarnih elementov in instalacijskih cevi (umivalniki, lojterni radijatorji in drobna sanitarna oprema, ročaji in drugo)</t>
  </si>
  <si>
    <t>S1   akustične (zvočno izolacijske) stene med suhimi prostori   (med skupnimi  hodniki in predprostori in med posameznimi  predprostori pred sobami),  stene debeline 15 cm z enojno podkonstrukcijo (npr. CW, MW 100),  z 10   cm stisljivo izolacijo iz mineralne volne (filc SF ali LIF) , z obojestranskimi dvojnimi (2x 1,25 cm-W112 ) navadnimi  mavčnimi ploščami, površine bandažirane obojestransko so površine pripravljene za slikarska dela</t>
  </si>
  <si>
    <t xml:space="preserve">S2a  pregradne  stene  med suhimi in mokrimi prostori, to je med kopalnicami  in skupnimi hodniki, stene imajo na strani hodnikov dodatno mehansko odporno oblogo za katero se vgradijo kasete za drsna vrata. Stene skupne debeline 20 cm izvedene  po izbranem  sistemu (napr. Knauf W 115)   z dvojno pocinkano tipsko podkonstrukcijo in vmesno dodatno mavčno ploščo (CW, MW, UA za obešeno opremo) d=7,5 + 7,5  cm, vmes toplotna in zvočna  vlagoodporna izolacija  s 7,0 cm stisljivo izolacijo iz mineralne volne (filc SF ali LIF). Sestava sten -  mavčne plošče na strani mokrih prostorov (kopalnice) dvoslojne z zamaknjenuimi stiki,  vlago odporne (zelene-napr. Knauf  za mokre prostore GKBI) 2x1,25 cm, stiki kitani in bandažirani z vodotesno maso oz. vodotesnim  materialom, površine z mokrih strani impregnirane s HI premazom (napr. Knauf Flechendicht) pripravljene  za leplenje keramike, na strani hodnika najprej enoslojne vmesne navadne mavčne plošče 1,25,   vmes izolacija 7 cm, z zun. strani (hodnik) dodatna podkonstrukcija 7,5 cm (opcija 5 cm?-če je dovolj za kasete), vmes prazen prostor za kasete drsnih vrat, na strani hodnikov  mehansko odporna obloga z enoslojnimi Diamant mavčnimi ploščami d= 1,5 cm, stiki bandažirani, površine  pripravljene za slikarska dela. </t>
  </si>
  <si>
    <t xml:space="preserve">V stenah vgraditi dodatne ojačilne profile (napr. vzd. UA profili) na višini cca 0,9 m od tal  za fiksiranje ročajev za oprijem in kot zaščita sten in zas fiksiranje kaset drsnih vrat. </t>
  </si>
  <si>
    <t xml:space="preserve"> Debelina vmesnega prostora (5 ali 7 cm) je odvisna od širine kaset za drsna vratna krila, ki se nevidno odpirajo v steno - po izbranem sistemu napr Orhidea ali podobno.</t>
  </si>
  <si>
    <t>S7 - požarne  stene - instalacijski jaški (šahti), ki se izvedejo na podstrešju in so kot podaljšek instalacijskih sten - jaškov iz kopalnic, v stene-jaške vgrajene instalacijske cevi, ki se potegnejo skozi podstrešje pa nad streho (prezračevalne cevi, odduhi in drugo). Stene skupne debeline cca 25 ali 45  cm izvedene  po sistemu (npr. Knauf W 116 ali podobno),  obojestransko dvoslojne požarno odporne plošče 2x1,25 cm, z zamaknjenimi stiki (REi 60), plošče   vijačene na dvojno ali  četverno pocinkano tipsko podkonstrukcijo (2x (2x) CW, MW 100), vmes toplotna in zvočna negorljiva  obojestranska izolacija 2x5 cm (po obodu šahtov), stiki kitani in bandažirani s požarno odpornim materialom.</t>
  </si>
  <si>
    <t>Stene se izvedejo kot podaljšek šahtov iz kopalnic in skupnih sanitarij, potekajo od betonskih  tal podstrešja pa nad izolacijski sloj, nad streho pa se potegnejo le posamezne cevi in jaški (po načrtih), nad streho  se oblečejo v pločevinast izolacijski plašč, prehod skozi streho s ploč. tesnilno vodotesno prirobnico in dodatno obrobo, zgoraj oddušna pločevinasta kapa   Obračun po m2 sten - šahtov na podstrešju!</t>
  </si>
  <si>
    <t>Stene se postavijo namesto obstoječih obsvetlob in nadsvetlob (te se odstranijo)!</t>
  </si>
  <si>
    <t>(1,0*2+3,60)*2,7*2-0,8*2,0*2=</t>
  </si>
  <si>
    <t>S8 -  stene, ki zapirajo prostor ob hodniku, to je prostor  za umazano perilo (kjer bo jašek za perilo, ki bo speljan vertikalno v pralnico), stene  debeline 10 cm, stene na vogalih potekajo ločno pod določenim radijem, stene  z enojno prirejeno podkonstrukcijo za ločne stene (npr. gosti vert. profili in hor. krivljeni profili CW, MW 50),  s 5   cm stisljivo izolacijo iz mineralne volne (filc SF ali LIF) , z obojestranskimi dvojnimi (2x 1,25 cm-W112 ) navadnimi  mavčnimi ploščami, uporabiti posebne plošče, ki jih je možno kriviti v določenem radiju,  površine bandažirane obojestransko so površine pripravljene za slikarska dela</t>
  </si>
  <si>
    <t>Dobava potrebnega materiala in izvedba notranjih stenskih in podstropnih vogalnih   zapornih oblog (škatlastih mask) , ki se izvedejo v vogalih sten od tal do stropa ali  v vogalih sten in stropov (podstropna linijska obloga) za zakrivanje elektro instalacij (kabelske police) in za zakrivanje cevi (centralno ogrevanje, cevi prezračevanja, delno vodovod in kanalizacijske cevi, ki potekajo v vogalih hodnikov, in cevi v sobah).   Dobavi, postavi in na stene in strope se pritrdi  enojna  podkonstrukcije iz tipskih pocinkanih profilov, ki se jih oblikuje v škatlo (pod 90 stopinjami),  potem se na  podkonstrukcijo  vijačijo enojne mavčne požarno odporne (EI 30)   plošče d= 1,25 cm, stiki mavčnih plošč bandažirani, obloge pripravljene za slikarska dela. Izpostavljeni stenski  vogali ojačani z vgrajenim skritim vogalnim profilom, stiki z ometanimi stenami kitani. Obloge potekajo v trasah elektro in strojnih instalacij , preseki so različni (25/25 do 30-40/25 in podobno), na posameznih mestih se izvedejo revizijska vratca za servisiranje (napr. pri vozliščih)</t>
  </si>
  <si>
    <t xml:space="preserve">Prireditev (rezanje) mavčnih dvoslojnih plošč in prirditev stenske podkonstrukcije z ojačanjem ter dobava in vgraditev slepih kovinskih serijskih vratnih UA profilov v mavčne stene za kasnejše vijačenje kovinskih vratnih podbojev za enokrilna vrata velikosti 2-3,0 m2. UA profili potekajo od tal do stropa (etažne višine cc 2,7 m), nad podbojem vrat ojačilni hor. profil, slepi okvirji v stenah  v stenah d= 15 (12,5 ? cm) ali 25  cm, ob vratnih odprtinah se  mavčne stene prilagoditi. Profili sp. in zg. sistemsko fiksirani na AB plošče. Obračun po komadih </t>
  </si>
  <si>
    <t xml:space="preserve">dod. okvirji v mavčnih stenah d= 15 cm z UA profili </t>
  </si>
  <si>
    <t xml:space="preserve">Dobava in montaža s pritrjevanjem zaključnih tipskih  objemnih C kovinskih profilov (50/150,5 pri vseh prostih zaključkih mavčnih sten d= 15 cm, to je pri odprtem prehodu iz hodnika v prostor za druženje  (zaščita pred poškodbami sten  h= 200 cm, pri prehodih, kjer ni vrat ).  Obračun po m1. </t>
  </si>
  <si>
    <t>Izvedba minimalnih "šlicev" v tankih stropnih ometih za razvod elektro podometmnih kablov do novih stropnih luči in javljalcev požara v vseh sobah (apartmajih). S kotno brusilko se izreže omet , po potegnitvi kablov se šlice izravna z apnenim ometom ali izravnalno maso. Obračun po m1 rezanja min. šlicev v stropnih ometih in izravnave po položitvi kablov. Potek kablov glej v instal. načrtih - elektro instalacije !)</t>
  </si>
  <si>
    <t>24*4=</t>
  </si>
  <si>
    <t>1.f 3f</t>
  </si>
  <si>
    <t>16*4=</t>
  </si>
  <si>
    <t>20*4=</t>
  </si>
  <si>
    <t>Izvedbo finalnih tlakov (kamen - marmete ali  granitogres) glej v posebnem poglavju. Opcija : v kolikor pride do racionalizacije je možno položiti PVC tlake kot na ostalih hodnikih ! - po navodilih investitorja !</t>
  </si>
  <si>
    <t>Dobava potrebnega materiala, naprava premazov z emulzijo na očiščene površine obstoječih estrihov  in vgrajevanje  mikro armiranih   izravnalnih mas  debeline od 2 do 4 mm zaradi izravnave po prej odstranjenih tlakih iz parketa in keramike s hodnikov, skupnih prostorov in sob.  Vse površine se izravnajo zaradi enotnih podlog za polaganje novih parketnih, PVC ali keramičnih  tlakov na istem nivoju, da ne bo nobenih preskokov med tlaki in nobenih pragov, ob stenah se izvedejo minimalne zaokrožnice, da se PVC tlaki neprekinjeno potegnejo po stenah navzgor za cokel.   Izvedba z vsemi pomožnimi deli  in transporti. Obračun po m2 v pritličju (3. in 4. faza- podkleteno, in v nadstropjih vseh faz.</t>
  </si>
  <si>
    <t>Pred demontažo se izklopijo vsi na instalacije prikljopljeni vodi (luči, ventilacije, klima, javljalci požara, zvočniki in drugo)</t>
  </si>
  <si>
    <t>OPOMBA : delovni premični odri za izvedbo del so zajeti v sklopu gradbenih del !</t>
  </si>
  <si>
    <t xml:space="preserve">ZAMENJAVA STROPOV nad JEDILNICAMI </t>
  </si>
  <si>
    <t>(predvidoma se stropi izvedejo samo nad novimi kopalnicami in predprostori pred sobami, zaradi zakrivanja podstropnih instalacij) in novi stropi v halih.</t>
  </si>
  <si>
    <t xml:space="preserve"> dobava in montaža obešenih tehničnih stropov nad halli (hodniki s počivališčem pred jedilnicami v vseh treh etažah osrednjega dela), v vmesnem prostoru se razpeljejo instalacije, v strope vgrajene vgreznjene varčne luči - po elektroinstalacijah, javljalci požara in prezračevelni elementi, stropi se izvedejo na istem nivoju kot so v jedilnicah (gre za podaljšek obst. stropov),  stropi ob stenah zaključeni s profili po izboru , vmes senčna fuga</t>
  </si>
  <si>
    <t>54,5+50,30+32,8=</t>
  </si>
  <si>
    <t>Obračun po m2 odstranitve (demontaže) tehničnih  stropov  in v strop vgrajenimi elementi (luči, ventilacije, klime in drugo !) in nadomestitve z novimi stropovi</t>
  </si>
  <si>
    <t>Izvedba  z direktnim transportom odstranjenega materiala  do tal in z direktnim  nakladanjem na kamion in s transportom na mestno komunalno deponijo ali pa v obrat za reciklažo.</t>
  </si>
  <si>
    <t>Obstoječo horizontalno in   obešalno  podkonstrukcijo se ohrani, predela in dopolni  za potrebe novih stropov!</t>
  </si>
  <si>
    <t xml:space="preserve">Odstranitev (demontaža) notranjih obešenih tehničnih monolitnih   mavčnih  stropov (Knauf nad jedilnicami in delilnimi kuhinjami) in nadomestitev z novimi mavčnimi stropnimi ploščami na isto, dopolnjeno in prirejeno podkonstrukcijo  (strope se odstrani zaradi zamenjave instalacij, razpeljave novih instalacijskih koridorjev  in nove razsvetlave - vgreznjene varčne LED luči - glej el. instal).  Tehnični stropi na enaki višini na isti podkonstrukciji. Izvede se  demontaža stropnih mavčnih mineralnih plošč,  podkonstrukcija se ohrani,  po izvedbi podstropnih instalacij se montirajo nove mavčne stropne plošče. </t>
  </si>
  <si>
    <t>90,20*2+11,90*2+18,90+5,20+44,2=</t>
  </si>
  <si>
    <t xml:space="preserve">dobava in montaža novih stropov iz ravnih  mavčno kartonskih monolitnih  plošč, ki se fiksirajo na obstoječo, delno popravljeno in dopolnjeno sistemsko podkonstrukcijo (poškodovani stropni nosilci se nadomestijo z novimi, obešalna konstrukcija se pregleda, učvrsti in na posameznih mestih ojača), dodajo se novo potrebni profili.    V strope so vgrajena  svetlobna telesa (varčne luči), zvočniki po načrtu elektro instalacij, ventilacije (po strojnem načrtu) in javljalci požara po požarnem načrtu.   </t>
  </si>
  <si>
    <r>
      <rPr>
        <b/>
        <sz val="10"/>
        <rFont val="Arial CE"/>
        <charset val="238"/>
      </rPr>
      <t xml:space="preserve"> PV8 -100/200 cm, PV9 - 220/265 cm (avt.) </t>
    </r>
    <r>
      <rPr>
        <sz val="10"/>
        <rFont val="Arial CE"/>
        <charset val="238"/>
      </rPr>
      <t>vrata se ohranijo obstoječa , po potrebi tekoče vzdrževanje</t>
    </r>
  </si>
  <si>
    <r>
      <rPr>
        <b/>
        <sz val="10"/>
        <color indexed="8"/>
        <rFont val="Arial CE"/>
        <charset val="238"/>
      </rPr>
      <t>PV 6</t>
    </r>
    <r>
      <rPr>
        <sz val="10"/>
        <color indexed="8"/>
        <rFont val="Arial CE"/>
        <family val="2"/>
        <charset val="238"/>
      </rPr>
      <t xml:space="preserve">  90/205 cm PV7 -90/205 cm,,  ( svetle mere 80/200 cm),   v betonski steni 24 cm,  gre za nadomestitev    obstoječih vrat  Vrata za dostop do  požarnih stopnišč 
V obstoječi odprtini   zamenjati podboj s kovinskim in krilo polno -obloženo z ultrapasom. Kljuka (antipanik), okovje vsebuje tudi samozapiralo , tesnila za EI30.
</t>
    </r>
  </si>
  <si>
    <t>Preveriti troje vrat na podstrešju - če ustrezajo požarnim kriterijem (eI  30) se ohranijo !? - po dogovoru ! V količini zajeta nova !?</t>
  </si>
  <si>
    <r>
      <rPr>
        <b/>
        <sz val="10"/>
        <color indexed="8"/>
        <rFont val="Arial CE"/>
        <charset val="238"/>
      </rPr>
      <t>PV2 – 300/210 cm</t>
    </r>
    <r>
      <rPr>
        <sz val="10"/>
        <color indexed="8"/>
        <rFont val="Arial CE"/>
        <family val="2"/>
        <charset val="238"/>
      </rPr>
      <t xml:space="preserve"> - vrata v stopniščni steni  so že izdelana in ostanejo , upoštevati vključitev v sistem požarnega javljanja , Glej elektro projekt 
</t>
    </r>
  </si>
  <si>
    <r>
      <rPr>
        <b/>
        <sz val="10"/>
        <color indexed="8"/>
        <rFont val="Arial CE"/>
        <charset val="238"/>
      </rPr>
      <t>O6  -  okno  117 / 168 cm</t>
    </r>
    <r>
      <rPr>
        <sz val="10"/>
        <color indexed="8"/>
        <rFont val="Arial CE"/>
        <family val="2"/>
        <charset val="238"/>
      </rPr>
      <t xml:space="preserve"> (zid. odp. 121 /172 cm), p= 85 cm, dnevni prostor v PT in N,  1x sestrska soba, enokrilno okno  s kombiniranim   odpiranjem,   dobaviti  in zmontirati enodelne PVC notranje  žaluzije z ročnim upravljanjem</t>
    </r>
  </si>
  <si>
    <t>Balkonska vrata pri izhodu iz centralne kopalnice na nov balkon, nadomestijo prej odstranjeno okno, kjer se je porušil parapet.</t>
  </si>
  <si>
    <r>
      <rPr>
        <b/>
        <sz val="10"/>
        <color indexed="8"/>
        <rFont val="Arial CE"/>
        <charset val="238"/>
      </rPr>
      <t>O8  -  balkonska vrata  85 / 205 + 51 N cm</t>
    </r>
    <r>
      <rPr>
        <sz val="10"/>
        <color indexed="8"/>
        <rFont val="Arial CE"/>
        <family val="2"/>
        <charset val="238"/>
      </rPr>
      <t xml:space="preserve"> (zid. odp. 86 / 260 cm), p= 0 cm, enokrilnokrilna balkonska vrata   za izhod iz izplakovalnice (nečisti prostor) na nov balkon, ves ostali opis kot pri O7 (oziroma splošni opis), le dimenzije druge in nadomestijo se prejšnja vrata</t>
    </r>
  </si>
  <si>
    <r>
      <rPr>
        <b/>
        <sz val="10"/>
        <color indexed="8"/>
        <rFont val="Arial CE"/>
        <charset val="238"/>
      </rPr>
      <t>O9  -  balkonska vrata  97 / 205 + 51 N cm</t>
    </r>
    <r>
      <rPr>
        <sz val="10"/>
        <color indexed="8"/>
        <rFont val="Arial CE"/>
        <family val="2"/>
        <charset val="238"/>
      </rPr>
      <t xml:space="preserve"> (zid. odp. 101 / 260 cm), p= 0 cm, enokrilnokrilna balkonska vrata   za izhod iz izplakovalnice (nečisti prostor ob dilataciji) na nov balkon, ves ostali opis kot pri O7 (oziroma splošni opis), le dimenzije druge  in nadomestijo se prejšnja vrata</t>
    </r>
  </si>
  <si>
    <r>
      <rPr>
        <b/>
        <sz val="10"/>
        <color indexed="8"/>
        <rFont val="Arial CE"/>
        <charset val="238"/>
      </rPr>
      <t>O10  -  fiksno okno  141 / 260  cm</t>
    </r>
    <r>
      <rPr>
        <sz val="10"/>
        <color indexed="8"/>
        <rFont val="Arial CE"/>
        <family val="2"/>
        <charset val="238"/>
      </rPr>
      <t xml:space="preserve"> (zid. odp. 146 / 260 cm), p= 10 cm, fiksno okno ob vhodu (vezni hodnik) nadomesti se prejšnjo okno, brez žaluzij !</t>
    </r>
  </si>
  <si>
    <t>27.</t>
  </si>
  <si>
    <r>
      <rPr>
        <b/>
        <sz val="10"/>
        <color indexed="8"/>
        <rFont val="Arial CE"/>
        <charset val="238"/>
      </rPr>
      <t>O11  -   okno  96 / 168  cm</t>
    </r>
    <r>
      <rPr>
        <sz val="10"/>
        <color indexed="8"/>
        <rFont val="Arial CE"/>
        <family val="2"/>
        <charset val="238"/>
      </rPr>
      <t xml:space="preserve"> (zid. odp. 100 / 172 cm), p= 85 cm, novo  enokrilno okno  s kombiniranim   odpiranjem, (hall) nadomesti se prejšnjo okno, brez žaluzij !</t>
    </r>
  </si>
  <si>
    <r>
      <rPr>
        <b/>
        <sz val="10"/>
        <color indexed="8"/>
        <rFont val="Arial CE"/>
        <charset val="238"/>
      </rPr>
      <t>O12  -   okno  117 / 83  cm</t>
    </r>
    <r>
      <rPr>
        <sz val="10"/>
        <color indexed="8"/>
        <rFont val="Arial CE"/>
        <family val="2"/>
        <charset val="238"/>
      </rPr>
      <t xml:space="preserve"> (zid. odp. 121 / 87 cm), p= 170 cm, novo  enokrilno okno  s kombiniranim   odpiranjem, (hall) nadomesti se prejšnjo okno, brez žaluzij !</t>
    </r>
  </si>
  <si>
    <r>
      <rPr>
        <b/>
        <sz val="10"/>
        <color indexed="8"/>
        <rFont val="Arial CE"/>
        <charset val="238"/>
      </rPr>
      <t>O13  -   okno  102 / 83  cm</t>
    </r>
    <r>
      <rPr>
        <sz val="10"/>
        <color indexed="8"/>
        <rFont val="Arial CE"/>
        <family val="2"/>
        <charset val="238"/>
      </rPr>
      <t xml:space="preserve"> (zid. odp. 106 / 87 cm), p= 170 cm, novo  enokrilno okno  s kombiniranim   odpiranjem, (san.) nadomesti se prejšnjo okno, brez žaluzij !</t>
    </r>
  </si>
  <si>
    <r>
      <rPr>
        <b/>
        <sz val="10"/>
        <color indexed="8"/>
        <rFont val="Arial CE"/>
        <charset val="238"/>
      </rPr>
      <t>O14  -   okno  57 / 58  cm</t>
    </r>
    <r>
      <rPr>
        <sz val="10"/>
        <color indexed="8"/>
        <rFont val="Arial CE"/>
        <family val="2"/>
        <charset val="238"/>
      </rPr>
      <t xml:space="preserve"> (zid. odp. 61 / 62 cm), p= 195 cm, novo  enokrilno okno  s kombiniranim   odpiranjem, (tel. gov.) nadomesti se prejšnjo okno, brez žaluzij !</t>
    </r>
  </si>
  <si>
    <r>
      <rPr>
        <b/>
        <sz val="10"/>
        <color indexed="8"/>
        <rFont val="Arial CE"/>
        <charset val="238"/>
      </rPr>
      <t>O15  -   okno  61 / 253  cm</t>
    </r>
    <r>
      <rPr>
        <sz val="10"/>
        <color indexed="8"/>
        <rFont val="Arial CE"/>
        <family val="2"/>
        <charset val="238"/>
      </rPr>
      <t xml:space="preserve"> (zid. odp. 65 / 260 cm), p= 0 cm, novo po višini dvodelno  okno na glavnem stopnišču (vmesna hor. prečka), spodnje krilo - parapet fiksna zasteklitev (varnostno termopansko steklo), zgornje krilo   s kombiniranim   odpiranjem, nadomesti se prej odstranjena Copilit (neizolacijska) fiksna zasteklitev, brez žaluzij !</t>
    </r>
  </si>
  <si>
    <r>
      <rPr>
        <b/>
        <sz val="10"/>
        <color indexed="8"/>
        <rFont val="Arial CE"/>
        <charset val="238"/>
      </rPr>
      <t>O16  -  okno  196 / 168 cm</t>
    </r>
    <r>
      <rPr>
        <sz val="10"/>
        <color indexed="8"/>
        <rFont val="Arial CE"/>
        <family val="2"/>
        <charset val="238"/>
      </rPr>
      <t xml:space="preserve"> (zid. odp. 200 /172 cm), p= 85 cm, dnevni prostor v 1.  N, dvokrilno simetrično okno, obe krili   s kombiniranim   odpiranjem,   dobaviti  in zmontirati dvodelne PVC notranje  žaluzije z ročnim upravljanjem</t>
    </r>
  </si>
  <si>
    <t>Q</t>
  </si>
  <si>
    <r>
      <rPr>
        <b/>
        <sz val="10"/>
        <color indexed="8"/>
        <rFont val="Arial CE"/>
        <charset val="238"/>
      </rPr>
      <t>O17  -  okno  316 / 140 cm in O18  -  okno  345 / 140 cm</t>
    </r>
    <r>
      <rPr>
        <sz val="10"/>
        <color indexed="8"/>
        <rFont val="Arial CE"/>
        <charset val="238"/>
      </rPr>
      <t>, nova okna se ohranijo (obnovljeni terasni apartmaji)</t>
    </r>
  </si>
  <si>
    <r>
      <rPr>
        <b/>
        <sz val="10"/>
        <color indexed="8"/>
        <rFont val="Arial CE"/>
        <charset val="238"/>
      </rPr>
      <t>O19  -   okno  102 / 140  cm</t>
    </r>
    <r>
      <rPr>
        <sz val="10"/>
        <color indexed="8"/>
        <rFont val="Arial CE"/>
        <family val="2"/>
        <charset val="238"/>
      </rPr>
      <t xml:space="preserve"> (zid. odp. 106 / 144 cm), p= 80 cm, novo  enokrilno okno  s kombiniranim   odpiranjem, (izpl. 2. N) nadomesti se prejšnjo okno, z oknom dobaviti in zmontirati zunanje avt. žaluzije na el. pogon !</t>
    </r>
  </si>
  <si>
    <r>
      <rPr>
        <b/>
        <sz val="10"/>
        <color indexed="8"/>
        <rFont val="Arial CE"/>
        <charset val="238"/>
      </rPr>
      <t>O20  -   okno  117 / 140  cm</t>
    </r>
    <r>
      <rPr>
        <sz val="10"/>
        <color indexed="8"/>
        <rFont val="Arial CE"/>
        <family val="2"/>
        <charset val="238"/>
      </rPr>
      <t xml:space="preserve"> (zid. odp. 121 / 144 cm), p= 80 cm, novo  enokrilno okno  s kombiniranim   odpiranjem, (kopal.-pedik.. 2. N) nadomesti se prejšnjo okno, z oknom dobaviti in zmontirati zunanje avt. žaluzije na el. pogon !</t>
    </r>
  </si>
  <si>
    <r>
      <rPr>
        <b/>
        <sz val="10"/>
        <color indexed="8"/>
        <rFont val="Arial CE"/>
        <charset val="238"/>
      </rPr>
      <t>O21  -  okno  216 / 140 cm</t>
    </r>
    <r>
      <rPr>
        <sz val="10"/>
        <color indexed="8"/>
        <rFont val="Arial CE"/>
        <family val="2"/>
        <charset val="238"/>
      </rPr>
      <t xml:space="preserve"> (zid. odp. 200 /172 cm), p= 80 cm, pedikura v 2.  N, dvokrilno simetrično okno, obe krili   s kombiniranim   odpiranjem,   z oknom dobaviti in zmontirati zunanje avt. žaluzije na el. pogon !</t>
    </r>
  </si>
  <si>
    <r>
      <rPr>
        <b/>
        <sz val="10"/>
        <color indexed="8"/>
        <rFont val="Arial CE"/>
        <charset val="238"/>
      </rPr>
      <t>O22  -   okno  76 / 80  cm</t>
    </r>
    <r>
      <rPr>
        <sz val="10"/>
        <color indexed="8"/>
        <rFont val="Arial CE"/>
        <family val="2"/>
        <charset val="238"/>
      </rPr>
      <t xml:space="preserve"> (zid. odp. 78 / 84 cm), p= 145 cm, novo  enokrilno okno  s kombiniranim   odpiranjem, (strojnica podstr.) nadomesti se prejšnjo okno, brez žaluzij !</t>
    </r>
  </si>
  <si>
    <t>ZAMENJAVA OKEN V KLETNI PRALNICI</t>
  </si>
  <si>
    <t>OPOMBA :  kletni prostori (pralnica) niso predvideni za prenovo, vendar se zaradi energetske sanacije (nova fasada) predlaga da se okna zamenjajo z bolj izolacijskimi. Odstranitev oken zajeta v sklopu rušitvenih del !</t>
  </si>
  <si>
    <t>Okna se zamenjajo zaradi energetske sanacije objekta ! Zajeta tudi odstranitev oken kletne pralnice (4. Faza)</t>
  </si>
  <si>
    <r>
      <rPr>
        <b/>
        <sz val="10"/>
        <color indexed="8"/>
        <rFont val="Arial CE"/>
        <charset val="238"/>
      </rPr>
      <t>O2  drsno  okno 196/235 cm</t>
    </r>
    <r>
      <rPr>
        <sz val="10"/>
        <color indexed="8"/>
        <rFont val="Arial CE"/>
        <family val="2"/>
        <charset val="238"/>
      </rPr>
      <t xml:space="preserve"> (zid. odp. 200/266 cm v PT in 1. N, in 200 / 252 cm v 2. N) v bivalnem prostoru  v novi siporeks  steni ( zid 20 cm + 15 cm izol., podaljšani balkoni)
Okno je  v bistvu  zasteklitev  odprtine  od tal do stropa : polovico površine je fiksne , polovica se drsno odpira  (na notranji  ali zunanji strani okenske niše).
Poudarjamo zahtevo, da  je prehodna odprtina  spodaj  brez dvignjenega vodila izven ravnine okvirja. Vrata so namenjena  dnevnemu prehodu starejših  stanovalcev  tudi z  vozičkom . Zgornji okvir  povišan ali  dodan nov  izolativni profil zaradi žaluzij, spodaj podaljšan profil skozi tlake (V 2. N. so povišani profili drugačne višine kot v PT in 2. N, zaradi nižje etažne višine (samo 1. in 3. faza - 2x po 8 kom oken ! 
</t>
    </r>
  </si>
  <si>
    <r>
      <rPr>
        <b/>
        <sz val="10"/>
        <color indexed="8"/>
        <rFont val="Arial CE"/>
        <charset val="238"/>
      </rPr>
      <t>O23  -  okno  316 / 96 cm</t>
    </r>
    <r>
      <rPr>
        <sz val="10"/>
        <color indexed="8"/>
        <rFont val="Arial CE"/>
        <family val="2"/>
        <charset val="238"/>
      </rPr>
      <t xml:space="preserve"> (zid. odp. 320 /100 cm), p= 186 cm, (shrambe, pralnica - klet), dvokrilno nesimetrično okno, manjše  krilo   s kombiniranim   odpiranjem + komarnik, večje krilo z odpiranje na ventus (kip) po spodnji osi,   dobaviti  in zmontirati dvodelne PVC notranje  žaluzije z ročnim upravljanjem</t>
    </r>
  </si>
  <si>
    <t>x.)</t>
  </si>
  <si>
    <t>28.</t>
  </si>
  <si>
    <t>12,0*0,40*0,15+12,0*0,15*0,50*2=</t>
  </si>
  <si>
    <t>Porušenje  armirano   betonskih  cvetličnih korit, ki so kot ločna ograja ob terasi v 2. N (ograje se poruši in nadomesti s steklenimi - glej posebno poglavje). vsebina korit (rože, zemlja) se odstrani , AB korita se postopno  poruši s pnevmatskim kladivom z izbijanjem betona, armatura se loči od betona (opcija: podpiranje in rezanje korit na kose  z žago za beton), izvede se začasni lovilni oder, ki prerečuje padanje odbitega materiala navzdol.  Obračun v m3  rušenja betona. Odbite kose betona se transportira na deponijo za sprotni odvoz v obrat za reciklažo, armatura se transportira na odpad ali vgradi v nove konstrukcije (napr temelje zunanje ureditve). Delo se vrši na višini (v 2. N)</t>
  </si>
  <si>
    <t>OPOMBA : ko gre za hrupna ropotajoča dela in za dela pri katerih se praši je potrebno uskladiti urnik  dela ( predhodni dogovor z zaposlenimi o vršitvi takih del in uskladitev). Način rušenja določi izvajalec, ki odgovarja da padajoč material ne poškoduje drugih konstrukcij !</t>
  </si>
  <si>
    <t xml:space="preserve">Dobava potrebnega materiala in izvedba klopi na enostavni podkonstrukciji, klop se montira na ločni AB ograjni zid na terasi v 2. N. Na  betonsko steno se vgradijo kovinski nosilci (tipski kotni profili, ki se na enakomernih razmakih vijačijo s pomočjo vložkov na AB stene konzole l= cca 45 cm   za izvedbo klopi.
Nosilci so v razponu cca 1.30 cm  . 
Klop bo lesena , globinsko  prepojeni masivne letve , v razmikih in spojene s kovinskim elementom  /velikost cca 130/50/7 – 8 kom/
</t>
  </si>
  <si>
    <t>MIZARSKA DELA SKUPAJ (Eur):</t>
  </si>
  <si>
    <t>B./ V.  VHODNA VRATA IN ZAST. STENE v ALU   PROFILIH</t>
  </si>
  <si>
    <t>(zamenjava vhodnih vrat v kleti - pralnica in nove steklene stene jedilnic (centralni del)</t>
  </si>
  <si>
    <t>Vse zatesnitve stekel in vstavnih elementov morajo biti izvedene z EPDM tesnili, prav tako vsi priključki na gradbeno konstrukcijo</t>
  </si>
  <si>
    <t xml:space="preserve">    ZAST. STENE z  VRATI  V ALU PROFILIH</t>
  </si>
  <si>
    <t>S6 - požarne pregradne  stene, ki se izvedejo med požarnimi sektorji, to je med trakti, v stene se vgradijo požarna evakuacijska vrata in požarne preklade nad vhodnimi vrati (V1 - v sobe), kjer se nadsvetlobe ukinejo in nadomestijo s polnilom (mavčni izo.pož. sendvič), ter podaljški oziroma zaključki steklenih sten ob krajeh v jedilnicah v PT in 1. N. -  Stene skupne debeline cca 25  cm izvedene  po sistemu (npr. Knauf W 116 ali podobno),  obojestransko dvoslojne požarno odporne plošče 2x1,25 cm, z zamaknjenimi stiki (REi 60), plošče   vijačene na dvojno pocinkano tipsko podkonstrukcijo (2x CW, MW 100), vmes toplotna in zvočna negorljiva  obojestranska izolacija 2x5 cm, stiki kitani in bandažirani s požarno odpornim materialom, površine pripravljene  za slikarska dela.</t>
  </si>
  <si>
    <t>Stene in preklade se izvedejo kot podaljšek obstoječih betonskih sten d= 24 cm + obojestranski omet (po sistemu Iso - Span), dograjene montažne stene potekajo v istih linijah, kot podaljšek, nad vrati se izvedejo preklade v sklopu montažnih sten - ojačilni okvir za kovinski podboj požarnih vrat ! V jedilnici se nove steklene stene zaključi z mavčnimi stenami, ki se priključijo na obst. konstrukcijo (delno v loku) Obračun po m2 požarnih sten in preklad, vrata odbita od kvadratur, zato so okvirji obračunani posebej !</t>
  </si>
  <si>
    <t>jef</t>
  </si>
  <si>
    <t>0,60*2,7*2*2=</t>
  </si>
  <si>
    <r>
      <rPr>
        <b/>
        <sz val="10"/>
        <color indexed="8"/>
        <rFont val="Arial CE"/>
        <charset val="238"/>
      </rPr>
      <t>SS2   379/240-p=10 cm</t>
    </r>
    <r>
      <rPr>
        <sz val="10"/>
        <color indexed="8"/>
        <rFont val="Arial CE"/>
        <family val="2"/>
        <charset val="238"/>
      </rPr>
      <t xml:space="preserve">: steklena stena z vrati  v družabnem prostoru 2.nad. -1kom 
</t>
    </r>
    <r>
      <rPr>
        <b/>
        <sz val="10"/>
        <color indexed="8"/>
        <rFont val="Arial CE"/>
        <charset val="238"/>
      </rPr>
      <t>SS3   707/240-p=10 cm</t>
    </r>
    <r>
      <rPr>
        <sz val="10"/>
        <color indexed="8"/>
        <rFont val="Arial CE"/>
        <family val="2"/>
        <charset val="238"/>
      </rPr>
      <t xml:space="preserve"> :steklena stena v 2.nadstropju nad jedilnico – 1 kom 
Stene se ohranijo, ker so bile že  pred kratkim zamenjane (novo termoizolacijsko !). </t>
    </r>
  </si>
  <si>
    <t>Sončna zaščita oziroma za zatemnitev kot pri obstoječih stenah - napr. Lamelne zavese - kar je stvar notranje opreme !</t>
  </si>
  <si>
    <t xml:space="preserve">Konstrukcija  Alu  in barvana s pečeno barvo oziroma prašno barvano v izbranem odtenku (siva barva). Nosilni profili  (glej detajl priložen shemam )  cca  50/85+70 (50/150)  zastekljen s trislojnim steklom . Zvočna izolacija 47 dB, toplotna pa 0.90 W/m2K  . Vertikalna konstrukcija   bo fiksirana v tla in v strop   po obodu loka , zasteklitev kot tangenta na lok.  Izvedba po priloženi shemi  : tloris, izgled , odpiranje ….
Delitev je sprojektirana tako, da ohranimo  obstoječe pozicije grelnih teles ob oknu.  
</t>
  </si>
  <si>
    <t xml:space="preserve"> Vrata opremljena s kompletnim okovjem- 2xtroje nasadil, ključavnica cilindrična- na  kljuki in ščit poliran RF, samozapiralo je skrito v pantih. Spodaj brez pripire, prafil v ravnimni tlakov za izhod z vozički na teraso.  Vse mere preveriti!</t>
  </si>
  <si>
    <t>SS2  1100 /235 cm - enako kot SS1 le drugačna višina</t>
  </si>
  <si>
    <t>Posnemanje mer na mestu po izvršenih gradbenih (rušitvenih) delih, izdelava v delavnici, dobava s transportom do mesta vgraditve  in montaža s fiksiranjem in tesnenje  zasteklenih ločnih sten jedilnice v PT in 1. N. , gre za zamenjavo obstoječih, dotrajanih slabo izolacijskih steklenih sten. Nove stene sledijo ločni obliki prej odstranjenih sten pod določenim radijem. Nove stene    sestavljene iz fiksnih polj, ob krajeh je po eno okno za prezračevanje in z 2x dvo  krilnimi  zasteklenimi izolacijskimi balkonskimi  vrati za izhod na teraso.  Okvir sten, fiksnih obsvetlob    in vratnih kril v  ojačanih več komornih   alu prašno barvanih profilih ( sivi  RAL približek PVC oknom), vse ojačano z vmesnimi Fe profili, ki se oblečejo v alu pločevino (glej detajl),  vse s prekinjenim toplotnim mostom, okvirji  protivlomno  sidrani v stene, ob stenah tesnjeno s poliuretansko penoi,   v okvirje vstavljene zasteklitve  s troslojnim termoizolacijskim lepljenim varnostnim čistim steklom, vmes plinsko polnenje z argonom (napr. 4+10+4+10+4 mm, K=0,7 , vrata celotna U=0,9 W/m2K),  vse karakteristike stekla po predlogu izvajalca s predhodno potrditvijo arhitekta za nizko energetski objekt.</t>
  </si>
  <si>
    <t xml:space="preserve"> Okvirji in okenska krila tesnjena z dvojnim neprekinjenim tesnilom, ki morajo zadržati, vodo, prah in prepih. Okvirji sidrani in tesnjeni v stene in strop, spodaj podaljšan okvir za sidranje v betonsko ploščo, preko tlakov, zgoraj podaljšan slepi okvir za sidranje mimo obešenega stropa  v betonsko ploščo.</t>
  </si>
  <si>
    <t>(zamenjava kletnih vrat - pralnica !</t>
  </si>
  <si>
    <t>odstranitev kompletnih zasteklenih (panoramskih) segmentnih več  krilnih sten, odstranijo se ločne fasadne steklene stene jedilnice v PT in 1. N., odstranijo (demontirajo) se nekatere notranje steklene stene (avla - stene se nadomestijo s požarnimi !). Obračun po m2 demontaža steklenih sten vključno z vrati</t>
  </si>
  <si>
    <t>15,0*2,5*2+5,0*2,5*3+1,8*2,6=</t>
  </si>
  <si>
    <r>
      <rPr>
        <b/>
        <sz val="10"/>
        <rFont val="Arial CE"/>
        <charset val="238"/>
      </rPr>
      <t>V3 – 100/220 cm.</t>
    </r>
    <r>
      <rPr>
        <sz val="10"/>
        <rFont val="Arial CE"/>
        <charset val="238"/>
      </rPr>
      <t xml:space="preserve"> (sv. mer. 90/215 cm)</t>
    </r>
    <r>
      <rPr>
        <b/>
        <sz val="10"/>
        <rFont val="Arial CE"/>
        <charset val="238"/>
      </rPr>
      <t xml:space="preserve"> </t>
    </r>
    <r>
      <rPr>
        <sz val="10"/>
        <rFont val="Arial CE"/>
        <charset val="238"/>
      </rPr>
      <t xml:space="preserve">v suho montažni steni  15  cm (12,5?!): vrata za vstop v  privatne kopalnice ob sobah in druge pomožne prostore.  Kovinski barvani tipski podboji, svetla odprtina  90 cm , krilo spodaj prirezano zaradi zračenja 1 cm  .Krilo zaščiteno pred vpijanjem vlage, pralno   z obeh strani,  ključavnica na  metuljček (prosto, zasedeno, brez cilindrične ključavnice ), možno tudi odpiranje z zunanje strani (na poseben ključ v nujnem  primeru-intervencija),  krilo obloženo z ultrapasom, robovi z ABS  trakom.
</t>
    </r>
  </si>
  <si>
    <t>Zasteklitev bo  pretežno fiksna , razen vrat za izhod na teraso  in oken za prezračevanje  (krajna polja - glej sheme ). Vertikalne   steklene površine   bodo  z notranje strani opremljene z močno   horizontalno prečko , da bo služila kot varovalna ograja  Namenjena  je  boljšemu  občutku  stanovalcev  pri  dostopu do okna in v 1.nadstropju  tudi za varnost, tudi  kot zaščita stekla in kot ročaj za oprijem.</t>
  </si>
  <si>
    <r>
      <rPr>
        <b/>
        <sz val="10"/>
        <color indexed="8"/>
        <rFont val="Arial CE"/>
        <charset val="238"/>
      </rPr>
      <t xml:space="preserve">NSS2 - stena z vrati   1.80/2.58   </t>
    </r>
    <r>
      <rPr>
        <sz val="10"/>
        <color indexed="8"/>
        <rFont val="Arial CE"/>
        <family val="2"/>
        <charset val="238"/>
      </rPr>
      <t xml:space="preserve"> Gre za nadomestitev    obstoječe zasteklene stene za vstop iz hodnika v  prostor za počitek 2. N. Vse kot NSS1 , le stena sestavljena iz fiksne obsvetlobe  in enokrilnih vrat s krilnim odpiranjem (90/250 cm)</t>
    </r>
  </si>
  <si>
    <t>Izdelava, dobava in montaža notranjih okenskih polic  iz umetnega obdelanega kamna,  db. 3 cm, širine cca 20 do 25 cm, z zaobljenim zunanjim robom  (po vzoru obstoječih polic).  Obračun po m1  vgrajenih polic. Police lepljene  na zidane izravnane parapete, stiki z okenskimi okvirji dodatno kitani</t>
  </si>
  <si>
    <t>Izdelava, dobava in montaža zunanjih okenskih polic  iz umetnega obdelanega kamna (npr teraco),  db. 5 cm-kot obst,, širine cca 15-20 cm, z zaobljenim zunanjim robom, spodaj z vrezanim odkapom, police v min. padcu proti zunanjemu robu  (po vzoru obstoječih polic).  Obračun po m1  vgrajenih polic. Police lepljene  na zidane izravnane parapete, stiki z okenskimi okvirji dodatno kitani</t>
  </si>
  <si>
    <t>3,20*4+1,0*4+1,0*4+0,5+1,1*2+2,2=</t>
  </si>
  <si>
    <t>1,0+1,20+3,2*4+2,0+1,20=</t>
  </si>
  <si>
    <t>3,20*4=</t>
  </si>
  <si>
    <t>1,0+1,25+3,20*8+2,45+2,05+1,2+1,0+1,2+2,0=</t>
  </si>
  <si>
    <t>Izdelava, dobava in montaža eno ali dvo  krilnih polnih      varnostnih protivlomnih izolacijskih vrat pri kletnih vhodih (4. f), okvir vgrajen v fasadne izolirane zidove. Podboj vrat   in okvirr vratnega krila v  ojačanih več komornih   alu prašno barvanih profilih ( sivi  RAL), vse s prekinjenim toplotnim mostom, okvirji  protivlomno  sidrani v stene, ob stenah tesnjeno s poliuretansko pena ali po RAL metodi, krilo oblečeno v pločevino, sivo, vmes izolacijski sloj (napr poliuretan), v pločevini hor. kanelure na enakomernih distancah, Okvirji vrat tesnjen z dvojnim neprekinjenim tesnilom, ki morajo zadržati, vodo, prah in prepih.</t>
  </si>
  <si>
    <t xml:space="preserve">Izbor vrat potrdi investitor! </t>
  </si>
  <si>
    <r>
      <rPr>
        <b/>
        <sz val="10"/>
        <rFont val="Arial CE"/>
        <charset val="238"/>
      </rPr>
      <t xml:space="preserve">FV2 : vrata sv. mer  110/ 205 + N </t>
    </r>
    <r>
      <rPr>
        <sz val="10"/>
        <rFont val="Arial CE"/>
        <charset val="238"/>
      </rPr>
      <t>(nadsvetloba cca 90/90 cm, zid. m. 115 / 304 cm), vhodna vrata</t>
    </r>
    <r>
      <rPr>
        <b/>
        <sz val="10"/>
        <rFont val="Arial CE"/>
        <charset val="238"/>
      </rPr>
      <t xml:space="preserve"> </t>
    </r>
    <r>
      <rPr>
        <sz val="10"/>
        <rFont val="Arial CE"/>
        <charset val="238"/>
      </rPr>
      <t xml:space="preserve">pri kletnem vhodu z okencem in nadsvetlobo.  
Obstoječa vrata zamenjamo z novimi : kovinski podboj,  v obstoječi debelini stene s toplotno fasadno oblogo , krilo polno  izdelano s pločevino (Alu barvana ) in s povdarjenimi horizontalnimi fugami, nad vrati fiksna nadsvetloba, v vratnem krilu kvadratno okence (40/40 cm), oba  zasteklena s troslojnim termopanskim čistim steklom v alu okvirju. Krilo opremljeno s cilindrično varnostno ključavnico  in samozapiralom.  </t>
    </r>
  </si>
  <si>
    <r>
      <rPr>
        <b/>
        <sz val="10"/>
        <rFont val="Arial CE"/>
        <charset val="238"/>
      </rPr>
      <t xml:space="preserve">FV3 : vrata sv. mer  200 / 205 + N </t>
    </r>
    <r>
      <rPr>
        <sz val="10"/>
        <rFont val="Arial CE"/>
        <charset val="238"/>
      </rPr>
      <t>(nadsvetloba cca 2x90/90 cm, zid. m. 205 / 304 cm), vhodna dvokrilna vrata</t>
    </r>
    <r>
      <rPr>
        <b/>
        <sz val="10"/>
        <rFont val="Arial CE"/>
        <charset val="238"/>
      </rPr>
      <t xml:space="preserve"> </t>
    </r>
    <r>
      <rPr>
        <sz val="10"/>
        <rFont val="Arial CE"/>
        <charset val="238"/>
      </rPr>
      <t xml:space="preserve">pri kletnem vhodu v pralnico,  z okencem in nadsvetlobo, vrata za sprejem in ekspedit (močnejši panti in okovje).  
Obstoječa vrata zamenjamo z novimi : kovinski podboj,  v obstoječi debelini stene s toplotno fasadno oblogo , obe  krili polni,   izdelano s pločevino (Alu barvana ) in s povdarjenimi horizontalnimi fugami, nad obemi vrati fiksna nadsvetloba, v vsakem vratnem krilu kvadratno okence (40/40 cm), vse  zasteklitve s troslojnim termopanskim čistim steklom v alu okvirju. Krilo opremljeno s cilindrično varnostno ključavnico.  </t>
    </r>
  </si>
  <si>
    <t>Nad krilom s stalnim odpiranjem samozapiralo, drugo krilo z občasnim odpiranjem opremljeno z zatiči za fiksiranje, spodaj na obeh nogica za fiksiranje ko so vrata odprta na stežaj, zaradi transporta z vozički</t>
  </si>
  <si>
    <t>STREŠNA OKNA</t>
  </si>
  <si>
    <t>Dobava in montaža tipiziranih požarnih   strešnih oken, ki se vgradijo na  strešine, med letve in  špirovce  strehe, vgraditev nad strešice stopnišč in služijo  za osvetlevanje  in za odvod dima v slučaju požara.  Dobaviti okna kompletno z vso opremo, okovjem, tesnili in obrobami. Okvirji izdelani iz aluminija,  večkomorni profili s prekinjenim toplotnim mostom.  Zasteklitev s troslojnim termoizolacijskim energijsko varčnim kaljenim lepljenim steklom d= 30 mm, Ug=0,9 W/m2K, tesnenje dvojno z neprekinjenimi tesnili. Nad oknom se izvede dvignjena protisnežna obroba - po sistemu Velux. Tip okna po izboru projektanta..</t>
  </si>
  <si>
    <t>Okna opremljena s tipalom za samodejno odpiranje v slučaju požara , vezano na požarno centralo, odpiranje tudi ročno za 180 stopinj, za občasno odpiranje za izhod na streho zaradi servisiranja.</t>
  </si>
  <si>
    <r>
      <rPr>
        <b/>
        <sz val="10"/>
        <color indexed="8"/>
        <rFont val="Arial CE"/>
        <charset val="238"/>
      </rPr>
      <t xml:space="preserve">PO 1  novo  strešno okno  80/80  cm </t>
    </r>
    <r>
      <rPr>
        <sz val="10"/>
        <color indexed="8"/>
        <rFont val="Arial CE"/>
        <family val="2"/>
        <charset val="238"/>
      </rPr>
      <t xml:space="preserve">v strešini   na zadnjem podestu  - 2 kom  
Na  zadnjem podestu , kjer je strešina še dosegljiva z roko  vgradimo  v obstoječo  streho novo okno  80/80  (ali  podobno površino– glede na raster škarnikov ) .
To bo odprtina za naravni odvod dima  v skladu s smernico SZPV 405-2 
</t>
    </r>
  </si>
  <si>
    <r>
      <rPr>
        <b/>
        <sz val="10"/>
        <color indexed="8"/>
        <rFont val="Arial CE"/>
        <charset val="238"/>
      </rPr>
      <t>PO 2  novo dimno okno  min svetle površine 1  m2  (70/150 cm)</t>
    </r>
    <r>
      <rPr>
        <sz val="10"/>
        <color indexed="8"/>
        <rFont val="Arial CE"/>
        <family val="2"/>
        <charset val="238"/>
      </rPr>
      <t xml:space="preserve"> v  glavnem stopnišču 1 kom  vgrajeno v obstoječo streho, dostopno na zadnjem podestu v stopnišču .. 
Kupola za odvod dima in toplote mora biti   regulirana in kabelsko povezana s požarno omarico v pritličju  .  
</t>
    </r>
  </si>
  <si>
    <t>č kuh</t>
  </si>
  <si>
    <t>3,5*1,6*2*2=</t>
  </si>
  <si>
    <t>V obstoječem objektu, ki se prenavlja (DSO-depandanse) je predvidena izvedba  večjega števila novih  manjših kopalnic (ob vsaki sobi), kopalnice večinoma tlorisne kvadrature od 3,5 do 4 m2, kopalnic je več tipov glede na razporeditev opreme in glede na razvod instalacij.  Predlaga se da se najprej izvede ena ali dve vzorčni kopalnici, kjer se vse uskladi in detajlira, potem pa se v dogovorjeni izvedbi izvajajo vse ostale kopalnice, vse za dolgotrano funkcioniranje in brez puščanja. Vodotesna izvedba tlakov, predvsem iztokov iz tušev in stikov med tlaki in stenami (zaokrožnica + HI trak + kitano !!</t>
  </si>
  <si>
    <t xml:space="preserve"> Izdelana obloga mora biti ravna, gladka in vertikalna brez madežev, razpok ali drugih poškodb ter barvno enakomerna.</t>
  </si>
  <si>
    <t xml:space="preserve">Dobava materiala in oblaganje sten  v novih čajnih  kuhinjah (postori za druženje) za kuhinjskimi nizi in lokalno oblaganje sten  ob posameznih umivalnikih (sestrske sobe, fizioterapija, pedikura),  s keramičnimi ploščicami 1.kvalitete. Ploščice (kot napr. dim 10/10 cm) s prvovrstnim vodotesnim lepilom lepiti na ometane stene, do višine cca 1,4-1,60 m. </t>
  </si>
  <si>
    <t>OPOMBA : upoštevati in uskladiti je potrebno vgradnjo tipske podloge za prhe v kopalnicah, kjer se tlake izvede v naklonih proti v tla poglobljenim kadem, to je v  v padcih proti sredinskemu iztoku (talnemu sifonu) !</t>
  </si>
  <si>
    <t>Fuge   2 - 3 mm  fugirati s prvovrstno vodonepropustno   odporno  epoksidno fugirno maso (Mapei ultracolor, kerapoxy, oziroma po sistemu (napr Buchtal, Marazzi ali podobna kvaliteti), morajo sekati pod kotom 90 stopinj.  V stiku stenske in talne keramike izvesti tipske zaokrožnice. Vsi izpostavljeni vogali imajo vgrajene tipske zaščitne PVC vogalnike - glej posebno postavko.</t>
  </si>
  <si>
    <t>Vrsta, format in barva po izboru projektanta oziroma željah investitorja (npr. po vzoru že prenovljenih sanitarij), izbor glede na predstavljene vzorce.</t>
  </si>
  <si>
    <t>44,30+53,0+90,20+50,30+18,90+5,20+44,20+32,8=</t>
  </si>
  <si>
    <t>38+91=</t>
  </si>
  <si>
    <t>OPREMA ZA GAŠENJE</t>
  </si>
  <si>
    <t>m</t>
  </si>
  <si>
    <t>kos</t>
  </si>
  <si>
    <t>Opomba : gradbena dela ( preboji, utori ... ) niso upoštevana.</t>
  </si>
  <si>
    <t>(z dobavo in montažo ter tesnilnim in motažnim materialom)</t>
  </si>
  <si>
    <t>5.5.1.3.1</t>
  </si>
  <si>
    <t>CENTRALNO OGREVANJE_TRAKT L1</t>
  </si>
  <si>
    <t>Poz.</t>
  </si>
  <si>
    <t>Popis opreme, materiala in del</t>
  </si>
  <si>
    <t>Enota</t>
  </si>
  <si>
    <t>št</t>
  </si>
  <si>
    <t>Cena/enota</t>
  </si>
  <si>
    <t>Cena skupaj</t>
  </si>
  <si>
    <t>€</t>
  </si>
  <si>
    <t>radiatorsko ogrevanje</t>
  </si>
  <si>
    <t>Panelni kompaktni ventilski radiator iz jeklene pločevine za dvocevni sistem, belo lakiran, s spodnjimi stranskimi priključki, z vgrajenim termostatskim ventilom, odzračevalnim ventilom 1/2" in spodnjim ravnim ali kotnim priključkom 1/2", s pripadajočimi konzolami oziroma stojkami, priključki, z vsem pritrdilnim materialom in montažno šablono;</t>
  </si>
  <si>
    <t>ustreza npr.: KORADO tip VK</t>
  </si>
  <si>
    <t>11 VK / 600 - 500</t>
  </si>
  <si>
    <t>kpl</t>
  </si>
  <si>
    <t>22 VK / 500 - 700</t>
  </si>
  <si>
    <t>22 VK / 600 - 500</t>
  </si>
  <si>
    <t>22 VK / 600 - 700</t>
  </si>
  <si>
    <t>22 VK / 600 - 800</t>
  </si>
  <si>
    <t>22 VK / 600 - 1100</t>
  </si>
  <si>
    <t>22 VK / 600 - 1200</t>
  </si>
  <si>
    <t>22 VK / 600 - 1800</t>
  </si>
  <si>
    <t>22 VK / 900 - 500</t>
  </si>
  <si>
    <t>Cevni kopalniški radiator za dvocevni sistem, belo lakiran,  z odzračevalnim ventilom, pripadajočimi konzolami oziroma stojkami, priključki, z vsem pritrdilnim materialom;</t>
  </si>
  <si>
    <t>ustreza npr.: RADEL tip MONCER</t>
  </si>
  <si>
    <t>2K-4/1590 - 500</t>
  </si>
  <si>
    <t>Termostatski ventil, kotni ali ravni, z vsem tesnilnim in pritrdilnim materialom.</t>
  </si>
  <si>
    <t>ustreza npr.: DANFOSS tip RA-N DN15</t>
  </si>
  <si>
    <t>Zapiralo, kotno ali ravno, z vsem tesnilnim in pritrdilnim materialom.</t>
  </si>
  <si>
    <t>ustreza npr.: DANFOSS DN15</t>
  </si>
  <si>
    <t>DN15</t>
  </si>
  <si>
    <t>Termostatska glava s priključkom M30x1,5, za radiatorje z vgrajenim termostatskim ventilom, z vsem tesnilnim in pritrdilnim materialom.</t>
  </si>
  <si>
    <t>ustreza npr.: DANFOSS tip RAE-K 5134</t>
  </si>
  <si>
    <t>Termostatska glava s priključkom za Danfoss RA ventile in radiatorje z vgrajenim termostatskim ventilom, z vsem tesnilnim in pritrdilnim materialom.</t>
  </si>
  <si>
    <t>ustreza npr.: DANFOSS tip RAE 5154</t>
  </si>
  <si>
    <r>
      <rPr>
        <sz val="10"/>
        <rFont val="Symbol"/>
        <family val="1"/>
        <charset val="2"/>
      </rPr>
      <t>Ć</t>
    </r>
    <r>
      <rPr>
        <sz val="10"/>
        <rFont val="Arial CE"/>
        <family val="2"/>
        <charset val="238"/>
      </rPr>
      <t>18x2</t>
    </r>
  </si>
  <si>
    <r>
      <rPr>
        <sz val="10"/>
        <rFont val="Symbol"/>
        <family val="1"/>
        <charset val="2"/>
      </rPr>
      <t>Ć</t>
    </r>
    <r>
      <rPr>
        <sz val="10"/>
        <rFont val="Arial CE"/>
        <family val="2"/>
        <charset val="238"/>
      </rPr>
      <t>25x2,5</t>
    </r>
  </si>
  <si>
    <r>
      <rPr>
        <sz val="10"/>
        <rFont val="Symbol"/>
        <family val="1"/>
        <charset val="2"/>
      </rPr>
      <t>Ć</t>
    </r>
    <r>
      <rPr>
        <sz val="10"/>
        <rFont val="Arial CE"/>
        <family val="2"/>
        <charset val="238"/>
      </rPr>
      <t>32x3</t>
    </r>
  </si>
  <si>
    <r>
      <rPr>
        <sz val="10"/>
        <rFont val="Symbol"/>
        <family val="1"/>
        <charset val="2"/>
      </rPr>
      <t>Ć</t>
    </r>
    <r>
      <rPr>
        <sz val="10"/>
        <rFont val="Arial CE"/>
        <family val="2"/>
        <charset val="238"/>
      </rPr>
      <t>40x4</t>
    </r>
  </si>
  <si>
    <r>
      <rPr>
        <sz val="10"/>
        <rFont val="Symbol"/>
        <family val="1"/>
        <charset val="2"/>
      </rPr>
      <t>Ć</t>
    </r>
    <r>
      <rPr>
        <sz val="10"/>
        <rFont val="Arial CE"/>
        <family val="2"/>
        <charset val="238"/>
      </rPr>
      <t>50x4,5</t>
    </r>
  </si>
  <si>
    <r>
      <rPr>
        <sz val="10"/>
        <rFont val="Symbol"/>
        <family val="1"/>
        <charset val="2"/>
      </rPr>
      <t>Ć</t>
    </r>
    <r>
      <rPr>
        <sz val="10"/>
        <rFont val="Arial CE"/>
        <family val="2"/>
        <charset val="238"/>
      </rPr>
      <t>60x6</t>
    </r>
  </si>
  <si>
    <r>
      <rPr>
        <sz val="10"/>
        <rFont val="Symbol"/>
        <family val="1"/>
        <charset val="2"/>
      </rPr>
      <t>Ć</t>
    </r>
    <r>
      <rPr>
        <sz val="10"/>
        <rFont val="Arial CE"/>
        <family val="2"/>
        <charset val="238"/>
      </rPr>
      <t>75x7,5</t>
    </r>
  </si>
  <si>
    <t>Toplotna izolacija  razvoda ogrevne vode,  s cevno izolacijo iz samougasljivega kavčuka, z zaprto celično strukturo, debeline skladno s standardom SIST EN ISO 12241 za dimenzije cevi.</t>
  </si>
  <si>
    <t>DN20</t>
  </si>
  <si>
    <t>DN25</t>
  </si>
  <si>
    <t>DN32</t>
  </si>
  <si>
    <t>DN40</t>
  </si>
  <si>
    <t>DN50</t>
  </si>
  <si>
    <t>DN65</t>
  </si>
  <si>
    <t>Izolacija cevi v kineti s tervolom debeline s = 8 cm in oplaščeno z Al pločevino, komplet z veznim in pritrdilnim  materialom.</t>
  </si>
  <si>
    <r>
      <t>m</t>
    </r>
    <r>
      <rPr>
        <vertAlign val="superscript"/>
        <sz val="10"/>
        <color indexed="8"/>
        <rFont val="Arial CE"/>
        <family val="2"/>
        <charset val="238"/>
      </rPr>
      <t>2</t>
    </r>
  </si>
  <si>
    <t>Kroglična navojna pipa za vodo 90°C, PN10, s teflonskim tesnenjem z navojnimi priključki in tesnili.</t>
  </si>
  <si>
    <t>ustreza npr.: Herz</t>
  </si>
  <si>
    <t>Avtomatski balansirni in zaporni ventil za vzdrževanje konstantnega diferenčnega tlaka, s pritrdilnim in tesnilnim materialom.</t>
  </si>
  <si>
    <t>Tlačno razbremenjeni regulator 5-25 kPa, brez pomožne energije, za vgradnjo v povratni vod, z možnostjo zapiranja pretoka, praznjenja in polnjenja.</t>
  </si>
  <si>
    <t>Zaporni ventil za vgradnjo v dovodni vod, z navonim priključkom za priključitev impulzne cevi regulatorja, z možnostjo zapiranja in merjenja pretoka (priključitev merilnih nastavkov le kadar v sistemu ni vode), skupaj s praznilno pipo, impulzno cevjo dolžine 1,5 m in zapornim gumbom. Material je medenina.</t>
  </si>
  <si>
    <t>ustreza npr.: DANFOSS ali enakovredno</t>
  </si>
  <si>
    <t>ASV-PV 32+ASV-M 32; kvs=6,3 DN32</t>
  </si>
  <si>
    <t>ASV-PV 40+ASV-M 40; kvs=10,0 DN40</t>
  </si>
  <si>
    <t>Lovilec nesnage oz. mulja z navojnim priključkom za vodo  90°C PN 10, s fino mrežo, tesnili in vijaki.</t>
  </si>
  <si>
    <t>Avtomatični odzračevalni lonček z zapornim ventilom DN 10, z vsem pritrdilnim in tesnilnim materialom.</t>
  </si>
  <si>
    <t>Regulacija sistema centralnega radiatorskega ogrevanja.</t>
  </si>
  <si>
    <t>ocena</t>
  </si>
  <si>
    <t>OGREVANJE SKUPAJ E_TRAKT L1:</t>
  </si>
  <si>
    <t>5.5.1.3.2</t>
  </si>
  <si>
    <t>CENTRALNO OGREVANJE_TRAKT L2</t>
  </si>
  <si>
    <t>ustreza npr.: KORADO tip VK ali enakovredno</t>
  </si>
  <si>
    <t>22 VK / 600 - 1000</t>
  </si>
  <si>
    <t>33 VK / 300 - 800</t>
  </si>
  <si>
    <t>ustreza npr.: RADEL tip MONCER ali enakovredno</t>
  </si>
  <si>
    <t>ustreza npr.: DANFOSS tip RA-N DN15 ali enakovredno</t>
  </si>
  <si>
    <t>ustreza npr.: DANFOSS DN15 ali enakovredno</t>
  </si>
  <si>
    <t>ustreza npr.: DANFOSS tip RAE-K 5134 ali enakovredno</t>
  </si>
  <si>
    <t>ustreza npr.: DANFOSS tip RAE 5154 ali enakovredno</t>
  </si>
  <si>
    <t>ustreza npr.: Herz ali enakovredno</t>
  </si>
  <si>
    <t>OGREVANJE SKUPAJ TRAKT L2:</t>
  </si>
  <si>
    <t>5.5.1.3.3</t>
  </si>
  <si>
    <t>CENTRALNO OGREVANJE_TRAKT D1</t>
  </si>
  <si>
    <t>22 VK / 600 - 900</t>
  </si>
  <si>
    <t>22 VK / 900 - 600</t>
  </si>
  <si>
    <t>22 VK / 900 - 900</t>
  </si>
  <si>
    <t>ASV-PV 50+ASV-M 50; kvs=20,0 DN50</t>
  </si>
  <si>
    <t>OGREVANJE SKUPAJ _TRAKT D1:</t>
  </si>
  <si>
    <t>5.5.1.3.4</t>
  </si>
  <si>
    <t>CENTRALNO OGREVANJE_TRAKT D2</t>
  </si>
  <si>
    <t>22 VK / 900 - 700</t>
  </si>
  <si>
    <t>22 VK / 900 - 800</t>
  </si>
  <si>
    <t>OGREVANJE SKUPAJ  _TRAKT D2:</t>
  </si>
  <si>
    <t>(z dobavo in montažo ter tesnilnim in montažnim materialom)</t>
  </si>
  <si>
    <t>5.5.1.3.12 HLAJENJE_TRAKT D2</t>
  </si>
  <si>
    <t>hlajenje</t>
  </si>
  <si>
    <t>SOBE:</t>
  </si>
  <si>
    <t>Demontaža klimatske naprave kompletno z eno zunanjo in eno notranjo split enoto, obstoječo plinsko povezavo med notranjo in zunanjo enoto, električno povezavo, odtok kondenza iz zunanje in notranje enote, ter nosilcem zunanje enote za:</t>
  </si>
  <si>
    <t>Mitsubishi Heavy I. FDEN 50 VF (notranja stropna enota) + SRC 50 ZMX-S (zunanja enota)</t>
  </si>
  <si>
    <t>komplet</t>
  </si>
  <si>
    <t>MONTAŽA KLIMATSKE NAPRAVE</t>
  </si>
  <si>
    <t>montaža stenske enote_x000D_
-postavitev montažne plošče_x000D_
-priklop na CU izolirane cevi_x000D_
(brez izoliranih cevi: zajeto v posebni postavki za Cu cevi)_x000D_
-enkrat preboj skozi lahko steno (s= do40cm) in sicer vrtanje izvrtine fi50mm_x000D_
-dobava in povezava z električnim kablom ustreznega preseka med notranjo in zunanjo enoto do dolžine 5m_x000D_
-priklop električnega dovodnega kabla na zunanjo enoto (električni kabel do enote dobavi in pripelje elektrikar)_x000D_
-stenska konzola_x000D_
-priklop na cev za odvod kondenzata 2× (notranja in zunanja enota)_x000D_
-vakumiranje sistema_x000D_
-polnjenje sistema z medijem do 0,5kg_x000D_
-zagon s preizkusnim delovanjem_x000D_
-pripravljalna, zarisovalna in zaključna dela_x000D_
-transportni stroški_x000D_
-navodila v slovenskem jeziku</t>
  </si>
  <si>
    <t>Opomba: Cena vsebuje montažo zunanje enote do višine 4m. Uporaba avtodvigala ni zajeta v ceni._x000D_
Opomba: Vsa dodatna dela oz. dodatni elementi se obračunajo po izvedbi!</t>
  </si>
  <si>
    <t>Tubolit DuoSplit 6,35 - 9,52 mm (1/4 - 3/8")</t>
  </si>
  <si>
    <t>Tubolit DuoSplit 6,35 - 12,7 mm (1/4 - 1/2")</t>
  </si>
  <si>
    <t>KLIMATSKA SPLIT NAPRAVA ZA SERVER PROSTOR</t>
  </si>
  <si>
    <t xml:space="preserve">notranja enota 
Qhl=2kW
Pel=2,5kW/220V/50Hz
Dim.: (VxŠxG):320x1050x228
m=13kg
</t>
  </si>
  <si>
    <t>zunanja enota 
Qhl=2,0kW
Pel=2kW/50Hz
vel.:(VxŠxG) 640x850x290mm</t>
  </si>
  <si>
    <t xml:space="preserve"> kos</t>
  </si>
  <si>
    <t>PVC odtočna cev za odvod kondenza, skupaj z gumi tesnili, zbiralnimi, fazonskimi kosi, koleni, odcepi, čistilnimi in reducirnimi kosi.</t>
  </si>
  <si>
    <t>PVC cev fi 32</t>
  </si>
  <si>
    <t>Priključitev odvoda kondenza na notranjo fekalno kanalizacijo, vključno z vsem pritrdilnim in tesnilnim materialom.</t>
  </si>
  <si>
    <t>Pritrdilni material za obešanje in pritrjevanje cevi in notranjih enot sistemov klimatizacije.</t>
  </si>
  <si>
    <t>Polnenje naprave in fundcijonalni zagon naprave.</t>
  </si>
  <si>
    <t>5.5.1.3.6 PREZRAČEVANJE_TRAKT L2</t>
  </si>
  <si>
    <t>centralno prezračevanje</t>
  </si>
  <si>
    <t>IMP Hidria - Lindab</t>
  </si>
  <si>
    <t xml:space="preserve">  </t>
  </si>
  <si>
    <t>Proizvajalec dobavi s komunikacijsko kartico v protokolu, ki odgovarja investitorju za nadzor in krmiljenje klimatske naprave na daljavo preko interneta. Kartica omogoča beleženje in krmiljenje vseh parametrov obratovanja klimatske naprave.</t>
  </si>
  <si>
    <t>Aplikativna programska oprema za proces, ki ga SPK naprava krmili</t>
  </si>
  <si>
    <t>Strešna prezračevalna kapa, z vsem pritrdilnim in tesnilnim materialom, dvignjena najmanj 50 cm nad streho za dovod ali odvod zraka, kompletno s prezračevalno rešetko in dodatno izolacijo prezračegalnega kanala in vsem montažnim, tesnilnim in pritrdilnim materialom.</t>
  </si>
  <si>
    <t>400 x 400mm, spodnji rob prezračevalne rešetke je minimalno 0,5m nad streho</t>
  </si>
  <si>
    <t>Dušilec zvoka, kompletno z vsem pritrdilnim, montažnim in tesnilnim materialom, proizvajalca IMP KLIMA d.o.o., ali enakovrednih karakteristik velikosti:</t>
  </si>
  <si>
    <t>400 x 400mm</t>
  </si>
  <si>
    <t>Prezračevalni ventili za dovod ali odvod zraka, za montažo kanal kompletno z elementom za regulacijo količine ter montažnim materialom – IMP KLIMA, d.o.o., ali enakovrednih karakteristik velikosti:</t>
  </si>
  <si>
    <t>PV-5, vel 100</t>
  </si>
  <si>
    <t>Požarni ventil, za vgradnjo na prehodih iz ene požarne cone (celice) v drugo. Prirejena je za vgradnjo v okrogle prezračevalne kanale, kompletno z vsem montažnim, pritrdilnim materialom, (v skladu s požarno študijo):
Vsi požarni ventili morajo imeti enako požarno odpornost kot mejni material skozi katerega gredo – najmanj El 90-S, dobavitelja Systemair ali enakrovredno.</t>
  </si>
  <si>
    <t>PKI-C požarni ventil  EI90S  vel fi 100mm</t>
  </si>
  <si>
    <t>ali s tehnično enakimi oz. izboljšanimi vrednostmi.</t>
  </si>
  <si>
    <t>AZR-4 vel.700x700 n=9</t>
  </si>
  <si>
    <t>Izdelava in montaža prezračevalnih kanalov za dovod in odvod zraka. Kanal se izdela z ustreznimi tesnostnimi zahtevami po EN1507 in tlačno stopnjo po veljavnih standardih, iz pocinkane pločevine debeline  glede na dimenzije kanala po DIN 24190, z vzdolžnimi zgibi, prirobničnimi spoji, vključno s koleni, odcepi in prehodnimi kosi, obešali ter spojnim in tesnilnim materialom.</t>
  </si>
  <si>
    <t>Toplotna izolacija odvodnih kanalov s samougasljivo in parozaporno izolacijo debeline 10 mm</t>
  </si>
  <si>
    <r>
      <t>m</t>
    </r>
    <r>
      <rPr>
        <vertAlign val="superscript"/>
        <sz val="10"/>
        <rFont val="Arial"/>
        <family val="2"/>
        <charset val="238"/>
      </rPr>
      <t>2</t>
    </r>
    <r>
      <rPr>
        <sz val="10"/>
        <rFont val="Arial"/>
        <family val="2"/>
        <charset val="238"/>
      </rPr>
      <t xml:space="preserve"> </t>
    </r>
  </si>
  <si>
    <t>Toplotna izolacija za zajem svežega zraka s samougasljivo in parozaporno izolacijo debeline 20 mm</t>
  </si>
  <si>
    <t>Fleksibilni priključki med prezračevalnim kanalom in prezračevalno napravo.</t>
  </si>
  <si>
    <t>Zaščitno barvanje vseh nezaščitenih delov prezračevalnega sistema (obešala, nosilni material) po predhodnem čiščenju in zaščiti s temeljno barvo</t>
  </si>
  <si>
    <t>5.5.1.3.5 PREZRAČEVANJE_TRAKT L1</t>
  </si>
  <si>
    <t>SREDNJI OBJEKT</t>
  </si>
  <si>
    <t>500 x 500mm, spodnji rob prezračevalne rešetke je minimalno 0,5m nad streho</t>
  </si>
  <si>
    <t>500 x 500mm</t>
  </si>
  <si>
    <t>Požarna loputa z motornim pogonom z vzmetjo za vračanje, za vgradnjo na prehodih iz ene požarne cone (celice) v drugo. Prirejena je za vgradnjo v pravokotne (PL-12) in okrogle (PL-13) kanale, kompletno z vsem montažnim, pritrdilnim materialom in ožičenjem, (v skladu s požarno študijo):
Vse požarne lopute morajo imeti enako požarno odpornost kot mejni material skozi katerega gredo – najmanj El 90-S</t>
  </si>
  <si>
    <t>AR-17 725X125mm</t>
  </si>
  <si>
    <t>AR-17 925X325mm</t>
  </si>
  <si>
    <t>AR-17 925X225mm</t>
  </si>
  <si>
    <t>DL 150 x 150</t>
  </si>
  <si>
    <t>DL 400 x 300</t>
  </si>
  <si>
    <t>400 x 500mm, spodnji rob prezračevalne rešetke je minimalno 0,5m nad streho</t>
  </si>
  <si>
    <t>400 x 500mm</t>
  </si>
  <si>
    <t>PV-5, vel 125</t>
  </si>
  <si>
    <t>PKI-C požarni ventil  EI90S  vel fi 125mm</t>
  </si>
  <si>
    <t>PREZRAČEVANJE SKUPAJ _TRAKT L1:</t>
  </si>
  <si>
    <t>PREZRAČEVANJE SKUPAJ _TRAKT L2:</t>
  </si>
  <si>
    <t>5.5.1.3.7 PREZRAČEVANJE_TRAKT D1</t>
  </si>
  <si>
    <t>500 x 400mm, spodnji rob prezračevalne rešetke je minimalno 0,5m nad streho</t>
  </si>
  <si>
    <t>500 x 400mm</t>
  </si>
  <si>
    <t>PREZRAČEVANJE SKUPAJ_TRAKT D1:</t>
  </si>
  <si>
    <t>5.5.1.3.8 PREZRAČEVANJE_TRAKT D2</t>
  </si>
  <si>
    <t>PREZRAČEVANJE SKUPAJ _TRAKT D2:</t>
  </si>
  <si>
    <t>5.5.1.3.9 HLAJENJE_TRAKT L1</t>
  </si>
  <si>
    <t>Mitsubishi Electric  MSZ-SF42 (notranja stenska enota) + MUZ-SF 42 (zunanja enota</t>
  </si>
  <si>
    <t>Mitsubishi Heavy I. SRK 50 ZM-S (notranja stenska enota) + SRC 50 ZM-S (zunanja enota)</t>
  </si>
  <si>
    <t>5.5.1.3.10 HLAJENJE_TRAKT L2</t>
  </si>
  <si>
    <t>HLAJENJE SKUPAJ _TRAKT L2:</t>
  </si>
  <si>
    <t>HLAJENJE SKUPAJ _TRAKT L1:</t>
  </si>
  <si>
    <t>5.5.1.3.11 HLAJENJE_TRAKT D1</t>
  </si>
  <si>
    <t>HLAJENJE_TRAKT D1 SKUPAJ:</t>
  </si>
  <si>
    <t>HLAJENJE_TRAKT D2 SKUPAJ:</t>
  </si>
  <si>
    <t>5.5.2.3.1 VODOVOD_TRAKT L1</t>
  </si>
  <si>
    <t>vodovodna inštalacija z vertikalno fekalno kanalizacijo</t>
  </si>
  <si>
    <t>SKUPNI PROSTORI:</t>
  </si>
  <si>
    <t>Stranišče iz sanitarne keramike sestoječe se iz WC školjke z zadnjim iztokom, konzolne izvedbe, kompletno z montažnim in tesnilnim materialom, skupaj z:</t>
  </si>
  <si>
    <t>- masivno sedežno desko s pokrovom (Nova Pro M30114000),</t>
  </si>
  <si>
    <t>npr. kot: Kolo</t>
  </si>
  <si>
    <t>tip: Nova Pro M33120000 ali enakovredno.</t>
  </si>
  <si>
    <t>Vgradni splakovalnik za stranišče konzolne izvedbe z zadnjim iztokom, kompletno z montažnim in tesnilnim materialom, skupaj z:</t>
  </si>
  <si>
    <t>- podometnim vgrajenim izplakovalnim kotličkom,</t>
  </si>
  <si>
    <t>- opornimi nogami,</t>
  </si>
  <si>
    <t>- odtočnim kolenom,</t>
  </si>
  <si>
    <t>- prehodnim kosom,</t>
  </si>
  <si>
    <t>- WC priključno garnituro,</t>
  </si>
  <si>
    <t>- setom za zvočno izolacijo,</t>
  </si>
  <si>
    <t>- aktivirno tipko Geberit Delta 21 za splakovanje.</t>
  </si>
  <si>
    <t xml:space="preserve">npr. kot: Geberit </t>
  </si>
  <si>
    <t>tip: Geberit Duofix Delta ali enakovredno.</t>
  </si>
  <si>
    <t>Stranišče iz sanitarne keramike sestoječe se iz WC školjke z zadnjim iztokom, talne izvedbe, kompletno z montažnim in tesnilnim materialom, skupaj z:</t>
  </si>
  <si>
    <t>tip: Nova Pro M33200 ali enakovredno.</t>
  </si>
  <si>
    <t>Nadometni splakovalnik za stranišče, z možnostjo visoke montaže, s potezno verižico in ročko, kompletno z montažnim in tesnilnim materialom, skupaj z:</t>
  </si>
  <si>
    <t>- setom odtočnih cevi za nadometno montažo,</t>
  </si>
  <si>
    <t>tip: Geberit AP112 ali enakovredno.</t>
  </si>
  <si>
    <t>tip: Lehnen Concept L40006000 ali enakovredno.</t>
  </si>
  <si>
    <t>tip: Lehnen Concept L40403000 ali enakovredno.</t>
  </si>
  <si>
    <t>Element za opore in držala za vgradnjo v suhomontažne stene ali predstenske postavitve obložene z mavčno kartonskimi ploščami.</t>
  </si>
  <si>
    <t>tip: Geberit Duofix</t>
  </si>
  <si>
    <t>Umivalnik 55 cm, skupaj s pritrdilnimi elementi, z ročno mešalno stoječo armaturo, zapornima ventiloma s čistilnim kosom, odtočnim ventilom s čepom na drogu in pokromanim odtočnim sifonom, kompletno z montažnim, tesnilnim, pritrdilnim in povezovalnim materialom, s priključkoma za armaturo.</t>
  </si>
  <si>
    <t>- odtočno prelivna garnitura za umivalnik (npr. kot: Geberit Clou ali enakovredno, s pokrovom odtoka z zapornim čepom,</t>
  </si>
  <si>
    <t>- montažni element za stenski umivalnik (npr. kot: Geberit DuofixBasic,</t>
  </si>
  <si>
    <t>- varnostno ogledalo 60x40cm, d=6mm, za pritrditev na steno, kompletno z montažnim in pritrdilnim materialom.</t>
  </si>
  <si>
    <t>tip: Nova Pro M31156000 ali enakovredno.</t>
  </si>
  <si>
    <t xml:space="preserve">                                                      </t>
  </si>
  <si>
    <t>Držalo za milo, kompletno z montažnim in pritrdilnim materialom po izbiri arhitekta.</t>
  </si>
  <si>
    <t>Držalo za brisače, kompletno z montažnim in pritrdilnim materialom, po izbiri arhitekta.</t>
  </si>
  <si>
    <t>Držalo za toaletni papir, kompletno z montažnim in pritrdilnim materialom, po izbiri arhitekta.</t>
  </si>
  <si>
    <t>Dobava in montaža kompletnega stenskega pisoarja, sestoječega iz:</t>
  </si>
  <si>
    <t>- kompletne avtomatske elektronske naprave za proženje izpiranja pisoarja, vključno s fotocelico, magnetnim ventilom in pripadajočo komandno omarico v sklopu pisoarja,</t>
  </si>
  <si>
    <t>tip: Nova Pro 2607RZ ali enakovredno.</t>
  </si>
  <si>
    <t>Kompletna kopalna kad za prosto postavitev sestavljena iz:</t>
  </si>
  <si>
    <t>- kopalne kadi iz kvalitetne poliesterske sanitarne smole, dimenzij 180x80cm,</t>
  </si>
  <si>
    <t>- kromiranega odtočnega ventila DN32 s sifonom,</t>
  </si>
  <si>
    <t>- enoročne stenske mešalne baterije, skupaj z gibljivo cevjo in prho,</t>
  </si>
  <si>
    <t>- dveh podometnih medeninastih ventilov DN15,</t>
  </si>
  <si>
    <t>- kompletno z vzglavnikom in sedežem za invalide,</t>
  </si>
  <si>
    <t>kompletno z montažnim, tesnilnim, pritrdilnim in povezovalnim materialom, s priključkoma za armaturo.</t>
  </si>
  <si>
    <t>tip: Comfort plus XWP1480 ali enakovredno.</t>
  </si>
  <si>
    <r>
      <t xml:space="preserve">Umivalnik za čistilke (trocadero), sestoječ se iz sanitarne  keramike 50x39x30cm, za stensko montažo, z dotočno in odtočno armaturo, z odtočnim sifonom </t>
    </r>
    <r>
      <rPr>
        <sz val="10"/>
        <rFont val="Symbol"/>
        <family val="1"/>
        <charset val="2"/>
      </rPr>
      <t>Ć</t>
    </r>
    <r>
      <rPr>
        <sz val="10"/>
        <rFont val="Arial"/>
        <family val="2"/>
        <charset val="238"/>
      </rPr>
      <t>100, s sanitarno enoročno stensko armaturo za trocadero z ročnim tušom za izplakovanje ter kotličkom za boljše izplakovanje, kompletno s pripadajočim montažnim materialom.</t>
    </r>
  </si>
  <si>
    <t>tip: Boston Ceramic sink K21161 ali enakovredno.</t>
  </si>
  <si>
    <t>Izdelava priključka za pomivalno korito, skupaj s pritrdilnimi elementi, PP odtočno cevjo, začepljeno na koncu, s kotnim regulirnim ventilom DN15, kotnim ventilom s priključkom za pomivalni stroj DN15, kompletno z montažnim, tesnilnim, prehodnim, pritrdilnim in povezovalnim materialom.</t>
  </si>
  <si>
    <t>Pomivalno korito je zajeto v načrtu notranje opreme.</t>
  </si>
  <si>
    <t>Izdelava priključka za pomivalni stroj, skupaj s pritrdilnimi elementi, s tesnilnim, prehodnim in montažnim materialom, PP odtočno cevjo povezano na odtok korita ter začepljen na koncu, kompletno z montažnim, tesnilnim, pritrdilnim in povezovalnim materialom.</t>
  </si>
  <si>
    <t>Pomivalni stroj je zajet v načrtu notranje opreme.</t>
  </si>
  <si>
    <t>Univerzalna večplastna cev v palicah, (sestavljena iz PE-RT-vezni spoj-vzdolžno pokrivno verjen aluminij-vezni sloj-PE-RT). Normalno vnetljivo, klasifikacija materiala B2 skladno s standardom DIN 4002. Maksimalna temperatura 95°C, maksimalni obratovalni tlak 10 bar, pri trajni obratovalni temperaturi 70°C, testirana odpornost proti pregrevanju 50 let, varnostni faktor 1,5, vključno z vsem potrebnim materialom za obešanje na strop, povezovalnimi spoji (T-kos, baterijskijskimi priključki, reducirni kosi, kolena 90°, kolena 45°,..) tesnilnim materilom in pritrdilnim priborom.</t>
  </si>
  <si>
    <t>npr. kot UPONOR ali enakovredno, tip: MCL</t>
  </si>
  <si>
    <r>
      <rPr>
        <sz val="10"/>
        <rFont val="Symbol"/>
        <family val="1"/>
        <charset val="2"/>
      </rPr>
      <t>Ć</t>
    </r>
    <r>
      <rPr>
        <sz val="10"/>
        <rFont val="Arial"/>
        <family val="2"/>
        <charset val="238"/>
      </rPr>
      <t>18x2</t>
    </r>
  </si>
  <si>
    <r>
      <rPr>
        <sz val="10"/>
        <rFont val="Symbol"/>
        <family val="1"/>
        <charset val="2"/>
      </rPr>
      <t>Ć</t>
    </r>
    <r>
      <rPr>
        <sz val="10"/>
        <rFont val="Arial"/>
        <family val="2"/>
        <charset val="238"/>
      </rPr>
      <t>20x2,25</t>
    </r>
  </si>
  <si>
    <r>
      <rPr>
        <sz val="10"/>
        <rFont val="Symbol"/>
        <family val="1"/>
        <charset val="2"/>
      </rPr>
      <t>Ć</t>
    </r>
    <r>
      <rPr>
        <sz val="10"/>
        <rFont val="Arial"/>
        <family val="2"/>
        <charset val="238"/>
      </rPr>
      <t>25x2,25</t>
    </r>
  </si>
  <si>
    <r>
      <rPr>
        <sz val="10"/>
        <rFont val="Symbol"/>
        <family val="1"/>
        <charset val="2"/>
      </rPr>
      <t>Ć</t>
    </r>
    <r>
      <rPr>
        <sz val="10"/>
        <rFont val="Arial"/>
        <family val="2"/>
        <charset val="238"/>
      </rPr>
      <t>32x3</t>
    </r>
  </si>
  <si>
    <r>
      <rPr>
        <sz val="10"/>
        <rFont val="Symbol"/>
        <family val="1"/>
        <charset val="2"/>
      </rPr>
      <t>Ć</t>
    </r>
    <r>
      <rPr>
        <sz val="10"/>
        <rFont val="Arial"/>
        <family val="2"/>
        <charset val="238"/>
      </rPr>
      <t>40x4</t>
    </r>
  </si>
  <si>
    <r>
      <rPr>
        <sz val="10"/>
        <rFont val="Symbol"/>
        <family val="1"/>
        <charset val="2"/>
      </rPr>
      <t>Ć</t>
    </r>
    <r>
      <rPr>
        <sz val="10"/>
        <rFont val="Arial"/>
        <family val="2"/>
        <charset val="238"/>
      </rPr>
      <t>50x4,5</t>
    </r>
  </si>
  <si>
    <r>
      <rPr>
        <sz val="10"/>
        <rFont val="Symbol"/>
        <family val="1"/>
        <charset val="2"/>
      </rPr>
      <t>Ć</t>
    </r>
    <r>
      <rPr>
        <sz val="10"/>
        <rFont val="Arial"/>
        <family val="2"/>
        <charset val="238"/>
      </rPr>
      <t>63x6</t>
    </r>
  </si>
  <si>
    <t>Dobava in montaža toplotne izolacije cevi  za razvod hladne vode pod stropom, zaščitena s fleksibilnimi cevaki z zaprtimi celicami debeline 19mm, toplotne prevodnosti 0,037 W/mK; vključno ves tesnilni in lepilni material.</t>
  </si>
  <si>
    <t>npr. kot Armacell ali enakovredno, tip: AC, za cev:</t>
  </si>
  <si>
    <t>Krogelna navojna pipa z navojnima priključkoma z tesnilnim prilegom po DIN2999, ohišje iz medenine MS58 niklano, krogla kovana iz medenine MS58 kromana, jekleno kratko ročico ter z vsem tesnilnim in pritrdilnim materialom, tlačne stopnje PN10.</t>
  </si>
  <si>
    <t xml:space="preserve">npr. kot KOVINA ali enakovredno, dimenzije: </t>
  </si>
  <si>
    <t>Podometna omarica za vgradnjo ventilov iz nerjavečega jekla, vključno z montažnim in pritrdilni materialom. Velikost omarice se prilagodi na mestu vgradnje.</t>
  </si>
  <si>
    <t>Polipropilen PP kanalizacijska cev in fazonski kosi, z obojkami, zatesnjena z gumijastimi tesnili (obročki, manšete), vključno z mazalnim sredstvom, namenjeni za priključke sanitarnih elementov vključno z vsem potrebnim pritrdilm in montažnim materialom.</t>
  </si>
  <si>
    <t>npr. kot ARGO ali enakovredno, dim:</t>
  </si>
  <si>
    <t>Ø50</t>
  </si>
  <si>
    <t>Ø75</t>
  </si>
  <si>
    <t>Ø110</t>
  </si>
  <si>
    <t>Ø125</t>
  </si>
  <si>
    <t>Čistilni kos iz polipropilena PP, z vsem pritrdilnim in tesnilnim materialom.</t>
  </si>
  <si>
    <t>Strešna oddušna kapa, z vsem pritrdilnim in tesnilnim materialom, najmanj 50 cm nad streho.</t>
  </si>
  <si>
    <t>Izdelava priključka vertikalne kanalizacijske cevi na obstoječo horizontalno fekalno kanalizacijo, skupaj s čistilnim kosom in povezovalnimi spoji ter odcepi, tesnilnim materialom in pritrdilnim priborom.</t>
  </si>
  <si>
    <t>Izdelava priključka cevi sanitarne vode na obstoječe omrežje, skupaj z vsemi prehodnimi kosi in povezovalnimi spoji ter odcepi, tesnilnim materialom in pritrdilnim priborom.</t>
  </si>
  <si>
    <t>Stranišče iz sanitarne keramike sestoječe se iz WC školjke z zadnjim iztokom, konzolne izvedbe, kompletno z montažnim, tesnilnim, pritrdilnim in povezovalnim materialom., skupaj z:</t>
  </si>
  <si>
    <t>Vgradni splakovalnik za stranišče konzolne izvedbe z zadnjim iztokom, kompletno z montažnim, tesnilnim, pritrdilnim in povezovalnim materialom., skupaj z:</t>
  </si>
  <si>
    <t xml:space="preserve">Element za opore in držala za vgradnjo v suhomontažne stene ali predstenske postavitve obložene z mavčno kartonskimi ploščami. </t>
  </si>
  <si>
    <t>Posebno stensko držalo za ogledalo, z možnostjo nastavitve ogledala, z ročico za premik lege ogledala, za stensko montažo, kompletno z montažnim in pritrdilnim materialom ter varnostnim ogledalom 60x40cm, d=6mm.</t>
  </si>
  <si>
    <t>tip: Lehnen Funktion L1600514 ali enakovredno.</t>
  </si>
  <si>
    <t>Izdelava pršnega prostora iz kopalniške talne in stenske keramike po izbiri arhitekta, komplet s stensko mešalno baterijo z ročno prho, kotnima regulirnima ventiloma DN15 in zaveso za zastiranje s stenskimi nosilci, kompletno z montažnim, tesnilnim, pritrdilnim in povezovalnim materialom, s priključkoma za armaturo.</t>
  </si>
  <si>
    <t>Vključeno držalo za v tuš prostor z držalom za tuš glavo.</t>
  </si>
  <si>
    <t>tip: Lehnen Evolution  L30231271 ali L30231171 (usmeritev določiti na mestu vgradnje) ali enakovredno.</t>
  </si>
  <si>
    <t>Vključen stenski zložljivi sedež z naslonom za v tuš prostor.</t>
  </si>
  <si>
    <t>tip: Lehnen Funktion L122310 ali enakovredno.</t>
  </si>
  <si>
    <r>
      <t xml:space="preserve">Točkovni odtok pršnega prostora v nivoju, z dolgim vratom </t>
    </r>
    <r>
      <rPr>
        <sz val="10"/>
        <rFont val="Symbol"/>
        <family val="1"/>
        <charset val="2"/>
      </rPr>
      <t>Ć</t>
    </r>
    <r>
      <rPr>
        <sz val="10"/>
        <rFont val="Arial"/>
        <family val="2"/>
        <charset val="238"/>
      </rPr>
      <t>50, za priključitev odtočne cevi pod etažno ploščo 1. in 2. nadstropja, z dodatno kvadratno rešetko dim.80x80mm z možnostjo privijačenja, skupaj z vsem potrebnim vgradnim in pritrdilnim materialom.</t>
    </r>
  </si>
  <si>
    <t>npr. kot Geberit</t>
  </si>
  <si>
    <r>
      <t xml:space="preserve">Točkovni odtok pršnega prostora v nivoju, z minimalno vgradno višino 85mm, za priključitev odtočne cevi </t>
    </r>
    <r>
      <rPr>
        <sz val="10"/>
        <rFont val="Symbol"/>
        <family val="1"/>
        <charset val="2"/>
      </rPr>
      <t>Ć</t>
    </r>
    <r>
      <rPr>
        <sz val="10"/>
        <rFont val="Arial"/>
        <family val="2"/>
        <charset val="238"/>
      </rPr>
      <t>50 v tlaku pritličja, z dodatno kvadratno rešetko dim.80x80mm z možnostjo privijačenja, z manšeto in možnostjo nastavitve po višini, skupaj z vsem potrebnim vgradnim in pritrdilnim materialom.</t>
    </r>
  </si>
  <si>
    <t>Dobava in montaža predizolirane univerzalne večplastne cevi v kolutih, vstavljena v toplotno izolacijo debeline 9mm (sestavljena iz PE-RT-vezni spoj-vzdolžno pokrivno verjen aluminij-vezni sloj-PE-RT). Normalno vnetljivo, klasifikacija materiala B2 skladno s standardom DIN 4002. Maksimalna temperatura 95°C, maksimalni obratovalni tlak 10 bar, pri trajni obratovalni temperaturi 70°C, testirana odpornost proti pregrevanju 50 let, varnostni faktor 1,5, vključno z vsem potrebnim povezovalnimi spoji (T-kos, baterijskijskimi priključki, reducirni kosi, kolena 90°, kolena 45°,..) tesnilnim materilom in pritrdilnim priborom.</t>
  </si>
  <si>
    <t>18x2</t>
  </si>
  <si>
    <t>Preizkus tesnosti vertikalnih POLIPROPILEN  odtočnih cevi.</t>
  </si>
  <si>
    <t>Kloriranje - dezinfekcija cevi, po pooblaščeni organizaciji.</t>
  </si>
  <si>
    <t xml:space="preserve"> VODOVOD_TRAKT L1SKUPAJ:</t>
  </si>
  <si>
    <t>5.5.2.3.2 VODOVOD_TRAKT L2</t>
  </si>
  <si>
    <t>Izdelava priključka za pomivalno korito, skupaj s pritrdilnimi elementi, PVC odtočno cevjo, začepljeno na koncu, s kotnim regulirnim ventilom DN15, kotnim ventilom s priključkom za pomivalni stroj DN15, kompletno z montažnim, tesnilnim, prehodnim, pritrdilnim in povezovalnim materialom.</t>
  </si>
  <si>
    <t>Izdelava priključka za pomivalni stroj, skupaj s pritrdilnimi elementi, s tesnilnim, prehodnim in montažnim materialom, PVC odtočno cevjo povezano na odtok korita ter začepljen na koncu, kompletno z montažnim, tesnilnim, pritrdilnim in povezovalnim materialom.</t>
  </si>
  <si>
    <r>
      <t>Modularni termostatski obtočni ventil za doseganje termičnega ravnovesja in termične dezinfekcije (antilegionela), za maksimalno temperaturo medija 100°C. Nazivni premer DN20, s termičnim pogonom TWA in temperaturnim tipalom PT1000, za programsko vodeno dezinfekcijo, kompletno s pripadajočim regulatorjem. Območje nastavitve 35-75°C, kvs=1,8 m</t>
    </r>
    <r>
      <rPr>
        <vertAlign val="superscript"/>
        <sz val="10"/>
        <rFont val="Arial"/>
        <family val="2"/>
        <charset val="238"/>
      </rPr>
      <t>3</t>
    </r>
    <r>
      <rPr>
        <sz val="10"/>
        <rFont val="Arial"/>
        <family val="2"/>
        <charset val="238"/>
      </rPr>
      <t>/h. Kompletno z podometno omarico iz nerjavečega jekla za vgradnjo ventila, velikost omarice se prilagodi na mestu vgradnje termostatskega ventila z EM pogonom.</t>
    </r>
  </si>
  <si>
    <t xml:space="preserve">npr. kot Danfoss MTCV model C ali enakovredno, dimenzije: </t>
  </si>
  <si>
    <t>VODOVOD_TRAKT L2 SKUPAJ:</t>
  </si>
  <si>
    <t>5.5.2.3.3 VODOVOD_TRAKT D1</t>
  </si>
  <si>
    <t>Preizkus tesnosti vertikalnih POLIPROPILEN  odtočnih cevi</t>
  </si>
  <si>
    <t>VODOVOD_TRAKT D1SKUPAJ:</t>
  </si>
  <si>
    <t>5.5.2.3.4 VODOVOD_TRAKT D2</t>
  </si>
  <si>
    <t>Preizkus tesnosti vertikalnih POLIPROPILEN odtočnih cevi.</t>
  </si>
  <si>
    <t>VODOVOD_TRAKT D2 SKUPAJ:</t>
  </si>
  <si>
    <t>DSO - Depandansa Bokalci</t>
  </si>
  <si>
    <t>I.</t>
  </si>
  <si>
    <t>Razsvetljava</t>
  </si>
  <si>
    <t>II.</t>
  </si>
  <si>
    <t>Instalacijski material</t>
  </si>
  <si>
    <t>III.</t>
  </si>
  <si>
    <t>Razdelilne omarice R, telekomunikacijska omara TKo</t>
  </si>
  <si>
    <t>OPOMBA</t>
  </si>
  <si>
    <t>Izvajalci električnih instalacij morajo v cenah posameznih postavk upoštevati dobavo,</t>
  </si>
  <si>
    <t>montažo, transporte, manipulacijo in ves potrebni drobni material</t>
  </si>
  <si>
    <t>Vsa vgrajena instalacijska oprema in material mora imeti certifikat CE</t>
  </si>
  <si>
    <t>Izdelati je potrebno navodila za obratovanje in vzdrževanje</t>
  </si>
  <si>
    <t>enota</t>
  </si>
  <si>
    <t>Dobava in montaža svetilk za varnostno razsvetljavo 8W, z avtonomijo 3h</t>
  </si>
  <si>
    <t>Dobava in montaža svetilk, kompletno z montažnim in obešalnim priborom:</t>
  </si>
  <si>
    <t xml:space="preserve">Nadgradna stropna linijska svetilka, LED, dim.12245mm, 96W, z ACU modulom </t>
  </si>
  <si>
    <t>kot npr. ESSE-CI, Ovvio, 96W LED, dim.12245x52x52mm, z ACU modulom</t>
  </si>
  <si>
    <t>Nadgradna stropna svetilka 2x26W, IP 20</t>
  </si>
  <si>
    <t>kot npr. Exenia, tip Ronda, 2x26W, Ø500x110mm</t>
  </si>
  <si>
    <t>Nadgradna stropna svetilka 2x26W, z ACU modulom</t>
  </si>
  <si>
    <t>kot npr. Exenia, tip Ronda, 2x26W, Ø500x110mm, z ACU modulom</t>
  </si>
  <si>
    <t>Nadgradna stropna/stenska svetilka 2x18W, IP 20</t>
  </si>
  <si>
    <t>kot npr. Exenia, tip Ronda, 2x18W, Ø305x106mm,</t>
  </si>
  <si>
    <t>Nadgradna stenska svetilka, 2x5W, IP 20</t>
  </si>
  <si>
    <t>kot npr. Exenia, tip Olivia 2x5W, IP 44</t>
  </si>
  <si>
    <t>Stenska nadgradna svetilka LED, IP 44</t>
  </si>
  <si>
    <t>kot npr. Exenia, tip Lino, 14W LED, IP44</t>
  </si>
  <si>
    <t>Fluo svetilka  2x49W, IP 65</t>
  </si>
  <si>
    <t>Drobni material 5%</t>
  </si>
  <si>
    <t>Funkcionalni preizkus, transport in manipulativni stroški 5%</t>
  </si>
  <si>
    <t>Pridobitev potrdila aktivne požarne zaščite-varnostna razsvetljava</t>
  </si>
  <si>
    <t>Kabel s Cu kabelski vodniki - 1kV. uvlečeni v instalacijske cevi,</t>
  </si>
  <si>
    <t>položene v kabelske police, instalacijske ravnine, podometno ali v tlaku</t>
  </si>
  <si>
    <t>NYM 3x2,5 mm²</t>
  </si>
  <si>
    <t>NYM 5x1,5 mm²</t>
  </si>
  <si>
    <t>NYM 4x1,5 mm²</t>
  </si>
  <si>
    <t>NYM 3x1,5 mm²</t>
  </si>
  <si>
    <t>UTP, Cat 5.e</t>
  </si>
  <si>
    <t>UTP, Cat 5.e (sestrski klic,SOS)</t>
  </si>
  <si>
    <t>Coaxial 75 Ohm dg 163 (KRS)</t>
  </si>
  <si>
    <t>Coaxial 75 Ohm dg 113 (KRS)</t>
  </si>
  <si>
    <t>JE-H(ST)H E30 1x2x0,8 (požarno javljanje)</t>
  </si>
  <si>
    <t>JE-H(ST)H E30 2x2x0,8 (požarno javljanje)</t>
  </si>
  <si>
    <t>NHXH FE 180/E 30 3x1,5 (požarno javljanje)</t>
  </si>
  <si>
    <t>NYY-J 3x1,5mm (požarno javljanje)</t>
  </si>
  <si>
    <t>UTP, Cat 5.e (požarno javljanje)</t>
  </si>
  <si>
    <t>Optični kabel 08x16 Singlemode, za povezavo med obstoječim strežnikom</t>
  </si>
  <si>
    <t>in komunikacijsko omaro KO v Depandansi v energetskem prostoru</t>
  </si>
  <si>
    <t>Gibljive instal. cevi RF samougasne, razne</t>
  </si>
  <si>
    <t>Gibljive instal. cevi RFS 23 samougasne, razne (požarno javljanje)</t>
  </si>
  <si>
    <t>Zaščitni NIK1 kanal (požarno javljanje)</t>
  </si>
  <si>
    <t>Parapetni kanal 105x50 mm, PVC, kot npr. Legrant DLP 50x105</t>
  </si>
  <si>
    <t>Končni elementi</t>
  </si>
  <si>
    <t>Vgrajena modulna oprema razna:</t>
  </si>
  <si>
    <t>Vtičnice 230V, 2P+E, IP 20, 2M</t>
  </si>
  <si>
    <t>Vtičnice Euro 230V, 2P, IP 20, 1M</t>
  </si>
  <si>
    <t>Vtičnice 230V, 2P+E, IP 20, 2M, IP45,s pokrovom</t>
  </si>
  <si>
    <t>Vtičnica CAT5e RJ45, 1M</t>
  </si>
  <si>
    <t>Vtičnice Coax, 1M</t>
  </si>
  <si>
    <t>Stikala enopolna, IP 20, 1M</t>
  </si>
  <si>
    <t>Stikala izmenična, IP 20, 1M</t>
  </si>
  <si>
    <t>Stikala križna, IP 20, 1M</t>
  </si>
  <si>
    <t>Tipka za žaluzije</t>
  </si>
  <si>
    <t>29.</t>
  </si>
  <si>
    <t>Doza okrogla M2, komplet z nosilnim in okrasnim elementom</t>
  </si>
  <si>
    <t>30.</t>
  </si>
  <si>
    <t>Doza pravokotna M3, komplet z nosilnim in okrasnim elementom</t>
  </si>
  <si>
    <t>31.</t>
  </si>
  <si>
    <t>Doza pravokotna M4, komplet z nosilnim in okrasnim elementom</t>
  </si>
  <si>
    <t>32.</t>
  </si>
  <si>
    <t>Doza pravokotna M7, komplet z nosilnim in okrasnim elementom</t>
  </si>
  <si>
    <t>33.</t>
  </si>
  <si>
    <t>Razvodnice</t>
  </si>
  <si>
    <t>Kabelske police, komplet z montažnim priborom</t>
  </si>
  <si>
    <t>34.</t>
  </si>
  <si>
    <t>PK 200</t>
  </si>
  <si>
    <t>35.</t>
  </si>
  <si>
    <t>PK 100</t>
  </si>
  <si>
    <t>Ozemljila:</t>
  </si>
  <si>
    <t>36.</t>
  </si>
  <si>
    <t>Pocinkani trak Fe/Zn 25x4 mm</t>
  </si>
  <si>
    <t>37.</t>
  </si>
  <si>
    <t>Čepni nosilec, ocena</t>
  </si>
  <si>
    <t>38.</t>
  </si>
  <si>
    <t>Križne sponke, ocena</t>
  </si>
  <si>
    <t>Strelovod (celoten objekt):</t>
  </si>
  <si>
    <t>39.</t>
  </si>
  <si>
    <t>Al vodnik fi 8 mm, ocena</t>
  </si>
  <si>
    <t>40.</t>
  </si>
  <si>
    <t>41.</t>
  </si>
  <si>
    <t>Strešni odstojni nosilec, ocena</t>
  </si>
  <si>
    <t>42.</t>
  </si>
  <si>
    <t>Križna sponka, ocena</t>
  </si>
  <si>
    <t>43.</t>
  </si>
  <si>
    <t>Kontaktna sponka, ocena</t>
  </si>
  <si>
    <t>44.</t>
  </si>
  <si>
    <t>Žlebna sponka, ocena</t>
  </si>
  <si>
    <t>45.</t>
  </si>
  <si>
    <t>Merilna sponka</t>
  </si>
  <si>
    <t>46.</t>
  </si>
  <si>
    <t>Cevna objemka, ocena</t>
  </si>
  <si>
    <t>47.</t>
  </si>
  <si>
    <t>VZ zaščita</t>
  </si>
  <si>
    <t>Priklop naprav, brez dobave</t>
  </si>
  <si>
    <t>48.</t>
  </si>
  <si>
    <t>Žaluzije</t>
  </si>
  <si>
    <t>49.</t>
  </si>
  <si>
    <t>Hladilne naprave</t>
  </si>
  <si>
    <t>50.</t>
  </si>
  <si>
    <t xml:space="preserve">Klimatske naprave </t>
  </si>
  <si>
    <t>51.</t>
  </si>
  <si>
    <t>Mavec, ocena</t>
  </si>
  <si>
    <t>52.</t>
  </si>
  <si>
    <t>Funkcionalni preizkus, instalacijske meritve in oddaja 5 %</t>
  </si>
  <si>
    <t>53.</t>
  </si>
  <si>
    <t>Drobni montažni material, razvodnice     5 %</t>
  </si>
  <si>
    <t>54.</t>
  </si>
  <si>
    <t>Izdelava merilnih protokolov proti udaru el. toka, izenačevanja el. potenciala</t>
  </si>
  <si>
    <t>izolacijske upornosti, ozemljil in strelovoda</t>
  </si>
  <si>
    <t>Razdelilne omarice R, komunikacijska omarica KO</t>
  </si>
  <si>
    <t>Razdelilna omara RP1, podometna tipska, za vgradnjo 50 modulov</t>
  </si>
  <si>
    <t>vgrajena oprema:</t>
  </si>
  <si>
    <t>1x glavno stikalo 363A</t>
  </si>
  <si>
    <t>3x prenapetostni odvodniki Protec C</t>
  </si>
  <si>
    <t>17x instalacijski odklopnik, 16A,1f, tip C</t>
  </si>
  <si>
    <t>8x instalacijski odklopnik, 10A,1f, tip B</t>
  </si>
  <si>
    <t>9x KZS-2M, 16A</t>
  </si>
  <si>
    <t>izolirane viličaste zbiralke 3.f</t>
  </si>
  <si>
    <t>letvica PE, N</t>
  </si>
  <si>
    <t>Razdelilna omara RP2, podometna tipska, za vgradnjo 40 modulov</t>
  </si>
  <si>
    <t>7x instalacijski odklopnik, 16A,1f, tip C</t>
  </si>
  <si>
    <t>4x instalacijski odklopnik, 10A,1f, tip B</t>
  </si>
  <si>
    <t>Razdelilna omara RN1, podometna tipska, za vgradnjo 50 modulov</t>
  </si>
  <si>
    <t>18x instalacijski odklopnik, 16A,1f, tip C</t>
  </si>
  <si>
    <t>Razdelilna omara RN2, podometna tipska, za vgradnjo 40 modulov</t>
  </si>
  <si>
    <t>8x instalacijski odklopnik, 16A,1f, tip C</t>
  </si>
  <si>
    <t>6x instalacijski odklopnik, 10A,1f, tip B</t>
  </si>
  <si>
    <t>Razdelilna omara RM1, podometna tipska, za vgradnjo 40 modulov</t>
  </si>
  <si>
    <t>12x instalacijski odklopnik, 16A,1f, tip C</t>
  </si>
  <si>
    <t>5x instalacijski odklopnik, 10A,1f, tip B</t>
  </si>
  <si>
    <t>5x KZS-2M, 16A</t>
  </si>
  <si>
    <t>Razdelilna omara RM2, podometna tipska, za vgradnjo 40 modulov</t>
  </si>
  <si>
    <t>1x instalacijski odklopnik, 16A,3f, tip C</t>
  </si>
  <si>
    <t>1x instalacijski odklopnik, 20A,3f, tip C</t>
  </si>
  <si>
    <t>1x KZS-2M, 16A</t>
  </si>
  <si>
    <t>Komunikacijska omarica KO, tipska dim.600x600 45U</t>
  </si>
  <si>
    <t>komplet z vgrajeno opremo in veznim materialom, za celoten objekt</t>
  </si>
  <si>
    <t>2x optični panel 48cm LC 8x Duplex adapter</t>
  </si>
  <si>
    <t>12x patch panel 24 cat5e, struktuirano ožičenje</t>
  </si>
  <si>
    <t>napajalnik, razdelilec</t>
  </si>
  <si>
    <t>Brezprekinitveni napajalnik UPS 1400VA, avtonomija 5min.</t>
  </si>
  <si>
    <t>Kabelski razdelilni sistem KRS, komplet z vgrajeno opremo za celoten objekt</t>
  </si>
  <si>
    <t>10x omarice dim.300x400x120mm, po tipizaciji kabeskega operaterja</t>
  </si>
  <si>
    <t>3x ojačevalec, po tipizaciji kabeskega operaterja</t>
  </si>
  <si>
    <t xml:space="preserve">10x Hirschmann, delilnik z frekvenčnim razponom 65-850 MHz, z možnostjo </t>
  </si>
  <si>
    <t>dvosmerne komunikacije</t>
  </si>
  <si>
    <t>Kontrola pristopa za sestrske sobe in energetski prostor</t>
  </si>
  <si>
    <t>kot npr. Špica Time&amp;Space</t>
  </si>
  <si>
    <t>Drobni in vezni material 5%</t>
  </si>
  <si>
    <t>Funkcionalni preizkus, transport in manipulativni stroški   5 %</t>
  </si>
  <si>
    <t>Izdelava merilnih protokolov o preizkusu razdelilnih omar</t>
  </si>
  <si>
    <t>Merilno poročilo struktuiranega ožičenja in sistemski certifikat</t>
  </si>
  <si>
    <t xml:space="preserve">Nadgradna stropna linijska svetilka, LED, dim.1125mm, 24W, z ACU modulom </t>
  </si>
  <si>
    <t>kot npr. ESSE-CI, Ovvio, 24W LED, dim.1125x52x52mm, z ACU modulom</t>
  </si>
  <si>
    <t>Reflektorska svetilka halogen, 100W, IP 65</t>
  </si>
  <si>
    <t>Kabel s Cu kabelski vodniki - 1kV. uvlečeni v instalacijske cevi</t>
  </si>
  <si>
    <t>Zaščitni NIK1 kanal samolepilni (požarno javljanje)</t>
  </si>
  <si>
    <t>PK 300</t>
  </si>
  <si>
    <t>Razdelilne omare R</t>
  </si>
  <si>
    <t>Gibljive instal. cevi RF (ojačane in samougasne), razne</t>
  </si>
  <si>
    <t>Razdelilna omara RP3, podometna tipska, za vgradnjo 50 modulov</t>
  </si>
  <si>
    <t>Razdelilna omara RN3, podometna tipska, za vgradnjo 50 modulov</t>
  </si>
  <si>
    <t>Razdelilna omara RM3, podometna tipska, za vgradnjo 40 modulov</t>
  </si>
  <si>
    <t xml:space="preserve">Nadgradna stropna linijska svetilka, LED, dim.14495mm, 144W, z ACU modulom </t>
  </si>
  <si>
    <t>kot npr. ESSE-CI, Ovvio, 144W LED, dim.14495x52x52mm, z ACU modulom</t>
  </si>
  <si>
    <t>3,4*5+3,7*3=</t>
  </si>
  <si>
    <t>25,0+28,0=</t>
  </si>
  <si>
    <t>čiščenje talne  keramike (skupni prostori - avla in  jedilnica v PT,  kopalnice ob sobah, skupne sanitarije)</t>
  </si>
  <si>
    <t>avla</t>
  </si>
  <si>
    <t>54,5+91,50=</t>
  </si>
  <si>
    <t>Dobava materiala in oblaganje sten  v kopalnicah ob sobah in  v sanitarijah za obiskovalce in novi kopalnici v pedikuri (osrednji del)  s keramičnimi ploščicami 1.kvalitete. Ploščice  s prvovrstnim vodotesnim lepilom lepiti na  stene.</t>
  </si>
  <si>
    <t>za en k</t>
  </si>
  <si>
    <t>1,9*4-0,9=</t>
  </si>
  <si>
    <t>7*15=</t>
  </si>
  <si>
    <t>7,0*24+12+21=</t>
  </si>
  <si>
    <t>7,0*24=</t>
  </si>
  <si>
    <t>7,0*20=</t>
  </si>
  <si>
    <t>Dobava materiala in naprava  dekorativnih talnih oblog   v avli in jedilnici v pritličju z nedrsečimi  mehansko odpornimi veliko formatnimi  keramičnimi ploščicami I. kvalitete (npr. kamnite marmete d= 1 cm ali Granitogres dim. 30/60 ali 60x60 cm). Ploščice polagati tankolepilno  v fino lepilno  malto (napr lepilo Mapei ali Kema) in fuge zaliti z vodo  nepropustno barvno fugirno maso (napr Kerapoxi). Ploščice polagati stik na stik (npr. diagonal). Položen tlak mora biti  horizontalen, vse fuge ravne in vsporedne, sekati se morajo pod kotom 90 stopinj. Ne sme biti nobenih madežev in razpok. Tla morajo biti barvno enakomerna. Obračun po m2 obložene površine.</t>
  </si>
  <si>
    <t xml:space="preserve"> ( npr Buchtal Basis , faktor drsnosti napr.  R 10/A),  Opcija : v kolikor pride do racionalizacije je možno položiti PVC tlake kot na ostalih hodnikih ! - po navodilih investitorja !</t>
  </si>
  <si>
    <t xml:space="preserve">Naprava cokla (nizkostenske obrobe)  ob zidovih v notranjih  prostorih (v avli in jedilnici) v pritličju  s talno keramiko povsod , kjer stene niso obložene iz ene vrste keramičnih ploščic  enake barve in kvalitete kot je tlak. Lamela višine 10 cm, d= 1 cm s ploščicami z obdelanimi robovi, cokel poravnan z ometom. Obračun po m1 izdelanega cokla. </t>
  </si>
  <si>
    <t xml:space="preserve"> Dobava potrebnega materiala in naprava  PVC visoko kvalitetnih tlakov d= 3 mm, ki so primerni za bivalne enote starejših  v suhih prostorih ( skupni prostori - druženje, skupni hodniki, pomožni prostori, sesterske sobe, avle in jedilnice v 1. in 2. N,  in drugo). Na pripravljeno podlogo iz cementnega estriha  izvesti izravnalno maso (d= do 3 mm), na suho izravnalno maso položiti  in s prvovrstnim lepilom lepiti tlake  v rolah. Ob stenah se tlak  neprekinjeno potegne navzgor z min. zaokrožnico, kot cokel za lažje mokro čiščenje ali pa nalepiti kotne obstenske obrobe isto izvedene iz PVC trakov, zaokrožnice zgoraj zaključene  v liniji ometov ali zaključne vijačene letvice (po izboru projektanta, glede na predstavljene vzorce, ali pa po vzoru obstoječga stanja). Obračun po m2 položenih tlakov, vključno z obstenskimi obrobami. V ceni zajeti ves material, transport, delo, priprave in pospravljanje po končanem delu. Zaključni obstenski cokel (min. zaokrožnica) višine in izvedbe   po izboru projektanta (kot za zdravstvene objekte, ali po vzoru v obst. objektu)!</t>
  </si>
  <si>
    <t>V ceni mora biti zajeta predhodna priprava podlage (predpremaz, izravnava podlage do 3mm, brušenje). Talna obloga mora biti lepljena s specialnim disperzijskim lepilom za elastične talne obloge (kot npr. Thomsit K 188 E ali podobna kvaliteta) po celotni površini, zaključiti se mora na steni preko podložnega profila na zaokrožnico do višine 10 cm in končnim PVC  profilom. Stiki talne obloge morajo biti vroče varjeni, da se zagotovi tesnost stikov. Barvni vzorec po izboru projektanta in potrditvijo investitorja glede na predstavljene vzorce.</t>
  </si>
  <si>
    <t>(45,0+340)*1,03=</t>
  </si>
  <si>
    <t>(93+92,0)*1,03=</t>
  </si>
  <si>
    <t>142,0*1,03=</t>
  </si>
  <si>
    <t>205*1,03=</t>
  </si>
  <si>
    <t xml:space="preserve"> NOVE STEKLENE OGRAJE NA  TERASI</t>
  </si>
  <si>
    <t xml:space="preserve">Obstoječa ločna ograja terase v 2. N se nadomesti s stekleno ograjo, ki onogoča razgled in je hkrati vetrna zapora.  Odstranitev obstoječe ograje iz betonskih korit glej v sklopu rušitvenih del </t>
  </si>
  <si>
    <t xml:space="preserve">Dobava potrebnega materiala, izdelava in montaža nove steklene ograje, ki se izvede na obstoječ obnovljen parapetni (ograjni) nizki ločni zidec  na ograji terase v 2. N.  Priprava in izdelava sestavnih elementov v steklarski delavnici, zapakiranje in  transport do mesta vgraditve  in  montaža s pritrjevanjem steklenih plošč  iz lepljenega varnostnega kaljenega  stekla v debelini (min 2 cm) po priporočilu izvajalca (kot napr. ESG 10-2-10ESG - po predhodnem izračunu). Steklene plošče kot novo ograjno polnilo se spodaj fiksirajo na sistemske RF "U" profile, ki se fiksirajo na betonski parapet, v profile se tesnjeno vstavijo steklene plošče, ki konzolno segajo navzgor.      Steklene plošče s pobrušenimi robovi, brez vertikalnih in  zaključnih profilov, fiksirano samo spodaj v U profil. Način pritrjevanja, stikovanja stekla in naleganje po tipskih rešitvah (pro)izvajalca. </t>
  </si>
  <si>
    <t xml:space="preserve"> Obračun po m2 steklenih ograj z upoštevanjem spodnjega RF nasadilnega profila.</t>
  </si>
  <si>
    <t>Vse izdelano po načrtih  projektanta in po kvalitetnih sistemskih rešitvah izbranega izvajalca, te predhodno potrdi projektant!</t>
  </si>
  <si>
    <t xml:space="preserve">Ograja bo steklena: plošče velike 1,3 m /1,10 m / 0.02 m -  8 kom
Steklo prozorno , kaljeno  in primernimi robovi.  S steklom se površina zašiti pred hrupom s ceste.  Detajli  primerno obdelani  
</t>
  </si>
  <si>
    <t xml:space="preserve">1. faza "L1"    </t>
  </si>
  <si>
    <t xml:space="preserve">2. faza "L2"   </t>
  </si>
  <si>
    <t xml:space="preserve">3. faza "D1"   </t>
  </si>
  <si>
    <t xml:space="preserve">4. faza "D2"   komplet </t>
  </si>
  <si>
    <t xml:space="preserve">SKUPAJ  1.+2.+3.+4. faza  komplet </t>
  </si>
  <si>
    <t xml:space="preserve"> Spodaj v pralnici  bo na cev pritrjena mehka cev (blago ali PVC ) in  dodatni pokrov  . Mehka cev bo usmerjala perilo, pokrov bodo uporabili  izven delovnega časa.
Ta cev bo  v pritličju in v 1. nadstropju   obdana s Knauf steno in vrati (glej Knauf stene), tako da nastane samostojen prostor,  da ne bo  ostajalo perilo  na hodniku, ki je namenjen stanovalcem. 
Vrata v ta prostor se bodo odpirala  za 180 stopinj, da ne bodo ožala prehoda. Vrata v prostor glej v sklopu mizarskih del.</t>
  </si>
  <si>
    <t>Obračun po kompletu izvedbe in montaže cevi z vsem fiksirnim, izolacijskim, pritrdilnim, spojnim in pomožnim materialom, z vratci in pokrovi.</t>
  </si>
  <si>
    <t xml:space="preserve">JAŠEK  ZA PERILO : povezoval bo pralnico in dve nadstropju nad njo (4. faza), izreze v ploščah in kletni steni glej v sklopu rušitvenih del, prostor za cev in vhodna vrata v ta prostor glej v posebnih poglavjih!.
Za jašek izdelamo 2 x okroglo odprtino fi   min 65 cm v stropu 1. in 2. N in eno večjo odprtino v nosilni steni  v kleti. Izrez je predviden z  diamantnim vrtanjem, pred vrtanjem je potrebno natančno preveriti lege  odprtin, prehod cevi skozi strope se požarno tesni .
Cev  (fi 60 cm, ravna cev l =  4.50 + zavita cev  cca 3m ) bo izdelana iz nerjaveče gladke brušene RF (inox) pločevine , znotraj gladko spojena  in zunaj  obložena s peno (napr cevna izolacija Armaflex)  in proti požarnim materialom .Debelino pločevine določi izvajalec, glede na konstrukcijo . Na cevi bosta  dvoje vrat (požarna vrata  EI 30) , ki se odpirajo s primerno kljuko in ključavnico, vratca dvokrilna izdelana kot cev iz RF pločevine in tesnjene z neoprenom. Na zgornjem koncu se cev stanjša in podaljša za  izvedbo prezračevanja te cevi (vzgonsko)  in tudi regulacijo zapore (cev, ki poteka skozi podstrešje pa nad streho je zajeta v sklopu prenove podstrešja).
</t>
  </si>
  <si>
    <t>JAŠEK PERILA in PREZR. CEV  SKUPAJ :</t>
  </si>
  <si>
    <t xml:space="preserve">PREZRAČEVALNA CEV PRALNICE – OBTOJEČA (spremenjeno in dopolnjeno)
Obstoječo cev iz pralnice bo potrebno zaradi dograditve balkonov  v območju balkona minimalno prestaviti in dopolniti. Prestaviti, oziroma zamakniti bo potrebno vertikalo, ki bo po novem  speljana  cca 50 cm od nove stene , v neposredni bližini montažne ločilne stene med balkonoma. Obstoječa cev je iz  RF pločevine, na območju balkonov jo bo potrebno predelati in v času izvedbe zavarovati ter ohraniti funkcijo. 
Gre za skrajšanje obstoječe RF  prezračevalne cevi  fi 40 cm in izvedba novega podaljška skozi nove balkone in preko nove strehe , zaključeno z rešetko za odvod zraka . Nova cev v dolžini 9 m z dvemi koleni, 3 x fiksirana na medetažno konstrukcijo balkonov .
</t>
  </si>
  <si>
    <t>Obračun po m1 izvedbe in montaže cevi z vsem fiksirnim, izolacijskim, pritrdilnim, spojnim in pomožnim materialom, z rešetko in pokrovno kapo.</t>
  </si>
  <si>
    <t>Barve primerne za ustanove (dom starejših občanov) to je za občasno mokro čiščenje in za občasno  čiščenje z  dezinsekcijskimi in dezinfekcijskimi blagimi sredstvi. Barve po izboru  investitorja , v tonih glede na predstavljene vzorce. Tople svetle barve !</t>
  </si>
  <si>
    <t>Dobava potrebnega materiala in ponovno slikanje obstoječih že prej večkrat slikanih fino ometanih notranjih zidanih sten na skupnih hodnikih, v avlah, jedilnicah in prostorih za druženje, dnevni prostori, počitek, čajne kuhinje. Slikanje s predhodno pripravo površin  z disperzijsko  pralno barvo za notranje javne površine (kot. npr. Color ali Spectra pralne barve). Obstoječe večplastne opleske  (staro barvo) odstraniti, celotno površino kitati, fino zagladiti, obrusiti, očistiti in impregnirati z emulzijo in 2x slikati s pralno barvo za notranje površine v tonu po izbiri projektanta. Barva pralna odporna na abrazijo in na čiščenje z dezinfekcijskimi sredstvi. Stik predelnih sten z predelnimi stenami bandažirati ali dilatirati. Obračun po m2 obnove obstoječih stenskih površin s ponovnim slikanjem.</t>
  </si>
  <si>
    <t>Kjer so obešeni stropi se slika cca 10 cm nad njihov nivo !</t>
  </si>
  <si>
    <t>1.f pt, 1 n</t>
  </si>
  <si>
    <t>(10,50+2,0*2+5,50+3,50+7,0+2,20*2+2,50*2+1,50)*2,6*2=</t>
  </si>
  <si>
    <t>2 N</t>
  </si>
  <si>
    <t>(10,50+2,0*2+5,50+3,50+7,0+2,20*2+2,50*2+1,50)*2,5=</t>
  </si>
  <si>
    <t>2. f p, n</t>
  </si>
  <si>
    <t>(17,0+2,0+4,50+5,5*2+4,0+3,5)*2,6*2=</t>
  </si>
  <si>
    <t>3f. P, n</t>
  </si>
  <si>
    <t>(10,5+2,0)*2,6*2=</t>
  </si>
  <si>
    <t>2n</t>
  </si>
  <si>
    <t>(10,5+2,0*2+3,0)*2,5=</t>
  </si>
  <si>
    <t>(17,0+3,50+2,0)*2,6*2=</t>
  </si>
  <si>
    <t>Dobava potrebnega materiala in ponovno slikanje obstoječih že prej večkrat slikanih fino ometanih notranjih sten v sobah s predprostori. Slikanje (s predhodno pripravo površin)  s poldisperzijsko  barvo za notranje javne površine (kot. npr. JUB Jupol barve ali podobno, mat belo). Obstoječe večplastne opleske  (staro barvo) odstraniti, celotno površino kitati, fino zagladiti, obrusiti, očistiti in impregnirati z emulzijo in 2x slikati s poldisperzijsko  barvo za notranje površine v tonu po izbiri projektanta. Stik predelnih sten z predelnimi stenami bandažirati. Obračun po m2 obnove obstoječih stenskih površin s ponovnim slikanjem.</t>
  </si>
  <si>
    <t>mal s</t>
  </si>
  <si>
    <t>vel s</t>
  </si>
  <si>
    <t>(2,0*2+3,60+0,6)*2,6=</t>
  </si>
  <si>
    <t>Kjer so obešeni stropi (predprostori) se slika cca 5-10 cm nad njihov nivo ! Pri predelnih stenah v sobah , kjer bodo omare do stropa slikanje ni zajeto (površine se očisti)</t>
  </si>
  <si>
    <t>(4,0*2+2,0+0,6)*2,6=</t>
  </si>
  <si>
    <t>Dobava potrebnega materiala (porobetonski zidaki in pripravljena maltna mešanica v vrečah za zidanje),   s prevozom, z zlaganjem na gradbišču in transportom do mesta vgraditve  in delna dozidava ali zazidava odprtin v obstoječih betonskih stenah   (zazidava ukinjenega okna s strani pralnice proti novi zunanji shrambi, manjše dozidave obstoječih sten, manše dozidave sten, kjer se odprtine zožajo, zazidava niš, dozidava sten, kjer bodo nove kopalnice, manjše izravnave sten in drugo.   Dozidajo ali zazidajo se odprtine v obstoječih nosilnih stenah po sistemu  Iso - Span d= 24 cm + obojestranski 2 cm omet, stene se dozidajo v liniji, da bodo ometi poravnani !</t>
  </si>
  <si>
    <t>2,0*1,0*0,25+1,0*0,25*2,60*2=</t>
  </si>
  <si>
    <t>28*24=</t>
  </si>
  <si>
    <t>22*8+28,0*8=</t>
  </si>
  <si>
    <t>2. f , 4</t>
  </si>
  <si>
    <t>Dobava potrebnega materiala in prvo (na novo) slikanje  fino ometanih notranjih sten v sobah (nove siporex na fino ometane stene - podaljšani balkoni!). Slikanje   s poldisperzijsko  barvo za notranje površine (kot. npr. JUB Jupol barve ali podobno, mat belo). Celotno površino  fino zagladiti, obrusiti, očistiti in impregnirati z emulzijo in 2x slikati s poldisperzijsko  barvo za notranje površine v tonu po izbiri projektanta. Stik predelnih sten z predelnimi stenami bandažirati. Obračun po m2  slikanja.</t>
  </si>
  <si>
    <t>GRADBENA , OBRTNIŠKA in INSTALACIJSKA  DELA</t>
  </si>
  <si>
    <t>GRADBENA , OBRTNIŠKA  in INSTAL. DELA</t>
  </si>
  <si>
    <t>1.f  pt</t>
  </si>
  <si>
    <t>Dobava materiala in ponovno slikanje obstoječih že prej  slikanih  notranjih stropnih površin   s poldisperzijsko (kot. npr. JUPOL ali Spectra) barvo za notranje   površine (vidni stropi v sobah, na skupnih hodnikih, dnevnih prostorih, prostorih za druženje in drugo). Celotno površino očistiti, impregnirati z emulzijo in 1  x slikati z barvo (JUPOL-om) za notranje površine v tonu po izbiri projektanta.  Obračun po m2 izvršenega slikanja.</t>
  </si>
  <si>
    <t>12,0*8+44,3+12=</t>
  </si>
  <si>
    <t>1 in 2 n</t>
  </si>
  <si>
    <t>(19,2*4+12,0*4+44,3+12+13,5)*2=</t>
  </si>
  <si>
    <t>2. f ,</t>
  </si>
  <si>
    <t>12,8*8+59+14,7+18,5=</t>
  </si>
  <si>
    <t>1n</t>
  </si>
  <si>
    <t>13,0*4+14,7+59+12,0*4+18,5=</t>
  </si>
  <si>
    <t>3. f , p</t>
  </si>
  <si>
    <t>1 in2n</t>
  </si>
  <si>
    <t>18,0*8+44,2=</t>
  </si>
  <si>
    <t>18,0*4*2+24,0*4*2+44,3+53,0=</t>
  </si>
  <si>
    <t>18,0*16+69*2+15,5*2+18,5*2=</t>
  </si>
  <si>
    <t>Barve primerne za ustanove (dom starejših občanov) to je za občasno mokro čiščenje in za občasno  čiščenje z  dezinsekcijskimi in dezinfekcijskimi blagimi sredstvi. Barve po izboru  investitorja , v tonih glede na predstavljene vzorce. Tople svetle barve !  (kot. npr. Color ali Spectra pralne barve)</t>
  </si>
  <si>
    <t>Dobava materiala in slikanje  novih suhomontažnih mavčnih sten na skupnih hodnikih, v avlah, v skupnih prostorih  (druženje, počitek, dnevni prostori).  Že bandažirane stene    in stenske obloge, obložene  z mavčnimi ploščami  slikati  z odporno disperzijsko  pralno  barvo za notranje mavčne površine v tonu po izbiri projektanta.  Celotno površino 2x kitati, obrusiti,  očistiti in impregnirati z osnovno emulzijo in 2x slikati s pralno barvo. Slikanje se vrši do 5cm nad obešene tehnične stropove.</t>
  </si>
  <si>
    <t>Dobava materiala in slikanje  novih suhomontažnih mavčnih sten  v predprostorih sob in v sobah na že bandažiranih stenah    in stenskih oblogah z mavčnimi ploščami. Slikanje s poldisperzijsko  barvo za notranje mavčne površine v tonu po izbiri projektanta (mat belo).  Celotno površino 2x kitati, obrusiti,  očistiti in impregnirati z osnovno emulzijo in 2x slikati s poldisperzijsko  barvo (napr Knauf ali Jupol). Slikanje se vrši do 5cm nad obešene tehnične stropove.</t>
  </si>
  <si>
    <t xml:space="preserve"> 2 f</t>
  </si>
  <si>
    <t>52+95+25=</t>
  </si>
  <si>
    <t>43+52+12,0=</t>
  </si>
  <si>
    <t>52+95+16=</t>
  </si>
  <si>
    <t>59+72+20=</t>
  </si>
  <si>
    <t>Dobava materiala in slikanje novih mavčnih že bandažiranih monolitnih  ravnih vidnih stropov in stropnih oblog (zapore instalacij)  s poldisperzijsko svetlo   barvo za notranje mavčne površine v  tonu po izbiri projektanta.  Celo  površino 2x kitati, obrusiti,  očistiti in impregnirati z razredčeno barvo in slikati s poldisperzijsko barvo.  (napr Knauf ali Jupol), mat belo</t>
  </si>
  <si>
    <t>120+65+126+138+272=</t>
  </si>
  <si>
    <t>75+45+51+10=</t>
  </si>
  <si>
    <t>102+48+53+20=</t>
  </si>
  <si>
    <t>120+62+71+30=</t>
  </si>
  <si>
    <t>Dobava materiala in pleskanje vidnih kovinskih notranjih že osnovno zaščitenih kovinskih elementov, pleskanje raznih ključavničarskih izdelkov , pleskanje vratc omaric, ročajev in drugo. Vse očistiti, odmastiti, poškodovana mesta pobrusiti in prepleskati s temeljno barvo in nato vse 2x pleskati z lakom za kovino  (npr RAL). Obračun v m2 razvite širine. Ocena .</t>
  </si>
  <si>
    <t xml:space="preserve">Montažne stene v  kopalnicah  :  zaradi instalacijskih  priključkov  (konzolnih WC školjk) in druge potrebne opreme , je potrebno izvesti  z dodatno nosilno konstrukcijo in izvesti dodatne nosilne elemente pod oblogo (pritrditev klopce v prhi, opornega stojala  ob WC školjki, umivalnika   in druge opreme na  steni- glej  list opremo kopalnice, kjer so določene lokacije teh elementov). Instalacijski jaški  in  stene obložene z dvojno   plastjo  plošč. </t>
  </si>
  <si>
    <t xml:space="preserve">Obloga kabelskih polic in vert.  razvodov  elektrike  : v hodnikih in tudi v sobah. Po izvedbi  razvoda  se pripravi konstrukcija za zaporo  ( prilagoditi širini in višini ) in določi revizijska mesta  .Ko je vse preverjeno z zapisnikom  nadzora in izvajalca ,  se zapre z dvojno  plastjo  knaufa  in finalno obdela. Upoštevamo tudi  vgradnjo  okvirja  za  revizijsko odprtino ( predvidimo  za vsako sobo 1 kom  in na hodnikih pri ovinku ). Izvedba te obloge  bo  s senčno fugo  ob steni in ob stropu (stik različnih materialov).
</t>
  </si>
  <si>
    <t xml:space="preserve">Obloga razvoda  prezračevanja  v sobah : Ta razvod poteka v vogalu  pod stropom. Prezračevalni kanal je toplotno izoliran,  obloga se izvede  s knaufom , s senčno fugo proti steni in proti stropu. V zadnji  del  obloge in  kanala  bo vgrajen  element- rešetka. Velikost preseka  te obloge  bo cca 20 x 20 cm, sicer  pa  bo potrebno na licu mesta  definirati  dimenzije. Po višini se bo potrebno prilagoditi  oblogi  električnih razvodov  in  vertikalni oblogi (če bo v istem prostoru ). </t>
  </si>
  <si>
    <t>odstranitev (demontaža) notranjih obešenih tehničnih monolitnih  ravnih  mavčnih  stropov nad jedilnicami in delilnimi kuhinjami, Odstrani se mavčne plošče in v strop vgrajeno opremo in luči, dočim se podkonstrukcija ohrani in predela, zato pri delu paziti, da se jo ne poškoduje, stropi na višini cca 2,5 m</t>
  </si>
  <si>
    <t xml:space="preserve">Strop nad jedilnico nad 1. N. se dodatno izolira v področju, kjer je zgoraj odprta terasa, zaradi preprečevanja toplotnih mostov in kot dodatna toplotna izolacija. Izolacija iz mineralne volne d= 10 cm, se fiksira na strop, pred izvedbo obešenih stropov. </t>
  </si>
  <si>
    <t xml:space="preserve">dobava materiala in dodatno izoliranje stropa nad jedilnico nad 1. N., strop se dodatno izolira v področju, kjer je zgoraj odprta terasa, zaradi preprečevanja toplotnih mostov in kot dodatna toplotna izolacija. Izolacija iz mineralne volne d= 10 cm, se fiksira na strop, pred izvedbo obešenih stropov. </t>
  </si>
  <si>
    <t xml:space="preserve">Demontaža   vratnih  kril notranjih in vhodnih eno ali dvo krilnih   vrat vključno z odstranitvijo vse opreme  in  izbijanje lesenih ali kovinskih  vratnih okvirjev iz obstoječih ometanih zidanih zidov, kompletno s prenosom in zlaganjem na deponiji, kjer se jih pripravi za sprotni  prevoz na odpad.   </t>
  </si>
  <si>
    <t>popis ;</t>
  </si>
  <si>
    <t xml:space="preserve">                           opis                                           </t>
  </si>
  <si>
    <t>Cena/en.</t>
  </si>
  <si>
    <t xml:space="preserve"> skupni  znesek</t>
  </si>
  <si>
    <t>Depandansa - kompleks Bokalce</t>
  </si>
  <si>
    <t>(po fazah - ogrevanje, prezračevanje, vodovod)</t>
  </si>
  <si>
    <t>Cena/en</t>
  </si>
  <si>
    <t>Toplotna izolacija za zajem svežega zraka s samougasljivo in parozaporno izolacijo deb.20 mm</t>
  </si>
  <si>
    <t>Toplotna izolacija odvodnih kanalov s samougasljivo in parozaporno izolacijo deb.10 mm</t>
  </si>
  <si>
    <t>PREZRAČEVANJE_TRAKT L1</t>
  </si>
  <si>
    <t>PREZRAČEVANJE_TRAKT L2</t>
  </si>
  <si>
    <t>PREZRAČEVANJE_TRAKT D1</t>
  </si>
  <si>
    <t>PREZRAČEVANJE_TRAKT D2</t>
  </si>
  <si>
    <t>HLAJENJE_TRAKT L1</t>
  </si>
  <si>
    <t>HLAJENJE_TRAKT L2</t>
  </si>
  <si>
    <t>HLAJENJE_TRAKT D1</t>
  </si>
  <si>
    <t>HLAJENJE_TRAKT D2</t>
  </si>
  <si>
    <t>VODOVOD_TRAKT L1</t>
  </si>
  <si>
    <t>VODOVOD_TRAKT L2</t>
  </si>
  <si>
    <t>VODOVOD_TRAKT D1</t>
  </si>
  <si>
    <t>VODOVOD_TRAKT D2</t>
  </si>
  <si>
    <t xml:space="preserve">Strojne instalacije  za potrebe Doma starejših občanov Vič-Rudnik ,Cesta na Bokalce 51
1125 Ljubljana-Brdo
</t>
  </si>
  <si>
    <t>število</t>
  </si>
  <si>
    <t>Instalacijski material  skupaj :</t>
  </si>
  <si>
    <t>VSE  Skupaj  I.  Faza (Eur)</t>
  </si>
  <si>
    <t xml:space="preserve">SKUPNA REKAPITULACIJA PO  FAZAH </t>
  </si>
  <si>
    <t>Skupaj  I.  Faza (Eur)</t>
  </si>
  <si>
    <t>VSE  FAZE  SKUPAJ  (Eur)</t>
  </si>
  <si>
    <t>(brez DDV)</t>
  </si>
  <si>
    <t>Skupaj  II.  Faza (Eur)</t>
  </si>
  <si>
    <t>Skupaj  III.  Faza (Eur)</t>
  </si>
  <si>
    <t>Skupaj  IV.  Faza (Eur)</t>
  </si>
  <si>
    <t>Skupaj     II.faza</t>
  </si>
  <si>
    <t>Razsvetljava  I. f. skupaj Eur</t>
  </si>
  <si>
    <t>Razsvetljava  II. f. skupaj Eur</t>
  </si>
  <si>
    <t>16a.</t>
  </si>
  <si>
    <t>Instalacijski material  II. F skupaj :</t>
  </si>
  <si>
    <t>Razdelilne omare I. f.  skupaj :</t>
  </si>
  <si>
    <t>Skupaj     III.faza</t>
  </si>
  <si>
    <t>Razsvetljava  III. f. skupaj Eur</t>
  </si>
  <si>
    <t>Instalacijski material III. F. skupaj :</t>
  </si>
  <si>
    <t>Razdelilne omare III. f.  skupaj :</t>
  </si>
  <si>
    <t>Skupaj   IV.faza</t>
  </si>
  <si>
    <t>Razsvetljava  IV. f. skupaj Eur</t>
  </si>
  <si>
    <t>Instalacijski material IV. F. skupaj :</t>
  </si>
  <si>
    <t>GRADBENA DELA  SKUPAJ (Eur):</t>
  </si>
  <si>
    <t>PROCENTI ( %) KOT DODATEK NA GRADBENA DELA</t>
  </si>
  <si>
    <t>PROCENTI ( %) KOT DODATEK NA OBRT. DELA</t>
  </si>
  <si>
    <t>OBRTNIŠKA  DELA  SKUPAJ (Eur):</t>
  </si>
  <si>
    <t xml:space="preserve">SKUPAJ  1. + 2. del  m2   </t>
  </si>
  <si>
    <t>2. E "1. faza D2"   m2</t>
  </si>
  <si>
    <t>2. E "1. faza D1"   m2</t>
  </si>
  <si>
    <t>2. E "1. faza L2"   m2</t>
  </si>
  <si>
    <t>2. E "1. faza L1"   m2</t>
  </si>
  <si>
    <t xml:space="preserve">Čela desk se obrusijo, robovi se posnamejo. </t>
  </si>
  <si>
    <t>Deske so sestavljene v panele, ki jih je možno občasno  posamično dvigniti zaradi čiščenja pod lesenimi podni, deske so finalno obdelane z oljem ali lak lazuro odpornim na UV žarke, v površino desk je vrezan vzorec v obliki kanelur – protidrsna ploskev</t>
  </si>
  <si>
    <t xml:space="preserve">Dobava potrebnega materiala z vsemi transporti, priprava lesa,  izvedba podložne podkonstrukcije in izvedba lesenih nedrsečih žlebičenih podnov  na balkonih. Lesena podkonstrukcija iz impregniranih letev, pod njih   vstaviti gumi podložke, na letve se vijačijo   fino skoblane in žlebičene tipizirane macesnove  deske (npr. d= 3,0 cm, š= 9 cm),  deske  s posnetimi robovi,  razmik med deskami minimalen (fuge), vmes vstavljeni dilatacijski profilirani sistemski čepi, s pomočjo katerih se deske nevidno  vijačijo na podkonstrukcijo s samoreznimi nerjavečimi vijaki (dva vijaka na vsak profil). V deskah  izvedeni vzdolžni utorčki, za protizdrsno površino in proti zvijanju lesa. Obračun po m2  lesenih podnov. </t>
  </si>
  <si>
    <t>LESENI PODNI NA NOVIH BALKONIH</t>
  </si>
  <si>
    <t>V</t>
  </si>
  <si>
    <t>1. E "2. del-Z"   m2</t>
  </si>
  <si>
    <t>1. E "1. del-V"   m2</t>
  </si>
  <si>
    <t xml:space="preserve">Dobava potrebnega materiala z vsemi transporti, priprava lesa,  izvedba podložne podkonstrukcije in izvedba lesenih nedrsečih žlebičenih podnov  na zunanjih atrijih v pritličju in za pločnike med atriji (pas ob objektu). Lesena podkonstrukcija iz impregniranih letev, pod njih   vstaviti gumi podložke, na letve se vijačijo   fino skoblane in žlebičene tipizirane macesnove  deske (npr. d= 3,0 cm, š= 9 cm),  deske  s posnetimi robovi,  razmik med deskami minimalen (fuge), vmes vstavljeni dilatacijski profilirani sistemski čepi, s pomočjo katerih se deske nevidno  vijačijo na podkonstrukcijo s samoreznimi nerjavečimi vijaki (dva vijaka na vsak profil). V deskah  izvedeni vzdolžni utorčki, za protizdrsno površino in proti zvijanju lesa. Obračun po m2  lesenih podnov. </t>
  </si>
  <si>
    <t>LESENI PODNI  SKUPAJ (Eu):</t>
  </si>
  <si>
    <t>(21+2,0+13,5+16,0+17,0)*1,2=</t>
  </si>
  <si>
    <t>LESENI PODNI ATRIJEV  in PLOČNIKOV TIK OB OBJEKTU (predvidoma samo vzhod)</t>
  </si>
  <si>
    <t>4. PRENOVA NOTRANJIH PROSTOROV PO FAZAH</t>
  </si>
  <si>
    <t>4.- PRENOVA IN PREUREDITEV  DEPANDANS</t>
  </si>
  <si>
    <t>NOTRANJA DRSNA VRATA</t>
  </si>
  <si>
    <r>
      <rPr>
        <b/>
        <sz val="10"/>
        <rFont val="Arial CE"/>
        <charset val="238"/>
      </rPr>
      <t>PV10 - 160 / 215 cm</t>
    </r>
    <r>
      <rPr>
        <sz val="10"/>
        <rFont val="Arial CE"/>
        <charset val="238"/>
      </rPr>
      <t xml:space="preserve"> Izdelava, dobava in montaža notranjih kvalitetnih  eno   krilnih  drsnih polnih  vrat  z odpiranjem ob obst. stene, drsna stena (vrata), služi kot požarna zapora dvigala ob obstoječi stekleni steni  stopnišča v avli v pritličju. . Zgornje vodilo se z distančnimi profili sidra na steno, vodilo dolžine cca 4,5 m, ob straneh vert. stojke.   Vratno krilo je polno iz obdelane Negor plošče, vrata z odrivanjem na stran, zgoraj na stekleno krilo fiksirana kolesca , ki so pritrjena na vodilo. </t>
    </r>
  </si>
  <si>
    <r>
      <rPr>
        <b/>
        <sz val="10"/>
        <rFont val="Arial CE"/>
        <charset val="238"/>
      </rPr>
      <t xml:space="preserve">FV1 : vrata sv. mer  80/ 205 cm, </t>
    </r>
    <r>
      <rPr>
        <sz val="10"/>
        <rFont val="Arial CE"/>
        <charset val="238"/>
      </rPr>
      <t>(zid. m. 90 / 208 cm), vrata</t>
    </r>
    <r>
      <rPr>
        <b/>
        <sz val="10"/>
        <rFont val="Arial CE"/>
        <charset val="238"/>
      </rPr>
      <t xml:space="preserve"> </t>
    </r>
    <r>
      <rPr>
        <sz val="10"/>
        <rFont val="Arial CE"/>
        <charset val="238"/>
      </rPr>
      <t xml:space="preserve"> za izhod na požarnem stopnišču.  
Obstoječa vrata zamenjamo z novimi : kovinski podboj,  v obstoječi debelini stene s toplotno fasadno oblogo , krilo polno  izdelano s pločevino (Alu barvana ) in s povdarjenimi horizontalnimi fugami. Opremljeno s cilindrično ključavnico  in dodatnim  zaprtim ključem  v notranjosti stopnišča, s strani stopnišča panik kljuka (drog), odpiranje v smeri evakuacije, samozapiralo.  </t>
    </r>
  </si>
  <si>
    <t>ODSTRANITEV SLOJEV RAVNE STREHE (2. N)</t>
  </si>
  <si>
    <t xml:space="preserve">Kompletna odstranitev  slojev ravne strehe terase v 2. N.  , odstrani se obstoječa sestava tlakov, ki se komplet rušijo, vse se odstrani do obstoječe betonske    plošče. Predvidoma se  odstrani (razbije) se talna keramika položena v cementno malto (1,5  cm), potrga se hidroizolacija, poruši se z mrežami armiran cementni naklonski estrih d= 4-7 cm, (MB 20) potrga se PVC folija 0,15 mm, odstrani se  toplotna izolacija d= 15 cm (izol. plošče kot napr Glinopor ali Stiropor) in drugo
Celotna sestava tlaka v skupni debelini cca 17-22 cm. </t>
  </si>
  <si>
    <t xml:space="preserve">Tlaki in podloge se v pritličju odstranijo v celoti zaradi  izvedbe novih tesnjenih tlakov in izol. podlog. </t>
  </si>
  <si>
    <t>RUŠITVENA DELA SKUPAJ (Eur):</t>
  </si>
  <si>
    <t>4./A.      REKAPITULACIJA GRADBENIH DEL</t>
  </si>
  <si>
    <t>4./B.  REKAPITULACIJA OBRTNIŠKIH DEL</t>
  </si>
  <si>
    <t>4./A.) GRADBENA DELA :</t>
  </si>
  <si>
    <t>A./ 0.  PRIPRAVLJALNA IN ZAKLJUČNA DELA</t>
  </si>
  <si>
    <t xml:space="preserve">   4./ B.)  O B R T N I Š K A    D E L A</t>
  </si>
  <si>
    <t xml:space="preserve">1. faza "L1"  m1    </t>
  </si>
  <si>
    <t xml:space="preserve">2. faza "L2"  m1   </t>
  </si>
  <si>
    <t xml:space="preserve">3. faza "D1"  m1   </t>
  </si>
  <si>
    <t xml:space="preserve">6./A. </t>
  </si>
  <si>
    <t xml:space="preserve">6./ B. </t>
  </si>
  <si>
    <t xml:space="preserve">6./ C </t>
  </si>
  <si>
    <t xml:space="preserve">6./ D. </t>
  </si>
  <si>
    <t>6./A -  Rekapitulacija I.faza</t>
  </si>
  <si>
    <t>6./B.  Rekapitulacija II.faza</t>
  </si>
  <si>
    <t>6./D.  Rekapitulcija IV.faza</t>
  </si>
  <si>
    <t>6./C. Rekapitulacija III.faza</t>
  </si>
  <si>
    <t xml:space="preserve">5.  REKAPITULACIJA - STROJNE  INSTALACIJE </t>
  </si>
  <si>
    <t>5.1</t>
  </si>
  <si>
    <t>5.2</t>
  </si>
  <si>
    <t>5.3</t>
  </si>
  <si>
    <t>5.4</t>
  </si>
  <si>
    <t>5.5</t>
  </si>
  <si>
    <t>5.6</t>
  </si>
  <si>
    <t>5.7</t>
  </si>
  <si>
    <t>5.8</t>
  </si>
  <si>
    <t>5.9</t>
  </si>
  <si>
    <t>5.10</t>
  </si>
  <si>
    <t>5.11</t>
  </si>
  <si>
    <t>5.12</t>
  </si>
  <si>
    <t>5.3.1</t>
  </si>
  <si>
    <t>5.3.2</t>
  </si>
  <si>
    <t>5.3.3</t>
  </si>
  <si>
    <t>5.3.4.</t>
  </si>
  <si>
    <t>5.  SKUPAJ  STR. INS.  za vse TRAKTE</t>
  </si>
  <si>
    <t xml:space="preserve">Izdelava, dobava in montaža enokrilnih  notranjih lesenih toplotno in zvočno izolativnih in požarno odpornih polnih  vrat za vhode v posamezne sobe (apartmaje), ter za na požarna stopnišča, vrata  vgrajena v  serijske  kovinske  pleskane tipizirane  podboje (pečena barva). Podboji  suhomontažni,  z globoko brazdo z vstavljenim dimotesnim negorljivim  tesnilom, podboji lakirani  z žgano (pečeno) barvo po izboru , ob zidovih podboji tesnjeni z negorljivim materialom, vgrajeni so v AB ometane stene d= 24 cm, ob stenah zaključni profili. Vratna krila, polna, izdelana iz ogrodja iz negorljive izolacijske sredice (NEGOR), obojestransko oblečena v pločevino, na katero se lepi lesene plošče, ki so finalno  oblečene v barvni pralni ultrapas (laminat) po izboru.  Vrata opremljena s kompletnim okovjem, ključavnica cilindrična, s protivlomnim ščitom,  ključavnica tudi na generalni (sistemski) ključ (dodtop od zunaj v primeru intervencije, tudi če je ključ v vratih), okovje, kljuke in ščiti deljeni iz nerjaveče kovine (inox RF) po izbiri projektanta, troje RF nasadil. Požarna odpornost EiCS 30-C3, zvočna izolativnost  min. 38 dB.  </t>
  </si>
  <si>
    <t>4. - NAČRT  ARHITEKTURE  -  POPIS  DEL</t>
  </si>
  <si>
    <t xml:space="preserve">(preureditev, adaptacija in prenova  notranjih prostorov)  </t>
  </si>
  <si>
    <t>4. PRENOVA IN PREUREDITEV  DEPANDANS</t>
  </si>
  <si>
    <t>4./ A.)</t>
  </si>
  <si>
    <t>4./ B.)</t>
  </si>
  <si>
    <t>5./ 1.- 4.</t>
  </si>
  <si>
    <t>6./ 1.- 4.</t>
  </si>
  <si>
    <t>SKUPAJ  4./A.+B.) + 5. /1.-4. +  6./ 1.-4. (Eur):</t>
  </si>
  <si>
    <t xml:space="preserve">upravičeni stroški </t>
  </si>
  <si>
    <t xml:space="preserve">neupravičeni stroški </t>
  </si>
  <si>
    <t xml:space="preserve">          skup.    znesek</t>
  </si>
  <si>
    <t>UPRAVIČENI</t>
  </si>
  <si>
    <t>NEUPRAVIČENI</t>
  </si>
  <si>
    <t>SKUPAJ</t>
  </si>
  <si>
    <t>STROŠKI</t>
  </si>
  <si>
    <t>upr.</t>
  </si>
  <si>
    <t>neupr.</t>
  </si>
  <si>
    <t>skupaj</t>
  </si>
  <si>
    <t>neupr</t>
  </si>
  <si>
    <t>A./ 0.</t>
  </si>
  <si>
    <t>A./ I.</t>
  </si>
  <si>
    <t xml:space="preserve">A./ II. </t>
  </si>
  <si>
    <t>B./ I.</t>
  </si>
  <si>
    <t xml:space="preserve">B./ II. </t>
  </si>
  <si>
    <t xml:space="preserve">B./ III. </t>
  </si>
  <si>
    <t xml:space="preserve">B./ IV. </t>
  </si>
  <si>
    <t>B./ V.</t>
  </si>
  <si>
    <t>B./ VI.</t>
  </si>
  <si>
    <t>B./ VII.</t>
  </si>
  <si>
    <t>B./ IX.</t>
  </si>
  <si>
    <t>B./ X.</t>
  </si>
  <si>
    <t>B./ VIII.</t>
  </si>
  <si>
    <t xml:space="preserve">B./ VII. </t>
  </si>
  <si>
    <t>B./ VIII.   JAŠEK  za PERILO   in PREZRAČEVALNA CEV PRALNICE</t>
  </si>
  <si>
    <t>B./ IX.  SLIKO - PLESKARSKA DELA</t>
  </si>
  <si>
    <t>B./ X.  LESENI TLAKI BALKONOV  in ATRIJEV</t>
  </si>
  <si>
    <t>naprava  PVC visoko kvalitetnih tlakov, ki so primerni za bivalne enote starejših  v suhih skupnih  prostorih ( skupni prostori - druženje, skupni hodniki, pomožni prostori, sesterske sobe, avle in jedilnice v 1. in 2. N,  in drugo), enobarvni PVC podi</t>
  </si>
  <si>
    <t>naprava  PVC visoko kvalitetnih tlakov, ki so primerni za bivalne enote starejših  v bivalnih   prostorih ((v predprostorih stanovanj, v bivalnih  sobah -apartmajih v domu starejših občanov). PVC tlaki z vzorcem - napr. v imitaciji (izgledu)  parketa</t>
  </si>
  <si>
    <t>čiščenje tlakov  iz  PVC v bivalnih enotah PVC v imitaciji  parketov (sobe, apartmaji, predprostori v bivalnih prostorih)</t>
  </si>
  <si>
    <t>čiščenje tlakov  iz enobarvnih  PVC podov  v skupnih prostorih (hodniki avle), vključno z zaokrožnicami</t>
  </si>
  <si>
    <t xml:space="preserve">Dobava potrebnega materiala in naprava podlog za izvedbo  finalnih   tlakov iz PVC-ja (imitacija parketa) v bivalnih enotah (v predprostorih in sobah  v pritličju (1. in 2. faza) v naslednji sestavi: na izvedeno novo hidroizolacijo izvesti in   položiti: </t>
  </si>
  <si>
    <t xml:space="preserve">Naročilo in izdelava  izkaza požarne varnosti  </t>
  </si>
  <si>
    <t>0/7.</t>
  </si>
  <si>
    <t>0/9</t>
  </si>
  <si>
    <t>0./11.</t>
  </si>
  <si>
    <t>A./ I.   RUŠITVENA DELA</t>
  </si>
  <si>
    <t xml:space="preserve">OPOMBA : ohranijo se le tlaki v centralnih kopalnicah, splakovalnicah, delilni kuhinji, ostanejo vsi tlaki v kleteh (zaklonišče, pralnica).  Zamenjava finalnih tlakov po naknadnem dogovoru !  V pritličju (1. in 2. faza) se odstranijo vsi tlaki s podlogami vred, porušijo se  obstoječe talne  plošče, površinsko se izkoplje tampon, zaradi znižanja talne plošče (ta se izvede nova na nižjem nivoju) in zaradi izvedbe debelejših izolacijskih podlog pod tlaki (15 cm talne izolacije). Odstranijo se tlaki v kopalnicah v nadstropjih zaradi razpeljave novih talnih instalacij, dočim se v ostalih prostorih v nadstropjih menjajo samo finalni tlaki (sobe, hodniki, skupni prostori).  </t>
  </si>
  <si>
    <t>Dobava materiala in izdelava kompletne horizontalne enoslojne hidroizolacije, ki se izvede  v obstoječem  pritličju po celi površini  (faza 1. in 2. - nepodkleteno) in sicer se  izvede  na nov podložni beton.  Izvedba iz  sledečih plasti :</t>
  </si>
  <si>
    <t>Po položitvi podzemnih instalacij se talne plošče izvedejo na novo nižjem nivoju zaradi debelejšega izolacijskega sloja- glej gradbena dela !</t>
  </si>
  <si>
    <t xml:space="preserve">Predvidoma se odstranijo samo finalni tlaki, ki se nadomestijo z novimi, razen kjer se izvajajo nove kopalnice in sanitarije za obiske se porušijo tudi podloge pod tlaki do obstoječih plošč. </t>
  </si>
  <si>
    <t xml:space="preserve">Kompletna odstranitev  obstoječih finalnih  tlakov iz keramike in podlog pod njimi  iz prostorov v pritličju (hodniki, WC-ji, prhe, shrambe, dn. prostor, č. kuh.).  Odstrani se obstoječa sestava tlakov, ki se komplet rušijo, vse se odstrani do obstoječe betonske talne   plošče, ki se deloma ohrani.  Odstrani (razbije) se talna keramika položena v cementno malto (1,5  cm), poruši se z mrežami armiran cementni estrih d= 4-5 cm, (MB 20) potrga se PVC folija 0,15 mm, odstrani se  toplotna izolacija d= 5 cm (izol. plošče kot napr Glinopor ali Stiropor), potrga se   hidroizolacija,  površine se očisti.
Celotna sestava tlaka v skupni debelini cca 10-12 cm. </t>
  </si>
  <si>
    <t xml:space="preserve">Kompletna odstranitev  obstoječih finalnih  tlakov iz lepljenega parketa in podlog pod njimi  iz prostorov v pritličju (predprostori, sobe).  Odstrani se obstoječa sestava tlakov, ki se komplet rušijo, vse se odstrani do obstoječe betonske talne   plošče.  Odstrani (potrga) lepljen parket 2 cm, poruši se z mrežami armiran cementni estrih d= 5 cm, (MB 20) potrga se PVC folija 0,15 mm, odstrani se  toplotna izolacija d= 5 cm (izol. plošče kot napr Glinopor ali Stiropor),   potrga se hidroizolacija
Celotna sestava tlaka v skupni debelini cca 12 cm. </t>
  </si>
  <si>
    <t>Kompletno porušenje v pasovih  podložnih talnih  plošč (d= cca 8-12 cm) v pritličju  1. in 2. faze (pod prej odstranjenimi tlaki), vse se odstrani do tamponskega nasutja.  Strojno rušenje (npr. s pneumatskim kladivom z razbijanjem betona  na kose), vključno  s  transportom ruševin   do deponije na gradbišču, kjer se kopiči material od rušenja in sprotno nakladanje in  odvoz v komunalno deponijo ali pa v obrat za reciklažo. Obračun v m3.</t>
  </si>
  <si>
    <t>298*0,10=</t>
  </si>
  <si>
    <t>186*0,10=</t>
  </si>
  <si>
    <t>13.A</t>
  </si>
  <si>
    <t>298*0,17=</t>
  </si>
  <si>
    <t>186*0,17=</t>
  </si>
  <si>
    <t>13.B</t>
  </si>
  <si>
    <t>Ročni  površinski plitvi  izkop  zbitega   nasipnega  materiala  pod odstranjeno talno ploščo v nepodkletenem pritličju  1. in 2. faze (pod prej odstranjenimi tlaki) zaradi poglobitve oziroma izvedbe  novih poglobljenih termoizolacijskih tlakov in zaradi zagotovitve zadostne etažne višine.  Površinski izkop z direktnim  nakladanjem materiala na samokolnico in ročnim transportom na  deponijo na gradbišču, tamponski  material se kopiči na deponiji za ponovno vgraditev za kasnejše zasipanje.  Izkop je zaradi omejenega prostora in ker se vrši v pritličju  obstoječega objekta otežen. Površinski izkop globine cca 15 do 20 cm.</t>
  </si>
  <si>
    <t xml:space="preserve">Planiranje in izravnava obstoječega tamponskega nasutja, to je dna poglobljenega izkopa znotraj obstoječega objekta (1. in 2. faza - PT)   in  utrjevanje tal  kot nosilna podloga za izvedbo  novih  talnih podložnih plošč. </t>
  </si>
  <si>
    <t xml:space="preserve">Dobava z vsemi transporti  in vgrajevanje podložnega izravnalnega  betona za nove talne plošče v obstoječem  pritličju (faza 1. in 2. - nepodkleteno), gre za izvedbo novih talnih plošč na nižjem nivoju, zaradi večje debeline toplotne izolacije. Zabetoniranje plošč na obst. zbitem znižanem tamponu   z betonom  C 16/20 (MB 20), preseka od 0,08 do 0,12 m3/m2 v nevidne, z min Q mrežami armirane konstrukcije talnih plošč, zgoraj z dodatkom za zglajeno površino za gladko podlago pod horizontalno hidroizolacijo pod tlaki.  Izvedba  z vsemi pomožnimi deli in transporti.  </t>
  </si>
  <si>
    <t xml:space="preserve">toplotno  izolacijo iz  talnih trdih  plošč  iz ekspandiranega polistirena v   debelini 15 cm (npr. Fibran EPS - 200,  Novolit Stiropor EPS-T), SIST EN  13163 [λD = 0.036 W/mK, σ10%def.= 200 kPa], plošče  prosto položene na podlago, napr. 2 sloja z zamaknjenimi stiki
</t>
  </si>
  <si>
    <t xml:space="preserve">toplotno  izolacijo iz  talnih trdih  plošč  iz EPS-T v  debelini 15 cm 
</t>
  </si>
  <si>
    <t xml:space="preserve">toplotno  izolacijo iz  talnih trdih  plošč  iz EPS-T v  debelini 14 cm 
</t>
  </si>
  <si>
    <t xml:space="preserve">MA  plavajoči   betonski   estrih d =  6 cm  
</t>
  </si>
  <si>
    <t xml:space="preserve">MA  plavajoči   betonski   estrih d =  6 cm, Estrihi ob stenah na hodnikih izvedeni zaokroženo navzgor, da se finalni tlaki iz PVC neprekinjeno potegnejo navzgor za cokel ! 
</t>
  </si>
  <si>
    <t xml:space="preserve">B./ I.   SUHOMONTAŽNE STENE in STROPI </t>
  </si>
  <si>
    <t>UPRAVIČENI STROŠKI</t>
  </si>
  <si>
    <t>NEUPRAVIČENI STROŠKI</t>
  </si>
  <si>
    <t>tip izdelka</t>
  </si>
  <si>
    <t>proizvajalec</t>
  </si>
  <si>
    <t>znesek</t>
  </si>
  <si>
    <t xml:space="preserve">            skupni  znesek</t>
  </si>
  <si>
    <t>za gradnjo</t>
  </si>
  <si>
    <t xml:space="preserve">B./ V.   MIZARSKA DELA </t>
  </si>
  <si>
    <t>upravičeni str.</t>
  </si>
  <si>
    <t>neupr.  Stroški</t>
  </si>
  <si>
    <t>(Eur) :</t>
  </si>
  <si>
    <t>vse  skupaj</t>
  </si>
  <si>
    <t>B./ VII.   KERAMIČARSKA DELA</t>
  </si>
  <si>
    <t>Odstranitev (demontaža) fiksnih zasteklitev ob stopnišču izvedenih iz Copilit stekla v kovinskem okvirju. Stekla se brez razbitja odstranijo iz okvirja, kovinski okvir se izbije iz ometane stene, vse se transportira v obrat za reciklažo. Obračun po m2 kompletne odstranitve.</t>
  </si>
  <si>
    <t xml:space="preserve">SUHOMONT. STENE in STROPI SKUPAJ </t>
  </si>
  <si>
    <t>VSE NEUPR.  STROŠKI !</t>
  </si>
  <si>
    <t>VSE  UPRAVIČENI  STROŠKI</t>
  </si>
  <si>
    <t>VSE NEUPRAVIČENI STROŠKI</t>
  </si>
  <si>
    <t>VSE NEUPR.</t>
  </si>
  <si>
    <t>VSE NEOPR.</t>
  </si>
  <si>
    <t>OPOMBA : zajeto le slikanje prostorov, ki so stvar prenove. Kletni prostori niso zajeti - stvar vzdrževalnih del !</t>
  </si>
  <si>
    <t>VSE NEUPR. STR.</t>
  </si>
  <si>
    <t>(VSE NEUPR. STR.)</t>
  </si>
  <si>
    <t>NEUPRAVIČ.</t>
  </si>
  <si>
    <t>VSE</t>
  </si>
  <si>
    <t>SKUP</t>
  </si>
  <si>
    <t>OPR.</t>
  </si>
  <si>
    <t>UPR.</t>
  </si>
  <si>
    <t>NEUPR.</t>
  </si>
  <si>
    <t>SKU</t>
  </si>
  <si>
    <t>OPR</t>
  </si>
  <si>
    <t>NEOPR</t>
  </si>
  <si>
    <t>SK.</t>
  </si>
  <si>
    <t>NEOP</t>
  </si>
  <si>
    <t xml:space="preserve">          skupni   znesek</t>
  </si>
  <si>
    <t>UPR</t>
  </si>
  <si>
    <t>NEUPR</t>
  </si>
  <si>
    <t>Cena skup.</t>
  </si>
  <si>
    <t>Razsvetljava II. F.</t>
  </si>
  <si>
    <t>NUPR</t>
  </si>
  <si>
    <t>Skup. cena</t>
  </si>
  <si>
    <t>Instalacijski material  IV. F.</t>
  </si>
  <si>
    <t>Cena skup</t>
  </si>
  <si>
    <r>
      <t xml:space="preserve">ELEKTRIČNE INSTALACIJE za DEPAND. </t>
    </r>
    <r>
      <rPr>
        <sz val="11"/>
        <rFont val="Arial CE"/>
        <charset val="238"/>
      </rPr>
      <t>(dopolnitev)</t>
    </r>
  </si>
  <si>
    <r>
      <t xml:space="preserve">STROJNE INSTALACIJE </t>
    </r>
    <r>
      <rPr>
        <sz val="11"/>
        <rFont val="Arial CE"/>
        <charset val="238"/>
      </rPr>
      <t xml:space="preserve"> </t>
    </r>
    <r>
      <rPr>
        <b/>
        <sz val="11"/>
        <rFont val="Arial CE"/>
        <charset val="238"/>
      </rPr>
      <t>za DEPAN.</t>
    </r>
    <r>
      <rPr>
        <sz val="11"/>
        <rFont val="Arial CE"/>
        <charset val="238"/>
      </rPr>
      <t xml:space="preserve"> (dopolnitev)</t>
    </r>
  </si>
  <si>
    <t>za 6.  ELEKTRO   INSTALACIJE za DEPAN.</t>
  </si>
  <si>
    <t>za  5.  STROJNE  INSTALACIJE za DEPAN.</t>
  </si>
  <si>
    <t>DEPANDANSE</t>
  </si>
  <si>
    <t>kompl</t>
  </si>
  <si>
    <t>DEPANDANSA</t>
  </si>
  <si>
    <t xml:space="preserve">5.  STR. INST. ZA DEP.  In  6. EL. INST. ZA DEP. </t>
  </si>
  <si>
    <t>7.  EN. SAN. PRALNICE  in  8. EN. SAN.  KUHINJE</t>
  </si>
  <si>
    <t>BOKALCI  51- k.o. ŠUJICA</t>
  </si>
  <si>
    <t>(energetska  sanacija pralnice)</t>
  </si>
  <si>
    <t xml:space="preserve">PREZRAČEVANJE IN HLAJENJE PRALNICE V "DEP" </t>
  </si>
  <si>
    <t>Zaščita prostorov pred pričetkom del. Potrebno je obojestransko zaščititi vse stene, na katerih se izvaja strojno rušenje prebojev. Prav tako je potrebno zaščititi tlak v okolici prebojev. V ceni upoštevati tudi lovljenje oz sesanje odvečne vode.</t>
  </si>
  <si>
    <t>pavšal</t>
  </si>
  <si>
    <r>
      <rPr>
        <sz val="11"/>
        <color indexed="8"/>
        <rFont val="Calibri"/>
        <family val="2"/>
        <charset val="238"/>
      </rPr>
      <t>Vsakodnevno sprotno čiščenje</t>
    </r>
    <r>
      <rPr>
        <sz val="10"/>
        <rFont val="Arial CE"/>
        <charset val="238"/>
      </rPr>
      <t xml:space="preserve"> prostorov po končanih delih.</t>
    </r>
  </si>
  <si>
    <t>PRIPRAVLJALNA in ZAKL. DELA SKUPAJ:</t>
  </si>
  <si>
    <t>Strojno rušenje prebojev v opečni steni s predhodnim strojnim rezanjem. V ceni upoštevati tudi iznos in odvoz ruševin na trajno deponijo s plačilom takse.</t>
  </si>
  <si>
    <t>preboji v zidovih  deb. 10 cm</t>
  </si>
  <si>
    <t>1/a.)</t>
  </si>
  <si>
    <t>1/b.)</t>
  </si>
  <si>
    <t>preboji v zidovih  deb. 25 cm</t>
  </si>
  <si>
    <t xml:space="preserve">250/250  mm    kom </t>
  </si>
  <si>
    <t xml:space="preserve">400/350  mm    kom </t>
  </si>
  <si>
    <t xml:space="preserve">650/550  mm    kom </t>
  </si>
  <si>
    <t xml:space="preserve">450/500  mm    kom </t>
  </si>
  <si>
    <t xml:space="preserve">850/700  mm    kom </t>
  </si>
  <si>
    <t xml:space="preserve">350/350  mm    kom </t>
  </si>
  <si>
    <t xml:space="preserve">fi 450  mm    kom </t>
  </si>
  <si>
    <t xml:space="preserve">500/350  mm    kom </t>
  </si>
  <si>
    <t xml:space="preserve">350/250  mm    kom </t>
  </si>
  <si>
    <t xml:space="preserve">Demontaža obstoječih oken, kompletno z iznosom in odvozom na deponijo (s plačilom takse). </t>
  </si>
  <si>
    <t>2/a.)</t>
  </si>
  <si>
    <t>okno dim. 320/100</t>
  </si>
  <si>
    <t xml:space="preserve">   kom </t>
  </si>
  <si>
    <t>2/b.)</t>
  </si>
  <si>
    <t>okno dim. 125 / 100</t>
  </si>
  <si>
    <t>ZEMELJSKA  DELA SKUPAJ:</t>
  </si>
  <si>
    <t>Ročni izkop zemljine do III. kategorije z nalaganjem in odvozom izkopa na trajno deponijo (izkop za temelje ob objektu)</t>
  </si>
  <si>
    <t xml:space="preserve">m3 </t>
  </si>
  <si>
    <t>Zasip in utrjevanje s tamponskim materialom. Zasip pod temelji.</t>
  </si>
  <si>
    <t>Izdelava AB temelja dim.  125/420 cm, gl. 50 cm. Vrh temelja na višini 10 cm nad terenom. V ceni upoštevati ves potreben opaž, beton in armaturo 80 kg/m3 betona. Priprava podlage za temelj je zajeta v zemeljskih delih.</t>
  </si>
  <si>
    <t>Izdelava AB temelja dim.  125/280 cm, gl. 50 cm. Vrh temelja na višini 10 cm nad terenom. V ceni upoštevati ves potreben opaž, beton in armaturo 80 kg/m3 betona. Priprava podlage za temelj je zajeta v zemeljskih delih.</t>
  </si>
  <si>
    <t>AB  DELA SKUPAJ:</t>
  </si>
  <si>
    <t>ZIDARSKA    DELA SKUPAJ:</t>
  </si>
  <si>
    <t>zazidave odprtin  v zidovih  deb. 10 cm</t>
  </si>
  <si>
    <t>Zazidava obstoječih odprtin  po demontaži obstoječega prezračevalnega kanala. Odprtina se zazida s siporeksom in obojestransko obdela z lepilom in armaturno mrežico, finalno glajeno z lepilom, tako da je pripravljeno za slikopleskarsko obdelavo.</t>
  </si>
  <si>
    <t xml:space="preserve">600/500  mm    kom </t>
  </si>
  <si>
    <t xml:space="preserve">300/300  mm    kom </t>
  </si>
  <si>
    <t xml:space="preserve">200/100  mm    kom </t>
  </si>
  <si>
    <t>zazidave odprtin v zidovih  deb. 25 cm</t>
  </si>
  <si>
    <t xml:space="preserve">400/400  mm    kom </t>
  </si>
  <si>
    <t xml:space="preserve">600/400  mm    kom </t>
  </si>
  <si>
    <t xml:space="preserve">700/500  mm    kom </t>
  </si>
  <si>
    <t xml:space="preserve">250/200  mm    kom </t>
  </si>
  <si>
    <t xml:space="preserve">300/250  mm    kom </t>
  </si>
  <si>
    <t xml:space="preserve">400/250  mm    kom </t>
  </si>
  <si>
    <t xml:space="preserve">550/350  mm    kom </t>
  </si>
  <si>
    <t>Dobava in vgradnja novih oken  z izrezi v steklu za prezračevalne kanale. PVC okno, izdelano po shemi. V ceni zajeti tudi okensko polico.</t>
  </si>
  <si>
    <t>okno O 23 a,  dim. 316 / 96 cm</t>
  </si>
  <si>
    <t>Dobava in vgradnja novih oken. PVC okno, izdelano po shemi. V ceni zajeti tudi okensko polico.</t>
  </si>
  <si>
    <t>okno O 23,  dim. 316 / 96 cm</t>
  </si>
  <si>
    <t>okno O 25 , dim. 122 / 96 cm</t>
  </si>
  <si>
    <t>OKNA  V  PVC PROFILIH:</t>
  </si>
  <si>
    <t>FAS.   DELA SKUPAJ:</t>
  </si>
  <si>
    <t>Finalna obdelava zazidave odprtine v fasadnem zidu, dim. 600/500 mm. Obdelava s fasadnim zaključnim ometom kot obstoječe.</t>
  </si>
  <si>
    <t>Finalna obdelava zazidave odprtine v fasadnem zidu, dim. 250/250 mm. Obdelava s fasadnim zaključnim ometom kot obstoječe.</t>
  </si>
  <si>
    <t>2X slikanje vseh sten z belo poldisperzijsko barvo, s predhodnim mavčenjem manjših poškodb (količina ocenjena)</t>
  </si>
  <si>
    <t>m2</t>
  </si>
  <si>
    <t>2x slikanje stropov z belo poldisperzijsko barvo (količina ocenjena)</t>
  </si>
  <si>
    <t xml:space="preserve">PREZRAČEVANJE IN HLAJENJE PRALNICE V "DEPANDANSAH" </t>
  </si>
  <si>
    <t>(PREZRAČEVANJE PRALNICE)</t>
  </si>
  <si>
    <t>GRADBENO -  OBRTNIŠKA  DELA</t>
  </si>
  <si>
    <t>7. / A - H</t>
  </si>
  <si>
    <t>7a./ 1.- 4.</t>
  </si>
  <si>
    <t>7b./ 1.- 4.</t>
  </si>
  <si>
    <r>
      <t xml:space="preserve">STROJNE INSTALACIJE </t>
    </r>
    <r>
      <rPr>
        <sz val="11"/>
        <rFont val="Arial CE"/>
        <charset val="238"/>
      </rPr>
      <t xml:space="preserve"> </t>
    </r>
    <r>
      <rPr>
        <b/>
        <sz val="11"/>
        <rFont val="Arial CE"/>
        <charset val="238"/>
      </rPr>
      <t>za PRALNICO</t>
    </r>
  </si>
  <si>
    <t>SKUPAJ  7. + 7a.+7b  (Eur):</t>
  </si>
  <si>
    <t>OBST. OBJEKT z DEPANDANSAMI V DSO  na  BOKALCAH</t>
  </si>
  <si>
    <t>7./ A.</t>
  </si>
  <si>
    <t>7./ B.</t>
  </si>
  <si>
    <t>7./ C.</t>
  </si>
  <si>
    <r>
      <t>PRIPRAVLJALNA IN ZAKLJUČNA DELA</t>
    </r>
    <r>
      <rPr>
        <sz val="11"/>
        <color indexed="8"/>
        <rFont val="Arial CE"/>
        <charset val="238"/>
      </rPr>
      <t xml:space="preserve"> </t>
    </r>
  </si>
  <si>
    <t xml:space="preserve">RUŠITVENA DELA   </t>
  </si>
  <si>
    <r>
      <t xml:space="preserve">SLIKO - PLESKARSKA DELA  </t>
    </r>
    <r>
      <rPr>
        <sz val="11"/>
        <color indexed="8"/>
        <rFont val="Arial CE"/>
        <charset val="238"/>
      </rPr>
      <t xml:space="preserve"> </t>
    </r>
  </si>
  <si>
    <t xml:space="preserve">ZEMELJSKA  DELA </t>
  </si>
  <si>
    <t>7./ D.</t>
  </si>
  <si>
    <t xml:space="preserve">ARMIRANO-BETONSKA  DELA </t>
  </si>
  <si>
    <t>7./ E.</t>
  </si>
  <si>
    <t xml:space="preserve">ZIDARSKA  DELA </t>
  </si>
  <si>
    <t xml:space="preserve">OKNA   V  PVC   PROFILIH  </t>
  </si>
  <si>
    <t>7./ F.</t>
  </si>
  <si>
    <t>7./ H.</t>
  </si>
  <si>
    <t xml:space="preserve">FASADERSKA  DELA </t>
  </si>
  <si>
    <t>7./ G.</t>
  </si>
  <si>
    <t>GRADBENO-OBRTNIŠKA DELA SKUPAJ    (Eur):</t>
  </si>
  <si>
    <t>7./A.-H.      REKAPITULACIJA GRADBENO - OBRTNIŠKIH  DEL</t>
  </si>
  <si>
    <t>7.  GRADBENO - OBRTNIŠKA DELA :</t>
  </si>
  <si>
    <t xml:space="preserve"> 7./ A.  PRIPRAVLJALNA IN ZAKLJUČNA DELA</t>
  </si>
  <si>
    <t xml:space="preserve"> 7./ B.   RUŠITVENA DELA</t>
  </si>
  <si>
    <t xml:space="preserve">7./ C. ZEMELJSKA   DELA </t>
  </si>
  <si>
    <t xml:space="preserve"> 7. / D. ARMIRANO-BETONSKA  DELA </t>
  </si>
  <si>
    <t xml:space="preserve">  7./ F. OKNA  V  PVC  PROFILIH</t>
  </si>
  <si>
    <t xml:space="preserve"> 7./ G.  SLIKO - PLESKARSKA DELA</t>
  </si>
  <si>
    <t xml:space="preserve"> 7. / H. FASADERSKA  DELA </t>
  </si>
  <si>
    <r>
      <t xml:space="preserve">ELEKTRIČNE INSTALACIJE za  PRALNICO  </t>
    </r>
    <r>
      <rPr>
        <sz val="11"/>
        <rFont val="Arial CE"/>
        <charset val="238"/>
      </rPr>
      <t>(dopolnitev)</t>
    </r>
  </si>
  <si>
    <t>(prezračevanje   pralnice)</t>
  </si>
  <si>
    <t>Depandansa - kompleks Bokalce -  Pralnica</t>
  </si>
  <si>
    <t xml:space="preserve">PRENOVA NOTRANJIH PROSTOROV </t>
  </si>
  <si>
    <t>za  7.a  STROJNE  INSTALACIJE za PRALNICO</t>
  </si>
  <si>
    <t xml:space="preserve">7.A  REKAPITULACIJA za  STROJNE  INSTALACIJE </t>
  </si>
  <si>
    <t>7.a/ 4</t>
  </si>
  <si>
    <t>7.a/ 3</t>
  </si>
  <si>
    <t>7.a/ 2</t>
  </si>
  <si>
    <t>7.a/ 1</t>
  </si>
  <si>
    <t xml:space="preserve"> PREZRAČEVALNA NAPRAVA</t>
  </si>
  <si>
    <t xml:space="preserve"> TEHNOLOGIJA</t>
  </si>
  <si>
    <t xml:space="preserve"> TOPLOTNA ČRPALKA</t>
  </si>
  <si>
    <t>7. a SKUPAJ  STR. INST.  za  PRALNICO</t>
  </si>
  <si>
    <t xml:space="preserve"> SPLOŠNO</t>
  </si>
  <si>
    <t>BREZ  DDV  !</t>
  </si>
  <si>
    <t>Klimatska naprava strešne izvedbe.Pokrovi prezračevalne naprave so iz pocinkane barvane pločevine z vmesno izolacijo s požarnim razredom A.Debelina stene je 50 mm.</t>
  </si>
  <si>
    <t>SKUPAJ PREZRAČEVALNA NAPRAVA</t>
  </si>
  <si>
    <t xml:space="preserve"> VENTILATOR-dovod</t>
  </si>
  <si>
    <t xml:space="preserve"> -Exsterni padec tlaka: 550 Pa</t>
  </si>
  <si>
    <t xml:space="preserve"> -Delovna moč: 3,1 kW</t>
  </si>
  <si>
    <t xml:space="preserve"> -Moč el. motorja: 4,0 kW</t>
  </si>
  <si>
    <t>VENTILATOR-odvod (termično odporen do 80°C)</t>
  </si>
  <si>
    <t xml:space="preserve"> -Pretok zraka : 5.000 m3/h</t>
  </si>
  <si>
    <t xml:space="preserve"> -Exsterni padec tlaka: 480 Pa</t>
  </si>
  <si>
    <t xml:space="preserve"> -Delovna moč: 2,2 kW</t>
  </si>
  <si>
    <t xml:space="preserve"> - Moč el. motorja: 3,0 kW</t>
  </si>
  <si>
    <t xml:space="preserve"> -REKUPERATOR-GLIKOLNI</t>
  </si>
  <si>
    <t xml:space="preserve"> -Temperaturni izkoristek zavržene toplote: 69,1%</t>
  </si>
  <si>
    <t xml:space="preserve"> -Sveži zrak,zima: -13°C/ 90%rvl</t>
  </si>
  <si>
    <t xml:space="preserve"> -Sveži zrak,leto: +34°C/ 40%rvl</t>
  </si>
  <si>
    <t xml:space="preserve"> -Prostor,zima/leto: 22/26°C</t>
  </si>
  <si>
    <t xml:space="preserve"> -Prihranek grelne moči: 72,5 kW</t>
  </si>
  <si>
    <t xml:space="preserve"> -GRELNIK ZRAKA</t>
  </si>
  <si>
    <t xml:space="preserve"> -Grelna moč : 25 kW</t>
  </si>
  <si>
    <t xml:space="preserve"> -vpih zraka(max): 22°C</t>
  </si>
  <si>
    <t xml:space="preserve"> -medij: voda 50/40°C</t>
  </si>
  <si>
    <t xml:space="preserve"> -padec tlaka(medij):13 kpa</t>
  </si>
  <si>
    <t xml:space="preserve"> -HLADILNIK/GRELNIK ZRAKA</t>
  </si>
  <si>
    <t xml:space="preserve"> -Hladilna moč: 46,7 kW</t>
  </si>
  <si>
    <t xml:space="preserve"> -vpih zraka(min.): 17°C</t>
  </si>
  <si>
    <t xml:space="preserve"> -medij: voda/glikol 65/35%, 7/12°C</t>
  </si>
  <si>
    <t xml:space="preserve"> -padec tlaka(medij):23 kpa</t>
  </si>
  <si>
    <t xml:space="preserve"> -Grelna moč: 36,7 kW</t>
  </si>
  <si>
    <t xml:space="preserve"> -vpih zraka(max.): 27°C</t>
  </si>
  <si>
    <t xml:space="preserve"> -FILTRI ZRAKA</t>
  </si>
  <si>
    <t xml:space="preserve"> -Sveži zrak: M7</t>
  </si>
  <si>
    <t xml:space="preserve"> -padec tlaka:  M7  250Pa</t>
  </si>
  <si>
    <t xml:space="preserve"> -Zavržen zrak: M5</t>
  </si>
  <si>
    <t xml:space="preserve"> -padec tlaka: M5  200Pa</t>
  </si>
  <si>
    <t xml:space="preserve"> -DUŠILNIK ZVOKA-dovod,odvod zraka 2x</t>
  </si>
  <si>
    <t xml:space="preserve"> - Dušilnik zvoka L=1500 mm,dušenje 34dBA pri 250Hz</t>
  </si>
  <si>
    <t xml:space="preserve"> -PRIKLJUČNA MOČ-električna</t>
  </si>
  <si>
    <t xml:space="preserve"> -Pel= 10,8 kW</t>
  </si>
  <si>
    <t>Velikost klimata:</t>
  </si>
  <si>
    <t>1100x2000x4000</t>
  </si>
  <si>
    <t>1500kg</t>
  </si>
  <si>
    <t>Funkcijska oprema  prezračevalna sistema:</t>
  </si>
  <si>
    <t xml:space="preserve"> -frekvenčna regulacija dovodnega in odvodnega ventilatorja,zvezna funkcija</t>
  </si>
  <si>
    <t xml:space="preserve"> -daljinski posluževalni tablo-vklop/izklop,alarmi,nastavitev parametrov</t>
  </si>
  <si>
    <t xml:space="preserve"> - elementi regulacije-tipala temperature,presostati,pogoni,ventila s pogonom,DDC regulator,protizmrzovalni termostat</t>
  </si>
  <si>
    <t xml:space="preserve"> - EKO (elektrokrmilna omara)</t>
  </si>
  <si>
    <t xml:space="preserve"> - kabliranje in klemanje na objektu do razdalje 10m</t>
  </si>
  <si>
    <t xml:space="preserve"> -dokumentacija z garancijo in izjavami</t>
  </si>
  <si>
    <t xml:space="preserve"> - funkcijski zagon prezračevalnega sistema,nastavitev parametrov,priučitev osebja</t>
  </si>
  <si>
    <t>Funkcija delovanja naprave:</t>
  </si>
  <si>
    <t xml:space="preserve"> - kontrola zamazanosti filtra</t>
  </si>
  <si>
    <t xml:space="preserve"> - kontrola delovanja ventilatorja</t>
  </si>
  <si>
    <t xml:space="preserve"> - regulacija žaluzij </t>
  </si>
  <si>
    <t xml:space="preserve"> - regulacija hitrosti ventilatorja </t>
  </si>
  <si>
    <t xml:space="preserve"> -regulacija temperature vpiha,prostora</t>
  </si>
  <si>
    <t xml:space="preserve"> -protizmrzovalna zaščita </t>
  </si>
  <si>
    <t xml:space="preserve"> -regulacija odvodnega ventilatorja tehnologija</t>
  </si>
  <si>
    <t xml:space="preserve"> -regulacija črpalke rekuperatorja</t>
  </si>
  <si>
    <t xml:space="preserve"> -prosto hlajenje</t>
  </si>
  <si>
    <t xml:space="preserve"> -nočno pohlajevanje</t>
  </si>
  <si>
    <t xml:space="preserve"> -Parametri zraka:</t>
  </si>
  <si>
    <t xml:space="preserve"> -zima:sveži zrak-13°C/90%rvl  ,prostor:22°C/40%rvl</t>
  </si>
  <si>
    <t xml:space="preserve"> -leto:sveži zrak 34°C/40%rvl ,prostor 26°C/55%rvl</t>
  </si>
  <si>
    <t xml:space="preserve"> -Pravilniki,standardi:</t>
  </si>
  <si>
    <t xml:space="preserve"> -Tehnične smernice TSG-1-004:2010</t>
  </si>
  <si>
    <t xml:space="preserve"> -Pravilnik o učinkoviti rabi energije v stavbah URL št.52/2010</t>
  </si>
  <si>
    <t xml:space="preserve"> -Certifikati:CE,TUV,EUROVENT,..</t>
  </si>
  <si>
    <t xml:space="preserve"> -tip:Energija KN 10</t>
  </si>
  <si>
    <t>Dobavitelj: Energija inženiring d.o.o, ali enakovredno</t>
  </si>
  <si>
    <t>PRALNICA</t>
  </si>
  <si>
    <t xml:space="preserve"> -Pretok zraka : 4.500 m3/h</t>
  </si>
  <si>
    <t xml:space="preserve"> -Exsterni padec tlaka: 530 Pa</t>
  </si>
  <si>
    <t xml:space="preserve"> -Delovna moč:1,4 kW</t>
  </si>
  <si>
    <t xml:space="preserve"> - Moč el. motorja: 2,2 kW</t>
  </si>
  <si>
    <t xml:space="preserve"> -Prihranek grelne moči: 39 kW</t>
  </si>
  <si>
    <t xml:space="preserve"> -ENOTA ZA ČIŠČENJE</t>
  </si>
  <si>
    <t xml:space="preserve"> - delovanje naprave skupaj z napravo N1</t>
  </si>
  <si>
    <t xml:space="preserve"> -tip:Energija KN 5</t>
  </si>
  <si>
    <t>SKUPAJ TEHNOLOGIJA</t>
  </si>
  <si>
    <t>Toplotna črpalka za zunanjo postavitev, monoblok izvedbe</t>
  </si>
  <si>
    <t>MODULNA GRADNJA</t>
  </si>
  <si>
    <t xml:space="preserve">Modulna gradnja naprave omogoča enostavno in hitro sestavljanje osnovnih modulov v več kot 200 kombinacij, če objekt zaradi  povečanja ali prenove zahteva dodatno hladilno moč. </t>
  </si>
  <si>
    <t>HLADILNI KROG</t>
  </si>
  <si>
    <t>Hladilni krog vsebuje ekološko hladivo R 410 A , ki ne vpliva na ozonsko plast ( odp=0). Vgrajeni so kompresorji s spiralo ( scroll) s termično zaščito v navitju elektromotorja in električnim grelnikom karterja.</t>
  </si>
  <si>
    <t xml:space="preserve">OKVIR </t>
  </si>
  <si>
    <t>Sestavni deli okvirja so izdelani iz jeklene pocinkane pločevine, dodatno zaščitene s praškastim nanosom epoksi barve. Zasnova okvirja omogoča nemoten pretok zraka skozi kondenzatorje in enostaven dosto do vseh sestavnih delov.</t>
  </si>
  <si>
    <t>KONDENZATORJI</t>
  </si>
  <si>
    <t xml:space="preserve">Kondenzatorji so izdelani iz bakrenih cevi in aluminijastih lamel. Tesen spoj lamel in cevi je izveden z mehansko ekspanzijo. Kondenzatorji imajo krog za podhlajevanje tekočine, kar zagotavlja povečan učinek hlajenja brez dodatne električne moči.  </t>
  </si>
  <si>
    <t>UPARJALNIKI</t>
  </si>
  <si>
    <t xml:space="preserve">Izdelani so kot ploščni prenosniki, izolirani s parozaporno izolacijo. Uparjalniki so opremljeni z električnim grelnikom in tlačnim tipalom, ki nadzira pretok vode. </t>
  </si>
  <si>
    <t>VENTILATORJI</t>
  </si>
  <si>
    <t>Aksialni ventilatorji z lopaticami ECOPROFILE z neposrednim pogonom. Elektromotorji so opremljeni s termično zaščito navitja, prirejeni za zunanjo vgradnjo. Ventilatorji z elektromotorji so statično in dinamično uravnoteženi. ECOPROFILE ventilatorji so prirejeni za nižja števila vrtljajev, profil lopatic pa zmanjšuje vpliv vrtinčenja in s tem manjšo porabo električne energije. Hitrost vrtenja ventilatorjev v odvisnosti od tlaka hladiva uravnava brezstopenjski regulator vrtljajev, kar zagotavlja natančno vodenje tlaka kondenzacije.</t>
  </si>
  <si>
    <t>NADZOR IN VODENJE DELOVANJA</t>
  </si>
  <si>
    <t>Naprava je opremljena z mikroprocesorskim krmilnikom , ki je zasnovan in izelan namensko za  naprave.</t>
  </si>
  <si>
    <t>Jedro krmilnika je 16bitni mikroprocesor z delovnim spominom 2Mb, z možnostjo hranjenja alarmov, in funkcijo MASTER-SLAVE za regulacijsko povezavo več  naprav v celoto. Vse krmilnike je možno upravljati z enim samim vmesnikom z LCD zaslonom in tipkami.</t>
  </si>
  <si>
    <t>Krmilnik je vgrajen v elektro omaro, ki je izdelana v skladu  s standardi CEI 44-5/CEI 64-8. Mehanska zaščita je IP 66.</t>
  </si>
  <si>
    <t>TEHNIČNI PODATKI IN MERE</t>
  </si>
  <si>
    <t xml:space="preserve"> -Delovanje naprave do -20°C</t>
  </si>
  <si>
    <t xml:space="preserve"> -Hladilna moč: 47,7 kW (Tok=35°C)</t>
  </si>
  <si>
    <t xml:space="preserve"> -Hladilno število. 2.9</t>
  </si>
  <si>
    <t xml:space="preserve"> -Grelna moč:35,6 kW (Tok=-13°C)</t>
  </si>
  <si>
    <t xml:space="preserve"> -Grelno število: 2.15</t>
  </si>
  <si>
    <t xml:space="preserve"> -pretok zraka: 46.000 m3/h</t>
  </si>
  <si>
    <t xml:space="preserve"> -število ventilatorjev: 2</t>
  </si>
  <si>
    <t xml:space="preserve"> -temperatura zraka: +35°C</t>
  </si>
  <si>
    <t xml:space="preserve"> -delovanje naprave: 44°C</t>
  </si>
  <si>
    <t xml:space="preserve"> -medij: voda,glikol 65/35%</t>
  </si>
  <si>
    <t xml:space="preserve"> -pretok medija: 9.2 m3/h</t>
  </si>
  <si>
    <t xml:space="preserve"> -Statični tlak črpalke:206kPa</t>
  </si>
  <si>
    <t xml:space="preserve"> -moč črpalke: 1,1 kW</t>
  </si>
  <si>
    <t xml:space="preserve"> -število kompresorjev: 2</t>
  </si>
  <si>
    <t xml:space="preserve"> -število hladilnih krogov: 1</t>
  </si>
  <si>
    <t xml:space="preserve"> -št. Stopenj delovanja: 3</t>
  </si>
  <si>
    <t xml:space="preserve"> -dolžina naprave: 2560 mm</t>
  </si>
  <si>
    <t xml:space="preserve"> -širina naprave: 1100 mm</t>
  </si>
  <si>
    <t xml:space="preserve"> -višina naprave:2100 mm</t>
  </si>
  <si>
    <t xml:space="preserve"> -teža: 800 kg</t>
  </si>
  <si>
    <t xml:space="preserve"> -električna priključna moč 21,7kW</t>
  </si>
  <si>
    <t xml:space="preserve"> -Dodatna oprema:</t>
  </si>
  <si>
    <t xml:space="preserve"> brezstopenjska regulacija vrtljajev ventilatorja,delovanje do -20°C</t>
  </si>
  <si>
    <t xml:space="preserve"> akumulator  1000 lit</t>
  </si>
  <si>
    <t xml:space="preserve"> zaščita kondenzatorja</t>
  </si>
  <si>
    <t xml:space="preserve"> gumi amortizeji</t>
  </si>
  <si>
    <t xml:space="preserve"> elektronski ekspanzijski ventil</t>
  </si>
  <si>
    <t xml:space="preserve"> manometer visokega in nizkega tlaka</t>
  </si>
  <si>
    <t xml:space="preserve"> mehki zagon</t>
  </si>
  <si>
    <t>tiha izvedba, ISO3744 na 10m 46dBA</t>
  </si>
  <si>
    <t xml:space="preserve"> transportna črpalka </t>
  </si>
  <si>
    <t>Ekspanzijska posoda 50L</t>
  </si>
  <si>
    <t xml:space="preserve"> -Certifikati: CE,EUROVENT</t>
  </si>
  <si>
    <t>Deflektor izstopnega zraka iz horizontalnega prezračevalnega kanala izdelanega po naročilu, velikost priključnega kanala znaša 1200 x 600mm, kompletno z montažo in dobavo.</t>
  </si>
  <si>
    <t>Zaprta ekspanzijska posoda za  pohlajevanje, proizvajalca ZILMET predtlak zraka v posodi 1 – 1,5bar, kompletno z vsemi potrebnimi priključki in varnostnim ventilom - medij je mešanica glikol / voda</t>
  </si>
  <si>
    <t>Ekspanzijska posoda.</t>
  </si>
  <si>
    <t>Varnostni navojni medeninasti ventil na vzmet za odpiralni tlak 3 bar</t>
  </si>
  <si>
    <t>DN 20</t>
  </si>
  <si>
    <t>Manometer, komplektno z montažo in vsem tesnilnim materialom</t>
  </si>
  <si>
    <t>Polnilni ventil za hladilni sistem</t>
  </si>
  <si>
    <t>Izpustni ventil za hladilni sistem</t>
  </si>
  <si>
    <t>Črpalka za distribucijo ogrevalnega medija kompletno s povezovalnim in tesnilnim materialom - kanalski grelnik</t>
  </si>
  <si>
    <t>Wilo tip STRATOS 30/1-8 ali enakovredno</t>
  </si>
  <si>
    <t>Q=5m3/h</t>
  </si>
  <si>
    <t>Htot=15m</t>
  </si>
  <si>
    <t>P = 65 W</t>
  </si>
  <si>
    <t>U = 230V/50Hz</t>
  </si>
  <si>
    <t>Črpalka za obtok ogrevalnega/hladilnega medija glikolne rekuperacije (mešanica glikola), kompletno s povezovalnim in tesnilnim materialom TČ</t>
  </si>
  <si>
    <t>Wilo-Stratos 40/1-4 ali enakovredno</t>
  </si>
  <si>
    <t>H=1,5m</t>
  </si>
  <si>
    <t>P = 125 W</t>
  </si>
  <si>
    <t>Avtomatski odzračevalni lonček z zapornim ventilom s pritrdilnim in tesnilnim materialom in zapornim ventilom:</t>
  </si>
  <si>
    <t>Termo-mano-meter za merilno območje od  0°C do 130°C in 0 do 4bar za vgradnjo v cevovod skupaj s tesnilnim materialom.</t>
  </si>
  <si>
    <t xml:space="preserve">Bakrena cev  izdelana po DIN 1786, vključno z materialom za trdo lotanje, fazonskimi kosi in pritrdilnim materialom ter montažnim materialom </t>
  </si>
  <si>
    <t>Cu ∅35x1,5</t>
  </si>
  <si>
    <t>Cu ∅42x1,5</t>
  </si>
  <si>
    <t xml:space="preserve">Cu ∅54x2 </t>
  </si>
  <si>
    <t>Toplotna parazaporno izolacija razvoda hladnega in ogrevalnega medija iz sintetičnega kavčuka z zaprto celično strukturo s cevno izolacijo 40mm in alu zaščito pred vremenskimi vplivi, zidnih utorih in nadometno (ustreza Armaflex AC), oz. debeline po DIN, z vsem pripadajočim materialom,  za dimenzije:</t>
  </si>
  <si>
    <t>Toplotna izolacija razvoda toplega medija s cevno izolacijo 19mm za cevi v tlaku, zidnih utorih in nadometno (ustreza Armaflex ITS), oz. debeline po DIN, z vsem pripadajočim materialom,  za dimenzije:</t>
  </si>
  <si>
    <t>Protipovratni ventil skupaj s tesnilnim in prehodnim materialom, velikosti:</t>
  </si>
  <si>
    <t>DN 40</t>
  </si>
  <si>
    <t>DN 32</t>
  </si>
  <si>
    <t>Čistilni kos s filternim vložkom PN6 do 105°C, s prirobničnima priključkoma, protiprirobnicama, skupaj s tesnilnim materialom</t>
  </si>
  <si>
    <t>Kroglični medeninasti navojni/prirobnični ventili za ogrevalno-hladilno vodo do 95°C in tlak NP6</t>
  </si>
  <si>
    <t>Tropotni motorni ventil, kompletno s pogonom za ogrevalno-hladilno vodo do 95°C in tlak NP6, kompleten s  pritrdilnim in tesnilnim materialom ter ožičenjem proizvajalca Danfoss ali podobno</t>
  </si>
  <si>
    <t>Elektomotorni pogon 230 V</t>
  </si>
  <si>
    <t>Dovodna-odvodna aluminijasta zaščitna rešetka, kompletno z montažnim materialom - IMP KLIMA d.o.o., ali enakovrednih karakteristik velikosti:</t>
  </si>
  <si>
    <t>AR-3/F 225 x 1225</t>
  </si>
  <si>
    <t>Kompaktni ultrazvočni števec toplotne  energije, s kartico  za navezavo na sistem daljinskega odčitavanja. Vodni del - navojni priključek NP16.</t>
  </si>
  <si>
    <t>-          računska enota</t>
  </si>
  <si>
    <t>-          fiksno priključeni merilnik pretoka</t>
  </si>
  <si>
    <t>-          temperaturno tipalo</t>
  </si>
  <si>
    <t>kompletno z vem montažnim in tesnilnim materialom ter ožičenjem</t>
  </si>
  <si>
    <t>CF Echo   DN40</t>
  </si>
  <si>
    <t>Odklop vseh naprav iz električnega napajanja</t>
  </si>
  <si>
    <t>Demontaža obstoječega prezračevalnega kanalskega razvoda ter naprav z nalaganjem na trasportno sredstvo ter odvoz na deponijo</t>
  </si>
  <si>
    <t>Demontaža obstoječe klimatske naprave kompletno z notranjo enoto ter odvoz na deponijo ali premontaža na drugo lokacijo v priemru želje investitorja.</t>
  </si>
  <si>
    <t>Demontaža obstoječe parne napeljave ter odvoz na deponijo ali premontaža na drugo lokacijo v priemru želje investitorja.</t>
  </si>
  <si>
    <t>Jeklena konstrukcija za klimat, primerne nosilnosti, kompletno varjene izvedbe, pocinkana konstrukcija z montažo na točkovne AB temelje</t>
  </si>
  <si>
    <t>Jeklena konstrukcija za toplotno črpalko primerne nosilnosti, kompletno varjene izvedbe, pocinkana konstrukcija z montažo na točkovne AB temelje</t>
  </si>
  <si>
    <t>PV-2 100</t>
  </si>
  <si>
    <t>PV-2 200</t>
  </si>
  <si>
    <t>PV-5 100</t>
  </si>
  <si>
    <t>vgradnja na višini 3-3,3 m</t>
  </si>
  <si>
    <t>PAN 800 - 800x800mm, Qdo=1125m3/h</t>
  </si>
  <si>
    <t>Izdelava in montaža prezračevalnih kanalov za dovod in odvod zraka. Kanal se izdela z ustreznimi tesnostnimi zahtevami po EN1507 in tlačno stopnjo po veljavnih standardih, iz pocinkane pločevine debeline  glede na dimenzije kanala in pretoka zraka po DIN 24190, z vzdolžnimi zgibi, prirobničnimi spoji, vključno s koleni, odcepi in prehodnimi kosi, obešali ter spojnim in tesnilnim materialom.</t>
  </si>
  <si>
    <t>Toplotna izolacija za distribuicijo svežega zraka s samougasljivo in parozaporno izolacijo debeline 32 mm</t>
  </si>
  <si>
    <t>Dodatna izolacija prezračevalnih kanalov z ovojem iz stekelne volne, na strani vtočnega in zavrženega zraka, kompletno  z montažo z lepilnimi trakovi in pritrdilnim materialom</t>
  </si>
  <si>
    <t>Ursa DF   d=40mm</t>
  </si>
  <si>
    <t>Izdelava zaščitne aluminijaste obloge za prezačevalne kanale, ki so podvrženi vremenskim vplivom. Spoji morajo biti izvedeni vodotesno.</t>
  </si>
  <si>
    <t>Æ250</t>
  </si>
  <si>
    <t>DL - R vel. 400 x 220</t>
  </si>
  <si>
    <t>DL - R vel. 250 x 460</t>
  </si>
  <si>
    <t>DL - R vel. 690 x 315</t>
  </si>
  <si>
    <t>AR-4P 425x125</t>
  </si>
  <si>
    <t>AR-4P 625x425</t>
  </si>
  <si>
    <t>Dvig z dvigalom na lokacijo postavitve klimata.</t>
  </si>
  <si>
    <t>Uradni zagon naprav z uradnim zapisnikom o zagonu in prevzemu</t>
  </si>
  <si>
    <t>Dobava in polnjenje Etilen-glikola za polnjenje sistema za rekuperacijo.</t>
  </si>
  <si>
    <t>l</t>
  </si>
  <si>
    <t>SKUPAJ TOPLOTNA ČRPALKA</t>
  </si>
  <si>
    <t>tip ZILMET cal pro 15L ali enakovredno</t>
  </si>
  <si>
    <t>SKUPAJ SPLOŠNO</t>
  </si>
  <si>
    <t xml:space="preserve">Opomba : </t>
  </si>
  <si>
    <t>gradbena dela ( preboji, utori ... ) niso upoštevana.</t>
  </si>
  <si>
    <t>Popisi so projektantski in narejeni na osnovi PZI projektne dokumentacije,prejete tehnologije ter vidnega stanja na objektu. Pred začetkom montaže preveriti dejansko stanje na objektu.</t>
  </si>
  <si>
    <t>V kolikor ponudnik nudi opremo drugega proizvajalca mora to navesti v postavki,v nasprotnem primeru velja,da ponuja opremo proizvajalca,dobavitelja,ki je naveden v projektantskem popisu del.Ponudnik mora priložiti tehnične parametre o ponujeni opremi,če nudi opremo drugega proizvajalca.</t>
  </si>
  <si>
    <t>Vsa izbrana oprema mora biti potrjena s strani investitorja,projektantov in nadzora strojnih instalacij.</t>
  </si>
  <si>
    <t>Ponudnik ali izvajalec je dolžan opozoriti na morebitno tehnično pomanjkljivost izdelanih popisov.Predloge potrdita odgovorni projektant in investitor.</t>
  </si>
  <si>
    <t>PROJEKTANTSKI POPIS</t>
  </si>
  <si>
    <t xml:space="preserve">PROJEKTANTSKI POPIS </t>
  </si>
  <si>
    <t>Vris vseh sprememb glede na PZI načrt strojnih inštalacij prezračevanja in klimatizacije s strani izvajalca del ter predaja izdelovalcu prikaza izvedenih del (PID-a)</t>
  </si>
  <si>
    <t>Preizkus tesnosti kanalov (Leak - proof test) je treba izvesti po DIN24194, Bl. 2.  z nadtlakom 400 Pa in morajo ustrezati zahtevam:</t>
  </si>
  <si>
    <t>dovoljena propustnost</t>
  </si>
  <si>
    <t xml:space="preserve">kanali klasa II,                1,32*10-3 m3/s/m2 </t>
  </si>
  <si>
    <t>Poizkusni zagon in obratovanje naprav z regulacijo in nastavitvijo avtomatike</t>
  </si>
  <si>
    <t>Preizkusi in merilne metode vseh vgrajenih elementov prezračevanja in klimatizacije po zahtevah in obsegu veljavnega standarda, s predajo zapisnika, izdelanega s strani neodvisnega pooblaščenega podjetja.</t>
  </si>
  <si>
    <t xml:space="preserve">Razna nepredvidena dela, ki se pojavijo med gradnjo in se obračunajo po dejanskih stroških na podlagi vpisa v gradbeni dnevnik po naročilu naročnika, sedaj pa se ocenjujejo na vrednost </t>
  </si>
  <si>
    <t>Označevanje  kanalov, dušilnih loput.</t>
  </si>
  <si>
    <t>Navodila za obratovanje in vzdrževanje celotnega sistema prezračevanja z detajlnimi navodili za periodične preglede in preizkuse</t>
  </si>
  <si>
    <t xml:space="preserve">PREZRAČEVANJE IN HLAJENJE PRALNICE V "DEP." </t>
  </si>
  <si>
    <r>
      <t xml:space="preserve"> -Pretok zraka : 9.000 m</t>
    </r>
    <r>
      <rPr>
        <vertAlign val="superscript"/>
        <sz val="10"/>
        <rFont val="Arial"/>
        <family val="2"/>
        <charset val="238"/>
      </rPr>
      <t>3</t>
    </r>
    <r>
      <rPr>
        <sz val="10"/>
        <rFont val="Arial"/>
        <family val="2"/>
        <charset val="238"/>
      </rPr>
      <t>/h</t>
    </r>
  </si>
  <si>
    <t>VSE UPRAVIČENI STROŠKI !</t>
  </si>
  <si>
    <t>VSE  UPRAVIČENI  STROŠKI  !</t>
  </si>
  <si>
    <t xml:space="preserve"> 7. / E. ZIDARSKA  DELA </t>
  </si>
  <si>
    <t>PRENOVA NOTRANJIH PROSTOROV</t>
  </si>
  <si>
    <t>za  7.b  ELEKTRO  INSTAL. za PRALNICO</t>
  </si>
  <si>
    <t>DSO - Depandansa Bokalci - PRALNICA</t>
  </si>
  <si>
    <t>7b RAZSVETLJAVA in EL. OMARE za PRALNICO</t>
  </si>
  <si>
    <t>7b/ 1.</t>
  </si>
  <si>
    <t>7b/ 2.</t>
  </si>
  <si>
    <t>7b/ 3.</t>
  </si>
  <si>
    <t xml:space="preserve"> RAZDELILNE OMARICE R</t>
  </si>
  <si>
    <t xml:space="preserve"> INSTALACIJSKI MATERIAL Eur</t>
  </si>
  <si>
    <t xml:space="preserve"> RAZDELILNE OMARICE R   Eur</t>
  </si>
  <si>
    <t>VSE   SKUPAJ  (Eur)</t>
  </si>
  <si>
    <t>Nadgradna fluo svetilka 2x49W, IP65</t>
  </si>
  <si>
    <t>Varnostne svetilke 8W</t>
  </si>
  <si>
    <t>Razsvetljava  PRALNICE  Eur</t>
  </si>
  <si>
    <t>VSE UPRAVIČENO</t>
  </si>
  <si>
    <t>VSE  NEUPRAVIČENO</t>
  </si>
  <si>
    <t>Kabel s Cu kabelski vodniki - 1kV. uvlečeni v instalacijske cevi, položene v kabelske police, instalacijske ravnine, podometno ali v tlaku</t>
  </si>
  <si>
    <t>NYM 5x10 mm²</t>
  </si>
  <si>
    <t>Toplotna črpalka</t>
  </si>
  <si>
    <t xml:space="preserve">Prezračevalni klimat </t>
  </si>
  <si>
    <t>Instalacijski material  skupaj  (Eur):</t>
  </si>
  <si>
    <t>GRADBENA  in  OBRTNIŠKA  IN INSTAL.  DELA</t>
  </si>
  <si>
    <t>Razdelilna omara RP, nadometna IP65</t>
  </si>
  <si>
    <t>1x glavno stikalo 63A</t>
  </si>
  <si>
    <t>3x instalacijski odklopnik, 40A,3f, tip C</t>
  </si>
  <si>
    <t>3x instalacijski odklopnik, 32A,3f, tip C</t>
  </si>
  <si>
    <t xml:space="preserve">SKUPNA REKAPITULACIJA </t>
  </si>
  <si>
    <t xml:space="preserve"> RAZSVETLJAVA  PRALNICE  Eur</t>
  </si>
  <si>
    <t>Razsvetljava za pralnico</t>
  </si>
  <si>
    <t>OBST. OBJEKT  v  DSO  na  BOKALCAH</t>
  </si>
  <si>
    <t>(energetska  sanacija  kuhinje)</t>
  </si>
  <si>
    <t>(PREZRAČEVANJE  in HLAJENJE  KUHINJE)</t>
  </si>
  <si>
    <t>(energetska  sanacija kuhinje)</t>
  </si>
  <si>
    <t xml:space="preserve">8.  PREZRAČEVANJE IN HLAJENJE KUHINJE </t>
  </si>
  <si>
    <r>
      <t xml:space="preserve">STROJNE INSTALACIJE </t>
    </r>
    <r>
      <rPr>
        <sz val="11"/>
        <rFont val="Arial CE"/>
        <charset val="238"/>
      </rPr>
      <t xml:space="preserve"> </t>
    </r>
    <r>
      <rPr>
        <b/>
        <sz val="11"/>
        <rFont val="Arial CE"/>
        <charset val="238"/>
      </rPr>
      <t>za KUHINJO</t>
    </r>
  </si>
  <si>
    <t>GRADBENO -  OBRTNIŠKA  DELA za KUHINJO</t>
  </si>
  <si>
    <r>
      <t xml:space="preserve">ELEKTRIČNE INSTALACIJE   za KUHINJO </t>
    </r>
    <r>
      <rPr>
        <sz val="11"/>
        <rFont val="Arial CE"/>
        <charset val="238"/>
      </rPr>
      <t>(dopolnitev)</t>
    </r>
  </si>
  <si>
    <t>8. / A - I.</t>
  </si>
  <si>
    <t>SKUPAJ  8. + 8a.+ 8b  (Eur): za KUHINJO</t>
  </si>
  <si>
    <t>OBST. OBJEKT  v DSO  na  BOKALCAH</t>
  </si>
  <si>
    <t xml:space="preserve">8. PREZRAČEVANJE IN HLAJENJE  KUHINJE </t>
  </si>
  <si>
    <t>8./ A.-I.      REKAPITULACIJA GRADBENO - OBRTNIŠKIH  DEL</t>
  </si>
  <si>
    <t>8./ A.</t>
  </si>
  <si>
    <t>8./ B.</t>
  </si>
  <si>
    <t>8./ C.</t>
  </si>
  <si>
    <t>8./ D.</t>
  </si>
  <si>
    <t>8./ E.</t>
  </si>
  <si>
    <t>8./ F.</t>
  </si>
  <si>
    <t>8./ G.</t>
  </si>
  <si>
    <t>8./ H.</t>
  </si>
  <si>
    <t xml:space="preserve">KLEPARSKA  DELA </t>
  </si>
  <si>
    <t>KERAMIČARSKA DELA</t>
  </si>
  <si>
    <t xml:space="preserve"> SUHOMONTAŽNA  DELA</t>
  </si>
  <si>
    <t>8./ I.</t>
  </si>
  <si>
    <t>PREZRAČEVANJE IN HLAJENJE  KUHINJE</t>
  </si>
  <si>
    <t>8.  GRADBENO - OBRTNIŠKA DELA :</t>
  </si>
  <si>
    <t xml:space="preserve"> 8./ A.  PRIPRAVLJALNA IN ZAKLJUČNA DELA</t>
  </si>
  <si>
    <r>
      <rPr>
        <sz val="11"/>
        <color indexed="8"/>
        <rFont val="Calibri"/>
        <family val="2"/>
        <charset val="238"/>
      </rPr>
      <t>Vsakodnevno sprotno čiščenje</t>
    </r>
    <r>
      <rPr>
        <sz val="10"/>
        <rFont val="Arial CE"/>
        <charset val="238"/>
      </rPr>
      <t xml:space="preserve"> prostorov po končanih delih.  Posebna pazljivost velja za dela,  ki se izvajajo v kuhinji. Kuhinja mora obratovati ves čas izvedbe.</t>
    </r>
  </si>
  <si>
    <t xml:space="preserve"> 8./ B.   RUŠITVENA DELA</t>
  </si>
  <si>
    <t>preboji v zidovih  deb. 30 cm</t>
  </si>
  <si>
    <t xml:space="preserve">950/600  mm    kom </t>
  </si>
  <si>
    <t xml:space="preserve">650/950  mm    kom </t>
  </si>
  <si>
    <t>preboji v zidovih  deb. 50 cm</t>
  </si>
  <si>
    <t xml:space="preserve">1050/550  mm    kom </t>
  </si>
  <si>
    <t xml:space="preserve">   komplet </t>
  </si>
  <si>
    <t>Odstranitev vertikalne kanalizacijske cevi na mestu kjer se izvede preboj poz. 4, tloris kleti</t>
  </si>
  <si>
    <t>Rušenje utora v tlaku od stene do obstoječega kanalizacijskega jaška, za prestavitev obstoječe kanalizacijske cevi ob preboju poz. 4, tloris kleti. V ceni mora biti upoštevan tudi preboj v obstoječi jašek, fi 120 mm</t>
  </si>
  <si>
    <t>m1</t>
  </si>
  <si>
    <t>Rušenje utora v tlaku za odvod kondenza, presek utora 100/100 mm</t>
  </si>
  <si>
    <t>Rušenje vertikalnega utora v opečni steni za vgradnjo nove kanalizacijske vertikale fi 120 mm.</t>
  </si>
  <si>
    <t>Pazljiva demontaža in ponovna montaža kuhinjske nape velikosti do 4 m2</t>
  </si>
  <si>
    <t>Začasna odstranitev pranih plošč in zlaganje na gradbiščno deponijo</t>
  </si>
  <si>
    <t>Strojno rezanje asfalta</t>
  </si>
  <si>
    <t xml:space="preserve">m2 </t>
  </si>
  <si>
    <t>Ročno rušenje asfalta, nalaganje in odvoz ruševin na trajno deponijo s plačilom komunalne takse</t>
  </si>
  <si>
    <t xml:space="preserve">8./ C. ZEMELJSKA   DELA </t>
  </si>
  <si>
    <t>Ročni izkop zemljine do III. kategorije z nalaganjem in odvozom izkopa na trajno deponijo, kompletno s plačilom takse</t>
  </si>
  <si>
    <t xml:space="preserve">POZ. 4    m3 </t>
  </si>
  <si>
    <t xml:space="preserve">POZ. 1    m3 </t>
  </si>
  <si>
    <t xml:space="preserve">POZ. 5    m3 </t>
  </si>
  <si>
    <t xml:space="preserve">POZ. 6    m3 </t>
  </si>
  <si>
    <t>Zasip in utrjevanje s tamponskim materialom. Zasip ob poz. 1,4,5 in 6.</t>
  </si>
  <si>
    <t xml:space="preserve">Polaganje obstoječih pranih plošč na predhodno utrjeno podlago, kompletno s finim peskom in fugiranjem. </t>
  </si>
  <si>
    <t>Popravilo asfalta okrog temelja za hladilni agregat.</t>
  </si>
  <si>
    <t>Ureditev okolice po izvedenih izkopih, zasipih in polaganju pranih plošč. V ceni upoštevati grabljenje, humuziranje in zatravitev zelenice ob pranih ploščah.</t>
  </si>
  <si>
    <t xml:space="preserve"> 8. / D. ARMIRANO-BETONSKA  DELA </t>
  </si>
  <si>
    <t>Izdelava AB jaška zunanjih dimenzi 60/60 cm, gl. 90 cm,  kompletno z betonskim dnom in kovinskim pohodnim pokrovom. V pokrovu dve izvrtini za prehod cevi do hladilnega agregata. V dno jaška je potrebno izvrtati luknje za odtok eventuelne vode.  V ceni upoštevati ves potreben opaž, beton in armaturo 40 kg/m3 betona.</t>
  </si>
  <si>
    <t>Izdelava AB temelja dim.  200/100 cm, gl. 50 cm. Vrh temelja na višini 10 cm nad terenom. V ceni upoštevati ves potreben opaž, beton in armaturo 80 kg/m3 betona. Priprava podlage za temelj je zajeta v zemeljskih delih.</t>
  </si>
  <si>
    <t>Zabetoniranje obstoječe odprtine  80/80 cm v AB plošči (poz. 2 tloris pritličja). V ceni upoštevati opaž, armaturo in ročno vgradnjo betona.</t>
  </si>
  <si>
    <t>Dobava in vgradnja nove kanalizacijske vertikale fi 120 mm, kompletno s potrebnimi koleni, čistilnim kosom, priklopom na obstoječo cev in priklopom na obstoječ kanalizacijski jašek.</t>
  </si>
  <si>
    <t>Zazidava inštalacijskih utorov v opečni steni in tlaku po vgradnji instalacij. Preseki do 150/150 mm.</t>
  </si>
  <si>
    <t>Obzidava prebojev po končani vgradnji prezračevalnih kanalov. Odprtina ob kanalu se na vseh straneh zazida s siporeksom.  Na obeh straneh se stena finalno obdela z lepilom, vgradnjo armaturne mrežice in finalnim glajenjem z lepilom, tako da je pripravljena za slikopleskarsko kitanje.</t>
  </si>
  <si>
    <t xml:space="preserve"> preboj  950/600  mm    kom </t>
  </si>
  <si>
    <t xml:space="preserve"> preboj 1050/550  mm    kom </t>
  </si>
  <si>
    <t xml:space="preserve"> preboj  650/950  mm    kom </t>
  </si>
  <si>
    <t>Zazidava obstoječe odprtine (poz. 5 v pritličju) po demontaži obstoječega prezračevalnega kanala</t>
  </si>
  <si>
    <t xml:space="preserve">  8./ F.  KLEPARSKA DELA</t>
  </si>
  <si>
    <t xml:space="preserve">kom </t>
  </si>
  <si>
    <t>Demontaža obstoječe odtočne cevi ter ponovna montaža z izdelavo izogibnih kolen na mestu križanja s prezračevalnim kanalom</t>
  </si>
  <si>
    <t>KLEPARSKA DELA SKUPAJ :</t>
  </si>
  <si>
    <t xml:space="preserve"> 8. / G. KERAMIČARSKA  DELA </t>
  </si>
  <si>
    <t>Krpanje stenske obloge (do 0,5 m2) s keramičnimi ploščicami granitogres po vzorcu obstoječih (poz. 5 v pritličju)</t>
  </si>
  <si>
    <t>Krpanje talnih keramičnih ploščic na hodniku v kleti (cca 2 m2), kompletno z nabavo in dobavo granitogres ploščic po vzorcu obstoječih, lepilom in fugiranjem</t>
  </si>
  <si>
    <t>KERAMIČARSKA   DELA SKUPAJ:</t>
  </si>
  <si>
    <t xml:space="preserve"> 8. / H. SUHOMONTAŽNA  DELA </t>
  </si>
  <si>
    <t>SUHOMONTAŽNA  DELA SKUPAJ:</t>
  </si>
  <si>
    <t>Delna odstranitev obstoječe suhomontažne obloge prezračevalnega kanala za izvedbo novega preboja (tloris pritličja poz. 3)</t>
  </si>
  <si>
    <t>Popravilo suhomontažne obloge po izvedeni povezavi novih in obstoječih prezračevalnih kanalov (poz. 3 tloris pritličja)</t>
  </si>
  <si>
    <t>Odstranitev in ponovna montaža suhomontažne obloge obstoječega prezračevalnega kanala (poz. 4, tloris pritličja)</t>
  </si>
  <si>
    <t xml:space="preserve"> 8./ I.  SLIKO - PLESKARSKA DELA</t>
  </si>
  <si>
    <t xml:space="preserve"> 8. / E. ZIDARSKA  DELA </t>
  </si>
  <si>
    <t>(prezračevanje   in hlajenje kuhinje)</t>
  </si>
  <si>
    <t>OBST. OBJEKT  V DSO  na  BOKALCAH</t>
  </si>
  <si>
    <t xml:space="preserve">PREZRAČEVANJE IN HLAJENJE  KUHINJA </t>
  </si>
  <si>
    <t>za  8.a  STROJNE  INSTALACIJE za KUHINJO</t>
  </si>
  <si>
    <t>Depandansa - kompleks Bokalce -  Kuhinja</t>
  </si>
  <si>
    <t xml:space="preserve"> PREZRAČEVALNA NAPRAVA  KUHINJE</t>
  </si>
  <si>
    <t>8.a/ 1</t>
  </si>
  <si>
    <t>8.a/ 2</t>
  </si>
  <si>
    <t>8. a SKUPAJ  STR. INST.  za  KUHINJO</t>
  </si>
  <si>
    <t>KUHINJA</t>
  </si>
  <si>
    <t>HLADILNI AGREGAT IN RAZVODNO OMREŽJE</t>
  </si>
  <si>
    <t>8a./ 1.- 2.</t>
  </si>
  <si>
    <t xml:space="preserve">V projektu predviden material je mogoče nadomestiti z drugim, enakovrednim, z enakimi karakteristikami. </t>
  </si>
  <si>
    <t>Dvoetažna klimatska naprava notranje izvedbe za dovod in odvod, ogrevanje in hlajenje zraka, karakteristike in obseg dobave po prospektu, s prigrajenim vračanjem toplote, skupaj  Z dvostenskimi pokrovi debeline 50 mm, na nosilnem podstavku, z gumijastimi dušilci vibracij.</t>
  </si>
  <si>
    <t xml:space="preserve">- Skupaj z avtomatiko:  ustrezna tipala, krmilnik, ostali reg. moduli, regulacijski ventili z el. motornimi pogoni, el. motorni pogoni regulacijskih žaluzij, tlačna stikala, posluževalni tablo z regulacijo hitrosti ventilatorjev  itd. </t>
  </si>
  <si>
    <t>- Skupaj z regulacijsko shemo, seznamom elementov avtomatike in funkcijski opis delovanja, vse v zasteklenem okviru, pritrjeno na steno.</t>
  </si>
  <si>
    <t>- z elektro krmilno omaro in povezavo elementov avtomatike z omaro</t>
  </si>
  <si>
    <t>Ustreza izdelek EUROCLIMA ZHK 2000 S  ali enakovredno</t>
  </si>
  <si>
    <t>DOVOD</t>
  </si>
  <si>
    <t>Velikost  9/9,  FH-VF-PT-H-FR-K-FH</t>
  </si>
  <si>
    <t>-- Kasetni filter  M5</t>
  </si>
  <si>
    <t>- Žaluzija z motornim pogonom</t>
  </si>
  <si>
    <t>- Ventilator</t>
  </si>
  <si>
    <t xml:space="preserve">   H  = 400 Pa</t>
  </si>
  <si>
    <t>- Ploščni rekuperator - diagonalni</t>
  </si>
  <si>
    <t xml:space="preserve">   φ = 75,6 %</t>
  </si>
  <si>
    <t xml:space="preserve">   kondenzat  70,32 kg/h</t>
  </si>
  <si>
    <t xml:space="preserve">   Q = 85,05 kW </t>
  </si>
  <si>
    <t xml:space="preserve">   s koritom in eliminatorjem</t>
  </si>
  <si>
    <t>- Grelnik</t>
  </si>
  <si>
    <t>- Hladilnik</t>
  </si>
  <si>
    <t>- Kasetni filter  F7</t>
  </si>
  <si>
    <t>ODVOD</t>
  </si>
  <si>
    <t>Velikost  9/9,  FH-L-TF-PT-VF-L</t>
  </si>
  <si>
    <t>-- Kasetni filter G2</t>
  </si>
  <si>
    <t>- Vrečasti filter  M5</t>
  </si>
  <si>
    <t xml:space="preserve">   H = 600 Pa</t>
  </si>
  <si>
    <t>Podstavek  ZHK GR-LP80</t>
  </si>
  <si>
    <t>Posl. desno</t>
  </si>
  <si>
    <t>Dimenzije ŠxVxD  1.015 x 2,09 x 3.812.5 mm</t>
  </si>
  <si>
    <t>Dušilniki zvoka - dovod</t>
  </si>
  <si>
    <t xml:space="preserve">Ustreza izdelek HIDRIA IMP KLIMA </t>
  </si>
  <si>
    <t>DZ-2/200/3  1050x600 / l = 1500 mm ali enakovr.</t>
  </si>
  <si>
    <t>Kanali iz pocinkane pločevine standardne debeline, s koleni in odcepi, z veznimi kosi, z usmerjevalnimi lopaticami v kolenih in odcepih dovodnih kanalov, s spojnim in obešalnim materialom, pravokotni, z dodatkom za razrez.</t>
  </si>
  <si>
    <t xml:space="preserve">Izolacija kanalov za sveži zrak, deb. 19 mm, lepljeno na kanal     </t>
  </si>
  <si>
    <t>Ustreza izdelek Armaflex, ali enakovredno</t>
  </si>
  <si>
    <t xml:space="preserve">XG-19x99/E, z lepilom Armaflex 520 in čistilom </t>
  </si>
  <si>
    <t xml:space="preserve">                                                        </t>
  </si>
  <si>
    <t xml:space="preserve">Izolacija novih dovodnih kanalov za hlajeni zrak, v objektu, deb. 19 mm, lepljeno na kanal     </t>
  </si>
  <si>
    <t xml:space="preserve">Izolacija kanalov za povratni zrak, pod stropom kleti, deb. 13 mm, lepljeno na kanal     </t>
  </si>
  <si>
    <t xml:space="preserve">XG-13x99/E, z lepilom Armaflex 520 in čistilom </t>
  </si>
  <si>
    <t xml:space="preserve">Izolacija kanalov za povratni zrak, na prostem, deb. 25 mm, lepljeno na kanal     </t>
  </si>
  <si>
    <t xml:space="preserve">Arma-Chek Silver SI-25x99/E, z lepilom Armaflex 520 in čistilom  </t>
  </si>
  <si>
    <t>(ali XG-25x99/E, oblečena v aluminijsko pločevino)</t>
  </si>
  <si>
    <t>Gibka cev, z objemkami za pritrditev na pločevinasti kanal in difuzor</t>
  </si>
  <si>
    <t xml:space="preserve">    d = 350 mm                     </t>
  </si>
  <si>
    <t xml:space="preserve">Stolpni difuzor, vodoravno pod stropom, z regulacijsko loputo, priključen na kanal, za dovod zraka,   </t>
  </si>
  <si>
    <t>- pretok 1450 m3/h - izpuh</t>
  </si>
  <si>
    <t xml:space="preserve">- SD-6/F3/R1 vel. 600 x 2000, H = 400 mm </t>
  </si>
  <si>
    <t>ali enakovredno</t>
  </si>
  <si>
    <t xml:space="preserve">Jeklena zaščitna rešetka, za dovod ali odvod zraka,  </t>
  </si>
  <si>
    <t>- pretok 7350 m3/h - izpuh</t>
  </si>
  <si>
    <t xml:space="preserve">Ustreza izdelek HIDRIA IMP KLIMA  </t>
  </si>
  <si>
    <t>- JZR-6  700 x 1000 mm</t>
  </si>
  <si>
    <t xml:space="preserve">Požarne lopute, z odpornostjo min 90 min, vgrajene v steno, s priključki kanalov, z elektromotornim pogonom </t>
  </si>
  <si>
    <t>- 1050 x 600 mm</t>
  </si>
  <si>
    <t xml:space="preserve">- PL-19/E….  1050 x 600    </t>
  </si>
  <si>
    <t>- 500 x 800 mm</t>
  </si>
  <si>
    <t>- PL-19/E…. 500 x 800</t>
  </si>
  <si>
    <t>12</t>
  </si>
  <si>
    <t>Barvanje prirobnic na kanalih, obešal in drugih delov prezračevalnih naprav</t>
  </si>
  <si>
    <t>13</t>
  </si>
  <si>
    <t xml:space="preserve">Sheme naprav z navodili za vklapljanje, obratovanje in vzdrževanje, v okviru pod steklom, obešeno v strojnici                                           </t>
  </si>
  <si>
    <t>14</t>
  </si>
  <si>
    <t>Demontaža obstoječe instalacije, po ponudbi izvajalca, preboji skozi stene</t>
  </si>
  <si>
    <t>15</t>
  </si>
  <si>
    <t>SKUPAJ PREZRAČEVANJE KUHINJE</t>
  </si>
  <si>
    <t xml:space="preserve"> PREZRAČEVANJE</t>
  </si>
  <si>
    <t xml:space="preserve">Hladilni agregat za proizvodnjo hladne vode kompaktne izvedbe z zračno hlajenim kondenzatorjem za zunanjo postavitev, z visokim izkoristkom, s preverjenimi tehničnimi podatki s strani priznane neodvisne inštitucije EUROVENT, z listinami o skladnosti EC. </t>
  </si>
  <si>
    <t>Izdelan po Evropskih predpisih in standardih.</t>
  </si>
  <si>
    <t>Hidravlični modul z obtočno črpalko je vgrajen v zvočno izoliranem tehničnem delu naprave zaradi zmanjšanja prehoda hrupa v okolico. Z izoliranim rezervoarjem, lovilcem nesnage, ekspanzijsko posodo, odzračevalnim ventilom, izpustnim ventilom, varnostnim ventilom.</t>
  </si>
  <si>
    <t>- OKVIR</t>
  </si>
  <si>
    <t>Okvir je izjemno trden in samonosilen, da dovoli oporo na tleh na 4 točkah, brez deformacije. Zaradi zunanje postavitve je odporen na vremenske pogoje in korozijo, okvir in paneli so izvedeni brez varjenja iz pocinkane pločevine ter praškasto barvani s poliestersko barvo. Zunanja termična izolacija je odporna na UV žarke.</t>
  </si>
  <si>
    <t xml:space="preserve">Dostop do tehničnih komponent je izveden z lahko in enostavno snemljivimi paneli. </t>
  </si>
  <si>
    <t>Tehnični predel vključno s kompresorji je ločen in zvočno izoliran od kondenzatorja, da preprečimo prehod hrupa v okolico in zaradi lažjega dostopa do vgrajenih komponent, tudi med obratovanjem.</t>
  </si>
  <si>
    <t>- SPIRALNI KOMPRESORJI</t>
  </si>
  <si>
    <t>Spiralna (scroll) kompresorja, hermetične izvedbe s tesnjenjem delovnega prostora z drsnimi tesnili in zasučne sklopke z ekscentrično vrtečo se obtočno spiralo. Vsled razmakljivih drsnih plošč je neobčutljiv za tekočinske udare.</t>
  </si>
  <si>
    <t>Mazalni sitem s pomočjo dinamične oljne črpalke, gretje olja in pokaznim okencem nivostaja.</t>
  </si>
  <si>
    <t>Dvopolni elektromotor hlajen z vsesanim hladilnim sredstvom, elektronsko zaščiten proti pregretju, izpadu faze in zamenjavi faz.</t>
  </si>
  <si>
    <t>Kompresorji so montirani na dodatne protivibracijske podloge, zaradi prenosa vibracij na okvir naprave in s tem posledično zmanjšanje hrupa. Nameščeni so v tehničnem predelu naprave.</t>
  </si>
  <si>
    <t>So direktno trdno spajkani na cevni razvod hladilnega sredstva, da se prepreči možnost puščanja hladilnega sredstva.</t>
  </si>
  <si>
    <t>- ZRAČNI KONDENZATOR / UPARJALNIK</t>
  </si>
  <si>
    <r>
      <t>Vertikalno postavljen, toplotni menjalnik iz bakrenih cevi s tesno nasajenimi aluminijastimi lamelami.</t>
    </r>
    <r>
      <rPr>
        <b/>
        <sz val="10"/>
        <rFont val="Arial Narrow"/>
        <family val="2"/>
      </rPr>
      <t/>
    </r>
  </si>
  <si>
    <t>- VODNI UPARJALNIK / KONDENZATOR</t>
  </si>
  <si>
    <t>Visoko učinkovit ploščni izmenjevalec za hladilni krog, sestavljen iz med seboj varjenimi rebrastimi ploščami iz nerjavečega jekla 316. Izoliran je z visoko kvalitetno toplotno izolacijo. Hidravlični priključek je izveden s »VICTAULIC« načinom spajanja. :</t>
  </si>
  <si>
    <t>- HLADILNI KROG</t>
  </si>
  <si>
    <t>- HIDRAVLIČNI MODUL</t>
  </si>
  <si>
    <t>- VKLOPNA IN KRMILNA PLOŠČA</t>
  </si>
  <si>
    <t>Vklopna plošča je narejena po predpisih EN 60-204 in vsebuje: zaščito elektromotorjev kompresorjev, tokovno zaščito pred preobremenitvijo, vrstne sponke, vklopnim varnostnim stikalom z ročico na zunanji strani in vezalne sheme.</t>
  </si>
  <si>
    <t>Krmilna plošča vsebuje  regulacijski krmilnik z mikroprocesorskim vodenjem, ki ustreza priporočilom 89/336/EC.</t>
  </si>
  <si>
    <t>- MIKROPROCESORSKI KRMILNIK</t>
  </si>
  <si>
    <t xml:space="preserve">Krmilnik  ima LCD prikazovalnik in je tovarniško nameščen. </t>
  </si>
  <si>
    <t>Omogoča:</t>
  </si>
  <si>
    <t>- direktni dostop do prebiranja vrednosti</t>
  </si>
  <si>
    <t>- kontrolo temperature vode (vstopno ali izstopno)</t>
  </si>
  <si>
    <t>- možnost nastavitve kontrole temperature vode glede na zunanjo temperaturo</t>
  </si>
  <si>
    <t>- kontrola tlaka kondenzacije</t>
  </si>
  <si>
    <t>- programska zaščita pred kratkimi vklopi kompresorjev</t>
  </si>
  <si>
    <t>- računanje in balansiranje časovnega delovanja kompresorja</t>
  </si>
  <si>
    <t>- kontroliranje števila zagonov kompresorja</t>
  </si>
  <si>
    <t>Prosto napetostni vhodi:</t>
  </si>
  <si>
    <t>- zunanji ON/OFF kontakti</t>
  </si>
  <si>
    <t>Prosto napetostni izhodi:</t>
  </si>
  <si>
    <t>- Splošne napake</t>
  </si>
  <si>
    <t>- PREIZKUSNI ZAGON</t>
  </si>
  <si>
    <t>Naprava je kompletno sestavljena, električno zvezana, napolnjena s hladilom in preizkušena v tovarni, tako da na lokaciji napravo samo hidravlično in električno priključimo.</t>
  </si>
  <si>
    <t xml:space="preserve"> - TEHNIČNI PODATKI:</t>
  </si>
  <si>
    <t xml:space="preserve"> - hladilna moč:    26,06 kW (Tv,h=7/12°C,                                                                                                       </t>
  </si>
  <si>
    <t xml:space="preserve"> - priključna električna moč:    8,7 kW</t>
  </si>
  <si>
    <t xml:space="preserve"> - hladilno število EER:     3,23</t>
  </si>
  <si>
    <t xml:space="preserve"> - hlajeni medij:       R410A</t>
  </si>
  <si>
    <t xml:space="preserve"> - število kompresorjev:      2</t>
  </si>
  <si>
    <t xml:space="preserve"> - število hladilnih krogov:      1</t>
  </si>
  <si>
    <t xml:space="preserve"> - regulacija moči:       0-50-100 %</t>
  </si>
  <si>
    <t xml:space="preserve"> - število ventilatorjev:     2</t>
  </si>
  <si>
    <t xml:space="preserve"> - električno napajanje:     400/3/50 V/Ph/Hz</t>
  </si>
  <si>
    <t xml:space="preserve"> - velikost rezervoarja    100 l</t>
  </si>
  <si>
    <t xml:space="preserve"> - velikost raztezne posode   25 l</t>
  </si>
  <si>
    <t xml:space="preserve"> - dimenzije DxŠxV:     1750x750x1450 mm</t>
  </si>
  <si>
    <t>- teža      338 kg</t>
  </si>
  <si>
    <t>(zastopnik Bossplast d.o.o.) ali enakovredno</t>
  </si>
  <si>
    <t>kompl.</t>
  </si>
  <si>
    <t xml:space="preserve">Večplastne cevi s fazonskimi kosi, z materialom za spajanje, s tesnilnim materialom, z dodatkom za razrez                                                                     </t>
  </si>
  <si>
    <t>za toplo vodo, lahko so tudi jeklene cevi, enake kot obstoječe omrežje</t>
  </si>
  <si>
    <t>z obešalnim materialom, s fiksnimi točkami, s priključki na obstoječo instalacijo</t>
  </si>
  <si>
    <t>50 x 4,5       ( NO 40 )</t>
  </si>
  <si>
    <t>za hladno vodo, obvezno s cevnimi nosilci Armafix X ustreznih dimenzij, v predpisanih razdaljah</t>
  </si>
  <si>
    <t>63 x 6           ( NO 50 )</t>
  </si>
  <si>
    <t>4</t>
  </si>
  <si>
    <t xml:space="preserve">Izolacija cevi za toplo vodo, deb 25 mm, </t>
  </si>
  <si>
    <t>Ustreza Armaflex XG ali enakovredno, z lepilom in čistilom</t>
  </si>
  <si>
    <t>za cev  50 x 4,5         (XG-25x050)</t>
  </si>
  <si>
    <t>5</t>
  </si>
  <si>
    <t>Izolacija cevi za hladno vodo, deb 19 mm, s parno zaporo, v objektu,</t>
  </si>
  <si>
    <t>za cev  63 x 6         (XG-19x064)</t>
  </si>
  <si>
    <t>6</t>
  </si>
  <si>
    <t xml:space="preserve">Cirkulacijska črpalka, z navoji (prirobnicami),  tesnili in vijaki, kompletna,                                                                                </t>
  </si>
  <si>
    <t>- topla voda - zračni grelnik</t>
  </si>
  <si>
    <t>Ustreza IMP PUMPS NMTSMART 32/60  ali enakovredna</t>
  </si>
  <si>
    <t>7</t>
  </si>
  <si>
    <t xml:space="preserve">  Krogelna pipa z navoji, NP 6,  </t>
  </si>
  <si>
    <t xml:space="preserve">   DN 40                                            </t>
  </si>
  <si>
    <t>kosov</t>
  </si>
  <si>
    <t xml:space="preserve">   DN 50                                              </t>
  </si>
  <si>
    <t>8</t>
  </si>
  <si>
    <t>Protipovratna loputa ali ventil, z navoji, NP 6</t>
  </si>
  <si>
    <t xml:space="preserve">   DN 40                                           </t>
  </si>
  <si>
    <t>9</t>
  </si>
  <si>
    <t>Dušilna loputa ali ventil, z navoji, NP 6</t>
  </si>
  <si>
    <t xml:space="preserve">   DN 40                                              </t>
  </si>
  <si>
    <t>10</t>
  </si>
  <si>
    <t xml:space="preserve">Lovilnik nečistoč, z navoji, NP6                                     </t>
  </si>
  <si>
    <t xml:space="preserve">   DN 40                                       </t>
  </si>
  <si>
    <t>11</t>
  </si>
  <si>
    <t xml:space="preserve">Pipe za praznjenje in polnjenje sistema, NP 6                                                              </t>
  </si>
  <si>
    <t xml:space="preserve">   DN 15                          </t>
  </si>
  <si>
    <t xml:space="preserve">Ravni tekočinski termometer za merilno območje do 130 st.C, v medeninasti  stročnici in s tulko za vgraditev v     cev, R 1/2"                                                  </t>
  </si>
  <si>
    <t xml:space="preserve">                                                          </t>
  </si>
  <si>
    <t xml:space="preserve">Manometer z območjem do 6 bar, s tripotno manometersko pipo in z navojnim   nastavkom R 1/2"                                                                               </t>
  </si>
  <si>
    <t xml:space="preserve">Shema naprave z navodili za vklapljanje, obratovanje in vzdrževanje, v okviru pod steklom, obešeno v strojnici                                           </t>
  </si>
  <si>
    <t>Demontaža in prestavitve obstoječe instalacije, po ponudbi izvajalca</t>
  </si>
  <si>
    <r>
      <t>Vključuje: filtrni sušilnik, pokazno okence z indikatorjem vlažnosti hladiva, elektromagnetni ventil, zaporni ventil na tekočinskem vodu, zaporni ventil v tlačnem vodu, izoliran sesalni vod,</t>
    </r>
    <r>
      <rPr>
        <b/>
        <sz val="10"/>
        <rFont val="Arial"/>
        <family val="2"/>
        <charset val="238"/>
      </rPr>
      <t xml:space="preserve"> </t>
    </r>
    <r>
      <rPr>
        <sz val="10"/>
        <rFont val="Arial"/>
        <family val="2"/>
        <charset val="238"/>
      </rPr>
      <t>senzorjem visokega in nizkega tlaka.</t>
    </r>
  </si>
  <si>
    <r>
      <t>Z</t>
    </r>
    <r>
      <rPr>
        <b/>
        <sz val="10"/>
        <rFont val="Arial"/>
        <family val="2"/>
        <charset val="238"/>
      </rPr>
      <t xml:space="preserve"> </t>
    </r>
    <r>
      <rPr>
        <sz val="10"/>
        <rFont val="Arial"/>
        <family val="2"/>
        <charset val="238"/>
      </rPr>
      <t xml:space="preserve">obtočno črpalko, vgrajeno v zvočno izoliranem tehničnem predelu naprave zaradi zmanjšanja prehoda hrupa v okolico. Z izoliranim rezervoarjem, lovilcem nesnage, ekspanzijsko posodo, odzračevalnim ventilom, izpustnim ventilom, varnostnim ventilom (6 bar), električnim protizamrzovalnim grelnikom. </t>
    </r>
  </si>
  <si>
    <r>
      <t xml:space="preserve">   Tz = 35 </t>
    </r>
    <r>
      <rPr>
        <vertAlign val="superscript"/>
        <sz val="10"/>
        <rFont val="Arial"/>
        <family val="2"/>
        <charset val="238"/>
      </rPr>
      <t>o</t>
    </r>
    <r>
      <rPr>
        <sz val="10"/>
        <rFont val="Arial"/>
        <family val="2"/>
        <charset val="238"/>
      </rPr>
      <t>C).  30 % glikola</t>
    </r>
  </si>
  <si>
    <r>
      <t xml:space="preserve">Ustreza proizvod </t>
    </r>
    <r>
      <rPr>
        <b/>
        <sz val="10"/>
        <rFont val="Arial"/>
        <family val="2"/>
        <charset val="238"/>
      </rPr>
      <t xml:space="preserve">AERMEC, tip ANL 102 LJ 01 </t>
    </r>
  </si>
  <si>
    <r>
      <t xml:space="preserve">  G = 2,5 m</t>
    </r>
    <r>
      <rPr>
        <vertAlign val="superscript"/>
        <sz val="10"/>
        <rFont val="Arial"/>
        <family val="2"/>
        <charset val="238"/>
      </rPr>
      <t>3</t>
    </r>
    <r>
      <rPr>
        <sz val="10"/>
        <rFont val="Arial"/>
        <family val="2"/>
        <charset val="238"/>
      </rPr>
      <t>/h, H = 0,5 bar, P</t>
    </r>
    <r>
      <rPr>
        <vertAlign val="subscript"/>
        <sz val="10"/>
        <rFont val="Arial"/>
        <family val="2"/>
        <charset val="238"/>
      </rPr>
      <t>em</t>
    </r>
    <r>
      <rPr>
        <sz val="10"/>
        <rFont val="Arial"/>
        <family val="2"/>
        <charset val="238"/>
      </rPr>
      <t xml:space="preserve"> = 10 - 90 W,                        </t>
    </r>
  </si>
  <si>
    <t>SKUPAJ AGREGAT IN RAZVODNO OMREŽJE</t>
  </si>
  <si>
    <r>
      <t xml:space="preserve">   V</t>
    </r>
    <r>
      <rPr>
        <vertAlign val="subscript"/>
        <sz val="10"/>
        <rFont val="Calibri"/>
        <family val="2"/>
        <charset val="238"/>
      </rPr>
      <t>L</t>
    </r>
    <r>
      <rPr>
        <sz val="10"/>
        <rFont val="Calibri"/>
        <family val="2"/>
        <charset val="238"/>
      </rPr>
      <t xml:space="preserve"> = 7000 m</t>
    </r>
    <r>
      <rPr>
        <vertAlign val="superscript"/>
        <sz val="10"/>
        <rFont val="Calibri"/>
        <family val="2"/>
        <charset val="238"/>
      </rPr>
      <t>3</t>
    </r>
    <r>
      <rPr>
        <sz val="10"/>
        <rFont val="Calibri"/>
        <family val="2"/>
        <charset val="238"/>
      </rPr>
      <t>/h</t>
    </r>
  </si>
  <si>
    <r>
      <t xml:space="preserve">   P</t>
    </r>
    <r>
      <rPr>
        <vertAlign val="subscript"/>
        <sz val="10"/>
        <rFont val="Calibri"/>
        <family val="2"/>
        <charset val="238"/>
      </rPr>
      <t>e</t>
    </r>
    <r>
      <rPr>
        <sz val="10"/>
        <rFont val="Calibri"/>
        <family val="2"/>
        <charset val="238"/>
      </rPr>
      <t xml:space="preserve"> = 4,00 kW</t>
    </r>
  </si>
  <si>
    <r>
      <t xml:space="preserve">   V</t>
    </r>
    <r>
      <rPr>
        <vertAlign val="subscript"/>
        <sz val="10"/>
        <rFont val="Calibri"/>
        <family val="2"/>
        <charset val="238"/>
      </rPr>
      <t>L</t>
    </r>
    <r>
      <rPr>
        <sz val="10"/>
        <rFont val="Calibri"/>
        <family val="2"/>
        <charset val="238"/>
      </rPr>
      <t xml:space="preserve"> = 7000 m</t>
    </r>
    <r>
      <rPr>
        <vertAlign val="superscript"/>
        <sz val="10"/>
        <rFont val="Calibri"/>
        <family val="2"/>
        <charset val="238"/>
      </rPr>
      <t>3</t>
    </r>
    <r>
      <rPr>
        <sz val="10"/>
        <rFont val="Calibri"/>
        <family val="2"/>
        <charset val="238"/>
      </rPr>
      <t xml:space="preserve">/h,  -13,00/23,30 </t>
    </r>
    <r>
      <rPr>
        <vertAlign val="superscript"/>
        <sz val="10"/>
        <rFont val="Calibri"/>
        <family val="2"/>
        <charset val="238"/>
      </rPr>
      <t>o</t>
    </r>
    <r>
      <rPr>
        <sz val="10"/>
        <rFont val="Calibri"/>
        <family val="2"/>
        <charset val="238"/>
      </rPr>
      <t>C</t>
    </r>
  </si>
  <si>
    <r>
      <t xml:space="preserve">   V</t>
    </r>
    <r>
      <rPr>
        <vertAlign val="subscript"/>
        <sz val="10"/>
        <rFont val="Calibri"/>
        <family val="2"/>
        <charset val="238"/>
      </rPr>
      <t>o</t>
    </r>
    <r>
      <rPr>
        <sz val="10"/>
        <rFont val="Calibri"/>
        <family val="2"/>
        <charset val="238"/>
      </rPr>
      <t xml:space="preserve"> = t350 m</t>
    </r>
    <r>
      <rPr>
        <vertAlign val="superscript"/>
        <sz val="10"/>
        <rFont val="Calibri"/>
        <family val="2"/>
        <charset val="238"/>
      </rPr>
      <t>3</t>
    </r>
    <r>
      <rPr>
        <sz val="10"/>
        <rFont val="Calibri"/>
        <family val="2"/>
        <charset val="238"/>
      </rPr>
      <t xml:space="preserve">/h, 35,00/23,30 </t>
    </r>
    <r>
      <rPr>
        <vertAlign val="superscript"/>
        <sz val="10"/>
        <rFont val="Calibri"/>
        <family val="2"/>
        <charset val="238"/>
      </rPr>
      <t>o</t>
    </r>
    <r>
      <rPr>
        <sz val="10"/>
        <rFont val="Calibri"/>
        <family val="2"/>
        <charset val="238"/>
      </rPr>
      <t>C</t>
    </r>
  </si>
  <si>
    <r>
      <t xml:space="preserve">   Q</t>
    </r>
    <r>
      <rPr>
        <vertAlign val="subscript"/>
        <sz val="10"/>
        <rFont val="Calibri"/>
        <family val="2"/>
        <charset val="238"/>
      </rPr>
      <t>g</t>
    </r>
    <r>
      <rPr>
        <sz val="10"/>
        <rFont val="Calibri"/>
        <family val="2"/>
        <charset val="238"/>
      </rPr>
      <t xml:space="preserve"> = 56,36 kW,    0/24 </t>
    </r>
    <r>
      <rPr>
        <vertAlign val="superscript"/>
        <sz val="10"/>
        <rFont val="Calibri"/>
        <family val="2"/>
        <charset val="238"/>
      </rPr>
      <t>o</t>
    </r>
    <r>
      <rPr>
        <sz val="10"/>
        <rFont val="Calibri"/>
        <family val="2"/>
        <charset val="238"/>
      </rPr>
      <t>C</t>
    </r>
  </si>
  <si>
    <r>
      <t xml:space="preserve">   medij   voda 85/65 </t>
    </r>
    <r>
      <rPr>
        <vertAlign val="superscript"/>
        <sz val="10"/>
        <rFont val="Calibri"/>
        <family val="2"/>
        <charset val="238"/>
      </rPr>
      <t>o</t>
    </r>
    <r>
      <rPr>
        <sz val="10"/>
        <rFont val="Calibri"/>
        <family val="2"/>
        <charset val="238"/>
      </rPr>
      <t>C, g = 0,69 l/s</t>
    </r>
  </si>
  <si>
    <r>
      <t xml:space="preserve">   Qh = 25,00 kW,  32/22 </t>
    </r>
    <r>
      <rPr>
        <vertAlign val="superscript"/>
        <sz val="10"/>
        <rFont val="Calibri"/>
        <family val="2"/>
        <charset val="238"/>
      </rPr>
      <t>o</t>
    </r>
    <r>
      <rPr>
        <sz val="10"/>
        <rFont val="Calibri"/>
        <family val="2"/>
        <charset val="238"/>
      </rPr>
      <t xml:space="preserve">C </t>
    </r>
  </si>
  <si>
    <r>
      <t xml:space="preserve">   medij   voda/etilen glikol  7/12 </t>
    </r>
    <r>
      <rPr>
        <vertAlign val="superscript"/>
        <sz val="10"/>
        <rFont val="Calibri"/>
        <family val="2"/>
        <charset val="238"/>
      </rPr>
      <t>o</t>
    </r>
    <r>
      <rPr>
        <sz val="10"/>
        <rFont val="Calibri"/>
        <family val="2"/>
        <charset val="238"/>
      </rPr>
      <t>C, g = 1,19 l/s</t>
    </r>
  </si>
  <si>
    <r>
      <t xml:space="preserve">   V</t>
    </r>
    <r>
      <rPr>
        <vertAlign val="subscript"/>
        <sz val="10"/>
        <rFont val="Calibri"/>
        <family val="2"/>
        <charset val="238"/>
      </rPr>
      <t>o</t>
    </r>
    <r>
      <rPr>
        <sz val="10"/>
        <rFont val="Calibri"/>
        <family val="2"/>
        <charset val="238"/>
      </rPr>
      <t xml:space="preserve"> =7350 m</t>
    </r>
    <r>
      <rPr>
        <vertAlign val="superscript"/>
        <sz val="10"/>
        <rFont val="Calibri"/>
        <family val="2"/>
        <charset val="238"/>
      </rPr>
      <t>3</t>
    </r>
    <r>
      <rPr>
        <sz val="10"/>
        <rFont val="Calibri"/>
        <family val="2"/>
        <charset val="238"/>
      </rPr>
      <t>/h</t>
    </r>
  </si>
  <si>
    <t>8b./ 1.- 2.</t>
  </si>
  <si>
    <t>za  8.b  ELEKTRO  INSTAL. za KUHINJO</t>
  </si>
  <si>
    <r>
      <t xml:space="preserve">8b ELEKTRIČNE INSTALACIJE   za KUHINJO </t>
    </r>
    <r>
      <rPr>
        <sz val="10"/>
        <rFont val="Arial CE"/>
        <family val="2"/>
        <charset val="238"/>
      </rPr>
      <t>(dopolnitev)</t>
    </r>
  </si>
  <si>
    <t>DSO - Depandansa Bokalci - KUHINJA</t>
  </si>
  <si>
    <t>OBST. OBJEKT v DSO  na  BOKALCAH</t>
  </si>
  <si>
    <t>8b/ 1.</t>
  </si>
  <si>
    <t>8b/ 2.</t>
  </si>
  <si>
    <t>Kabel s Cu kabelski vodniki - 1kV. uvlečeni v instalacijske cevi, položene v kabelske police in podometno</t>
  </si>
  <si>
    <t>Krmilna omarica prezračevalne in hladilne naprave</t>
  </si>
  <si>
    <t>Priklop v obstoječi razdelilni omari RG</t>
  </si>
  <si>
    <t>PRENOVA IN PREUREDITEV  DEPANDANS, PRALNICE in KUHINJE</t>
  </si>
  <si>
    <t>(preureditev, adaptacija in prenova notranjih  prostorov, energetska sanacija pralnice in kuhinje)</t>
  </si>
  <si>
    <t>SKUPNA REKAPITULACIJA VSEH DEL za PRENOVO PROSTOROV DEPANDANS in za ENERG. SAN. PRALNICE in KUHINJE</t>
  </si>
  <si>
    <t>4.+5.+6.</t>
  </si>
  <si>
    <t>4./A+B :  G+O DELA za  PRENOVO NOTR.  PROSTOROV  DEPANDANS + 5./1-4 : STROJNE INSTAL.  + 6./1-4 :  EL. INSTAL. VSE za  PRENOVO NOTR.  PROSTOROV   OBJEKTA z DEPANDANSAMI   (za  vse  4. faze), brez DDV</t>
  </si>
  <si>
    <t>7.+7a+7b.</t>
  </si>
  <si>
    <t xml:space="preserve">8.+8a.+8b. </t>
  </si>
  <si>
    <t>7./A-H:  G+O DELA + 7a. / 1-4 STROJNE INSTAL.  +  7b. / 1-4 ELEKTRO  INSTALACIJE  za  POTREBE ENERGETSKE SANACIJE PRALNICE</t>
  </si>
  <si>
    <t>8./A-I :  G+O DELA + 8a. / 1-2 STROJNE INSTAL.  +  8b. / 1-2 ELEKTRO  INSTALACIJE  za  POTREBE ENERGETSKE SANACIJE  KUHINJE</t>
  </si>
  <si>
    <t>SKUPAJ   od 4.  do 8.  (Eur):</t>
  </si>
  <si>
    <t xml:space="preserve">(preureditev, adaptacija, prenova in energetska  sanacija)  </t>
  </si>
  <si>
    <t xml:space="preserve">PREUREDITEV, ADAPTACIJA, PRENOVA in ENERGETSKA  </t>
  </si>
  <si>
    <t xml:space="preserve">SANACIJA  OBJEKTA z DEPANDANSAMI, EN. SAN. MOSTOVŽA, </t>
  </si>
  <si>
    <t>KUHINJE in PRALNICE</t>
  </si>
  <si>
    <t>LJUBLJANA ,  16. NOVEMBER  2016</t>
  </si>
  <si>
    <t>NAČRT  ARHITEKTURE  -  POPIS  DEL</t>
  </si>
  <si>
    <t>LJUBLJANA ,  16. NOVEMBER   2016</t>
  </si>
  <si>
    <t>OBST. OBJEKT - DEPANDANSE  BOKALCE</t>
  </si>
  <si>
    <t>za  grad.</t>
  </si>
  <si>
    <t>DELNA REKONSTRUKCIJA in PRIZIDAVA</t>
  </si>
  <si>
    <t>SKUPNA REKAPITULACIJA  VSEH   DEL</t>
  </si>
  <si>
    <t>NEUPRAV.</t>
  </si>
  <si>
    <t>1.A.</t>
  </si>
  <si>
    <t>TEMELJI  na ZAHODNI STRANI  DEPANDANS</t>
  </si>
  <si>
    <t>PRIPR. GRADB. in  OBRTNIŠKA DELA (Z)</t>
  </si>
  <si>
    <t>(vzdolž objekta na zahodni  strani). Drugi del 1. Etape</t>
  </si>
  <si>
    <t>1.B.</t>
  </si>
  <si>
    <t>NOTRANJA FEKALNA  KANALIZACIJA (2. F)</t>
  </si>
  <si>
    <t>2.  F. - B. 1.f  in C. 2.f. - (B.- navezava na novo kanalizacijo in prevezava obstoječe kanalizacije in C. notranja kanalizacija v objektu  v terenu  in priključki)</t>
  </si>
  <si>
    <t>1.C.</t>
  </si>
  <si>
    <t>ZUNANJA  UREDITEV   (2.  faza)</t>
  </si>
  <si>
    <t>(zaključna dela po dokončanju objekta, izvedba dostopov do objekta in tlakovanje  na zahodni strani pred depandansami)   2.  FAZA</t>
  </si>
  <si>
    <t>IZGRADNJA AB KONSTRUKCIJ (DEPANSE)</t>
  </si>
  <si>
    <t>GRADBENA DELA za DOGRADITEV  BALKONOV                                2. Etapa</t>
  </si>
  <si>
    <t>(rekonstrukcija in dograditev balkonov)</t>
  </si>
  <si>
    <t>od temeljev  do nove strešne plošče)</t>
  </si>
  <si>
    <t>3.a.</t>
  </si>
  <si>
    <t>ENERGETSKA   SANACIJA PODSTREHE DEPANDANS</t>
  </si>
  <si>
    <t xml:space="preserve">   (DEPANDANSE - 3a. ETAPA)</t>
  </si>
  <si>
    <t>3.b.</t>
  </si>
  <si>
    <t xml:space="preserve">   (DEPANDANSE - 3b. ETAPA)</t>
  </si>
  <si>
    <t>3.c.</t>
  </si>
  <si>
    <t>ENERGETSKA SANACIJA MOSTOVŽA</t>
  </si>
  <si>
    <t xml:space="preserve">   (3c. ETAPA)</t>
  </si>
  <si>
    <t>G+O DELA za  PRENOVO NOTR.  PROSTOROV  DEPANDANS</t>
  </si>
  <si>
    <t xml:space="preserve">   (DEPANDANSE - 4. ETAPA)</t>
  </si>
  <si>
    <t>STROJNE INSTAL. za  PRENOVO NOTR.  PROSTOROV   OBJEKTA z DEPANDANSAMI   (za  vse  4. faze)</t>
  </si>
  <si>
    <t xml:space="preserve">5./ 1  Centralno  ogrevanje                                                                           </t>
  </si>
  <si>
    <t>5./ 2  Prezračevanje</t>
  </si>
  <si>
    <t xml:space="preserve">5./ 3  Vodovod </t>
  </si>
  <si>
    <t>5./ 4  Klimatske  naprave</t>
  </si>
  <si>
    <t>ELEKTRO  INSTAL. za  PRENOVO NOTR.  PROSTOROV   OBJEKTA z DEPANDANSAMI  (za  vse  4. faze)</t>
  </si>
  <si>
    <t>6./ 1  Razsvetljava</t>
  </si>
  <si>
    <t>6./ 2  Instalacijski material</t>
  </si>
  <si>
    <t>6./ 3 Razdelilne omarice R, telekomunikacijska omara TKo</t>
  </si>
  <si>
    <t>6./ 4  Projektna dokumentacija</t>
  </si>
  <si>
    <t>G+O DELA za  POTREBE ENERGETSKE SANACIJE PRALNICE</t>
  </si>
  <si>
    <t>7a.</t>
  </si>
  <si>
    <t>STROJNE INSTAL. za  POTREBE ENERGETSKE SANACIJE PRALNICE</t>
  </si>
  <si>
    <t xml:space="preserve">   7.a/ 1    PREZRAČEVALNA NAPRAVA</t>
  </si>
  <si>
    <t xml:space="preserve">   7.a/ 2    TEHNOLOGIJA</t>
  </si>
  <si>
    <t xml:space="preserve">   7.a/ 3    TOPLOTNA ČRPALKA</t>
  </si>
  <si>
    <t xml:space="preserve">   7.a/ 4    SPLOŠNO</t>
  </si>
  <si>
    <t>7b.</t>
  </si>
  <si>
    <t>ELEKTRO  INSTALACIJE za  POTREBE ENERGETSKE SANACIJE PRALNICE</t>
  </si>
  <si>
    <t>7b./ 1  Razsvetljava  pralnice</t>
  </si>
  <si>
    <t>7b./ 2  Instalacijski material</t>
  </si>
  <si>
    <t>7b./ 3 Razdelilne omarice R</t>
  </si>
  <si>
    <t>7b./ 4  Projektna dokumentacija</t>
  </si>
  <si>
    <t>G+O DELA za  POTREBE ENERGETSKE SANACIJE KUHINJE</t>
  </si>
  <si>
    <t>8a.</t>
  </si>
  <si>
    <t>STROJNE INSTAL. za  POTREBE ENERGETSKE SANACIJE KUHINJE</t>
  </si>
  <si>
    <t xml:space="preserve">   8.a/ 1   PREZRAČEVALNA NAPRAVA  KUHINJE</t>
  </si>
  <si>
    <t xml:space="preserve">   8.a/ 2   HLADILNI AGREGAT IN RAZVODNO OMREŽJE</t>
  </si>
  <si>
    <t>8b.</t>
  </si>
  <si>
    <t>ELEKTRO  INSTALACIJE za  POTREBE ENERGETSKE SANACIJE KUHINJE</t>
  </si>
  <si>
    <t>8b./ 1  Instalacijski material</t>
  </si>
  <si>
    <t>8b./ 2  Projektna dokumentacija</t>
  </si>
  <si>
    <t>VSE  SKUPAJ    (Eur):</t>
  </si>
  <si>
    <t>POPUST ( %)</t>
  </si>
  <si>
    <t>V S E   S K U P A J  z  DDV (Eur):</t>
  </si>
  <si>
    <t>upravičeni  stroški</t>
  </si>
  <si>
    <t xml:space="preserve">neuprav.  stroški </t>
  </si>
  <si>
    <t>1.A. - NAČRT  ARHITEKTURE  -  POPIS  DEL</t>
  </si>
  <si>
    <t>(DEPANDANSE)</t>
  </si>
  <si>
    <t>faza izgradnje :</t>
  </si>
  <si>
    <t>PRIPRAVLJALNA DELA (dela na terenu)</t>
  </si>
  <si>
    <t>etapa :</t>
  </si>
  <si>
    <t>ODKOP PO OBODU OBJEKTA in IZVEDBA TEMELJEV</t>
  </si>
  <si>
    <t>POD NOVIMI BALKONI, KANALIZACIJA  in ZU</t>
  </si>
  <si>
    <t>del etape :</t>
  </si>
  <si>
    <t>1.A. IZVEDBA  TEMELJEV  NA ZAHODNI STRANI</t>
  </si>
  <si>
    <t>Drugi del 1. Etape</t>
  </si>
  <si>
    <t>SKUPNI POPIS  DEL S  KOLIČINAMI in  PREDIZMERAMI</t>
  </si>
  <si>
    <t>GRADBENA, OBRTNIŠKA  DELA, KANAL. in ZUN. UR.</t>
  </si>
  <si>
    <t>(2. faza 1.  etape)</t>
  </si>
  <si>
    <t>številka  projekta :</t>
  </si>
  <si>
    <t>LJUBLJANA ,  16.  NOVEMBER   2016</t>
  </si>
  <si>
    <t>1.etapa :</t>
  </si>
  <si>
    <t xml:space="preserve">POD NOVIMI BALKONI,  IZGRADNJA SHRAMBE, </t>
  </si>
  <si>
    <t xml:space="preserve">PRESTAVITEV KANALIZACIJE </t>
  </si>
  <si>
    <t>in ZUNANJA UREDITEV</t>
  </si>
  <si>
    <t>G + O + KAN  + ZU  (2. faza)</t>
  </si>
  <si>
    <t>del etape</t>
  </si>
  <si>
    <t>2./1.  IZVEDBA TEMELJEV  NA  ZAHODNI STRANI</t>
  </si>
  <si>
    <t>(zahodni del)</t>
  </si>
  <si>
    <t>PRIPR. GRADB. in  OBRTNIŠKA DELA</t>
  </si>
  <si>
    <t>(na  zahodni  strani)</t>
  </si>
  <si>
    <t>FEKALNA in  MET.  KANALIZACIJA (2. faza)</t>
  </si>
  <si>
    <t>ZUNANJA  UREDITEV  (2. faza)</t>
  </si>
  <si>
    <t>(zaključna dela po dokončanju objekta, izvedba dostopov do objekta in tlakovanje  na zahodni strani)   2.  FAZA</t>
  </si>
  <si>
    <t>SKUPAJ  1.A.) + 1.B +  1.C.)  (Eur):</t>
  </si>
  <si>
    <t>za  gra.</t>
  </si>
  <si>
    <t>POD NOVIMI BALKONI na "Z"  STRANI</t>
  </si>
  <si>
    <t>del etap</t>
  </si>
  <si>
    <t>1.A - DRUGI DEL - IZVEDBA  DEL  NA ZAHODNI STRANI</t>
  </si>
  <si>
    <t>(2. faza 1.  etape - DEPANDANSE)</t>
  </si>
  <si>
    <t>IZDELAN JE POPIS DEL ZA GRADBENA (PRIPRAVLJALNA)  DELA ZA  PRVO ETAPO - 2. FAZA  IZGRADNJE ZA DOGRADITEV OBJEKTA, TO JE ODKOP PO OBODU OBJEKTA ZARADI IZVEDBE NOVIH TEMELJEV POD PODALJŠANIMI BALKONI, HKRATI SE IZVEDE (POPRAVI) VERTIKALNA HIDROIZOLACIJA.    V TEM POPISU ZAJETA DELA  ZAHODNO STRAN. TEMELJI NA VZHODNI STRANI ŽE IZVEDENI.</t>
  </si>
  <si>
    <t>PORUŠIJO SE TLAKOVANI PLOČNIKI PO OBODU OBJEKTA, IZVRŠI SE IZKOP DO SPODNJEGA NIVOJA OBSTOJEČIH TEMELJEV, ZABETONIRAJO SE NOVI TEMELJI IN NASTAVKI STEBROV, SANIRA SE VERT. HIDROIZOLACIJA, IZVRŠI SE ZASIP.</t>
  </si>
  <si>
    <t>1.A.) GRADBENA DELA :</t>
  </si>
  <si>
    <t>1.  PRIPRAVLJALNA  DELA</t>
  </si>
  <si>
    <t>POD NOVIMI BALKONI - zahodna stran</t>
  </si>
  <si>
    <t xml:space="preserve">     (2. DEL - zahodna  stran)</t>
  </si>
  <si>
    <t>OPOMBA : prva etapa (1. E-drugi del - Zahod)  Dela se izvajajo tako, da se čim manj moti vsakdanje življenje stanovalcev v objektu, ki ostane naseljen, omogočiti je potrebno nemotene  dostope  do objekta.</t>
  </si>
  <si>
    <t xml:space="preserve">Predvideno je da se  zgradijo temelji in nastavki stebrov, da se ob objektu zaključijo zemeljska dela, konstrukcija za nove balkone pa se bo izvajala po posameznih fazah po planu obnove posameznih traktov objekta. </t>
  </si>
  <si>
    <t>V tem popisu zajeta le zemeljska dela in gradbena dela za izvedbo temeljev in nastavkov stebrov (zahod), vse ostalo bo zajeto v ločenih popisih (konstrukcije balkonov, prenove notranjih prostorov, delna rekonstrukcija, finalizacija prenovljenih prostorov in drugo bo zajeto v ločenih popisih !)</t>
  </si>
  <si>
    <t xml:space="preserve">ORGANIZACIJA GRADBIŠČA </t>
  </si>
  <si>
    <t>VSE  SKUPAJ</t>
  </si>
  <si>
    <t xml:space="preserve">Nakladanje, prevoz in namestitev vseh potrebnih začasnih objektov, elementov, strojev in orodij za izvajanje  del. Prevoz iz baze pa do gradbišča, gradbišče se uredi na delu manj obremenjenega skupnega  dvorišča (ob objektu z depandansami doma starejših občanov na bokalcih) in se začasno ogradi, da se prepreči dostop nezaposlenim.  </t>
  </si>
  <si>
    <t>Priprava, zavarovanje, in organizacija gradbišča z vsemi pomožnimi objekti za potrebe gradbišča, dobava in postavitev začasne gradbiščne demontažne opozorilne ograje (npr. kot napr. polnostenska tipizirana  ograja po sistemu izvajalca, višine 2 m, z vrati na zaklepanje za dostop na gradbišče) ,  z ureditvijo začasnih platojev za začasne gradbiščne objekte, s potrebnimi instalacijami, stroji in orodji, prestavljanje in zaščita instalacijskih vodov in začasna speljava do gradbiščnih objektov z zagotovitvijo varnostnih in higiensko tehničnih pogojev (montažne WC kabine-najem), vseh predpisanih oznak za gradbišče, postavitev gradbiščne table, postavitev znakov za začasni prometni režim za pešce oziroma goste, ureditev začasne deponije za sortiranje različnega materiala, varovanje gradbišča, gradbeni nadzor, naročilo varnostnega načrta in koordinacija varstva pri delu, zaščita obstoječih konstrukcij, ki se ohranijo (da ne pride do poškodb) in vse drugo za izvedbo del po predpisih</t>
  </si>
  <si>
    <t>Po končanih delih sledi odstranjevanje gradbišča z demontažo in odvozom gradbiščnih naprav, ograj  in objektov (kontejnerjev in WC-kabin) in zagotovitvijo prvotnega stanja na uporabljenih površinah.</t>
  </si>
  <si>
    <t>Ograja in signalizacija mora preprečevati dostop osebam  (nezaposlenim)  do gradbišča!</t>
  </si>
  <si>
    <t xml:space="preserve"> Omogočiti je potrebno čim bolj normalno življenje stanovalcev !</t>
  </si>
  <si>
    <t>Gradbiščna ograja in gradbišče na zahiodni strani se uredi v skupni dolžini cca 100 m (dolžina objekta je cca 90 m. )</t>
  </si>
  <si>
    <t xml:space="preserve"> 1. E "2. del-Z"   pavšal (komplet)</t>
  </si>
  <si>
    <t>1. E "2. del-Z"   pavšal (komplet)</t>
  </si>
  <si>
    <t>RUŠITVENA  DELA</t>
  </si>
  <si>
    <t>Ves odpadni material od rušenja in odvečni material od zemeljskih del se sproti  transportira  na gradbiščno deponijo, kjer se vse kopiči in sortira, ter  sproti transportira na organizirano mestno deponijo s plačilom komunalnih prispevkov (strošek izbranega izvajalca), v obrat za reciklažo ali na mestni odpad z upoštevanjem pravilnika o ravnanju z gradbenimi  odpadki! V vseh postavkah upoštevati vse transporte. Del dobrega zasipnega materiala (tamponski material (gramoz), pesek, drobljen beton in betonske plošče in drugo ) se kopiči posebej za kasnejše zasipanje.</t>
  </si>
  <si>
    <t>VSE  NEUPRAVIČENI STROŠKI  ! Za rušitve</t>
  </si>
  <si>
    <t xml:space="preserve">Odstranitev  zunanjih  tlakov s površin  v pasu tik ob objektu  (pločniki, atriji)   iz betonskih  pranih plošč položenih v pusti beton, ki se tudi poruši. Izvedba  z odkopom betonskih plošč in z razbijanjem podložnega pustega betona na kose in s sprotnim  nakladanjem in zlaganjem na kamion in s sprotnim transportom na komunalno deponijo ali obrat za reciklažo, po  izboru  izvajalca, ki nosi stroške taks na deponiji..  Obračun v m2 odstranjenih tlakov iz betonskih plošč v pustem betonu. Večinoma po 3 prane plošče vzporedno !  </t>
  </si>
  <si>
    <t>OPOMBA : del drobljenega betona se kopiči na deponiji za kasnejše zasipavanje za temelji - po dogovoru na mestu !</t>
  </si>
  <si>
    <t>Z</t>
  </si>
  <si>
    <t>(21,50+16,75*3)*1,2=</t>
  </si>
  <si>
    <t>Delno strojno porušenje (odstranitev) talnih betonskih plošč izvedenih na terenu tik ob objektu, betonske plošče d= cca 10-15 cm se odstrani le na mestih, kjer je to potrebno zaradi izgradnje novih temeljev (delno pločniki, delno plošče atrijev, dostopi).  Betoni se s strojem razbijejo na kose, ki  se odkopljejo iz terena in sprotno nakladajo na kamion in transportirajo v obrat za reciklažo ( baza),  ki jo izbere izvajalec. Obračun po m3 delnega rušenja talnih plošč .</t>
  </si>
  <si>
    <t>1. E "2. del-Z"   m3</t>
  </si>
  <si>
    <r>
      <t>ZEMELJSKA DELA</t>
    </r>
    <r>
      <rPr>
        <sz val="10"/>
        <color indexed="8"/>
        <rFont val="Arial CE"/>
        <charset val="238"/>
      </rPr>
      <t xml:space="preserve">  (izkopi)</t>
    </r>
  </si>
  <si>
    <t>VSE  NEUPRAVIČENI STROŠKI  ! Za zem. Dela</t>
  </si>
  <si>
    <t>Čiščenje terena z zelenic tik ob objektu depandans samo na mestih izgradnje novih temeljev, s porezanjem posameznih  grmovnic in trajnic, slabe rastline se odstrani s koreninami vred in odpelje v kompostiranje, še dobre rastline se obreže, odkoplje s koreninsko balo vred in se jih presadi na dogovorjeno mesto. Po dogovoru na mestu. Obračun po m2 čiščenja zelenic  ob hiši. Izvedba po dogovoru z investitorjem ! Ocena</t>
  </si>
  <si>
    <t>Široki strojni plitvi  izkop zgornjega sloja zatravljenega  terena III. kategorije, to je izkop travne ruše in humusa z zelenic samo v pasovih  na mestu izgradnje novih temeljev (samo v potrebni širini zaradi izkopa za temelje). Izkop v rahlo nagnjenem  terenu III. ktg., globine cca 15 - 20 cm  z odlaganjem (narivanjem)  materiala na deponiji na gradbišču za kasnejšo ponovno vgradnjo pri ponovni ozelenitvi površin ob zgrajenih temeljih (zelenice se vzpostavi v prvotno stanje).  Slab mešan material se kopiči posebej za odvoz.</t>
  </si>
  <si>
    <t xml:space="preserve"> Dobro zemljo se kopiči na deponiji na gradbišču za kasnejšo izdelavo zunanje ureditve  (ureditev novih zelenic in brežin  ob novo zgrajenih temeljih in za popravilo med deli poškodovanih obstoječih zelenic, ki se ohranijo), slab mešan material se kopiči posebej na gradbiščni deponiji za kasnejši odvoz. Obračun po m3.</t>
  </si>
  <si>
    <t>(21,50+16,75*3)*1,2*0,2=</t>
  </si>
  <si>
    <t>Strojni plitvi površinski zunanji  izkop z malim bagerčkom  zbitih tamponskih nasipnih gramoznih in peščenih slojev pod prej odstranjenimi zunanjimi tlaki iz pranih plošč s površin tik ob obst. objektu. Izkop tamponskega (gramoznega)  materiala v globini cca 20  cm, zaradi izvedbe prizidka. Izvedba   z odlaganjem na primerni deponiji  na gradbišču,  za kasnejšo ponovno vgradnjo za  zasipavanje za  temelji in za spodnje sloje nasipov</t>
  </si>
  <si>
    <t>(21,50+16,75*3)*1,2*0,25=</t>
  </si>
  <si>
    <t xml:space="preserve">Dodatni strojni plitvi linijski  izkopi jarkov   za  nove pasovne  temelje  pri nepodkletenem delu objekta (1.DPL1 in 2. faza DPL2),   izkopi v omejenem prostoru. Izkop delno zasipnega delno raščenega materiala  v terenu III.   kategorije,   globine  od 0,8 do 1,2 m (do sp. nivoja podložnega betona), širine  od 0,8 do 1,0 m. Izvedba  s pravilnim odsekovanjem stranic in dna izkopa z direktnim  odlaganjem dobrega čistega zasipnega  gramoznega materiala na deponiji na gradbišču za kasnejše zasipanje, slab mešan in  material se kopiči posebej za kasnejši odvoz.  </t>
  </si>
  <si>
    <t xml:space="preserve">Dober zasipni material (grušč, gramoz, pesek), se deponira posebej na deponiji na gradbišču za kasnejše zasipanje, slab mešan blaten material se kopiči posebej za kasnejši odvoz na komunalno deponijo, ki jo izbere izvajalec, ki nosi stroške taks  deponiji !   </t>
  </si>
  <si>
    <t>Izkop se vrši tik ob obstoječem objektu (ob obstoječih temeljih in stenah (nepodkleteno)) zato je otežen, pri izkopu paziti na morebitne podzemne instalacije, da se jih ne poškoduje!</t>
  </si>
  <si>
    <t>Obračun po m3 linijskih izkopov za pasovne temelje pri nepodkletenem delu objekta !</t>
  </si>
  <si>
    <t>2,40*1,20*0,70*5+2,40*1,30*0,9*5+16,0*0,8*0,9*2=</t>
  </si>
  <si>
    <t xml:space="preserve">Dodatni strojni globoki izkop tik ob kletnih stenah in temeljih obst. podkletenega dela objekta (ob zaklonišču in pralnici)  za  nove pasovne  temelje  ob podkletenem delu objekta (3.DPL3 in 4. faza DPL4) . Izkop po celi dolžini na vzdolžni strani (zahod) podkletenega objekta, ker se poleg poglobljenih temeljev predvideva tudi izvedba nove hidro in toplotne izolacije  na kletnih stenah. </t>
  </si>
  <si>
    <t xml:space="preserve">Strojni izkop z malim bagerčkom  delno zasipnega delno raščenega materiala  v terenu III.   kategorije,   globine  od 2,5 do 3,0 m (do sp. nivoja obstoječih temeljev), širine  od 3,0 do 3,5 m. Izvedba  s pravilnim odsekovanjem stranic in dna izkopa z direktnim  odlaganjem dobrega čistega zasipnega  gramoznega materiala na deponiji na gradbišču za kasnejše zasipanje, slab mešan in  material se kopiči posebej za kasnejši odvoz. </t>
  </si>
  <si>
    <t xml:space="preserve">Izkop se vrši tik ob obstoječem objektu (ob obstoječih temeljih in stenah (podkleteno)) zato je otežen, pri izkopu paziti na morebitne podzemne instalacije, da se jih ne poškoduje! </t>
  </si>
  <si>
    <t>Obračun po m3 globokih izkopov ob stenah in temeljih pri podkletenem delu objekta ! V popisu obračunan izkop do spodnjega nivoja temeljev in temeljne plošče  -  zaradi izvedbe vert. HI - v kolikor se odloči, da se na stenah zaklonišča HI ne izvede se izkop vrši do meje zmrzovanja - po dogovoru na mestu po delnem odkopu sten !</t>
  </si>
  <si>
    <t>Ob kletnih stenah zaklonišča je predviden stopničast izkop za temelje, ki sledijo nagnjenemu terenu (do polovice globine), v kolikor se ugotovi da je teren slab , se izkop izvrši do spodnjega nivoja temeljne plošče zaklonišča, do tu izkop tudi v primeru, da se po celi višini sten zaklonišča izvede vertikalna hidroizolacija  - po dogovoru ).</t>
  </si>
  <si>
    <t>17,0*3,0*3,0+21,0*3,0*1,5=</t>
  </si>
  <si>
    <t>Dodatni ročni  izkop  zasipnega materiala tik ob stenah in  temeljih obstoječega objekta, kjer s strojem dostop ni omogočen  in postrganje sprijetega materiala   dol s  sten in temeljev. Površine se očisti vsega sprijetega materiala do golih sten oziroma do čistega betona. Izvedba  z nakladanjem materiala  na  deponijo na gradbišču za kasnejše zasipanje.</t>
  </si>
  <si>
    <t>Z nepo</t>
  </si>
  <si>
    <t>1,0*0,80*0,25*10=</t>
  </si>
  <si>
    <t>Z podk</t>
  </si>
  <si>
    <t>(15+21,0)*0,25*2,2=</t>
  </si>
  <si>
    <t>Planiranje in izravnava dna  izkopov za temelje ter strojno nabijanje (lažja vibracijska žaba) raščenega terena  v zemljišču III. kategorije, pred   izvedbo podložnih betonov.</t>
  </si>
  <si>
    <t>Z TT</t>
  </si>
  <si>
    <t>2,10*0,90*21=</t>
  </si>
  <si>
    <t>Z gred</t>
  </si>
  <si>
    <t>3,0*0,6*17=</t>
  </si>
  <si>
    <t xml:space="preserve">ZABETONIRANJE NOVIH TEMELJEV POD BALKONI </t>
  </si>
  <si>
    <t>Podložni izravnalni betoni</t>
  </si>
  <si>
    <t>Dobava in vgrajevanje podložnega pustega  betona C 12/15 (MB 15), preseka  od  0.8-0,012 m3/m1 v  nearmirane konstrukcije, to je podložni izravnalni beton pod temelji in temeljnimi gredami. Beton se izvede na zbit teren.  Izvedba  z vsemi pomožnimi deli in transporti.</t>
  </si>
  <si>
    <t>2,10*0,90*0,1*21=</t>
  </si>
  <si>
    <t>3,0*0,6*0,1*17=</t>
  </si>
  <si>
    <t xml:space="preserve">Dobava vsega potrebnega materiala in kompletna naprava  novih armirano betonskih pasovnih temeljev, ki se izvedejo pod novimi AB stebri, ki podpirajo balkone, oziroma gre za posamezne točkovne temelje, ki so na zunanji strani povezani s temeljnimi gredami, izvedba temeljnih nastavkov (samo kjer je potrebno za naslon novo pozidanih sten).  Izvedba kompletno  z  opaženjem temeljev ,  s krivljenjem, polaganjem in vezanjem  armature, in z zabetoniranjem  z  betonom C 25/30  (MB 30), z vmetavanjem in vibriranjem betona, z razopaženjem po končanih delih in z zlaganjem in čiščenjem lesa, opažev in spojnega materiala, ter s pospravljanjem po končanih delih. V postavki upoštevati dobavo vsega materiala z vsemi prevozi, delom in pomožnimi deli. </t>
  </si>
  <si>
    <t>Iz temeljev pustiti armaturna sidra za stebre  (po armaturnih načrtih)</t>
  </si>
  <si>
    <t>dvo stransko opaženje  temeljev, gred in nastavkov   z   opažnimi elementi in deskami,  višina podpiranja  do 1,0 m. Obračun po m2 opaženja.  Opaži oprti v teren. Po določenem času se opaže odstrani</t>
  </si>
  <si>
    <t>1,60*2*0,7*21=</t>
  </si>
  <si>
    <t>3,0*2*0,7*17+0,7*0,7*21=</t>
  </si>
  <si>
    <t>armatura temeljev  iz vnaprej izdelanih košar iz palic in stremen S 500,  glej v posebni postavki</t>
  </si>
  <si>
    <t>horizontalno   vrtanje lukenj v obst. AB  temelje za povezavo z novimi ploščami, odprtine cca fi  22 mm, globine cca 30-35 cm, po vrtanju očistiti, odprašiti z izpihavanjem,  napraviti premaz za boljšo sprijemljivost na površinah (stenah) lukenj, vstaviti armaturna sidra, katera zaliti z epoksidno rahlo ekspanzijsko  malto (Elastosil).  Sidra (fi 20  mm) po armaturnih načrtih. Obračun po komadih izvrtanih in zalitih lukenj z vstavljenimi sidri, sama sidra so zajeta v kilažah armature. Razpored in profil sider glej v armaturnih načrtih. predvidoma fi 20 mm (+-2 fi 20 na priključek temelja) Ocena !</t>
  </si>
  <si>
    <t>1. E "2. del-Z"   kom</t>
  </si>
  <si>
    <t>20*2+20+24=</t>
  </si>
  <si>
    <t>dobava in vgrajevanje betona z vsemi transporti in zabetoniranje točkovnih temeljev z betonom  trdnostnega razreda C 25/30 (MB 30, XC2), večjega preseka nad 0,30 m3/m2 (predviden presek 70 / 60 ali 100 cm, l= 2,0 m), iz temeljev pustiti sidra za stebre</t>
  </si>
  <si>
    <t>2,0*0,7*0,6*21=</t>
  </si>
  <si>
    <t>dobava in vgrajevanje betona z vsemi transporti in zabetoniranje  temeljnih gred , ki na zunanji strani povezujejo točkovne temelje, ter betoniranje temeljnih nastavkov (podpora zidanim stenam na nivoju pritličja) zabetoniranje  z betonom  trdnostnega razreda C 25/30 (MB 30, XC2), sredjega preseka od 0,20 - 0,30 m3/m2/m1</t>
  </si>
  <si>
    <t>3,0*0,4*0,6*17=</t>
  </si>
  <si>
    <t xml:space="preserve">Dobava vsega potrebnega materiala in kompletna naprava (zabetoniranje) nastavkov stebrov (od točkovnih temeljev pa nad teren, ostala konstrukcija bo zajeta v naslednji etapi), to so  AB stebri, ki bodo podpirali balkone.  Izvedba kompletno  z  opaženjem stebrov s predizdelanimi kalupi (presek vseh stebrov je 20 / 25 cm),  s krivljenjem, polaganjem in vezanjem  armature (predizdelane košare), in z zabetoniranjem  z  betonom C 25/30  (MB 30, Xc2), malega preseka od 0,04 - 0,08 m3/m1  z vmetavanjem in vibriranjem betona, z razopaženjem po končanih delih in z zlaganjem in čiščenjem lesa, opažev in spojnega materiala, ter s pospravljanjem po končanih delih. V postavki upoštevati dobavo vsega materiala z vsemi prevozi, delom in pomožnimi deli. </t>
  </si>
  <si>
    <t>Predvidoma se v tej etapi stebri izvedejo nad teren (opcija - do balkonov nad terenom, nad KT ali PT), nadgraditev bo zajeta v drugi etapi - konstrukcija balkonov !</t>
  </si>
  <si>
    <t>opaženje vitkih stebrov z   opažnimi predizdelanimi gladkimi elementi (izvedba kalupov) ,  višina podpiranja 1,5- 2,0 m. Obračun po m2 opaženja.  Opaži oprti v obstoječe stene in tla. Po določenem času se opaže odstrani</t>
  </si>
  <si>
    <t>Z st</t>
  </si>
  <si>
    <t>(0,2+0,25)*2*1,0*20+(0,2+0,25)*2,0*22=</t>
  </si>
  <si>
    <t>armatura stebrov iz vnaprej izdelanih košar iz palic in stremen S 500,  glej posebno post.</t>
  </si>
  <si>
    <t>dobava in vgrajevanje betona z vsemi transporti in zabetoniranje stebrov z betonom  trdnostnega razreda C 25/30 (MB 30, XC2), malega preseka od 0,04 - 0,08 m3/m1, betoniranje spodnjih delov stebrov (nad teren), pustiti sidra za naknadno nadbetoniranje</t>
  </si>
  <si>
    <t>0,2*0,25*1,0*20+0,2*0,25*1,5*22=</t>
  </si>
  <si>
    <t>Začasna zaščita armaturnih sider in betonskih stebrov nad terenom, ker se predvidoma  v tej etapi stebri izvedejo samo nad teren, nadgraditev bo zajeta v drugi etapi - konstrukcija balkonov !</t>
  </si>
  <si>
    <t xml:space="preserve">Zaščita armaturnih sider pred korozijo z zaščitnim premazom (opcija z mastjo, po 4 kom sider na steber), preko sider in stebrov se izdela začasne pokrovne škatle, ki se  jih nasadi preko sider in stebrov (presk ccaa 25 / 30 cm, h= cca 0,7-1,0 m. Izvedba po dogovoru z izvajalcem. Obračun po komadih </t>
  </si>
  <si>
    <t>ARMATURA ZA ZAHODNI DEL !</t>
  </si>
  <si>
    <t>Armatura : dobava, rezanje, krivljenje, polaganje in vezanje v monolitnih klasičnih betonskih konstrukcijah za prvo etapo izgradnje, to je armatura za točkovne temelje, grede, temeljne nastavke, stene in plošče shrambe in zunanje rampe. Jeklo za armiranje S 500  (rebrasta armatura , armaturne mreže S500B). Količina povzeta  iz armaturnih načrtov projektantov konstrukterjev.</t>
  </si>
  <si>
    <t xml:space="preserve">Preklopi armaturnih palic, zaščitna plast armature in izpostavljenost po armaturnih načrtih! </t>
  </si>
  <si>
    <t>Navedene količine za 1. etapo za Z del !</t>
  </si>
  <si>
    <t>rebrasta armatura S 500, do fi 12 mm</t>
  </si>
  <si>
    <t>1. E "2. del-Z"   kg</t>
  </si>
  <si>
    <t>Za</t>
  </si>
  <si>
    <t>T3, T4 T6, T8</t>
  </si>
  <si>
    <t>77,07+16,84+114,02+80,01+16,84+114,53+72,38+40,14+94,40+20,21+138,94=</t>
  </si>
  <si>
    <t xml:space="preserve">rebrasta armatura S 500 , fi 14 mm in več </t>
  </si>
  <si>
    <t>230,14+227,52+39,52+232,25+227,52+39,52+211,02+202,24+39,52+284,81+273,02+47,42=</t>
  </si>
  <si>
    <t>VERT. HI na obst. BETONSKIH STENAH ZAKLONIŠČA in PRALNICE</t>
  </si>
  <si>
    <t>OPOMBA : vert. HI se predvidoma izvede na betonske kletne stene, to je na stene zaklonišča in pralnice (zasute stene)!</t>
  </si>
  <si>
    <t>V kolikor na obstoječih stenah hidroizolacija že obstaja se odstrani morebitna zaščita, hidroizolacija pa se ohrani (v kolikor je še dobra in ni v razpadajočem stanju), se poflika, preko pa se vari nove polimer-bitumenske trakove</t>
  </si>
  <si>
    <t>F1a - Dobava materiala in izdelava vertikalne hidroizolacije na obstoječih obodnih   odkopanih kletnih betonskih stenah objekta. Vertikalna HI se izvede na očiščene stene oziroma  preko obstoječe očiščene hidroizolacije (če obstaja)  in  sten od zg. nivoja temeljnih obst. pet, pa nad nivo terena, do zgornjega nivoja fasadnega podstavka (cokla). Izvedba  iz sledečih plasti: na obstoječe  stene  izvesti:</t>
  </si>
  <si>
    <t xml:space="preserve">a.) </t>
  </si>
  <si>
    <t>čiščenje površin sten z odstranitvijo vsega sprijetega materiala in s pranjem z močnim vodnim curkom (npr. z visokotlačnim čistilcem)  in delno z brušenjem,  da se odstrani vse nesprijete delce, posamezne poškodbe  poflikati s stensko izravnalno maso, v kolikor obstaja vert HI se jo ohrani, poflika, preko se vari nova (če obstaja zaščita HI se jo odstrani !)</t>
  </si>
  <si>
    <t>hladni bitumenski premaz (0.3 - 0,5 kg/m2), napr Ibitol ali podobno</t>
  </si>
  <si>
    <t>enoslojna vert. HI s polnovarjenimi kvalitetnimi polimer-bitumenskimi trakovi z zamaknjenimi preklopnimi stiki (aPP, npr Izotekt V4, Scudoplast TNT 4  ali enakovredno (aPP) po zahtevah DIN 18195 (del 4)</t>
  </si>
  <si>
    <t>Vertikalno  hidroizolacijo  potegniti po fasadnih zidovih nad nivo zunanje ureditve do zgornjega nivoja fasadnega cokla h= cca 40 cm, kjer se zgoraj zaključi z zaključnim profilom, privijačeno na zidove, zgornji stik kitan s TP kitom.</t>
  </si>
  <si>
    <t>Vert. HI na stenah zaklonišča se izvede po dodatnem dogovoru na mestu po odkopu sten  in glede na predviden program v zaklonišču (arhiv), glede na to ali so notranji prostori vlažni. V tem popisu je predvidena (če NE se črta), v tem primeru se temelji izvedejo na nivoju temeljne plošče !</t>
  </si>
  <si>
    <t>Z zakl</t>
  </si>
  <si>
    <t>16,0*3,0=</t>
  </si>
  <si>
    <t>V pral</t>
  </si>
  <si>
    <t>21,0*1,50=</t>
  </si>
  <si>
    <t>ZAŠČ. Vert. HI PRI BET. STENAH in je HKRATI TOPLOTNA IZOLACIJA</t>
  </si>
  <si>
    <t>Dobava materiala in izvedba zaščite nove  vertikalne hidroizolacije na stene v zasutem delu (od temeljev do terena na AB stene zaklonišča in pralnice-samo zasuti del), ki je hkrati tudi toplotna izolacija,. Zgornji viden del glej v naslednji postavki !</t>
  </si>
  <si>
    <t xml:space="preserve"> zaščita vert HI z izolacijskimi mehansko in vodoodpornimi  ploščami iz ekstrudiranega polistirena d= 10  cm, ki je stikovan na spah. (npr. Wallmate ali Stirodur BASF CS, možno URSA XPS N-III-L, Fibran XPS ali podobno). Plošče točkovno  lepiti na hidroizolacijo s poliuretanskim lepilom za polistirene, plošče ne bodo vidne (zasuto)</t>
  </si>
  <si>
    <t xml:space="preserve">zunanja zaščita izolacije (pred poškodovanjem pri zasipanju), mehanska in protikoreninska zaščita   ki se izvede s čepasto  hidroizolacijsko membrano (npr. Tefond ali podobno), izvedba do terena, kjer se zaključi s tesnjeno letvico. </t>
  </si>
  <si>
    <t>16,0*2,6=</t>
  </si>
  <si>
    <t>21,0*1,20=</t>
  </si>
  <si>
    <t>FASADNI PODSTAVEK  (viden cokel pri AB stenah - podaljšek nad zasutimi stenami pri podkletenem delu - zaklonišče - pralnica)</t>
  </si>
  <si>
    <t>F2 - Dobava vsega potrebnega materiala in izdelava fasadnega podstavka (cokel - nad terenom oziroma zunanjimi tlaki), ki se izvede od terena (zun. tlakov)  in pa  cca 40 cm  nad nivo terena. Izvedba preko betonskih predhodno izravnanih in  hidroizoliranih sten.</t>
  </si>
  <si>
    <r>
      <t xml:space="preserve">Oblaganje podstavka (cokla) </t>
    </r>
    <r>
      <rPr>
        <sz val="10"/>
        <color indexed="8"/>
        <rFont val="Arial CE"/>
        <charset val="238"/>
      </rPr>
      <t>po izbranem sistemu</t>
    </r>
    <r>
      <rPr>
        <b/>
        <sz val="10"/>
        <color indexed="8"/>
        <rFont val="Arial CE"/>
        <charset val="238"/>
      </rPr>
      <t xml:space="preserve"> </t>
    </r>
    <r>
      <rPr>
        <sz val="10"/>
        <color indexed="8"/>
        <rFont val="Arial CE"/>
        <charset val="238"/>
      </rPr>
      <t>(kot napr. Baumit, Fibran, Rofix, Ursa fasadni sistemi  XPS  ali podobno)</t>
    </r>
    <r>
      <rPr>
        <sz val="10"/>
        <color indexed="8"/>
        <rFont val="Arial CE"/>
        <family val="2"/>
        <charset val="238"/>
      </rPr>
      <t xml:space="preserve">  z izolacijskimi mehansko in vodoodpornimi žlebičenimi ploščami iz ekstrudiranega polistirena d= 15  cm, ki je stikovan na spah. (kot npr. Fibran 300L  Etics GF, Stirocokel Termodur, Wallmate,  URSA XPS N-III-L  ali podobno), plošče na vidnem delu cokla s hrapavo površino zaradi boljšega sprijema z ometom). Po izbranem sistemu - predlog izvajalca !</t>
    </r>
  </si>
  <si>
    <t>Izvedba fasadne izolacijske obloge na predhodno izvedeno vertikalno hidroizolacijo, fasadne plošče  pritrjevati z leplenjem s cementno akrilnim namenskim lepilom za polistirene (napr. Stirofix), dodatno zgoraj pritrjeno z zaključnim profilom, ki se privijači na betonsko steno.</t>
  </si>
  <si>
    <t>Na toplotno izolacijske plošče  izvesti osnovni armirni sloj (0,6 cm) s polimerno cementno malto za polistirene, vtisniti armaturno mrežico in preko izvesti zaključni vodoodbojni sloj iz marmornega akrilnega ometa   (naravna kamena moka z vezivi) v kvaliteti in barvi po izboru projektanta (napr. Kulirplast, MosaikTop ali podobno,   sivo v izgledu terazza - po vzoru obstoječega cokla). Izvedba po navodilih proizvajalca. Z oblogo  se obdelajo tudi špalete. Obračun po m2. OPCIJA : zaglajen vodoodbojni omet - po vzoru obstoječega stanja !</t>
  </si>
  <si>
    <t>Obračun po m2  izolacijskih fasadnih slojev oziroma površin za vidni fasadni cokel pri podkletenem delu objketa (3. in 4. faza).</t>
  </si>
  <si>
    <t>Fasada požarne odzivnosti D-s2,d1,  podzidek: xps: lambda 0,035W/mK, U=0,22W/m2K</t>
  </si>
  <si>
    <t>16,0*0,4=</t>
  </si>
  <si>
    <t>Z pral</t>
  </si>
  <si>
    <t>21,0*0,4=</t>
  </si>
  <si>
    <t>FASADNI PODSTAVEK  (viden cokel pri nepodkletenem delu objekta , DPL1-1. in DPL2-2. faza ). Izvedba preko obst. ometa,  skupna debelina izol. sloja 15 cm</t>
  </si>
  <si>
    <t>F1 - Dobava vsega potrebnega materiala in izdelava vert HI in fasadnega podstavka (cokel - nad terenom oziroma zunanjimi tlaki), ki se izvede od terena (zun. tlakov) oziroma od zunanjih zobov nad pasovnimi temelji  in pa  cca 40 cm  nad nivo terena. Izvedba na obstoječe očiščene parapete preko obstoječe izolacije ! .</t>
  </si>
  <si>
    <t>čiščenje površin parapetov (v kolikor obstaja vert. HI in zaščita se jo odstrani)</t>
  </si>
  <si>
    <t>hladni bitumenski premaz (0.4 - 0,5 kg/m2) ali lepilni bitumen</t>
  </si>
  <si>
    <t>enoslojna vert. HI s polnovarjenimi kvalitetnimi polimer-bitumenskimi trakovi z zamaknjenimi preklopnimi stiki (aPP, npr Izotekt V4, Scudoplast TNT 4  ali enakovredno (aPP) po zahtevah DIN 18195 (del 4). Opcija : samolepilna vert HI</t>
  </si>
  <si>
    <r>
      <t>dobava materiala in izvedba zaščite vertikalne hidroizolacije na fasadnem coklu   (</t>
    </r>
    <r>
      <rPr>
        <sz val="10"/>
        <color indexed="8"/>
        <rFont val="Arial CE"/>
        <charset val="238"/>
      </rPr>
      <t>po izbranem sistemu)</t>
    </r>
    <r>
      <rPr>
        <b/>
        <sz val="10"/>
        <color indexed="8"/>
        <rFont val="Arial CE"/>
        <charset val="238"/>
      </rPr>
      <t xml:space="preserve"> </t>
    </r>
    <r>
      <rPr>
        <sz val="10"/>
        <color indexed="8"/>
        <rFont val="Arial CE"/>
        <family val="2"/>
        <charset val="238"/>
      </rPr>
      <t xml:space="preserve"> z izolacijskimi mehansko in vodoodpornimi žlebičenimi ploščami iz ekstrudiranega polistirena d= 15  cm, ki je stikovan na spah. (kot npr. Fibran 300L  Etics GF, Stirocokel Termodur, Wallmate,  URSA XPS N-III-L  ali podobno), plošče na vidnem delu cokla s hrapavo površino zaradi boljšega sprijema z ometom.  fasadne plošče  pritrjevati na HI  z leplenjem s cementno akrilnim namenskim lepilom za polistirene (napr. Stirofix), dodatno zgoraj pritrjeno z zaključnim profilom, ki se privijači na parapet.  Zgoraj se izolacijske plošče poravnajo  (do debeline zgornje obloge skupne d= 15 cm). Po izbranem sistemu - predlog izvajalca !</t>
    </r>
  </si>
  <si>
    <t>na toplotno izolacijske plošče  izvesti osnovni armirni sloj (0,6 cm) s polimerno cementno malto za polistirene, vtisniti armaturno mrežico in preko izvesti zaključni vodoodbojni sloj iz marmornega akrilnega ometa   (naravna kamena moka z vezivi) v kvaliteti in barvi po izboru projektanta (napr. Kulirplast, MosaikTop ali podobno,   sivo v izgledu terazza oziroma po izboru). Izvedba po navodilih proizvajalca.  Obračun po m2. OPCIJA : zaglajen vodoodbojni omet - po vzoru obstoječega stanja !</t>
  </si>
  <si>
    <t>Energetsko sanacijo zgornjih fasad, glej v posebnem popisu !</t>
  </si>
  <si>
    <t>ZASIPANJE</t>
  </si>
  <si>
    <t xml:space="preserve">Zasipanje znotraj med izvedenimi temelji, zasipanje za temelji po obodu in zasipanje med izvedenimi AB stebri oziroma za saniranimi in   hidro izoliranimi  obodnimi  obstoječimi  stenami in parapeti s prej izkopanim materialom in drobljenim betonom od prejšnjih rušitev  z odvzemom, nakladanjem in prevozom materiala (gramoz, pesek ali betonski  drobljenec) iz deponije ali z roba izkopa, z nabijanjem v plasteh po 20-30 cm. Tik ob hidro in termično izoliranih stenah zasipati s kvalitetnim drenažnim materialom (gramozne krogle ali drobljenec) ostali zasipi se izvršijo s kvalitetnim materialom od prejšnjih izkopov in delno z drobljenim materialom  od razbitja betonov. </t>
  </si>
  <si>
    <t>Zasipanje se izvrši do spodnjega nivoja na novo izvedenega tamonskega sloja za podlogo tlakovanim površinam ob objektu.</t>
  </si>
  <si>
    <t>ZAHODNI DEL</t>
  </si>
  <si>
    <t>med t</t>
  </si>
  <si>
    <t>(1,55*2+3,0)*0,4*0,6*8+(1,55*3,0*0,6)*8=</t>
  </si>
  <si>
    <t>obod</t>
  </si>
  <si>
    <t>(2,0*2+20,0+12,0+2,0+16,0*2)*0,40*0,60=</t>
  </si>
  <si>
    <t>1, 2 f</t>
  </si>
  <si>
    <t>16,0*3,0*0,4*2=</t>
  </si>
  <si>
    <t>3.4 f</t>
  </si>
  <si>
    <t>16,0*3,0*2,4+20,0*3,2*0,4=</t>
  </si>
  <si>
    <t>Naprava zbitega tamponskega sloja v pasu ob objektu za podlogo zunanjem tlakovanim površinam (zasipanje, da se vzpostavi obstoječe stanje). Zasipanje z novo dopeljanim gramoznim kvalitetnim izravnalnim naklonskim tamponom  v debelini cca  20-25 cm, kompletno z dobavo gramoznega tampona v gramoznici ali drobljenca iz kamnoloma, razstiranjem utrjevanjem v plasteh (min 40-60 Mpa), pomožnimi deli in transporti. Nasutje v min. padcu stran od objekta. Upoštevan samo pas ob objektu (vzpostavitev v prvotno stanje), ostalo je stvar zunanje ureditve.</t>
  </si>
  <si>
    <t>(16,0*3+20,0)*3,0*0,25=</t>
  </si>
  <si>
    <t>Transport iz deponije na gradbišču in nasipavanje kvalitetne zemlje od prejšnjih izkopov za napravo zelenic ob objektu , za izvedbo brežin in za popravilo in izravnavo obstoječih zelenic, poškodovanih med deli. Izvedba    vključno z nasipavanjem, razstiranjem in planiranjem ter uvaljanjem. Vzpostavitev v prvotno stanje !</t>
  </si>
  <si>
    <t>TLAKI ATRIJEV in PLOČNIKOV TIK OB OBJEKTU</t>
  </si>
  <si>
    <t>Dobava in polaganje na zbiti tampon hidroizolacijske bariere pri zunanjih stopnicah in pločniku ob prizidku  iz gumbaste  membrane (npr Delta / Drain ali  Tefond plus ali podobno), HI membrana se prosto položi nad zbit tampon pred betoniranjem zunanjih stopnic in talne plošče za pločnik ob prizidku. Na gumbasto membrano se direktno zabetonirajo zun. stopnice in talna plošča pločnika. Obračun po m2. Na stikih membrana s preklopom.</t>
  </si>
  <si>
    <t>Dobava in vgrajevanje betona C16/20 (MB 20) preseka od 0,08-0.12 m3/m2 v min. armirane konstrukcije  talnih naklonskih  zunanjih podložnih  plošč, ki so kot podloga za finalne tlake atrijev in pločnikov, tik ob objektu. Izvedba z vsemi pomožnimi deli  in transporti. Talne podložne plošče  debeline 8-12 cm, plošče izvedene v min. padcih  proti zunanjim robovom</t>
  </si>
  <si>
    <t>Podložni betoni izvedeni nad HI mambrano na zbit tampon, armirajo se z armaturnimi Q mrežami (npr Q226 v zgornji tretjini debeline - ostanki mrež). Na svež beton se zgoraj izvede zaglajena  površina.</t>
  </si>
  <si>
    <t>Izdelava  geodetskega posnetka in vris v kataster</t>
  </si>
  <si>
    <t xml:space="preserve">1. E "2. del-Z"   ur </t>
  </si>
  <si>
    <t xml:space="preserve">1. E "2. del-Z"   komplet </t>
  </si>
  <si>
    <t>Izdelava izkaza požarne varnosti</t>
  </si>
  <si>
    <t xml:space="preserve">Nakladanje in prevoz do cca 10-15 km, vsega odvečnega materiala od dodatnih  zemeljskih del iz deponije na gradbišču  v stalno  deponijo, kompletno s kipanjem in razstiranjem na mestu deponije. Upoštevan odvoz viška materiala, ki se ga ne vgradi ponovno.  Deponijo odvoza izbere izvajalec, ki tudi nosi stroške plačila taks in komunalnih prispevkov. </t>
  </si>
  <si>
    <t>PRIPRAVLJALNA G+O DELA in IZVEDBA TEMELJEV za BALKONE 1. Etapa SKUPAJ:</t>
  </si>
  <si>
    <t>(samo zahodni del ! )</t>
  </si>
  <si>
    <t xml:space="preserve">% kot dodatek na gradbeno - obrtniška dela in za razna nepredvidena dela  (ocena 5%):  </t>
  </si>
  <si>
    <t>PRIPR. G+O  DELA  ZAHOD SKUPAJ  (temelji na zahodni strani  Eur):</t>
  </si>
  <si>
    <t>Varnostni načrt, po dogovoru med investitorjem in izvajalcem !</t>
  </si>
  <si>
    <t>OPOMBA : v kolikor se bodo dela izvajala skupaj s fasado se prizna le enkratna organizacija gradbišča - po dogovoru z nadzornim in investitorjem!</t>
  </si>
  <si>
    <t xml:space="preserve">VSE  NEUPR. STROŠKI  ! </t>
  </si>
  <si>
    <t>OBST. OBJEKT- DEPANDANSE  BOKALCE</t>
  </si>
  <si>
    <t>PRESTAVITEV  FEK+ METEO. KANALIZACIJE</t>
  </si>
  <si>
    <t>Kanalizacija - PZI</t>
  </si>
  <si>
    <t xml:space="preserve">VSE  NEUPRAVIČENI STROŠKI  ! </t>
  </si>
  <si>
    <t xml:space="preserve">POPIS DEL IN PREDIZMERE </t>
  </si>
  <si>
    <t>B:</t>
  </si>
  <si>
    <t xml:space="preserve">1. faza - navezave na novo kanalizacijo in </t>
  </si>
  <si>
    <t>prevezave obstoječe kanalizacije</t>
  </si>
  <si>
    <t>C:</t>
  </si>
  <si>
    <t xml:space="preserve">2. faza - kanalizacija v objektu </t>
  </si>
  <si>
    <t>Skupaj:</t>
  </si>
  <si>
    <t xml:space="preserve">Zakoličenje osi kanalizacije z oznako </t>
  </si>
  <si>
    <t>revizijskih jaškov</t>
  </si>
  <si>
    <t>Strojni izkop gradbene jame - jarka v terenu III. ktg</t>
  </si>
  <si>
    <t xml:space="preserve">z delnim odlaganjem izkopanega materiala ob robu  </t>
  </si>
  <si>
    <t>izkopa in delnim odvozom na gradbiščno deponijo</t>
  </si>
  <si>
    <t>m3</t>
  </si>
  <si>
    <t>Zasip gradbene jame - jarka z izkopanim materialom</t>
  </si>
  <si>
    <t>z nabijanjem v plasteh po 30 cm</t>
  </si>
  <si>
    <t>Odvoz od izkopa preostalega materiala na stalno</t>
  </si>
  <si>
    <t>gradbeno deponijo vključno s stroški deponije</t>
  </si>
  <si>
    <t xml:space="preserve">Dobava in polaganje PVC kanalizacijskih cevi in </t>
  </si>
  <si>
    <t xml:space="preserve">fazonskih komadov togostnega razreda SN 8, </t>
  </si>
  <si>
    <t xml:space="preserve">obbetoniranih z betonom C16/20, cevi se stikujejo </t>
  </si>
  <si>
    <t>z gumi tesnili</t>
  </si>
  <si>
    <t>PVC 160                                                         m</t>
  </si>
  <si>
    <t>Izdelava kaskade ob revizijskem jašku Ø 800 mm,</t>
  </si>
  <si>
    <t xml:space="preserve">iz PVC cevi Ø 160 mm in fazonskih komadov, </t>
  </si>
  <si>
    <t>polno obbetoniranje z betonom C16/20</t>
  </si>
  <si>
    <t xml:space="preserve">Izdelava peskolova Ø 400 mm, gl. 1.20 m iz betonskih </t>
  </si>
  <si>
    <t xml:space="preserve">cevi Ø 400 mm, prekritega z LTŽ pokrovom </t>
  </si>
  <si>
    <t>400/400 mm</t>
  </si>
  <si>
    <t xml:space="preserve">Ročna odstranitev obstoječih LTŽ pokrovov na </t>
  </si>
  <si>
    <t>revizijskih jaških s čiščenjem in skladiščenjem</t>
  </si>
  <si>
    <t>ter odvozom na stalno deponijo</t>
  </si>
  <si>
    <t xml:space="preserve">Strojno rušenje obstoječih betonskih jaškov z </t>
  </si>
  <si>
    <t xml:space="preserve">nakladanjem ruševin na kamion in odvozom na </t>
  </si>
  <si>
    <t>stalno gradbeno deponijo</t>
  </si>
  <si>
    <t xml:space="preserve">Čiščenje in pregled kanalizacije po končanih </t>
  </si>
  <si>
    <t>delih</t>
  </si>
  <si>
    <t>Čiščenje terena po končanih delih</t>
  </si>
  <si>
    <t xml:space="preserve">      Skupaj:</t>
  </si>
  <si>
    <t xml:space="preserve">Nepredvidena dela 10% od vrednosti investicije - </t>
  </si>
  <si>
    <t>obračun po dejanskih stroških</t>
  </si>
  <si>
    <t xml:space="preserve">    B. SKUPAJ:</t>
  </si>
  <si>
    <t xml:space="preserve">1.B. - 2. faza - kanalizacija v objektu </t>
  </si>
  <si>
    <t>(notranja kanalizacija)</t>
  </si>
  <si>
    <t xml:space="preserve">Ročni odrez obstoječega betonskega tlaka z </t>
  </si>
  <si>
    <t>ročno motorno rezalko v debelini 10 cm</t>
  </si>
  <si>
    <t xml:space="preserve">Ročno rušenje obstoječega betonskega tlaka v </t>
  </si>
  <si>
    <t>debelini cca. 15 cm z udarnim kladivom, nalaganjem</t>
  </si>
  <si>
    <t xml:space="preserve">ruševin na samokolnico in odvozom ruševin na </t>
  </si>
  <si>
    <t>stalno gradbeno deponijo vključno s stroški deponije</t>
  </si>
  <si>
    <t xml:space="preserve">Ponovna izdelava betonskega tlaka na mestih </t>
  </si>
  <si>
    <t>rušenja iz betona C20/25 debelini 15 cm</t>
  </si>
  <si>
    <t>Izdelava hidroizolacije na mestih rušitve po končanem</t>
  </si>
  <si>
    <t>polaganju kanalizacijskih cevi z izotektom T4</t>
  </si>
  <si>
    <t>Ročni izkop gradbene jame v terenu III. ktg z</t>
  </si>
  <si>
    <t xml:space="preserve">odlaganjem izkopanega materiala ob robu izkopa </t>
  </si>
  <si>
    <t>in delnim ročnim iznosom na gradbiščno deponijo</t>
  </si>
  <si>
    <t xml:space="preserve"> PVC 125                                                         m</t>
  </si>
  <si>
    <t xml:space="preserve">Izdelava priključka PVC cevi na obstoječi revizijski </t>
  </si>
  <si>
    <t>jašek z ročnim prebojem stene jaška, vstavitvijo PVC</t>
  </si>
  <si>
    <t>cevi in obbetoniranjem z betonom C16/20</t>
  </si>
  <si>
    <t xml:space="preserve">C: 2. faza </t>
  </si>
  <si>
    <t xml:space="preserve">     SKUPAJ:</t>
  </si>
  <si>
    <t>OBST. OBJEKT - DEPANDANSE BOKALCE</t>
  </si>
  <si>
    <t>D.  ZUNANJA  UREDITEV - 2. faza</t>
  </si>
  <si>
    <t xml:space="preserve">Zunanja ureditev za potrebe Dom starejših občanov Vič-Rudnik ,Cesta na Bokalce 51
1125 Ljubljana-Brdo
</t>
  </si>
  <si>
    <t>UTRJENE POVRSINE</t>
  </si>
  <si>
    <t>REKAPITULACIJA - UTRJENE POVRŠINE</t>
  </si>
  <si>
    <t>(samo  zahodni  del )</t>
  </si>
  <si>
    <t>z.2</t>
  </si>
  <si>
    <t>REKAPITULACIJA - UTRJENE POVRŠINE - ZU 2.  FAZA</t>
  </si>
  <si>
    <t>DDV NI VKLJUČEN V CENO</t>
  </si>
  <si>
    <t>1.C. -  2.  FAZA</t>
  </si>
  <si>
    <t>UTRJENE POVRSINE  (zahodni del - 2. faza)</t>
  </si>
  <si>
    <t>REKAPITULACIJA - UTRJENE POVRŠINE - ZUNANJA UREDITEV - 2. FAZA</t>
  </si>
  <si>
    <t>z.2.1</t>
  </si>
  <si>
    <t xml:space="preserve">Preddela </t>
  </si>
  <si>
    <t>z.2.2</t>
  </si>
  <si>
    <t>Zemeljska dela</t>
  </si>
  <si>
    <t>z.2.3.</t>
  </si>
  <si>
    <t>Zgornji ustroj</t>
  </si>
  <si>
    <t>z.2.4</t>
  </si>
  <si>
    <t>Robni elementi - robniki, obrobe</t>
  </si>
  <si>
    <t>z.2.5</t>
  </si>
  <si>
    <t>Naprave za odvodnjavanje</t>
  </si>
  <si>
    <t>z.2.6</t>
  </si>
  <si>
    <t>Prometna signalizacija</t>
  </si>
  <si>
    <t>šifra</t>
  </si>
  <si>
    <t>Opis del</t>
  </si>
  <si>
    <t>cena/en</t>
  </si>
  <si>
    <t>skup. cena</t>
  </si>
  <si>
    <t>Preddela</t>
  </si>
  <si>
    <t>Rusenja vseh obstojecih objektov in površin so zajeta v sklopu projekta arhitekture.</t>
  </si>
  <si>
    <t>z.1.1.3</t>
  </si>
  <si>
    <t>Zakolicba ZUNANJE UREDITVE</t>
  </si>
  <si>
    <t xml:space="preserve">točka </t>
  </si>
  <si>
    <t>Preddela - skupaj</t>
  </si>
  <si>
    <t>z.2.2.1.</t>
  </si>
  <si>
    <t>Izkopi</t>
  </si>
  <si>
    <t>z.2.2.1.1</t>
  </si>
  <si>
    <t>Povrsinski izkop plodne zemlje (humusa) z odrivom materiala na gradbiscno deponijo, v debelini 20 cm.</t>
  </si>
  <si>
    <t>z.2.2.1.2</t>
  </si>
  <si>
    <t>Siroki izkop lahke zemljine III. kat.  z odrivom na gradbiscno deponijo in kasnejšim odvozom materiala na trajno deponijo.</t>
  </si>
  <si>
    <t>z.2.2.1.3</t>
  </si>
  <si>
    <t>Odvoz viška humusa na trajno deponijo in strošek deponije.</t>
  </si>
  <si>
    <t>z.2.2.1.4</t>
  </si>
  <si>
    <t>Odvoz lahke zemljine III. kat. na trajno deponijo in strošek deponije.</t>
  </si>
  <si>
    <t>z.2.2.2.</t>
  </si>
  <si>
    <t>Planum temeljnih tal</t>
  </si>
  <si>
    <t>z.2.2.2.1</t>
  </si>
  <si>
    <t>Planiranje in valjanje planuma spodnjega ustroja vkljucno z nasipnim materialom  V območju utrjenih površin do 60 MPa, tocnosti +- 3,0 cm. Nagib planuma min 1%.</t>
  </si>
  <si>
    <t>z.2.2.2.2</t>
  </si>
  <si>
    <t>Nabava, dobava in polaganje PP geotekstila (npr. Polyfelt TS30 ali podobno) na splaniran in uvaljan planum spodnjega ustroja oziroma terena.</t>
  </si>
  <si>
    <t>z.2.2.3.</t>
  </si>
  <si>
    <t>Nasipi in posteljice</t>
  </si>
  <si>
    <t>z.2.2.3.1</t>
  </si>
  <si>
    <t>Dobava in vgraditev nasipa iz materiala kot nasipna zemljina, ki služi kot planum pod spodnjo koto zgornjega ustroja in kot nasipni material. Če tako ugotovi geomehanik na licu mesta se lahko uporabi izkopani material.</t>
  </si>
  <si>
    <t>z.2.2.4.</t>
  </si>
  <si>
    <t>Zelenice</t>
  </si>
  <si>
    <t>z.2.2.4.1</t>
  </si>
  <si>
    <t xml:space="preserve">Dobava sejanje in razstiranje  zemljine za zelenico v debelini 10 cm, vključno s humuziranjem brežin sejanjem in uvaljanjem travnega semena. Vključno z izdelavo travne mulde širine 50 cm in dolžine 104 m.uporabi se zemlljina iz odriva humusa </t>
  </si>
  <si>
    <t>z.2.2.4.2</t>
  </si>
  <si>
    <t>Dobava in razstiranje peščene zemljine za zelenico v debelini 20 cm.</t>
  </si>
  <si>
    <t>Zemeljska dela-skupaj</t>
  </si>
  <si>
    <t xml:space="preserve">Zgornji ustroj </t>
  </si>
  <si>
    <t>z.2.3.1</t>
  </si>
  <si>
    <t>Nosilne nevezane plasti</t>
  </si>
  <si>
    <t>z.2.3.1.1</t>
  </si>
  <si>
    <t>Nabava, dobava materiala in izdelava nevezane nosilne plasti drobljenca TD 0/32 v deb. 25 cm za potrebe podloge tlakovanja okrog objekta in dostopnih poti do objekta.</t>
  </si>
  <si>
    <t>z.2.3.1.2</t>
  </si>
  <si>
    <t>Nabava, dobava materiala in izdelava nevezane plasti peska v debelini 3 cm kot podloga tlakovcem, frakcije 0/4 mm vključno z nevibracijskim uvaljanjem na 80 Mpa.</t>
  </si>
  <si>
    <t>z.2.3.1.3</t>
  </si>
  <si>
    <t>Nabava, dobava materiala in izdelava nevezane plasti prodca v deb. 30 cm. Prodniki frakcije 8/16 mm. Kot zaključna plast fasadnega pasu. Prodec se nasipa na zaključno plast filca položenega na utrjen planum. Prodec se ne utrdi.</t>
  </si>
  <si>
    <t>z.2.3.4</t>
  </si>
  <si>
    <t>Tlakovane obrabne plasti</t>
  </si>
  <si>
    <t>z.2.3.4.1</t>
  </si>
  <si>
    <t xml:space="preserve">Nabava, dobava in vgradnja zaključne plasti betonskih talkovcev, betonske plošče dimenzij 40*40 cm debeline 8 cm, za potrebe dostopnih poti in poti okrog objekta. Fuge med ploščami se zastičijo z mivko 0/1 mm. </t>
  </si>
  <si>
    <t>Zgornji ustroj- voziscna konstrukcija - skupaj</t>
  </si>
  <si>
    <t>Robni elementi- robniki, obrobe</t>
  </si>
  <si>
    <t>z.1.4.1</t>
  </si>
  <si>
    <t>Nabava, dobava in vgraditev  robnih elementov v enake strukture kot tlakovanje (vgraditev v bet. temelj C16/20).</t>
  </si>
  <si>
    <t>z.1.4.2</t>
  </si>
  <si>
    <t>Nabava, dobava in vgraditev  jeklenih robnikov "L" profil s sidri s prerezom 200/100/5 mm (vgraditev v bet. temelj C16/20).</t>
  </si>
  <si>
    <t>Robni elementi- robniki, obrobe -skupaj</t>
  </si>
  <si>
    <t>z.2.5.1</t>
  </si>
  <si>
    <t>Nabava, dobava materiala in izdelava cestnega poziralnika premera 45 cm, globine 150 cm. Izvedba z vtokom preko LTŽ rešetke.</t>
  </si>
  <si>
    <t>Naprave za odvodnjavanje - skupaj</t>
  </si>
  <si>
    <t>z.2.6.1</t>
  </si>
  <si>
    <t>Izdelava temelja iz cementnega betona  C12/15 dolžine 60 cm in prereza do 40 cm.</t>
  </si>
  <si>
    <t>z.2.6.2</t>
  </si>
  <si>
    <t xml:space="preserve">Nabava, dobava in postavitev stebrica premera 64 mm iz vroce cinkane jeklene cevi dolžina do 3800 mm. </t>
  </si>
  <si>
    <t>z.2.6.3</t>
  </si>
  <si>
    <t>Nabava, dobava in pritrditev okroglega prometnega znaka II-2,fi 600 mm, podloga iz aluminijaste plocevine. Znak z odsevno folijo I.kvalitete in z vsem pritrdilnim materialom.</t>
  </si>
  <si>
    <t>Prometna signalizacija - skupaj</t>
  </si>
  <si>
    <t>UTRJENE POVRSINE -  SKUPAJ</t>
  </si>
  <si>
    <t>1P - NAČRT  ARHITEKTURE  -  POPIS  DEL</t>
  </si>
  <si>
    <t xml:space="preserve">IZGRADNJA PODKONSTRUKCIJ ZA NOVE PODALJŠANE </t>
  </si>
  <si>
    <t>BALKONE</t>
  </si>
  <si>
    <t>2. - II.  ETAPA  -  DOGRADITEV BALKONOV</t>
  </si>
  <si>
    <t>LJUBLJANA ,  OKTOBER   2016</t>
  </si>
  <si>
    <t>fa. izgr.</t>
  </si>
  <si>
    <t xml:space="preserve">IZGRADNJA PODKONSTRUKCIJ ZA BALKONE </t>
  </si>
  <si>
    <t>2.- II.  ETAPA  -  DOGRADITEV BALKONOV</t>
  </si>
  <si>
    <t>IZDELAN JE POPIS DEL ZA GRADBENA   DELA ZA  DRUGO ETAPO IZGRADNJE ZA DOGRADITEV OBJEKTA, TO JE DOGRADITEV PODKONSTRUKCIJ ZA PODALJŠANJE BALKONOV.  OBSTOJEČI BALKONI POSTANEJO NOTRANJI PROSTORI ZARADI PRIDOBITVE NOVIH STANOVANJSKIH POVRŠIN, OB OBJEKTU SE  DOGRADI NOVE PODK. ZA NOVE BALKONE.</t>
  </si>
  <si>
    <t>TEMELJI POD NOVIMI KONSTRUKCIJAMI SO ZAJETI V PRVI ETAPI IZGRADNJE</t>
  </si>
  <si>
    <t>2.) GRADBENA DELA za NOVE BALKONE:</t>
  </si>
  <si>
    <t>OPOMBA : druga etapa (2. E)  se predvidoma izvaja po fazah (4. faze) oziroma po dogovoru z investitorjem, glede na razpoložljiva finančna sredstva in glede na napredovanje prenovitvenih del po posameznih traktih objekta . Dela se izvajajo tako, da se čim manj moti vsakdanje življenje stanovalcev v objektu, ki ostane naseljen, omogočiti je potrebno nemotene  dostope  do objekta.</t>
  </si>
  <si>
    <t>Predvideno je da se v tej (drugi) etapi zgradijo AB in jeklene podkonstrukcije za nove balkone, izvede se plitve strešice nad balkoni - gre za podaljšanje obstoječe strehe, pozidajo se nove stene, za zapiranje obstoječih balkonov , izvedejo se nove balkonske ograje, stropi balkonov se zaprejo (da se ne vidi podkonstrukcije), izvede se tlak na novih balkonih.</t>
  </si>
  <si>
    <t>V tem popisu zajeta le gradbena dela v zvezi  z  izgradnjo novih balkonov, vse ostalo bo zajeto v ločenih popisih (okna, vrata, energetska sanacija fasade, , prenove notranjih prostorov, delna rekonstrukcija, nova razporeditev notranjih prostorov,  finalizacija prenovljenih prostorov in drugo bo zajeto v ločenih popisih !)</t>
  </si>
  <si>
    <t>Selitev pohištva in premične opreme iz obstoječih balkonov ni stvar tega projekta in popisa, vse to izvede investitor s pomočjo selitvenega servisa ali vzdrževalne službe !</t>
  </si>
  <si>
    <t>ODSTRANITEV BALKONSKIH  OGRAJ</t>
  </si>
  <si>
    <t xml:space="preserve">Demontaža (odstranitev)  balkonskih  ograj z balkonov na vzdolžnih fasadah, kjer se dogradijo novi balkoni !  Ograjna polnila iz lesenih letev se odvijači od kovinske podkonstrukcije, prav tako leseni ročaji, kovinsko nosilno ogrodje  ograj  iz stojk in vzdolžnih standardnih pohištvenih profilov (okvirji) se  odreže   s kotno brusilko na krajše kose. Izvedba  kompletno z demontažo  s prenosom in zlaganjem elementov na deponiji, kjer se različen material  sortira (kovina, les) vse se sproti nalaga na kamion in transportira na mestni odpad, železo v odkup, les se odloži v kontejnerje za les.  </t>
  </si>
  <si>
    <t>Upoštevati vse transporte in pomožna dela. Ograje  iz predizdelanih panelov višine cca 90 cm, dolžina posamezne ograje je cca 350 cm. Obračun po komadih odstranitve panelnih balkonskih ograj z upoštevanjem vseh pomožnih del, transportov in z odvozom na odpad (do 5 km)</t>
  </si>
  <si>
    <t>Ograje se odstranjuje postopoma (sukcesivno) z napredovanjem del, ko so ograje odstranjene označiti in onemogočiti dostop , da kdo ne pade dol ! Možno da se ograje porežejo in začasno prestavijo na notranjo stran, kjer se začasno privežejo, da se onemogoči dostop na balkone ! Po dogovoru na mestu !</t>
  </si>
  <si>
    <t>2. E "1. faza L1"   kom</t>
  </si>
  <si>
    <t>2. E "2. faza L2"   kom</t>
  </si>
  <si>
    <t>2. E "3. faza D1"  kom</t>
  </si>
  <si>
    <t xml:space="preserve">2. E "4. faza D2"  kom </t>
  </si>
  <si>
    <t xml:space="preserve">Demontaža (odstranitev) paravanskih sten, ki delijo posamezne  balkone med seboj in paravanskih (brisolejnih) sten na čelih balkonov (zaključek balkonov na prostih čelnih straneh), ter odstranitev paravanskih balkonskih ograj pri balkonih ob centralnih kopalnicah (izplakovalnicah) (ti balkoni se porušijo, zahodna fasada, balkoni za nečisto perilo !)!  Paravanske stene izvedene iz kovinskih okvirjev, ki so sidrani v stene in tla, kot  polnilo so  lesene deske, ki  se jih odvijači od kovinskih okvirjev, iz standardnih vitkih pohištvenih profilov, te se razreže   s kotno brusilko na krajše kose. Izvedba  kompletno z demontažo  s prenosom in zlaganjem elementov na deponiji, kjer se različen material  sortira (kovina, les) vse se sproti nalaga na kamion in transportira na mestni odpad, železo v odkup. Les se odloži v kontejnerje za les.  </t>
  </si>
  <si>
    <t>Upoštevati vse transporte in pomožna dela. Paravanske stene   iz predizdelanih montažnih panelov . Obračun po komadih odstranitve panelnih balkonskih delilnih ali krajnih sten  z upoštevanjem vseh pomožnih del, transportov in z odvozom na odpad (do 5 km)</t>
  </si>
  <si>
    <t>demontaža delilnih paravanskih sten, ki delijo balkone med seboj   iz predizdelanih panelov višine cca 100-180 cm, širine  cca 150 cm. Obračun po komadih odstranitve.</t>
  </si>
  <si>
    <t>demontaža paravanskih (brisolejnih)  sten ob krajnih balkonih   iz predizdelanih panelov iz kov. okvirjev in vertikalnih gibljivih desk (brisolejev), višine cca 220 cm, širine  cca 150-180 cm. Obračun po komadih odstranitve brisolejnih panelnih sten.</t>
  </si>
  <si>
    <t>Odstranitev (demontaža in prestavitev) odtočnih cevi  s fasade   objekta na mestih, kjer se dogradijo balkoni. Odtočne cevi prosto vertikalno potejo v liniji žlebov, pločevinaste cevi se zgoraj   na žlebnem priključku odreže, demontira se jih s fasadnih obročev, spodaj se koleno in LTŽ cevi (cca 2 m nad terenom)  sname se s peskolova.  Cev fi 150 mm, dolžine cca 6 ali 8  m.</t>
  </si>
  <si>
    <t>Do priključitve novih odtočnih cevi se začasno montira gibljive (prestavljive)  PVC cevi, ki se speljejo do peskolovov, da se prepreči iztekanje vode po fasadah. Nove cevi glej v posebni postavki ! Izvedba po komadih odstranitve in začasne nadomestitve s PVC gibljivimi cevmi !</t>
  </si>
  <si>
    <t>OPOMBA : prestavitev peskolovov je stvar projekta kanalizacije !"</t>
  </si>
  <si>
    <t xml:space="preserve">Delno robno rušenje AB konzolnih balkonskih plošč, delno robno porušenje zaradi povezave z novimi nosilci. Rušenje   se  vrši  s pnevmatskim kladivom z izbijanjem betona, armatura se ohrani nepoškodovana in se kaseje poveže z novo armaturo nosilca.  Obračun v m3 delnega  rušenja (odbijanja) betona. Odbite kose betona se transportira na deponijo, beton je možno uporabiti za zasipanja! Balkonske plošče debeline cca 15 cm, površine , kjer je bil beton rušen očistiti, odprašiti z vodnim curkom, po osušitvi premazati s prajmerjem za boljšo sprijemljivost obst. in novega betona </t>
  </si>
  <si>
    <t>2. E "1. faza L1"   m3</t>
  </si>
  <si>
    <t>2. E "2. faza L2"   m3</t>
  </si>
  <si>
    <t>2. E "3. faza D1"  m3</t>
  </si>
  <si>
    <t xml:space="preserve">2. E "4. faza D2"  m3 </t>
  </si>
  <si>
    <t>L1, D1</t>
  </si>
  <si>
    <t>3,0*0,25*0,15*16=</t>
  </si>
  <si>
    <t>L2</t>
  </si>
  <si>
    <t>3,0*0,25*0,15*8=</t>
  </si>
  <si>
    <t>D2</t>
  </si>
  <si>
    <t>3,0*0,25*0,15*20=</t>
  </si>
  <si>
    <t>Izvedba (izštemanje)  lukenj v obst. AB balkonske plošče d= 15 cm za prehod  armaturnih palic in sider za nove AB stebre in za zabetoniranje stebrov in nosilcev pod balkonskimi ploščami. Odprtine velikosti cca  25 x 30 cm,  se izvedejo s pnevmatskim kladivom z izbijanjem betona, armatura se ohrani nepoškodovana.   Odbite kose betona se transportira na deponijo, beton je možno uporabiti za zasipanja!  Obračun po komadih izvrtanih ali izbitih  in lukenj, armatura  zajeta v kilažah armature. Razpored in profil lukenj glej v armaturnih načrtih.</t>
  </si>
  <si>
    <t xml:space="preserve">Balkonske plošče debeline cca 15 cm, površine okrog izbitih lukenj, kjer je bil beton rušen očistiti, odprašiti z vodnim curkom, po osušitvi premazati s prajmerjem za boljšo sprijemljivost obst. in novega betona </t>
  </si>
  <si>
    <t>PURUŠENJE  BALKONSKIH PLOŠČ</t>
  </si>
  <si>
    <t>(zaradi toplotne izolacije objekta)</t>
  </si>
  <si>
    <t>Dobava materiala in postavljanje nosilnih stolpnih  odrov, ki začasno prevzamejo težo štirih posameznih  konzolnih balkonskih AB plošč nad pritličjem in nadstropjem, ki se  porušijo (odzrežejo), porušijo se balkoni ob centralnih kopalnicah (izplakovalnicah) na  zahodni fasadi, balkoni za nečisto perilo !)!.  Balkonske konzolne  plošče tlorisne velikosti cca 150 / 180 cm, plošče so ena pod drugo na dveh različnih mestih (faza 2 in 4), najprej se poruši zgornja, potem pa še spodnja , istočasno pa se obe podpre, da ne pride do padanja betona in obremenitve na spodnjo ploščo.</t>
  </si>
  <si>
    <t xml:space="preserve"> Nosilni odri iz  jeklenih teleskopskih gradbenih  stojk (punt), jeklenih nosilcev in plohov  - po predlogu statika!). Odre se spodaj  postavi na nosilno podlogo in učvrsti. Odri začasno prevzamejo težo posameznih odrezanih betonskih kosov AB konzolnih balkonskih plošč. Po rušenju se odri  odstranijo, ves les se očisti in material se zloži za odvoz. Obračun po m2 horizontalne projekcije začasnega odra, ki se postavi pod AB  ploščo (za vse 4 plošče 150/180 cm)</t>
  </si>
  <si>
    <t>2. E "2. faza L2"   m2</t>
  </si>
  <si>
    <t>2. E "3. faza D1"  m2</t>
  </si>
  <si>
    <t xml:space="preserve">2. E "4. faza D2"  m2 </t>
  </si>
  <si>
    <t>DPL2 in DPD2 -</t>
  </si>
  <si>
    <t>ploš</t>
  </si>
  <si>
    <t>2,0*2,0*2=</t>
  </si>
  <si>
    <t xml:space="preserve">Porušenje  (odrezanje)  štirih posameznih  konzolnih balkonskih AB plošč nad pritličjem in nadstropjem, ki se  porušijo (odzrežejo). Porušijo se balkoni ob centralnih kopalnicah (izplakovalnicah) na  zahodni fasadi, balkoni za nečisto perilo !)!.  Balkonske konzolne  plošče tlorisne velikosti cca 150 / 180 cm (d= cca 15 cm), konzolne plošče  se predvidoma  delno ruši postopoma z rezanjem z žago za beton na kose, plošča se odreže tik ob fasadni steni (opcija odrezanje ob fasadni steni in razbitje betona na kose s pnevmatskim kladivom). Betonske odzrezane  kose se s pomočjo dvigala ali drče spusti do tal in  direktno naklada  na kamion in  transportira v obrat za reciklažo. Obračun v m3   rušenja  AB balkonskih konzolnih  plošč (4 kom) !. </t>
  </si>
  <si>
    <t>OPOMBA: način rušenja predlaga izvajalec del ob ponudbi!</t>
  </si>
  <si>
    <t>1,50*1,80*0,15*2=</t>
  </si>
  <si>
    <t xml:space="preserve">AB NOSILNE KONSTRUKCIJE BALKONOV </t>
  </si>
  <si>
    <t>Dobava in vstavljanje izolacijskih dilatacijskih plošč (napr. Stiropor Fragmat EPS d= 2 cm), ki se jih vstavi med nove AB stebre novih balkonov  in med obstoječe fasadne stene objekta za izolacijski sloj in kot dilatacija, ki onemogoča prenos hrupa (udarni zvok z novih balkonov). Izvedba po predlogu statika ! .</t>
  </si>
  <si>
    <t>DPL1 -  1 faza ,  levo od osr. dela</t>
  </si>
  <si>
    <t>steb Pt</t>
  </si>
  <si>
    <t>0,2*8,5*10=</t>
  </si>
  <si>
    <t>0,2*5,5*10=</t>
  </si>
  <si>
    <t>0,2*8,5*12=</t>
  </si>
  <si>
    <t xml:space="preserve">Dobava vsega potrebnega materiala in kompletna naprava (zabetoniranje) armirano betonskih  konstrukcij za nove balkone (nosilni skelet), to so  AB stebri, ki podpirajo balkone, nosilci med stebri in konzolni nosilci na katere se naslonijo jekleni HEA nosilci.  Izvedba kompletno  z  opaženjem stebrov in nosilcev (skeleta, od nastavkov stebrov nad temelji pa do strehe), opaženje vitkih konstrukcij  s predizdelanimi kalupi (predviden presek vseh stebrov je 20 / 25 cm, presek prečnih nosilcev pod obst. balkoni 20/25 cm, presek konzolnih nosilcev 20/20 cm, presek vzdolžnih nosilcev 25/28 cm - ti nosilci se robno z armaturo povežejo z balkonskimi ploščami), vključno  s krivljenjem, polaganjem in vezanjem  armature (predizdelane armaturne košare iz rebrastih palic in stremen-kilaža zajeta v železokrivskih delih), in z zabetoniranjem  z  betonom C 25/30  (MB 30, XC1), malega preseka od 0,04 - 0,08 m3/m1  z vmetavanjem in vibriranjem betona, z razopaženjem po končanih delih in z zlaganjem in čiščenjem lesa, opažev in spojnega materiala, ter s pospravljanjem po končanih delih. V postavki upoštevati dobavo vsega materiala z vsemi prevozi, delom in pomožnimi deli. </t>
  </si>
  <si>
    <t>Nastavki stebrov od temeljev pa do terena so zajeti v sklopu popisa za temelje !  Izvedba po posameznih fazah, za dvo ali troetažne trakte objekta.</t>
  </si>
  <si>
    <t>Na konzolnih nosilcih se pred betoniranjem vgradijo siderne ploščice za sidranje jeklenih nosilcev, kot podkonstrukcija za balkone (predvidoma HEA 140)</t>
  </si>
  <si>
    <t>Nosilci se z uvrtanimi sidri povežejo z obstoječimi ploščami -  glej posebno postavko - po armaturnih načrtih !</t>
  </si>
  <si>
    <t>opaženje stranic vitkih stebrov in nosilcev z   opažnimi predizdelanimi gladkimi elementi (izvedba opažnih kalupov) ,  višina podpiranja do 3,0 m. Obračun po m2 opaženja.  Opaži oprti v obstoječe stene in tla. Po določenem času se opaže odstrani</t>
  </si>
  <si>
    <t>DPL1 -  1 faza ,  levo od osr. Dela</t>
  </si>
  <si>
    <t>(0,2+0,25*2)*2,5*5*2+(0,2+0,25)*2*2,5*5*2=</t>
  </si>
  <si>
    <t>steb Zg</t>
  </si>
  <si>
    <t>(0,20+0,25*2)*2,70*5*2+(0,20+0,25)*2*2,70*5*2+(0,20+0,25*2)*2,50*5*2+(0,20+0,25)*2*2,50*5*2=</t>
  </si>
  <si>
    <t>nos.</t>
  </si>
  <si>
    <t>(0,20+0,25*2)*1,75*5*2*3+(0,2+0,2*2)*1,35*5*2*3+(0,25+0,28*2)*3,5*4*2*2=</t>
  </si>
  <si>
    <t>DPL2 -  2 faza , krajno levo</t>
  </si>
  <si>
    <t>(0,2+0,25*2)*2,0*5*2+(0,2+0,25)*2*2,0*5*2=</t>
  </si>
  <si>
    <t>(0,20+0,25*2)*2,50*5*2+(0,20+0,25)*2*2,50*5*2=</t>
  </si>
  <si>
    <t>(0,20+0,25*2)*1,75*5*2*2+(0,2+0,2*2)*1,35*5*2*2+(0,25+0,28*2)*3,5*4*2=</t>
  </si>
  <si>
    <t>DPD1 -  3 faza ,  desno od osr. Dela (zakl)</t>
  </si>
  <si>
    <t>(0,2+0,25*2)*2,75*5*2+(0,2+0,25)*2*2,75*5*2=</t>
  </si>
  <si>
    <t>DPD2 -  4 faza ,  desno  (nad pralnico)</t>
  </si>
  <si>
    <t>(0,2+0,25*2)*2,75*6*2+(0,2+0,25)*2*2,75*6*2=</t>
  </si>
  <si>
    <t>(0,20+0,25*2)*2,70*6*2+(0,20+0,25)*2*2,70*6*2+(0,20+0,25*2)*2,50*6*2+(0,20+0,25)*2*2,50*6*2=</t>
  </si>
  <si>
    <t>(0,20+0,25*2)*1,75*6*2*3+(0,2+0,2*2)*1,35*6*2*3+(0,25+0,28*2)*3,5*5*2*2=</t>
  </si>
  <si>
    <t>armatura zajeta v skupni kilaži pri železokrivskih delih, prav tako uvrtana sidra</t>
  </si>
  <si>
    <t>dobava in vgrajevanje betona z vsemi transporti in zabetoniranje nosilnega skeleta balkonov iz  stebrov in nosilcev, izvedba  z betonom  trdnostnega razreda C 25/30 (MB 30, XC2), malega preseka od 0,04 - 0,08 m3/m1</t>
  </si>
  <si>
    <t>0,2*0,25*2,5*10*2=</t>
  </si>
  <si>
    <t>0,20*0,25*2,70*10*2+0,20*0,25*2,50*10*2=</t>
  </si>
  <si>
    <t>0,20*0,25*1,75*5*2*3+0,2*0,2*1,35*5*2*3+0,25*0,28*3,5*4*2*3=</t>
  </si>
  <si>
    <t>0,2*0,25*2,0*10*2=</t>
  </si>
  <si>
    <t>0,20*0,25*2,50*10*2=</t>
  </si>
  <si>
    <t>0,20*0,25*1,75*5*2*2+0,2*0,2*1,35*5*2*2+0,25*0,28*3,5*4*2*2=</t>
  </si>
  <si>
    <t>steb kt</t>
  </si>
  <si>
    <t>0,2*0,25*2,75*10*2=</t>
  </si>
  <si>
    <t>0,2*0,25*2,75*12*2=</t>
  </si>
  <si>
    <t>0,20*0,25*2,70*12*2+0,20*0,25*2,50*12*2=</t>
  </si>
  <si>
    <t>0,20*0,25*1,75*6*2*3+0,2*0,2*1,35*6*2*3+0,25*0,28*3,5*5*2*3=</t>
  </si>
  <si>
    <t xml:space="preserve">JEKLENE  PODKONSTRUKCIJE PODALJŠANIH  BALKONOV </t>
  </si>
  <si>
    <t>Gre za jeklene vzdolžne nosilce, ki se naslonijo in vsidrajo  na konzolne AB prečne nosilce, zgoraj se izvedejo nove balkonske plošče na HI - BOND pločevini.  Podrobne opise glej v sklopu tehničnega poročila v sklopu statike !</t>
  </si>
  <si>
    <t xml:space="preserve">Dobava potrebnega materiala z vsemi  transporti, priprava kovinskih elementov v delavnici, osnovna proti korozijska zaščita z vročim  cinkanjem, transport do mesta vgraditve in montaža s pomočju  dvigalk oziroma avtodvigala na konzolne balkonske AB  nosilce   posameznih  jeklenih nosilcev (predvidoma HEA 140, nosilci   spodaj s ploščicami sidrani v betonske nosilce (privarjeno). </t>
  </si>
  <si>
    <t>Za podporo vsakemu balkonu se postavita iz vsidrata po 2 vzporedna nosilca (osno cca 105 cm - po načrtih),  zgoraj se izvedejo nove balkonske plošče na HI - BOND pločevini, ki se privari na nosilce, nad zgornjimi balkoni se tudi izvedeta 2 vzporedna nosilca za podporo novi podaljšani strehi, ki se izvede nad novimi podaljšanimi balkoni.  Podrobne opise glej v sklopu tehničnega poročila v sklopu statike !</t>
  </si>
  <si>
    <t>Material za izdelavo mora ustrezati vsem predpisom in zahtevam (konstrukcijsko jeklo S 235 JR)  oziroma po statičnem računu), to so širokopasni vroče oblikovani profili in konstrukcijsko jeklo. Vsi jekleni izdelki morajo biti pred dostavo na gradbišče očiščeni s peskanjem in protikorozijsko zaščiteni z vročim cinkanjem, barvanje ni predvideno ker nosilci ne bodo vidni. Vsi zvari morajo biti fino obrušeni in zaščiteni s pocinkanjem. Obračun v kg vgrajenega materiala z upoštevanjem spojnega in sidernega  materiala. Izdelava in montaža po navodilih in načrtih projektanta jeklenih konstrukcij. Količina ocenjena, točna  iz načrtov projektantov konstrukterjev.</t>
  </si>
  <si>
    <t>Točna pozicija nosilcev po načrtu in po določitvi na mestu gradnje !</t>
  </si>
  <si>
    <t>HI-BOND se izvede ko bo gotova fasada , nosilci lahko služijo za za začasni oder !</t>
  </si>
  <si>
    <t>2. E "1. faza L1"   kg</t>
  </si>
  <si>
    <t>2. E "2. faza L2"   kg</t>
  </si>
  <si>
    <t>2. E "3. faza D1"  kg</t>
  </si>
  <si>
    <t xml:space="preserve">2. E "4. faza D2"  kg </t>
  </si>
  <si>
    <t xml:space="preserve">MOJA OCENA  </t>
  </si>
  <si>
    <t>HEA  140 - 24,7 kg/m1</t>
  </si>
  <si>
    <t>nos</t>
  </si>
  <si>
    <t>15,0*12*24,7+60*1,5=</t>
  </si>
  <si>
    <t>4550*1,03=</t>
  </si>
  <si>
    <t>14,95*8*24,7+40*1,5=</t>
  </si>
  <si>
    <t>3015*1,03=</t>
  </si>
  <si>
    <t>kot DPL1</t>
  </si>
  <si>
    <t>19,0*12*24,7+72*1,5=</t>
  </si>
  <si>
    <t>5750*1,03=</t>
  </si>
  <si>
    <t>iz rek</t>
  </si>
  <si>
    <t>skupna kilaža 20522 kg</t>
  </si>
  <si>
    <t>60 balkonov + 34  nadstreškov  + 6  čist. Balk</t>
  </si>
  <si>
    <t>20522/94=</t>
  </si>
  <si>
    <t>odb č b</t>
  </si>
  <si>
    <t>20522-445-820=</t>
  </si>
  <si>
    <t>pos ba</t>
  </si>
  <si>
    <t>19260/94=</t>
  </si>
  <si>
    <t xml:space="preserve">1 f </t>
  </si>
  <si>
    <t>205*24=</t>
  </si>
  <si>
    <t>205*16=</t>
  </si>
  <si>
    <t xml:space="preserve">3 f </t>
  </si>
  <si>
    <t xml:space="preserve">4 f </t>
  </si>
  <si>
    <t>205*30=</t>
  </si>
  <si>
    <t>JEKLENE  PODKONSTRUKCIJE DVEH NOVIH  BALKONOV in NADSTEŠNIC (1. N. centr. kopalnica - izplakovalnica, 2 nova balkona za shrambo umazanega perila na mestu prej porušenih malih vogalnih  balkonov, izvede se nadstrešnica z AB ploščo nad izhodom na klančino, zgoraj podest za klima naprave,  novi balkoni in nadstrešnice po celi dolžini med fasadnimi stenami)</t>
  </si>
  <si>
    <t>Gre za jeklene vzdolžne nosilce, ki se naslonijo na konzolne  vsidrane nastavne elemente, ki se sidrajo na fasadne betonske stene,  zgoraj se izvedejo nove balkonske plošče na HI - BOND pločevini ali nadstrešnice.  Podrobne opise glej v sklopu tehničnega poročila v sklopu statike !</t>
  </si>
  <si>
    <t xml:space="preserve">Dobava potrebnega materiala z vsemi  transporti, priprava kovinskih elementov v delavnici, osnovna proti korozijska zaščita z vročim  cinkanjem, transport do mesta vgraditve in montaža s pomočju  dvigalk oziroma avtodvigala na konzolne jeklene siderne elemente ("čevlje")  jeklenih nosilcev (predvidoma HEA 140), nosilci   se ob krajeh naslonijo in fiksirajo na jeklene elemente. </t>
  </si>
  <si>
    <t>Za podporo vsakemu balkonu se postavita iz vsidrata po 2 vzporedna nosilca (osno  130 cm - po načrtih),  zgoraj se izvedejo nove balkonske plošče na HI - BOND pločevini, ki se privari na nosilce, nad  balkoni se tudi izvedeta 2 vzporedna nosilca za podporo novim nadstreškom, ki se izvedeta nad novimi balkoni v 1. N (samo 2. in 4. faza), izvede se ena nadstrešnica nad izhodom na rampo (VZHOD), zgoraj s ploščo na hi-bondu za postavitev klima naprav.  Podrobne opise glej v sklopu tehničnega poročila v sklopu statike !</t>
  </si>
  <si>
    <t>Na fasadnih stenah iz obložne fasadne opeke se izrežejo odprtine, da se na AB stene vsidrajo jekleni elementi za naslonitev HEA nosilcev.</t>
  </si>
  <si>
    <t>izvedba (izrezanje) odprtin v fasadnih oblogah iz fasadne opeke (cca 0,25 m2/kom) in izdelava, dobava in montaža konzolnih   sidernih elementov  (čevljev, za naslon HEA nosilcev - 140), siderni pločevinasti oblikovani  elementi se s pomočjo sidernih ploščic in močnejših vijakov,  vsidrajo na betonske (Iso-Span) stene. Obračun po komadih izvedbe</t>
  </si>
  <si>
    <t xml:space="preserve">dobava in montaža s pomočju  dvigalk oziroma avtodvigala na konzolne jeklene siderne elemente ("čevlje")  jeklenih balkonskih in strešnih nosilcev (predvidoma HEA 140), nosilci   se ob krajeh naslonijo in fiksirajo na jeklene elemente. Po 2 nosilca podpirata betonske balkone na HI-BOND pločevini, po 2 pa nadstreška nad temi balkoni (2 kom) </t>
  </si>
  <si>
    <t xml:space="preserve">DPL2 -  1 faza </t>
  </si>
  <si>
    <t>nos L2</t>
  </si>
  <si>
    <t>5,35*4*24,7*1,03=</t>
  </si>
  <si>
    <t>nos D2</t>
  </si>
  <si>
    <t>5,35*6*24,7*1,03=</t>
  </si>
  <si>
    <t>Dobava in vgrajevanje betona  C25/30 (MB 30), XC2, malega preseka od 0,08-0,12 m3/m2 v  armirane  konstrukcije      plošč, ki se izvedejo  kot nosilne nove medetažne  plošče za nove balkone.  Plošče se zabetonira na trapezni HI-BOND nosilni  pločevini, ki služi kot zgubljen  opaž, beton povprečne debeline 9 cm, skupna debelina plošče v valih 12 cm.  Izvedba   z vsemi pomožnimi deli in transporti. Obračun po m3 betona plošče in po m2 HI BOND pločevine.</t>
  </si>
  <si>
    <t>Armatura plošč je iz Q mrež in palic, v vsak val se položijo armaturne palice, na posebnih distančnikih, ki preprečujejo premik palic - po detajlu oziroma po armaturnih načrtih.</t>
  </si>
  <si>
    <t xml:space="preserve">Pred betoniranjem  plošč je potrebno pločevino in jeklene nosilce začasno podpreti na 1,75 m od podpor s po eno vmesno podporo v osrednjem delu  (po navodilih statika). </t>
  </si>
  <si>
    <t>Balkonske plošče so dilatirane od fasadnih sten objekta ! V količini zajeta tudi 2 nova balkona ob centr. kopalnicah  (samo 2. in 4. faza na Z fas.) in ena nadstrešnica pri izhodu na klančine, zgoraj se postavi klima naprave!</t>
  </si>
  <si>
    <t xml:space="preserve"> nosilna valovita (trapezna) HI-BOND pločevina (kot  npr TRIMOVAL 55, t=0,8 mm, 55+65 mm kvaliteta jekla S 235 JR - po statičnem računu)  za izvedbo  balkonskih  balkonskih plošč, pločevina se na stikih vijači ali koviči na razmakih max. 50 cm,  ob zaključkih  plošč, pločevino zaključiti tako, da se prepreči iztekanje betona, Obračun  m2 samonosilne pločevine, ki nalega in se fiksira na jeklene nosilce. Izdelava in montaža po navodilih in načrtih projektanta jeklenih konstrukcij  in  po armaturnih načrtih. Izvedba po gorovi fasadi !</t>
  </si>
  <si>
    <t>balk</t>
  </si>
  <si>
    <t>15,0*1,25*2*2=</t>
  </si>
  <si>
    <t>DPL2 -  2 faza ,  levo</t>
  </si>
  <si>
    <t>15,0*1,25*2=</t>
  </si>
  <si>
    <t>N balk</t>
  </si>
  <si>
    <t>5,20*1,60=</t>
  </si>
  <si>
    <t>19,0*1,25*2*2=</t>
  </si>
  <si>
    <t>N bal+N</t>
  </si>
  <si>
    <t>5,20*1,60*2=</t>
  </si>
  <si>
    <t xml:space="preserve">betoniranje  vmesnih medetažnih balkonskih   plošč nad HI-BONDOM z drobnozrnatim betonom (max. granulacija do 16 mm), plošče se zabetonira na trapezni HI-BOND nosilni  pločevini, ki služi kot zgubljen  opaž, beton povprečne debeline 9 cm, skupna debelina plošče v valih 12 cm, sredinsko podpiranje po določitvi statika </t>
  </si>
  <si>
    <t>AB plošče izvedene v min. padcu navzven !</t>
  </si>
  <si>
    <t>Armatura zajeta v skupni kilaži pri železokrivskih delih</t>
  </si>
  <si>
    <t>15,0*1,20*0,09*2*2=</t>
  </si>
  <si>
    <t>15,0*1,20*0,09*2=</t>
  </si>
  <si>
    <t>5,20*1,60*0,09=</t>
  </si>
  <si>
    <t>19,0*1,20*0,09*2*2=</t>
  </si>
  <si>
    <t>balk+N</t>
  </si>
  <si>
    <t>5,20*1,60*0,09*2=</t>
  </si>
  <si>
    <t xml:space="preserve">Priprava v delavnici, protikorozijska zaščita z vročim cinkanjem, dobava in montaža kotnih profilov,  ki se izvedejo kot zaključek betonskih balkonskih plošč na prostih robovih, kotniki se privarijo na zunanje jeklene balkonske nosilce, pred betoniranjem balkonskih plošč  (napr. L 60x120x6 mm - po predlogu statika).  Vse vroče cinkano in še dodatno antikorozijsko zaščiteno z barvo za kovino  RAL - po izboru (notranje konstrukcije). Obračun po m1 kotnih L profilov.  Izvedba in vgrajevanje po tipskem detajlu. </t>
  </si>
  <si>
    <t>Kotni profili pri spodnjih in vmesnih balkonih obrnjeni navzdol in navzven, izvede se tudi kotnik na podstrešnem jeklenem nosilcu, ta je obrnjen navzdol in navzven, zato ker se na te kotnike privarijo stojke balkonskih ograj !  Po detajlu ! V količini zajeta tudi 2 nova balkona ob centr. kopalnicah  (samo 2. in 4. faza na Z fas.)!</t>
  </si>
  <si>
    <t>2. E "1. faza L1"   m1</t>
  </si>
  <si>
    <t>2. E "2. faza L2"   m1</t>
  </si>
  <si>
    <t>2. E "3. faza D1"  m1</t>
  </si>
  <si>
    <t xml:space="preserve">2. E "4. faza D2"  m1 </t>
  </si>
  <si>
    <t>kotn</t>
  </si>
  <si>
    <t>(15,0*1,25*2)*2*2+15,0+1,25*2=</t>
  </si>
  <si>
    <t>(15,0*1,25*2)*2+15,0+1,25*2+5,0=</t>
  </si>
  <si>
    <t>(19,0+1,25*2)*2*2+19,0+1,25*2+5,0*2=</t>
  </si>
  <si>
    <t>OJAČITEV OBST. BALKONSKIH PLOŠČ S KARBONSKIMI LAMELAMI</t>
  </si>
  <si>
    <t>Izvedba ojačitev s karbonskimi lamelami po statičnim računu, po predlogih statika in po navodilih proizvajalca ! Ojačitev se izvaja v prečni smeri v enakomernih razmakih pod  obstoječimi AB balkonskimi konzolnimi ploščami s spodnje strani</t>
  </si>
  <si>
    <t>Priprava površin, kjer se bo vršilo ojačevanje s karbodur lamelami to je delno odbijanje  stropnih ometov v posameznih ozkih  pasovih pod balkonskimi ploščami, čiščenje in odpraševanje betonskih  površin AB plošč s spodnje strani (robno) in premaz z akrilno emulzijo. Sledi dobava in vgrajevanje specijalnih ojačilnih karbonskih lamel (trakov S 512)  za ojačitev  obstoječih AB balkjonskih konzolnih plošč, ki se izvede v prečni smeri z vzporednimi lamelami v enakomernih distancah e= 70 cm (70 cm tudi od podpor), dolžina posamezne lamele je 1,5 m. Lamele (trakovi)  v  enakomernih vzporednih linijah    (npr SIKA CARBODUR)  lepiti na pripravljeno podlago s specijalnim lepilom Sikadur 30 (CFK) na čisto podlago. Po leplenju se lamele valjčkajo z gumijastem valjčkom do popolnega sprijetja. Lamele v razporeditvah po statičnem načrtu.   Izvedba z upoštevanjem vseh tehničnih navodil proizvajalca oziroma delo naj izvaja pooblaščen izvajalec s certifikatom. Glej tehnično poročilo statike in splošna navodila in prospekte proizvajalca SIKA! Obračun po m1 razvite dolžine  lamel. Lamele po statičnem izračunu ! Količina je ocenjena !</t>
  </si>
  <si>
    <t xml:space="preserve">KARBONSKE LAMELE napr.  SICA CARBO-DUR  S 512. po navodilih in sistemu kot npr. : FRP LAMELLA  FLEXURAL and SHEAR STREGTHERING using S&amp;P FRP SYSTEM 
</t>
  </si>
  <si>
    <t>DPL1 -  1 faza ,  levo od osr. Dela D2</t>
  </si>
  <si>
    <t>1,5*4*16=</t>
  </si>
  <si>
    <t>1,5*4*8=</t>
  </si>
  <si>
    <t>1,5*4*20=</t>
  </si>
  <si>
    <t>Dobava potrebnega materiala  s prevozom, z zlaganjem na gradbišču in transportom do mesta vgraditve in  zidanje novih fasadnih sten na obstoječih balkonih (ki po novem postanejo notranji prostori)  s porobetonskimi bloketi debeline 20 cm  (Siporeks, Ytong), z namensko strojno zmešano lepilno malto za porobetonske bloke. V ceni upoštevati vsa pomožna dela, naprave malt in transporte.   Obračun po m3 !</t>
  </si>
  <si>
    <t>Stene se pozida mes obstoječimi balkonskimi ploščami, zgornji stik tesnjen (napr. Z izolacijsko pur peno) !</t>
  </si>
  <si>
    <t>1F pt</t>
  </si>
  <si>
    <t>1,25*4*0,2*2,65+0,75*0,2*2,65*8=</t>
  </si>
  <si>
    <t>1 n</t>
  </si>
  <si>
    <t>1,25*5*0,2*2,55*2+0,75*0,20*2,55*8*2=</t>
  </si>
  <si>
    <t>2 n</t>
  </si>
  <si>
    <t>1,25*5*0,2*2,35*2+0,75*0,20*2,35*8*2=</t>
  </si>
  <si>
    <t>DPL2 -  2 faza ,  levo, krajno</t>
  </si>
  <si>
    <t>2F PT</t>
  </si>
  <si>
    <t>1,25*5*0,2*2,65+0,75*0,2*2,65*8=</t>
  </si>
  <si>
    <t>1,25*5*0,2*2,35*2+0,75*0,25*2,35*8*2=</t>
  </si>
  <si>
    <t>DPD2 -  4 faza , desno nad pralnico</t>
  </si>
  <si>
    <t>PT</t>
  </si>
  <si>
    <t>1,25*6*0,2*2,55*2+0,75*0,25*2,55*10*2=</t>
  </si>
  <si>
    <t>1,25*6*0,2*2,35*2+0,75*0,25*2,35*10*2=</t>
  </si>
  <si>
    <t xml:space="preserve">Dobava materiala z vsemi transporti in naprava  notranjih  stenskih izravnalnih  ometov  na   pozidane siporeks  stene in na AB stebre in vezi v sklopu in liniji  sten, omet se izvede tudi na špaletah, kar je zajeto v količini. Na stene izvesti osnovni cementni obrizg 1:2 ali lepilni sloj,  vtisniti PVC armaturno mrežico, ko se osuši preko izvesti  zaključni cementno apneni tankoslojni  omet s finim zaglajenjem (ali omet po sistemu Ytong), ometi debeline do 1,0 cm. Izvedba kompletno z vsemi transporti in napravo malte. </t>
  </si>
  <si>
    <t>OPOMBA : ometi se izvedejo v ravnini z obstoječimi ometi ! Fasadne omete glej v sklopu fasade !</t>
  </si>
  <si>
    <t>1,5*8*2,65+0,9*2,65*8+2,0*0,30*4=</t>
  </si>
  <si>
    <t>1 f, 1. N</t>
  </si>
  <si>
    <t>1,5*2,55*8*2+0,9*2,55*8*2+2,0*0,30*4*2=</t>
  </si>
  <si>
    <t>1,5*2,35*8*2+0,9*2,35*8*2+2,0*0,30*4*2=</t>
  </si>
  <si>
    <t>2 f, 1. N</t>
  </si>
  <si>
    <t>4 f, 1. N</t>
  </si>
  <si>
    <t>1,5*2,55*10*2+0,9*2,55*10*2+2,0*0,30*5*2=</t>
  </si>
  <si>
    <t>1,5*2,35*10*2+0,9*2,35*10*2+2,0*0,30*5*2=</t>
  </si>
  <si>
    <t xml:space="preserve">Dobava vsega potrebnega materiala in kompletna naprava (zabetoniranje) armirano betonskih  podstrešnih plošč, ki se zabetonirajo pod strešnimi napušči v enakih gabaritih kot so spodnje balkonske plošče, izvedba zato, ker obstoječi balkoni postanejo notranji prostori.  Izvedba kompletno  z  opaženjem plošč vključno z robnimi vezmi (nosilčki), opaženje z gladkimi opažnimi elementi in robno z gladkimi  deskami, vključno  s krivljenjem, polaganjem in vezanjem  armature (armaturne mreže,  rebraste palice in stremena), in z zabetoniranjem  z  betonom C 25/30  (MB 30, XC1), srednjega preseka od 0,12 - 0,16 m3/m2  z vmetavanjem in vibriranjem betona, z razopaženjem po končanih delih in z zlaganjem in čiščenjem lesa, opažev in spojnega materiala, ter s pospravljanjem po končanih delih. V postavki upoštevati dobavo vsega materiala z vsemi prevozi, delom in pomožnimi deli. </t>
  </si>
  <si>
    <t>Nove AB plošče spodaj horizontalne, zgoraj izvedene v min. padcu proti zunanjemu robu. Plošče slonijo na novih AB prečnih nosilcih s katerimi se povežejo z armaturnimi sidri. Plošče se z notranje strani z uvrtanimi sidri poveže z obstoječimi podstrešnimi nosilci - glej posebno postavko!</t>
  </si>
  <si>
    <t>Plošče se betonira pod obstoječimi strešnimi napušči, v kolikor je potrebno se streha delno odkrije, oziroma strešne pločevinaste plošče iz trapezne pločevine se v spodnjem delu odvijačijo in začasno dvignejo, potem se spet privijačijo nazaj, prav tako napuščni opaž</t>
  </si>
  <si>
    <t>opaženje spodnjih ploskev in robnih vezi plošč z   opažnimi  gladkimi elementi in deskami ,  višina podpiranja do 3,0 m. Obračun po m2 opaženja.  Opaži oprti v obstoječe stene in plošče, ter nove nosilce. Po določenem času se opaže odstrani</t>
  </si>
  <si>
    <t>plošče</t>
  </si>
  <si>
    <t>15,0*1,50*2+15,0*0,30*2+1,50*0,15*2*2=</t>
  </si>
  <si>
    <t>19,0*1,50*2+19,0*0,30*2+1,50*0,15*2*2=</t>
  </si>
  <si>
    <t>horizontalno   vrtanje lukenj v obst. AB podstrešne nosilce za povezavo z novimi ploščami, odprtine cca fi 15 - 20 mm, globine cca 15 - 30 cm, po vrtanju očistiti, odprašiti z izpihavanjem,  napraviti premaz za boljšo sprijemljivost na površinah (stenah) lukenj, vstaviti armaturna sidra, katera zaliti z epoksidno rahlo ekspanzijsko  malto (Elastosil).  Sidra (fi  mm) po armaturnih načrtih. Obračun po komadih izvrtanih in zalitih lukenj z vstavljenimi sidri, sama sidra so zajeta v kilažah armature. Razpored in profil sider glej v armaturnih načrtih. predvidoma fi 14/33 cm (3 kom/m1) Ocena !</t>
  </si>
  <si>
    <t>armatura zajeta v skupni kilaži pri železokrivskih delih</t>
  </si>
  <si>
    <t>dobava in vgrajevanje betona z vsemi transporti in zabetoniranje klasičnih plošč, izvedba  z betonom  trdnostnega razreda C 25/30 (MB 30, XC2), srednjega preseka od 0,12 - 0,16 m3/m1, plošče spodaj horizontalne, zgoraj izvedene v min. padcu proti zunanjemu robu. Predvidena debelina plošč je 12-14 cm</t>
  </si>
  <si>
    <t>15,0*0,13*1,50*2+15,0*0,25*0,16*2=</t>
  </si>
  <si>
    <t>19,0*0,13*1,50*2+19,0*0,25*0,16*2=</t>
  </si>
  <si>
    <t>ŽELEZOKRIVSKA DELA</t>
  </si>
  <si>
    <t xml:space="preserve">(armatura za vse AB konstrukcije za nove podaljšane balkone - stebri, nosilci, AB klasične plošče, sovprežne plošče na HI-BOND pločevini  , vključno z uvrtanimi sidri) </t>
  </si>
  <si>
    <t>Armatura : dobava, rezanje, krivljenje, polaganje in vezanje v monolitnih klasičnih betonskih konstrukcijah za podaljšanje balkonov ob sobah. Jeklo za armiranje S 500  (rebrasta armatura , armaturne mreže S500B). Količina povzeta  iz armaturnih načrtov projektantov konstrukterjev.</t>
  </si>
  <si>
    <t xml:space="preserve">Preklopi armaturnih palic, zaščitna plast armature in izpostavljenost po armaturnih načrtih!  Armaturne mreže pri klasičnih AB ploščah za podaljšneje napuščev (+- Q335), zgornje armaturne mreže pri sovprežnih HI-BOND ploščah Q238) Armatura stebrov in nosilcev  iz vnaprej izdelanih košar iz palic in stremen S 500,  (RA 400/500) </t>
  </si>
  <si>
    <t>1 f, B3, B4</t>
  </si>
  <si>
    <t>491,01*2=</t>
  </si>
  <si>
    <t>2f , B1, B2</t>
  </si>
  <si>
    <t>342,3+345,93=</t>
  </si>
  <si>
    <t>3 f, B5, B6</t>
  </si>
  <si>
    <t>491,01+525,90=</t>
  </si>
  <si>
    <t>4 f, B7, B8</t>
  </si>
  <si>
    <t>611,91*2=</t>
  </si>
  <si>
    <t>2569,17*2=</t>
  </si>
  <si>
    <t>1678,30+1697,26=</t>
  </si>
  <si>
    <t>2556,53+2744,86=</t>
  </si>
  <si>
    <t>3185,04*2=</t>
  </si>
  <si>
    <t xml:space="preserve"> armaturne mreže pri klasičnih konstrukcijah - betonske plošče, in pri sovprežnih ploščah S 500   ( Q 238, Q335)</t>
  </si>
  <si>
    <t>476,25*2=</t>
  </si>
  <si>
    <t>376,99*2=</t>
  </si>
  <si>
    <t>616,53*2=</t>
  </si>
  <si>
    <t>Armatura : dobava, rezanje, krivljenje, polaganje in vezanje v monolitnih klasičnih betonskih konstrukcijah za izvedbo novih čistilnih  balkonov (zg. armatura iz mrež. Jeklo za armiranje S 500  (rebrasta armatura , armaturne mreže S500B). Količina ocenjena (ni zajeta v armaturnih načrtih)</t>
  </si>
  <si>
    <t>19A</t>
  </si>
  <si>
    <t>Horizontalno   vrtanje lukenj v obst. AB balkonske plošče  za povezavo z novimi nosilci, ki so del skeleta za podaljšane balkone, odprtine cca fi 15 - 16 mm, globine cca 20 cm, po vrtanju očistiti, odprašiti z izpihavanjem,  napraviti premaz za boljšo sprijemljivost na površinah (stenah) lukenj, vstaviti armaturna sidra, katera zaliti z epoksidno rahlo ekspanzijsko  malto (Elastosil).  Sidra (fi  mm) po armaturnih načrtih. Obračun po komadih izvrtanih in zalitih lukenj z vstavljenimi sidri, sama sidra so zajeta v kilažah armature. Razpored in profil sider glej v armaturnih načrtih. predvidoma fi 14/33 cm (3 kom/m1), v srednji debelini plošče (14 cm)</t>
  </si>
  <si>
    <t>IZOLACIJA NAD in POD OBST. KONZOLNIMI PODSTREŠNIMI PLOŠČAMI (pod napušči)</t>
  </si>
  <si>
    <t>S3  izolacija nad novimi AB ploščami, to je pod napušči obstoječe strehe</t>
  </si>
  <si>
    <t>Dobava vsega potrebnega materiala in kompletna izdelava  termoizolacijskega sloja, ki se izvede nad novimi AB zgornjimi ploščami nad 1. in 2. nadstropjem (nad obst. zg. balkoni), izolacija je potrebna,  ker obstoječi balkoni postanejo notranji prostori. Pred izvedbo je potrebno delno odkriti streho nad napušči, da je možen dostop za izvedbo.  Izvedba   v naslednji izvedbi od zgoraj navzdol :  na  izvedeno leseno konstrukcijo  položiti in izvesti:</t>
  </si>
  <si>
    <t>izolacijski sloje se izvaja  pod obstoječimi strešnimi napušči, za dostop se  streha delno odkrije, oziroma strešne pločevinaste plošče iz valovite  pločevine se v spodnjem delu odvijačijo in začasno dvignejo, potem se spet privijačijo nazaj, prav tako napuščni opaž se začasno delno odstrani in pribije nazaj, strešne žlebove se odhakla, začasno dvigne in potem ponovno montira nazaj na obst.. kljuke z naravnavo naklonov !</t>
  </si>
  <si>
    <t>na obstoječe letve se napne in pritrdi  sistemska rezervna kritina položena in pritrjena na lesene plošče  (npr.:  čepasta folija  ISOSTUD,   membrana Dorken Trela, Tyvec solid ali enakovredno), ob kapu se folija spodviha v žlebove</t>
  </si>
  <si>
    <t>podlaga iz lesenih lepljenih vlagoodpornih  OSB plošč d=20 mm, plošče podložene in  vijačene v lesene  špirovce, plošče zgoraj v zgornji ravnini z letvami, zato se podložijo,  da je zgoraj ravna površina za podlogo rezervni kritini</t>
  </si>
  <si>
    <t>prezračevalni sloj  podstrešja</t>
  </si>
  <si>
    <t>10.0 cm</t>
  </si>
  <si>
    <t>zaščitna paropropustna folija nad izolacijo (sekundarna kritina, opcija - samolepilna folija</t>
  </si>
  <si>
    <t>polaganje zgornjega naklonskega sloja iz   toplotno izolacijskih prirezanih plošč debeline 10-15  cm  izolacijske plošče  iz trde  kamene volne, fiksirane s poc. kovinskimi diag. trakovi (ki onemogočajo premikanje).  Kamena volna (SIST EN 13162), gostota: ρ=150 kg/m3, naprimer po kvalitetnem sistemu Knaufinsulation Incline, Rockwall , izol. sloj zgoraj prirezan v nsklonu strešine  nad zun. balkoni</t>
  </si>
  <si>
    <t>polaganje  spodnjega sloja iz toplotno izolacijskih plošč  debelini 10 cm, navzkriž na zgornji sloj z   zamaknjenimi stiki, izolacijske plošče  iz kamene volne    (kot npr. Tervol DDP, Knaufinsulation, Rockwall, Termotervol Trio ali podobno). Kamena volna (SIST EN 13162), gostota: ρ=150 kg/m3</t>
  </si>
  <si>
    <t>parna zapora - ovira položena na AB ploščo (npr TYVEC VCL, Delta-Fol Reflex, Ursa, Tondach fol ali podobna kvaliteta), folija zalepljena z butilnim dvostranskim lepilnim trakom na preklopih, prebojih in po obodu</t>
  </si>
  <si>
    <t xml:space="preserve">Vertikalni transport cca 6 - 8 m, nakloni strešin plitvi, izolirajo se tudi obst. lesene kapne lege in zunanji rob plošče.  Obračun po m2  kompletne izvedbe. </t>
  </si>
  <si>
    <t>Izvedba je lahko podobna, podan je predlog, dokončna izvedba na mestu po dogovoru z izbranim izvajalcem !</t>
  </si>
  <si>
    <t xml:space="preserve">DPL1, L2, D1 </t>
  </si>
  <si>
    <t>15,0*1,9*2=</t>
  </si>
  <si>
    <t>19,0*1,90*2=</t>
  </si>
  <si>
    <t>Izolacija na obst. lesenih kapnih leg (z zunanjega boka pod napušči)  in zunanjih robov plošče (pod pločevino !)</t>
  </si>
  <si>
    <t>Dobava vsega potrebnega materiala in kompletna izdelava  termoizolacijskega sloja, ki se izvede na  na obst. lesenih kapnih leg (z zunanjega boka pod napušči)  in zunanjih robov plošče (pod pločevino !) Izvedba   v naslednji izvedbi :</t>
  </si>
  <si>
    <t>polaganje izolacijskega  sloja iz toplotno izolacijskih plošč  debelini 10 cmi, izolacijske plošče  iz kamene volne  se lepijo  in dodatno mehansko pritrdijo z namenskimi žeblji na lesene lege oziroma na čela balkonov  (kot npr. Tervol DDP, Knaufinsulation, Rockwall, Termotervol Trio ali podobno). Kamena volna (SIST EN 13162), gostota: ρ=150 kg/m3</t>
  </si>
  <si>
    <t>zaščitna paropropustna folija nad izolacijo (sekundarna kritina)</t>
  </si>
  <si>
    <t xml:space="preserve">Vertikalni transport cca 6 - 8 m.  Obračun po m2  kompletne izvedbe. </t>
  </si>
  <si>
    <t>15,0*0,6*2=</t>
  </si>
  <si>
    <t>19,0*0,6*2=</t>
  </si>
  <si>
    <t xml:space="preserve">Dobava materiala in pritrjevanje toplotno izolacijskih požarno odpornih plošč na  AB strope (na nove nove plošče proti podstrešnim  napuščem) s spodnje strani (nad prejšnjimi zgornjimi balkoni),   kot dodatna toplotna izolacija za preprečevanje toplotnih mostov. Na betonske strope se pritrdijo toplotno  izolacijske plošče d= 5 cm (kot npr.  Kombivol plošče, Knaufinsulation FP ali podobno  5x pritrjevanje s sistemskimi žeblji),  na plošče se izvede osnovni lepilni sloj v katerega se vtisne armaturna mrežica preko se izvede fini zaglajen omet v mat beli barvi. Obračun po m2. </t>
  </si>
  <si>
    <t>4,25*4+4,0*4=</t>
  </si>
  <si>
    <t>4,5*2+4,25*2+4,0*6=</t>
  </si>
  <si>
    <t>S4  pločevinasta streha nad novimi balkoni</t>
  </si>
  <si>
    <t>Dobava vsega potrebnega materiala in kompletna izdelava novih strešic, ki se izvedejo nad novimi balkoni, gre za podaljšanje obstoječe strehe, le s plitvejšim naklonom in pokrivanje nadstrešnice na V fasadi (2. faza - nad teraso). Izvedba   v naslednji izvedbi od zgoraj navzdol :  na  izvedeno kovinsko  konstrukcijo  (vzd, HEA profili) položiti in izvesti:</t>
  </si>
  <si>
    <t xml:space="preserve"> izdelava, priprava v delavnici, dobava s transportom in montaža s pritrjevanjem strešne kritine iz prašno  barvane ALU pločevine d=0,8 mm, RAL določi projektant (napr. mat siva RAL7024),  obdelana po izboru arhitekta, vidnih enakomernih širin osno na - po predlogu (napr. 50 cm),  spajanje  z dvojnimi pokončnimi zgibi 25 mm, vertikalne predelitve,  Ob kapeh se pločevina zapogne v koritaste žlebove, na strešni strani se pločevina potegne pod obstoječe žlebove, kjer se zapogne ob njih navzgor, naklon strešin minimalen (napr 2%)!</t>
  </si>
  <si>
    <t>ločilni sloj oziroma sistemska rezervna kritina položena in pritrjena na lesene plošče  (npr.: čepasta folija  ISOSTUD,   membrana Dorken Trela ali enakovredno)</t>
  </si>
  <si>
    <t>podlaga iz lesenih lepljenih vlagoodpornih  OSB plošč d=20 mm, vijačene v lesene morale</t>
  </si>
  <si>
    <t>lesena naklonska podkonstrukcija iz impregniranih moralov, ki so zgoraj prirezani v naklonu plitve strešine, morali potekajo vzdolžno tako kot HEA nosilci na katere se fiksirajo s sistemskimi pritrdili</t>
  </si>
  <si>
    <t>zračni sloj med jeklenimi nosilci</t>
  </si>
  <si>
    <t>spodnji strop glej v posebni postavki !</t>
  </si>
  <si>
    <t>Kompletna kvalitetna izvedba za dolgotrajno obdobje brez puščanja, vsa potrebna tesnila in ves pritrdilni material mora biti I. kategorije. Vse izdelati točno po navodilih proizvajalca kritine, z upoštevanjem vsega pomožnega materiala, vseh transportov in pomožnih del. Vertikalni transport cca 6 - 8 m, nakloni strešin minimalen (1,5-2 %). Ob zaključkih in prelomih strehe se dobavijo in zmontirajo tipske pločevinaste obrobe in zaključne pločevine izdelane po tipskih detajlih in rešitvah izbranega (pro)izvajalca. Obračun po m2  kompletne izvedbe, obračun v naklonih strehe,. Kvaliteta, profilacija, barva   in način polaganja pločevinastih plošč po izboru projektanta, s predhodnim dogovorom z investitorjem.  Barva pločevine po RAL po izboru projektanta.</t>
  </si>
  <si>
    <t>15,10*1,8*2=</t>
  </si>
  <si>
    <t>dod II f</t>
  </si>
  <si>
    <t>5,0*2,0=</t>
  </si>
  <si>
    <t>19,0*1,8*2=</t>
  </si>
  <si>
    <t xml:space="preserve">Izdelava, dobava in montaža   visečih samonosnih  žlebov "U"-koritaste ali polkrožne  oblike (po vzoru obstoječih), ki se jih izdela ob kapeh novih strešic nad balkoni in pri nadstrešnici nad teraso. Žlebovi   izdelani iz  prašno barvane  pocinkane  jeklene  pločevine   debeline 2 mm (izgled žlebov po vzoru obstoječih), razvite širine cca 55 cm, žlebovi se pritrdijo na sistemske nerjavne kljuke, vijačene na lesene plošče ali morale, pritrditev kljuk z vzmetmi 1 mm, vzmeti kovičene na kljuke, min. padec proti  kraju kjer se  izvede priključek na odtočne cevi. Glej detajl ! Obračun po m1. </t>
  </si>
  <si>
    <t>OPOMBA : obstoječi žlebovi se ohranijo, na njih se priklučijo nove odtočne cevi ! Zajeti žlebovi za meteorne vode iz novih strešic nad balkoni in iz obeh nadstrešnic (nad terasama).</t>
  </si>
  <si>
    <t xml:space="preserve">žleb </t>
  </si>
  <si>
    <t>15,10*2=</t>
  </si>
  <si>
    <t>19,1*2+5,0=</t>
  </si>
  <si>
    <t xml:space="preserve">Izdelava   priključkov s strešnih  pločevinastih  žlebov  na kratke odtočne  cevi  fi100 mm za odvod meteorne vode iz pločevinastih streh nad balkoni, cevi se priključijo na nove odtočne cevi iz obstoječe strehe (fi 150 mm). Priključki s kratkimi cevmi izvedeni v srednjem delu koritastih žlebov, stiki  varjeni, nad priključki se izvedejo zaščitne mrežice (RF košare). Vodotesna izvedba. </t>
  </si>
  <si>
    <t xml:space="preserve">Izdelava, dobava in montaža novih odvodnih (odtočnih) cevi meteorne vode okroglega prereza fi 150 mm, izdelanih iz prašno barvane pocinkane   pločevine  debeline (npr. min. 1 mm - po predlogu strokovnjakov).  Odtočne cevi se priključijo na obstoječe koritaste žlebove na istih priklučkih (kot prej odstranjene cevi),  potekajo zakrito v min. naklonu navzven  pod novimi strešicami balkonov do zunanje strani, kjer se s kolenom zapognejo vertikalno navzdol in ob stojkah balkonskih ograj potekajo do cca 2 m nad tlemi, kjer se priključijo na LTŽ cevi. Obračun po m1. Ves pritrdilni material mora biti izdelan iz nerjavnih  profilov.   </t>
  </si>
  <si>
    <t xml:space="preserve">Dobava in montaža odvodnih (odtočnih) LTŽ cevi + spodaj koleno, okroglega prereza fi 150 mm, zgoraj se na LTŽ cevi priključijo pločevinaste cevi iz strehe, spodaj se s kolenom priključijo na nove (prestavljene) peskolove. Odtočne LTŽ cevi dolžine 2 m + koleno. Obračun po komadih. </t>
  </si>
  <si>
    <t xml:space="preserve">Naprava  dilatacijskih pokrovnih tesnjenih  obrob, ki se izvedejo za pokrivanje dilatacij med novimi balkoni in fasadnimi stenami oziroma balkonskimi vrati, da se prepreči izcejanje vode iz balkonov po fasadah navzdol v času močnejših padavin. Pokrovne obrobe  s prašno barvano ALU  pločevino debeline (napr. 2 mm) razvite širine 40-60 cm, na balkonu se izvedejo pod leseni pod, ob fasadnih stenah se zapognejo navzgor, stik kitan. Obračun po m1. </t>
  </si>
  <si>
    <t>Dobava vsega potrebnega materiala in kompletna izdelava novih stropov, ki se izvedejo pod novimi  balkoni nad PT., 1. in 2. N, gre za zakrivanje pogleda na podkonstrukcijo in HI-BOND pločevino in za dekorativen spodnji zaključek balkonov. Izvedba   v naslednji izvedbi od zgoraj navzdol : pod  izvedeno kovinsko  konstrukcijo  (vzd, HEA profili)  izvesti:</t>
  </si>
  <si>
    <t>tipska sistemska podkonstrukcija iz pocinkanih tankoslojnih profilov (npr CD , ali CW ), profili se s sistemskimi pritrdili fiksirajo na spodnje pasnice HEA jeklenih profilov</t>
  </si>
  <si>
    <t xml:space="preserve">stropna obloga iz vlago odpornih mavčnih plošč za zunanje izpostavljene razmere (napr Farmacell, opcija WEDI hrapave plošče),   plošče  d=  1,5 cm, vijačene na izravnalne pocinkane profile. Stiki plošč bandažirani, površine impregnirane (Flachendicht) in prenazane z emulzijo </t>
  </si>
  <si>
    <t xml:space="preserve"> na  obložne stropne  plošče izvesti izravnalni tanki lepilni sloj v katerega vtisniti  armirno alkalijsko odporno mrežico iz steklenih vlaken in preko izvesti impregnacijski vodoodbojni  prednamaz  oziroma lepilni sloj iz  polimer cementnega lepila 0,5 cm, preko izvesti premaz za oprijem (silikatni) in pa 
zaključni dekorativni sloj iz  tankoslojnega  silikatnega  pastoznega ometa,  zrnavosti napr. 1.5  mm, z dodatkom proti algam in plesnim, zariban, pastozni v izbrani barvi (napr. mat belo). Čelni zaključek se izvede z vertikalno masko izvedeno kot strop, maska se zgoraj zaključi pod kotnim profilom</t>
  </si>
  <si>
    <t>Obračun po m2 stropnih oblog z upoštevanjem bočnih zaključkov (mask).</t>
  </si>
  <si>
    <t>stropi</t>
  </si>
  <si>
    <t>(5,0*4+4,5*4)*3=</t>
  </si>
  <si>
    <t xml:space="preserve">DP L2 </t>
  </si>
  <si>
    <t>(5,0*4+4,5*4)*2=</t>
  </si>
  <si>
    <t>strop</t>
  </si>
  <si>
    <t>(5,0*2+4,5*2+4,0*6)*3=</t>
  </si>
  <si>
    <t>NOVE  BALKONSKE OGRAJE</t>
  </si>
  <si>
    <t>Dobava potrebnega  materiala, priprava in izdelava v delavnici, osnovna zaščita jeklenih profilov z vročim cinkanjem, rezanje ograjnih polnil na predvideno velikost, transport do mesta vgraditve in montaža z varjenjem in vijačenjem   novih balkonskih ograj, ki se izvedejo ob novih balkonih. Nosilno ogrodje ograj izdelano iz   Fe pocinkanih  podkonstrukcij iz standardnih med seboj varjenih jeklenih pocinkanih  profilov na katere se vijačijo delno    ograjna polnila iz barvnih fasadnih (perforiranih?!) plošč, v področju balkonskih vrat pa je kot ograjno polnilo vertikalne kovinske palice (zaradi propustnosti svetlobe in pogledov na dvorišče).</t>
  </si>
  <si>
    <t xml:space="preserve">Jekleno nosilno ogrodje ograj iz standardnih HOP pohištvenih pocinkanih profilov (presek predlaga statik, predvidoma 80/40/4 mm), stojke potekajo po celi etažni višini in se spodaj in zgoraj privarijo na zaključne kotne profile balkonov, med stojkami se privarijo vzdolžni profili,na katere se fiksirajo ograjna polnila, zgoraj se izvede ograjni roč iz cevnega pravokotnega profila (spodnji profil napr. 80/40/4 mm postavljen pokončno za pritrjevanje ograjnih polnil, zgornji zaključni profil (napr 80/40/4 mm), postavljen v hor. položaj kot ograjni ročaj za naslon - po detajlu). </t>
  </si>
  <si>
    <t>Kot polnilo se v srednjem delu ograj  izvedejo vertikalne Fe pocinkanepolne  palice, ki se na enakomernih distancah privarijo med vzdolžne profile, prosojna ograja se izvede pred balkonskimi vrati.</t>
  </si>
  <si>
    <t xml:space="preserve"> Ob krajeh frontalnih ograj in z bočnih balkonskih  strani se s pomočjo  vgreznjenih vijakov na kov. ogrodje privijačijo ograjna polnila iz  dekorativnih  fasadnih  barvanih plošč iz vlaknocementa  (napr Esal ali Max exterior fasadne barvne plošče d=1 cm),   Fasadne plošče  enakomernih velikosti se s sistemskimi distančnimi pritrdili vijačijo na  podkonstrukcijo, pritrjevanje po tipskem sistemu (pro)izvajalca fasadnih plošč. Barvni odtenek izbere projektant, glede na predstavljene vzorce (napr. vsak trakt v svoji barvo - barvno usklajeno z ometanimi fasadami).</t>
  </si>
  <si>
    <t>Obračun po kg nove podkonstrukcije kot ogrodje ograj in po m2 kompletno izvedenih ograjnih polnil , ograje višine cca 1 m, razen pri balkonih za hrambo umazanega perila se ograja izvede do višine cca 2,0 m - načrtu.</t>
  </si>
  <si>
    <t>OPCIJA : ograjna polnila je možno izvesti iz  dekorativnih  fasadnih prašno barvanih perforiranih dekorativnih oblikovanih plošč iz Fe  fasadne pločevine (2 mm), plošče stikovane na patent, kjer se med seboj privijačijo. Po dogovoru med projektantom in investitorjem in glede na predstavljene vzorce !</t>
  </si>
  <si>
    <t xml:space="preserve">dobava potrebnega  materiala, priprava in izdelava v delavnici, osnovna zaščita jeklenih profilov z vročim cinkanjem,  transport do mesta vgraditve in montaža z varjenjem in vijačenjem   podkonstrukcij novih balkonskih ograj, iz standardnih HOP pohištvenih pocinkanih profilov (presek predlaga statik), stojke potekajo po celi etažni višini in se spodaj in zgorja privarijo na zaključne kotne profile balkonov, med stojkami se privarijo vzdolžni profili,na katere se fiksirajo ograjna polnila, zgoraj se izvede ograjni ročaj iz cevnega profila </t>
  </si>
  <si>
    <t>prof 80/40/4 mm - 6,95 kg</t>
  </si>
  <si>
    <t>za en niz bal</t>
  </si>
  <si>
    <t>(3,0*7+15,0*2)*7,0*1,03=</t>
  </si>
  <si>
    <t>f1, L1</t>
  </si>
  <si>
    <t>375*4=</t>
  </si>
  <si>
    <t>375*2+120*2=</t>
  </si>
  <si>
    <t>D2 niz bal</t>
  </si>
  <si>
    <t>(3,0*8+19,0*2)*7,0*1,03=</t>
  </si>
  <si>
    <t>450*4+120*2=</t>
  </si>
  <si>
    <t>priprava in vijačenje stenskih polnil iz  dekorativnih  fasadnih  barvanih plošč,   vsi robovi posneti, ograjna polnila višine cca 120 cm (razen pri čistilnih balkonih h= cca 2 m - v srednjem delu), enakomernih širin, razen pri balkonih z um. perilom se ograjna polnila izvedejo do višine cca 2 m (v osrednjem delu)</t>
  </si>
  <si>
    <t xml:space="preserve">DPL1, D1 </t>
  </si>
  <si>
    <t>ogr</t>
  </si>
  <si>
    <t>(1,4*8+0,90*8+1,80*12)*1,2=</t>
  </si>
  <si>
    <t>(1,4*4+0,90*4+1,80*6+5,0)*1,2+2,0*2,0*2=</t>
  </si>
  <si>
    <t>(1,4*8+0,90*8+1,80*16+5,0*2)*1,2+2,0*2,0*2=</t>
  </si>
  <si>
    <t>izvedba kovinskih  polnil, ki  se izdelajo v srednjem delu ograj (razen pri čistilnih balkonih v krajnih delih), to so  vertikalne Fe pocinkane palice, ki se na enakomernih distancah (max 12 cm) privarijo na vzdolžne profile, prosojna ograja se izvede pred balkonskimi vrati (svetloba, pogled). Velikost posameznega polnila (elementa) cca 210 / 90 cm</t>
  </si>
  <si>
    <t>2,1*0,9*8*2=</t>
  </si>
  <si>
    <t>2,0*0,9*4*2+4,0=</t>
  </si>
  <si>
    <t>2,0*0,9*10*2+4=</t>
  </si>
  <si>
    <t>NOVE DELILNE STENE MED  BALKONI (vse etaže) in ATRIJI (v pritličju)</t>
  </si>
  <si>
    <t>Dobava potrebnega  materiala, priprava in izdelava v delavnici, osnovna zaščita jeklenih profilov z vročim cinkanjem, rezanje stenskih polnil na predvideno velikost, transport do mesta vgraditve in montaža z varjenjem in vijačenjem   kovinskih profilov in polnil za delitev novih balkonov in atrijev. Nosilno ogrodje delilnih (paravanskih) panelnih sten  izdelano iz   Fe pocinkanih  podkonstrukcij (okvirjev)  iz standardnih med seboj varjenih jeklenih pocinkanih  profilov , v okvir  se privijačijo polnila iz barvnih fasadnih plošč.</t>
  </si>
  <si>
    <t>Jekleni okvirji  iz standardnih HOP pohištvenih pocinkanih profilov (presek predlaga statik, predvidoma  80/40/4 mm), ob fasadnih stenah se na distansčnih profilih, ki segajo preko izolacijskega sloja  in se fiksirajo na fasadne stene s panti fiksirajo okvirji, tako da je omogočeno občasno odpiranje delilnih sten, ob ograji fiksirano z držali (stena kot vrata z možnostjo občasnega odpiranja ali demontiranja - demontažni paravan).</t>
  </si>
  <si>
    <t>S pomočjo  vgreznjenih vijakov se osno v srednjem delu na privarjene distančnike na  kov. okvirje privijačijo stenska  polnila delilnih balkonskih sten iz  dekorativnih  fasadnih  barvanih plošč iz vlaknocementa  (napr Esal ali Max exterior fasadne barvne plošče d=1 cm),   Fasadne plošče  enakomernih velikosti  (cca 115 / 170 cm) , pritrjevanje po tipskem sistemu (pro)izvajalca fasadnih plošč. Barvni odtenek izbere projektant, glede na predstavljene vzorce (napr. vsak trakt v svoji barvo - barvno usklajeno z ometanimi fasadami).</t>
  </si>
  <si>
    <t>Obračun po kg nove podkonstrukcije kot ogrodje - okvirjev  ograj in po m2 kompletno izvedenih stenskih polnil.</t>
  </si>
  <si>
    <t>dobava potrebnega  materiala, priprava in izdelava v delavnici, osnovna zaščita jeklenih profilov z vročim cinkanjem,  transport do mesta vgraditve in montaža z  vijačenjem na distančne profile (pante) nosilnih okvirjev  novih balkonskih delilnih sten, iz standardnih HOP pohištvenih pocinkanih profilov (presek predlaga statik napr. 80/40/4 mm)</t>
  </si>
  <si>
    <t>80/40/4 mm - 7 kg</t>
  </si>
  <si>
    <t>en ok</t>
  </si>
  <si>
    <t>(1,2+1,75)*2*7*1,03=</t>
  </si>
  <si>
    <t>45*17=</t>
  </si>
  <si>
    <t>45*10=</t>
  </si>
  <si>
    <t xml:space="preserve">D2 </t>
  </si>
  <si>
    <t>45,0*16=</t>
  </si>
  <si>
    <t xml:space="preserve">priprava in vijačenje ograjnih polnil iz  dekorativnih  fasadnih  barvanih plošč,   vsi robovi posneti, ograjna polnila š= cca 115 cm višine cca 170 cm, vijačeno na distančne profile osno v kovinske okvirje, ograjne delilne stene z možnostjo občasnega odpiranja(na pante), oziroma enostavne demontaže - po dogovoru </t>
  </si>
  <si>
    <t>OPOMBA :  pri atrijih v pritličju so tudi krajne stene izvedene kot vmesne stene (pri balkonih ne !)</t>
  </si>
  <si>
    <t>1,15*1,70*17=</t>
  </si>
  <si>
    <t>1,15*1,70*10=</t>
  </si>
  <si>
    <t>1,15*1,70*16=</t>
  </si>
  <si>
    <t>Hidroizolacija balkonov !</t>
  </si>
  <si>
    <t>Dobava materiala z vsemi potrebnimi zunanjimi in notranjimi  transporti in naprava hidroizolacije, ki se izvede na površino novih balkonskih plošč, preko HI sloja se direktno izvedejo leseni tlaki ! Na betonske površine balkonov izvesti :</t>
  </si>
  <si>
    <t>vodotesen elastičen kotni  tesnilni trak, ki se ga vgradi med betonom balkonov in  in fasadnimi  stenami, trak z vodotesnim lepilom lepljen na zaglajeno podlogo</t>
  </si>
  <si>
    <t>horizontalna hidroizolacijo  izvedena z dvokomponentnimi fleksibilnimi vodotesnimi masami v dveh slojih po 1 mm, v prvi sloj vtisniti plastificirano armirno mrežico, mrežica se prekrije z drugim slojem, ob stenah min. zaokrožnica (npr. vodotesna masa 2x1 mm Hidrostop elastik ali po sistemu Mapei - Mapelastic), preko se direktno polagajo leseni tlaki - glej posebno postavko</t>
  </si>
  <si>
    <t>Min padec proti zunanjemu robu !</t>
  </si>
  <si>
    <t>(4,25*4+4,0*4)*2=</t>
  </si>
  <si>
    <t>(4,25*4+4,0*4)+7,5=</t>
  </si>
  <si>
    <t>(5,0*4+4,4*6+4,5*4+4,0*6)+8,0*3=</t>
  </si>
  <si>
    <t>PLESKARSKA DELA</t>
  </si>
  <si>
    <t xml:space="preserve">Dobava materiala in pleskanje  kovinskih zunanjih pocinkanih podkonstrukcij ograj, ograjnih kovinskih polnil in delilnih sten,    z lakom za pocinkano kovino po izbiri projektanta. Vse očistiti, odmastiti, poškodovana mesta pobrusiti in popraviti cinkanje in nato vse  pleskati z lakom za ZN kovino  (npr RAL). Obračun po kg. </t>
  </si>
  <si>
    <t>Razna manjša (drobna) dela, razna nepredvidena dela v zvezi z izgradnjo balkonov  in drugo. Obračun po predvidenih urah.</t>
  </si>
  <si>
    <t>2. E "1. faza L1"   ur</t>
  </si>
  <si>
    <t>2. E "2. faza L2"   ur</t>
  </si>
  <si>
    <t>2. E "3. faza D1"  ur</t>
  </si>
  <si>
    <t xml:space="preserve">2. E "4. faza D2"  ur </t>
  </si>
  <si>
    <t>2. GRADBENA DELA ZA BALKONE-2.- II. Etapa SKUPAJ:</t>
  </si>
  <si>
    <t>vse skupaj</t>
  </si>
  <si>
    <t>neupr.  stroški</t>
  </si>
  <si>
    <t xml:space="preserve">CESTA na  BOKALCE 51, 1000  LJUBLJANA </t>
  </si>
  <si>
    <t xml:space="preserve">OBST. OBJEKT DOMA STAREJŠIH OBČANOV, </t>
  </si>
  <si>
    <t>ENOTA  na BOKALCIH  v  LJUBLJANI</t>
  </si>
  <si>
    <t>(OBJEKT  "B" -   DEPANDANSE)</t>
  </si>
  <si>
    <t>ENERGETSKA SANACIJA  OBJEKTA</t>
  </si>
  <si>
    <t>(toplotna izolacija plašča objekta v enoti Bokalci - depandanse)</t>
  </si>
  <si>
    <t>stvar prenove :</t>
  </si>
  <si>
    <t xml:space="preserve">za izvedbo : </t>
  </si>
  <si>
    <t>IZOLACIJA TAL NA NEOGREVANEM PODSTREŠJU in</t>
  </si>
  <si>
    <t>ENERG. SANACIJA  FASAD DEPANDANSE in MOSTOVŽA</t>
  </si>
  <si>
    <t>VZDRŽEVALNA - SANACIJSKA DELA</t>
  </si>
  <si>
    <t>klasifikacija obj. :</t>
  </si>
  <si>
    <t>STAVBE  v JAVNI  RABI</t>
  </si>
  <si>
    <t>3.- III.  ETAPA  -  IZOLIRANJE PODSTREŠJA in FASAD</t>
  </si>
  <si>
    <t>P Z R   (projekt za razpis)</t>
  </si>
  <si>
    <t>P Z  I    (projekt  za izvedbo)</t>
  </si>
  <si>
    <t xml:space="preserve">POPIS  DEL S  KOLIČINAMI in  PREDIZMERAMI </t>
  </si>
  <si>
    <t>SANACIJSKA  -  IZOLATERSKA   DELA</t>
  </si>
  <si>
    <t xml:space="preserve">(izolacija tal na podstrešju, izolacija fasad objekta z depandansami </t>
  </si>
  <si>
    <t>in izolacija fasad mostovža)</t>
  </si>
  <si>
    <t>projektant (avtor):</t>
  </si>
  <si>
    <t>MAPET s.p., MATJAŽ  PETROVČIČ,  gradb.  tehn.</t>
  </si>
  <si>
    <t>številka projekta :</t>
  </si>
  <si>
    <t>kraj in datum  :</t>
  </si>
  <si>
    <t>3. - NAČRT  ARHITEKTURE  -  POPIS  DEL</t>
  </si>
  <si>
    <t>LJUBLJANA ,  16. NOVEMBER    2016</t>
  </si>
  <si>
    <t>BOKALCI 51- k.o. ŠUJICA</t>
  </si>
  <si>
    <t>III.  ETAPA - IZOLIRANJE PODSTREŠJA in FASAD</t>
  </si>
  <si>
    <t>(izolacija tal na podstrešju, izolacija fasad )</t>
  </si>
  <si>
    <t>gradnja :</t>
  </si>
  <si>
    <t>VZDRŽEVALNA DELA</t>
  </si>
  <si>
    <t>3. SKUPNA REKAPITULACIJA  DEL  ZA ENERGETSKO SANACIJO OBJEKTA (v EuR)</t>
  </si>
  <si>
    <t xml:space="preserve">   (DEPANDANSE +  MOST)</t>
  </si>
  <si>
    <t>3.a</t>
  </si>
  <si>
    <t>ENERGETSKA SANACIJA  FASADE DEPANDANSE</t>
  </si>
  <si>
    <t>ENERGETSKA SANACIJA  FASAD  MOSTOVŽA</t>
  </si>
  <si>
    <t>SANACIJSKA  DELA  SKUPAJ  (Eur):</t>
  </si>
  <si>
    <t>SANACIJSKA  DELA  SKUPAJ  brez DDV (Eur):</t>
  </si>
  <si>
    <t xml:space="preserve"> izvedba : </t>
  </si>
  <si>
    <t>IZOLACIJA TAL NA NEOGREVANEM PODSTREŠJU</t>
  </si>
  <si>
    <t xml:space="preserve">   (DEPANDANSE)</t>
  </si>
  <si>
    <t xml:space="preserve">ENERGETSKA  SANACIJA PODSTREHE OBJEKTA </t>
  </si>
  <si>
    <t>SPLOŠNE  OPOMBE  :</t>
  </si>
  <si>
    <t>IZDELAN JE POPIS DEL ZA  IZVEDBO TOPLOTNE IZOLACIJE NAD RAVNIMI BETONSKIMI PLOŠČAMI NA NEIZKORIŠČENEM PODSTREŠJU objekta DSO-BOKALCI. PODSTREŠJE SE IZVAJA NAD TREMI  RAZLIČNIMI DELI OBJEKTA, TO SO 3 SAMOSTOJNE PODSTREŠNE ENOTE , VSAKA S SVOJIM DOSTOPOM IN SICER  NAD TRAKTOM "A" - LEVO OD OSREDNJEGA DELA (DeL2 - NIŽJI DVO ETAŽNI DEL OBJEKTA), POTEM  NAD TRAKTOM "B" TO JE NAD DeL1 in nad  OSREDNJIM DELOM in NAD TRAKTOM "C" NAD DESNIM DELOM (DeD1 in DeD2 - NAD DELOM ZAKLONIŠČA IN PRALNICO - TRO ETAŽNO). GRE ZA ENERGETSKO SANACIJO PODSTREŠNIH PLOŠČ ZA RAZPIS EKO -  SKLADA  ZA PRIDOBITEV NEPOVRATNIH SREDSTEV.</t>
  </si>
  <si>
    <t>OBSTOJEČE POVRŠINE BETONSKIH ESTRIHOV NA PODSTREŠJIH  SE OČISTI, POLOŽI SE  NOVE TOPLOTNO IZOLACIJSKE POHODNE PLOŠČE V DEBELINI 20 CM, PREKO SE PROSTO POLOŽIJO POHODNE LESENE NEGORLJIVE PLOŠČE (SAMO ZA POTI ZA VZDRŽEVANJE, NE PO CELI POVRŠINI). IZOLIRAJO SE TUDI STENE IN STROP STOPNIŠČA, DODATNO SE IZOLIRAJO STENE STROJNICE PO CELI VIŠINI, AB STEBRI IN VENTILACIJE PA  DO VIŠINE 0,5-1,0 M. NA PODSTREŠJU JE POD ESTRIHOM ŽE POLOŽENA IZOLACIJA V DEBELINI 4 CM, TA SE OHRANI.</t>
  </si>
  <si>
    <t>DELA SE BODO IZVAJALA NA NIZKEM NEIZKORIŠČENEM PODSTREŠJU, KI NIMA STOJNE VIŠINE,  V OBJEKTU "DSO" NA TREH  LOČENIH PODSTREŠJIH (TRAKTIH "A" "B" in  "C") ,  DOSTOP NA VSAKO  PODSTREŠJE JE PREKO NOTRANJEGA STOPNIŠČA. SKRAJNO LEVI DEL OBJEKTA (DeL2 - trakt "A")  IMA ETAŽNOST P + 2, OSREDNJI DEL KT+PT+2 (DeD1), DESNI DEL   PA  IMA ETAŽNOST P + 2,  PODSTREŠJE  NIŽJEGA DELA SE NAHAJA  NA VIŠINI CCA 6 m,  OD TAL, OSTALO CCA 9 m OD TAL.  PREDLAGA SE DA SE TRANSPORTI NE VRŠIJO PO STOPNIŠČU AMPAK V ZUNANJOSTI S POMOČJO DVIGALA ALI DVIGALNE LESTVE Z ELEKTRIČNIM DVIGALOM.</t>
  </si>
  <si>
    <t>PREDLAGA SE,  DA SE DELA IZVEDE V TREH ETAPAH, ZA VSAK TRAKT POSEBEJ IN SICER SE  NAD VSAKIM PODSTREŠJEM ZUNANJE TRANSPORTE VRŠI V ČELNEM ZATREPU STREHE,   ZAČASNO SE DELNO ODKRIJE STREHA, NA STREHI SE UREDI LESEN DELOVNI PODEST ZA ODLAGANJE MATERIALA. PO KONČANIH DELIH SE VSE VZPOSTAVI V PRVOTNO STANJE !</t>
  </si>
  <si>
    <t>STREŠNA  OKNA GLEJ V POGLAVJU ALU OKEN V SKLOPU PROJEKTA  PRENOVE NOTRANJIH PROSTOROV !</t>
  </si>
  <si>
    <t>IZOLATERSKA   DELA</t>
  </si>
  <si>
    <t>I. / I.</t>
  </si>
  <si>
    <t>ENERGETSKA  SANACIJA PODSTREHE po TRAKTIH</t>
  </si>
  <si>
    <t>Predmetna dokumentacija obravnava obstoječ starejši objekt "DSO" Bokalci v Ljubljani. Predviden poseg je energetska sanacija neizkoriščenega podstrešja, to je izolacija tal podstrešja in sten s podstrešne strani proti ogrevanim prostorom,  izolacija stropa stopnišča, zaradi preprečevanja toplotnih mostov. Izvedba nad obstoječe ravne betonske predhodno očiščene estrihe.  Streha je v dobrem stanju in se ohrani (obnovljeno pred nekaj leti).</t>
  </si>
  <si>
    <t>Obstoječa izolacija podstrešja je bila  v preteklosti skladna s takrat veljavnimi standardi, zdaj pa ne ustreza sedanjemu Pravilniku o toplotni zaščiti in učinkoviti rabi energije v stavbah, Ur. list RS št.: 52/2010, to pomeni, da stavba ni v izvedena v današnjem stanju stroke, ki je zapisan pravilniku o učinkoviti rabi energije v stavbah (PURES) in tehnično smernico za graditev TSG-N-004 Učinkovita raba energije. Zato se star izolacijski sloj nadgradi  z novim, tako, da vse  ustreza zahtevam Eko - Sklada.</t>
  </si>
  <si>
    <t>SPLOŠNA DOLOČILA
Izvajalec mora pri ponudbi upoštevati ter pri izvedbi zagotavljati, ter v  enotni ceni upoštevati:
&gt;vsa potrebna pripravljalna dela
&gt;vsa potrebna merjenja
&gt;vse potrebne transporte do mesta vgrajevanja
&gt;skladiščenje materiala na gradbišču
&gt;vse potrebno delo do končnega izdelka
&gt;vsa potrebna pomožna sredstva na objektu kot so dvigala ali  dvigalne lestve za zunanji transport, delovni odri na strehi in drugo
&gt;usklajevanje z osnovnim načrtom in posvetovanje s projektantom
&gt;plačilo komunalnih prispevkov za stalno deponijo
&gt;preizkušanje kvalitete materiala, ki se vgrajuje in dokazovanje kvalitete z atesti
&gt;popravilo eventualne škode povzročene ostalim izvajalcem
&gt;čiščenje in odvoz odvečnega materiala v stalno deponijo                             &gt;varnostni načrt</t>
  </si>
  <si>
    <t>Dela se bodo izvajala na treh  ločenih podstrehah, levo podstrešje ima kvadraturo cca 192 m2 (trakt "A"), osrednji del  544 m2 (trakt "B"), desni del  270 m2 (trakt "C") v popisu so količine ločene zaradi faznosti izvedbe del po traktih !</t>
  </si>
  <si>
    <t>vse skupaj Eur</t>
  </si>
  <si>
    <t>PRIPRAVLJALNA DELA</t>
  </si>
  <si>
    <t xml:space="preserve">Vsa potrebna pripravljalna  dela in transporti pred pričetkom del za energetsko sanacijo tal na neizkoriščenem nizkem podstrešju večnadstropnega objekta, v dveh različnih traktih. </t>
  </si>
  <si>
    <t xml:space="preserve">Nakladanje, prevoz in namestitev vseh potrebnih začasnih objektov, elementov, dvigalnih naprav in orodij za izvajanje  del. Prevoz iz baze pa do gradbišča. </t>
  </si>
  <si>
    <t xml:space="preserve">Priprava, zavarovanje, in organizacija začasnega gradbišča, ki se uredi na obstoječem asfaltiranem parkirišču pred stavbo. Del parkirišča se začasno  ogradi z montažno gradbiščno ograjo, uredi se deponija za potreben material, uredi se začasen dostop za vozila gradbišča  in kamione za dostavo in odvoze. </t>
  </si>
  <si>
    <t>Priprava in ureditev   z vsemi pomožnimi objekti in elementi  za potrebe gradbišča, s pripravo delovnega območja, s postavitvijo enostavne gradbiščne ograje (npr polno stenska ograja d= 2,0 m, oziroma po sistemu izbranega izvajalca),  z zagotovitvijo varnostnih in higiensko tehničnih pogojev (montažne WC kabine-najem), vseh predpisanih oznak za gradbišče (gradbiščna tabla, informacijska tabla, ureditev začasne deponije za sortiranje različnega materiala, ureditev platoja za skladiščenje materiala, z zaščitnimi celtnami za material, ki ne sme biti izpostavljen vremenskim neprilikam in drugo.</t>
  </si>
  <si>
    <t xml:space="preserve">V ceni zajeti dobavo (najem), amortizacijo, postavitev in sidranje v fasado  primernega manjšega dvigala ali kovinske dvigalne lestve z električnim dvigalom za zunanji  transport materiala do podstrešja v višini cca 6-9 m. </t>
  </si>
  <si>
    <t>Navesti strošek za eno podstreho, levo  kvadrature cca 192 m2 (trakt "A"), osrednji del  544 m2 (trakt "B"), desni del  270 m2 (trakt "C")</t>
  </si>
  <si>
    <t>trakt "A"   pavšal (komplet)</t>
  </si>
  <si>
    <t>trakt "B"   pavšal (komplet)</t>
  </si>
  <si>
    <t>trakt "C"   pavšal (komplet)</t>
  </si>
  <si>
    <t xml:space="preserve">SKUPAJ  A + B + C  pavšal (komplet)   </t>
  </si>
  <si>
    <t>Da se transporti materiala ne bi vršili po skupnih hodnikih in stopniščih se predlaga da se streha nad posameznimi trakti začasno  delno odkrije, da je možna dostava izolacijskih plošč s pomočjo avtodvigala ali dvigalne lestve do podstrešja. Strešne pločevinaste plošče iz trapezne pločevine se na delu strehe odvijačijo in začasno dvignejo, začasno se odstrani letve, izol plošče se spravi na podstrešje, potem se spet privijačijo nazaj to je streho se spravi v prvotno stanje !</t>
  </si>
  <si>
    <t>Obračun po m2 začasnega delnega odkrivanja strehe in ponovnega pokrivanja po končanih delih na podstrešju !   Izvedba po dogovoru med izbranim izvajalcem in investitorjem na mestu !</t>
  </si>
  <si>
    <t>trakt "A"   m2</t>
  </si>
  <si>
    <t>trakt "B"   m2</t>
  </si>
  <si>
    <t>trakt "C"   m2</t>
  </si>
  <si>
    <t>Izvedba začasnega delovnega odra (platoja)  nad streho obstoječega objekta  zaradi transporta materiala z dvigalom ali dvigalno lestvijo. Uredi  se začasni delovni oder (podest) za odlaganje izolacijskega materiala v območju  dostopa na podstrešje za izvedbo del (transport materiala na podstrešje). Vertikalni transport h= cca 6-9 m.</t>
  </si>
  <si>
    <t xml:space="preserve">Na mestih postavitve odra (stojke ) se previdno, brez poškodovanja  delno odkrije streha iz valovitih pločevinastih strešnih plošč (ala Trimoval ali podobno), da se oder vsidra ali pa se oder postavi nad kritino na mestih podpor (brez poškodovanja strešne kritine!) </t>
  </si>
  <si>
    <t>Dobava materiala in postavitev začasnega delovnega odra, sestavljenega iz lesenih  moralov (leg) in  jeklenih punt, ki se  se fiksirajo na obstoječe špirovce oziroma punte na betonsko ploščo, zgoraj se izvede delovni plato iz lesenih ali kovinskih plošč, nad njim  se izvede provizorij streha, ob odru se izvede zaščitna ograja, začasni oder za potrebe zlaganja materiala in za transporte z dvigalno lestvijo. Delovni oder v potrebni velikosti, tlorisno cca 10 m2, na višini cca 6 ali 9 m od tal (velikost po dogovoru z izbranim izvajalcem na mestu.</t>
  </si>
  <si>
    <t>Objekt bo v času energetske sanacije podstrešja  v funkciji (naseljen) zato paziti, da ob slabem vremenu ne pride do zamakanja v spodnje etaže. Delo organizirati tako, da se dela izvajajo v suhem vremenu, izvede se razervna kritina, v času ko se dela ne izvajajo oziroma ponoči se vse pokrije s ponjavo.</t>
  </si>
  <si>
    <t>Po končanih delih se vse pospravi na strehi se vzpostavi prvotno stanje s ponovnim letvanjem in pokrivanjem strehe s prej odstranjeno kritino.</t>
  </si>
  <si>
    <t xml:space="preserve">SKUPAJ  A + B + C  m2   </t>
  </si>
  <si>
    <t>Odstranitev vse odvečne opreme, manjšega pohištva, inventarja, raznega materiala,  krame in šare kopičene na podstrešju čiščenje  tal oziroma betonskega estriha na podstrešju, pred  izvedbo novega izolacijskega sloja. Po dogovoru z investitorjem se odstrani opremo in pohištvo (kaj je za stran, kaj je še uporabno), vse  površine se pomete in posesa (odpraši), pometen material se  pripravi za sprotni transport na mestni odpad ali na komunalno deponijo. Obračun po m2 čiščenja enega podstrešja.</t>
  </si>
  <si>
    <t>Vse se s pomočjo dvigala ali dvigalne lestve z električnim dvigalom   transportira  do tal oziroma direktno zloži na kamion za sprotni transport v obrat za reciklažo  ali na komunalno deponijo, ki jo izbere izvajalec, ki tudi nosi  stroške komunalnih taks. Vertikalni transport h= cca 6 do 9 m.</t>
  </si>
  <si>
    <t xml:space="preserve">Demontaža (trganje)  lesenih  stropnih  opažev in tankih izolacijskih slojev  s stropov nad stopnišči (na podstrešju), opaže se odstrani in nadomesti z negorjivo izolacijsko oblogo - glej posebno postavko. Izvedba  z odstranitvijo opažev, podkonstrukcije iz letev, odstranitvijo vmesnih opažev s transportom do tal z zlaganjem na kamion in transportom na komunalno deponijo ali v obrat za reciklažo. Vert. transport cca 6-9* m. Obračun v m2, merjeno v naklonu. </t>
  </si>
  <si>
    <t xml:space="preserve">IZOLACIJSKI SLOJI </t>
  </si>
  <si>
    <t>S1, S2 - Dobava vsega potrebnega materiala z nakladanjem na mestu nakupa,  s potrebnimi prevozi, z zlaganjem in vertikalnim transportom (cca 6 do 9 m)  do mesta vgraditve na podstrešju  in izdelava pohodnega termoizolacijskega sendviča, ki se ga izvede na  obstoječem podstrešju,  kot izolacijski sloj   neizkoriščenega podstrešja. Izvedba  v naslednji sestavi od spodaj navzgor : nad  obstoječim očiščenim  podstrešnim estrihom  izvesti in položiti</t>
  </si>
  <si>
    <t xml:space="preserve">parno oviro iz ustrezne folije za podstrešja in za polaganje na betonske površine, folija ob krajeh zavihana navzgor za debelino izolacijskega sloja </t>
  </si>
  <si>
    <t>dobava in polaganje  toplotno izolacijskih plošč  iz mehansko odpornih trdih talnih pohodnih plošč iz trde mineralne volne skupne debeline 20 cm (kot napr. Knaufinsulation DP, URSA TEP, Rockwall Steprock - po predlogu strokovnjaka za neizkoriščena podstrešja, npr 2 sloja po 10 cm križno  položeno z zamaknjenimi stiki (po predhodnem dogovoru), izolacijske plošče iz  mineralne volne (SIST EN 13162), gostota: ρ=150 kg/m3, v dveh slojih, razred gorljivosti oziroma  požarna klasifikacija: E,  B, pož. odpornost Bs1,d0, da se zadosti pogojem požarne varnosti,  tlačna trdnost 200 kPa</t>
  </si>
  <si>
    <t>paropropustna zaščitna folija nad izolacijskim slojem</t>
  </si>
  <si>
    <t xml:space="preserve"> zračni sloj neizkoriščenega podstrešja</t>
  </si>
  <si>
    <t xml:space="preserve">Obračun po m2 dejanske površine za eno podstrešje. Dela se izvajajo na nizkem neizkoriščenem podstrešju, kjer razen v sredini  ni stojne višine, dela se izvajajo pod  strešno podkonstrukcijo enostavne  plitve dvokapnice. </t>
  </si>
  <si>
    <t>Ob vratih pri dostopu na podstrešje, se izol. sloj ne izvede, zaradi ohranitve nivoja, izolacijski sloj se robno zaključi z vert. OSB ploščami (kot okvir), ali pa se vratna krila spodaj poreže - po dogovoru na mestu.</t>
  </si>
  <si>
    <t>OPOMBA : izoliranje strojnih naprav in prezračevalnih kanalov je stvar strojnih instalacij. Strojne naprave se ne polagajo na izolacijski sloj (na klocne !)</t>
  </si>
  <si>
    <t xml:space="preserve">SKUPAJ  A + B + C   m2   </t>
  </si>
  <si>
    <t>Dobava potrebnega materiala z nakladanjem na mestu nakupa,  s potrebnimi prevozi, z zlaganjem in vertikalnim transportom (cca 6 do 9 m)  do mesta vgraditve na podstrešju  in izdelava (polaganje) lesenega pohodnega  podna, ki se ga izvede na  obstoječem podstrešju,  kot  pohodna površina neizkoriščenega podstrešja, to je z lesenimi pohodnimi ploščami se  izvedejo  servisne poti v osrednjem delu podstrešja (pod slemenom) za servisiranje, izvedejo se posamezne poti ki vodijo do strojnih naprav ali do stopnišč. Lesene plošče se polagajo direktno na izolacijski sloj</t>
  </si>
  <si>
    <t xml:space="preserve">Predvidoma gre za dobava in razrez pohodnih lesenih stisnjenih (prešanih) lesenih negorljivih  plošč na podstrešju iz lahkih gradbenih plošč debeline 20 mm, (npr OSB 3 , Lesna LSB PS ), stikovanje plošč na pero in utor z lepljenimi stiki, prosto položene na trde izolacijske plošče </t>
  </si>
  <si>
    <t>Obračun po m2 dejanske površine pohodnih poti za servisiranje za eno podstrešje.  Količine so ocenjene !</t>
  </si>
  <si>
    <t>S3- Dobava vsega potrebnega materiala z nakladanjem na mestu nakupa,  s potrebnimi prevozi, z zlaganjem in vertikalnim transportom (cca 6-9 m)  do mesta vgraditve na podstrešju  in izdelava stenskih in stropnih  termoizolacijskih slojev, ki se jih izvede na obodne stene stopnišča in strojnice s strešne strani, obloga stropOV nad stopniščI in strojnico, ter obloga AB podpornih stebrov ostrešja. Izvedba  v naslednji sestavi:</t>
  </si>
  <si>
    <t>Dobava in pritrjevanje na stene, stebre ali strope  toplotno izolacijskih fasadnih  plošč iz ekspandiranega  polistirena  d= 10 cm (kot npr. Fibran EPS, Rofix Stiropor EPS-F 10  ali po izbranem sistemu fasade-predlaga ponudnik   ali podobno - po predlogu strokovnjaka), izolacijske plošče s hrapavo površino zaradi boljšega oprijema z ometom, karakteristike za toplotne prehodnosti  0,039 W/ mK, (SIST EN 13163), razred gorljivosti A1.</t>
  </si>
  <si>
    <t xml:space="preserve">Izvedba notranje  izolacijske obloge  preko obst. očiščenega in z emulzijo impregniranega ometa , fasadne plošče  pritrjevati z leplenjem s cementno akrilnim namenskim lepilom za polistirene (napr. Stirofix) in z dodatnim sidranjem  z namenskimi fasadnimi dolgimi  žeblji (min 5 kom / ploščo), ki se preko obst. ometa fiksirajo na zidane stene ali lesene strope (kot napr PVC uvrtana sistemska pritrdila).  </t>
  </si>
  <si>
    <t xml:space="preserve"> Na  izolacijske  plošče izvesti izravnalni tanki lepilni sloj v katerega vtisniti  armirno alkalijsko odporno mrežico iz steklenih vlaken in preko izvesti impregnacijski   prednamaz in zaključni fini zaglajen omet (napr . silikatputz)  vse po izbranem sistemu. Fini omet  v strukturi, barvi  in zrnavosti  ometa po dogovoru z arhitektom (1,5-2 mm, barva ometa v masi, barva v svetlem tonu po izboru glede na predstavljene vzorce - npr mat belo). Izdelava ometa po izbranem sistemu, priporočljivo je uporabiti industrijsko pripravljene komponente . V ceni upoštevati vse transporte in pomožna dela, ter vgraditev nosilnih in vogalnih profilov (spodnji nosilni profili, vogalni profili, ojačilni profili ob odprtinah in drugo! . </t>
  </si>
  <si>
    <t>Obračun po m2  izolacijskih obložnih notranjih  slojev oziroma površin (tanka notranja fasada).</t>
  </si>
  <si>
    <t xml:space="preserve">Obračun po m2 dejanske površine (po traktih) </t>
  </si>
  <si>
    <t>A st</t>
  </si>
  <si>
    <t>6,7+(3,5+1,5+2,0)*2,0+0,3*1,0*4*6=</t>
  </si>
  <si>
    <t>B</t>
  </si>
  <si>
    <t>4,15+17,25+(3,0+4,5)*2,25+7,0*1,5+0,3*1,0*4*24=</t>
  </si>
  <si>
    <t>C st</t>
  </si>
  <si>
    <t>6,7+(3,5+1,5+2,0)*2,0+0,3*1,0*4*8=</t>
  </si>
  <si>
    <t xml:space="preserve">DODATNA OSVETLITEV  HODNIKOV v 1. in 2. N. </t>
  </si>
  <si>
    <t>Dobava potrebnega materiala, priprava odprtin v strehi in AB ploščah in vgraditev Solatube osvetljevalcev za osvetlevanje hodnikov v 1.N oziroma v  2. N od strehe preko neizkoriščenega podstrešja skozi izolacijski podstrešni sloj in skozi polmontažni strop (Monta), 2x preboj skozi ploščo pri ceveh za osvetlevanje hodnikov v 1. N (PT pri nizkem objekti DeL2), te cevi zakrito potekajo skozi zgornjo etažo.  V pločevinasti strehi se s kronsko žago za pločevino  izrežejo odprtine za prehod cevi in za montažo nadstrešnega elementa, v izol. sloju (25 cm)  in stropu (22 cm)  se s kronsko žago izreže okrogle odprtine za prehod cevi.  V vsaki fazi se izvede po 2 para osvetljevalcev !</t>
  </si>
  <si>
    <t>Dobavi in zmontira se osvetljevalne  cevi SOLATUBE za dodatno osvetlevanje hodnikov,  so  vgrajene na poševni   strehi iz pločevinastih valovitih  plošč (ala Gerard, Roser), gredo skozi  v izolacijski podstrešni sloj,  prebijejo AB tlačno poščo in polnilo polmontažnih stropov,  ter osvetlujejo sp. prostore (hodnike), cevi segajo cca 50 cm nad strešno kritino, fiksiranje na špirovce, luknje skozi konstrukcije cca fi 38 cm.  Zgoraj izolacijsko sistemsko zrcalno steklo s svetlobno kupolo s tehnologijo preusmerjanja svetlobe, ob prehodu strešne kritine vse vodotesno tesnjeno in dodatno kitano in obrobljeno s prirobnico z manšetami (sistemski obroč z nastavkom), spodaj montiran razpršilnik svetlobe po izboru.  Izvedba po navodilih proizvajalca, kompletno z vsemi pomožnimi deli, montažo in prireditvijo obrob in steklene kupolaste kritine nas solatube cevjo nad streho.</t>
  </si>
  <si>
    <t>Svetlobna kupola izdelana iz brizganih akrilatov odpornih proti ultravijoličnim in infrardečim žarkom in udarcem, montaža po navodilih in detajlih, omogočeno mora biti raztezanje in krčenje. Ostalo po navodilih in detajlnih rešitvah proizvajalca.</t>
  </si>
  <si>
    <t>Cevi   profila  fi 350  mm (290DS), za osvetlevanje hodnikov v 1. N ( PT nižji del objekta) oziroma v 2. nadstropju. Vgradijo se po 2 vzporedni cevi ena za osvetlevanje v 2. N, druga se čez 2. nadstropje podaljša (potregne) skozi strop  za osvetlevanje 1. N, obe cevi pa vzporedno potekata nad podstrešje in nad streho (cca 50 cm nad sleme)</t>
  </si>
  <si>
    <t xml:space="preserve"> Vgradnja Solatube =  :cevasti svetlobni sistem za prenos dnevne svetlobe v notranjost prostorov pod podstreho  . Izbrali smo  SOLATUBE  290D (površina razvite kupole 2129 cm2) s površino  osvetljevanja do 9 m2. Upoštevamo , da bo premer cevi 350 mm, dimenzija gradbene odprtine za vgradnjo sistema pa 380 mm ( preboj v AB plošči) . Na ploščo pritrdimo še betonsko cev z notranjim premerom  vsaj 350 mm. Okrog te cevi bo pri finaliziranju tal podstrehe izvedena topl.izolacija . Cev bo služila za vgradnjo svetlobne cevi in za podaljšek te cevi do strehe in preko strehe. Streha je v naklonu cca 20 stopinj in krita s pločevinasto   kritino.
Dokončanje te cevi na vrhu (obrobe na vrhu, med cevema pa zapolnitev s toplotno izolacijo) . Ko bo svetlobna cev prešla pod ploščo se bo  zaključila z notranjim  zaključnim elementom. Za izvedbo in za definiranje ponudbe je treba upoštevati vse od pripravljene odprtine in vgrajene betonske cevi . Solatube bo sedaj visoka cca 250 cm (nad AB ploščo preko strehe  in cca 50 cm  od vrha izolacije podstrehe do spodnjega roba plošče ).Pred montažo in naročilom bo potrebno vzeti točne mere in določiti lokacijo svetil na stropu. 
</t>
  </si>
  <si>
    <t xml:space="preserve">290 DS  kupola iz akrilnega stekla z obročem za pritrjevanje, izdelana po Raybender tehnologiji- EFEKTIVNA POVRŠINA ZA PRESTREZANJE DNEVNE SVETLOBE – 2129 cm2, razpršilnik svetlobe s filtrom za preprečevanje prenosa UV žarkov, Spectralight® Infinity kotni element s spektralno odbojnostjo  99,7 % in IR filtrom, Spectralight® Infinity podaljševalna cev dolžine 600mm s spektralno odbojnostjo 99,7 %. Ostali detajlni opisi v katalogu proizvajalca !
</t>
  </si>
  <si>
    <t xml:space="preserve">priprava odprtin v strehi in AB ploščah in vgraditev Solatube osvetljevalcev za osvetlevanje hodnikov v 2.N cevi dolžine  cca 2,8 m,  od strehe preko neizkoriščenega podstrešja skozi izolacijski podstrešni sloj in skozi polmontažni strop 1x (Monta), . podaljševalne cevi (5 cevi/enoto) </t>
  </si>
  <si>
    <t>trakt "A"   kom</t>
  </si>
  <si>
    <t>trakt "B"   kom</t>
  </si>
  <si>
    <t>trakt "C"   kom</t>
  </si>
  <si>
    <t xml:space="preserve">SKUPAJ  A +B+ C  kom   </t>
  </si>
  <si>
    <t xml:space="preserve">priprava odprtin v strehi in AB ploščah in vgraditev Solatube osvetljevalcev za osvetlevanje hodnikov v 1.N cevi dolžine  cca 6,0 m,  od strehe preko neizkoriščenega podstrešja skozi izolacijski podstrešni sloj in skozi polmontažni strop (Monta), 2x preboj skozi ploščo  za osvetlevanje hodnikov v 1. N (PT pri nizkem objekti DeL2), te cevi zakrito potekajo skozi celo zgornjo etažo. podaljševalne cevi (10 cevi/enoto) </t>
  </si>
  <si>
    <t xml:space="preserve">ODZRAČEVANJE JAŠKA ZA PERILO </t>
  </si>
  <si>
    <t>Dobava potrebnega materiala, priprava odprtin v strehi in AB ploščah (1 x podstrešje)  in vgraditev RF  cevi fi 12 cm za odzračevanje cevnega jaška za perilo (fi 60 cm), cev poteka od vrha jaška pa skozi podstrešno izolirano ploščo, pa skozi podstrešje , skozi strejo  cca 50 cm nad njo, skupna višina cca 3,5 m, spodaj priklop na jašek fi 60 cm z odvepnim kosom.   V pločevinasti strehi se s kronsko žago za pločevino  izreže odprtina (cca 13 cm) za prehod cevi in za montažo nadstrešnega odzračevalnega elementa s pokrovno kapo, v izol. sloju (25 cm)  in stropu (22 cm)  se s kronsko žago izreže okrogle odprtine za prehod cevi.  Izvedba z vsemi pomožnimi deli in transporti.</t>
  </si>
  <si>
    <t>Cev se po celi višini toplotno izolira s cevno objemno izolacijo (napr. Armaflex), kar zajeti v ceni.</t>
  </si>
  <si>
    <t>OPOMBA : cevni jašek za perilo zajet v popisu za prenovo prostorov !</t>
  </si>
  <si>
    <t xml:space="preserve">ODZRAČEVALNE CEVI IZ NOVIH KOPALNIC (odduhi) </t>
  </si>
  <si>
    <t>Dobava potrebnega materiala, priprava odprtin v strehi in AB ploščah podstrešja  in vgraditev podaljšanih  cevi (fi 7,5 ali 10 cm ?) za odzračevanje (odduhe) iz novih kopalnic, gre za podaljšanje cevi iz instalacijskih jaškov (šahtov), cevi potekajo od vrha instal. jaška pa skozi podstrešno izolirano ploščo, pa skozi podstrešje , skozi streho  cca 50 cm nad njo, cevi se na neogrevanem podstrešju in nad streho izolirajo (proti kondensu).   V pločevinasti strehi se s kronsko žago za pločevino  izrežejo odprtine (cca 1 cm večje od profila cevi ), vstavi in priključi se cevi, pri  prehodu cevi skozi streho se vgradijo tesnilne manšete, na neogrevanem podstrešju in nad streho se cevi obleče v cevno izolacijo (napr Armaflex) in nad streho se cevi obleče v pločevino kot  nadstrešni odzračevalni elementi, zgoraj  z zaključno stožčasto pokrovno kapo. Cevi izvedene nad dvokapno streho, dolžina cevi od 2-3 m (cca 50 cm nad streho). Obračun po komadih z vsem tesnilnim, pritrdilnim izolacijskim materialom in predpripravo za prehod cevi skozi obst. konstrukjcije.  Izvedba z vsemi pomožnimi deli in transporti.</t>
  </si>
  <si>
    <t>Cev se po celi višini toplotno izolira s cevno objemno izolacijo (napr. Armaflex), nad streho dodatno v pločevinast plašč s kapo,  kar zajeti v ceni.</t>
  </si>
  <si>
    <t>OPOMBA : cevi v instal. jaških zajete v instal. projektih !!</t>
  </si>
  <si>
    <t>Dobava potrebnega materiala, priprava odprtin v strehi   in izvedba prezračevalnih kanalov nad streho za zajem in odvod zraka (prezračevanje in dodvod zraka v klima naprave). Jaški presekov 40/50 cm potekajo po podstrešju pa  skozi streho  cca 50 cm nad njo, cevi se na neogrevanem podstrešju in nad streho izolirajo (proti kondensu).   V pločevinasti strehi se s kronsko žago za pločevino  izrežejo odprtine (cca 3-5 cm večje od preseka kanalov zaradi prehoda izolacije), vstavi in priključi se pločevinaste kanale, pri  prehodu  skozi streho se vgradijo tesnilne manšete in pločevinaste kitane obrobe, na neogrevanem podstrešju in nad streho se cevi obleče v izolacijo (napr Armaflex) in nad streho se cevi obleče v pločevino kot  nadstrešni odzračevalni elementi, zgoraj  z zaključno  pokrovno pločevinasto kapo (izpušne rešetke so zajete v sklopu cevnega projekta).  Obračun po komadih z vsem tesnilnim, pritrdilnim izolacijskim materialom in predpripravo za prehod cevi skozi obst. streho, izol. ploč. plašč nad streho in pokrovna kapa.  Izvedba z vsemi pomožnimi deli in transporti.</t>
  </si>
  <si>
    <t xml:space="preserve">DODATNA IZOLACIJA RAVNE STREHE TERASE </t>
  </si>
  <si>
    <t>(TERASA NAD JEDILNICO - OSREDNJI DEL)</t>
  </si>
  <si>
    <t>NOVI SLOJI RAVNE POHODNE STREHE</t>
  </si>
  <si>
    <t>TN6 - Dobava vsega potrebnega materiala z nakladanjem na mestu nakupa,  s potrebnimi prevozi, z zlaganjem in vertikalnim transportom (cca 5,5 m)  do mesta vgraditve na terasi osrednjega dela objekta "trakt B"  in izdelava pohodne  ravne strehe, to je  kompletnih toplotno in hidro izolacijskih  slojev in in tlakovanih pohodnih slojev za lesene podne  (po izbranem kvalitetnem sistemu kot napr. Fibran ali podobno!). Izvedba  v naslednji sestavi od spodaj navzgor : nad  obstoječo   očiščeno površino tlakov oziroma estrihov AB plošče izvesti in položiti</t>
  </si>
  <si>
    <t>na očiščeno površno obstoječe AB plošče izvesti izravnalno maso, preko bitumenski predpremaz in parno zaporo iz elastomernih varjenih bitumenskih trakov (kot napr Bussher Aluplan ali podobno (napr po sistemu Fibran)</t>
  </si>
  <si>
    <t>polaganje prvega izolacijskega naklonskega sloja iz  prirezanih vodo in mehansko odpornih toplotno izolacijskih plošč iz ekstrudiranega polistirena v debelini 4-10 cm (kot npr. FIBRAN xps Incline, Stirodur BASF, Roofmate ali podobno), naklonski sloj izveden v naklonih proti obst. strešnim odtočnikom,  izolacijske plošče karakteristik za toplotne prehodnosti  0,037 W/ mK, SIST EN 13164, razred gorljivosti oziroma  požarna klasifikacija: E,  B, pož. odpornost Bs1,d0, da se zadosti pogojem požarne varnosti,  tlačna trdnost 300 kPa, plošče z min. z reliefno  površino</t>
  </si>
  <si>
    <t>strešna vodotesna kritina za pokrivanje strehe z visoko kvalitetno hidroizolacijsko sintetično membrano za ravne strehe javnih objektov, membrana z varjenimi ali vulkaniziranimi  stiki z mehansko pritrditvijo preko izolacijskega sloja.  Pokrivanje ravne strehe  z naklonom 1,5 - 2 % proti strešnim  vtočnikom, strešne folije  iz visokopolimernih tesnilnih sintetičnih trakov, ki so dvojno stabilizirani, mehansko pritrjeni na podlago (kot. napr. FPO Sarnafil TS 77-20, Sika Plan, opcija samolepilna membrana Bussher,  Izoself  ali podobno) zvezno robno fiksiranje z robnimi Sarnabar profili (sistem pritrjevanja po EuroCode 1), možno po sistemu SIKA  ali grace - samolepilmno podobna kvaliteta. Ob strešnih ograjah, nastavkih  in vencih se trakovi neprekinjeno potegnejo navzgor, kjer se zaključijo s kitano letvijo !</t>
  </si>
  <si>
    <t>polaganje zgornjega izolacijskega sloja iz vodo in mehansko odpornih toplotno izolacijskih plošč iz ekstrudiranega polistirena v skupni debelini 10 cm (kot npr. FIBRAN xps 300-L, Stirodur, Roofmate ali podobno), sloj je hkrati kot zaščita strešne hidroizolacijske "črne" kritine, ostale karakteristike kot podpodstavka c.)</t>
  </si>
  <si>
    <t>sloj za zadrževanje vode in ločilni sloj kot napr Fibran Scin Seal membrana, čepasta membrana Tefond, Busscher Drain ali podobno</t>
  </si>
  <si>
    <t>filtracijski sloj napr PES 150</t>
  </si>
  <si>
    <t>drenažni sloj iz nasutja prodca granulacije 16-32 mm</t>
  </si>
  <si>
    <t>dobava  materiala,  priprava lesa,  izvedba podkonstrukcije iz moralov na izravnalnih podložkah in izvedba lesenih podnov  na strešni terasi (pohodni obrobni pasovi), tlaki  iz   fino skoblanih in žlebičenih tipiziranih Teakovih ali macesnovih  desk (npr. d= 2,5 cm, š= 9 cm),  deske  s posnetimi robovi,  razmik med deskami minimalen (fuge), vmes vstavljeni dilatacijski profilirani sistemski čepi, s pomočjo katerih se deske nevidno  vijačijo na podkonstrukcijo s samoreznimi nerjavečimi vijaki (dva vijaka na vsak profil). V deskah  izvedeni vzdolžni utorčki, za protizdrsno površino in proti zvijanju lesa, površine oljene ali lakirane z UV zaščito. Podkonstrukcija iz globinsko impregniranih  moralov se položi na membrano preko ploščatih podložk</t>
  </si>
  <si>
    <t xml:space="preserve"> Finalni lesen pod  v razmakih na  leseni podkonstrukciji,izdelano  v komadih velikih  cca 100/100cm (ali 1.5 m2 največ ), da je podne občasno možno dvigniti zaradi čiščenja pod njimi. Skupna višina 6 cm.
</t>
  </si>
  <si>
    <t>Oznaka v sestavah T2</t>
  </si>
  <si>
    <t>OPOMBA:  sestava je lahko podobna, po predlogih izvajalcev na mestu za dolgoletno kvalitetno izvedbo brez puščanja!  Opcija namesto lesenih podnov se izvede keramika na estrihu ali prane plošče - po željah investitorja !</t>
  </si>
  <si>
    <t>Dobava materiala in izdelava kompletne toplotno in hidro izolacijske obloge in finalnega sloja na vidne vert.stranice ločnih ograjnih sten (do vrha) in na fasadne stene  ob strešni terasi  do višine cca 50 cm. Na ograjne ali fasadne stene   izvesti:</t>
  </si>
  <si>
    <t>izravnava za gladko podlago hidroizolaciji</t>
  </si>
  <si>
    <t>hladni bitumenski premaz (0.4 -0,5 kg/m2)</t>
  </si>
  <si>
    <t>trikotne zagozde iz XPS (napr Fibran) ki se jih lepi v stiku plošče in ograjnih AB sten, parapetov ali nastavkov za neprekinjen prehod hor. hidroizolacije v vertikalo po konstrukcijah  navzgor</t>
  </si>
  <si>
    <t xml:space="preserve"> hidroizolacija iz membrane, ki se preko zagozd neprekinjeno potegne z ravne strehe navzgor, HI v sestavi kot je na ravni strehi HI se potegne do višine vsaj 50 cm nad hor HI, kjer se pokrijejo s pločevino</t>
  </si>
  <si>
    <t>dobava in polaganje  toplotno izolacijskih plošč  iz mehansko in vodo odpornih trdih plošč iz ekstrudiranega polistirena  v  debelini 10  cm ( kot npr. Fibran XPS Etics GF, URSA XPS, Stirodur CS ali podobno - po predlogu strokovnjaka),  izolacijske plošče karakteristik za toplotne prehodnosti  0,037 W/ mK, SIST EN 13164, razred gorljivosti oziroma  požarna klasifikacija: E,  B, pož. odpornost Bs1,d0, da se zadosti pogojem požarne varnosti,  tlačna trdnost 300 kPa, plošče z min. z reliefno (hrapavo) površino za boljši oprijem z ometi, plošče se z lepilom za polistirene lepijo na HI</t>
  </si>
  <si>
    <t xml:space="preserve">na izol. plošče izvesti osnovni armirni sloj (0,6 cm) s polimerno cementno malto za polistirene in vtisniti armaturno mrežico  </t>
  </si>
  <si>
    <t>zaključni vidni sloj vodotesnega  Kulirplasta (Mosaikputz) v strukturi in barvi po izboru  (npr. v izgledu terazza), to je kamena moka z vezivi  (opcija zaglajen vodoodbojen napr  silikonski pastozni tankoslojni omet).  Po dogovoru na mestu !</t>
  </si>
  <si>
    <t>Obračun po m2 oblog na ograjne ali fasadne stene.</t>
  </si>
  <si>
    <t>Prireditev (nadvišanje) obstoječega odtočnika z ravne strehe, zaradi odebeljenega izolacijskega sloja. Odtočna glava se demontira, vodotesno se podaljša s cevjo in ponovno zmontira na višjem nivoju. Vodotesna izvedba, zgoraj zaščitna pohodna mrežica.</t>
  </si>
  <si>
    <t>V kolikor je obstoječ odtočnik dotrajan, se dobavi in zmontira novega !</t>
  </si>
  <si>
    <t xml:space="preserve">SKUPAJ  A + B + C  kom   </t>
  </si>
  <si>
    <t>Razna manjša dela in razna  nepredvidena dela v zvezi z iziolaterskimi deli na podstrešju  in    pomoč  in uskladitev z  instalaterji, naprava izrezov in prebojev, tesnenje ob prehodu instalacij, tesnenje stikov z obst. stenami, dela okrog vgradnje instalacijske podstrešne  opreme, razvodov  in drugo. Ocena po urah!</t>
  </si>
  <si>
    <t>trakt "A"   ur</t>
  </si>
  <si>
    <t>trakt "B"   ur</t>
  </si>
  <si>
    <t>trakt "C"   ur</t>
  </si>
  <si>
    <t xml:space="preserve">SKUPAJ  A + B + C  ur    </t>
  </si>
  <si>
    <t xml:space="preserve">Nakladanje in prevoz do cca 10-15 km, vsega odpadnega in odvečnega materiala, vse emalaže in viškov nevgrajenega materiala v zvezi z izolaterskimi deli  iz deponije na gradbišču  v stalno  deponijo, kompletno s kipanjem in razstiranjem na mestu deponije.  Deponijo odvoza izbere izvajalec, ki tudi nosi stroške plačila taks in komunalnih prispevkov. </t>
  </si>
  <si>
    <t>trakt "A"   m3</t>
  </si>
  <si>
    <t>trakt "B"   m3</t>
  </si>
  <si>
    <t>trakt "C"   m3</t>
  </si>
  <si>
    <t xml:space="preserve">SKUPAJ  A + B + C   m3   </t>
  </si>
  <si>
    <t>IZOLATERSKA  DELA  ZA VSE 3 TRAKTE  PODSTREŠJA SKUPAJ    :</t>
  </si>
  <si>
    <t xml:space="preserve">(Eur) </t>
  </si>
  <si>
    <t xml:space="preserve">vse skupaj </t>
  </si>
  <si>
    <t>VSE  SKUPAJ Eur</t>
  </si>
  <si>
    <t>3.b - III./ II.  ETAPA - IZOLIRANJE  FASAD DEPAN.</t>
  </si>
  <si>
    <t>IZOLACIJA  FASAD IN ZAKLJUČNI OMETI</t>
  </si>
  <si>
    <t>ENERGETSKO - SANACIJSKA    DELA</t>
  </si>
  <si>
    <t>3.b</t>
  </si>
  <si>
    <t>ENERGETSKA SANACIJA  FASAD OBJEKTA</t>
  </si>
  <si>
    <t>ZA ENERGETSKO SANACIJO FASAD DEPAN.</t>
  </si>
  <si>
    <t>3b/A.)</t>
  </si>
  <si>
    <t>3b/B.)</t>
  </si>
  <si>
    <t>(IZVEDBA IZOLACIJSKE FASADE DEPAND.)</t>
  </si>
  <si>
    <t>SKUPAJ  3b/A.) + 3b/B.) SKUPAJ  (Eur):</t>
  </si>
  <si>
    <t>Predmetna dokumentacija obravnava obstoječ starejši objekt z depandansami  v sklopu kompleksa  "DSO-Bokalci" v Ljubljani, zgrajen okrog  leta 1985. Izdelan  je popis za gradbeno - obrtniška (fasaderska)  dela za energetsko  sanacijo  večetažnega objekta z depandansami (obj. "B")  DSO-Bokalci, ki je sestavljen iz štirih  traktov (4 faze.) OPOMBA : fasado  veznega hodnika med glavnim objektom in depandansami glej v posebnem popisu). Objekt  je le delno  podkleten (C in D trakt),  pritličje, 1. N. (trakt A in D) in 2. nadstropje (B,  C) in neizkoriščeno podstrešje. Fasade kjer  je fasadna opeka z vmesno izolacijo, te fasade so v dobrem stanju in je opcija da se se ohranijo - v popisu glej posebne postavke, kjer je izolacija upoštevana  (kjer so te stene proti sobam, se dodatna izolacija izvede s strani sob, prav ztako se dodatna izolacija izvede s strani sob proti stopniščem in proti jedilnicam, ker je to tudi dodatna zvočna izolacija !. Objekt je dobro vzdrževan.</t>
  </si>
  <si>
    <t>Predmetna dokumentacija obravnava predviden poseg za energetsko sanacijo, to je  izolacija  fasad s 15  cm izolacijskem slojem, za armirnim lepilnim slojem,  z izvedbo tankoslojnih barvnih ometov. Izolacijski sloj se izvede na predpripravljeno izravnano površino obstoječih polmontažnih ISO-SPAN ometanih   betonskih sten, izolacijski sloj se lepi in sidra preko obstoječega ometa na betonske  stene. Delno se fasadni sloj izvaja na nove siporeks stene (pri novih balkonih!)  Streha in  okna so že bila menjana (nekaj oken se zamenja pred izvedbo fasade - glej popis za prenovo notranjih prostorov !).</t>
  </si>
  <si>
    <t>Celotni zunanji ovoj je bil v preteklosti skladen s takrat veljavnimi standardi. Zunanji ovoj pa ne ustreza sedanjemu Pravilniku o toplotni zaščiti in učinkoviti rabi energije v stavbah, Ur. list RS št.: 52/2010, to pomeni, da stavba ni v izvedena v današnjem stanju stroke, ki je zapisan pravilniku o učinkoviti rabi energije v stavbah (PURES) in tehnično smernico za graditev TSG-N-004 Učinkovita raba energije.</t>
  </si>
  <si>
    <t>Rušitvena, zemeljska dela in  fasadni podstavek (cokel) so že zajeti v popisu za izvedbo temeljev. Vse ostalo glej v posameznih poglavjih in postavkah popisa, ter v tehničnem poročilu v sklopu projekta arhitekture !</t>
  </si>
  <si>
    <t>Dela se bodo izvajala na štirih traktih oziroma  v štirih fazah celotnega objekta, v popisu so količine ločene zaradi možnosti faznosti izvedbe del glede na finančna sredstva oziroma glede na faznost prenove notranjih prostorov!</t>
  </si>
  <si>
    <t>Fasada oz. energetska sanacija  veznega hodnika  je obdelana v posebnem popisu  !  Centralni  (osrednji) del je zajet v sklopu 1. faze (L1) !</t>
  </si>
  <si>
    <t xml:space="preserve">Fasada terasnih apartmajev je bila izvedena v zadnjem času in se ohrani, ker zadostuje zahtevam (zadostna debelina izolacije!) ! </t>
  </si>
  <si>
    <t>3b/A.) PRIPRAVLJALNA DELA</t>
  </si>
  <si>
    <t>Vsa potrebna pripravljalna  dela in transporti pred pričetkom del za energetsko sanacijo fasad večnadstropnega objekta, v štirih  različnih traktih (oziroma fazah). Centralni  (osrednji) del je zajet v sklopu 1. faze (L1) !</t>
  </si>
  <si>
    <t xml:space="preserve">Nakladanje, prevoz in namestitev vseh potrebnih začasnih objektov, elementov, odrov, dvigalnih naprav in orodij za izvajanje  del. Prevoz iz baze pa do gradbišča. </t>
  </si>
  <si>
    <t>Priprava in ureditev   z vsemi pomožnimi objekti in elementi  za potrebe gradbišča, s pripravo delovnega območja, s postavitvijo enostavne montažne polnostenske gradbiščne ograje (npr panelne ograje na betonskih podstavkih, oziroma po sistemu izbranega izvajalca),  z zagotovitvijo varnostnih in higiensko tehničnih pogojev (montažne WC kabine-najem), vseh predpisanih oznak za gradbišče (gradbiščna tabla, informacijska tabla, ureditev začasne deponije za sortiranje različnega materiala, ureditev platoja za skladiščenje materiala, z zaščitnimi celtnami za material, ki ne sme biti izpostavljen vremenskim neprilikam in drugo.</t>
  </si>
  <si>
    <t>Navesti strošek za posamezne faze energ. sanacije fasad oziroma skupaj, če se bo vse izvajalo naekrat !</t>
  </si>
  <si>
    <t xml:space="preserve">Odstranitev (potrganje) lesene fasadne obloge v zatrepih čelnih fasad, namesto lesene se izvede ometana barvana fasada (les je dotrajan).  Lesen opaž se potrga, odstrani se vmesna izolacija iz mineralne volne, odvijači se lesena podkonstrukcija, vse se transportira na deponijo na gradbišču, kjer se različen material sortira in sproti transportira v obrat za reciklažo. </t>
  </si>
  <si>
    <t xml:space="preserve">1. faza L1"  m2 </t>
  </si>
  <si>
    <t>2. faza L2"  m2</t>
  </si>
  <si>
    <t>3. faza D1"  m2</t>
  </si>
  <si>
    <t xml:space="preserve">4. faza D2"  m2 </t>
  </si>
  <si>
    <t xml:space="preserve">SKUPAJ  1.+2.+3.+4. faza m2 </t>
  </si>
  <si>
    <t xml:space="preserve"> PRIPRAVLJALNA DELA  SKUPAJ  (Eur):</t>
  </si>
  <si>
    <t xml:space="preserve">3b/B.) FASADERSKA  DELA </t>
  </si>
  <si>
    <t>(IZVEDBA IZOLACIJSKE FASADE)</t>
  </si>
  <si>
    <t xml:space="preserve">Nova izolacijska obloga se pri  objektu v kleti in pritličju izvede na obstoječe ometane  betonske stene preko obstoječega fasadnega ometa, nove fasadne plošče vijačiti preko ometa na obstoječe stene, zato uporabiti daljše sistemske pritrdilne žeblje, prav tako se del fasade izvaja na obst. fasadno opeko!  </t>
  </si>
  <si>
    <t>Na vzdolžnih fasadah ob novih podaljšanih balkonih se izolacijski sloji izvajajo na novo pozidane siporeks stene.</t>
  </si>
  <si>
    <t xml:space="preserve">Finalni ometi v barvi in strukturi po izboru, glede na predstavljene vzorce (min. 5 vzorcev). Predvidoma bo fasada v dveh barvnih tonih in sicer cokli v temnejših odtenkih (napr.  v izgledu teraca (sivo)), zgoraj v svetlih barvah - po izboru, posamezni trakti so lahko v različnih barvah - po željah investitorja. </t>
  </si>
  <si>
    <t>Dobava potrebnega  materiala s transportom iz baze z zlaganjem na deponiji na gradbišču, naprava (postavljanje s sidranjem), amortizacija in demontaža fasadnih cevnih sistemskih odrov iz stojk (punt) in pohodnih plošč, fasadni odri  višine    cca  6,0 do 10 m, širine 1,00 do 1,2 m1, vertikale na razdaljah do 1,80 m, amortizacija odra cca 40 dni, vse izvršeno z upoštevanjem vseh varnostnih predpisov in oznak. Izvedba kompletno z vsemi deli, čiščenjem in zlaganjem sestavnih elementov  po končanih delih, s transportom nazaj v bazo, na uporabljenih površinah se vzpostavi  prvotno stanje. Po celem obodu odra napeti zaščitno folijo, kar zajeti v ceni.</t>
  </si>
  <si>
    <t>Skupaj z odrom se dobavi, pritrdi in po končanih delih  odstrani  zaščitna folija (juta ali filc folije),  ob zunanji strani fasadnega odra, kot zaščita pred  soncem, padavinami  in  proti padanju predmetov ob odru.</t>
  </si>
  <si>
    <t>V sklopu fasadnega odra se nad vhodom izvede zaščitni lovilni oder iz desk in folije,  ki preprečuje padanje materiala in je kot zaščita  oseb v prehodu.</t>
  </si>
  <si>
    <t>Fasadni odri za izvedbo izolacijske fasade na večstanovanjskem  objektu (DSO).</t>
  </si>
  <si>
    <t>B 1. f</t>
  </si>
  <si>
    <t>15,0*8,0*2=</t>
  </si>
  <si>
    <t>fas op</t>
  </si>
  <si>
    <t>15,0*9,0+2,0*9,0=</t>
  </si>
  <si>
    <t>A 2 f</t>
  </si>
  <si>
    <t>15,0*6,0*2+5,0*8,0*2+6,0*8,0=</t>
  </si>
  <si>
    <t>3,0*6,0*2+2,0*6,0*2+4,0*7,0*2=</t>
  </si>
  <si>
    <t>D</t>
  </si>
  <si>
    <t>19,0*7,5*2+5,0*8,0*2=</t>
  </si>
  <si>
    <t>3,0*9,0*2+2,0*8,50*4+17,0*10=</t>
  </si>
  <si>
    <t>Začasna zaščita vhodnih  vrat in vseh  oken ter balkonskih vrat na fasadni strani,  zaščita pred poškodovanjem  in zamazanjem med prenovo fasade s prileplenjem zaščitne folije. Po zaključenih fasaderskih delih se folija odstrani in zloži, okna, vrata  in police se očisti</t>
  </si>
  <si>
    <t>1. f</t>
  </si>
  <si>
    <t>3,20*1,7*4+2,0*2,3*20=</t>
  </si>
  <si>
    <t>2. f</t>
  </si>
  <si>
    <t>3,20*1,7*4+2,0*2,3*12+1,2*1,7*3+2,0*1,7+1,25*2,55*2+0,85*2,55*2+1,0*2,55+3,20*1,4*2=</t>
  </si>
  <si>
    <t>3,20*1,0*11+2,0*2,30*10*2+1,25*1,0*2+1,0*2,55*5+1,20*1,70*2+4,0=</t>
  </si>
  <si>
    <t>Začasna prestavitev strelovodov s fasadnih sten. Strelovodi iz pločevinastih trakov se začasno prestavijo, odstranijo se distančna pritrdila, dobavijo in na fasadne stene se fiksirajo nova daljša distančna pritrdila, ki bodo segala preko nove fasadne izolacije (15 cm) navzven, po izgotovljeni fasadi se ponovno fiksirajo pločevinasti trakovi strelovoda (po istih trasah le pomaknjeno navzven. Obračun po m1.</t>
  </si>
  <si>
    <t xml:space="preserve">1. faza "L1"  m1 </t>
  </si>
  <si>
    <t>2. faza "L2"  m1</t>
  </si>
  <si>
    <t>3. faza "D1"  m1</t>
  </si>
  <si>
    <t xml:space="preserve">4. faza "D2"  m1 </t>
  </si>
  <si>
    <t xml:space="preserve">OBLOGA FAS. STEBROV  V KT in PT </t>
  </si>
  <si>
    <t>Dobava vsega potrebnega materiala in izdelava fasadnih oblog na nove AB podporne samostojne stebre pod balkoni. Stebri ob obstoječih fasadnih stenah, izoliranje zaradi preprečevanja toplotnih mostov (opomba : zunanji stebri ostanejo v vidnem betonu ! .</t>
  </si>
  <si>
    <r>
      <t xml:space="preserve">Oblaganje novih betonskih  stebrov pod balkoni  (v sklopu fasadnih sten) </t>
    </r>
    <r>
      <rPr>
        <sz val="10"/>
        <color indexed="8"/>
        <rFont val="Arial CE"/>
        <charset val="238"/>
      </rPr>
      <t>po izbranem sistemu</t>
    </r>
    <r>
      <rPr>
        <b/>
        <sz val="10"/>
        <color indexed="8"/>
        <rFont val="Arial CE"/>
        <charset val="238"/>
      </rPr>
      <t xml:space="preserve"> </t>
    </r>
    <r>
      <rPr>
        <sz val="10"/>
        <color indexed="8"/>
        <rFont val="Arial CE"/>
        <charset val="238"/>
      </rPr>
      <t>(kot napr.fasadnimi namenskimi uležanimi   ploščami  XS - F - 5,  d= 5 cm, iz posebnega  polistirena po sistemu Baumit fasadni sistem XS ali Weber therm Plus Ultra 0,20. Baumit, ali podobno)</t>
    </r>
    <r>
      <rPr>
        <sz val="10"/>
        <color indexed="8"/>
        <rFont val="Arial CE"/>
        <family val="2"/>
        <charset val="238"/>
      </rPr>
      <t xml:space="preserve">  plošče  s hrapavo površino zaradi boljšega sprijema z ometom). Po izbranem sistemu - predlog izvajalca ! V področju oken se s s tebri vred izolirajo tudi špalete !</t>
    </r>
  </si>
  <si>
    <t>Izvedba fasadne izolacijske obloge na predhodno očiščene betonske stebre, fasadne plošče  pritrjevati z leplenjem s cementno akrilnim namenskim lepilom za polistirene (napr. Stirofix), dodatno  pritrjeno z vijačenjem.</t>
  </si>
  <si>
    <t xml:space="preserve"> Na  izolacijske  plošče izvesti izravnalni tanki lepilni sloj (2 zaporedna sloja) v katerega vtisniti  armirno alkalijsko odporno mrežico iz steklenih vlaken in preko izvesti impregnacijski vodoodbojni  prednamaz, vse po izbranih smernicah za izvedbo fasadnih sistemov. V ceni upoštevati vse transporte in pomožna dela, ter vgraditev nosilnih in vogalnih profilov. </t>
  </si>
  <si>
    <t>Obračun po m2  izolacijskih fasadnih slojev za nove AB stebre !</t>
  </si>
  <si>
    <t>OPOMBA : stebri v sklopu pozidanih sten se izolirajo skupno z njimi  - glej posebno postavko, zasuti stebri (pod terenom), se izolirajo skupno s stenami - glej hidroizolacije z zaščito pod terenom !</t>
  </si>
  <si>
    <t>L1,L2,D1</t>
  </si>
  <si>
    <t>0,75*1,65+0,5*0,85+0,5*2,5*4=</t>
  </si>
  <si>
    <t>0,75*1,05*2*2+0,5*1,6*2*2+0,5*2,5*5*2=</t>
  </si>
  <si>
    <t>IZVEDBA FASADNIH IZOLACIJSKIH SLOJEV IN OMETOV NA OBST. OMETANE STENE NAD COKLOM (preko obst. ometa)</t>
  </si>
  <si>
    <t>(pri betonskih stenah v kleti in pritličju - nad nivojem terena oziroma nad coklom - ta je zajet pri popisu za temelje !)</t>
  </si>
  <si>
    <t>F2 in TN2 - Dobava vsega potrebnega materiala z vsemi transporti in z zlaganjem z zaščito in naprava kontaktne fasadne obloge na kletnih in pritličnih  fasadah objekta (nad coklom), oblaganje čelnih ometanih sten in oblaganje obst. balkonskih zun. plošč s spodnje strani (proti zgoraj ogrevanim prostorom),  nova izolacija se pritrjuje  preko obstoječega  ometa  na fasadne betonske  stene in parapete.  Oblaganje  fasadnih sten  s fasadnimi namenskimi uležanimi   ploščami  EPS - F - 15 d= 15 cm.</t>
  </si>
  <si>
    <t xml:space="preserve"> Oblaganje fasadnih sten in balkonskih plošč  s fasadnimi namenskimi   ploščami d= 15 cm, iz ekspandiranega žlebičenega polistirena (npr. po sistemu DEMIT PLUS ali Rofix -ekspandirane fasadne plošče,  Rofix Stiropor EPS-F 15 za prenovo obst. fasad, izol. plošče fiksirati z leplenjem s cementno akrilnim namenskim lepilom in z dodatnim sidranjem  z namenskimi fasadnimi dolgimi  žeblji, ki se preko obst. ometa fiksirajo na betonske stene.   Po predlogu ponudnika.</t>
  </si>
  <si>
    <t xml:space="preserve">Pred polaganjem izolacije se izvede  čiščenje celotne površine s  pranjem z vodnim curkom pod pritiskom (npr visokotlačni čistilnik), vključno s špaletami, da se odstrani vse nesprijete delce. Posamezne poškodbe na ometih poflikati s stensko izravnalno maso, po osušitvi celotno površino   premazati z namensko fasadno emulzijo (npr akrilna emulzija ali prymer za boljšo sprijemljivost). </t>
  </si>
  <si>
    <t xml:space="preserve">Fasadne plošče pritrjevati z leplenjem s cementno akrilnim namenskim lepilom za polistirene (napr. Stirofix) in z dodatnim sidranjem  z namenskimi fasadnimi dolgimi  žeblji (min 5 kom / ploščo), ki se fiksirajo na betonske  stene in strope (kot napr PVC uvrtana sistemska pritrdila).  </t>
  </si>
  <si>
    <t xml:space="preserve"> Na  izolacijske  plošče izvesti izravnalni tanki lepilni sloj (2 zaporedna sloja) vmes vtisniti  armirno alkalijsko odporno mrežico iz steklenih vlaken in preko izvesti impregnacijski vodoodbojni  prednamaz, vse po izbranih smernicah za izvedbo fasadnih sistemov. V ceni upoštevati vse transporte in pomožna dela, ter vgraditev nosilnih in vogalnih profilov (spodnji nosilni profili nad coklom, vogalni profili, ojačilni profili ob odprtinah in drugo! . </t>
  </si>
  <si>
    <t>Fasada požarne odzivnosti D-s2,d1, karakteristike toplotne izolacije; fasada EPS lambda 0,039 W/mK,U=0,19 W/m2K</t>
  </si>
  <si>
    <t>Obračun po m2  izolacijskih fasadnih slojev oziroma površin, vsa okna in vhodna vrata so odbita od kvadrature fasade.</t>
  </si>
  <si>
    <t>OPOMBA: zaključni sloj iz pastoznega finega ometa je zajeta v posebni postavki  !</t>
  </si>
  <si>
    <t>F2 - priprava in izravnava  površin ometanih  sten v kleti oziroma  pritličju in 1. N objekta, ter obloga fasad na čelnih straneh (kjer ni fasadne opeke - ta fasada je zajeta posebej),  izvedba izolacijskega sloja z EPS  - F  d= 15 cm  in armirnega lepilnega sloja nad coklom, vključno z nosilnimi profili</t>
  </si>
  <si>
    <t>L1,D1 pt</t>
  </si>
  <si>
    <t>3,50*0,60*4+0,5*1,65*2=</t>
  </si>
  <si>
    <t>L2. pt, 1.n, vzd</t>
  </si>
  <si>
    <t>3,50*0,60*4+0,5*1,65*2+5,0*2,50*2*2-1,0*2,55*3*2-1,0*1,20*2*2=</t>
  </si>
  <si>
    <t>čelno</t>
  </si>
  <si>
    <t>2,0*7,5+4,0*2=</t>
  </si>
  <si>
    <t>D2 kt</t>
  </si>
  <si>
    <t>3,20*1,60*5*2+0,50*2,5*2*2+(5,0+2,05)*2,5*2=</t>
  </si>
  <si>
    <t>D2 pt, 1n</t>
  </si>
  <si>
    <t>5,0*2,50*2*2-1,0*2,55*3*2-1,0*1,20*2*2=</t>
  </si>
  <si>
    <t>4,0*3,0+3,0*3,0+2,20*10+3,0*2,0=</t>
  </si>
  <si>
    <t>TN2 - priprava površin, izvedba izolacijskega sloja na ometane konzolne balkonske plošče s spodnje strani (nad atriji proti zgoraj ogrevanim prostorom), izvedba izolacijskega sloja z EPS  - F  d= 15 cm  in armirnega lepilnega predsloja</t>
  </si>
  <si>
    <t xml:space="preserve">Izvedba fasadne izolacijske obloge  preko obst. očiščenega in z emulzijo impregniranega stropnega ometa , fasadne plošče pritrjevati z leplenjem s cementno akrilnim namenskim lepilom za polistirene (napr. Stirofix) in z dodatnim sidranjem  z namenskimi fasadnimi dolgimi  žeblji (min 5 kom / ploščo), ki se preko obst. ometa fiksirajo na AB balkonske plošče  </t>
  </si>
  <si>
    <t>3,7*1,6*4=</t>
  </si>
  <si>
    <t>19,0*1,6*2=</t>
  </si>
  <si>
    <t>IZVEDBA FASADNIH IZOLACIJSKIH SLOJEV na NOVO POZIDANE   STENE (Siporex)</t>
  </si>
  <si>
    <t>F4 - Dobava vsega potrebnega materiala z vsemi transporti in z zlaganjem z zaščito in naprava kontaktne fasadne obloge na  fasadah objekta (ena stran PT.,  v 1. in 2. N  obojestransko) in oblaganje siporeks novo pozidanih sten  (proti ogrevanim prostorom).  Oblaganje  fasadnih sten  s fasadnimi namenskimi uležanimi   ploščami  EPS - F - 15 d= 15 cm.</t>
  </si>
  <si>
    <t xml:space="preserve"> Oblaganje novih fasadnih sten s fasadnimi namenskimi   ploščami d= 15 cm, iz ekspandiranega žlebičenega polistirena (npr. po sistemu DEMIT PLUS ali Rofix -ekspandirane fasadne plošče,  Rofix Stiropor EPS-F 15, JUB Eurotherm F15,  izol. plošče fiksirati z leplenjem s cementno akrilnim namenskim lepilom in z dodatnim sidranjem  z namenskimi fasadnimi   žeblji za porobetonske stene.   Po predlogu ponudnika.</t>
  </si>
  <si>
    <t xml:space="preserve">Pred polaganjem izolacije se  celotno površino   premazati z namensko fasadno emulzijo, ki je primerna za porobetonske zidake  (npr akrilna emulzija ali prymer za boljšo sprijemljivost). </t>
  </si>
  <si>
    <t xml:space="preserve"> Na  izolacijske  plošče izvesti izravnalni tanki lepilni sloj (2 zaporedna sloja), vmes vtisniti  armirno alkalijsko odporno mrežico iz steklenih vlaken in preko izvesti impregnacijski vodoodbojni  prednamaz, vse po izbranih smernicah za izvedbo fasadnih sistemov. V ceni upoštevati vse transporte in pomožna dela, ter vgraditev nosilnih in vogalnih profilov. . </t>
  </si>
  <si>
    <t>OPOMBA: zaključni sloj iz pastoznega finega ometa je zajeta v posebni postavki  !  Preklade nad okni glej v naslednji postavki !</t>
  </si>
  <si>
    <t>L1, D1 pt</t>
  </si>
  <si>
    <t>(2,50+0,95+1,70*3+1,50)*2,5=</t>
  </si>
  <si>
    <t>1. N</t>
  </si>
  <si>
    <t>(1,75+0,95+1,70*3+1,50)*2,35*2=</t>
  </si>
  <si>
    <t>2. N</t>
  </si>
  <si>
    <t>(1,75*2+0,95*2+1,70*3)*2,35*2=</t>
  </si>
  <si>
    <t>L2, pt</t>
  </si>
  <si>
    <t>(1,75*2+0,95*2+1,70*3)*2,5=</t>
  </si>
  <si>
    <t>D2 pt</t>
  </si>
  <si>
    <t>(2,0*2+1,30+0,95+1,70*4)*2,5*2=</t>
  </si>
  <si>
    <t>(1,75+1,30+1,70*4+0,95+1,75)*2,35*2=</t>
  </si>
  <si>
    <t>IZVEDBA FASADNIH IZOLACIJSKIH POŽARNO ODPORNIH  SLOJEV NA PREKLADE NAD OKNI</t>
  </si>
  <si>
    <t xml:space="preserve">Dobava vsega potrebnega materiala z vsemi transporti in z zlaganjem z zaščito in naprava kontaktne fasadne obloge na  nove armirano betonske preklade nad okni (ob novih balkonih in novih nadstreških na vzdolžnih fasadah).  Oblaganje  betonskih preklad nad okni v višini 30-45 cm s požarno odpornimi fasadnimi ploščami iz kamene volne d= 15 cm, izolacija se izvede od okenskih odprtin še na stran z obeh strani cca 30 cm. </t>
  </si>
  <si>
    <t>Nad okni (razen pri kletnih oknih ne, ker je zgoraj betonska plošča) se v pasovih  vgradijo negorljive fasadne izolacijske plošče iz kamene volne d= 15 cm (napr Knaufinsulation FP (PL), Tervol FP-D, Rockwall F ali podobno - po izbranem sistemu), izol. protipožarne plošče v pasu višini 30-45 cm nad okni in še 30 cm vstran od okenskih odprtin, kot protipožarna zaščita po TSG (razred gorljivosti A)</t>
  </si>
  <si>
    <t xml:space="preserve">Pred polaganjem izolacije se površine   premažejo z namensko fasadno emulzijo za beton(npr akrilna emulzija ali prymer za boljšo sprijemljivost). </t>
  </si>
  <si>
    <t xml:space="preserve">Fasadne plošče pritrjevati z leplenjem s cementno akrilnim namenskim lepilom za kameno volno in z dodatnim sidranjem  z namenskimi fasadnimi dolgimi  žeblji (min 3-5 kom / ploščo), ki se  fiksirajo na beton (kot napr PVC uvrtana sistemska pritrdila).  </t>
  </si>
  <si>
    <t xml:space="preserve"> Na  izolacijske  plošče izvesti izravnalni tanki lepilni sloj (2 sloja) v katerega vmes vtisniti  armirno alkalijsko odporno mrežico iz steklenih vlaken in preko izvesti impregnacijski vodoodbojni  prednamaz, vse po izbranem sistemu fasade (kot npr. Termo tervol, Knaufinsulationm Rockwall  ali podobno).V ceni upoštevati vse transporte in pomožna dela, ter vgraditev nosilnih in vogalnih profilov ( nosilni  in ojačilni profili nad okni in drugo! . </t>
  </si>
  <si>
    <t>Fasada požarne odzivnosti po TSG (razred gorljivosti A) , karakteristike toplotne izolacije iz KV lambda 0,036 W/mK,U=0,19 W/m2K</t>
  </si>
  <si>
    <t>Obračun po m2  izolacijskih fasadnih požarno odpornih slojev na prekladah nad okni.</t>
  </si>
  <si>
    <t>Pod izolaciijske sloje se vgradijo škatle  (omarice) za  žaluzije</t>
  </si>
  <si>
    <t xml:space="preserve">L1, D1 </t>
  </si>
  <si>
    <t>2,60*0,45*4*4+2,60*0,25*4*2=</t>
  </si>
  <si>
    <t xml:space="preserve">L2, </t>
  </si>
  <si>
    <t>2,60*0,45*4*2+2,60*0,25*4*2+1,60*0,30*2+4,0*0,30*2=</t>
  </si>
  <si>
    <t>2,60*0,45*5*4+2,60*0,25*5*2+1,60*0,30*2+4,0*0,30*2=</t>
  </si>
  <si>
    <t>IZVEDBA DODATNE IZOLACIJE NA AB VENCIH</t>
  </si>
  <si>
    <t>(osrednji del  in konz. nadstrešek nad vhodom s spodnje strani)</t>
  </si>
  <si>
    <t>Dobava materiala in  naprava  dodatne izolacijske obloge na polkrožne AB vence na nivoju 1. in 2. nadstropja (rob jedilnice) in na konzolni venec (zob) nad vhodom, izoliranje s podnje in bočne strani, vse   kot dodatni ojačan in izolacijski sloj za preprečevanje toplotnih mostov (izoliranje in pločevinaste strešice vencev glej v naslednji postavki). Ven umaknjene vence se s spodnje in bočne strani  dodatno obložijo s trdimi mehansko in vodo odpornimi visoko izolacijskimi stisnjenimi ploščami iz XS  polistirena debeline 8 cm  (lambda 0,020 W/m2K).  Pritrditev izol.  plošč z leplenjem s cementno akrilnim namenskim lepilom (npr Stirofix) in dodatno z namenskimi žeblji v betonske vence. Na  izol. plošče izvesti izravnalni tanki lepilni sloj v katerega vtisniti  armaturno mrežico in preko izvesti impregnacijski vodoodbojni  prednamaz, vse po izbranem sistemu fasade (npr Demit, Rofix, Baumit ali podobno), vogali dodatno ojačani z armirno mrežico. V ceni upoštevati vse transporte in pomožna dela, ter vgraditev vogalnih odkapnih profilov (spodaj na robnem stiku stropa in venca)</t>
  </si>
  <si>
    <t xml:space="preserve"> Stene se obložijo z 8 cm bolj izolativno oblogo iz fasadnih plošč z izboljšano toplotno izolacijsko karakteristiko, kot napr. XS  (8 cm že ustreza za pridobitev subvencije).  Po predlogu ponudnika.</t>
  </si>
  <si>
    <t>Zaključne omete glej v posebni postavki !</t>
  </si>
  <si>
    <t>dodatno izoliranje ravnih AB konzolnih vencev (zobov ) nad vhodom, izoliranje s spodnje in bočne strani, (strešico glej posebej)</t>
  </si>
  <si>
    <t>L2,D2</t>
  </si>
  <si>
    <t>5,0*0,9=</t>
  </si>
  <si>
    <t>dodatno izoliranje ločnih AB konzolnih vencev  na robu jedilnice v 1. N in terase v 2. N, izoliranje s spodnje in bočne strani,  (strešico glej posebej), izolacijske plošče se priretuje pod določenim radijem, na čelu - boku, uporabiti plošče, ki jih je možno kriviti v loku</t>
  </si>
  <si>
    <t>L1</t>
  </si>
  <si>
    <t>11,0*1,10*2=</t>
  </si>
  <si>
    <t>Dobava potrebnega materiala in naprava zaključnih dekorativnih mineralnih tanko slojnih vodoodbojnih  (napr silikatnih)  fasadnih pastoznih  barvnih ometov na obložene-izolirane in rabicirane  fasadne stene vključno s špaletami  in na izolirane balkone s spodnje strani. Izvedba  kompletno z vsemi transporti, napravo namenskih ometnih mešanic, in pomožnimi deli. Na pripravljeno izolirano in armirano površino napjrej izvesti  osnovni lepilni sloj  ometa, preko pa fini zaglajeni  fini tankoslojni  omet  v strukturi, barvi  in zrnavosti  ometa po dogovoru z arhitektom 1,5 mm, barva ometa v masi, barva v svetlem tonu po izboru glede na predstavljene vzorce ali po vzoru glede na obstoječo barvo fasade. Izdelava ometa po izbranem sistemu,Baumit, Rofix Silikat, Baumit StellaporTop ali podobno.   Ob stikih ometov z okenskimi profili, s podometnimi omaricami za žaluzije  ali vodili žaluzij se vgradijo tesnilni dilatacijski tesnilni profili, vsi stiki kitani, kar zajeti v ceni.</t>
  </si>
  <si>
    <t>Obračun po m2 fasadnih ometanih površin vključno s špaletami.</t>
  </si>
  <si>
    <t>Finalni ometi v barvi in strukturi po izboru, glede na predstavljene vzorce (min. 5 vzorcev, barva različna po traktih objekta).  Po dogovoru in glede na predstavljene vzorce !</t>
  </si>
  <si>
    <t xml:space="preserve">naprava zaključnih dekorativnih mineralnih tanko slojnih vodoodbojnih  (napr silikatnih)  fasadnih pastoznih  barvnih ometov na obložene-izolirane in rabicirane  fasadne stene vključno s špaletami , v strukturi, barvi  in zrnavosti  ometa po dogovoru z arhitektom 1,5 mm, barva ometa v masi.  Opcija : vsaka faza objekta v svoji barvi (4 različni toni fasad - po željah investitorja ! </t>
  </si>
  <si>
    <t>7,0+12+120+24=</t>
  </si>
  <si>
    <t>2,35*0,16*2*20+(3,16+1,65*2)*0,16*4=</t>
  </si>
  <si>
    <t>dod osr</t>
  </si>
  <si>
    <t>25 m2  L1 osrednji del venci</t>
  </si>
  <si>
    <t>L2.</t>
  </si>
  <si>
    <t>7,0+64+76,0+18,0+5,0=</t>
  </si>
  <si>
    <t>2,35*0,16*2*12+(3,16+1,65*2)*0,16*4+2,55*0,16*9+1,70*0,16*4=</t>
  </si>
  <si>
    <t>D2.</t>
  </si>
  <si>
    <t>19+172+126+36+5,0=</t>
  </si>
  <si>
    <t>2,35*0,16*2*20+(3,20+1,0*2)*0,16*10+2,55*0,16*12+1,70*0,16*4*2=</t>
  </si>
  <si>
    <t>TN2 - izvedba  zaključnih mineralnih tanko slojnih vodoodbojnih  (napr silikatnih)  fasadnih pastoznih  barvnih ometov na obložene-izolirane in rabicirane  fasadne  konzolne balkonske plošče s spodnjih in bočnih strani , predvidoma v mat beli barvi (nad atriji proti zgoraj ogrevanim prostorom)</t>
  </si>
  <si>
    <t>3,7*1,6*4+3,7*0,2*4=</t>
  </si>
  <si>
    <t>19,0*1,6*2+19,0*0,2*2=</t>
  </si>
  <si>
    <t>IZVEDBA DODATNE IZOLACIJE NA AB LOČNIH VENCIH - STREŠICE S PLOČEVINASTO KRITINO</t>
  </si>
  <si>
    <t>(osrednji del  in konz. nadstrešek nad vhodom, pločevinasta kritina se začasno odstrani in po izvedbi izolacijskega sloja ponovno zmontira - po dogovoru na mestu !)</t>
  </si>
  <si>
    <t>Preložitev obstoječih strešic (pločevinasta kritina  s podkonstrukcijo) in  dobava vsega potrebnega materiala z vsemi transporti in z zlaganjem z zaščito in naprava dodatne izolacijske  obloge na  strešice polkrožnih vencev (jedilnica - osrednj del) in konzolnih vencev (zobov - nadstreškov) nad vhodi.  Previdna odstranitev pločevinastih strešic (brez poškodovanja), odstranitev podkonstrukcije, vse se zloži in začasno uskladišči na primernem mestu, zaradi kasnejše ponovne vgraditve.   Izvede se čiščenje površin, sledi oblaganje  betonskih vencev  s  fasadnimi ploščami, ponovno se izvede podkonstrukcija in pokrivanje vencev s pločevinasto kritino. Izvedba v naslednji sestavi in zaporedju :</t>
  </si>
  <si>
    <t xml:space="preserve"> previdna odstranitev pločevinastih strešic (brez poškodovanja), odstranitev podkonstrukcije, vse se zloži in začasno uskladišči na primernem mestu, zaradi kasnejše ponovne vgraditve</t>
  </si>
  <si>
    <t xml:space="preserve">čiščenje površin, premaz s prajmerjem in oblaganje  betonskih poševnih vencev s trdimi mehansko in vodo odpornimi visoko izolacijskimi stisnjenimi ploščami iz XS  polistirena debeline 8 cm  (lambda 0,020 W/m2K).  Pritrditev izol.  plošč z leplenjem s cementno akrilnim namenskim lepilom (npr Stirofix) in dodatno z namenskimi žeblji v betonske vence. </t>
  </si>
  <si>
    <t>lesena naklonska podkonstrukcija iz impregniranih letev, ki se preko izolacijskega sloja z dolgimi vijaki in vložki fiksirajo na beton (opcija : uporabiti prej odstranjene še dobre  letve), vmes zračni sloj</t>
  </si>
  <si>
    <t>podlaga iz lesenih lepljenih vlagoodpornih  OSB plošč d=15 mm, vijačene v lesene letve</t>
  </si>
  <si>
    <t>ponovna montaža s pritrjevanjem prej odstranjene strešne kritine iz prašno  barvane  pločevine (ponovna vzpostavitev v prvotno stanje), stiki s fasado s tesnilom in dodatno kitani (v kolikor je potrebno se pločevina na novo pobarva - zdaj je rdeča, nova barva usklajena s fasadnimi barvami - po željah investitorja !</t>
  </si>
  <si>
    <t>Kompletna  izvedba za dolgotrajno obdobje brez puščanja, vsa potrebna tesnila in ves pritrdilni material mora biti I. kategorije. Vse izdelati točno po navodilih proizvajalca kritine, z upoštevanjem vsega pomožnega materiala, vseh transportov in pomožnih del. Vertikalni transport cca 6 - 8 m, nakloni strešin sledi obstoječim vencem. Obračun po m2  kompletne izvedbe, obračun v naklonih strehe,</t>
  </si>
  <si>
    <t>NOTRANJE OBLOGE V SOBAH NA KRAJNIH STENAH  in v OSREDNJEM DELU PROTI STOPNIŠČU in JEDILNICI, ter BALKONOM</t>
  </si>
  <si>
    <t>Dobava vsega potrebnega materiala z nakladanjem na mestu nakupa,  s potrebnimi prevozi, z zlaganjem in vertikalnim transportom (cca 4-6 m)  do mesta vgraditve   in izdelava stenskih   termoizolacijskih slojev, ki se jih izvede znotraj v sobah v 1. in  2.  nadstropju samo na stene sob proti zunanjosti (krajne sobe) in proti stopnišču in jedilnici v osrednjem delu, zaradi dodatne toplotne in zvočne izolacije.</t>
  </si>
  <si>
    <t>Dobava in pritrjevanje na stene ali strope  toplotno izolacijskih fasadnih  plošč iz ektrudiranega  polistirena d= 15 cm (kot npr. Fibran xps Etics (GF - I) po sistemu Fibran - Fasade,  URSA XPS - , Stirodur F  ali po izbranem sistemu fasade-predlaga ponudnik   ali podobno - po predlogu strokovnjaka), izolacijske plošče s hrapavo površino zaradi boljšega oprijema z ometom, karakteristike za toplotne prehodnosti  0,039 W/ mK, SIST EN 12667, razred gorljivosti A1,  požarna odpornost B,s1,d0, da se zadosti pogojem požarne varnosti.</t>
  </si>
  <si>
    <t xml:space="preserve"> Na  izolacijske  plošče izvesti izravnalni tanki lepilni sloj v katerega vtisniti  armirno alkalijsko odporno mrežico iz steklenih vlaken in preko izvesti impregnacijski   prednamaz in zaključni fini zaglajen notranji omet (napr . silikatputz)  vse po izbranem sistemu. Fini omet  v strukturi, barvi  in zrnavosti  ometa po dogovoru z arhitektom (1,5-2 mm, barva ometa v masi, barva v svetlem tonu po izboru glede na predstavljene vzorce - npr mat belo). Izdelava ometa po izbranem sistemu, priporočljivo je uporabiti industrijsko pripravljene komponente . V ceni upoštevati vse transporte in pomožna dela . </t>
  </si>
  <si>
    <t>Obračun po m2  izolacijskih obložnih notranjih  slojev oziroma površin (tanka notranja fasada).Obloga zaradi preprečevanja toplotnih mostov , oziroma  dodatna toplotna in zvočna izolacija</t>
  </si>
  <si>
    <t>OPCIJA : notranje obloge se izvede suhomontažno z mineralno volno, med podk. kot obloga pa barvane mavčne plošče - po dogovoru ! Za oblogo se speljejo instalacije !</t>
  </si>
  <si>
    <t>L1, osr,pt</t>
  </si>
  <si>
    <t>3,50*4*2,65=</t>
  </si>
  <si>
    <t>(3,0*2+5,35*2)*2,65=</t>
  </si>
  <si>
    <t>(3,0*2+3,2+5,35)*2,5=</t>
  </si>
  <si>
    <t>L2 pt</t>
  </si>
  <si>
    <t>3,0*4*2,65=</t>
  </si>
  <si>
    <t>(3,0*2+4,5+5,35)*2,65=</t>
  </si>
  <si>
    <t>D1,,pt</t>
  </si>
  <si>
    <t>(4,50*2+3,0+5,2)*2,65=</t>
  </si>
  <si>
    <t>(4,50*2+6,7*2)*2,65=</t>
  </si>
  <si>
    <t>(4,50*2+6,7*2)*2,5=</t>
  </si>
  <si>
    <t>D2,,pt</t>
  </si>
  <si>
    <t>(4,50*2+4,5+5,2)*2,65=</t>
  </si>
  <si>
    <t>(4,50*2+5,2+3,25)*2,65=</t>
  </si>
  <si>
    <t>IZVEDBA FASADNIH IZOLACIJSKIH SLOJEV IN OMETOV PREKO OBSTOJEČIH FASADNIH STEN OBLOŽENIH S FASADNO OPEKO</t>
  </si>
  <si>
    <t>OPOMBA :  izvedba dodatne obloge preko obstoječe fasadne opeke je zajeta posebej v tej postavki, ker je bilo predvideno da se fasadna opeka ohrani, ker je lepa in v dobrem stanju. Problem je le v AB vezeh med fasadno opeko, kjer se pojavlja toplotni most, zato se predlaga nova fasada na vseh površinah s fasadno opeko.  Prdhodno je preveriti, če je prezračevalni sloj  za fasadno opeko zaprt (da je izol. sloj na kontakt!), da ni prezračevanja !</t>
  </si>
  <si>
    <t>F3 - Dobava vsega potrebnega materiala z vsemi transporti in z zlaganjem z zaščito in naprava kontaktne fasadne obloge na  fasadah objekta, kjer je fasadna opeka,  tako da se   nova izolacija  pritrjuje  in lepi na fasadno opeko in na AB vezi med fasadno opeko.  Oblaganje  fasadnih sten  s fasadnimi namenskimi uležanimi   ploščami  EPS - F - 15 d= 15 cm.</t>
  </si>
  <si>
    <t xml:space="preserve"> Oblaganje fasadnih sten  s fasadnimi namenskimi   ploščami d= 15 cm, iz ekspandiranega žlebičenega polistirena (npr. po sistemu DEMIT PLUS ali Rofix -ekspandirane fasadne plošče,  Rofix Stiropor EPS-F 15 za prenovo obst. fasad, izol. plošče fiksirati z leplenjem s cementno akrilnim namenskim lepilom, s katerim se zapolni tudi rege med fasadno opeko in z dodatnim sidranjem  z namenskimi fasadnimi   žeblji, ki se  fiksirajo na opečne obložne  stene.   Po predlogu ponudnika.</t>
  </si>
  <si>
    <t xml:space="preserve">Pred polaganjem izolacije se izvede  čiščenje celotne površine s  pranjem z vodnim curkom pod pritiskom (npr visokotlačni čistilnik), da se odstrani vse nesprijete delce. Po osušitvi celotno površino   premazati z namensko fasadno emulzijo (npr akrilna emulzija ali prymer za boljšo sprijemljivost). </t>
  </si>
  <si>
    <t xml:space="preserve">Fasadne plošče pritrjevati z leplenjem s cementno akrilnim namenskim lepilom za polistirene (napr. Stirofix, z lepilom se zapolni tudi rege med fasadno opeko) in z dodatnim sidranjem  z namenskimi fasadnimi   žeblji (min 5 kom / ploščo), ki se fiksirajo na obložne stene (kot napr PVC uvrtana sistemska pritrdila).  </t>
  </si>
  <si>
    <t>Obračun po m2  izolacijskih fasadnih slojev oziroma površin, ki se izvedejo preko fasadne opeke. Fasada je na stikih z drugimi poravnana, na vogalih se vgradijo nevidni ojačilni profili (podometni)</t>
  </si>
  <si>
    <t>F3 - priprava in izravnava  površin opečnih ravnih   sten, izvedba izolacijskega sloja z EPS  - F  d= 15 cm z leplenjem in dodatnim mehanskim pritrjevanjem in armirnega lepilnega sloja, vključno z nosilnimi profili. Obračun po m2 za ravne fasadne stene</t>
  </si>
  <si>
    <t>L1, osr</t>
  </si>
  <si>
    <t>(2,5+6,0+2,5)*8,5=</t>
  </si>
  <si>
    <t>2,6*6,50*2+4,0*6,5*2+2,0*8,5*2=</t>
  </si>
  <si>
    <t xml:space="preserve">D1 </t>
  </si>
  <si>
    <t>(2,0+3,50)*8,5=</t>
  </si>
  <si>
    <t>2,0*6,5*2+2,0*3,0+3,0*3,0+13,0*1,5+4,0*6,5+5,5*6,5+2,6*6,5*2=</t>
  </si>
  <si>
    <t>F3a - priprava in izravnava  površin opečnih ločnih    sten (polkrožna stena glavnega stopnišča pod določenom radijem (stopniščni silos), izvedba izolacijskega sloja z EPS  - F  d= 15 cm s prirejenimi ozkimi ploščami, ki jih je možno ločno kriviti (OPCIJA : lamele iz kamene volne ala Knaufinsulation FP-PL), izvedba z leplenjem in dodatnim mehanskim pritrjevanjem in armirnega lepilnega sloja, vključno z nosilnimi profili. Obračun po m2 za ločne (polkrožne) fasadne stene stopnišča</t>
  </si>
  <si>
    <t>5,0*9,5=</t>
  </si>
  <si>
    <t xml:space="preserve">naprava zaključnih dekorativnih mineralnih tanko slojnih vodoodbojnih  (napr silikatnih)  fasadnih pastoznih  barvnih ometov na obložene-izolirane in rabicirane  fasadne stene (kjer je bila prej fasadna opeka),  vključno s špaletami , v strukturi, barvi  in zrnavosti  ometa po dogovoru z arhitektom 1,5 mm, barva ometa v masi.  Opcija : omet v barvi obst.  fasadne opeke - po dogovoru </t>
  </si>
  <si>
    <t xml:space="preserve">Dobava materiala in izvedba kvalitetnega vodotesnega tesnenja vseh stikov in dilatacij na fasadah s trajno elastičnimi tasnilnimi  masami (npr TKK tekaflex MS 15). Napr. Tesnenje okenskih okvirjev z ometom, tesnenje ob omaricah za žaluzije,  tesnenje okvirjev v stiku s tlaki,  tesnenje med ometanimi fasadami in fasadnimi  oblogami iz fasadne opeke, tesnenje okenskih polic in pragov, tesnenje balkonskih vrat na stikih s hidroizolacijo, tesnenje ob žlebovih in razna tesnenja stikov. Vodotesna izvedba ! Obračun po m1. </t>
  </si>
  <si>
    <t>L1,</t>
  </si>
  <si>
    <t>3,20*4+2,0*20=</t>
  </si>
  <si>
    <t>L2,</t>
  </si>
  <si>
    <t>3,20*4+2,0*12=</t>
  </si>
  <si>
    <t>Izvedba odprtine (niše) na obeh čelnih fasadah v zatrepu strehe, zaradi prezračevanja neizkoriščenega  podstrešja. V čelnih podstrešnih stenah se prebijejo odprtine, v fasadnem ometu se izvede niše, v katere se vgradi prezračevalne rešetke 70 x 70 cm (zajeti le vgraditev s fiksiranjem skozi ometano fasado na špalete, dočim so same rešetke cenovno ovrednotene v sklopu strojnega projekta). Špalete na izbitih odprtinah se izolira in omeče. Izvedba po komadih.</t>
  </si>
  <si>
    <t xml:space="preserve">1. faza "L1"  kom </t>
  </si>
  <si>
    <t>2. faza "L2"  kom</t>
  </si>
  <si>
    <t>3. faza "D1"  kom</t>
  </si>
  <si>
    <t xml:space="preserve">4. faza "D2"  kom </t>
  </si>
  <si>
    <t xml:space="preserve">Dobava materiala in pleskanje lesenih vidnih napuščnih opažev  z lak-lazuro po izbiri oziroma v tonu po vzoru obstoječega (rjavo). Vse že lakirane površine opažev  pobrusiti,  očistiti   in prepleskati z lak lazuro. </t>
  </si>
  <si>
    <t>11,0*2,0+15,0*1,1=</t>
  </si>
  <si>
    <t>(6,0*2+3,0*2+9,0*2+6,0*2)*0,8=</t>
  </si>
  <si>
    <t>Čiščenje zunanjih površin po zaključku del. nakladanje in prevoz do cca 15 km, vsega odpadnega in nevgrajenega materiala in embalaže od gradbenih in obrtniških  del za fasado iz deponije na gradbišču v stalno deponijo, kompletno s kipanjem in razstiranjem na mestu deponije. Ocena!</t>
  </si>
  <si>
    <t xml:space="preserve">1. faza "L1"  m3 </t>
  </si>
  <si>
    <t>2. faza "L2"  m3</t>
  </si>
  <si>
    <t>3. faza "D1"  m3</t>
  </si>
  <si>
    <t xml:space="preserve">4. faza "D2"  m3 </t>
  </si>
  <si>
    <t>upr. str.</t>
  </si>
  <si>
    <t>neupr. str.</t>
  </si>
  <si>
    <t>FASADA SKUPAJ  (Eur):</t>
  </si>
  <si>
    <t>Navesti strošek za eno podstreho (tretjino zneska), izdela se en varnostni načrt, ki bo veljal za vse tri trakte  podstrehe.Varnostni načrt je stvar dogovora med investitorjem in izvajalcem !</t>
  </si>
  <si>
    <t>OBST. OBJEKTI V DSO  na  BOKALCAH</t>
  </si>
  <si>
    <t>(FASADERSKA  DELA)</t>
  </si>
  <si>
    <t>3.c. - III./ III.  ETAPA - IZOLIRANJE  FASADE MOSTOVŽA</t>
  </si>
  <si>
    <t>ENERGETSKA SANACIJA  MOSTOVŽA</t>
  </si>
  <si>
    <t>IZOLACIJA  FASADSTROPA in ZAKLJUČNI OMETI</t>
  </si>
  <si>
    <t>(povezovalni mostovž med starim objektom in med depandansami)</t>
  </si>
  <si>
    <t>SPLOŠNE  OPOMBE in DOLOČILA  :  kot v popisu za sanacijo fasad za depandanse !</t>
  </si>
  <si>
    <t xml:space="preserve">3.c. /  FASADERSKA  DELA </t>
  </si>
  <si>
    <t>(IZVEDBA IZOLACIJSKE FASADE  MOSTOVŽA)</t>
  </si>
  <si>
    <t>VSE  OPRAVIČENI  STROŠKI</t>
  </si>
  <si>
    <t>VSE  SKUPAJ v Eurih</t>
  </si>
  <si>
    <t xml:space="preserve">Nova izolacijska obloga se pri  objektu v kleti in pritličju izvede na obstoječe ometane  betonske stene preko obstoječega fasadnega ometa, nove fasadne plošče vijačiti preko ometa na obstoječe stene, zato uporabiti daljše sistemske pritrdilne žeblje!  </t>
  </si>
  <si>
    <t>Izolacijski sloj proti strehi se izvede z notranje strani in sicer se odstrani mavčni obešen strop in se na novo izvede izoliranje AB podkonstrukcij podstrešja nato se na novo izvede toplotno izolacijski strop (20 cm izolacije).</t>
  </si>
  <si>
    <t xml:space="preserve">Finalni ometi v barvi in strukturi po izboru, glede na predstavljene vzorce (min. 5 vzorcev), enobarvno. Zaradi debelejšega izolacijskega sloja bo potrebno zamenjati zunanje okenske police. </t>
  </si>
  <si>
    <t xml:space="preserve">Vsa potrebna pripravljalna  dela in transporti pred pričetkom del za energetsko sanacijo fasad povezovalnega mostovža. Armirano betonski mostovž povezuje stari objekt z novejšim objektom z depandansami, pod mostovžem je dvosmerna cesta, ki mora ostatio v funkciji, zato se predlaga, da se začasno zapre pol ceste in se dela izvedejo na eni polovici mostovža, nato se vse prestavi še na drugo stran.  Mostovž je dolžine cca 25,5 m,  širine cca 2,5 m ožji stranski del, širina osrednjega dela je cca 5,5 m, mostovž je cca 5 m nad cesto. </t>
  </si>
  <si>
    <t xml:space="preserve">Zavarovanje  in organizacija začasnega gradbišča, v dveh ločenih delih, zaradi prevoznosti ceste (polovica) z vsemi potrebnimi znaki in označbami za gradbišče za začasno prometno ureditev. Del gradbišča se začasno  ogradi z montažno gradbiščno prestavljivo ograjo, po izvedbi del se vse prestavi na drugo stran. </t>
  </si>
  <si>
    <t>Ureditev   z vsemi pomožnimi objekti in elementi  za potrebe gradbišča, s pripravo delovnega območja, s postavitvijo  vseh predpisanih oznak za gradbišče (prometni znaki za začasen prometni režim, gradbiščna tabla, informacijska tabla), ureditev začasne deponije za sortiranje različnega materiala, ureditev platoja za skladiščenje materiala, z zaščitnimi celtnami za material, ki ne sme biti izpostavljen vremenskim neprilikam in drugo.</t>
  </si>
  <si>
    <t xml:space="preserve">pavšal  (komplet) </t>
  </si>
  <si>
    <t>Dobava potrebnega  materiala s transportom iz baze z zlaganjem na deponiji na gradbišču, naprava (postavljanje s sidranjem), amortizacija in demontaža (po končanih delih) fasadnih stolpnih  sistemskih odrov iz stojk (punt) in pohodnih plošč, fasadni odri  višine    cca  6 do 8 m, stolpni odri se postavijo z obeh strani mostovža v širine 1,00 m,  ker pa se izolira tudi plošča mostovža s spodnje strani (strop) se odra povežeta s prestavljivim odrom pod stropom v širini cca 4-6 m. Oder se predvidoma izvede v dveh delih zaradi prevoznosti ceste, najprej pol, potem se prestavi.</t>
  </si>
  <si>
    <t>Amortizacija odra cca 2x20 dni, vse izvršeno z upoštevanjem vseh varnostnih predpisov in oznak. Izvedba kompletno z vsemi deli, čiščenjem in zlaganjem sestavnih elementov  po končanih delih, s transportom nazaj v bazo, na uporabljenih površinah se vzpostavi  prvotno stanje. Po celem obodu odra napeti zaščitno folijo, kar zajeti v ceni.</t>
  </si>
  <si>
    <t>V sklopu fasadnega odra se nad cesto  izvede zaščitni lovilni oder iz desk in folije,  ki preprečuje padanje materiala in je kot zaščita  oseb v prehodu.</t>
  </si>
  <si>
    <t>Obračun po m2 vertikalne projekcije stolpnih odrov z obeh strani mostovža in po m2 horizontalne projekcije odra pod mostovžem, kot lovilni in delovni oder za obdelavo stropa mostovža.  Količine so za celoten mostovž, oder pa se na mestu prestavlja in prilagaja glede na napredovanje del.</t>
  </si>
  <si>
    <t>2./a.)</t>
  </si>
  <si>
    <t xml:space="preserve">vertikalne projekcije stolpnih fasadnih odrov z obeh strani celotnega mostovža, fasadni odri  višine    cca  6 do 8 m, odri se postavijo z obeh strani mostovža v širini 1,00 m, v sklopu odra se izvedejo tudi montažne stopnice za zunanji dostop </t>
  </si>
  <si>
    <t xml:space="preserve">  m2 </t>
  </si>
  <si>
    <t>oder</t>
  </si>
  <si>
    <t>25,0*7,0*2=</t>
  </si>
  <si>
    <t>2./b.)</t>
  </si>
  <si>
    <t>horizontalna projekcija odra pod mostovžem, kot lovilni in delovni oder za obdelavo stropa mostovža.</t>
  </si>
  <si>
    <t>25,0*5,0=</t>
  </si>
  <si>
    <t>Začasna zaščita vseh  oken mostovža na fasadni strani,  zaščita pred poškodovanjem  in zamazanjem med prenovo fasade s prileplenjem zaščitne folije. Po zaključenih fasaderskih delih se folija odstrani in zloži, okna  in police se očisti</t>
  </si>
  <si>
    <t xml:space="preserve">Začasna prestavitev odtočnih cevi  s fasadnih sten v področju mostovža (pod mostovžem se cevi ohranijo in povežejo s prestavljenimi cevmi). Odtočne cevi  iz pločevine se začasno prestavijo, odstranijo se distančna pritrdila, dobavijo in na fasadne stene se fiksirajo nova daljša distančna pritrdila, ki bodo segala preko nove fasadne izolacije navzven (izol. sloj 10 cm) , po izgotovljeni fasadi se ponovno cevi fiksirajo po istih trasah le pomaknjeno navzven. Odtočne cevi (predvidoma fi 15 cm) dolžine cca 7,5-9,0 m.  </t>
  </si>
  <si>
    <t>Prestavljene odtočne cevi se pod mostovžem odreže in  s kolenom priključi na obst.  cevi.  Na obstoječe odtočne cevi se s strani priključijo novi žlebovi z napuščev strehe, priključek z izrezom in privaritvijo nove cevi z žlebov napuščev.  Mesto priključka se določi na mestu.</t>
  </si>
  <si>
    <t>Odtočne cevi se začasno prestavijo in fiksirajo na fasadni oder, pri tem izvesti tako, da v slučaju dežja voda ne moči fasade !  Ponovno montažo cenovno ovrednotiti v tej  postavki, priklop odtočnih cevi in žlebov se ponovno zvari in dodatno kita (vodotesna izvedba).  4 KOM</t>
  </si>
  <si>
    <t>Obračun po kompletni izvedbi.</t>
  </si>
  <si>
    <t xml:space="preserve">komplet </t>
  </si>
  <si>
    <t>Servisiranje  in čiščenje obstoječih peskolovov po predelavi  odtočnih cevi. Betonski pokrovi se odstranijo,  peskolovi se očistijo, priklopi in odtoki se preverijo in ponovno tesnijo,  morebitne razpoke se  poflika, ponovno se montirajo pokrovi. Obračun po komadih.</t>
  </si>
  <si>
    <t xml:space="preserve">Previdna začasna demontaža žaluzij (brez poškodovanja) , zaradi izoliranja špalet (preprečevanje toplotnih mostov). Žaluzije se demontira, lamele se z odrezom skrajšajo na novo dolžino (na špaletah dodatna izolacija 3 cm), distančniki za vodila se podaljšajo s privijačenjem ploščatih želez na obstoječe (da segajo preko novega izolacijskega sloja). </t>
  </si>
  <si>
    <t>Po izvedbi fasade in montažo okenskih polic se  vodila in žaluzije ponovno zmontirajo, žaluzije (lamele)  se predhodno očistijo, dvižni mehanizem se servisira in podmaže. Izvedba za brezhibno delovanje žaluzij.  Obračun po m2 predelave in čiščenja žaluzij, morebitne poškodovane lamele se zamenjajo. Izvedba pri devetih oknih različnih velikosti</t>
  </si>
  <si>
    <t>ok stan</t>
  </si>
  <si>
    <t>4,0*1,9*6+4,7*1,9*2+1,6*2,65=</t>
  </si>
  <si>
    <t>Odstranitev okenskih polic pri oknih mostovža  iz barvane  pocinkane pločevine, police se odstrani zaradi izvedbe izolacijske fasade.  Vse se zloži na deponiji na gradbišču in pripravi za sprotni transport v kleparsko ali okensko delavnico. Obračun po m1 odstranitve polic r. š. cca 30 cm.</t>
  </si>
  <si>
    <t>Pločevinaste police so bile vgrajene pred nekaj leti (ob zamenjavi oken)  so v dobrem stanju, odstranjevanje previdno brez poškodovanja zaradi možnosti ponovne vgraditve na drugem mestu ali odprodaja (Opcija: dogovor z izvajalcem za zamenjavo polic  po sistemu "staro za novo", da odstranjene police vzame v ceno !</t>
  </si>
  <si>
    <t>OPOMBA : nove širše police glej v posebni postavki !  Notranje police se ohranijo !</t>
  </si>
  <si>
    <t>7./ a.)</t>
  </si>
  <si>
    <t>police pri oknih z vertikalnim parapetom, police razvite širine cca 15 - 20  cm</t>
  </si>
  <si>
    <t>pol</t>
  </si>
  <si>
    <t>4,0*2+4,75*2+1,6=</t>
  </si>
  <si>
    <t>7./ b.)</t>
  </si>
  <si>
    <t xml:space="preserve">police pri oknih s poševnim parapetom, police razvite širine cca 60-70 cm </t>
  </si>
  <si>
    <t>5,25*2+5,75*2=</t>
  </si>
  <si>
    <t>IZVEDBA DODATNE IZOLACIJE NA AB NOSILCIH, STENAH,  POŠEVNIH PARAPETIH in NA PLOŠČO (strop mostovža)</t>
  </si>
  <si>
    <t>Dobava vsega potrebnega materiala in  naprava  dodatne izolacijske obloge na  AB vidne fasadne podkonstrukcije mostovža, to je izoliranje nosilcev nad okni (pod napušči), sten, poševnih parapetov in  izoliranje plošče mostovža s spodnje  strani (strop nad cesto), vse   kot dodatni ojačan in izolacijski sloj za preprečevanje toplotnih mostov. AB konstrukcije  se z zunanje (fasadne) strani  dodatno obloži  s trdimi mehansko in vodo odpornimi visoko izolacijskimi stisnjenimi ploščami iz XS  polistirena debeline 10 ali 8 cm  ( npr,.Weber Therm plus ultra 020 /U za to izolacijo je 0.20 W/m2K, opcija Baumit XS fasadni sistem  ali podobno).  Pritrditev izol.  plošč z leplenjem s cementno akrilnim namenskim lepilom (npr Stirofix) in dodatno z namenskimi žeblji v betonske očiščene in impregnirane konstrukcije (min 5x / izol. ploščo). Na  izol. plošče izvesti izravnalni tanki lepilni sloj v katerega vtisniti  armaturno mrežico in preko izvesti impregnacijski vodoodbojni  prednamaz, vse po izbranem sistemu fasade (npr Demit, Rofix, Baumit ali podobno), vogali dodatno ojačani s sistemskimi kotniki in z armirno mrežico. V ceni upoštevati vse transporte in pomožna dela, ter vgraditev vogalnih odkapnih profilov (spodaj na robnem stiku stropa in parapetov)</t>
  </si>
  <si>
    <t xml:space="preserve"> Stene se obložijo z bolj izolativno oblogo iz fasadnih plošč z izboljšano toplotno izolacijsko karakteristiko, kot napr. XS  (8 cm že ustreza za pridobitev subvencije).  Po predlogu ponudnika.</t>
  </si>
  <si>
    <t xml:space="preserve">Pred polaganjem izolacije se  celotno površino  betonov  premazati z namensko fasadno emulzijo, ki je primerna za betonske površine (npr akrilna emulzija ali prymer za boljšo sprijemljivost). </t>
  </si>
  <si>
    <t>8/a.)</t>
  </si>
  <si>
    <t xml:space="preserve">m.F2 dodatno izoliranje ravnih vertikalnih AB  konstrukcij  mostovža (nosilci, stene) z izolativno oblogo iz fasadnih plošč debeline 10  cm z izboljšano toplotno izolacijsko karakteristiko, kot napr. XS </t>
  </si>
  <si>
    <t>(4,0*6+4,75*2+1,6)*0,65=</t>
  </si>
  <si>
    <t>stene</t>
  </si>
  <si>
    <t>1,55*3,7*4+0,75*2,5*4+1,75*2,5*2+0,5*2,5*4+1,38*3,7*2=</t>
  </si>
  <si>
    <t>8./b.)</t>
  </si>
  <si>
    <t xml:space="preserve">m.F3 dodatno izoliranje  poševnih AB  parapetov mostovža  z izolativno oblogo iz fasadnih plošč debeline 8  cm z izboljšano toplotno izolacijsko karakteristiko, kot napr. XS </t>
  </si>
  <si>
    <t>(5,60+6,20)*2*1,20=</t>
  </si>
  <si>
    <t>8./ c.)</t>
  </si>
  <si>
    <t>m.TP1  dodatno izoliranje ravne  AB  plošče mostovža (strop nad cesto, (proti zgoraj ogrevanim prostorom) z izolativno oblogo iz fasadnih plošč debeline 10  cm z izboljšano toplotno izolacijsko karakteristiko, kot napr. XS , plošče lepiti in mehansko pritrjevati na AB strop (5x/iz. ploščo), na robnih stikih s parapeti vgraditi pvc sistemske fasadne odkapnike</t>
  </si>
  <si>
    <t>8./ d.)</t>
  </si>
  <si>
    <t xml:space="preserve">dodatno izoliranje zunanjih špalet  in čel sten  razširjenega dela mostovža z izolativno oblogo iz fasadnih plošč debeline 4  cm z izboljšano toplotno izolacijsko karakteristiko, kot napr. XS </t>
  </si>
  <si>
    <t>(4,0*6+1,6+4,7*2)*0,15+3,7*0,6*4+0,2*3,7*4+0,2*3,7*4=</t>
  </si>
  <si>
    <t>IZVEDBA FASADNIH IZOLACIJSKIH SLOJEV IN OMETOV NA OBST. OMETANE ZIDANE PARAPETE (preko obst. ometa)</t>
  </si>
  <si>
    <t xml:space="preserve">m.F1 - Dobava vsega potrebnega materiala z vsemi transporti in z zlaganjem z zaščito in naprava kontaktne fasadne obloge na zidane parapete mostovža,  nova izolacija se pritrjuje  preko obstoječega  ometa (2 cm) na fasadne pozidane parapete (opeka).  </t>
  </si>
  <si>
    <t xml:space="preserve"> Oblaganje fasadnih pozidanih in ometanih parapetov trdimi mehansko in vodo odpornimi visoko izolacijskimi stisnjenimi ploščami iz XS  polistirena debeline 8 cm  ( npr,.Weber Therm plus ultra 020 /U za to izolacijo je 0.20 W/m2K, opcija Baumit XS fasadni sistem  ali podobno)., izol. plošče fiksirati z leplenjem s cementno akrilnim namenskim lepilom in z dodatnim sidranjem  z namenskimi fasadnimi dolgimi  žeblji, ki se preko obst. ometa fiksirajo na opečne stene, sloj poravnan z izol. oblogo na betonskih stenah.   Po predlogu ponudnika.</t>
  </si>
  <si>
    <t xml:space="preserve">Fasadne plošče pritrjevati z leplenjem s cementno akrilnim namenskim lepilom za polistirene (napr. Stirofix) in in z dodatnim sidranjem  z namenskimi fasadnimi dolgimi  žeblji (min 5 kom / ploščo), ki se preko obst. ometa  fiksirajo na parapete (kot napr PVC uvrtana sistemska pritrdila).  </t>
  </si>
  <si>
    <t xml:space="preserve"> Na  izolacijske  plošče izvesti izravnalni tanki lepilni sloj (2 zaporedna sloja) vmes vtisniti  armirno alkalijsko odporno mrežico iz steklenih vlaken in preko izvesti impregnacijski vodoodbojni  prednamaz, vse po izbranih smernicah za izvedbo fasadnih sistemov. V ceni upoštevati vse transporte in pomožna dela, ter vgraditev nosilnih in vogalnih in odkapnih profilov . </t>
  </si>
  <si>
    <t>Obračun po m2  izolacijskih fasadnih slojev.</t>
  </si>
  <si>
    <t>OPOMBA: zaključni sloj iz  finega ometa je zajeta v posebni postavki  !</t>
  </si>
  <si>
    <t>(4,75+4,0)*2*1,2=</t>
  </si>
  <si>
    <t>Dobava potrebnega materiala in naprava zaključnih dekorativnih mineralnih tanko slojnih vodoodbojnih  (napr silikatnih)  fasadnih   barvnih ometov na obložene-izolirane in rabicirane  fasadne stene, nosilce, plošče in parapete  vključno s špaletami. Izvedba  kompletno z vsemi transporti, napravo namenskih ometnih mešanic, in pomožnimi deli. Na pripravljeno izolirano in armirano površino napjrej izvesti  osnovni lepilni sloj  ometa, preko pa fini zaglajeni  tankoslojni  omet  v strukturi, barvi  in zrnavosti  ometa po dogovoru z arhitektom 1,5 mm, barva ometa v masi, barva v svetlem enotnem  tonu po izboru glede na predstavljene vzorce ali po vzoru glede na obstoječo barvo fasade. Izdelava ometa po izbranem sistemu,Baumit, Rofix Silikat, Baumit StellaporTop ali podobno.   Ob stikih ometov z okenskimi profili, s podometnimi omaricami za žaluzije  ali vodili žaluzij se vgradijo tesnilni dilatacijski tesnilni profili, vsi stiki kitani, kar zajeti v ceni.</t>
  </si>
  <si>
    <t>Finalni ometi v barvi in strukturi po izboru, glede na predstavljene vzorce (min. 5 vzorcev, barva enotna).  Po dogovoru in glede na predstavljene vzorce !</t>
  </si>
  <si>
    <t>78+28+75+22+21=</t>
  </si>
  <si>
    <t>Dobava vsega potrebnega materiala z vsemi transporti in izvedba toplotno izolacijskega polnila, ki se izvede v praznih prostorih (koritih), med zidanimi parapeti in poševnimi parapeti (venci), izolacijsko polnilo zapolni ves prazen prostor, zgoraj se sloj zaključi z okensko polico (ta je zajeta v posebni postavki).  Polnilo napr. v vrečah z nasipanjem kot napr Stiroporne kroglice, Perlit, lahko Farmacell izolacijsko polnilo ali podobno. Pred nasipanjem v korito namestiti parno oviro. Obračun po m3 izolacijskega  polnila.</t>
  </si>
  <si>
    <t>0,60*0,30*5,2*2+0,6*0,3*5,75*2=</t>
  </si>
  <si>
    <t xml:space="preserve">Izmere na objektu, priprava in izdelava v delavnici, dobava s transportom in montaža zunanjih okenskih pločevinastih polic. Gre za zamenjavo prej odstranjenih preozkih polic, dobavi in zmontira se nove širše police v enakem materialu in barvi po vzoru prej odstranjenih.  Police izvedene s prašno barvano alu  pločevino (napr. d= 2 mm, svetlo sive barve), na zunanji strani police zapognjene za odkap. Stik polic in okenskih okvirjev kitan s TIO kitom, ob špaletah PVC zaključki. Obračun po m1. Police v barvi kot obstoječe oziroma v barvi okenskih okvirjev  (RAL svetlo sivi). Police v rahlem padcu proti zunanjemu robu, kjer pokrijejo fasadno oblogo, preko katere  so police zapognjene navzdol, spodaj izveden odkap. </t>
  </si>
  <si>
    <t>12./ a.)</t>
  </si>
  <si>
    <t>police pri oknih z vertikalnim parapetom, police razvite širine cca 20 - 25  cm, police se s silikonom lepijo na obstoječe očiščene parapete</t>
  </si>
  <si>
    <t>12./ b.)</t>
  </si>
  <si>
    <t xml:space="preserve">police pri oknih s poševnim parapetom, pločevinaste police razvite širine cca 65-75 cm, nad izolacijsko polnilo se na obstoječe parapete fiksira podloga iz vlago odpornih lesenih podložnih plošč (napr OSB - 3 plošče, d= 2 cm š= cca 60 cm), vijačene na parapete, preko se napne rezervna kritina iz folije, na podlogo pa se fiksirajo pločevinaste police </t>
  </si>
  <si>
    <t xml:space="preserve">Izdelava, dobava in montaža polkrožnih  visečih  žlebov, ki se dodatno montirajo  ob kapeh  strme strehe mostovža (strmi napušči), izdelanih iz   prašno barvane ALU  pločevine debeline (npr. 0,8 mm, r. š. cca 40 cm, napr. grafitno sivo oziroma po vzoru kot so obstoječi kleparski izdelki). Žlebovi se pritrdijo na sistemske prašno barvane kljuke (grafitno sivo), ki se fiksirajo na špirovce.  Obračun po m1 izdelanih in montiranih koritastih oblikovanih žlebov, min padec (0,05 %) proti odtočni cevi. </t>
  </si>
  <si>
    <t>OPOMBA:  v žlebovih kabli za ogrevanje v zimskem času - glej elektro instalacije !</t>
  </si>
  <si>
    <t xml:space="preserve">Ker  je sedaj napušč prekratek  se na obstoječo konstrukcijo    pritrdi dodaten odtočni žleb  in spelje v 4 odtoke  iz zgornjih žlebov. Z žlebovi  bomo  razširili streho in preprečili  močenje fasade </t>
  </si>
  <si>
    <t>Izdelava, dobava in montaža priključkov novih žlebov na obstoječe vert. odtočne cevi  za odvod meteorne vode. Priključki iz žlebov na odtočne cevi se izvedejo s povezovalnimi cevmi, ki se uvrtajo in lotajo na obst. cevi, zg. v žlebovih mrežica. Priključne  so izdelani iz  alu pločevino (npr. deb. 0,7 mm), po vzoru kot so obstoječi kleparski izdelki . V ceni upoštevati vodotesno priključitev na odtočno cev in žleb. Obračun po komadu.</t>
  </si>
  <si>
    <t>Dobava materiala in izvedba kvalitetnega vodotesnega tesnenja vseh stikov in dilatacij na fasadah s trajno elastičnimi tasnilnimi  masami (npr TKK tekaflex MS 15). Napr. Tesnenje okenskih okvirjev z ometom, tesnenje ob omaricah za žaluzije,  , tesnenje okenskih polic  tesnenje ob žlebovih in razna tesnenja stikov. Vodotesna izvedba ! Obračun po m1. Ocena !</t>
  </si>
  <si>
    <t xml:space="preserve">m1 </t>
  </si>
  <si>
    <t>ZAMENJAVA NOTRANJEGA STROPA</t>
  </si>
  <si>
    <t>(slabo izolacijski strop nad veznim hodnikom mostovža se nadomesti z novim bolj izolacijskim)</t>
  </si>
  <si>
    <t>Odstranitev (demontaža) notranjih obešenih tehničnih monolitnih   mavčnih slabo izoliranih  stropov nad veznim hodnikom.   Strope se odstrani zaradi izvedbe debelejšega izolacijskega sloja (energetska sanacija), zaradi servisiranja in delne zamenjave instalacij nad stropom, zaradi razpeljave novih instalacij  in nove razsvetlave - vgreznjene varčne LED luči - glej el. instal).   Izvede se  demontaža stropnih mavčnih mineralnih plošč, odstrani se izolacijski sloj (predvidoma mineralna volna d= 10 cm),  delno se odstrani  podkonstrukcija stropa (napr. zarjaveli kovinski profili), del še uporabne in dovolj dobre podkonstrukcije se ohrani in kasneje dopolni.</t>
  </si>
  <si>
    <t>Obračun po m2 odstranitve (demontaže) tehničnih  stropov, stropi na višini cca 2,5 m od tal, v ceni upoštevati uporabo preničnih delovnih odrov.</t>
  </si>
  <si>
    <t xml:space="preserve"> m2 </t>
  </si>
  <si>
    <t>Dodatno izoliranje AB nosilcev z notranje strani na podstrešju (nad obešenim stropom), zaradi preprečevanja toplotnih mostov z izolativno oblogo iz fasadnih plošč debeline 4  cm z izboljšano toplotno izolacijsko karakteristiko, kot napr. XS - glej podrobni opis pri fasaderskih delih. Plošče se lepi na betonske očiščene nosilce  in mehansko pritrdi na notranje vert. stranice nosilcev in na spodnje ploskve. Površine ne bodo vidne in se finalno ne obdelujejo. Izvedba izoliranja nosilcev pred izvedbo obešenih stropov.</t>
  </si>
  <si>
    <t>25,0*0,65*2+2,2*2*0,65*8+2,2*0,35*4=</t>
  </si>
  <si>
    <t>Dobava potrebnega  materiala in izdelava novega termoizolacijskega mavčnega obešenega ravnega stropa  nad veznim hodnikom (pod dvokapno streho), strop se izvede na isti višini od tal, kot je bil prej odstranjen strop (2,5 m). Izvedba  v naslednji sestavi od zgoraj navzdol:</t>
  </si>
  <si>
    <t>zračni sloj podstrešja</t>
  </si>
  <si>
    <t>paropropustna zaščitna folija položena nad izolacijski sloj, ki je hkrati rezervna kritina (napr Tyvec Solid, Ursa Seco ali podobno), folija lepljena na preklopih</t>
  </si>
  <si>
    <t xml:space="preserve">toplotna izolacija izvedena med podkonstrukcijo stropa, izolacijski sloj  iz lahke negorljive mineralne volne tipa WL-w v skupni debelini 20 cm,  (npr. URSA Signorol SF 35, Isover-Piano, Termotervol Trio, Knaufinsulation, LIF  ali podobna kvaliteta), napr. 2 sloja po 10 cm z zamaknjenimi stiki </t>
  </si>
  <si>
    <t>podkonstrukcija iz pocinkanih sistemskih profilov  za obešanje in vijačenje stropne obloge iz dvojnih mavčnih plošč, podkonstrukcija se fiksira na obstoječe nosilne konstrukcije strehe nad mostovžem.   Dobavi in pritrdi se vso potrebno podkonstrukcijo za obešanje in  pritrjevanje tehničnega stropa (obešalna teleskopska podkonstrukcija vijačena na strešne nosilce ali špirovce in hor. profili za pritrjevanje mavčnih plošč</t>
  </si>
  <si>
    <t>parna zapora (npr TYVEC VCL, Delta-Fol Reflex, Tondach fol ali podobna kvaliteta), folija zalepljena z butilnim dvostranskim lepilnim trakom na preklopih, prebojih in po obodu</t>
  </si>
  <si>
    <t xml:space="preserve">f.) </t>
  </si>
  <si>
    <t xml:space="preserve">mavčne požarnoodporne  plošče v dveh slojih z zamaknjenimi stiki d= 2x1,25 cm, vijačene na izravnalne pocinkane profile. Stiki plošč bandažirani, površine pripravljene za slikarska dela (npr Knauf GKF Fireboard), </t>
  </si>
  <si>
    <t>V strop so vgrajena  svetlobna telesa po načrtu elektro instalacij, ventilacije (po strojnem načrtu) in javljalci požara po požarnem načrtu.  Za dostop do inštalacijskih vozlišč vgraditi serijska revizijska vratca ustreznih velikosti po zahtevah načrtov inštalacij. Stiki plošč bandažirani, površine pripravljene za slikarska dela. V stikih s stenami se izvede senčna fuga</t>
  </si>
  <si>
    <t>Obračun po m2 dejanske površine. M.TS1</t>
  </si>
  <si>
    <t>Dobava potrebnega  materiala in izdelava novega termoizolacijskega mavčnega  ravnega stropa  nad krajnim delom veznega hodnika nad klančino (pod ravno izolirano streho), strop se izvede kontaktno na betonski strop (pod ravno betonsko ploščo). Izvedba  v naslednji sestavi od zgoraj navzdol: pod stropno ploščo izvesti</t>
  </si>
  <si>
    <t>toplotna izolacija izvedena med podkonstrukcijo stropa, izolacijski sloj  iz  negorljive trde  mineralne volne  debeline 10 cm,  (npr. URSA FP, Termotervol Trio, Knaufinsulation   ali podobna kvaliteta), plošče se vstavi med podkonstrukcijo stropa in se še dodatno z namenskimi žeblji z vložki  fiksirajo na betonski strop  (5x na ploščo)</t>
  </si>
  <si>
    <t>podkonstrukcija iz pocinkanih sistemskih profilov (CW / UD 100)  za vijačenje stropne obloge iz dvojnih mavčnih plošč, podkonstrukcija iz profilov višine 10 cm, se direktno privijači na betonski strop (vmes filc), profili v enakomernih distancah (raster).</t>
  </si>
  <si>
    <t xml:space="preserve">mavčne požarnoodporne  plošče v dveh slojih z zamaknjenimi stiki d= 2x1,25 cm (možno 1x 1,5 cm), vijačene na podk. Iz  pocinkanih profilov. Stiki plošč bandažirani, površine pripravljene za slikarska dela (npr Knauf GKF Fireboard), </t>
  </si>
  <si>
    <t>Obračun po m2 dejanske površine.  m.TS 2</t>
  </si>
  <si>
    <t>Naprava pravokotnih ali kvadratnih izrezov  v mavčnih stropnih ploščah za vgradnjo obešenih  linijskih in točkovnih posameznih  poglobljenih varčnih  svetilk in osvetljevalcev, javljalcev požara, prezračevalnih rešetk, zvočnikov in drugo. Razporeditev po načrtu. Ocena !</t>
  </si>
  <si>
    <t>Dobava in montaža tipskih revizijskih vratic v stropih. dim 40x40 ali 20 x 20 cm (po instal. načrtih)</t>
  </si>
  <si>
    <t xml:space="preserve"> kom </t>
  </si>
  <si>
    <t>Dobava materiala in dodatno izoliranje notranjih okenskih špalet  z izolativno oblogo iz fasadnih plošč debeline 4  cm z izboljšano toplotno izolacijsko karakteristiko, kot napr. XS.   Vert. In zgornje špalete širine do 20 cm, izol. plošče lepiti in še mehansko pritrjevati s sistemskimi pvc žeblji.</t>
  </si>
  <si>
    <t xml:space="preserve"> Na  izolacijske  plošče izvesti izravnalni tanki lepilni sloj v katerega vtisniti  armirno  mrežico in preko izvesti  zaključni fini zaglajen notranji omet (napr . silikatputz)  vse po izbranem sistemu.  Izdelava ometa po izbranem sistemu, priporočljivo je uporabiti industrijsko pripravljene komponente . V ceni upoštevati vse transporte in pomožna dela . </t>
  </si>
  <si>
    <t>Obračun po m2  izolacijskih obložnih notranjih  slojev oziroma površin (tanka notranja fasada). Obloga zaradi preprečevanja toplotnih mostov , oziroma  dodatna toplotna in zvočna izolacija. Stiki z okenskimi profili kitani</t>
  </si>
  <si>
    <t>Dobava potrebnega materiala in ponovno slikanje obstoječih že prej večkrat slikanih fino ometanih notranjih  sten veznega hodnika in slikanje na novo ometanih špalet pri oknih. Slikanje s predhodno pripravo površin  z disperzijsko  pralno barvo za notranje javne površine (kot. npr. Color ali Spectra pralne barve). Obstoječe  opleske  na posameznih poškodovanih mestih popraviti s stensko izravnalno maso, celotno površino  obrusiti, očistiti in impregnirati z emulzijo in  slikati s pralno barvo za notranje površine v tonu po izbiri projektanta. Barva pralna odporna na abrazijo in na čiščenje z dezinfekcijskimi sredstvi. Stik  sten s stropi s senčno fugo. Obračun po m2 obnove obstoječih stenskih površin s ponovnim slikanjem.</t>
  </si>
  <si>
    <t>Dobava materiala in slikanje novih mavčnih že bandažiranih monolitnih  ravnih vidnih stropov nad veznim hodnikom   s poldisperzijsko svetlo   barvo za notranje mavčne površine v  tonu po izbiri projektanta.  Celo  površino 2x kitati, obrusiti,  očistiti in impregnirati z razredčeno barvo in slikati s poldisperzijsko barvo.  (napr Knauf ali Jupol), mat belo</t>
  </si>
  <si>
    <t>FASADA MOSTA  SKUPAJ  (Eur):</t>
  </si>
  <si>
    <t>ENERGETSKA SANACIJA FASAD OBJEKTA z DEPANDANSAMI</t>
  </si>
  <si>
    <t xml:space="preserve">SKUPNA REKAPITULACIJA G + O  DEL </t>
  </si>
  <si>
    <t>SKUPAJ  4./A.+B.)  (Eur):</t>
  </si>
  <si>
    <t>zgornje letve, ki so hkrati oblikovani ročaji za oprijem,  montirane na stene cca 90 cm nad tlemi, 4 cm od stene, montirano na distančnikih, ki se vijačijo na stene Opcija  lesen profiliran lakiran ročaj</t>
  </si>
  <si>
    <t>Keramika po izboru, glede na predstavljene vzorce  ali po vzoru keramike v obstoječih že prenovljenih sanitarijah in  po željah investitorja, ki potrdi predstavljene vzorce ! Priporočena nabavna cena keramike okrog 25 eurov/m2.</t>
  </si>
  <si>
    <t xml:space="preserve">Talna  keramika v kopalnici : keramika manjših dimenzij (10x10 ali 12.5 x 12.5 )  z  nizko stensko obrobo   istega proizvajalca in enake barve. Keramika  z R 11 B, proti drsna  in kislino odporna  s fugami,ki so predvidene   pri proizvajalcu.
Tip Basis 2+  se izidejo na raster 30 cm , tip  Rovere pa na 25cm.talni keramiki je treba prilagoditi tudi   velikost  stenskih 
</t>
  </si>
  <si>
    <t>Dobava vsega potrebnega materiala in naprava talnih nedrsečih oblog  v kopalnicah ob sobah in v sanitarijah za obiske in novi kopalnici ob pedikuri. Izvedba tlakov s keramičnimi nedrsečimi  ploščicami 1. kvalitete (npr. nedrseče ploščice R  11 B,  primerne za kopalnice - sanitarije v domu starejših, kot napr. po sistemu Buchtal, Marazzi ali podobna kvaliteta ). Ploščice polagati v fino lepilno vodotesno cementno akrilatno lepilo (kot npr. po sistemu Mapei, Kema   ali podobno) in fuge zaliti z vodo  nepropustno barvno fugirno maso (napr. Mapei  ultracolor, kerapoxy. Položeni tlak morajo biti  v padcu proti talnim sifonom, vse fuge ravne in vsporedne, sekati se morajo pod kotom 90 stopinj. Ne sme biti nobenih madežev in razpok. Tla morajo biti barvno enakomerna. V kopalnicah se v tlakih izvede poglobitev za kad pod tuši s sredinskim odtokom, prehod ketramike v poglobitev brez robov. Obračun po m2 obložene površine.</t>
  </si>
  <si>
    <t>Krilo izdelano iz okvirja, v katerega je vstavljeno polnilo, ki ga je možno obojestransko demontirati. kot vrata z izrezom, stik prekrit z obeh strani z letvico.«</t>
  </si>
  <si>
    <t>Držalo za milo, kompletno z montažnim in pritrdilnim materialom po izbiri arhitekta. Javno naročilo!</t>
  </si>
  <si>
    <t xml:space="preserve">Stensko inox zložljivo držalo 70 cm za vgradnjo na element za opore in držala, kompletno z montažnim in tesnilnim materialom. </t>
  </si>
  <si>
    <t xml:space="preserve">Polička etažera, s keramično poličko, z medeninasto pokromano ograjico in konzolami za pridtrditev na steno, dimenzij 600/140mm, kompletno z montažnim in pritrdilnim materialom, po izbiri arhitekta.                                                       </t>
  </si>
  <si>
    <t>Inox držalo dolžine 60 cm za vgradnjo na betonski ali opečnat zid, kompletno z montažnim in tesnilnim materialom.</t>
  </si>
  <si>
    <t>Držalo inox dolžine 60 cm za vgradnjo na betonski ali opečnat zid, kompletno z montažnim in tesnilnim materialom.</t>
  </si>
  <si>
    <t>Stensko inox  zložljivo držalo 70 cm za vgradnjo na element za opore in držala, kompletno z montažnim in tesnilnim materialom.</t>
  </si>
  <si>
    <t>Posebno stensko inox držalo za ogledalo, z možnostjo nastavitve ogledala, z ročico za premik lege ogledala, za stensko montažo, kompletno z montažnim in pritrdilnim materialom ter varnostnim ogledalom 60x40cm, d=6mm.</t>
  </si>
  <si>
    <t>SKUPAJ (BREZ ddv)</t>
  </si>
  <si>
    <t>VSE  NEUPRAVIČENI STROŠKI  !  Brez DDV</t>
  </si>
  <si>
    <t>OPOMBA : v kolikor se bodo dela izvajala skupaj s prenovo depandans se prizna le enkratna organizacija gradbišča  - po dogovoru z nadzornim in investitorjem! Zajeto v popisu za prenovo depandans, predvidoma se dela sledijo brez prekinitve !</t>
  </si>
  <si>
    <t>Navesti strošek za eno fazo (četrtino zneska), izdela se en varnostni načrt, ki bo veljal za vse 4 faze. Stvar dogovora med investitorjem in izvajalcem ! Po dogovoru !</t>
  </si>
  <si>
    <t xml:space="preserve">Z okni  dobaviti in zmontirati zunanje žaluzije iz prašno barvanih alu težkih lamel, sive   barve š= 8  cm, (npr. Krpan, Aton T80 ali podobno, v sivi barvi), ki se zgoraj zložjo v izolirano mini omarico ( škatla). Žaluzije  z elektronskim krmiljenjem na tipko  po predlogu proizvajalca oken, žaluzije z vso opremo, avtomatiko, vodili in omarico, vse za brezhibno dolgotrajno delovanje.
 OPOMBA:   Okenske police so zajete posebej!
</t>
  </si>
  <si>
    <r>
      <rPr>
        <b/>
        <sz val="10"/>
        <color indexed="8"/>
        <rFont val="Arial CE"/>
        <charset val="238"/>
      </rPr>
      <t>Okno O1 - 316/165 cm</t>
    </r>
    <r>
      <rPr>
        <sz val="10"/>
        <color indexed="8"/>
        <rFont val="Arial CE"/>
        <charset val="238"/>
      </rPr>
      <t xml:space="preserve"> (zid. odp. 320/167 cm) </t>
    </r>
    <r>
      <rPr>
        <sz val="10"/>
        <color indexed="8"/>
        <rFont val="Arial CE"/>
        <family val="2"/>
        <charset val="238"/>
      </rPr>
      <t xml:space="preserve"> v zunanji steni debeli 25 cm  v  bivalnih sobah na zahod , to so okna  v sobah z ohranjenim parapetom v pritličju. 
Okno trikrilno,  odpira se le  srednje krilo (in ne več krajno kot prej), (p=85 cm), obe krajni krili fiksni, srednje krilo  s kombiniranim  odpiranjem, montirane zunanje  žaluzije z avt. el.  krmiljenjem </t>
    </r>
  </si>
  <si>
    <r>
      <rPr>
        <b/>
        <sz val="10"/>
        <color indexed="8"/>
        <rFont val="Arial CE"/>
        <charset val="238"/>
      </rPr>
      <t>O7  -  balkonska vrata  122 / 205 + 51 N cm</t>
    </r>
    <r>
      <rPr>
        <sz val="10"/>
        <color indexed="8"/>
        <rFont val="Arial CE"/>
        <family val="2"/>
        <charset val="238"/>
      </rPr>
      <t xml:space="preserve"> (zid. odp. 126 / 260 cm), p= 0 cm, min. prag , enokrilnokrilna balkonska vrata  s krilnim   odpiranjem, nad vrati nadsvetloba z odpiranjem s pomočjo ročice na ventus po spodnji osi,  pri vratih  dobaviti  in zmontirati enodelne PVC notranje  žaluzije z ročnim upravljanjem, kljuka na ključavnico.  </t>
    </r>
  </si>
  <si>
    <r>
      <rPr>
        <b/>
        <sz val="10"/>
        <color indexed="8"/>
        <rFont val="Arial CE"/>
        <charset val="238"/>
      </rPr>
      <t>O24  -  okno  236 / 141 cm</t>
    </r>
    <r>
      <rPr>
        <sz val="10"/>
        <color indexed="8"/>
        <rFont val="Arial CE"/>
        <family val="2"/>
        <charset val="238"/>
      </rPr>
      <t xml:space="preserve"> (zid. odp. 240 /145 cm), p= 145 cm, (pralnica - klet), dvokrilno simetrično okno, obe krili   s kombiniranim   odpiranjem,   dobaviti  in zmontirati dvodelne PVC notranje  žaluzije z ročnim upravljanjem</t>
    </r>
  </si>
  <si>
    <r>
      <rPr>
        <b/>
        <sz val="10"/>
        <color indexed="8"/>
        <rFont val="Arial CE"/>
        <charset val="238"/>
      </rPr>
      <t>O25  -  okno  122 / 96 cm</t>
    </r>
    <r>
      <rPr>
        <sz val="10"/>
        <color indexed="8"/>
        <rFont val="Arial CE"/>
        <family val="2"/>
        <charset val="238"/>
      </rPr>
      <t xml:space="preserve"> (zid. odp. 125 /100 cm), p= 186 cm, (likalnica), dvokrilno simetrično okno, obe krili   s kombiniranim   odpiranjem,   dobaviti  in zmontirati dvodelne PVC notranje  žaluzije z ročnim upravljanjem</t>
    </r>
  </si>
  <si>
    <r>
      <rPr>
        <b/>
        <sz val="10"/>
        <color indexed="8"/>
        <rFont val="Arial CE"/>
        <charset val="238"/>
      </rPr>
      <t>O26  -  okno  97 / 96 cm</t>
    </r>
    <r>
      <rPr>
        <sz val="10"/>
        <color indexed="8"/>
        <rFont val="Arial CE"/>
        <family val="2"/>
        <charset val="238"/>
      </rPr>
      <t xml:space="preserve"> (zid. odp. 101 /100 cm), p= 186 cm, (likalnica), enokrilno okno,  krilo   s kombiniranim   odpiranjem,   dobaviti  in zmontirati  PVC notranje  žaluzije z ročnim upravljanjem</t>
    </r>
  </si>
  <si>
    <r>
      <rPr>
        <b/>
        <sz val="10"/>
        <rFont val="Arial CE"/>
        <charset val="238"/>
      </rPr>
      <t xml:space="preserve">SS1  1100 /244 </t>
    </r>
    <r>
      <rPr>
        <sz val="10"/>
        <rFont val="Arial CE"/>
        <charset val="238"/>
      </rPr>
      <t>steklena stena v loku  deljena na  13 kom  v jedilnici pritličja, sestavljena iz fiksnih polj , v obeh krajnih poljih je eno krilno okno  (cca 40/160 cm) s kombiniranim odpiranjem, v sklopu stene  dvoja    enokrilna  zasteklena balkonska   vrata cca   110/250 cm, vrata imajo kljuko na zaklepanje z notranje strani</t>
    </r>
  </si>
  <si>
    <t>Izdelava pršnega prostora iz kopalniške talne in stenske keramike po izbiri arhitekta, komplet s stensko mešalno baterijo z ročno prho, kotnima regulirnima ventiloma DN15, kompletno z montažnim, tesnilnim, pritrdilnim in povezovalnim materialom, s priključkoma za armaturo.</t>
  </si>
  <si>
    <t xml:space="preserve">Vključno z zaveso za zastiranje po izbiri arhitekta ter s cevnim stenskim inox nosilcem kompletno z montažo in drobnim materialom </t>
  </si>
  <si>
    <t>Vključeno INOX držalo za v tuš prostor z držalom za tuš glavo.</t>
  </si>
  <si>
    <t>Vključeno inox držalo za v tuš prostor z držalom za tuš glavo.</t>
  </si>
  <si>
    <t>Navesti strošek za eno fazo (četrtino zneska), izdela se en izkaz požarne varnosti, ki bo veljal za vse 4 faze.</t>
  </si>
  <si>
    <r>
      <rPr>
        <b/>
        <sz val="10"/>
        <color indexed="8"/>
        <rFont val="Arial CE"/>
        <charset val="238"/>
      </rPr>
      <t>O27  -  okno  316 / 96 cm</t>
    </r>
    <r>
      <rPr>
        <sz val="10"/>
        <color indexed="8"/>
        <rFont val="Arial CE"/>
        <family val="2"/>
        <charset val="238"/>
      </rPr>
      <t xml:space="preserve"> (zid. odp. 320 /100 cm), p= 186 cm, (shrambe, pralnica - klet), dvokrilno nesimetrično okno, manjše  krilo   s kombiniranim   odpiranjem, večje krilo z odpiranje na ventus (kip) po spodnji osi,   dobaviti  in zmontirati dvodelne PVC notranje  žaluzije z ročnim upravljanjem</t>
    </r>
  </si>
  <si>
    <t>POPUST (EUR)</t>
  </si>
  <si>
    <t>SKUPAJ S POPUSTOM</t>
  </si>
  <si>
    <t>SPLOŠNA DOLOČILA
Izvajalec mora pri ponudbi upoštevati ter pri izvedbi zagotavljati, ter v  enotni ceni upoštevati:
&gt;vsa potrebna pripravljalna dela
&gt;vsa potrebna merjenja
&gt;vse potrebne transporte do mesta vgrajevanja
&gt;skladiščenje materiala na gradbišču
&gt;vse potrebno delo do končnega izdelka
&gt;vsa potrebna pomožna sredstva na objektu kot so lestve, odri
&gt;usklajevanje z osnovnim načrtom in posvetovanje s projektantom oziroma nadzornim in upravnikom
&gt;plačilo komunalnih prispevkov za stalno deponijo
&gt;preizkušanje kvalitete materiala, ki se vgrajuje in dokazovanje kvalitete z atesti
&gt;popravilo eventualne škode povzročene ostalim izvajalcem
&gt;čiščenje in odvoz odvečnega materiala v stalno deponijo                             &gt;varnostni načrt</t>
  </si>
  <si>
    <t>Tlaki se izvedejo po zgledu terase v pritličju (sanacija v 2016)</t>
  </si>
  <si>
    <t>Dobava materiala in izdelava protiprašnih začasnih  zaves proti prostorom, ki se ne prenavljajo in ostanejo v funkciji, zavese da se prepreči prašenje med rušitvenimi in prenovitvenimi deli. Začasne zavese se izvedejo iz mavčno kartonskih plošč. Obračun po m2.</t>
  </si>
  <si>
    <t>Objekt bo v času izvedbe rušitvenih del  v drugih traktih v  funkciji (naseljen) zato paziti, da se v času del ne zamaže ali zapraši drugih prostorov, zato se na hodnikih v vseh etažah izvede začasne protiprašne zavese iz mavčno kartonskih plošč. Nekatere kopalnice se ohranijo in se jih med deli zaklene, da se prepreči dostop v njih in do morebitnega zamazanja in poškodovanja!</t>
  </si>
  <si>
    <t>Objekt bo v času izvedbe rušitvenih del  v drugih prostorih in etažah v  funkciji (naseljen) zato paziti, da se v času del ne zamaže ali zapraši drugih prostorov, zato se na hodnikih v vseh etažah izvede začasne protiprašne zavese iz mavčno kartonskih plošč.</t>
  </si>
  <si>
    <t>2. E "1. faza L1"  kom</t>
  </si>
  <si>
    <t xml:space="preserve">RUŠITVENA DELA  </t>
  </si>
  <si>
    <t xml:space="preserve"> OSTALA GRADBENA DELA </t>
  </si>
  <si>
    <t xml:space="preserve">SUHOMONTAŽNE MAVČNE STENE in STROPI </t>
  </si>
  <si>
    <t xml:space="preserve">MIZARSKA DELA </t>
  </si>
  <si>
    <t xml:space="preserve">OKNA in STENE  V  PVC   PROFILIH </t>
  </si>
  <si>
    <t xml:space="preserve">OKNA in STENE  V  ALU    PROFILIH  </t>
  </si>
  <si>
    <r>
      <t xml:space="preserve">KERAMIČARSKA DELA </t>
    </r>
    <r>
      <rPr>
        <sz val="11"/>
        <color indexed="8"/>
        <rFont val="Arial CE"/>
        <charset val="238"/>
      </rPr>
      <t xml:space="preserve"> </t>
    </r>
  </si>
  <si>
    <t>PVC TALNE  OBLOGE</t>
  </si>
  <si>
    <t xml:space="preserve">NOVE STEKLENE OGRAJE NA  TERASI </t>
  </si>
  <si>
    <r>
      <t xml:space="preserve">JAŠEK  za PERILO in PREZ. CEV </t>
    </r>
    <r>
      <rPr>
        <sz val="11"/>
        <color indexed="8"/>
        <rFont val="Arial CE"/>
        <charset val="238"/>
      </rPr>
      <t xml:space="preserve"> </t>
    </r>
  </si>
  <si>
    <t xml:space="preserve">SLIKO - PLESKARSKA DELA </t>
  </si>
  <si>
    <r>
      <t xml:space="preserve">LESENI TLAKI BALKONOV  in ATRIJEV </t>
    </r>
    <r>
      <rPr>
        <sz val="11"/>
        <color indexed="8"/>
        <rFont val="Arial CE"/>
        <charset val="238"/>
      </rPr>
      <t xml:space="preserve"> </t>
    </r>
  </si>
  <si>
    <t>PROJEKTNA DOKUMENTACIJA</t>
  </si>
  <si>
    <t>Opis:
Izdelava PID projektne dokumentacije za posamezne sklope pogodbnega predračuna</t>
  </si>
  <si>
    <t>Izdelava projekta izvedenih del (PID) - sklop 1A G+O
Gradbena in obrtniška dela, odkop po obodu objekta in izvedba temeljev pod novimi balkoni na Z strani</t>
  </si>
  <si>
    <t>Izdelava projekta izvedenih del (PID) - sklop 1B KAN
Prestavitev fek + meteo. Kanalizacije</t>
  </si>
  <si>
    <t>Izdelava projekta izvedenih del (PID) - sklop 1C ZU
Zunanja ureditev</t>
  </si>
  <si>
    <t>Izdelava projekta izvedenih del (PID) - sklop 2 G+O
Izdradnja podkonstrukcij za balkone - 2- etapa</t>
  </si>
  <si>
    <t>Izdelava projekta izvedenih del (PID) - sklop 4 G+O
Prenova notranjih prostorov po fazah</t>
  </si>
  <si>
    <t>Izdelava projekta izvedenih del (PID) - sklop 5 STR in D
Prenova notranjih prostorov po fazah - SI</t>
  </si>
  <si>
    <t>Izdelava projekta izvedenih del (PID) - sklop 6. EL in D
Prenova notranjih prostorov po fazah - EI</t>
  </si>
  <si>
    <t>Izdelava projekta izvedenih del (PID) - sklop 7 G+O
Prezračevanje in hlajenje pralnice</t>
  </si>
  <si>
    <t>Izdelava projekta izvedenih del (PID) - sklop 7a STR in PR
Prezračevanje in hlajenje pralnice - SI</t>
  </si>
  <si>
    <t>Izdelava projekta izvedenih del (PID) - sklop 7B EL in PR
Prezračevanje in hlajenje pralnice - EI</t>
  </si>
  <si>
    <t>Izdelava projekta izvedenih del (PID) - sklop 8 G+O
Prezračevanje in hlajenje kuhinje</t>
  </si>
  <si>
    <t>Izdelava projekta izvedenih del (PID) - sklop 8a STR in kuh
Prezračevanje in hlajenje kuhinje - SI</t>
  </si>
  <si>
    <t>Izdelava projekta izvedenih del (PID) - sklop 8B EL in KUH
Prezračevanje in hlajenje kuhinje - EI</t>
  </si>
  <si>
    <t>SKUPAJ PROJEKTNA DOKUMENTACIJA:</t>
  </si>
  <si>
    <t>OPOMBA: Investicija se bo izvajala po fazah, ki si bodo sledile zaporedno, skladno s tehnično dokumentacijo!</t>
  </si>
  <si>
    <t>ustreza kot npr.: KORADO tip VK</t>
  </si>
  <si>
    <t>ustreza kot npr.: RADEL tip MONCER</t>
  </si>
  <si>
    <t>ustreza kot npr.: DANFOSS tip RA-N DN15</t>
  </si>
  <si>
    <t>ustreza kot npr.: DANFOSS DN15</t>
  </si>
  <si>
    <t>ustreza kot npr.: DANFOSS tip RAE-K 5134</t>
  </si>
  <si>
    <t>ustreza kot npr.: DANFOSS tip RAE 5154</t>
  </si>
  <si>
    <t>Kot npr. Uponor Unipipe MLC cev za napeljavo talnega oz. radiatorskega ogrevanja. Difizijsko tesna večplastna cev (sestavljena iz: PE-RT - vezni sloj - vzdolžno prekrivno varjen aluminij - vezni sloj - PE-RT) primerna za ploskovno ogrevanje/hlajenje. Normalno vnetljivo, klasifikacija materiala B2 skladno s standardom DIN 4102. Maksimalna temperatura: 95°C, maksimalni trajni obratovalni tlak: 10 barov pri trajni obratovalni temperaturi 70°C, testirana odpornost proti pretrganju: 50 let, varnostni faktor 1,5, z vsem pritrdilnim in tesnilnim materialom:</t>
  </si>
  <si>
    <t>PREZRAČEVALNA NAPRAVA
kot npr. Topvex TR06 EL
Q=3000m3/h 
Pa=300Pa
Pel=2 x 1101W / 400V (el.motor)
Pel=6300W / 400V (el.grelec)
m=335kg
Vel: VxŠxD, 1380x1000x1700mm
kompleten z glavnim stikalom in pritrdilnim, tesnilnim, prehodnim in povezovalnim materialom, ožičenjem,. ali enakovrednih karakteristik velikosti:</t>
  </si>
  <si>
    <t>PL-19 EI90-S E15/500x450mm
MOTORNI POGON kot npr. Belimo BLF 24 T</t>
  </si>
  <si>
    <t>PL-19 EI90-S E15/400x300mm
MOTORNI POGON kot npr. Belimo BLF 24 T</t>
  </si>
  <si>
    <t>Dovodna-odvodna aluminijasta zaščitna rešetka za vgradnjo v prezračevalni kanala, kompletno z montažnim materialom - kot npr. IMP KLIMA d.o.o., v ralu barve po navodilih arhitektke, ali enakovrednih karakteristik velikosti:</t>
  </si>
  <si>
    <t>Dušilna loputa za nastavljanje pretočnih količin zraka za vgradnjo v kanal, sestavljena iz ohišja in lamele ter mehanizmom za nastavljanje kota tamel. Lopute je možno zunanje izolirati, dobavitelja kot npr. IMP KLIMA d.o.o. ali enakovrednih karakteristik velikosti:</t>
  </si>
  <si>
    <t>Kompaktna klimatska naprava
kot npr. Compair 2000
Q=2000m3/h
Pel=2 x 1350W/230V/50Hz
Iel=2 x 6,7A
vel.: VxŠxD 1450x1055x1850mm
priključki 935x550mm
kompleten z glavnim stikalom in pritrdilnim, tesnilnim, prehodnim in povezovalnim materialom, ožičenjem,. ali enakovrednih karakteristik velikosti: Compair 2000</t>
  </si>
  <si>
    <t>Dušilec zvoka, kompletno z vsem pritrdilnim, montažnim in tesnilnim materialom, proizvajalca kot npr. IMP KLIMA d.o.o., ali enakovrednih karakteristik velikosti:</t>
  </si>
  <si>
    <t>Požarni ventil, za vgradnjo na prehodih iz ene požarne cone (celice) v drugo. Prirejena je za vgradnjo v okrogle prezračevalne kanale, kompletno z vsem montažnim, pritrdilnim materialom, (v skladu s požarno študijo):
Vsi požarni ventili morajo imeti enako požarno odpornost kot mejni material skozi katerega gredo – najmanj El 90-S, dobavitelja kot npr. Systemair ali enakrovredno.</t>
  </si>
  <si>
    <t>Dovodna-odvodna fasadna zaščitna rešetka iz pocinkane pločevine, kompletno z montažnim materialom in zaščito pred mrčesom- kot npr. IMP KLIMA d.o.o., ali enakovrednih karakteristik velikosti:</t>
  </si>
  <si>
    <t>Prezračevalni ventili za dovod ali odvod zraka, za montažo kanal kompletno z elementom za regulacijo količine ter montažnim materialom – kot npr. IMP KLIMA, d.o.o., ali enakovrednih karakteristik velikosti:</t>
  </si>
  <si>
    <t>Dobava in montaža predizolirane bakrene cevi (debelina izolacije 9 mm) za plin ali tekočino za povezavo dveh enot split sistema. Visoko kvalitetna bakrena cev z odličnimi mehanskimi karakteristikami. Izolacija je visokofleksibilna, iz polietilena (Tubolit) in z odporno belo, polietilensko-kopolimerno oblogo, kot npr.:</t>
  </si>
  <si>
    <t>Dobava in vgradnja podometnega sifona za odtok kondenza kot npr. proizvajalca LIV POSTOJNA koda: 5-150-130, kateri se vgradi v zid v priloženo plastično ohišje s pokrovom. S pomočjo kroglice v notranjosti se funkcija sifonu ne spremeni tudi, ko se voda posuši. Sifonu je priloženo plastično ohišje s pokrovom za vgradnjo v steno in mora biti vgrajeno v pokončnem položaju. Pri vzidavanju je potrebno uporabiti zaščitni kartonski pokrov.</t>
  </si>
  <si>
    <t>Dobava in montaža predizolirane bakrene cevi (debelina izolacije 9 mm) za plin ali tekočino za povezavo dveh enot split sistema. Visoko kvalitetna bakrena cev z odličnimi mehanskimi karakteristikami. Izolacija je visokofleksibilna, iz polietilena (Tubolit) in z odporno belo, polietilensko-kopolimerno oblogo, kot npr.</t>
  </si>
  <si>
    <t>tip: Geberit Duofix ali enakovredno.</t>
  </si>
  <si>
    <r>
      <t xml:space="preserve">- pisoarne školjke (kot npr. Felix 26000) iz sanitarne keramike bele barve - stenske izvedbe, ravnega prepustnega ventila za vzidavo 1/2", rozete, kromirane zvezne cevke in kromirane rozete, kromiranega "S" sifona </t>
    </r>
    <r>
      <rPr>
        <sz val="10"/>
        <rFont val="Symbol"/>
        <family val="1"/>
        <charset val="2"/>
      </rPr>
      <t>Ć</t>
    </r>
    <r>
      <rPr>
        <sz val="10"/>
        <rFont val="Arial"/>
        <family val="2"/>
        <charset val="238"/>
      </rPr>
      <t>50 (A99021), kompletno s pripadajočim montažnim materialom,</t>
    </r>
  </si>
  <si>
    <t>- pregradna stena iz keramike 70x40cm (kot npr. Kolo Nova Pro 60201), za vgradnjo na zid, kompletno s pripadajočim montažnim materialom,</t>
  </si>
  <si>
    <t>npr. kot UPONOR ali enakovredno, tip: kot npr. MCL</t>
  </si>
  <si>
    <t>npr. kot Armacell ali enakovredno, tip: kot npr. AC, za cev:</t>
  </si>
  <si>
    <t>- aktivirno tipko kot npr. Geberit Delta 21 za splakovanje.</t>
  </si>
  <si>
    <t>tip: Geberit Duofix ali enakovredno</t>
  </si>
  <si>
    <t>tip: CleanLine ali enakovredno</t>
  </si>
  <si>
    <t>tip: Uniflex ali enakovredno</t>
  </si>
  <si>
    <t>tip kot npr. EX 150</t>
  </si>
  <si>
    <t>3 potni mešalni ventil tip kot npr. VMV DN40</t>
  </si>
  <si>
    <t>kot npr. Enerkon, tip:</t>
  </si>
  <si>
    <t>Stropni difuzor iz jeklene pločevine in v barvi rala RAL9010 oz. ustrezne barve. Sestavljen iz perforirane maske in priključka s strani. kompletno z regulacijsko loputo, komoro in montažnim materialom -  kot npr. Energija inženiring d.o.o., ali enakovrednih karakteristik velikosti: Priključki: 2x priključek fi 250 mm z regulacijsko loputo</t>
  </si>
  <si>
    <t>Fleksibilni priklučki za odvodne in dovodne difuzorje okroglega preseka Dobavitelj: kot npr. Energija inženiring d.o.o, ali enakovrednih karakteristik velikosti s toplotno izolacijo:</t>
  </si>
  <si>
    <t>Dušilna loputa za nastavljanje pretočnih količin zraka za vgradnjo v kanal, sestavljena iz ohišja in lamele ter mehanizmom za nastavljanje kota tamel. Lopute je možno zunanje izolirati, kot npr. dobavitelja  Energija inženiring d.o.o, ali enakovrednih karakteristik velikosti:</t>
  </si>
  <si>
    <t>Izenačevalna vratna rešetka, kompletno z vsem pritrdilnim, montažnim in tesnilnim materialom, proizvajalca kot npr. Energija inženiring d.o.o. ali enakovrednih karakteristik velikosti:</t>
  </si>
  <si>
    <t>Postavke za izvedbo del v vseh traktih morajo v ceni na enoto vključevati:</t>
  </si>
  <si>
    <t>- dobavo in montažo ter tesnilni in motažni material
- pripravljalna dela, zarisovanje, preizkuse
- preizkus z uregulacijo prezračevalnih pretokov s pomočjo dušilnih loput, ventilov in meritvami
- zaključna dela
- transportne in ostale stroške</t>
  </si>
  <si>
    <t>10.  PROJEKTNA DOKUMENTACIJA:</t>
  </si>
  <si>
    <t>DDV  22 % (osnova 1c in 9, s popustom)</t>
  </si>
  <si>
    <t>DDV  9,5 % (osnova 1a, 1b in 2 - 8, s popustom)</t>
  </si>
  <si>
    <t>PROCENTI (%) KOT DODATEK na SANACIJSKA  DELA in  ZA RAZNA DROBNA  in POMOŽNA DELA   (ocena 5%)</t>
  </si>
  <si>
    <t>REKAPITULACIJA S SANACIJSKIMI, DROBNIMI IN POMOŽNIMI DELI</t>
  </si>
  <si>
    <t>POMOŽNA in RAZNA DROBNA OBRT. DELA (5%)</t>
  </si>
  <si>
    <t>in  ZA RAZNA POMOŽNA TER DROBNA OBRT. DELA (10%)</t>
  </si>
  <si>
    <t>in  ZA RAZNA POMOŽNA in DROBNA OBRT. DELA  (10%)</t>
  </si>
  <si>
    <t>in  ZA RAZNE POMOŽNA in DROBNA OBRT. DELA  (10%)</t>
  </si>
</sst>
</file>

<file path=xl/styles.xml><?xml version="1.0" encoding="utf-8"?>
<styleSheet xmlns="http://schemas.openxmlformats.org/spreadsheetml/2006/main">
  <numFmts count="6">
    <numFmt numFmtId="44" formatCode="_-* #,##0.00\ &quot;SIT&quot;_-;\-* #,##0.00\ &quot;SIT&quot;_-;_-* &quot;-&quot;??\ &quot;SIT&quot;_-;_-@_-"/>
    <numFmt numFmtId="43" formatCode="_-* #,##0.00\ _S_I_T_-;\-* #,##0.00\ _S_I_T_-;_-* &quot;-&quot;??\ _S_I_T_-;_-@_-"/>
    <numFmt numFmtId="164" formatCode="_-* #,##0.00\ &quot;€&quot;_-;\-* #,##0.00\ &quot;€&quot;_-;_-* &quot;-&quot;??\ &quot;€&quot;_-;_-@_-"/>
    <numFmt numFmtId="165" formatCode="#,##0.00\ [$€-1]"/>
    <numFmt numFmtId="166" formatCode="0.00;[Red]0.00"/>
    <numFmt numFmtId="167" formatCode="#,##0.00\ _S_I_T"/>
  </numFmts>
  <fonts count="99">
    <font>
      <sz val="10"/>
      <name val="Arial CE"/>
      <charset val="238"/>
    </font>
    <font>
      <sz val="10"/>
      <name val="Arial CE"/>
      <charset val="238"/>
    </font>
    <font>
      <sz val="10"/>
      <color indexed="8"/>
      <name val="Arial CE"/>
      <charset val="238"/>
    </font>
    <font>
      <sz val="10"/>
      <name val="Arial CE"/>
      <charset val="238"/>
    </font>
    <font>
      <b/>
      <sz val="10"/>
      <name val="Arial CE"/>
      <family val="2"/>
      <charset val="238"/>
    </font>
    <font>
      <b/>
      <sz val="11"/>
      <name val="Arial CE"/>
      <family val="2"/>
      <charset val="238"/>
    </font>
    <font>
      <sz val="11"/>
      <color indexed="8"/>
      <name val="Arial CE"/>
      <family val="2"/>
      <charset val="238"/>
    </font>
    <font>
      <sz val="11"/>
      <name val="Arial CE"/>
      <family val="2"/>
      <charset val="238"/>
    </font>
    <font>
      <b/>
      <sz val="10"/>
      <color indexed="8"/>
      <name val="Arial CE"/>
      <family val="2"/>
      <charset val="238"/>
    </font>
    <font>
      <sz val="10"/>
      <color indexed="8"/>
      <name val="Arial CE"/>
      <family val="2"/>
      <charset val="238"/>
    </font>
    <font>
      <sz val="10"/>
      <name val="Arial CE"/>
      <family val="2"/>
      <charset val="238"/>
    </font>
    <font>
      <b/>
      <sz val="11"/>
      <color indexed="8"/>
      <name val="Arial CE"/>
      <family val="2"/>
      <charset val="238"/>
    </font>
    <font>
      <sz val="10"/>
      <color indexed="12"/>
      <name val="Arial CE"/>
      <family val="2"/>
      <charset val="238"/>
    </font>
    <font>
      <i/>
      <sz val="10"/>
      <name val="Arial CE"/>
      <family val="2"/>
      <charset val="238"/>
    </font>
    <font>
      <i/>
      <sz val="10"/>
      <name val="Times New Roman"/>
      <family val="1"/>
    </font>
    <font>
      <i/>
      <sz val="10"/>
      <color indexed="8"/>
      <name val="Times New Roman"/>
      <family val="1"/>
    </font>
    <font>
      <i/>
      <sz val="10"/>
      <name val="Times New Roman"/>
      <family val="1"/>
      <charset val="238"/>
    </font>
    <font>
      <sz val="12"/>
      <color indexed="8"/>
      <name val="Arial CE"/>
      <family val="2"/>
      <charset val="238"/>
    </font>
    <font>
      <b/>
      <sz val="12"/>
      <color indexed="8"/>
      <name val="Arial CE"/>
      <family val="2"/>
      <charset val="238"/>
    </font>
    <font>
      <b/>
      <sz val="12"/>
      <name val="Arial CE"/>
      <family val="2"/>
      <charset val="238"/>
    </font>
    <font>
      <sz val="12"/>
      <name val="Arial CE"/>
      <family val="2"/>
      <charset val="238"/>
    </font>
    <font>
      <sz val="8"/>
      <name val="Arial CE"/>
      <charset val="238"/>
    </font>
    <font>
      <sz val="10"/>
      <color indexed="12"/>
      <name val="Arial CE"/>
      <charset val="238"/>
    </font>
    <font>
      <b/>
      <sz val="10"/>
      <name val="Arial CE"/>
      <charset val="238"/>
    </font>
    <font>
      <b/>
      <sz val="11"/>
      <color indexed="8"/>
      <name val="Arial CE"/>
      <charset val="238"/>
    </font>
    <font>
      <sz val="11"/>
      <color indexed="8"/>
      <name val="Arial CE"/>
      <charset val="238"/>
    </font>
    <font>
      <b/>
      <sz val="10"/>
      <color indexed="8"/>
      <name val="Arial CE"/>
      <charset val="238"/>
    </font>
    <font>
      <b/>
      <sz val="11"/>
      <name val="Arial CE"/>
      <charset val="238"/>
    </font>
    <font>
      <sz val="10"/>
      <name val="Arial"/>
      <family val="2"/>
      <charset val="238"/>
    </font>
    <font>
      <sz val="11"/>
      <name val="Arial CE"/>
      <charset val="238"/>
    </font>
    <font>
      <sz val="10"/>
      <name val="Arial CE"/>
      <charset val="238"/>
    </font>
    <font>
      <sz val="10"/>
      <color indexed="10"/>
      <name val="Arial CE"/>
      <family val="2"/>
      <charset val="238"/>
    </font>
    <font>
      <sz val="9"/>
      <name val="Arial CE"/>
      <family val="2"/>
      <charset val="238"/>
    </font>
    <font>
      <sz val="9"/>
      <color indexed="8"/>
      <name val="Arial CE"/>
      <family val="2"/>
      <charset val="238"/>
    </font>
    <font>
      <sz val="10"/>
      <color indexed="10"/>
      <name val="Arial CE"/>
      <charset val="238"/>
    </font>
    <font>
      <sz val="11"/>
      <color indexed="8"/>
      <name val="Calibri"/>
      <family val="2"/>
      <charset val="238"/>
    </font>
    <font>
      <b/>
      <sz val="10"/>
      <name val="Arial"/>
      <family val="2"/>
      <charset val="238"/>
    </font>
    <font>
      <sz val="10"/>
      <name val="Arial"/>
      <charset val="238"/>
    </font>
    <font>
      <b/>
      <sz val="10"/>
      <name val="Arial"/>
      <family val="2"/>
    </font>
    <font>
      <sz val="10"/>
      <name val="Arial"/>
      <family val="2"/>
    </font>
    <font>
      <sz val="11"/>
      <name val="Arial Narrow"/>
      <family val="2"/>
      <charset val="238"/>
    </font>
    <font>
      <sz val="10"/>
      <name val="Symbol"/>
      <family val="1"/>
      <charset val="2"/>
    </font>
    <font>
      <vertAlign val="superscript"/>
      <sz val="10"/>
      <color indexed="8"/>
      <name val="Arial CE"/>
      <family val="2"/>
      <charset val="238"/>
    </font>
    <font>
      <sz val="10"/>
      <color indexed="8"/>
      <name val="Arial"/>
      <family val="2"/>
    </font>
    <font>
      <sz val="10"/>
      <color indexed="10"/>
      <name val="Arial"/>
      <family val="2"/>
      <charset val="238"/>
    </font>
    <font>
      <sz val="12"/>
      <color indexed="10"/>
      <name val="Arial CE"/>
      <charset val="238"/>
    </font>
    <font>
      <vertAlign val="superscript"/>
      <sz val="10"/>
      <name val="Arial"/>
      <family val="2"/>
      <charset val="238"/>
    </font>
    <font>
      <sz val="12"/>
      <name val="Arial CE"/>
      <charset val="238"/>
    </font>
    <font>
      <sz val="12"/>
      <name val="Times New Roman"/>
      <family val="1"/>
    </font>
    <font>
      <sz val="12"/>
      <color indexed="10"/>
      <name val="Times New Roman"/>
      <family val="1"/>
    </font>
    <font>
      <sz val="11"/>
      <name val="Calibri"/>
      <family val="2"/>
      <charset val="238"/>
    </font>
    <font>
      <i/>
      <sz val="9"/>
      <name val="Times New Roman"/>
      <family val="1"/>
      <charset val="238"/>
    </font>
    <font>
      <i/>
      <sz val="9"/>
      <name val="Times New Roman"/>
      <family val="1"/>
    </font>
    <font>
      <i/>
      <sz val="9"/>
      <name val="Arial CE"/>
      <family val="2"/>
      <charset val="238"/>
    </font>
    <font>
      <i/>
      <sz val="9"/>
      <color indexed="8"/>
      <name val="Times New Roman"/>
      <family val="1"/>
    </font>
    <font>
      <sz val="11"/>
      <name val="Arial"/>
      <family val="2"/>
      <charset val="238"/>
    </font>
    <font>
      <b/>
      <sz val="11"/>
      <name val="Arial"/>
      <family val="2"/>
      <charset val="238"/>
    </font>
    <font>
      <i/>
      <sz val="8"/>
      <name val="Arial CE"/>
      <family val="2"/>
      <charset val="238"/>
    </font>
    <font>
      <i/>
      <sz val="8"/>
      <name val="Times New Roman"/>
      <family val="1"/>
    </font>
    <font>
      <b/>
      <sz val="11"/>
      <name val="Arial"/>
      <family val="2"/>
    </font>
    <font>
      <sz val="11"/>
      <name val="Arial"/>
      <family val="2"/>
    </font>
    <font>
      <sz val="10"/>
      <color indexed="8"/>
      <name val="Arial"/>
      <family val="2"/>
      <charset val="238"/>
    </font>
    <font>
      <sz val="12"/>
      <name val="Courier New"/>
      <family val="1"/>
      <charset val="238"/>
    </font>
    <font>
      <sz val="10"/>
      <name val="Calibri"/>
      <family val="2"/>
      <charset val="238"/>
    </font>
    <font>
      <b/>
      <sz val="10"/>
      <name val="Arial Narrow"/>
      <family val="2"/>
    </font>
    <font>
      <sz val="10"/>
      <name val="Arial CE"/>
      <family val="2"/>
    </font>
    <font>
      <vertAlign val="superscript"/>
      <sz val="10"/>
      <name val="Calibri"/>
      <family val="2"/>
      <charset val="238"/>
    </font>
    <font>
      <vertAlign val="subscript"/>
      <sz val="10"/>
      <name val="Calibri"/>
      <family val="2"/>
      <charset val="238"/>
    </font>
    <font>
      <vertAlign val="subscript"/>
      <sz val="10"/>
      <name val="Arial"/>
      <family val="2"/>
      <charset val="238"/>
    </font>
    <font>
      <sz val="10"/>
      <color indexed="8"/>
      <name val="Calibri"/>
      <family val="2"/>
      <charset val="238"/>
    </font>
    <font>
      <sz val="9"/>
      <color indexed="8"/>
      <name val="Arial CE"/>
      <charset val="238"/>
    </font>
    <font>
      <sz val="10"/>
      <name val="Times New Roman"/>
      <family val="1"/>
      <charset val="238"/>
    </font>
    <font>
      <b/>
      <sz val="8"/>
      <name val="Arial CE"/>
      <charset val="238"/>
    </font>
    <font>
      <sz val="9"/>
      <name val="FuturaTEE"/>
      <charset val="238"/>
    </font>
    <font>
      <b/>
      <sz val="12"/>
      <color indexed="8"/>
      <name val="Calibri"/>
      <family val="2"/>
      <charset val="238"/>
    </font>
    <font>
      <sz val="9"/>
      <name val="Arial CE"/>
      <charset val="238"/>
    </font>
    <font>
      <b/>
      <sz val="12"/>
      <name val="Tahoma"/>
      <family val="2"/>
      <charset val="238"/>
    </font>
    <font>
      <sz val="11"/>
      <color theme="1"/>
      <name val="Calibri"/>
      <family val="2"/>
      <charset val="238"/>
      <scheme val="minor"/>
    </font>
    <font>
      <b/>
      <sz val="11"/>
      <color theme="1"/>
      <name val="Calibri"/>
      <family val="2"/>
      <charset val="238"/>
      <scheme val="minor"/>
    </font>
    <font>
      <sz val="11"/>
      <color theme="1"/>
      <name val="Arial"/>
      <family val="2"/>
      <charset val="238"/>
    </font>
    <font>
      <b/>
      <sz val="14"/>
      <color theme="1"/>
      <name val="Arial"/>
      <family val="2"/>
      <charset val="238"/>
    </font>
    <font>
      <sz val="11"/>
      <color theme="1"/>
      <name val="Times New Roman"/>
      <family val="1"/>
      <charset val="238"/>
    </font>
    <font>
      <b/>
      <sz val="12"/>
      <color theme="1"/>
      <name val="Arial"/>
      <family val="2"/>
      <charset val="238"/>
    </font>
    <font>
      <b/>
      <sz val="11"/>
      <color theme="1"/>
      <name val="Times New Roman"/>
      <family val="1"/>
      <charset val="238"/>
    </font>
    <font>
      <b/>
      <sz val="12"/>
      <color theme="1"/>
      <name val="Times New Roman"/>
      <family val="1"/>
      <charset val="238"/>
    </font>
    <font>
      <b/>
      <sz val="11"/>
      <color theme="1"/>
      <name val="Arial"/>
      <family val="2"/>
      <charset val="238"/>
    </font>
    <font>
      <sz val="12"/>
      <color theme="1"/>
      <name val="Times New Roman"/>
      <family val="1"/>
      <charset val="238"/>
    </font>
    <font>
      <b/>
      <sz val="11"/>
      <color theme="0" tint="-0.34998626667073579"/>
      <name val="Arial"/>
      <family val="2"/>
      <charset val="238"/>
    </font>
    <font>
      <sz val="10"/>
      <color theme="1"/>
      <name val="Arial"/>
      <family val="2"/>
      <charset val="238"/>
    </font>
    <font>
      <b/>
      <sz val="10"/>
      <color theme="1"/>
      <name val="Arial"/>
      <family val="2"/>
      <charset val="238"/>
    </font>
    <font>
      <sz val="10"/>
      <color theme="1"/>
      <name val="Times New Roman"/>
      <family val="1"/>
      <charset val="238"/>
    </font>
    <font>
      <sz val="12"/>
      <color theme="1"/>
      <name val="Arial"/>
      <family val="2"/>
      <charset val="238"/>
    </font>
    <font>
      <sz val="10"/>
      <color theme="1"/>
      <name val="Calibri"/>
      <family val="2"/>
      <charset val="238"/>
    </font>
    <font>
      <sz val="11"/>
      <name val="Calibri"/>
      <family val="2"/>
      <charset val="238"/>
      <scheme val="minor"/>
    </font>
    <font>
      <sz val="10"/>
      <name val="Calibri"/>
      <family val="2"/>
      <charset val="238"/>
      <scheme val="minor"/>
    </font>
    <font>
      <sz val="10"/>
      <color theme="1"/>
      <name val="Arial CE"/>
      <charset val="238"/>
    </font>
    <font>
      <b/>
      <sz val="10"/>
      <color theme="1"/>
      <name val="Arial CE"/>
      <charset val="238"/>
    </font>
    <font>
      <sz val="11"/>
      <color rgb="FFFF0000"/>
      <name val="Arial CE"/>
      <charset val="238"/>
    </font>
    <font>
      <sz val="8"/>
      <color indexed="81"/>
      <name val="Segoe UI"/>
      <family val="2"/>
      <charset val="238"/>
    </font>
  </fonts>
  <fills count="7">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0000"/>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double">
        <color indexed="64"/>
      </bottom>
      <diagonal/>
    </border>
  </borders>
  <cellStyleXfs count="11">
    <xf numFmtId="0" fontId="0" fillId="0" borderId="0"/>
    <xf numFmtId="0" fontId="77" fillId="0" borderId="0"/>
    <xf numFmtId="0" fontId="62" fillId="0" borderId="0"/>
    <xf numFmtId="0" fontId="28" fillId="0" borderId="0"/>
    <xf numFmtId="0" fontId="65" fillId="0" borderId="0"/>
    <xf numFmtId="0" fontId="28" fillId="0" borderId="0"/>
    <xf numFmtId="0" fontId="65" fillId="0" borderId="0"/>
    <xf numFmtId="0" fontId="28" fillId="0" borderId="0"/>
    <xf numFmtId="0" fontId="10" fillId="0" borderId="0"/>
    <xf numFmtId="44" fontId="1" fillId="0" borderId="0" applyFont="0" applyFill="0" applyBorder="0" applyAlignment="0" applyProtection="0"/>
    <xf numFmtId="43" fontId="1" fillId="0" borderId="0" applyFont="0" applyFill="0" applyBorder="0" applyAlignment="0" applyProtection="0"/>
  </cellStyleXfs>
  <cellXfs count="1772">
    <xf numFmtId="0" fontId="0" fillId="0" borderId="0" xfId="0"/>
    <xf numFmtId="0" fontId="0" fillId="0" borderId="0" xfId="0" applyAlignment="1">
      <alignment vertical="top"/>
    </xf>
    <xf numFmtId="4" fontId="2" fillId="0" borderId="0" xfId="0" applyNumberFormat="1" applyFont="1" applyAlignment="1">
      <alignment horizontal="right" vertical="top"/>
    </xf>
    <xf numFmtId="4" fontId="0" fillId="0" borderId="0" xfId="0" applyNumberFormat="1" applyAlignment="1">
      <alignment horizontal="right" vertical="top"/>
    </xf>
    <xf numFmtId="49" fontId="3" fillId="0" borderId="0" xfId="0" applyNumberFormat="1" applyFont="1" applyAlignment="1">
      <alignment horizontal="left" vertical="top" wrapText="1" indent="1"/>
    </xf>
    <xf numFmtId="49" fontId="0" fillId="0" borderId="0" xfId="0" applyNumberFormat="1" applyAlignment="1">
      <alignment horizontal="center" vertical="top" wrapText="1"/>
    </xf>
    <xf numFmtId="4" fontId="6" fillId="0" borderId="0" xfId="0" applyNumberFormat="1" applyFont="1" applyAlignment="1">
      <alignment horizontal="right" vertical="top"/>
    </xf>
    <xf numFmtId="49" fontId="8" fillId="0" borderId="0" xfId="0" applyNumberFormat="1" applyFont="1" applyAlignment="1">
      <alignment horizontal="center" vertical="top" wrapText="1"/>
    </xf>
    <xf numFmtId="2" fontId="8" fillId="0" borderId="0" xfId="0" applyNumberFormat="1" applyFont="1" applyAlignment="1">
      <alignment horizontal="left" vertical="top" wrapText="1" indent="1"/>
    </xf>
    <xf numFmtId="4" fontId="8" fillId="0" borderId="0" xfId="0" applyNumberFormat="1" applyFont="1" applyAlignment="1">
      <alignment horizontal="left" vertical="top" indent="1"/>
    </xf>
    <xf numFmtId="4" fontId="4" fillId="0" borderId="0" xfId="0" applyNumberFormat="1" applyFont="1" applyAlignment="1">
      <alignment horizontal="right" vertical="top"/>
    </xf>
    <xf numFmtId="49" fontId="8" fillId="0" borderId="0" xfId="0" applyNumberFormat="1" applyFont="1" applyAlignment="1">
      <alignment horizontal="left" vertical="top" wrapText="1" indent="1"/>
    </xf>
    <xf numFmtId="49" fontId="9" fillId="0" borderId="0" xfId="0" applyNumberFormat="1" applyFont="1" applyAlignment="1">
      <alignment horizontal="center" vertical="top" wrapText="1"/>
    </xf>
    <xf numFmtId="4" fontId="9" fillId="0" borderId="0" xfId="0" applyNumberFormat="1" applyFont="1" applyAlignment="1">
      <alignment horizontal="right" vertical="top"/>
    </xf>
    <xf numFmtId="0" fontId="9" fillId="0" borderId="0" xfId="0" applyFont="1" applyAlignment="1">
      <alignment vertical="top"/>
    </xf>
    <xf numFmtId="0" fontId="0" fillId="0" borderId="0" xfId="0" applyAlignment="1">
      <alignment horizontal="center" vertical="top"/>
    </xf>
    <xf numFmtId="2" fontId="9" fillId="0" borderId="0" xfId="0" applyNumberFormat="1" applyFont="1" applyAlignment="1">
      <alignment horizontal="left" vertical="top" wrapText="1" indent="1"/>
    </xf>
    <xf numFmtId="49" fontId="9" fillId="0" borderId="0" xfId="0" applyNumberFormat="1" applyFont="1" applyAlignment="1">
      <alignment horizontal="left" vertical="top" wrapText="1" indent="1"/>
    </xf>
    <xf numFmtId="4" fontId="9" fillId="0" borderId="0" xfId="0" applyNumberFormat="1" applyFont="1" applyAlignment="1">
      <alignment horizontal="center" vertical="top"/>
    </xf>
    <xf numFmtId="2" fontId="9" fillId="0" borderId="0" xfId="0" applyNumberFormat="1" applyFont="1" applyAlignment="1">
      <alignment horizontal="center" vertical="top" wrapText="1"/>
    </xf>
    <xf numFmtId="4" fontId="2" fillId="0" borderId="1" xfId="0" applyNumberFormat="1" applyFont="1" applyBorder="1" applyAlignment="1">
      <alignment horizontal="right" vertical="top"/>
    </xf>
    <xf numFmtId="4" fontId="8" fillId="0" borderId="0" xfId="0" applyNumberFormat="1" applyFont="1" applyAlignment="1">
      <alignment horizontal="right" vertical="top"/>
    </xf>
    <xf numFmtId="0" fontId="4" fillId="0" borderId="0" xfId="0" applyFont="1" applyAlignment="1">
      <alignment vertical="top"/>
    </xf>
    <xf numFmtId="49" fontId="6" fillId="0" borderId="0" xfId="0" applyNumberFormat="1" applyFont="1" applyAlignment="1">
      <alignment horizontal="center" vertical="top" wrapText="1"/>
    </xf>
    <xf numFmtId="49" fontId="11" fillId="0" borderId="0" xfId="0" applyNumberFormat="1" applyFont="1" applyAlignment="1">
      <alignment horizontal="left" vertical="top" wrapText="1" indent="1"/>
    </xf>
    <xf numFmtId="4" fontId="11" fillId="0" borderId="0" xfId="0" applyNumberFormat="1" applyFont="1" applyAlignment="1">
      <alignment horizontal="right" vertical="top"/>
    </xf>
    <xf numFmtId="0" fontId="7" fillId="0" borderId="0" xfId="0" applyFont="1" applyAlignment="1">
      <alignment vertical="top"/>
    </xf>
    <xf numFmtId="4" fontId="2" fillId="0" borderId="0" xfId="0" applyNumberFormat="1" applyFont="1" applyAlignment="1">
      <alignment horizontal="center" vertical="top"/>
    </xf>
    <xf numFmtId="49" fontId="1" fillId="0" borderId="0" xfId="0" applyNumberFormat="1" applyFont="1" applyAlignment="1">
      <alignment horizontal="left" vertical="top" wrapText="1" indent="1"/>
    </xf>
    <xf numFmtId="2" fontId="1" fillId="0" borderId="0" xfId="0" applyNumberFormat="1" applyFont="1" applyAlignment="1">
      <alignment horizontal="left" vertical="top" wrapText="1" indent="1"/>
    </xf>
    <xf numFmtId="49" fontId="9" fillId="0" borderId="0" xfId="0" applyNumberFormat="1" applyFont="1" applyAlignment="1">
      <alignment horizontal="right" vertical="top" wrapText="1"/>
    </xf>
    <xf numFmtId="2" fontId="9" fillId="0" borderId="0" xfId="0" applyNumberFormat="1" applyFont="1" applyAlignment="1">
      <alignment horizontal="right" vertical="top" wrapText="1"/>
    </xf>
    <xf numFmtId="49" fontId="0" fillId="0" borderId="0" xfId="0" applyNumberFormat="1" applyAlignment="1">
      <alignment horizontal="right" vertical="top" wrapText="1"/>
    </xf>
    <xf numFmtId="2" fontId="0" fillId="0" borderId="0" xfId="0" applyNumberFormat="1" applyAlignment="1">
      <alignment horizontal="right" vertical="top" wrapText="1"/>
    </xf>
    <xf numFmtId="49" fontId="9" fillId="0" borderId="0" xfId="0" applyNumberFormat="1" applyFont="1" applyBorder="1" applyAlignment="1">
      <alignment horizontal="center" vertical="top" wrapText="1"/>
    </xf>
    <xf numFmtId="2" fontId="9" fillId="0" borderId="0" xfId="0" applyNumberFormat="1" applyFont="1" applyBorder="1" applyAlignment="1">
      <alignment horizontal="left" vertical="top" wrapText="1" indent="1"/>
    </xf>
    <xf numFmtId="4" fontId="9" fillId="0" borderId="0" xfId="0" applyNumberFormat="1" applyFont="1" applyBorder="1" applyAlignment="1">
      <alignment horizontal="right" vertical="top"/>
    </xf>
    <xf numFmtId="4" fontId="2" fillId="0" borderId="0" xfId="0" applyNumberFormat="1" applyFont="1" applyBorder="1" applyAlignment="1">
      <alignment horizontal="right" vertical="top"/>
    </xf>
    <xf numFmtId="2" fontId="1" fillId="0" borderId="0" xfId="0" applyNumberFormat="1" applyFont="1" applyAlignment="1">
      <alignment horizontal="right" vertical="top" wrapText="1"/>
    </xf>
    <xf numFmtId="2" fontId="4" fillId="0" borderId="0" xfId="0" applyNumberFormat="1" applyFont="1" applyAlignment="1">
      <alignment horizontal="left" vertical="top" wrapText="1" indent="1"/>
    </xf>
    <xf numFmtId="0" fontId="13" fillId="0" borderId="2" xfId="0" applyFont="1" applyBorder="1" applyAlignment="1">
      <alignment vertical="top"/>
    </xf>
    <xf numFmtId="49" fontId="14" fillId="0" borderId="2" xfId="0" applyNumberFormat="1" applyFont="1" applyBorder="1" applyAlignment="1">
      <alignment horizontal="left" vertical="top" wrapText="1"/>
    </xf>
    <xf numFmtId="0" fontId="7" fillId="0" borderId="0" xfId="0" applyFont="1"/>
    <xf numFmtId="4" fontId="6" fillId="0" borderId="0" xfId="0" applyNumberFormat="1" applyFont="1" applyAlignment="1">
      <alignment horizontal="center" vertical="top"/>
    </xf>
    <xf numFmtId="4" fontId="7" fillId="0" borderId="0" xfId="0" applyNumberFormat="1" applyFont="1" applyAlignment="1">
      <alignment horizontal="right" vertical="top"/>
    </xf>
    <xf numFmtId="2" fontId="11" fillId="0" borderId="0" xfId="0" applyNumberFormat="1" applyFont="1" applyAlignment="1">
      <alignment horizontal="left" vertical="top" wrapText="1" indent="1"/>
    </xf>
    <xf numFmtId="49" fontId="16" fillId="0" borderId="2" xfId="0" applyNumberFormat="1" applyFont="1" applyBorder="1" applyAlignment="1">
      <alignment horizontal="center" vertical="top" wrapText="1"/>
    </xf>
    <xf numFmtId="2" fontId="6" fillId="0" borderId="0" xfId="0" applyNumberFormat="1" applyFont="1" applyAlignment="1">
      <alignment horizontal="left" vertical="top" wrapText="1" indent="1"/>
    </xf>
    <xf numFmtId="49" fontId="11" fillId="0" borderId="0" xfId="0" applyNumberFormat="1" applyFont="1" applyAlignment="1">
      <alignment horizontal="center" vertical="top" wrapText="1"/>
    </xf>
    <xf numFmtId="0" fontId="7" fillId="0" borderId="0" xfId="0" applyFont="1" applyAlignment="1">
      <alignment horizontal="center" vertical="top"/>
    </xf>
    <xf numFmtId="49" fontId="11" fillId="0" borderId="0" xfId="0" applyNumberFormat="1" applyFont="1" applyAlignment="1">
      <alignment horizontal="right" vertical="top" wrapText="1"/>
    </xf>
    <xf numFmtId="2" fontId="6" fillId="0" borderId="0" xfId="0" applyNumberFormat="1" applyFont="1" applyAlignment="1">
      <alignment horizontal="center" vertical="top" wrapText="1"/>
    </xf>
    <xf numFmtId="4" fontId="11" fillId="0" borderId="0" xfId="0" applyNumberFormat="1" applyFont="1" applyAlignment="1">
      <alignment horizontal="left" vertical="top" indent="1"/>
    </xf>
    <xf numFmtId="0" fontId="5" fillId="0" borderId="0" xfId="0" applyFont="1" applyAlignment="1">
      <alignment vertical="top"/>
    </xf>
    <xf numFmtId="49" fontId="10" fillId="0" borderId="0" xfId="0" applyNumberFormat="1" applyFont="1" applyBorder="1" applyAlignment="1">
      <alignment horizontal="center" vertical="top" wrapText="1"/>
    </xf>
    <xf numFmtId="49" fontId="14" fillId="0" borderId="0" xfId="0" applyNumberFormat="1" applyFont="1" applyBorder="1" applyAlignment="1">
      <alignment horizontal="left" vertical="top" wrapText="1"/>
    </xf>
    <xf numFmtId="4" fontId="15" fillId="0" borderId="0" xfId="0" applyNumberFormat="1" applyFont="1" applyBorder="1" applyAlignment="1">
      <alignment horizontal="center" vertical="top"/>
    </xf>
    <xf numFmtId="4" fontId="14" fillId="0" borderId="0" xfId="0" applyNumberFormat="1" applyFont="1" applyBorder="1" applyAlignment="1">
      <alignment horizontal="left" vertical="top"/>
    </xf>
    <xf numFmtId="0" fontId="13" fillId="0" borderId="0" xfId="0" applyFont="1" applyBorder="1" applyAlignment="1">
      <alignment vertical="top"/>
    </xf>
    <xf numFmtId="4" fontId="0" fillId="0" borderId="1" xfId="0" applyNumberFormat="1" applyBorder="1" applyAlignment="1">
      <alignment horizontal="right" vertical="top"/>
    </xf>
    <xf numFmtId="4" fontId="5" fillId="0" borderId="0" xfId="0" applyNumberFormat="1" applyFont="1" applyAlignment="1">
      <alignment horizontal="right" vertical="top"/>
    </xf>
    <xf numFmtId="0" fontId="5" fillId="0" borderId="0" xfId="0" applyFont="1"/>
    <xf numFmtId="49" fontId="17" fillId="0" borderId="0" xfId="0" applyNumberFormat="1" applyFont="1" applyAlignment="1">
      <alignment horizontal="center" vertical="top" wrapText="1"/>
    </xf>
    <xf numFmtId="2" fontId="18" fillId="0" borderId="0" xfId="0" applyNumberFormat="1" applyFont="1" applyAlignment="1">
      <alignment horizontal="left" vertical="top" wrapText="1" indent="1"/>
    </xf>
    <xf numFmtId="4" fontId="17" fillId="0" borderId="0" xfId="0" applyNumberFormat="1" applyFont="1" applyAlignment="1">
      <alignment horizontal="center" vertical="top"/>
    </xf>
    <xf numFmtId="4" fontId="17" fillId="0" borderId="0" xfId="0" applyNumberFormat="1" applyFont="1" applyAlignment="1">
      <alignment horizontal="right" vertical="top"/>
    </xf>
    <xf numFmtId="4" fontId="19" fillId="0" borderId="0" xfId="0" applyNumberFormat="1" applyFont="1" applyAlignment="1">
      <alignment horizontal="right" vertical="top"/>
    </xf>
    <xf numFmtId="0" fontId="20" fillId="0" borderId="0" xfId="0" applyFont="1" applyAlignment="1">
      <alignment vertical="top"/>
    </xf>
    <xf numFmtId="4" fontId="4" fillId="0" borderId="0" xfId="0" applyNumberFormat="1" applyFont="1" applyAlignment="1">
      <alignment vertical="top"/>
    </xf>
    <xf numFmtId="2" fontId="1" fillId="0" borderId="1" xfId="0" applyNumberFormat="1" applyFont="1" applyBorder="1" applyAlignment="1">
      <alignment horizontal="left" vertical="top" wrapText="1" indent="1"/>
    </xf>
    <xf numFmtId="4" fontId="2" fillId="0" borderId="1" xfId="0" applyNumberFormat="1" applyFont="1" applyBorder="1" applyAlignment="1">
      <alignment horizontal="center" vertical="top"/>
    </xf>
    <xf numFmtId="0" fontId="4" fillId="0" borderId="0" xfId="0" applyFont="1" applyAlignment="1">
      <alignment horizontal="left" vertical="top" indent="1"/>
    </xf>
    <xf numFmtId="4" fontId="0" fillId="0" borderId="0" xfId="0" applyNumberFormat="1" applyBorder="1" applyAlignment="1">
      <alignment horizontal="right" vertical="top"/>
    </xf>
    <xf numFmtId="0" fontId="4" fillId="0" borderId="0" xfId="0" applyFont="1" applyAlignment="1">
      <alignment horizontal="center" vertical="top"/>
    </xf>
    <xf numFmtId="2" fontId="0" fillId="0" borderId="0" xfId="0" applyNumberFormat="1" applyAlignment="1">
      <alignment horizontal="left" vertical="top" wrapText="1" indent="1"/>
    </xf>
    <xf numFmtId="17" fontId="5" fillId="0" borderId="0" xfId="0" applyNumberFormat="1" applyFont="1" applyAlignment="1">
      <alignment horizontal="left"/>
    </xf>
    <xf numFmtId="0" fontId="10" fillId="0" borderId="0" xfId="0" applyFont="1" applyAlignment="1">
      <alignment vertical="top"/>
    </xf>
    <xf numFmtId="49" fontId="0" fillId="0" borderId="0" xfId="0" applyNumberFormat="1" applyBorder="1" applyAlignment="1">
      <alignment horizontal="center" vertical="top" wrapText="1"/>
    </xf>
    <xf numFmtId="4" fontId="2" fillId="0" borderId="0" xfId="0" applyNumberFormat="1" applyFont="1" applyBorder="1" applyAlignment="1">
      <alignment horizontal="center" vertical="top"/>
    </xf>
    <xf numFmtId="4" fontId="2" fillId="0" borderId="0" xfId="0" applyNumberFormat="1" applyFont="1" applyAlignment="1">
      <alignment horizontal="left" vertical="top" indent="1"/>
    </xf>
    <xf numFmtId="4" fontId="0" fillId="0" borderId="0" xfId="0" applyNumberFormat="1" applyAlignment="1">
      <alignment horizontal="left" vertical="top" indent="1"/>
    </xf>
    <xf numFmtId="49" fontId="1" fillId="0" borderId="0" xfId="0" applyNumberFormat="1" applyFont="1" applyAlignment="1">
      <alignment horizontal="center" vertical="top" wrapText="1"/>
    </xf>
    <xf numFmtId="49" fontId="22" fillId="0" borderId="0" xfId="0" applyNumberFormat="1" applyFont="1" applyAlignment="1">
      <alignment horizontal="center" vertical="top" wrapText="1"/>
    </xf>
    <xf numFmtId="4" fontId="23" fillId="0" borderId="0" xfId="0" applyNumberFormat="1" applyFont="1" applyAlignment="1">
      <alignment horizontal="right" vertical="top"/>
    </xf>
    <xf numFmtId="0" fontId="5" fillId="0" borderId="0" xfId="0" applyFont="1" applyAlignment="1">
      <alignment horizontal="left" indent="1"/>
    </xf>
    <xf numFmtId="2" fontId="26" fillId="0" borderId="0" xfId="0" applyNumberFormat="1" applyFont="1" applyAlignment="1">
      <alignment horizontal="left" vertical="top" wrapText="1" indent="1"/>
    </xf>
    <xf numFmtId="0" fontId="3" fillId="0" borderId="0" xfId="0" applyFont="1" applyAlignment="1">
      <alignment vertical="top"/>
    </xf>
    <xf numFmtId="2" fontId="2" fillId="0" borderId="0" xfId="0" applyNumberFormat="1" applyFont="1" applyAlignment="1">
      <alignment horizontal="left" vertical="top" wrapText="1" indent="1"/>
    </xf>
    <xf numFmtId="4" fontId="27" fillId="0" borderId="0" xfId="0" applyNumberFormat="1" applyFont="1" applyAlignment="1">
      <alignment horizontal="right" vertical="top"/>
    </xf>
    <xf numFmtId="2" fontId="24" fillId="0" borderId="0" xfId="0" applyNumberFormat="1" applyFont="1" applyAlignment="1">
      <alignment horizontal="left" vertical="top" wrapText="1" indent="1"/>
    </xf>
    <xf numFmtId="4" fontId="24" fillId="0" borderId="0" xfId="0" applyNumberFormat="1" applyFont="1" applyAlignment="1">
      <alignment horizontal="center" vertical="top"/>
    </xf>
    <xf numFmtId="4" fontId="24" fillId="0" borderId="0" xfId="0" applyNumberFormat="1" applyFont="1" applyAlignment="1">
      <alignment horizontal="right" vertical="top"/>
    </xf>
    <xf numFmtId="0" fontId="27" fillId="0" borderId="0" xfId="0" applyFont="1" applyAlignment="1">
      <alignment vertical="top"/>
    </xf>
    <xf numFmtId="4" fontId="10" fillId="0" borderId="0" xfId="0" applyNumberFormat="1" applyFont="1" applyAlignment="1">
      <alignment horizontal="right" vertical="top"/>
    </xf>
    <xf numFmtId="4" fontId="1" fillId="0" borderId="0" xfId="0" applyNumberFormat="1" applyFont="1" applyAlignment="1">
      <alignment horizontal="right" vertical="top"/>
    </xf>
    <xf numFmtId="0" fontId="1" fillId="0" borderId="0" xfId="0" applyFont="1" applyAlignment="1">
      <alignment vertical="top"/>
    </xf>
    <xf numFmtId="49" fontId="2" fillId="0" borderId="0" xfId="0" applyNumberFormat="1" applyFont="1" applyAlignment="1">
      <alignment horizontal="center" vertical="top" wrapText="1"/>
    </xf>
    <xf numFmtId="2" fontId="10" fillId="0" borderId="0" xfId="0" applyNumberFormat="1" applyFont="1" applyAlignment="1">
      <alignment horizontal="left" vertical="top" wrapText="1" indent="1"/>
    </xf>
    <xf numFmtId="49" fontId="2" fillId="0" borderId="0" xfId="0" applyNumberFormat="1" applyFont="1" applyAlignment="1">
      <alignment horizontal="left" vertical="top" wrapText="1" indent="1"/>
    </xf>
    <xf numFmtId="2" fontId="25" fillId="0" borderId="0" xfId="0" applyNumberFormat="1" applyFont="1" applyAlignment="1">
      <alignment horizontal="left" vertical="top" wrapText="1" indent="1"/>
    </xf>
    <xf numFmtId="49" fontId="25" fillId="0" borderId="0" xfId="0" applyNumberFormat="1" applyFont="1" applyAlignment="1">
      <alignment horizontal="left" vertical="top" wrapText="1" indent="1"/>
    </xf>
    <xf numFmtId="4" fontId="11" fillId="0" borderId="0" xfId="0" applyNumberFormat="1" applyFont="1" applyAlignment="1">
      <alignment horizontal="left" vertical="top"/>
    </xf>
    <xf numFmtId="4" fontId="15" fillId="0" borderId="2" xfId="0" applyNumberFormat="1" applyFont="1" applyBorder="1" applyAlignment="1">
      <alignment horizontal="right" vertical="top"/>
    </xf>
    <xf numFmtId="0" fontId="29" fillId="0" borderId="0" xfId="0" applyFont="1" applyAlignment="1">
      <alignment horizontal="left" indent="1"/>
    </xf>
    <xf numFmtId="0" fontId="27" fillId="0" borderId="0" xfId="0" applyFont="1"/>
    <xf numFmtId="49" fontId="2" fillId="0" borderId="0" xfId="0" applyNumberFormat="1" applyFont="1" applyAlignment="1">
      <alignment horizontal="left" vertical="top" wrapText="1"/>
    </xf>
    <xf numFmtId="0" fontId="23" fillId="0" borderId="0" xfId="0" applyFont="1" applyAlignment="1">
      <alignment horizontal="left" indent="1"/>
    </xf>
    <xf numFmtId="4" fontId="26" fillId="0" borderId="0" xfId="0" applyNumberFormat="1" applyFont="1" applyAlignment="1">
      <alignment horizontal="right" vertical="top"/>
    </xf>
    <xf numFmtId="0" fontId="23" fillId="0" borderId="0" xfId="0" applyFont="1" applyAlignment="1">
      <alignment vertical="top"/>
    </xf>
    <xf numFmtId="49" fontId="4" fillId="0" borderId="0" xfId="0" applyNumberFormat="1" applyFont="1" applyAlignment="1">
      <alignment horizontal="left" vertical="top" wrapText="1" indent="1"/>
    </xf>
    <xf numFmtId="4" fontId="10" fillId="0" borderId="1" xfId="0" applyNumberFormat="1" applyFont="1" applyBorder="1" applyAlignment="1">
      <alignment horizontal="right" vertical="top"/>
    </xf>
    <xf numFmtId="49" fontId="25" fillId="0" borderId="0" xfId="0" applyNumberFormat="1" applyFont="1" applyAlignment="1">
      <alignment horizontal="left" vertical="top" wrapText="1"/>
    </xf>
    <xf numFmtId="0" fontId="27" fillId="0" borderId="0" xfId="0" applyFont="1" applyAlignment="1">
      <alignment horizontal="left" indent="1"/>
    </xf>
    <xf numFmtId="4" fontId="24" fillId="0" borderId="0" xfId="0" applyNumberFormat="1" applyFont="1" applyAlignment="1">
      <alignment vertical="top"/>
    </xf>
    <xf numFmtId="4" fontId="9" fillId="0" borderId="0" xfId="0" applyNumberFormat="1" applyFont="1" applyAlignment="1">
      <alignment horizontal="left" vertical="top" indent="1"/>
    </xf>
    <xf numFmtId="49" fontId="10" fillId="0" borderId="0" xfId="0" applyNumberFormat="1" applyFont="1" applyAlignment="1">
      <alignment horizontal="center" vertical="top" wrapText="1"/>
    </xf>
    <xf numFmtId="0" fontId="29" fillId="0" borderId="0" xfId="0" applyFont="1" applyAlignment="1">
      <alignment vertical="top"/>
    </xf>
    <xf numFmtId="2" fontId="0" fillId="0" borderId="0" xfId="0" applyNumberFormat="1" applyBorder="1" applyAlignment="1">
      <alignment horizontal="left" vertical="top" wrapText="1" indent="1"/>
    </xf>
    <xf numFmtId="49" fontId="23" fillId="0" borderId="0" xfId="0" applyNumberFormat="1" applyFont="1" applyAlignment="1">
      <alignment horizontal="left" vertical="top" wrapText="1" indent="1"/>
    </xf>
    <xf numFmtId="0" fontId="30" fillId="0" borderId="0" xfId="0" applyFont="1" applyAlignment="1">
      <alignment vertical="top"/>
    </xf>
    <xf numFmtId="49" fontId="10" fillId="0" borderId="1" xfId="0" applyNumberFormat="1" applyFont="1" applyBorder="1" applyAlignment="1">
      <alignment horizontal="center" vertical="top" wrapText="1"/>
    </xf>
    <xf numFmtId="2" fontId="9" fillId="0" borderId="0" xfId="0" applyNumberFormat="1" applyFont="1" applyAlignment="1">
      <alignment horizontal="left" vertical="top" wrapText="1"/>
    </xf>
    <xf numFmtId="4" fontId="14" fillId="0" borderId="2" xfId="0" applyNumberFormat="1" applyFont="1" applyBorder="1" applyAlignment="1">
      <alignment horizontal="center" vertical="top"/>
    </xf>
    <xf numFmtId="4" fontId="23" fillId="0" borderId="0" xfId="0" applyNumberFormat="1" applyFont="1" applyBorder="1" applyAlignment="1">
      <alignment horizontal="right" vertical="top"/>
    </xf>
    <xf numFmtId="0" fontId="0" fillId="0" borderId="0" xfId="0" applyFont="1" applyAlignment="1">
      <alignment horizontal="left" indent="1"/>
    </xf>
    <xf numFmtId="4" fontId="26" fillId="0" borderId="0" xfId="0" applyNumberFormat="1" applyFont="1" applyAlignment="1">
      <alignment vertical="top"/>
    </xf>
    <xf numFmtId="49" fontId="0" fillId="0" borderId="0" xfId="0" applyNumberFormat="1" applyFont="1" applyAlignment="1">
      <alignment horizontal="left" vertical="top" wrapText="1" indent="1"/>
    </xf>
    <xf numFmtId="2" fontId="0" fillId="0" borderId="0" xfId="0" applyNumberFormat="1" applyFont="1" applyAlignment="1">
      <alignment horizontal="left" vertical="top" wrapText="1" indent="1"/>
    </xf>
    <xf numFmtId="2" fontId="3" fillId="0" borderId="0" xfId="0" applyNumberFormat="1" applyFont="1" applyAlignment="1">
      <alignment horizontal="left" vertical="top" wrapText="1" indent="1"/>
    </xf>
    <xf numFmtId="0" fontId="31" fillId="0" borderId="0" xfId="0" applyFont="1" applyAlignment="1">
      <alignment vertical="top"/>
    </xf>
    <xf numFmtId="2" fontId="22" fillId="0" borderId="0" xfId="0" applyNumberFormat="1" applyFont="1" applyAlignment="1">
      <alignment horizontal="center" vertical="top" wrapText="1"/>
    </xf>
    <xf numFmtId="4" fontId="22" fillId="0" borderId="0" xfId="0" applyNumberFormat="1" applyFont="1" applyAlignment="1">
      <alignment horizontal="center" vertical="top"/>
    </xf>
    <xf numFmtId="4" fontId="22" fillId="0" borderId="0" xfId="0" applyNumberFormat="1" applyFont="1" applyAlignment="1">
      <alignment horizontal="right" vertical="top"/>
    </xf>
    <xf numFmtId="4" fontId="0" fillId="0" borderId="0" xfId="0" applyNumberFormat="1" applyFont="1" applyAlignment="1">
      <alignment horizontal="right" vertical="top"/>
    </xf>
    <xf numFmtId="0" fontId="22" fillId="0" borderId="0" xfId="0" applyFont="1" applyAlignment="1">
      <alignment vertical="top"/>
    </xf>
    <xf numFmtId="0" fontId="0" fillId="0" borderId="0" xfId="0" applyFont="1" applyAlignment="1">
      <alignment vertical="top"/>
    </xf>
    <xf numFmtId="0" fontId="23" fillId="0" borderId="0" xfId="0" applyFont="1"/>
    <xf numFmtId="0" fontId="32" fillId="0" borderId="0" xfId="0" applyFont="1" applyAlignment="1">
      <alignment vertical="top"/>
    </xf>
    <xf numFmtId="0" fontId="12" fillId="0" borderId="0" xfId="0" applyFont="1" applyAlignment="1">
      <alignment vertical="top"/>
    </xf>
    <xf numFmtId="2" fontId="0" fillId="0" borderId="0" xfId="0" applyNumberFormat="1" applyAlignment="1">
      <alignment vertical="top"/>
    </xf>
    <xf numFmtId="49" fontId="10" fillId="0" borderId="0" xfId="8" applyNumberFormat="1" applyFont="1" applyAlignment="1">
      <alignment horizontal="center" vertical="top" wrapText="1"/>
    </xf>
    <xf numFmtId="4" fontId="34" fillId="0" borderId="0" xfId="8" applyNumberFormat="1" applyFont="1" applyAlignment="1">
      <alignment horizontal="right" vertical="top"/>
    </xf>
    <xf numFmtId="0" fontId="34" fillId="0" borderId="0" xfId="8" applyFont="1" applyAlignment="1">
      <alignment vertical="top"/>
    </xf>
    <xf numFmtId="2" fontId="3" fillId="0" borderId="0" xfId="0" applyNumberFormat="1" applyFont="1" applyBorder="1" applyAlignment="1">
      <alignment horizontal="left" vertical="top" wrapText="1" indent="1"/>
    </xf>
    <xf numFmtId="0" fontId="9" fillId="0" borderId="0" xfId="0" applyFont="1" applyAlignment="1">
      <alignment vertical="top" wrapText="1"/>
    </xf>
    <xf numFmtId="164" fontId="37" fillId="0" borderId="0" xfId="0" applyNumberFormat="1" applyFont="1" applyAlignment="1"/>
    <xf numFmtId="0" fontId="0" fillId="0" borderId="0" xfId="0" applyAlignment="1"/>
    <xf numFmtId="0" fontId="28" fillId="0" borderId="0" xfId="0" applyFont="1" applyAlignment="1">
      <alignment horizontal="justify" vertical="top" wrapText="1"/>
    </xf>
    <xf numFmtId="164" fontId="28" fillId="0" borderId="0" xfId="0" applyNumberFormat="1" applyFont="1" applyAlignment="1"/>
    <xf numFmtId="0" fontId="0" fillId="0" borderId="0" xfId="0" applyAlignment="1">
      <alignment horizontal="left"/>
    </xf>
    <xf numFmtId="0" fontId="38" fillId="0" borderId="0" xfId="0" applyFont="1" applyAlignment="1">
      <alignment horizontal="justify" vertical="top" wrapText="1"/>
    </xf>
    <xf numFmtId="0" fontId="39" fillId="0" borderId="0" xfId="0" applyFont="1" applyBorder="1" applyAlignment="1">
      <alignment horizontal="justify" vertical="top" wrapText="1"/>
    </xf>
    <xf numFmtId="0" fontId="39" fillId="0" borderId="0" xfId="0" applyFont="1" applyAlignment="1">
      <alignment horizontal="justify" vertical="top" wrapText="1"/>
    </xf>
    <xf numFmtId="1" fontId="39" fillId="0" borderId="0" xfId="0" applyNumberFormat="1" applyFont="1" applyAlignment="1">
      <alignment horizontal="justify" vertical="top" wrapText="1"/>
    </xf>
    <xf numFmtId="0" fontId="38" fillId="0" borderId="0" xfId="0" applyNumberFormat="1" applyFont="1" applyAlignment="1">
      <alignment horizontal="justify" vertical="top" wrapText="1"/>
    </xf>
    <xf numFmtId="0" fontId="38" fillId="0" borderId="3" xfId="0" applyFont="1" applyBorder="1" applyAlignment="1">
      <alignment horizontal="justify" vertical="top" wrapText="1"/>
    </xf>
    <xf numFmtId="0" fontId="39" fillId="0" borderId="3" xfId="0" applyFont="1" applyBorder="1" applyAlignment="1">
      <alignment horizontal="justify" vertical="top" wrapText="1"/>
    </xf>
    <xf numFmtId="4" fontId="10" fillId="0" borderId="3" xfId="0" applyNumberFormat="1" applyFont="1" applyBorder="1" applyAlignment="1">
      <alignment horizontal="right" vertical="top"/>
    </xf>
    <xf numFmtId="0" fontId="38" fillId="0" borderId="0" xfId="0" applyFont="1" applyBorder="1" applyAlignment="1">
      <alignment horizontal="justify" vertical="top" wrapText="1"/>
    </xf>
    <xf numFmtId="0" fontId="39" fillId="0" borderId="4" xfId="0" applyFont="1" applyBorder="1" applyAlignment="1">
      <alignment horizontal="justify" vertical="top" wrapText="1"/>
    </xf>
    <xf numFmtId="0" fontId="36" fillId="0" borderId="0" xfId="0" applyFont="1" applyBorder="1" applyAlignment="1" applyProtection="1">
      <alignment horizontal="justify" vertical="top" wrapText="1"/>
      <protection locked="0"/>
    </xf>
    <xf numFmtId="0" fontId="36" fillId="0" borderId="0" xfId="0" applyFont="1" applyBorder="1" applyAlignment="1">
      <alignment horizontal="justify" vertical="top" wrapText="1"/>
    </xf>
    <xf numFmtId="0" fontId="40" fillId="0" borderId="0" xfId="0" applyFont="1" applyAlignment="1"/>
    <xf numFmtId="0" fontId="0" fillId="0" borderId="0" xfId="0" applyFont="1" applyAlignment="1">
      <alignment horizontal="justify" vertical="top"/>
    </xf>
    <xf numFmtId="0" fontId="0" fillId="0" borderId="0" xfId="0" applyAlignment="1">
      <alignment horizontal="justify" vertical="top"/>
    </xf>
    <xf numFmtId="0" fontId="28" fillId="0" borderId="0" xfId="0" applyFont="1" applyAlignment="1">
      <alignment horizontal="justify" vertical="top"/>
    </xf>
    <xf numFmtId="0" fontId="40" fillId="0" borderId="0" xfId="0" applyFont="1" applyBorder="1"/>
    <xf numFmtId="0" fontId="39" fillId="0" borderId="5" xfId="0" applyFont="1" applyBorder="1" applyAlignment="1">
      <alignment horizontal="justify" vertical="top" wrapText="1"/>
    </xf>
    <xf numFmtId="0" fontId="36" fillId="0" borderId="3" xfId="0" applyFont="1" applyBorder="1" applyAlignment="1" applyProtection="1">
      <alignment horizontal="justify" vertical="top" wrapText="1"/>
      <protection locked="0"/>
    </xf>
    <xf numFmtId="0" fontId="28" fillId="0" borderId="0" xfId="0" applyFont="1" applyBorder="1" applyAlignment="1">
      <alignment horizontal="justify" vertical="top" wrapText="1"/>
    </xf>
    <xf numFmtId="0" fontId="28" fillId="0" borderId="0" xfId="0" applyFont="1" applyAlignment="1">
      <alignment horizontal="right" wrapText="1"/>
    </xf>
    <xf numFmtId="0" fontId="28" fillId="0" borderId="0" xfId="0" applyFont="1" applyAlignment="1"/>
    <xf numFmtId="0" fontId="0" fillId="0" borderId="0" xfId="0" applyAlignment="1">
      <alignment horizontal="center"/>
    </xf>
    <xf numFmtId="0" fontId="28" fillId="0" borderId="3" xfId="0" applyFont="1" applyBorder="1" applyAlignment="1">
      <alignment horizontal="center" vertical="top" wrapText="1"/>
    </xf>
    <xf numFmtId="0" fontId="37" fillId="0" borderId="0" xfId="0" applyFont="1" applyAlignment="1"/>
    <xf numFmtId="0" fontId="28" fillId="0" borderId="0" xfId="0" applyFont="1" applyFill="1" applyAlignment="1"/>
    <xf numFmtId="0" fontId="37" fillId="0" borderId="0" xfId="0" applyFont="1" applyFill="1" applyAlignment="1"/>
    <xf numFmtId="0" fontId="0" fillId="0" borderId="0" xfId="0" applyProtection="1"/>
    <xf numFmtId="0" fontId="48" fillId="0" borderId="0" xfId="0" applyFont="1" applyProtection="1">
      <protection locked="0"/>
    </xf>
    <xf numFmtId="0" fontId="50" fillId="0" borderId="0" xfId="0" applyFont="1" applyFill="1"/>
    <xf numFmtId="0" fontId="50" fillId="0" borderId="0" xfId="0" applyFont="1"/>
    <xf numFmtId="0" fontId="36" fillId="0" borderId="5" xfId="0" applyFont="1" applyBorder="1" applyAlignment="1" applyProtection="1">
      <alignment horizontal="justify" vertical="top" wrapText="1"/>
      <protection locked="0"/>
    </xf>
    <xf numFmtId="0" fontId="79" fillId="0" borderId="0" xfId="0" applyFont="1"/>
    <xf numFmtId="0" fontId="80" fillId="0" borderId="0" xfId="0" applyFont="1" applyBorder="1"/>
    <xf numFmtId="0" fontId="81" fillId="0" borderId="0" xfId="0" applyFont="1" applyBorder="1" applyAlignment="1">
      <alignment horizontal="center"/>
    </xf>
    <xf numFmtId="0" fontId="81" fillId="0" borderId="0" xfId="0" applyFont="1"/>
    <xf numFmtId="0" fontId="82" fillId="0" borderId="0" xfId="0" applyFont="1" applyBorder="1"/>
    <xf numFmtId="0" fontId="83" fillId="0" borderId="0" xfId="0" applyFont="1" applyAlignment="1">
      <alignment horizontal="center"/>
    </xf>
    <xf numFmtId="0" fontId="84" fillId="0" borderId="0" xfId="0" applyFont="1" applyBorder="1"/>
    <xf numFmtId="0" fontId="83" fillId="0" borderId="0" xfId="0" applyFont="1" applyBorder="1"/>
    <xf numFmtId="0" fontId="81" fillId="0" borderId="0" xfId="0" applyFont="1" applyBorder="1"/>
    <xf numFmtId="0" fontId="81" fillId="0" borderId="0" xfId="0" applyFont="1" applyAlignment="1">
      <alignment horizontal="center"/>
    </xf>
    <xf numFmtId="0" fontId="79" fillId="0" borderId="0" xfId="0" applyFont="1" applyBorder="1"/>
    <xf numFmtId="0" fontId="85" fillId="0" borderId="0" xfId="0" applyFont="1" applyAlignment="1">
      <alignment horizontal="center"/>
    </xf>
    <xf numFmtId="0" fontId="84" fillId="0" borderId="0" xfId="0" applyFont="1" applyBorder="1" applyAlignment="1">
      <alignment horizontal="justify" vertical="center"/>
    </xf>
    <xf numFmtId="0" fontId="81" fillId="0" borderId="0" xfId="0" applyFont="1" applyBorder="1" applyAlignment="1">
      <alignment horizontal="justify" vertical="center"/>
    </xf>
    <xf numFmtId="0" fontId="81" fillId="0" borderId="0" xfId="0" applyFont="1" applyAlignment="1">
      <alignment horizontal="justify" vertical="center"/>
    </xf>
    <xf numFmtId="0" fontId="77" fillId="0" borderId="0" xfId="1"/>
    <xf numFmtId="0" fontId="81" fillId="0" borderId="0" xfId="1" applyFont="1"/>
    <xf numFmtId="0" fontId="81" fillId="0" borderId="0" xfId="1" applyFont="1" applyAlignment="1">
      <alignment horizontal="center"/>
    </xf>
    <xf numFmtId="0" fontId="81" fillId="0" borderId="0" xfId="1" applyFont="1" applyBorder="1" applyAlignment="1">
      <alignment horizontal="center"/>
    </xf>
    <xf numFmtId="0" fontId="81" fillId="0" borderId="0" xfId="1" applyFont="1" applyBorder="1"/>
    <xf numFmtId="0" fontId="84" fillId="0" borderId="0" xfId="1" applyFont="1" applyBorder="1" applyAlignment="1">
      <alignment horizontal="justify" vertical="center"/>
    </xf>
    <xf numFmtId="0" fontId="83" fillId="0" borderId="0" xfId="1" applyFont="1" applyBorder="1"/>
    <xf numFmtId="0" fontId="80" fillId="0" borderId="0" xfId="1" applyFont="1" applyBorder="1"/>
    <xf numFmtId="0" fontId="84" fillId="0" borderId="0" xfId="1" applyFont="1" applyBorder="1"/>
    <xf numFmtId="0" fontId="85" fillId="0" borderId="0" xfId="1" applyFont="1" applyAlignment="1">
      <alignment horizontal="center"/>
    </xf>
    <xf numFmtId="0" fontId="83" fillId="0" borderId="0" xfId="1" applyFont="1" applyAlignment="1">
      <alignment horizontal="center"/>
    </xf>
    <xf numFmtId="0" fontId="82" fillId="0" borderId="0" xfId="1" applyFont="1" applyBorder="1"/>
    <xf numFmtId="49" fontId="51" fillId="0" borderId="2" xfId="0" applyNumberFormat="1" applyFont="1" applyBorder="1" applyAlignment="1">
      <alignment horizontal="center" vertical="top" wrapText="1"/>
    </xf>
    <xf numFmtId="49" fontId="52" fillId="0" borderId="2" xfId="0" applyNumberFormat="1" applyFont="1" applyBorder="1" applyAlignment="1">
      <alignment horizontal="left" vertical="top" wrapText="1"/>
    </xf>
    <xf numFmtId="0" fontId="53" fillId="0" borderId="2" xfId="0" applyFont="1" applyBorder="1" applyAlignment="1">
      <alignment vertical="top"/>
    </xf>
    <xf numFmtId="4" fontId="54" fillId="0" borderId="2" xfId="0" applyNumberFormat="1" applyFont="1" applyBorder="1" applyAlignment="1">
      <alignment horizontal="center" vertical="top"/>
    </xf>
    <xf numFmtId="4" fontId="52" fillId="0" borderId="2" xfId="0" applyNumberFormat="1" applyFont="1" applyBorder="1" applyAlignment="1">
      <alignment horizontal="left" vertical="top"/>
    </xf>
    <xf numFmtId="0" fontId="1" fillId="0" borderId="0" xfId="0" applyFont="1" applyAlignment="1">
      <alignment horizontal="left" vertical="top"/>
    </xf>
    <xf numFmtId="0" fontId="87" fillId="0" borderId="0" xfId="0" applyFont="1"/>
    <xf numFmtId="166" fontId="0" fillId="0" borderId="0" xfId="0" applyNumberFormat="1"/>
    <xf numFmtId="43" fontId="0" fillId="0" borderId="0" xfId="10" applyFont="1"/>
    <xf numFmtId="0" fontId="55" fillId="0" borderId="0" xfId="0" applyFont="1"/>
    <xf numFmtId="4" fontId="39" fillId="0" borderId="0" xfId="0" applyNumberFormat="1" applyFont="1" applyAlignment="1">
      <alignment horizontal="left" vertical="top" wrapText="1"/>
    </xf>
    <xf numFmtId="4" fontId="38" fillId="0" borderId="0" xfId="0" applyNumberFormat="1" applyFont="1" applyAlignment="1">
      <alignment horizontal="left" vertical="top" wrapText="1"/>
    </xf>
    <xf numFmtId="4" fontId="39" fillId="0" borderId="0" xfId="0" applyNumberFormat="1" applyFont="1" applyAlignment="1">
      <alignment horizontal="right" vertical="top" wrapText="1"/>
    </xf>
    <xf numFmtId="4" fontId="39" fillId="0" borderId="0" xfId="0" applyNumberFormat="1" applyFont="1" applyAlignment="1">
      <alignment vertical="top" wrapText="1"/>
    </xf>
    <xf numFmtId="4" fontId="38" fillId="0" borderId="5" xfId="0" applyNumberFormat="1" applyFont="1" applyBorder="1" applyAlignment="1">
      <alignment horizontal="left" vertical="top"/>
    </xf>
    <xf numFmtId="4" fontId="38" fillId="0" borderId="5" xfId="0" applyNumberFormat="1" applyFont="1" applyBorder="1" applyAlignment="1">
      <alignment horizontal="right" vertical="top"/>
    </xf>
    <xf numFmtId="0" fontId="39" fillId="0" borderId="5" xfId="0" applyFont="1" applyBorder="1"/>
    <xf numFmtId="4" fontId="38" fillId="0" borderId="0" xfId="0" applyNumberFormat="1" applyFont="1" applyAlignment="1">
      <alignment horizontal="left" vertical="top"/>
    </xf>
    <xf numFmtId="4" fontId="38" fillId="0" borderId="0" xfId="0" applyNumberFormat="1" applyFont="1" applyAlignment="1">
      <alignment horizontal="right" vertical="top"/>
    </xf>
    <xf numFmtId="0" fontId="39" fillId="0" borderId="0" xfId="0" applyFont="1" applyBorder="1"/>
    <xf numFmtId="4" fontId="39" fillId="0" borderId="0" xfId="0" applyNumberFormat="1" applyFont="1" applyBorder="1" applyAlignment="1">
      <alignment horizontal="right" vertical="top"/>
    </xf>
    <xf numFmtId="164" fontId="83" fillId="0" borderId="0" xfId="0" applyNumberFormat="1" applyFont="1" applyBorder="1" applyAlignment="1">
      <alignment horizontal="center"/>
    </xf>
    <xf numFmtId="0" fontId="83" fillId="0" borderId="0" xfId="0" applyFont="1" applyBorder="1" applyAlignment="1">
      <alignment horizontal="justify" vertical="center"/>
    </xf>
    <xf numFmtId="2" fontId="83" fillId="0" borderId="0" xfId="0" applyNumberFormat="1" applyFont="1" applyBorder="1" applyAlignment="1">
      <alignment horizontal="center"/>
    </xf>
    <xf numFmtId="0" fontId="88" fillId="0" borderId="0" xfId="0" applyFont="1"/>
    <xf numFmtId="0" fontId="89" fillId="0" borderId="0" xfId="0" applyFont="1" applyBorder="1"/>
    <xf numFmtId="0" fontId="90" fillId="0" borderId="0" xfId="0" applyFont="1" applyBorder="1" applyAlignment="1">
      <alignment horizontal="center"/>
    </xf>
    <xf numFmtId="0" fontId="90" fillId="0" borderId="0" xfId="0" applyFont="1"/>
    <xf numFmtId="0" fontId="85" fillId="0" borderId="0" xfId="0" applyFont="1" applyBorder="1"/>
    <xf numFmtId="0" fontId="91" fillId="0" borderId="0" xfId="0" applyFont="1"/>
    <xf numFmtId="0" fontId="86" fillId="0" borderId="0" xfId="0" applyFont="1" applyBorder="1" applyAlignment="1">
      <alignment horizontal="center"/>
    </xf>
    <xf numFmtId="0" fontId="84" fillId="0" borderId="0" xfId="0" applyFont="1" applyAlignment="1">
      <alignment horizontal="center"/>
    </xf>
    <xf numFmtId="0" fontId="81" fillId="0" borderId="0" xfId="0" applyFont="1" applyAlignment="1">
      <alignment vertical="top"/>
    </xf>
    <xf numFmtId="0" fontId="81" fillId="0" borderId="1" xfId="1" applyFont="1" applyBorder="1"/>
    <xf numFmtId="0" fontId="0" fillId="0" borderId="0" xfId="0" applyBorder="1" applyAlignment="1">
      <alignment vertical="top"/>
    </xf>
    <xf numFmtId="0" fontId="5" fillId="0" borderId="0" xfId="0" applyFont="1" applyAlignment="1">
      <alignment horizontal="center" vertical="top"/>
    </xf>
    <xf numFmtId="4" fontId="10" fillId="0" borderId="0" xfId="0" applyNumberFormat="1" applyFont="1" applyBorder="1" applyAlignment="1">
      <alignment horizontal="right" vertical="top"/>
    </xf>
    <xf numFmtId="4" fontId="15" fillId="0" borderId="2" xfId="0" applyNumberFormat="1" applyFont="1" applyBorder="1" applyAlignment="1">
      <alignment horizontal="left" vertical="top"/>
    </xf>
    <xf numFmtId="4" fontId="15" fillId="0" borderId="2" xfId="0" applyNumberFormat="1" applyFont="1" applyBorder="1" applyAlignment="1">
      <alignment horizontal="center" vertical="top"/>
    </xf>
    <xf numFmtId="0" fontId="10" fillId="0" borderId="0" xfId="0" applyFont="1"/>
    <xf numFmtId="0" fontId="23" fillId="0" borderId="6" xfId="0" applyFont="1" applyBorder="1"/>
    <xf numFmtId="0" fontId="23" fillId="0" borderId="7" xfId="0" applyFont="1" applyBorder="1"/>
    <xf numFmtId="4" fontId="6" fillId="0" borderId="0" xfId="0" applyNumberFormat="1" applyFont="1" applyBorder="1" applyAlignment="1">
      <alignment horizontal="right" vertical="top"/>
    </xf>
    <xf numFmtId="4" fontId="5" fillId="0" borderId="0" xfId="0" applyNumberFormat="1" applyFont="1" applyBorder="1" applyAlignment="1">
      <alignment horizontal="right" vertical="top"/>
    </xf>
    <xf numFmtId="0" fontId="7" fillId="0" borderId="0" xfId="0" applyFont="1" applyBorder="1" applyAlignment="1">
      <alignment vertical="top"/>
    </xf>
    <xf numFmtId="49" fontId="5" fillId="0" borderId="0" xfId="0" applyNumberFormat="1" applyFont="1" applyBorder="1" applyAlignment="1">
      <alignment horizontal="left" vertical="top" wrapText="1" indent="1"/>
    </xf>
    <xf numFmtId="49" fontId="11" fillId="0" borderId="2" xfId="0" applyNumberFormat="1" applyFont="1" applyBorder="1" applyAlignment="1">
      <alignment horizontal="center" vertical="top" wrapText="1"/>
    </xf>
    <xf numFmtId="2" fontId="11" fillId="0" borderId="2" xfId="0" applyNumberFormat="1" applyFont="1" applyBorder="1" applyAlignment="1">
      <alignment horizontal="left" vertical="top" wrapText="1" indent="1"/>
    </xf>
    <xf numFmtId="4" fontId="6" fillId="0" borderId="2" xfId="0" applyNumberFormat="1" applyFont="1" applyBorder="1" applyAlignment="1">
      <alignment horizontal="center" vertical="top"/>
    </xf>
    <xf numFmtId="4" fontId="6" fillId="0" borderId="2" xfId="0" applyNumberFormat="1" applyFont="1" applyBorder="1" applyAlignment="1">
      <alignment horizontal="right" vertical="top"/>
    </xf>
    <xf numFmtId="4" fontId="5" fillId="0" borderId="2" xfId="0" applyNumberFormat="1" applyFont="1" applyBorder="1" applyAlignment="1">
      <alignment horizontal="right" vertical="top"/>
    </xf>
    <xf numFmtId="0" fontId="7" fillId="0" borderId="2" xfId="0" applyFont="1" applyBorder="1" applyAlignment="1">
      <alignment vertical="top"/>
    </xf>
    <xf numFmtId="2" fontId="25" fillId="0" borderId="2" xfId="0" applyNumberFormat="1" applyFont="1" applyBorder="1" applyAlignment="1">
      <alignment horizontal="left" vertical="top" wrapText="1" indent="1"/>
    </xf>
    <xf numFmtId="49" fontId="5" fillId="0" borderId="2" xfId="0" applyNumberFormat="1" applyFont="1" applyBorder="1" applyAlignment="1">
      <alignment horizontal="center" vertical="top" wrapText="1"/>
    </xf>
    <xf numFmtId="49" fontId="5" fillId="0" borderId="2" xfId="0" applyNumberFormat="1" applyFont="1" applyBorder="1" applyAlignment="1">
      <alignment horizontal="left" vertical="top" wrapText="1" indent="1"/>
    </xf>
    <xf numFmtId="49" fontId="5" fillId="0" borderId="6" xfId="0" applyNumberFormat="1" applyFont="1" applyBorder="1" applyAlignment="1">
      <alignment horizontal="left" vertical="top" wrapText="1" indent="1"/>
    </xf>
    <xf numFmtId="4" fontId="6" fillId="0" borderId="6" xfId="0" applyNumberFormat="1" applyFont="1" applyBorder="1" applyAlignment="1">
      <alignment horizontal="right" vertical="top"/>
    </xf>
    <xf numFmtId="2" fontId="11" fillId="0" borderId="8" xfId="0" applyNumberFormat="1" applyFont="1" applyBorder="1" applyAlignment="1">
      <alignment horizontal="left" vertical="top" wrapText="1" indent="1"/>
    </xf>
    <xf numFmtId="4" fontId="6" fillId="0" borderId="8" xfId="0" applyNumberFormat="1" applyFont="1" applyBorder="1" applyAlignment="1">
      <alignment horizontal="center" vertical="top"/>
    </xf>
    <xf numFmtId="4" fontId="6" fillId="0" borderId="8" xfId="0" applyNumberFormat="1" applyFont="1" applyBorder="1" applyAlignment="1">
      <alignment horizontal="right" vertical="top"/>
    </xf>
    <xf numFmtId="4" fontId="7" fillId="0" borderId="8" xfId="0" applyNumberFormat="1" applyFont="1" applyBorder="1" applyAlignment="1">
      <alignment horizontal="right" vertical="top"/>
    </xf>
    <xf numFmtId="0" fontId="7" fillId="0" borderId="8" xfId="0" applyFont="1" applyBorder="1" applyAlignment="1">
      <alignment vertical="top"/>
    </xf>
    <xf numFmtId="4" fontId="27" fillId="0" borderId="2" xfId="0" applyNumberFormat="1" applyFont="1" applyBorder="1" applyAlignment="1">
      <alignment horizontal="right" vertical="top"/>
    </xf>
    <xf numFmtId="2" fontId="18" fillId="0" borderId="2" xfId="0" applyNumberFormat="1" applyFont="1" applyBorder="1" applyAlignment="1">
      <alignment horizontal="left" vertical="top" wrapText="1" indent="1"/>
    </xf>
    <xf numFmtId="4" fontId="24" fillId="0" borderId="2" xfId="0" applyNumberFormat="1" applyFont="1" applyBorder="1" applyAlignment="1">
      <alignment horizontal="right" vertical="top"/>
    </xf>
    <xf numFmtId="49" fontId="24" fillId="0" borderId="2" xfId="0" applyNumberFormat="1" applyFont="1" applyBorder="1" applyAlignment="1">
      <alignment horizontal="center" vertical="top" wrapText="1"/>
    </xf>
    <xf numFmtId="4" fontId="24" fillId="0" borderId="2" xfId="0" applyNumberFormat="1" applyFont="1" applyBorder="1" applyAlignment="1">
      <alignment horizontal="left" vertical="top" indent="1"/>
    </xf>
    <xf numFmtId="49" fontId="9" fillId="0" borderId="2" xfId="0" applyNumberFormat="1" applyFont="1" applyBorder="1" applyAlignment="1">
      <alignment horizontal="center" vertical="top" wrapText="1"/>
    </xf>
    <xf numFmtId="4" fontId="2" fillId="0" borderId="2" xfId="0" applyNumberFormat="1" applyFont="1" applyBorder="1" applyAlignment="1">
      <alignment horizontal="left" vertical="top" indent="1"/>
    </xf>
    <xf numFmtId="4" fontId="11" fillId="0" borderId="2" xfId="0" applyNumberFormat="1" applyFont="1" applyBorder="1" applyAlignment="1">
      <alignment horizontal="right" vertical="top"/>
    </xf>
    <xf numFmtId="4" fontId="7" fillId="0" borderId="2" xfId="0" applyNumberFormat="1" applyFont="1" applyBorder="1" applyAlignment="1">
      <alignment horizontal="right" vertical="top"/>
    </xf>
    <xf numFmtId="49" fontId="27" fillId="0" borderId="2" xfId="0" applyNumberFormat="1" applyFont="1" applyBorder="1" applyAlignment="1">
      <alignment horizontal="center" vertical="top" wrapText="1"/>
    </xf>
    <xf numFmtId="2" fontId="27" fillId="0" borderId="2" xfId="0" applyNumberFormat="1" applyFont="1" applyBorder="1" applyAlignment="1">
      <alignment horizontal="left" vertical="top" wrapText="1" indent="1"/>
    </xf>
    <xf numFmtId="49" fontId="11" fillId="0" borderId="8" xfId="0" applyNumberFormat="1" applyFont="1" applyBorder="1" applyAlignment="1">
      <alignment horizontal="center" vertical="top" wrapText="1"/>
    </xf>
    <xf numFmtId="49" fontId="11" fillId="0" borderId="8" xfId="0" applyNumberFormat="1" applyFont="1" applyBorder="1" applyAlignment="1">
      <alignment horizontal="left" vertical="top" wrapText="1" indent="1"/>
    </xf>
    <xf numFmtId="4" fontId="11" fillId="0" borderId="8" xfId="0" applyNumberFormat="1" applyFont="1" applyBorder="1" applyAlignment="1">
      <alignment horizontal="right" vertical="top"/>
    </xf>
    <xf numFmtId="49" fontId="11" fillId="0" borderId="2" xfId="0" applyNumberFormat="1" applyFont="1" applyBorder="1" applyAlignment="1">
      <alignment horizontal="left" vertical="top" wrapText="1" indent="1"/>
    </xf>
    <xf numFmtId="0" fontId="5" fillId="0" borderId="2" xfId="0" applyFont="1" applyBorder="1" applyAlignment="1">
      <alignment vertical="top"/>
    </xf>
    <xf numFmtId="49" fontId="2" fillId="0" borderId="2" xfId="0" applyNumberFormat="1" applyFont="1" applyBorder="1" applyAlignment="1">
      <alignment horizontal="left" vertical="top" wrapText="1" indent="1"/>
    </xf>
    <xf numFmtId="4" fontId="11" fillId="0" borderId="2" xfId="0" applyNumberFormat="1" applyFont="1" applyBorder="1" applyAlignment="1">
      <alignment horizontal="left" vertical="top" indent="1"/>
    </xf>
    <xf numFmtId="0" fontId="5" fillId="0" borderId="2" xfId="0" applyFont="1" applyBorder="1" applyAlignment="1">
      <alignment horizontal="left" vertical="top" indent="1"/>
    </xf>
    <xf numFmtId="49" fontId="27" fillId="0" borderId="2" xfId="0" applyNumberFormat="1" applyFont="1" applyBorder="1" applyAlignment="1">
      <alignment horizontal="left" vertical="top" wrapText="1" indent="1"/>
    </xf>
    <xf numFmtId="4" fontId="25" fillId="0" borderId="2" xfId="0" applyNumberFormat="1" applyFont="1" applyBorder="1" applyAlignment="1">
      <alignment horizontal="right" vertical="top"/>
    </xf>
    <xf numFmtId="0" fontId="29" fillId="0" borderId="2" xfId="0" applyFont="1" applyBorder="1" applyAlignment="1">
      <alignment vertical="top"/>
    </xf>
    <xf numFmtId="49" fontId="29" fillId="0" borderId="2" xfId="0" applyNumberFormat="1" applyFont="1" applyBorder="1" applyAlignment="1">
      <alignment horizontal="left" vertical="top" wrapText="1" indent="1"/>
    </xf>
    <xf numFmtId="0" fontId="5" fillId="0" borderId="2" xfId="0" applyFont="1" applyBorder="1" applyAlignment="1">
      <alignment horizontal="center" vertical="top"/>
    </xf>
    <xf numFmtId="0" fontId="0" fillId="0" borderId="0" xfId="0" applyAlignment="1">
      <alignment horizontal="right"/>
    </xf>
    <xf numFmtId="4" fontId="29" fillId="0" borderId="0" xfId="0" applyNumberFormat="1" applyFont="1" applyAlignment="1">
      <alignment horizontal="right" vertical="top"/>
    </xf>
    <xf numFmtId="4" fontId="58" fillId="0" borderId="2" xfId="0" applyNumberFormat="1" applyFont="1" applyBorder="1" applyAlignment="1">
      <alignment horizontal="center" vertical="top"/>
    </xf>
    <xf numFmtId="4" fontId="58" fillId="0" borderId="0"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2" xfId="0" applyNumberFormat="1" applyFont="1" applyBorder="1" applyAlignment="1">
      <alignment horizontal="right" vertical="top"/>
    </xf>
    <xf numFmtId="4" fontId="10" fillId="0" borderId="2" xfId="0" applyNumberFormat="1" applyFont="1" applyBorder="1" applyAlignment="1">
      <alignment horizontal="right" vertical="top"/>
    </xf>
    <xf numFmtId="4" fontId="9" fillId="0" borderId="6" xfId="0" applyNumberFormat="1" applyFont="1" applyBorder="1" applyAlignment="1">
      <alignment horizontal="center" vertical="top"/>
    </xf>
    <xf numFmtId="2" fontId="9" fillId="0" borderId="2" xfId="0" applyNumberFormat="1" applyFont="1" applyBorder="1" applyAlignment="1">
      <alignment horizontal="left" vertical="top" wrapText="1" indent="1"/>
    </xf>
    <xf numFmtId="4" fontId="2" fillId="0" borderId="2" xfId="0" applyNumberFormat="1" applyFont="1" applyBorder="1" applyAlignment="1">
      <alignment horizontal="right" vertical="top"/>
    </xf>
    <xf numFmtId="4" fontId="0" fillId="0" borderId="2" xfId="0" applyNumberFormat="1" applyBorder="1" applyAlignment="1">
      <alignment horizontal="right" vertical="top"/>
    </xf>
    <xf numFmtId="0" fontId="0" fillId="0" borderId="2" xfId="0" applyBorder="1" applyAlignment="1">
      <alignment vertical="top"/>
    </xf>
    <xf numFmtId="0" fontId="10" fillId="0" borderId="2" xfId="0" applyFont="1" applyBorder="1" applyAlignment="1">
      <alignment vertical="top"/>
    </xf>
    <xf numFmtId="49" fontId="9" fillId="0" borderId="2" xfId="0" applyNumberFormat="1" applyFont="1" applyBorder="1" applyAlignment="1">
      <alignment horizontal="right" vertical="top" wrapText="1"/>
    </xf>
    <xf numFmtId="2" fontId="9" fillId="0" borderId="2" xfId="0" applyNumberFormat="1" applyFont="1" applyBorder="1" applyAlignment="1">
      <alignment horizontal="right" vertical="top" wrapText="1"/>
    </xf>
    <xf numFmtId="0" fontId="0" fillId="0" borderId="2" xfId="0" applyBorder="1" applyAlignment="1">
      <alignment horizontal="center" vertical="top"/>
    </xf>
    <xf numFmtId="2" fontId="0" fillId="0" borderId="2" xfId="0" applyNumberFormat="1" applyFont="1" applyBorder="1" applyAlignment="1">
      <alignment horizontal="left" vertical="top" wrapText="1" indent="1"/>
    </xf>
    <xf numFmtId="2" fontId="3" fillId="0" borderId="2" xfId="0" applyNumberFormat="1" applyFont="1" applyBorder="1" applyAlignment="1">
      <alignment horizontal="left" vertical="top" wrapText="1" indent="1"/>
    </xf>
    <xf numFmtId="0" fontId="31" fillId="0" borderId="2" xfId="0" applyFont="1" applyBorder="1" applyAlignment="1">
      <alignment vertical="top"/>
    </xf>
    <xf numFmtId="49" fontId="9" fillId="0" borderId="8" xfId="0" applyNumberFormat="1" applyFont="1" applyBorder="1" applyAlignment="1">
      <alignment horizontal="center" vertical="top" wrapText="1"/>
    </xf>
    <xf numFmtId="2" fontId="9" fillId="0" borderId="8" xfId="0" applyNumberFormat="1" applyFont="1" applyBorder="1" applyAlignment="1">
      <alignment horizontal="left" vertical="top" wrapText="1" indent="1"/>
    </xf>
    <xf numFmtId="4" fontId="9" fillId="0" borderId="8" xfId="0" applyNumberFormat="1" applyFont="1" applyBorder="1" applyAlignment="1">
      <alignment horizontal="right" vertical="top"/>
    </xf>
    <xf numFmtId="4" fontId="2" fillId="0" borderId="8" xfId="0" applyNumberFormat="1" applyFont="1" applyBorder="1" applyAlignment="1">
      <alignment horizontal="right" vertical="top"/>
    </xf>
    <xf numFmtId="4" fontId="0" fillId="0" borderId="8" xfId="0" applyNumberFormat="1" applyBorder="1" applyAlignment="1">
      <alignment horizontal="right" vertical="top"/>
    </xf>
    <xf numFmtId="0" fontId="0" fillId="0" borderId="8" xfId="0" applyBorder="1" applyAlignment="1">
      <alignment vertical="top"/>
    </xf>
    <xf numFmtId="4" fontId="9" fillId="0" borderId="6" xfId="0" applyNumberFormat="1" applyFont="1" applyBorder="1" applyAlignment="1">
      <alignment horizontal="right" vertical="top"/>
    </xf>
    <xf numFmtId="4" fontId="10" fillId="0" borderId="6" xfId="0" applyNumberFormat="1" applyFont="1" applyBorder="1" applyAlignment="1">
      <alignment horizontal="right" vertical="top"/>
    </xf>
    <xf numFmtId="2" fontId="9" fillId="0" borderId="2" xfId="0" applyNumberFormat="1" applyFont="1" applyBorder="1" applyAlignment="1">
      <alignment horizontal="center" vertical="top" wrapText="1"/>
    </xf>
    <xf numFmtId="49" fontId="22" fillId="0" borderId="2" xfId="0" applyNumberFormat="1" applyFont="1" applyBorder="1" applyAlignment="1">
      <alignment horizontal="center" vertical="top" wrapText="1"/>
    </xf>
    <xf numFmtId="2" fontId="22" fillId="0" borderId="2" xfId="0" applyNumberFormat="1" applyFont="1" applyBorder="1" applyAlignment="1">
      <alignment horizontal="center" vertical="top" wrapText="1"/>
    </xf>
    <xf numFmtId="4" fontId="22" fillId="0" borderId="2" xfId="0" applyNumberFormat="1" applyFont="1" applyBorder="1" applyAlignment="1">
      <alignment horizontal="center" vertical="top"/>
    </xf>
    <xf numFmtId="4" fontId="22" fillId="0" borderId="2" xfId="0" applyNumberFormat="1" applyFont="1" applyBorder="1" applyAlignment="1">
      <alignment horizontal="right" vertical="top"/>
    </xf>
    <xf numFmtId="4" fontId="0" fillId="0" borderId="2" xfId="0" applyNumberFormat="1" applyFont="1" applyBorder="1" applyAlignment="1">
      <alignment horizontal="right" vertical="top"/>
    </xf>
    <xf numFmtId="0" fontId="22" fillId="0" borderId="2" xfId="0" applyFont="1" applyBorder="1" applyAlignment="1">
      <alignment vertical="top"/>
    </xf>
    <xf numFmtId="49" fontId="1" fillId="0" borderId="2" xfId="0" applyNumberFormat="1" applyFont="1" applyBorder="1" applyAlignment="1">
      <alignment horizontal="left" vertical="top" wrapText="1" indent="1"/>
    </xf>
    <xf numFmtId="49" fontId="0" fillId="0" borderId="2" xfId="0" applyNumberFormat="1" applyBorder="1" applyAlignment="1">
      <alignment horizontal="center" vertical="top" wrapText="1"/>
    </xf>
    <xf numFmtId="2" fontId="1" fillId="0" borderId="2" xfId="0" applyNumberFormat="1" applyFont="1" applyBorder="1" applyAlignment="1">
      <alignment horizontal="left" vertical="top" wrapText="1" indent="1"/>
    </xf>
    <xf numFmtId="4" fontId="2" fillId="0" borderId="2" xfId="0" applyNumberFormat="1" applyFont="1" applyBorder="1" applyAlignment="1">
      <alignment horizontal="center" vertical="top"/>
    </xf>
    <xf numFmtId="2" fontId="12" fillId="0" borderId="2" xfId="0" applyNumberFormat="1" applyFont="1" applyBorder="1" applyAlignment="1">
      <alignment horizontal="center" vertical="top" wrapText="1"/>
    </xf>
    <xf numFmtId="0" fontId="10" fillId="0" borderId="2" xfId="0" applyFont="1" applyBorder="1" applyAlignment="1">
      <alignment horizontal="center" vertical="top"/>
    </xf>
    <xf numFmtId="2" fontId="0" fillId="0" borderId="2" xfId="0" applyNumberFormat="1" applyBorder="1" applyAlignment="1">
      <alignment vertical="top"/>
    </xf>
    <xf numFmtId="49" fontId="2" fillId="0" borderId="2" xfId="0" applyNumberFormat="1" applyFont="1" applyBorder="1" applyAlignment="1">
      <alignment horizontal="center" vertical="top" wrapText="1"/>
    </xf>
    <xf numFmtId="2" fontId="2" fillId="0" borderId="2" xfId="0" applyNumberFormat="1" applyFont="1" applyBorder="1" applyAlignment="1">
      <alignment horizontal="left" vertical="top" wrapText="1" indent="1"/>
    </xf>
    <xf numFmtId="0" fontId="0" fillId="0" borderId="2" xfId="0" applyFont="1" applyBorder="1" applyAlignment="1">
      <alignment vertical="top"/>
    </xf>
    <xf numFmtId="49" fontId="2" fillId="0" borderId="2" xfId="0" applyNumberFormat="1" applyFont="1" applyBorder="1" applyAlignment="1">
      <alignment horizontal="right" vertical="top" wrapText="1"/>
    </xf>
    <xf numFmtId="2" fontId="2" fillId="0" borderId="2" xfId="0" applyNumberFormat="1" applyFont="1" applyBorder="1" applyAlignment="1">
      <alignment horizontal="right" vertical="top" wrapText="1"/>
    </xf>
    <xf numFmtId="0" fontId="12" fillId="0" borderId="2" xfId="0" applyFont="1" applyBorder="1" applyAlignment="1">
      <alignment vertical="top"/>
    </xf>
    <xf numFmtId="49" fontId="12" fillId="0" borderId="2" xfId="0" applyNumberFormat="1" applyFont="1" applyBorder="1" applyAlignment="1">
      <alignment horizontal="center" vertical="top" wrapText="1"/>
    </xf>
    <xf numFmtId="2" fontId="12" fillId="0" borderId="2" xfId="0" applyNumberFormat="1" applyFont="1" applyBorder="1" applyAlignment="1">
      <alignment horizontal="left" vertical="top" wrapText="1" indent="1"/>
    </xf>
    <xf numFmtId="4" fontId="12" fillId="0" borderId="2" xfId="0" applyNumberFormat="1" applyFont="1" applyBorder="1" applyAlignment="1">
      <alignment horizontal="right" vertical="top"/>
    </xf>
    <xf numFmtId="49" fontId="12" fillId="0" borderId="2" xfId="0" quotePrefix="1" applyNumberFormat="1" applyFont="1" applyBorder="1" applyAlignment="1">
      <alignment horizontal="center" vertical="top" wrapText="1"/>
    </xf>
    <xf numFmtId="2" fontId="9" fillId="0" borderId="2" xfId="0" applyNumberFormat="1" applyFont="1" applyBorder="1" applyAlignment="1">
      <alignment horizontal="justify" vertical="top" wrapText="1"/>
    </xf>
    <xf numFmtId="2" fontId="10" fillId="0" borderId="2" xfId="0" applyNumberFormat="1" applyFont="1" applyBorder="1" applyAlignment="1">
      <alignment horizontal="left" vertical="top" wrapText="1" indent="1"/>
    </xf>
    <xf numFmtId="49" fontId="10" fillId="0" borderId="2" xfId="0" applyNumberFormat="1" applyFont="1" applyBorder="1" applyAlignment="1">
      <alignment horizontal="center" vertical="top" wrapText="1"/>
    </xf>
    <xf numFmtId="49" fontId="10" fillId="0" borderId="2" xfId="0" applyNumberFormat="1" applyFont="1" applyBorder="1" applyAlignment="1">
      <alignment horizontal="right" vertical="top" wrapText="1"/>
    </xf>
    <xf numFmtId="2" fontId="10" fillId="0" borderId="2" xfId="0" applyNumberFormat="1" applyFont="1" applyBorder="1" applyAlignment="1">
      <alignment horizontal="right" vertical="top" wrapText="1"/>
    </xf>
    <xf numFmtId="2" fontId="0" fillId="0" borderId="2" xfId="0" applyNumberFormat="1" applyBorder="1" applyAlignment="1">
      <alignment horizontal="left" vertical="top" wrapText="1" indent="1"/>
    </xf>
    <xf numFmtId="49" fontId="0" fillId="0" borderId="9" xfId="0" applyNumberFormat="1" applyBorder="1" applyAlignment="1">
      <alignment horizontal="center" vertical="top" wrapText="1"/>
    </xf>
    <xf numFmtId="2" fontId="1" fillId="0" borderId="9" xfId="0" applyNumberFormat="1" applyFont="1" applyBorder="1" applyAlignment="1">
      <alignment horizontal="left" vertical="top" wrapText="1" indent="1"/>
    </xf>
    <xf numFmtId="4" fontId="2" fillId="0" borderId="9" xfId="0" applyNumberFormat="1" applyFont="1" applyBorder="1" applyAlignment="1">
      <alignment horizontal="right" vertical="top"/>
    </xf>
    <xf numFmtId="4" fontId="0" fillId="0" borderId="9" xfId="0" applyNumberFormat="1" applyBorder="1" applyAlignment="1">
      <alignment horizontal="right" vertical="top"/>
    </xf>
    <xf numFmtId="0" fontId="0" fillId="0" borderId="9" xfId="0" applyBorder="1" applyAlignment="1">
      <alignment vertical="top"/>
    </xf>
    <xf numFmtId="0" fontId="32" fillId="0" borderId="2" xfId="0" applyFont="1" applyBorder="1" applyAlignment="1">
      <alignment vertical="top"/>
    </xf>
    <xf numFmtId="2" fontId="32" fillId="0" borderId="2" xfId="0" applyNumberFormat="1" applyFont="1" applyBorder="1" applyAlignment="1">
      <alignment horizontal="left" vertical="top" wrapText="1" indent="1"/>
    </xf>
    <xf numFmtId="2" fontId="32" fillId="0" borderId="2" xfId="0" applyNumberFormat="1" applyFont="1" applyBorder="1" applyAlignment="1">
      <alignment horizontal="right" vertical="top" wrapText="1"/>
    </xf>
    <xf numFmtId="4" fontId="33" fillId="0" borderId="2" xfId="0" applyNumberFormat="1" applyFont="1" applyBorder="1" applyAlignment="1">
      <alignment horizontal="right" vertical="top"/>
    </xf>
    <xf numFmtId="4" fontId="32" fillId="0" borderId="2" xfId="0" applyNumberFormat="1" applyFont="1" applyBorder="1" applyAlignment="1">
      <alignment horizontal="right" vertical="top"/>
    </xf>
    <xf numFmtId="0" fontId="3" fillId="0" borderId="2" xfId="0" applyFont="1" applyBorder="1" applyAlignment="1">
      <alignment vertical="top"/>
    </xf>
    <xf numFmtId="49" fontId="0" fillId="0" borderId="8" xfId="0" applyNumberFormat="1" applyBorder="1" applyAlignment="1">
      <alignment horizontal="center" vertical="top" wrapText="1"/>
    </xf>
    <xf numFmtId="2" fontId="1" fillId="0" borderId="8" xfId="0" applyNumberFormat="1" applyFont="1" applyBorder="1" applyAlignment="1">
      <alignment horizontal="left" vertical="top" wrapText="1" indent="1"/>
    </xf>
    <xf numFmtId="4" fontId="2" fillId="0" borderId="8" xfId="0" applyNumberFormat="1" applyFont="1" applyBorder="1" applyAlignment="1">
      <alignment horizontal="center" vertical="top"/>
    </xf>
    <xf numFmtId="4" fontId="21" fillId="0" borderId="2" xfId="0" applyNumberFormat="1" applyFont="1" applyBorder="1" applyAlignment="1">
      <alignment horizontal="center" vertical="top"/>
    </xf>
    <xf numFmtId="0" fontId="21" fillId="0" borderId="0" xfId="0" applyFont="1" applyBorder="1"/>
    <xf numFmtId="0" fontId="1" fillId="0" borderId="2" xfId="0" applyFont="1" applyBorder="1" applyAlignment="1">
      <alignment vertical="top"/>
    </xf>
    <xf numFmtId="4" fontId="1" fillId="0" borderId="2" xfId="0" applyNumberFormat="1" applyFont="1" applyBorder="1" applyAlignment="1">
      <alignment horizontal="right" vertical="top"/>
    </xf>
    <xf numFmtId="49" fontId="0" fillId="0" borderId="2" xfId="0" applyNumberFormat="1" applyBorder="1" applyAlignment="1">
      <alignment horizontal="right" vertical="top" wrapText="1"/>
    </xf>
    <xf numFmtId="2" fontId="1" fillId="0" borderId="2" xfId="0" applyNumberFormat="1" applyFont="1" applyBorder="1" applyAlignment="1">
      <alignment horizontal="right" vertical="top" wrapText="1"/>
    </xf>
    <xf numFmtId="49" fontId="0" fillId="0" borderId="2" xfId="0" applyNumberFormat="1" applyFont="1" applyBorder="1" applyAlignment="1">
      <alignment horizontal="center" vertical="top" wrapText="1"/>
    </xf>
    <xf numFmtId="4" fontId="1" fillId="0" borderId="2" xfId="0" applyNumberFormat="1" applyFont="1" applyBorder="1" applyAlignment="1">
      <alignment horizontal="center" vertical="top"/>
    </xf>
    <xf numFmtId="49" fontId="1" fillId="0" borderId="2" xfId="0" applyNumberFormat="1" applyFont="1" applyBorder="1" applyAlignment="1">
      <alignment horizontal="center" vertical="top" wrapText="1"/>
    </xf>
    <xf numFmtId="49" fontId="1" fillId="0" borderId="2" xfId="0" applyNumberFormat="1" applyFont="1" applyBorder="1" applyAlignment="1">
      <alignment horizontal="right" vertical="top" wrapText="1"/>
    </xf>
    <xf numFmtId="0" fontId="0" fillId="0" borderId="2" xfId="0" applyFont="1" applyBorder="1" applyAlignment="1">
      <alignment horizontal="center" vertical="top"/>
    </xf>
    <xf numFmtId="0" fontId="4" fillId="0" borderId="8" xfId="0" applyFont="1" applyBorder="1" applyAlignment="1">
      <alignment vertical="top"/>
    </xf>
    <xf numFmtId="4" fontId="21" fillId="0" borderId="6" xfId="0" applyNumberFormat="1" applyFont="1" applyBorder="1" applyAlignment="1">
      <alignment horizontal="center" vertical="top"/>
    </xf>
    <xf numFmtId="4" fontId="8" fillId="0" borderId="2" xfId="0" applyNumberFormat="1" applyFont="1" applyBorder="1" applyAlignment="1">
      <alignment horizontal="right" vertical="top"/>
    </xf>
    <xf numFmtId="2" fontId="3" fillId="0" borderId="8" xfId="0" applyNumberFormat="1" applyFont="1" applyBorder="1" applyAlignment="1">
      <alignment horizontal="left" vertical="top" wrapText="1" indent="1"/>
    </xf>
    <xf numFmtId="2" fontId="4" fillId="0" borderId="2" xfId="0" applyNumberFormat="1" applyFont="1" applyBorder="1" applyAlignment="1">
      <alignment horizontal="left" vertical="top" wrapText="1" indent="1"/>
    </xf>
    <xf numFmtId="4" fontId="23" fillId="0" borderId="2" xfId="0" applyNumberFormat="1" applyFont="1" applyBorder="1" applyAlignment="1">
      <alignment horizontal="right" vertical="top"/>
    </xf>
    <xf numFmtId="2" fontId="5" fillId="0" borderId="2" xfId="0" applyNumberFormat="1" applyFont="1" applyBorder="1" applyAlignment="1">
      <alignment horizontal="left" vertical="top" wrapText="1" indent="1"/>
    </xf>
    <xf numFmtId="0" fontId="1" fillId="0" borderId="8" xfId="0" applyFont="1" applyBorder="1" applyAlignment="1">
      <alignment vertical="top"/>
    </xf>
    <xf numFmtId="0" fontId="30" fillId="0" borderId="2" xfId="0" applyFont="1" applyBorder="1" applyAlignment="1">
      <alignment vertical="top"/>
    </xf>
    <xf numFmtId="49" fontId="26" fillId="0" borderId="2" xfId="0" applyNumberFormat="1" applyFont="1" applyBorder="1" applyAlignment="1">
      <alignment horizontal="center" vertical="top" wrapText="1"/>
    </xf>
    <xf numFmtId="49" fontId="23" fillId="0" borderId="2" xfId="0" applyNumberFormat="1" applyFont="1" applyBorder="1" applyAlignment="1">
      <alignment horizontal="left" vertical="top" wrapText="1" indent="1"/>
    </xf>
    <xf numFmtId="49" fontId="8" fillId="0" borderId="2" xfId="0" applyNumberFormat="1" applyFont="1" applyBorder="1" applyAlignment="1">
      <alignment horizontal="center" vertical="top" wrapText="1"/>
    </xf>
    <xf numFmtId="0" fontId="9" fillId="0" borderId="2" xfId="0" applyFont="1" applyBorder="1" applyAlignment="1">
      <alignment vertical="top" wrapText="1"/>
    </xf>
    <xf numFmtId="4" fontId="2" fillId="0" borderId="10" xfId="0" applyNumberFormat="1" applyFont="1" applyBorder="1" applyAlignment="1">
      <alignment horizontal="right" vertical="top"/>
    </xf>
    <xf numFmtId="2" fontId="9" fillId="0" borderId="0" xfId="0" applyNumberFormat="1" applyFont="1" applyBorder="1" applyAlignment="1">
      <alignment horizontal="right" vertical="top" wrapText="1"/>
    </xf>
    <xf numFmtId="2" fontId="0" fillId="0" borderId="8" xfId="0" applyNumberFormat="1" applyBorder="1" applyAlignment="1">
      <alignment horizontal="left" vertical="top" wrapText="1" indent="1"/>
    </xf>
    <xf numFmtId="49" fontId="0" fillId="0" borderId="7" xfId="0" applyNumberFormat="1" applyBorder="1" applyAlignment="1">
      <alignment horizontal="center" vertical="top" wrapText="1"/>
    </xf>
    <xf numFmtId="2" fontId="4" fillId="0" borderId="0" xfId="0" applyNumberFormat="1" applyFont="1" applyBorder="1" applyAlignment="1">
      <alignment horizontal="left" vertical="top" wrapText="1" indent="1"/>
    </xf>
    <xf numFmtId="49" fontId="8" fillId="0" borderId="0" xfId="0" applyNumberFormat="1" applyFont="1" applyBorder="1" applyAlignment="1">
      <alignment horizontal="center" vertical="top" wrapText="1"/>
    </xf>
    <xf numFmtId="49" fontId="26" fillId="0" borderId="0" xfId="0" applyNumberFormat="1" applyFont="1" applyBorder="1" applyAlignment="1">
      <alignment horizontal="left" vertical="top" wrapText="1" indent="1"/>
    </xf>
    <xf numFmtId="4" fontId="4" fillId="0" borderId="0" xfId="0" applyNumberFormat="1" applyFont="1" applyBorder="1" applyAlignment="1">
      <alignment horizontal="right" vertical="top"/>
    </xf>
    <xf numFmtId="0" fontId="10" fillId="0" borderId="0" xfId="0" applyFont="1" applyBorder="1" applyAlignment="1">
      <alignment vertical="top"/>
    </xf>
    <xf numFmtId="49" fontId="9" fillId="0" borderId="0" xfId="0" applyNumberFormat="1" applyFont="1" applyBorder="1" applyAlignment="1">
      <alignment horizontal="right" vertical="top" wrapText="1"/>
    </xf>
    <xf numFmtId="49" fontId="9" fillId="0" borderId="8" xfId="0" applyNumberFormat="1" applyFont="1" applyBorder="1" applyAlignment="1">
      <alignment horizontal="right" vertical="top" wrapText="1"/>
    </xf>
    <xf numFmtId="2" fontId="9" fillId="0" borderId="8" xfId="0" applyNumberFormat="1" applyFont="1" applyBorder="1" applyAlignment="1">
      <alignment horizontal="right" vertical="top" wrapText="1"/>
    </xf>
    <xf numFmtId="2" fontId="0" fillId="0" borderId="2" xfId="0" applyNumberFormat="1" applyFont="1" applyBorder="1"/>
    <xf numFmtId="2" fontId="9" fillId="0" borderId="10" xfId="0" applyNumberFormat="1" applyFont="1" applyBorder="1" applyAlignment="1">
      <alignment horizontal="right" vertical="top" wrapText="1"/>
    </xf>
    <xf numFmtId="4" fontId="9" fillId="0" borderId="10" xfId="0" applyNumberFormat="1" applyFont="1" applyBorder="1" applyAlignment="1">
      <alignment horizontal="right" vertical="top"/>
    </xf>
    <xf numFmtId="4" fontId="0" fillId="0" borderId="10" xfId="0" applyNumberFormat="1" applyBorder="1" applyAlignment="1">
      <alignment horizontal="right" vertical="top"/>
    </xf>
    <xf numFmtId="49" fontId="9" fillId="0" borderId="11" xfId="0" applyNumberFormat="1" applyFont="1" applyBorder="1" applyAlignment="1">
      <alignment horizontal="right" vertical="top" wrapText="1"/>
    </xf>
    <xf numFmtId="2" fontId="9" fillId="0" borderId="11" xfId="0" applyNumberFormat="1" applyFont="1" applyBorder="1" applyAlignment="1">
      <alignment horizontal="right" vertical="top" wrapText="1"/>
    </xf>
    <xf numFmtId="4" fontId="2" fillId="0" borderId="11" xfId="0" applyNumberFormat="1" applyFont="1" applyBorder="1" applyAlignment="1">
      <alignment horizontal="right" vertical="top"/>
    </xf>
    <xf numFmtId="4" fontId="0" fillId="0" borderId="11" xfId="0" applyNumberFormat="1" applyBorder="1" applyAlignment="1">
      <alignment horizontal="right" vertical="top"/>
    </xf>
    <xf numFmtId="2" fontId="0" fillId="0" borderId="10" xfId="0" applyNumberFormat="1" applyBorder="1" applyAlignment="1">
      <alignment vertical="top"/>
    </xf>
    <xf numFmtId="4" fontId="10" fillId="0" borderId="10" xfId="0" applyNumberFormat="1" applyFont="1" applyBorder="1" applyAlignment="1">
      <alignment horizontal="right" vertical="top"/>
    </xf>
    <xf numFmtId="4" fontId="1" fillId="0" borderId="10" xfId="0" applyNumberFormat="1" applyFont="1" applyBorder="1" applyAlignment="1">
      <alignment horizontal="right" vertical="top"/>
    </xf>
    <xf numFmtId="4" fontId="27" fillId="0" borderId="2" xfId="0" applyNumberFormat="1" applyFont="1" applyBorder="1" applyAlignment="1">
      <alignment vertical="top"/>
    </xf>
    <xf numFmtId="4" fontId="5" fillId="0" borderId="2" xfId="0" applyNumberFormat="1" applyFont="1" applyBorder="1" applyAlignment="1">
      <alignment vertical="top"/>
    </xf>
    <xf numFmtId="0" fontId="10" fillId="0" borderId="10" xfId="0" applyFont="1" applyBorder="1" applyAlignment="1">
      <alignment vertical="top"/>
    </xf>
    <xf numFmtId="49" fontId="9" fillId="0" borderId="10" xfId="0" applyNumberFormat="1" applyFont="1" applyBorder="1" applyAlignment="1">
      <alignment horizontal="right" vertical="top" wrapText="1"/>
    </xf>
    <xf numFmtId="4" fontId="21" fillId="0" borderId="10" xfId="0" applyNumberFormat="1" applyFont="1" applyBorder="1" applyAlignment="1">
      <alignment horizontal="center" vertical="top"/>
    </xf>
    <xf numFmtId="0" fontId="10" fillId="0" borderId="11" xfId="0" applyFont="1" applyBorder="1" applyAlignment="1">
      <alignment vertical="top"/>
    </xf>
    <xf numFmtId="4" fontId="9" fillId="0" borderId="11" xfId="0" applyNumberFormat="1" applyFont="1" applyBorder="1" applyAlignment="1">
      <alignment horizontal="right" vertical="top"/>
    </xf>
    <xf numFmtId="4" fontId="10" fillId="0" borderId="11" xfId="0" applyNumberFormat="1" applyFont="1" applyBorder="1" applyAlignment="1">
      <alignment horizontal="right" vertical="top"/>
    </xf>
    <xf numFmtId="2" fontId="0" fillId="0" borderId="0" xfId="0" applyNumberFormat="1" applyFont="1" applyBorder="1" applyAlignment="1">
      <alignment horizontal="left" vertical="top" wrapText="1" indent="1"/>
    </xf>
    <xf numFmtId="4" fontId="39" fillId="0" borderId="2" xfId="0" quotePrefix="1" applyNumberFormat="1" applyFont="1" applyBorder="1" applyAlignment="1">
      <alignment horizontal="left" vertical="top"/>
    </xf>
    <xf numFmtId="0" fontId="38" fillId="0" borderId="2" xfId="0" applyFont="1" applyBorder="1" applyAlignment="1">
      <alignment horizontal="justify" vertical="top" wrapText="1"/>
    </xf>
    <xf numFmtId="4" fontId="39" fillId="0" borderId="2" xfId="0" applyNumberFormat="1" applyFont="1" applyBorder="1" applyAlignment="1">
      <alignment horizontal="right" vertical="top"/>
    </xf>
    <xf numFmtId="4" fontId="36" fillId="0" borderId="2" xfId="0" applyNumberFormat="1" applyFont="1" applyBorder="1" applyAlignment="1">
      <alignment horizontal="right" vertical="top"/>
    </xf>
    <xf numFmtId="0" fontId="39" fillId="0" borderId="2" xfId="0" applyFont="1" applyBorder="1"/>
    <xf numFmtId="4" fontId="39" fillId="0" borderId="2" xfId="0" applyNumberFormat="1" applyFont="1" applyBorder="1" applyAlignment="1">
      <alignment horizontal="left" vertical="top"/>
    </xf>
    <xf numFmtId="0" fontId="36" fillId="0" borderId="9" xfId="0" applyFont="1" applyBorder="1" applyAlignment="1">
      <alignment horizontal="justify" vertical="top" wrapText="1"/>
    </xf>
    <xf numFmtId="4" fontId="39" fillId="0" borderId="9" xfId="0" applyNumberFormat="1" applyFont="1" applyBorder="1" applyAlignment="1">
      <alignment horizontal="right" vertical="top"/>
    </xf>
    <xf numFmtId="0" fontId="39" fillId="0" borderId="9" xfId="0" applyFont="1" applyBorder="1"/>
    <xf numFmtId="4" fontId="38" fillId="0" borderId="0" xfId="0" applyNumberFormat="1" applyFont="1" applyBorder="1" applyAlignment="1">
      <alignment horizontal="left" vertical="top"/>
    </xf>
    <xf numFmtId="4" fontId="56" fillId="0" borderId="2" xfId="0" applyNumberFormat="1" applyFont="1" applyBorder="1" applyAlignment="1">
      <alignment horizontal="left" vertical="top"/>
    </xf>
    <xf numFmtId="4" fontId="56" fillId="0" borderId="2" xfId="0" applyNumberFormat="1" applyFont="1" applyBorder="1" applyAlignment="1">
      <alignment horizontal="right" vertical="top"/>
    </xf>
    <xf numFmtId="0" fontId="55" fillId="0" borderId="2" xfId="0" applyFont="1" applyBorder="1"/>
    <xf numFmtId="4" fontId="39" fillId="0" borderId="5" xfId="0" applyNumberFormat="1" applyFont="1" applyBorder="1" applyAlignment="1">
      <alignment horizontal="right" vertical="top"/>
    </xf>
    <xf numFmtId="0" fontId="36" fillId="0" borderId="2" xfId="0" applyFont="1" applyBorder="1" applyAlignment="1" applyProtection="1">
      <alignment horizontal="justify" vertical="top" wrapText="1"/>
      <protection locked="0"/>
    </xf>
    <xf numFmtId="0" fontId="39" fillId="0" borderId="2" xfId="0" applyFont="1" applyBorder="1" applyAlignment="1">
      <alignment horizontal="justify" vertical="top" wrapText="1"/>
    </xf>
    <xf numFmtId="0" fontId="10" fillId="0" borderId="2" xfId="0" applyFont="1" applyFill="1" applyBorder="1" applyAlignment="1">
      <alignment horizontal="justify" vertical="top" wrapText="1"/>
    </xf>
    <xf numFmtId="164" fontId="28" fillId="0" borderId="2" xfId="0" applyNumberFormat="1" applyFont="1" applyBorder="1" applyAlignment="1"/>
    <xf numFmtId="0" fontId="36" fillId="0" borderId="2" xfId="0" applyFont="1" applyBorder="1" applyAlignment="1">
      <alignment horizontal="justify" vertical="top" wrapText="1"/>
    </xf>
    <xf numFmtId="0" fontId="10" fillId="0" borderId="2" xfId="0" applyFont="1" applyBorder="1" applyAlignment="1">
      <alignment horizontal="justify" vertical="top"/>
    </xf>
    <xf numFmtId="0" fontId="0" fillId="0" borderId="2" xfId="0" applyBorder="1"/>
    <xf numFmtId="0" fontId="28" fillId="0" borderId="2" xfId="0" applyFont="1" applyBorder="1" applyAlignment="1">
      <alignment horizontal="justify" vertical="top"/>
    </xf>
    <xf numFmtId="0" fontId="43" fillId="0" borderId="2" xfId="0" applyFont="1" applyBorder="1" applyAlignment="1">
      <alignment horizontal="justify" vertical="top" wrapText="1"/>
    </xf>
    <xf numFmtId="2" fontId="39" fillId="0" borderId="2" xfId="0" applyNumberFormat="1" applyFont="1" applyBorder="1" applyAlignment="1">
      <alignment horizontal="justify" vertical="top" wrapText="1"/>
    </xf>
    <xf numFmtId="1" fontId="39" fillId="0" borderId="2" xfId="0" applyNumberFormat="1" applyFont="1" applyBorder="1" applyAlignment="1" applyProtection="1">
      <alignment horizontal="justify" vertical="top" wrapText="1"/>
      <protection locked="0"/>
    </xf>
    <xf numFmtId="9" fontId="39" fillId="0" borderId="2" xfId="0" applyNumberFormat="1" applyFont="1" applyBorder="1" applyAlignment="1">
      <alignment horizontal="justify" vertical="top" wrapText="1"/>
    </xf>
    <xf numFmtId="0" fontId="39" fillId="0" borderId="9" xfId="0" applyFont="1" applyBorder="1" applyAlignment="1">
      <alignment horizontal="justify" vertical="top" wrapText="1"/>
    </xf>
    <xf numFmtId="4" fontId="10" fillId="0" borderId="9" xfId="0" applyNumberFormat="1" applyFont="1" applyBorder="1" applyAlignment="1">
      <alignment horizontal="right" vertical="top"/>
    </xf>
    <xf numFmtId="1" fontId="39" fillId="0" borderId="0" xfId="0" applyNumberFormat="1" applyFont="1" applyBorder="1" applyAlignment="1">
      <alignment horizontal="justify" vertical="top" wrapText="1"/>
    </xf>
    <xf numFmtId="0" fontId="59" fillId="0" borderId="2" xfId="0" applyFont="1" applyBorder="1" applyAlignment="1">
      <alignment horizontal="justify" vertical="top" wrapText="1"/>
    </xf>
    <xf numFmtId="0" fontId="60" fillId="0" borderId="2" xfId="0" applyFont="1" applyBorder="1" applyAlignment="1">
      <alignment horizontal="justify" vertical="top" wrapText="1"/>
    </xf>
    <xf numFmtId="0" fontId="28" fillId="0" borderId="2" xfId="0" applyFont="1" applyBorder="1" applyAlignment="1">
      <alignment horizontal="justify" vertical="top" wrapText="1"/>
    </xf>
    <xf numFmtId="4" fontId="28" fillId="0" borderId="2" xfId="0" applyNumberFormat="1" applyFont="1" applyBorder="1" applyAlignment="1">
      <alignment horizontal="right" vertical="top"/>
    </xf>
    <xf numFmtId="0" fontId="28" fillId="0" borderId="2" xfId="0" applyFont="1" applyBorder="1" applyAlignment="1">
      <alignment horizontal="center" vertical="top" wrapText="1"/>
    </xf>
    <xf numFmtId="0" fontId="28" fillId="0" borderId="2" xfId="0" applyFont="1" applyBorder="1" applyAlignment="1">
      <alignment horizontal="right" vertical="top" wrapText="1"/>
    </xf>
    <xf numFmtId="0" fontId="37" fillId="0" borderId="2" xfId="0" applyFont="1" applyBorder="1" applyAlignment="1"/>
    <xf numFmtId="164" fontId="37" fillId="0" borderId="2" xfId="0" applyNumberFormat="1" applyFont="1" applyBorder="1" applyAlignment="1"/>
    <xf numFmtId="0" fontId="28" fillId="0" borderId="2" xfId="0" applyFont="1" applyFill="1" applyBorder="1" applyAlignment="1">
      <alignment horizontal="center" vertical="top" wrapText="1"/>
    </xf>
    <xf numFmtId="0" fontId="28" fillId="0" borderId="2" xfId="0" applyFont="1" applyFill="1" applyBorder="1" applyAlignment="1" applyProtection="1">
      <alignment horizontal="left" vertical="top" wrapText="1"/>
    </xf>
    <xf numFmtId="0" fontId="28" fillId="0" borderId="2" xfId="0" applyFont="1" applyFill="1" applyBorder="1" applyAlignment="1" applyProtection="1">
      <alignment horizontal="right" wrapText="1"/>
    </xf>
    <xf numFmtId="0" fontId="28" fillId="0" borderId="2" xfId="0" applyFont="1" applyFill="1" applyBorder="1" applyAlignment="1">
      <alignment horizontal="left"/>
    </xf>
    <xf numFmtId="164" fontId="28" fillId="0" borderId="2" xfId="0" applyNumberFormat="1" applyFont="1" applyFill="1" applyBorder="1" applyAlignment="1"/>
    <xf numFmtId="0" fontId="28" fillId="0" borderId="2" xfId="0" applyFont="1" applyFill="1" applyBorder="1" applyAlignment="1"/>
    <xf numFmtId="0" fontId="44" fillId="0" borderId="2" xfId="0" applyFont="1" applyBorder="1" applyAlignment="1">
      <alignment horizontal="justify" vertical="top" wrapText="1"/>
    </xf>
    <xf numFmtId="0" fontId="28" fillId="0" borderId="2" xfId="0" applyFont="1" applyBorder="1" applyAlignment="1"/>
    <xf numFmtId="0" fontId="28" fillId="0" borderId="2" xfId="0" applyFont="1" applyBorder="1" applyAlignment="1">
      <alignment horizontal="right" wrapText="1"/>
    </xf>
    <xf numFmtId="0" fontId="28" fillId="0" borderId="2" xfId="0" applyFont="1" applyBorder="1" applyAlignment="1">
      <alignment horizontal="left"/>
    </xf>
    <xf numFmtId="0" fontId="0" fillId="0" borderId="2" xfId="0" applyBorder="1" applyAlignment="1"/>
    <xf numFmtId="0" fontId="44" fillId="0" borderId="2" xfId="0" applyFont="1" applyBorder="1" applyAlignment="1"/>
    <xf numFmtId="0" fontId="45" fillId="0" borderId="2" xfId="0" applyFont="1" applyBorder="1" applyAlignment="1"/>
    <xf numFmtId="0" fontId="28" fillId="0" borderId="0" xfId="0" applyFont="1" applyBorder="1" applyAlignment="1">
      <alignment horizontal="center" vertical="top" wrapText="1"/>
    </xf>
    <xf numFmtId="0" fontId="28" fillId="0" borderId="0" xfId="0" applyFont="1" applyBorder="1" applyAlignment="1">
      <alignment horizontal="right" vertical="top" wrapText="1"/>
    </xf>
    <xf numFmtId="0" fontId="0" fillId="0" borderId="0" xfId="0" applyBorder="1" applyAlignment="1">
      <alignment horizontal="left"/>
    </xf>
    <xf numFmtId="0" fontId="28" fillId="0" borderId="9" xfId="0" applyFont="1" applyBorder="1" applyAlignment="1">
      <alignment horizontal="center" vertical="top" wrapText="1"/>
    </xf>
    <xf numFmtId="0" fontId="28" fillId="0" borderId="9" xfId="0" applyFont="1" applyBorder="1" applyAlignment="1">
      <alignment horizontal="justify" vertical="top" wrapText="1"/>
    </xf>
    <xf numFmtId="0" fontId="28" fillId="0" borderId="9" xfId="0" applyFont="1" applyBorder="1" applyAlignment="1">
      <alignment horizontal="right" vertical="top" wrapText="1"/>
    </xf>
    <xf numFmtId="0" fontId="0" fillId="0" borderId="9" xfId="0" applyBorder="1" applyAlignment="1">
      <alignment horizontal="left"/>
    </xf>
    <xf numFmtId="0" fontId="0" fillId="0" borderId="2" xfId="0" applyBorder="1" applyAlignment="1">
      <alignment horizontal="left"/>
    </xf>
    <xf numFmtId="164" fontId="36" fillId="0" borderId="2" xfId="0" applyNumberFormat="1" applyFont="1" applyBorder="1" applyAlignment="1"/>
    <xf numFmtId="0" fontId="29" fillId="0" borderId="2" xfId="0" applyFont="1" applyBorder="1" applyAlignment="1"/>
    <xf numFmtId="0" fontId="29" fillId="0" borderId="2" xfId="0" applyFont="1" applyBorder="1" applyAlignment="1">
      <alignment horizontal="left"/>
    </xf>
    <xf numFmtId="164" fontId="56" fillId="0" borderId="2" xfId="0" applyNumberFormat="1" applyFont="1" applyBorder="1" applyAlignment="1"/>
    <xf numFmtId="0" fontId="28" fillId="0" borderId="2" xfId="0" applyFont="1" applyFill="1" applyBorder="1" applyAlignment="1">
      <alignment horizontal="justify" vertical="top" wrapText="1"/>
    </xf>
    <xf numFmtId="0" fontId="28" fillId="0" borderId="2" xfId="0" applyFont="1" applyFill="1" applyBorder="1" applyAlignment="1">
      <alignment horizontal="right" wrapText="1"/>
    </xf>
    <xf numFmtId="164" fontId="37" fillId="0" borderId="2" xfId="0" applyNumberFormat="1" applyFont="1" applyFill="1" applyBorder="1" applyAlignment="1"/>
    <xf numFmtId="0" fontId="28" fillId="0" borderId="2" xfId="0" applyFont="1" applyFill="1" applyBorder="1" applyAlignment="1">
      <alignment horizontal="left" vertical="top" wrapText="1"/>
    </xf>
    <xf numFmtId="0" fontId="37" fillId="0" borderId="2" xfId="0" applyFont="1" applyFill="1" applyBorder="1" applyAlignment="1">
      <alignment horizontal="left"/>
    </xf>
    <xf numFmtId="0" fontId="28" fillId="0" borderId="8" xfId="0" applyFont="1" applyBorder="1" applyAlignment="1">
      <alignment horizontal="justify" vertical="top" wrapText="1"/>
    </xf>
    <xf numFmtId="0" fontId="28" fillId="0" borderId="8" xfId="0" applyFont="1" applyBorder="1" applyAlignment="1">
      <alignment horizontal="right" vertical="top" wrapText="1"/>
    </xf>
    <xf numFmtId="0" fontId="0" fillId="0" borderId="8" xfId="0" applyBorder="1" applyAlignment="1">
      <alignment horizontal="left"/>
    </xf>
    <xf numFmtId="0" fontId="47" fillId="0" borderId="2" xfId="0" applyFont="1" applyBorder="1" applyAlignment="1"/>
    <xf numFmtId="0" fontId="28" fillId="0" borderId="2" xfId="0" applyFont="1" applyBorder="1" applyAlignment="1">
      <alignment horizontal="left" vertical="top" wrapText="1"/>
    </xf>
    <xf numFmtId="0" fontId="0" fillId="0" borderId="2" xfId="0" applyBorder="1" applyAlignment="1">
      <alignment horizontal="center"/>
    </xf>
    <xf numFmtId="0" fontId="28" fillId="0" borderId="2" xfId="0" applyNumberFormat="1" applyFont="1" applyBorder="1" applyAlignment="1">
      <alignment horizontal="left" vertical="top" wrapText="1"/>
    </xf>
    <xf numFmtId="0" fontId="41" fillId="0" borderId="2" xfId="0" applyFont="1" applyBorder="1" applyAlignment="1">
      <alignment horizontal="left" vertical="top" wrapText="1"/>
    </xf>
    <xf numFmtId="0" fontId="36" fillId="0" borderId="2" xfId="0" applyFont="1" applyFill="1" applyBorder="1" applyAlignment="1">
      <alignment horizontal="justify" vertical="top" wrapText="1"/>
    </xf>
    <xf numFmtId="0" fontId="28" fillId="0" borderId="8" xfId="0" applyFont="1" applyBorder="1" applyAlignment="1">
      <alignment horizontal="center" vertical="top" wrapText="1"/>
    </xf>
    <xf numFmtId="0" fontId="28" fillId="0" borderId="2" xfId="0" quotePrefix="1" applyFont="1" applyBorder="1" applyAlignment="1">
      <alignment horizontal="justify" vertical="top" wrapText="1"/>
    </xf>
    <xf numFmtId="0" fontId="0" fillId="0" borderId="2" xfId="0" applyBorder="1" applyProtection="1"/>
    <xf numFmtId="0" fontId="48" fillId="0" borderId="2" xfId="0" applyFont="1" applyBorder="1" applyAlignment="1">
      <alignment horizontal="center"/>
    </xf>
    <xf numFmtId="4" fontId="48" fillId="0" borderId="2" xfId="0" applyNumberFormat="1" applyFont="1" applyBorder="1" applyAlignment="1">
      <alignment horizontal="right"/>
    </xf>
    <xf numFmtId="0" fontId="48" fillId="0" borderId="2" xfId="0" applyFont="1" applyBorder="1" applyProtection="1">
      <protection locked="0"/>
    </xf>
    <xf numFmtId="0" fontId="35" fillId="0" borderId="2" xfId="0" applyFont="1" applyBorder="1" applyAlignment="1">
      <alignment horizontal="center" vertical="top"/>
    </xf>
    <xf numFmtId="0" fontId="35" fillId="0" borderId="2" xfId="0" applyFont="1" applyBorder="1" applyAlignment="1">
      <alignment horizontal="center"/>
    </xf>
    <xf numFmtId="0" fontId="28" fillId="0" borderId="2" xfId="0" applyFont="1" applyBorder="1" applyAlignment="1">
      <alignment horizontal="left" vertical="top"/>
    </xf>
    <xf numFmtId="164" fontId="28" fillId="0" borderId="9" xfId="0" applyNumberFormat="1" applyFont="1" applyBorder="1" applyAlignment="1"/>
    <xf numFmtId="0" fontId="56" fillId="0" borderId="2" xfId="0" applyFont="1" applyBorder="1" applyAlignment="1" applyProtection="1">
      <alignment horizontal="justify" vertical="top" wrapText="1"/>
      <protection locked="0"/>
    </xf>
    <xf numFmtId="0" fontId="39" fillId="0" borderId="8" xfId="0" applyFont="1" applyBorder="1" applyAlignment="1">
      <alignment horizontal="justify" vertical="top" wrapText="1"/>
    </xf>
    <xf numFmtId="4" fontId="10" fillId="0" borderId="8" xfId="0" applyNumberFormat="1" applyFont="1" applyBorder="1" applyAlignment="1">
      <alignment horizontal="right" vertical="top"/>
    </xf>
    <xf numFmtId="0" fontId="79" fillId="0" borderId="2" xfId="0" applyFont="1" applyBorder="1"/>
    <xf numFmtId="0" fontId="84" fillId="0" borderId="2" xfId="0" applyFont="1" applyBorder="1"/>
    <xf numFmtId="0" fontId="81" fillId="0" borderId="2" xfId="0" applyFont="1" applyBorder="1" applyAlignment="1">
      <alignment horizontal="center"/>
    </xf>
    <xf numFmtId="164" fontId="83" fillId="0" borderId="2" xfId="0" applyNumberFormat="1" applyFont="1" applyBorder="1" applyAlignment="1">
      <alignment horizontal="center"/>
    </xf>
    <xf numFmtId="0" fontId="81" fillId="0" borderId="2" xfId="0" applyFont="1" applyBorder="1"/>
    <xf numFmtId="0" fontId="80" fillId="0" borderId="2" xfId="0" applyFont="1" applyBorder="1"/>
    <xf numFmtId="164" fontId="81" fillId="0" borderId="2" xfId="0" applyNumberFormat="1" applyFont="1" applyBorder="1" applyAlignment="1">
      <alignment horizontal="center"/>
    </xf>
    <xf numFmtId="0" fontId="84" fillId="0" borderId="9" xfId="0" applyFont="1" applyBorder="1"/>
    <xf numFmtId="0" fontId="81" fillId="0" borderId="9" xfId="0" applyFont="1" applyBorder="1" applyAlignment="1">
      <alignment horizontal="center"/>
    </xf>
    <xf numFmtId="0" fontId="81" fillId="0" borderId="9" xfId="0" applyFont="1" applyBorder="1"/>
    <xf numFmtId="0" fontId="79" fillId="0" borderId="9" xfId="0" applyFont="1" applyBorder="1"/>
    <xf numFmtId="0" fontId="86" fillId="0" borderId="2" xfId="0" applyFont="1" applyBorder="1" applyAlignment="1">
      <alignment horizontal="center"/>
    </xf>
    <xf numFmtId="164" fontId="84" fillId="0" borderId="2" xfId="0" applyNumberFormat="1" applyFont="1" applyBorder="1" applyAlignment="1">
      <alignment horizontal="center"/>
    </xf>
    <xf numFmtId="0" fontId="86" fillId="0" borderId="2" xfId="0" applyFont="1" applyBorder="1"/>
    <xf numFmtId="0" fontId="91" fillId="0" borderId="2" xfId="0" applyFont="1" applyBorder="1"/>
    <xf numFmtId="4" fontId="52" fillId="0" borderId="2" xfId="0" applyNumberFormat="1" applyFont="1" applyBorder="1" applyAlignment="1">
      <alignment horizontal="center" vertical="top"/>
    </xf>
    <xf numFmtId="0" fontId="83" fillId="0" borderId="2" xfId="0" applyFont="1" applyBorder="1" applyAlignment="1">
      <alignment horizontal="center"/>
    </xf>
    <xf numFmtId="0" fontId="81" fillId="0" borderId="2" xfId="0" applyFont="1" applyBorder="1" applyAlignment="1">
      <alignment horizontal="justify" vertical="center"/>
    </xf>
    <xf numFmtId="0" fontId="81" fillId="0" borderId="2" xfId="0" applyFont="1" applyBorder="1" applyAlignment="1">
      <alignment horizontal="center" vertical="top"/>
    </xf>
    <xf numFmtId="0" fontId="81" fillId="0" borderId="2" xfId="0" applyFont="1" applyBorder="1" applyAlignment="1">
      <alignment horizontal="justify" vertical="top"/>
    </xf>
    <xf numFmtId="0" fontId="81" fillId="0" borderId="8" xfId="0" applyFont="1" applyBorder="1"/>
    <xf numFmtId="0" fontId="81" fillId="0" borderId="8" xfId="0" applyFont="1" applyBorder="1" applyAlignment="1">
      <alignment horizontal="center"/>
    </xf>
    <xf numFmtId="0" fontId="84" fillId="0" borderId="2" xfId="0" applyFont="1" applyBorder="1" applyAlignment="1">
      <alignment horizontal="justify" vertical="center"/>
    </xf>
    <xf numFmtId="0" fontId="23" fillId="0" borderId="12" xfId="0" applyFont="1" applyBorder="1"/>
    <xf numFmtId="164" fontId="79" fillId="0" borderId="2" xfId="0" applyNumberFormat="1" applyFont="1" applyBorder="1"/>
    <xf numFmtId="0" fontId="81" fillId="0" borderId="9" xfId="0" applyFont="1" applyBorder="1" applyAlignment="1">
      <alignment horizontal="justify" vertical="center"/>
    </xf>
    <xf numFmtId="2" fontId="83" fillId="0" borderId="2" xfId="0" applyNumberFormat="1" applyFont="1" applyBorder="1" applyAlignment="1">
      <alignment horizontal="center"/>
    </xf>
    <xf numFmtId="0" fontId="81" fillId="0" borderId="8" xfId="0" applyFont="1" applyBorder="1" applyAlignment="1">
      <alignment horizontal="justify" vertical="center"/>
    </xf>
    <xf numFmtId="0" fontId="83" fillId="0" borderId="8" xfId="0" applyFont="1" applyBorder="1" applyAlignment="1">
      <alignment horizontal="center"/>
    </xf>
    <xf numFmtId="0" fontId="84" fillId="0" borderId="8" xfId="0" applyFont="1" applyBorder="1"/>
    <xf numFmtId="0" fontId="83" fillId="0" borderId="0" xfId="0" applyFont="1" applyBorder="1" applyAlignment="1">
      <alignment horizontal="center"/>
    </xf>
    <xf numFmtId="164" fontId="85" fillId="0" borderId="2" xfId="0" applyNumberFormat="1" applyFont="1" applyBorder="1"/>
    <xf numFmtId="0" fontId="83" fillId="0" borderId="9" xfId="0" applyFont="1" applyBorder="1" applyAlignment="1">
      <alignment horizontal="center"/>
    </xf>
    <xf numFmtId="164" fontId="83" fillId="0" borderId="9" xfId="0" applyNumberFormat="1" applyFont="1" applyBorder="1" applyAlignment="1">
      <alignment horizontal="center"/>
    </xf>
    <xf numFmtId="0" fontId="85" fillId="0" borderId="2" xfId="0" applyFont="1" applyBorder="1"/>
    <xf numFmtId="0" fontId="83" fillId="0" borderId="0" xfId="1" applyFont="1" applyBorder="1" applyAlignment="1">
      <alignment horizontal="center"/>
    </xf>
    <xf numFmtId="164" fontId="23" fillId="0" borderId="0" xfId="0" applyNumberFormat="1" applyFont="1" applyBorder="1" applyAlignment="1">
      <alignment vertical="top"/>
    </xf>
    <xf numFmtId="0" fontId="83" fillId="0" borderId="2" xfId="1" applyFont="1" applyBorder="1" applyAlignment="1">
      <alignment horizontal="center"/>
    </xf>
    <xf numFmtId="0" fontId="84" fillId="0" borderId="2" xfId="1" applyFont="1" applyBorder="1"/>
    <xf numFmtId="164" fontId="23" fillId="0" borderId="2" xfId="0" applyNumberFormat="1" applyFont="1" applyBorder="1" applyAlignment="1">
      <alignment vertical="top"/>
    </xf>
    <xf numFmtId="0" fontId="83" fillId="0" borderId="9" xfId="1" applyFont="1" applyBorder="1" applyAlignment="1">
      <alignment horizontal="center"/>
    </xf>
    <xf numFmtId="0" fontId="84" fillId="0" borderId="9" xfId="1" applyFont="1" applyBorder="1"/>
    <xf numFmtId="164" fontId="23" fillId="0" borderId="9" xfId="0" applyNumberFormat="1" applyFont="1" applyBorder="1" applyAlignment="1">
      <alignment vertical="top"/>
    </xf>
    <xf numFmtId="0" fontId="81" fillId="0" borderId="2" xfId="1" applyFont="1" applyBorder="1" applyAlignment="1">
      <alignment horizontal="center" vertical="top"/>
    </xf>
    <xf numFmtId="0" fontId="81" fillId="0" borderId="2" xfId="1" applyFont="1" applyBorder="1" applyAlignment="1">
      <alignment horizontal="center"/>
    </xf>
    <xf numFmtId="0" fontId="81" fillId="0" borderId="9" xfId="1" applyFont="1" applyBorder="1"/>
    <xf numFmtId="0" fontId="81" fillId="0" borderId="9" xfId="1" applyFont="1" applyBorder="1" applyAlignment="1">
      <alignment horizontal="center"/>
    </xf>
    <xf numFmtId="0" fontId="23" fillId="0" borderId="2" xfId="0" applyFont="1" applyBorder="1" applyAlignment="1">
      <alignment vertical="top"/>
    </xf>
    <xf numFmtId="0" fontId="39" fillId="0" borderId="2" xfId="0" applyFont="1" applyBorder="1" applyAlignment="1">
      <alignment horizontal="right" vertical="top" wrapText="1"/>
    </xf>
    <xf numFmtId="0" fontId="28" fillId="0" borderId="2" xfId="0" applyFont="1" applyBorder="1" applyAlignment="1">
      <alignment horizontal="right" vertical="top"/>
    </xf>
    <xf numFmtId="0" fontId="28" fillId="0" borderId="0" xfId="0" applyFont="1" applyAlignment="1">
      <alignment horizontal="justify"/>
    </xf>
    <xf numFmtId="4" fontId="39" fillId="0" borderId="6" xfId="0" applyNumberFormat="1" applyFont="1" applyBorder="1" applyAlignment="1">
      <alignment horizontal="right" vertical="top"/>
    </xf>
    <xf numFmtId="0" fontId="28" fillId="0" borderId="2" xfId="0" applyFont="1" applyBorder="1" applyAlignment="1">
      <alignment horizontal="right"/>
    </xf>
    <xf numFmtId="0" fontId="0" fillId="0" borderId="2" xfId="0" applyBorder="1" applyAlignment="1" applyProtection="1">
      <alignment horizontal="right"/>
    </xf>
    <xf numFmtId="164" fontId="28" fillId="0" borderId="0" xfId="0" applyNumberFormat="1" applyFont="1" applyAlignment="1">
      <alignment horizontal="right"/>
    </xf>
    <xf numFmtId="0" fontId="39" fillId="0" borderId="2" xfId="0" applyFont="1" applyBorder="1" applyAlignment="1">
      <alignment horizontal="right"/>
    </xf>
    <xf numFmtId="0" fontId="0" fillId="0" borderId="2" xfId="0" applyBorder="1" applyAlignment="1" applyProtection="1">
      <alignment wrapText="1"/>
    </xf>
    <xf numFmtId="0" fontId="0" fillId="0" borderId="2" xfId="0" applyFont="1" applyBorder="1" applyAlignment="1" applyProtection="1">
      <alignment wrapText="1"/>
    </xf>
    <xf numFmtId="0" fontId="0" fillId="0" borderId="0" xfId="0" applyAlignment="1" applyProtection="1">
      <alignment wrapText="1"/>
      <protection locked="0"/>
    </xf>
    <xf numFmtId="0" fontId="0" fillId="0" borderId="0" xfId="0" applyAlignment="1" applyProtection="1">
      <alignment vertical="top" wrapText="1"/>
      <protection locked="0"/>
    </xf>
    <xf numFmtId="2" fontId="0" fillId="0" borderId="0" xfId="0" applyNumberFormat="1" applyFont="1" applyBorder="1"/>
    <xf numFmtId="49" fontId="9" fillId="0" borderId="10" xfId="0" applyNumberFormat="1" applyFont="1" applyBorder="1" applyAlignment="1">
      <alignment horizontal="center" vertical="top" wrapText="1"/>
    </xf>
    <xf numFmtId="0" fontId="0" fillId="0" borderId="2" xfId="0" applyBorder="1" applyAlignment="1" applyProtection="1">
      <alignment wrapText="1"/>
      <protection locked="0"/>
    </xf>
    <xf numFmtId="0" fontId="0" fillId="0" borderId="2" xfId="0" applyBorder="1" applyAlignment="1" applyProtection="1">
      <alignment vertical="top" wrapText="1"/>
      <protection locked="0"/>
    </xf>
    <xf numFmtId="2" fontId="5" fillId="0" borderId="0" xfId="0" applyNumberFormat="1" applyFont="1" applyBorder="1" applyAlignment="1">
      <alignment horizontal="left" vertical="top" wrapText="1" indent="1"/>
    </xf>
    <xf numFmtId="4" fontId="11" fillId="0" borderId="0" xfId="0" applyNumberFormat="1" applyFont="1" applyBorder="1" applyAlignment="1">
      <alignment horizontal="right" vertical="top"/>
    </xf>
    <xf numFmtId="49" fontId="2" fillId="0" borderId="10" xfId="0" applyNumberFormat="1" applyFont="1" applyBorder="1" applyAlignment="1">
      <alignment horizontal="center" vertical="top" wrapText="1"/>
    </xf>
    <xf numFmtId="0" fontId="0" fillId="0" borderId="0" xfId="0" applyBorder="1" applyAlignment="1" applyProtection="1">
      <alignment vertical="top" wrapText="1"/>
      <protection locked="0"/>
    </xf>
    <xf numFmtId="4" fontId="0" fillId="0" borderId="10" xfId="0" applyNumberFormat="1" applyFont="1" applyBorder="1" applyAlignment="1">
      <alignment horizontal="right" vertical="top"/>
    </xf>
    <xf numFmtId="49" fontId="0" fillId="0" borderId="8" xfId="0" applyNumberFormat="1" applyBorder="1" applyAlignment="1">
      <alignment horizontal="right" vertical="top" wrapText="1"/>
    </xf>
    <xf numFmtId="2" fontId="1" fillId="0" borderId="8" xfId="0" applyNumberFormat="1" applyFont="1" applyBorder="1" applyAlignment="1">
      <alignment horizontal="right" vertical="top" wrapText="1"/>
    </xf>
    <xf numFmtId="49" fontId="27" fillId="0" borderId="0" xfId="0" applyNumberFormat="1" applyFont="1" applyBorder="1" applyAlignment="1">
      <alignment horizontal="center" vertical="top" wrapText="1"/>
    </xf>
    <xf numFmtId="2" fontId="27" fillId="0" borderId="0" xfId="0" applyNumberFormat="1" applyFont="1" applyBorder="1" applyAlignment="1">
      <alignment horizontal="left" vertical="top" wrapText="1" indent="1"/>
    </xf>
    <xf numFmtId="4" fontId="24" fillId="0" borderId="0" xfId="0" applyNumberFormat="1" applyFont="1" applyBorder="1" applyAlignment="1">
      <alignment horizontal="right" vertical="top"/>
    </xf>
    <xf numFmtId="4" fontId="27" fillId="0" borderId="0" xfId="0" applyNumberFormat="1" applyFont="1" applyBorder="1" applyAlignment="1">
      <alignment horizontal="right" vertical="top"/>
    </xf>
    <xf numFmtId="4" fontId="27" fillId="0" borderId="0" xfId="0" applyNumberFormat="1" applyFont="1" applyBorder="1" applyAlignment="1">
      <alignment vertical="top"/>
    </xf>
    <xf numFmtId="4" fontId="39" fillId="0" borderId="2" xfId="0" quotePrefix="1" applyNumberFormat="1" applyFont="1" applyBorder="1" applyAlignment="1">
      <alignment horizontal="center" vertical="top"/>
    </xf>
    <xf numFmtId="4" fontId="39" fillId="0" borderId="2" xfId="0" applyNumberFormat="1" applyFont="1" applyBorder="1" applyAlignment="1">
      <alignment horizontal="center" vertical="top"/>
    </xf>
    <xf numFmtId="0" fontId="78" fillId="0" borderId="9" xfId="0" applyFont="1" applyBorder="1" applyAlignment="1">
      <alignment horizontal="justify" wrapText="1"/>
    </xf>
    <xf numFmtId="0" fontId="43" fillId="0" borderId="0" xfId="0" applyFont="1" applyBorder="1" applyAlignment="1">
      <alignment horizontal="justify" vertical="top" wrapText="1"/>
    </xf>
    <xf numFmtId="9" fontId="39" fillId="0" borderId="0" xfId="0" applyNumberFormat="1" applyFont="1" applyBorder="1" applyAlignment="1">
      <alignment horizontal="justify" vertical="top" wrapText="1"/>
    </xf>
    <xf numFmtId="164" fontId="28" fillId="0" borderId="0" xfId="0" applyNumberFormat="1" applyFont="1" applyBorder="1" applyAlignment="1"/>
    <xf numFmtId="0" fontId="39" fillId="0" borderId="0" xfId="0" applyFont="1" applyBorder="1" applyAlignment="1">
      <alignment horizontal="right" vertical="top" wrapText="1"/>
    </xf>
    <xf numFmtId="0" fontId="23" fillId="0" borderId="2" xfId="0" applyFont="1" applyBorder="1"/>
    <xf numFmtId="0" fontId="85" fillId="0" borderId="9" xfId="0" applyFont="1" applyBorder="1" applyAlignment="1">
      <alignment horizontal="justify" wrapText="1"/>
    </xf>
    <xf numFmtId="0" fontId="28" fillId="0" borderId="2" xfId="0" applyFont="1" applyBorder="1" applyAlignment="1">
      <alignment horizontal="justify" wrapText="1"/>
    </xf>
    <xf numFmtId="0" fontId="28" fillId="0" borderId="2" xfId="0" applyFont="1" applyFill="1" applyBorder="1" applyAlignment="1">
      <alignment horizontal="justify" wrapText="1"/>
    </xf>
    <xf numFmtId="0" fontId="28" fillId="0" borderId="2" xfId="0" applyFont="1" applyFill="1" applyBorder="1" applyAlignment="1">
      <alignment horizontal="left" wrapText="1"/>
    </xf>
    <xf numFmtId="0" fontId="28" fillId="0" borderId="2" xfId="0" applyFont="1" applyBorder="1" applyAlignment="1">
      <alignment horizontal="left" wrapText="1"/>
    </xf>
    <xf numFmtId="0" fontId="28" fillId="0" borderId="2" xfId="0" applyFont="1" applyBorder="1" applyAlignment="1">
      <alignment wrapText="1"/>
    </xf>
    <xf numFmtId="0" fontId="28" fillId="0" borderId="2" xfId="0" applyFont="1" applyBorder="1" applyAlignment="1">
      <alignment vertical="top" wrapText="1"/>
    </xf>
    <xf numFmtId="49" fontId="28" fillId="0" borderId="2" xfId="0" applyNumberFormat="1" applyFont="1" applyBorder="1" applyAlignment="1">
      <alignment horizontal="justify" wrapText="1"/>
    </xf>
    <xf numFmtId="49" fontId="28" fillId="0" borderId="2" xfId="0" applyNumberFormat="1" applyFont="1" applyBorder="1" applyAlignment="1">
      <alignment horizontal="left" vertical="top" wrapText="1"/>
    </xf>
    <xf numFmtId="49" fontId="28" fillId="0" borderId="2" xfId="0" applyNumberFormat="1" applyFont="1" applyBorder="1" applyAlignment="1">
      <alignment horizontal="justify" vertical="top" wrapText="1"/>
    </xf>
    <xf numFmtId="0" fontId="44" fillId="0" borderId="2" xfId="0" applyFont="1" applyFill="1" applyBorder="1" applyAlignment="1">
      <alignment horizontal="justify" vertical="top" wrapText="1"/>
    </xf>
    <xf numFmtId="0" fontId="28" fillId="0" borderId="2" xfId="0" applyFont="1" applyFill="1" applyBorder="1" applyAlignment="1">
      <alignment horizontal="right"/>
    </xf>
    <xf numFmtId="0" fontId="28" fillId="0" borderId="2" xfId="0" applyFont="1" applyBorder="1"/>
    <xf numFmtId="0" fontId="44" fillId="0" borderId="2" xfId="0" applyFont="1" applyFill="1" applyBorder="1" applyAlignment="1">
      <alignment horizontal="right"/>
    </xf>
    <xf numFmtId="0" fontId="36" fillId="0" borderId="2" xfId="0" applyFont="1" applyBorder="1" applyAlignment="1" applyProtection="1">
      <alignment horizontal="center" vertical="top" wrapText="1"/>
      <protection locked="0"/>
    </xf>
    <xf numFmtId="49" fontId="28" fillId="0" borderId="2" xfId="0" applyNumberFormat="1" applyFont="1" applyFill="1" applyBorder="1" applyAlignment="1">
      <alignment horizontal="justify" vertical="top" wrapText="1"/>
    </xf>
    <xf numFmtId="0" fontId="28" fillId="0" borderId="2" xfId="3" applyFont="1" applyFill="1" applyBorder="1" applyAlignment="1">
      <alignment horizontal="justify" vertical="top" wrapText="1"/>
    </xf>
    <xf numFmtId="0" fontId="0" fillId="0" borderId="0" xfId="0" applyFont="1" applyAlignment="1"/>
    <xf numFmtId="9" fontId="28" fillId="0" borderId="2" xfId="0" applyNumberFormat="1" applyFont="1" applyFill="1" applyBorder="1" applyAlignment="1">
      <alignment horizontal="right" wrapText="1"/>
    </xf>
    <xf numFmtId="0" fontId="28" fillId="0" borderId="2" xfId="2" applyFont="1" applyFill="1" applyBorder="1" applyAlignment="1">
      <alignment horizontal="justify" vertical="top" wrapText="1"/>
    </xf>
    <xf numFmtId="49" fontId="28" fillId="0" borderId="2" xfId="0" applyNumberFormat="1" applyFont="1" applyBorder="1" applyAlignment="1">
      <alignment horizontal="left" vertical="top"/>
    </xf>
    <xf numFmtId="0" fontId="28" fillId="0" borderId="0" xfId="0" applyFont="1" applyFill="1" applyAlignment="1">
      <alignment horizontal="right"/>
    </xf>
    <xf numFmtId="0" fontId="28" fillId="0" borderId="0" xfId="0" applyFont="1" applyFill="1" applyAlignment="1">
      <alignment horizontal="center" vertical="top" wrapText="1"/>
    </xf>
    <xf numFmtId="0" fontId="79" fillId="0" borderId="2" xfId="0" applyFont="1" applyBorder="1" applyAlignment="1">
      <alignment horizontal="justify" vertical="center"/>
    </xf>
    <xf numFmtId="0" fontId="85" fillId="0" borderId="2" xfId="0" applyFont="1" applyBorder="1" applyAlignment="1">
      <alignment vertical="top"/>
    </xf>
    <xf numFmtId="0" fontId="90" fillId="0" borderId="2" xfId="0" applyFont="1" applyBorder="1" applyAlignment="1">
      <alignment horizontal="center" vertical="top"/>
    </xf>
    <xf numFmtId="0" fontId="88" fillId="0" borderId="2" xfId="0" applyFont="1" applyBorder="1" applyAlignment="1">
      <alignment horizontal="justify" vertical="top"/>
    </xf>
    <xf numFmtId="0" fontId="90" fillId="0" borderId="2" xfId="0" applyFont="1" applyBorder="1" applyAlignment="1">
      <alignment horizontal="center"/>
    </xf>
    <xf numFmtId="0" fontId="92" fillId="0" borderId="0" xfId="0" applyFont="1" applyBorder="1" applyAlignment="1">
      <alignment horizontal="justify"/>
    </xf>
    <xf numFmtId="0" fontId="88" fillId="0" borderId="2" xfId="0" applyFont="1" applyBorder="1" applyAlignment="1">
      <alignment horizontal="justify" vertical="center"/>
    </xf>
    <xf numFmtId="0" fontId="90" fillId="0" borderId="0" xfId="0" applyFont="1" applyBorder="1" applyAlignment="1">
      <alignment horizontal="justify" vertical="center"/>
    </xf>
    <xf numFmtId="0" fontId="88" fillId="0" borderId="0" xfId="0" applyFont="1" applyBorder="1" applyAlignment="1">
      <alignment horizontal="justify" vertical="center"/>
    </xf>
    <xf numFmtId="0" fontId="88" fillId="0" borderId="0" xfId="0" applyFont="1" applyBorder="1" applyAlignment="1">
      <alignment horizontal="center"/>
    </xf>
    <xf numFmtId="0" fontId="88" fillId="0" borderId="2" xfId="0" applyFont="1" applyBorder="1" applyAlignment="1">
      <alignment horizontal="center"/>
    </xf>
    <xf numFmtId="0" fontId="88" fillId="0" borderId="2" xfId="0" applyFont="1" applyBorder="1" applyAlignment="1">
      <alignment horizontal="center" vertical="top"/>
    </xf>
    <xf numFmtId="0" fontId="0" fillId="0" borderId="0" xfId="0" applyAlignment="1">
      <alignment horizontal="justify" wrapText="1"/>
    </xf>
    <xf numFmtId="0" fontId="0" fillId="0" borderId="0" xfId="0" applyAlignment="1">
      <alignment horizontal="justify" vertical="top" wrapText="1"/>
    </xf>
    <xf numFmtId="49" fontId="9" fillId="0" borderId="5" xfId="0" applyNumberFormat="1" applyFont="1" applyBorder="1" applyAlignment="1">
      <alignment horizontal="center" vertical="top" wrapText="1"/>
    </xf>
    <xf numFmtId="2" fontId="9" fillId="0" borderId="5" xfId="0" applyNumberFormat="1" applyFont="1" applyBorder="1" applyAlignment="1">
      <alignment horizontal="left" vertical="top" wrapText="1" indent="1"/>
    </xf>
    <xf numFmtId="4" fontId="9" fillId="0" borderId="5" xfId="0" applyNumberFormat="1" applyFont="1" applyBorder="1" applyAlignment="1">
      <alignment horizontal="right" vertical="top"/>
    </xf>
    <xf numFmtId="4" fontId="10" fillId="0" borderId="5" xfId="0" applyNumberFormat="1" applyFont="1" applyBorder="1" applyAlignment="1">
      <alignment horizontal="right" vertical="top"/>
    </xf>
    <xf numFmtId="49" fontId="9" fillId="0" borderId="6" xfId="0" applyNumberFormat="1" applyFont="1" applyBorder="1" applyAlignment="1">
      <alignment horizontal="center" vertical="top" wrapText="1"/>
    </xf>
    <xf numFmtId="2" fontId="9" fillId="0" borderId="6" xfId="0" applyNumberFormat="1" applyFont="1" applyBorder="1" applyAlignment="1">
      <alignment horizontal="right" vertical="top" wrapText="1"/>
    </xf>
    <xf numFmtId="4" fontId="0" fillId="0" borderId="6" xfId="0" applyNumberFormat="1" applyBorder="1" applyAlignment="1">
      <alignment horizontal="right" vertical="top"/>
    </xf>
    <xf numFmtId="4" fontId="61" fillId="0" borderId="2" xfId="0" applyNumberFormat="1" applyFont="1" applyBorder="1" applyAlignment="1">
      <alignment horizontal="right" vertical="top"/>
    </xf>
    <xf numFmtId="49" fontId="61" fillId="0" borderId="2" xfId="0" applyNumberFormat="1" applyFont="1" applyBorder="1" applyAlignment="1">
      <alignment horizontal="right" vertical="top" wrapText="1"/>
    </xf>
    <xf numFmtId="2" fontId="61" fillId="0" borderId="2" xfId="0" applyNumberFormat="1" applyFont="1" applyBorder="1" applyAlignment="1">
      <alignment horizontal="right" vertical="top" wrapText="1"/>
    </xf>
    <xf numFmtId="2" fontId="61" fillId="0" borderId="2" xfId="0" applyNumberFormat="1" applyFont="1" applyBorder="1" applyAlignment="1">
      <alignment horizontal="left" vertical="top" wrapText="1" indent="1"/>
    </xf>
    <xf numFmtId="4" fontId="61" fillId="0" borderId="10" xfId="0" applyNumberFormat="1" applyFont="1" applyBorder="1" applyAlignment="1">
      <alignment horizontal="right" vertical="top"/>
    </xf>
    <xf numFmtId="2" fontId="61" fillId="0" borderId="10" xfId="0" applyNumberFormat="1" applyFont="1" applyBorder="1" applyAlignment="1">
      <alignment horizontal="right" vertical="top" wrapText="1"/>
    </xf>
    <xf numFmtId="0" fontId="28" fillId="0" borderId="0" xfId="0" applyFont="1" applyAlignment="1">
      <alignment horizontal="justify" wrapText="1"/>
    </xf>
    <xf numFmtId="49" fontId="61" fillId="0" borderId="6" xfId="0" applyNumberFormat="1" applyFont="1" applyBorder="1" applyAlignment="1">
      <alignment horizontal="right" vertical="top" wrapText="1"/>
    </xf>
    <xf numFmtId="2" fontId="61" fillId="0" borderId="6" xfId="0" applyNumberFormat="1" applyFont="1" applyBorder="1" applyAlignment="1">
      <alignment horizontal="right" vertical="top" wrapText="1"/>
    </xf>
    <xf numFmtId="0" fontId="88" fillId="0" borderId="0" xfId="0" applyFont="1" applyAlignment="1">
      <alignment horizontal="justify" vertical="top" wrapText="1"/>
    </xf>
    <xf numFmtId="0" fontId="88" fillId="0" borderId="0" xfId="0" applyFont="1" applyAlignment="1">
      <alignment horizontal="justify" wrapText="1"/>
    </xf>
    <xf numFmtId="0" fontId="93" fillId="0" borderId="0" xfId="0" applyFont="1" applyAlignment="1">
      <alignment horizontal="justify" vertical="top"/>
    </xf>
    <xf numFmtId="0" fontId="28" fillId="0" borderId="2" xfId="0" applyFont="1" applyBorder="1" applyAlignment="1">
      <alignment horizontal="center"/>
    </xf>
    <xf numFmtId="49" fontId="28" fillId="0" borderId="2" xfId="0" applyNumberFormat="1" applyFont="1" applyBorder="1" applyAlignment="1">
      <alignment horizontal="center" vertical="top" wrapText="1"/>
    </xf>
    <xf numFmtId="2" fontId="28" fillId="0" borderId="2" xfId="0" applyNumberFormat="1" applyFont="1" applyBorder="1" applyAlignment="1">
      <alignment horizontal="justify" vertical="top"/>
    </xf>
    <xf numFmtId="0" fontId="61" fillId="0" borderId="2" xfId="0" applyNumberFormat="1" applyFont="1" applyBorder="1" applyAlignment="1">
      <alignment horizontal="center"/>
    </xf>
    <xf numFmtId="0" fontId="28" fillId="0" borderId="2" xfId="0" applyFont="1" applyBorder="1" applyAlignment="1">
      <alignment horizontal="center" vertical="top"/>
    </xf>
    <xf numFmtId="4" fontId="61" fillId="0" borderId="2" xfId="0" applyNumberFormat="1" applyFont="1" applyBorder="1" applyAlignment="1">
      <alignment horizontal="center" vertical="top"/>
    </xf>
    <xf numFmtId="1" fontId="61" fillId="0" borderId="2" xfId="0" applyNumberFormat="1" applyFont="1" applyBorder="1" applyAlignment="1">
      <alignment horizontal="right" vertical="top"/>
    </xf>
    <xf numFmtId="1" fontId="28" fillId="0" borderId="2" xfId="0" applyNumberFormat="1" applyFont="1" applyBorder="1" applyAlignment="1">
      <alignment horizontal="right"/>
    </xf>
    <xf numFmtId="49" fontId="28" fillId="0" borderId="2" xfId="0" applyNumberFormat="1" applyFont="1" applyBorder="1" applyAlignment="1">
      <alignment horizontal="justify" vertical="top"/>
    </xf>
    <xf numFmtId="0" fontId="61" fillId="0" borderId="2" xfId="0" applyNumberFormat="1" applyFont="1" applyBorder="1" applyAlignment="1">
      <alignment horizontal="left"/>
    </xf>
    <xf numFmtId="4" fontId="28" fillId="0" borderId="2" xfId="0" applyNumberFormat="1" applyFont="1" applyBorder="1" applyAlignment="1">
      <alignment horizontal="left" vertical="top"/>
    </xf>
    <xf numFmtId="2" fontId="28" fillId="0" borderId="2" xfId="0" quotePrefix="1" applyNumberFormat="1" applyFont="1" applyBorder="1" applyAlignment="1">
      <alignment horizontal="justify" vertical="top"/>
    </xf>
    <xf numFmtId="49" fontId="28" fillId="0" borderId="2" xfId="0" quotePrefix="1" applyNumberFormat="1" applyFont="1" applyBorder="1" applyAlignment="1">
      <alignment horizontal="justify" vertical="top"/>
    </xf>
    <xf numFmtId="49" fontId="28" fillId="0" borderId="2" xfId="0" applyNumberFormat="1" applyFont="1" applyBorder="1" applyAlignment="1">
      <alignment horizontal="right" vertical="top" wrapText="1"/>
    </xf>
    <xf numFmtId="2" fontId="28" fillId="0" borderId="2" xfId="0" applyNumberFormat="1" applyFont="1" applyBorder="1" applyAlignment="1">
      <alignment horizontal="left"/>
    </xf>
    <xf numFmtId="1" fontId="28" fillId="0" borderId="2" xfId="0" applyNumberFormat="1" applyFont="1" applyBorder="1" applyAlignment="1">
      <alignment horizontal="right" vertical="top"/>
    </xf>
    <xf numFmtId="4" fontId="61" fillId="0" borderId="2" xfId="0" applyNumberFormat="1" applyFont="1" applyBorder="1" applyAlignment="1">
      <alignment horizontal="left" vertical="top"/>
    </xf>
    <xf numFmtId="3" fontId="61" fillId="0" borderId="2" xfId="0" applyNumberFormat="1" applyFont="1" applyBorder="1" applyAlignment="1">
      <alignment horizontal="right" vertical="top"/>
    </xf>
    <xf numFmtId="0" fontId="28" fillId="0" borderId="2" xfId="0" applyFont="1" applyFill="1" applyBorder="1" applyAlignment="1">
      <alignment horizontal="justify" vertical="top"/>
    </xf>
    <xf numFmtId="0" fontId="28" fillId="0" borderId="2" xfId="0" applyFont="1" applyFill="1" applyBorder="1" applyAlignment="1">
      <alignment horizontal="center" vertical="top"/>
    </xf>
    <xf numFmtId="0" fontId="28" fillId="0" borderId="2" xfId="0" quotePrefix="1" applyFont="1" applyFill="1" applyBorder="1" applyAlignment="1">
      <alignment horizontal="justify" vertical="top"/>
    </xf>
    <xf numFmtId="0" fontId="28" fillId="0" borderId="2" xfId="0" applyFont="1" applyFill="1" applyBorder="1" applyAlignment="1">
      <alignment horizontal="left" indent="1"/>
    </xf>
    <xf numFmtId="0" fontId="28" fillId="0" borderId="2" xfId="4" applyFont="1" applyFill="1" applyBorder="1" applyAlignment="1">
      <alignment horizontal="center" vertical="top"/>
    </xf>
    <xf numFmtId="0" fontId="28" fillId="0" borderId="2" xfId="6" applyFont="1" applyFill="1" applyBorder="1" applyAlignment="1">
      <alignment horizontal="justify" vertical="top"/>
    </xf>
    <xf numFmtId="0" fontId="28" fillId="0" borderId="2" xfId="0" applyFont="1" applyFill="1" applyBorder="1" applyAlignment="1">
      <alignment horizontal="left" vertical="top"/>
    </xf>
    <xf numFmtId="0" fontId="28" fillId="0" borderId="2" xfId="6" quotePrefix="1" applyFont="1" applyFill="1" applyBorder="1" applyAlignment="1">
      <alignment horizontal="justify" vertical="top"/>
    </xf>
    <xf numFmtId="49" fontId="28" fillId="0" borderId="2" xfId="0" applyNumberFormat="1" applyFont="1" applyBorder="1" applyAlignment="1">
      <alignment horizontal="center" vertical="top"/>
    </xf>
    <xf numFmtId="1" fontId="28" fillId="0" borderId="2" xfId="0" applyNumberFormat="1" applyFont="1" applyBorder="1" applyAlignment="1"/>
    <xf numFmtId="4" fontId="61" fillId="0" borderId="2" xfId="0" applyNumberFormat="1" applyFont="1" applyBorder="1" applyAlignment="1">
      <alignment horizontal="justify" vertical="top"/>
    </xf>
    <xf numFmtId="4" fontId="61" fillId="0" borderId="2" xfId="0" applyNumberFormat="1" applyFont="1" applyBorder="1" applyAlignment="1">
      <alignment horizontal="left"/>
    </xf>
    <xf numFmtId="1" fontId="61" fillId="0" borderId="2" xfId="0" applyNumberFormat="1" applyFont="1" applyBorder="1" applyAlignment="1">
      <alignment horizontal="right"/>
    </xf>
    <xf numFmtId="49" fontId="28" fillId="0" borderId="2" xfId="0" applyNumberFormat="1" applyFont="1" applyBorder="1" applyAlignment="1">
      <alignment horizontal="left"/>
    </xf>
    <xf numFmtId="0" fontId="28" fillId="0" borderId="6" xfId="0" applyFont="1" applyFill="1" applyBorder="1" applyAlignment="1">
      <alignment horizontal="center" vertical="top"/>
    </xf>
    <xf numFmtId="0" fontId="28" fillId="0" borderId="6" xfId="0" applyFont="1" applyFill="1" applyBorder="1" applyAlignment="1">
      <alignment horizontal="justify" vertical="top"/>
    </xf>
    <xf numFmtId="0" fontId="28" fillId="0" borderId="6" xfId="0" applyFont="1" applyFill="1" applyBorder="1" applyAlignment="1">
      <alignment horizontal="left"/>
    </xf>
    <xf numFmtId="0" fontId="28" fillId="0" borderId="6" xfId="0" applyFont="1" applyFill="1" applyBorder="1" applyAlignment="1"/>
    <xf numFmtId="0" fontId="28" fillId="0" borderId="10" xfId="4" applyFont="1" applyFill="1" applyBorder="1" applyAlignment="1">
      <alignment horizontal="center" vertical="top"/>
    </xf>
    <xf numFmtId="0" fontId="28" fillId="0" borderId="10" xfId="0" applyFont="1" applyFill="1" applyBorder="1" applyAlignment="1">
      <alignment horizontal="justify" vertical="top"/>
    </xf>
    <xf numFmtId="0" fontId="28" fillId="0" borderId="10" xfId="0" applyFont="1" applyFill="1" applyBorder="1" applyAlignment="1">
      <alignment horizontal="left"/>
    </xf>
    <xf numFmtId="0" fontId="28" fillId="0" borderId="10" xfId="0" applyFont="1" applyFill="1" applyBorder="1" applyAlignment="1"/>
    <xf numFmtId="0" fontId="28" fillId="0" borderId="0" xfId="0" applyFont="1" applyBorder="1" applyAlignment="1">
      <alignment horizontal="right" vertical="top"/>
    </xf>
    <xf numFmtId="0" fontId="0" fillId="0" borderId="0" xfId="0" applyFont="1" applyBorder="1" applyAlignment="1">
      <alignment vertical="top"/>
    </xf>
    <xf numFmtId="0" fontId="10" fillId="0" borderId="0" xfId="0" applyFont="1" applyFill="1" applyBorder="1" applyAlignment="1">
      <alignment horizontal="justify" vertical="top" wrapText="1"/>
    </xf>
    <xf numFmtId="0" fontId="78" fillId="0" borderId="2" xfId="0" applyFont="1" applyBorder="1" applyAlignment="1">
      <alignment horizontal="justify" wrapText="1"/>
    </xf>
    <xf numFmtId="0" fontId="94" fillId="0" borderId="2" xfId="0" applyFont="1" applyBorder="1" applyAlignment="1">
      <alignment horizontal="justify" vertical="top"/>
    </xf>
    <xf numFmtId="0" fontId="94" fillId="0" borderId="2" xfId="0" quotePrefix="1" applyFont="1" applyBorder="1" applyAlignment="1">
      <alignment horizontal="justify" vertical="top"/>
    </xf>
    <xf numFmtId="2" fontId="94" fillId="0" borderId="2" xfId="0" applyNumberFormat="1" applyFont="1" applyBorder="1" applyAlignment="1">
      <alignment horizontal="justify"/>
    </xf>
    <xf numFmtId="0" fontId="94" fillId="0" borderId="2" xfId="0" applyFont="1" applyBorder="1" applyAlignment="1">
      <alignment horizontal="justify"/>
    </xf>
    <xf numFmtId="0" fontId="94" fillId="0" borderId="2" xfId="0" quotePrefix="1" applyFont="1" applyBorder="1" applyAlignment="1">
      <alignment horizontal="justify"/>
    </xf>
    <xf numFmtId="49" fontId="4" fillId="0" borderId="2" xfId="0" applyNumberFormat="1" applyFont="1" applyBorder="1" applyAlignment="1">
      <alignment horizontal="left" vertical="top" wrapText="1" indent="1"/>
    </xf>
    <xf numFmtId="4" fontId="24" fillId="0" borderId="2" xfId="0" applyNumberFormat="1" applyFont="1" applyBorder="1" applyAlignment="1">
      <alignment vertical="top"/>
    </xf>
    <xf numFmtId="2" fontId="2" fillId="0" borderId="2" xfId="0" applyNumberFormat="1" applyFont="1" applyBorder="1" applyAlignment="1">
      <alignment horizontal="left" vertical="top" wrapText="1"/>
    </xf>
    <xf numFmtId="2" fontId="24" fillId="0" borderId="2" xfId="0" applyNumberFormat="1" applyFont="1" applyBorder="1" applyAlignment="1">
      <alignment horizontal="left" vertical="top" wrapText="1" indent="1"/>
    </xf>
    <xf numFmtId="4" fontId="26" fillId="0" borderId="2" xfId="0" applyNumberFormat="1" applyFont="1" applyBorder="1" applyAlignment="1">
      <alignment vertical="top"/>
    </xf>
    <xf numFmtId="2" fontId="24" fillId="0" borderId="5" xfId="0" applyNumberFormat="1" applyFont="1" applyBorder="1" applyAlignment="1">
      <alignment horizontal="left" vertical="top" wrapText="1" indent="1"/>
    </xf>
    <xf numFmtId="4" fontId="26" fillId="0" borderId="5" xfId="0" applyNumberFormat="1" applyFont="1" applyBorder="1" applyAlignment="1">
      <alignment vertical="top"/>
    </xf>
    <xf numFmtId="4" fontId="11" fillId="0" borderId="5" xfId="0" applyNumberFormat="1" applyFont="1" applyBorder="1" applyAlignment="1">
      <alignment horizontal="right" vertical="top"/>
    </xf>
    <xf numFmtId="0" fontId="27" fillId="0" borderId="2" xfId="0" applyFont="1" applyBorder="1" applyAlignment="1">
      <alignment vertical="top"/>
    </xf>
    <xf numFmtId="4" fontId="25" fillId="0" borderId="0" xfId="0" applyNumberFormat="1" applyFont="1" applyAlignment="1">
      <alignment horizontal="right" vertical="top"/>
    </xf>
    <xf numFmtId="4" fontId="3" fillId="0" borderId="0" xfId="0" applyNumberFormat="1" applyFont="1" applyAlignment="1">
      <alignment horizontal="right" vertical="top"/>
    </xf>
    <xf numFmtId="4" fontId="25" fillId="0" borderId="0" xfId="0" applyNumberFormat="1" applyFont="1" applyAlignment="1">
      <alignment horizontal="center" vertical="top"/>
    </xf>
    <xf numFmtId="2" fontId="70" fillId="0" borderId="2" xfId="0" applyNumberFormat="1" applyFont="1" applyBorder="1" applyAlignment="1">
      <alignment horizontal="left" vertical="top" wrapText="1" indent="1"/>
    </xf>
    <xf numFmtId="0" fontId="27" fillId="0" borderId="2" xfId="0" applyFont="1" applyBorder="1" applyAlignment="1">
      <alignment horizontal="center" vertical="top"/>
    </xf>
    <xf numFmtId="2" fontId="24" fillId="0" borderId="2" xfId="0" applyNumberFormat="1" applyFont="1" applyBorder="1" applyAlignment="1">
      <alignment vertical="top" wrapText="1"/>
    </xf>
    <xf numFmtId="0" fontId="5" fillId="0" borderId="2" xfId="0" applyFont="1" applyBorder="1" applyAlignment="1">
      <alignment horizontal="left" indent="1"/>
    </xf>
    <xf numFmtId="0" fontId="71" fillId="0" borderId="2" xfId="0" applyFont="1" applyBorder="1"/>
    <xf numFmtId="4" fontId="60" fillId="0" borderId="2" xfId="0" quotePrefix="1" applyNumberFormat="1" applyFont="1" applyBorder="1" applyAlignment="1">
      <alignment horizontal="center" vertical="top"/>
    </xf>
    <xf numFmtId="4" fontId="29" fillId="0" borderId="2" xfId="0" applyNumberFormat="1" applyFont="1" applyBorder="1" applyAlignment="1">
      <alignment horizontal="right" vertical="top"/>
    </xf>
    <xf numFmtId="4" fontId="26" fillId="0" borderId="0" xfId="0" applyNumberFormat="1" applyFont="1" applyBorder="1" applyAlignment="1">
      <alignment vertical="top"/>
    </xf>
    <xf numFmtId="4" fontId="24" fillId="0" borderId="8" xfId="0" applyNumberFormat="1" applyFont="1" applyBorder="1" applyAlignment="1">
      <alignment vertical="top"/>
    </xf>
    <xf numFmtId="2" fontId="24" fillId="0" borderId="0" xfId="0" applyNumberFormat="1" applyFont="1" applyAlignment="1">
      <alignment vertical="top" wrapText="1"/>
    </xf>
    <xf numFmtId="0" fontId="13" fillId="0" borderId="13" xfId="0" applyFont="1" applyBorder="1" applyAlignment="1">
      <alignment vertical="top"/>
    </xf>
    <xf numFmtId="49" fontId="16" fillId="0" borderId="0" xfId="0" applyNumberFormat="1" applyFont="1" applyBorder="1" applyAlignment="1">
      <alignment horizontal="center" vertical="top" wrapText="1"/>
    </xf>
    <xf numFmtId="4" fontId="15" fillId="0" borderId="0" xfId="0" applyNumberFormat="1" applyFont="1" applyBorder="1" applyAlignment="1">
      <alignment horizontal="right" vertical="top"/>
    </xf>
    <xf numFmtId="0" fontId="25" fillId="0" borderId="0" xfId="0" applyFont="1" applyAlignment="1">
      <alignment vertical="top"/>
    </xf>
    <xf numFmtId="49" fontId="25" fillId="0" borderId="0" xfId="0" applyNumberFormat="1" applyFont="1" applyAlignment="1">
      <alignment vertical="top" wrapText="1"/>
    </xf>
    <xf numFmtId="0" fontId="27" fillId="0" borderId="0" xfId="0" applyFont="1" applyAlignment="1">
      <alignment horizontal="left" vertical="top" indent="1"/>
    </xf>
    <xf numFmtId="4" fontId="27" fillId="0" borderId="8" xfId="0" applyNumberFormat="1" applyFont="1" applyBorder="1" applyAlignment="1">
      <alignment horizontal="right" vertical="top"/>
    </xf>
    <xf numFmtId="4" fontId="19" fillId="0" borderId="2" xfId="0" applyNumberFormat="1" applyFont="1" applyBorder="1" applyAlignment="1">
      <alignment horizontal="right" vertical="top"/>
    </xf>
    <xf numFmtId="49" fontId="31" fillId="0" borderId="2" xfId="0" applyNumberFormat="1" applyFont="1" applyBorder="1" applyAlignment="1">
      <alignment horizontal="center" vertical="top" wrapText="1"/>
    </xf>
    <xf numFmtId="2" fontId="31" fillId="0" borderId="2" xfId="0" applyNumberFormat="1" applyFont="1" applyBorder="1" applyAlignment="1">
      <alignment horizontal="left" vertical="top" wrapText="1" indent="1"/>
    </xf>
    <xf numFmtId="2" fontId="26" fillId="0" borderId="2" xfId="0" applyNumberFormat="1" applyFont="1" applyBorder="1" applyAlignment="1">
      <alignment horizontal="left" vertical="top" wrapText="1" indent="1"/>
    </xf>
    <xf numFmtId="2" fontId="72" fillId="0" borderId="0" xfId="0" applyNumberFormat="1" applyFont="1" applyAlignment="1">
      <alignment horizontal="left" vertical="top" wrapText="1" indent="1"/>
    </xf>
    <xf numFmtId="4" fontId="0" fillId="0" borderId="2" xfId="0" applyNumberFormat="1" applyBorder="1" applyAlignment="1">
      <alignment vertical="top"/>
    </xf>
    <xf numFmtId="2" fontId="3" fillId="0" borderId="2" xfId="0" applyNumberFormat="1" applyFont="1" applyBorder="1" applyAlignment="1">
      <alignment horizontal="right" vertical="top" wrapText="1"/>
    </xf>
    <xf numFmtId="49" fontId="3" fillId="0" borderId="2" xfId="0" applyNumberFormat="1" applyFont="1" applyBorder="1" applyAlignment="1">
      <alignment horizontal="right" vertical="top" wrapText="1"/>
    </xf>
    <xf numFmtId="49" fontId="22" fillId="0" borderId="2" xfId="0" applyNumberFormat="1" applyFont="1" applyBorder="1" applyAlignment="1">
      <alignment horizontal="left" vertical="top" wrapText="1"/>
    </xf>
    <xf numFmtId="49" fontId="39" fillId="0" borderId="2" xfId="7" applyNumberFormat="1" applyFont="1" applyBorder="1" applyAlignment="1">
      <alignment horizontal="center" vertical="top"/>
    </xf>
    <xf numFmtId="49" fontId="39" fillId="0" borderId="2" xfId="7" applyNumberFormat="1" applyFont="1" applyBorder="1" applyAlignment="1">
      <alignment horizontal="left" vertical="top" wrapText="1" indent="1"/>
    </xf>
    <xf numFmtId="49" fontId="18" fillId="0" borderId="14" xfId="0" applyNumberFormat="1" applyFont="1" applyBorder="1" applyAlignment="1">
      <alignment horizontal="left" vertical="top" wrapText="1" indent="1"/>
    </xf>
    <xf numFmtId="4" fontId="18" fillId="0" borderId="15" xfId="0" applyNumberFormat="1" applyFont="1" applyBorder="1" applyAlignment="1">
      <alignment horizontal="right" vertical="top"/>
    </xf>
    <xf numFmtId="4" fontId="17" fillId="0" borderId="15" xfId="0" applyNumberFormat="1" applyFont="1" applyBorder="1" applyAlignment="1">
      <alignment horizontal="right" vertical="top"/>
    </xf>
    <xf numFmtId="4" fontId="28" fillId="0" borderId="0" xfId="0" applyNumberFormat="1" applyFont="1" applyAlignment="1" applyProtection="1">
      <alignment horizontal="left"/>
    </xf>
    <xf numFmtId="4" fontId="28" fillId="0" borderId="0" xfId="0" applyNumberFormat="1" applyFont="1" applyAlignment="1" applyProtection="1">
      <alignment horizontal="right"/>
    </xf>
    <xf numFmtId="4" fontId="56" fillId="0" borderId="0" xfId="0" applyNumberFormat="1" applyFont="1" applyAlignment="1" applyProtection="1">
      <alignment horizontal="left"/>
    </xf>
    <xf numFmtId="4" fontId="39" fillId="0" borderId="0" xfId="0" applyNumberFormat="1" applyFont="1" applyBorder="1" applyAlignment="1">
      <alignment horizontal="left" vertical="top"/>
    </xf>
    <xf numFmtId="4" fontId="39" fillId="0" borderId="0" xfId="0" applyNumberFormat="1" applyFont="1" applyAlignment="1">
      <alignment horizontal="right" vertical="top"/>
    </xf>
    <xf numFmtId="4" fontId="39" fillId="0" borderId="0" xfId="0" applyNumberFormat="1" applyFont="1" applyAlignment="1">
      <alignment horizontal="left" vertical="top"/>
    </xf>
    <xf numFmtId="0" fontId="39" fillId="0" borderId="0" xfId="0" applyFont="1" applyBorder="1" applyAlignment="1">
      <alignment horizontal="left" vertical="top" wrapText="1"/>
    </xf>
    <xf numFmtId="4" fontId="56" fillId="0" borderId="5" xfId="0" applyNumberFormat="1" applyFont="1" applyBorder="1" applyAlignment="1">
      <alignment horizontal="left" vertical="top"/>
    </xf>
    <xf numFmtId="4" fontId="56" fillId="0" borderId="5" xfId="0" applyNumberFormat="1" applyFont="1" applyBorder="1" applyAlignment="1">
      <alignment horizontal="right" vertical="top"/>
    </xf>
    <xf numFmtId="4" fontId="36" fillId="0" borderId="16" xfId="0" applyNumberFormat="1" applyFont="1" applyBorder="1" applyAlignment="1">
      <alignment horizontal="left" vertical="top"/>
    </xf>
    <xf numFmtId="4" fontId="36" fillId="0" borderId="17" xfId="0" applyNumberFormat="1" applyFont="1" applyBorder="1" applyAlignment="1">
      <alignment horizontal="left" vertical="top"/>
    </xf>
    <xf numFmtId="4" fontId="36" fillId="0" borderId="17" xfId="0" applyNumberFormat="1" applyFont="1" applyBorder="1" applyAlignment="1">
      <alignment horizontal="right" vertical="top"/>
    </xf>
    <xf numFmtId="4" fontId="36" fillId="0" borderId="0" xfId="0" applyNumberFormat="1" applyFont="1" applyBorder="1" applyAlignment="1">
      <alignment horizontal="left" vertical="top"/>
    </xf>
    <xf numFmtId="4" fontId="36" fillId="0" borderId="0" xfId="0" applyNumberFormat="1" applyFont="1" applyBorder="1" applyAlignment="1">
      <alignment horizontal="right" vertical="top"/>
    </xf>
    <xf numFmtId="0" fontId="39" fillId="0" borderId="0" xfId="0" applyFont="1" applyFill="1" applyBorder="1" applyAlignment="1">
      <alignment horizontal="left" vertical="top" wrapText="1"/>
    </xf>
    <xf numFmtId="4" fontId="38" fillId="0" borderId="15" xfId="0" applyNumberFormat="1" applyFont="1" applyBorder="1" applyAlignment="1">
      <alignment horizontal="left" vertical="top"/>
    </xf>
    <xf numFmtId="4" fontId="38" fillId="0" borderId="15" xfId="0" applyNumberFormat="1" applyFont="1" applyBorder="1" applyAlignment="1">
      <alignment horizontal="right" vertical="top"/>
    </xf>
    <xf numFmtId="0" fontId="39" fillId="0" borderId="15" xfId="0" applyFont="1" applyBorder="1"/>
    <xf numFmtId="4" fontId="39" fillId="0" borderId="15" xfId="0" applyNumberFormat="1" applyFont="1" applyBorder="1" applyAlignment="1">
      <alignment horizontal="right" vertical="top"/>
    </xf>
    <xf numFmtId="4" fontId="39" fillId="0" borderId="0" xfId="0" applyNumberFormat="1" applyFont="1" applyFill="1" applyAlignment="1">
      <alignment horizontal="left" vertical="top"/>
    </xf>
    <xf numFmtId="4" fontId="39" fillId="0" borderId="0" xfId="0" applyNumberFormat="1" applyFont="1" applyFill="1" applyAlignment="1">
      <alignment horizontal="right" vertical="top"/>
    </xf>
    <xf numFmtId="0" fontId="39" fillId="0" borderId="0" xfId="0" applyFont="1" applyFill="1" applyBorder="1"/>
    <xf numFmtId="0" fontId="28" fillId="0" borderId="0" xfId="0" applyFont="1" applyAlignment="1">
      <alignment vertical="top" wrapText="1"/>
    </xf>
    <xf numFmtId="0" fontId="28" fillId="0" borderId="0" xfId="0" applyFont="1" applyFill="1" applyBorder="1" applyAlignment="1">
      <alignment horizontal="right" vertical="top"/>
    </xf>
    <xf numFmtId="4" fontId="28" fillId="0" borderId="0" xfId="0" applyNumberFormat="1" applyFont="1" applyFill="1" applyAlignment="1">
      <alignment horizontal="right" vertical="top"/>
    </xf>
    <xf numFmtId="0" fontId="38" fillId="0" borderId="0" xfId="0" applyFont="1" applyBorder="1" applyAlignment="1">
      <alignment horizontal="left" vertical="top" wrapText="1"/>
    </xf>
    <xf numFmtId="4" fontId="39" fillId="0" borderId="0" xfId="0" applyNumberFormat="1" applyFont="1" applyFill="1" applyAlignment="1">
      <alignment vertical="top"/>
    </xf>
    <xf numFmtId="4" fontId="38" fillId="0" borderId="0" xfId="0" applyNumberFormat="1" applyFont="1" applyFill="1" applyAlignment="1">
      <alignment horizontal="left" vertical="top"/>
    </xf>
    <xf numFmtId="0" fontId="38" fillId="0" borderId="0" xfId="0" applyFont="1" applyFill="1" applyBorder="1" applyAlignment="1">
      <alignment horizontal="left" vertical="top" wrapText="1"/>
    </xf>
    <xf numFmtId="4" fontId="73" fillId="0" borderId="0" xfId="0" applyNumberFormat="1" applyFont="1" applyFill="1" applyAlignment="1">
      <alignment horizontal="justify" vertical="top"/>
    </xf>
    <xf numFmtId="4" fontId="38" fillId="0" borderId="15" xfId="0" applyNumberFormat="1" applyFont="1" applyFill="1" applyBorder="1" applyAlignment="1">
      <alignment horizontal="left" vertical="top"/>
    </xf>
    <xf numFmtId="4" fontId="38" fillId="0" borderId="15" xfId="0" applyNumberFormat="1" applyFont="1" applyFill="1" applyBorder="1" applyAlignment="1">
      <alignment horizontal="right" vertical="top"/>
    </xf>
    <xf numFmtId="0" fontId="39" fillId="0" borderId="15" xfId="0" applyFont="1" applyFill="1" applyBorder="1"/>
    <xf numFmtId="0" fontId="38" fillId="0" borderId="5" xfId="0" applyFont="1" applyBorder="1" applyAlignment="1">
      <alignment horizontal="left" vertical="top" wrapText="1"/>
    </xf>
    <xf numFmtId="4" fontId="39" fillId="0" borderId="0" xfId="0" applyNumberFormat="1" applyFont="1" applyAlignment="1">
      <alignment vertical="top"/>
    </xf>
    <xf numFmtId="0" fontId="38" fillId="0" borderId="15" xfId="0" applyFont="1" applyBorder="1" applyAlignment="1">
      <alignment horizontal="left" vertical="top" wrapText="1"/>
    </xf>
    <xf numFmtId="4" fontId="39" fillId="0" borderId="15" xfId="0" applyNumberFormat="1" applyFont="1" applyBorder="1" applyAlignment="1">
      <alignment vertical="top"/>
    </xf>
    <xf numFmtId="0" fontId="39" fillId="0" borderId="0" xfId="5" applyFont="1" applyBorder="1" applyAlignment="1">
      <alignment horizontal="left" vertical="top" wrapText="1"/>
    </xf>
    <xf numFmtId="4" fontId="15" fillId="0" borderId="14" xfId="0" applyNumberFormat="1" applyFont="1" applyBorder="1" applyAlignment="1">
      <alignment horizontal="center" vertical="top"/>
    </xf>
    <xf numFmtId="4" fontId="15" fillId="0" borderId="15" xfId="0" applyNumberFormat="1" applyFont="1" applyBorder="1" applyAlignment="1">
      <alignment horizontal="center" vertical="top"/>
    </xf>
    <xf numFmtId="4" fontId="14" fillId="0" borderId="13" xfId="0" applyNumberFormat="1" applyFont="1" applyBorder="1" applyAlignment="1">
      <alignment horizontal="left" vertical="top"/>
    </xf>
    <xf numFmtId="0" fontId="53" fillId="0" borderId="0" xfId="0" applyFont="1" applyBorder="1" applyAlignment="1">
      <alignment vertical="top"/>
    </xf>
    <xf numFmtId="0" fontId="4" fillId="0" borderId="0" xfId="0" applyFont="1" applyAlignment="1">
      <alignment horizontal="left" indent="1"/>
    </xf>
    <xf numFmtId="0" fontId="4" fillId="0" borderId="0" xfId="0" applyFont="1"/>
    <xf numFmtId="49" fontId="9" fillId="0" borderId="0" xfId="0" applyNumberFormat="1" applyFont="1" applyAlignment="1">
      <alignment horizontal="left" vertical="top" wrapText="1"/>
    </xf>
    <xf numFmtId="49" fontId="31" fillId="0" borderId="0" xfId="0" applyNumberFormat="1" applyFont="1" applyAlignment="1">
      <alignment horizontal="center" vertical="top" wrapText="1"/>
    </xf>
    <xf numFmtId="2" fontId="31" fillId="0" borderId="0" xfId="0" applyNumberFormat="1" applyFont="1" applyAlignment="1">
      <alignment horizontal="left" vertical="top" wrapText="1" indent="1"/>
    </xf>
    <xf numFmtId="0" fontId="33" fillId="0" borderId="0" xfId="0" applyFont="1" applyAlignment="1">
      <alignment vertical="top"/>
    </xf>
    <xf numFmtId="4" fontId="4" fillId="0" borderId="2" xfId="0" applyNumberFormat="1" applyFont="1" applyBorder="1" applyAlignment="1">
      <alignment vertical="top"/>
    </xf>
    <xf numFmtId="49" fontId="9" fillId="0" borderId="2" xfId="0" applyNumberFormat="1" applyFont="1" applyBorder="1" applyAlignment="1">
      <alignment horizontal="left" vertical="top" wrapText="1" indent="1"/>
    </xf>
    <xf numFmtId="4" fontId="33" fillId="0" borderId="10" xfId="0" applyNumberFormat="1" applyFont="1" applyBorder="1" applyAlignment="1">
      <alignment horizontal="right" vertical="top"/>
    </xf>
    <xf numFmtId="49" fontId="3" fillId="0" borderId="2" xfId="0" applyNumberFormat="1" applyFont="1" applyBorder="1" applyAlignment="1">
      <alignment horizontal="center" vertical="top" wrapText="1"/>
    </xf>
    <xf numFmtId="0" fontId="2" fillId="0" borderId="2" xfId="0" applyFont="1" applyBorder="1" applyAlignment="1">
      <alignment vertical="top"/>
    </xf>
    <xf numFmtId="0" fontId="2" fillId="0" borderId="0" xfId="0" applyFont="1" applyAlignment="1">
      <alignment vertical="top"/>
    </xf>
    <xf numFmtId="0" fontId="2" fillId="0" borderId="2" xfId="0" applyFont="1" applyBorder="1" applyAlignment="1">
      <alignment horizontal="right" vertical="top"/>
    </xf>
    <xf numFmtId="0" fontId="3" fillId="0" borderId="2" xfId="0" applyFont="1" applyBorder="1"/>
    <xf numFmtId="0" fontId="3" fillId="0" borderId="0" xfId="0" applyFont="1"/>
    <xf numFmtId="4" fontId="4" fillId="0" borderId="2" xfId="0" applyNumberFormat="1" applyFont="1" applyBorder="1" applyAlignment="1">
      <alignment horizontal="right" vertical="top"/>
    </xf>
    <xf numFmtId="0" fontId="3" fillId="0" borderId="2" xfId="0" applyFont="1" applyBorder="1" applyAlignment="1">
      <alignment horizontal="center" vertical="top"/>
    </xf>
    <xf numFmtId="2" fontId="0" fillId="0" borderId="2" xfId="0" applyNumberFormat="1" applyBorder="1" applyAlignment="1">
      <alignment horizontal="right" vertical="top" wrapText="1"/>
    </xf>
    <xf numFmtId="0" fontId="74" fillId="0" borderId="2" xfId="0" applyFont="1" applyBorder="1"/>
    <xf numFmtId="0" fontId="69" fillId="0" borderId="0" xfId="0" applyFont="1"/>
    <xf numFmtId="4" fontId="3" fillId="0" borderId="2" xfId="0" applyNumberFormat="1" applyFont="1" applyBorder="1" applyAlignment="1">
      <alignment horizontal="right" vertical="top"/>
    </xf>
    <xf numFmtId="4" fontId="12" fillId="0" borderId="2" xfId="0" applyNumberFormat="1" applyFont="1" applyBorder="1" applyAlignment="1">
      <alignment horizontal="center" vertical="top"/>
    </xf>
    <xf numFmtId="49" fontId="12" fillId="0" borderId="2" xfId="0" applyNumberFormat="1" applyFont="1" applyBorder="1" applyAlignment="1">
      <alignment horizontal="left" vertical="top" wrapText="1"/>
    </xf>
    <xf numFmtId="49" fontId="12" fillId="0" borderId="2" xfId="0" applyNumberFormat="1" applyFont="1" applyBorder="1" applyAlignment="1">
      <alignment vertical="top" wrapText="1"/>
    </xf>
    <xf numFmtId="2" fontId="9" fillId="0" borderId="14" xfId="0" applyNumberFormat="1" applyFont="1" applyBorder="1" applyAlignment="1">
      <alignment horizontal="left" vertical="top" wrapText="1" indent="1"/>
    </xf>
    <xf numFmtId="0" fontId="29" fillId="0" borderId="0" xfId="0" applyFont="1"/>
    <xf numFmtId="0" fontId="76" fillId="0" borderId="0" xfId="0" applyFont="1" applyAlignment="1">
      <alignment horizontal="center" vertical="center"/>
    </xf>
    <xf numFmtId="0" fontId="6" fillId="0" borderId="0" xfId="0" applyFont="1" applyAlignment="1">
      <alignment vertical="top"/>
    </xf>
    <xf numFmtId="2" fontId="2" fillId="0" borderId="0" xfId="0" applyNumberFormat="1" applyFont="1" applyAlignment="1">
      <alignment horizontal="left" vertical="top" wrapText="1"/>
    </xf>
    <xf numFmtId="2" fontId="8" fillId="0" borderId="0" xfId="0" applyNumberFormat="1" applyFont="1" applyAlignment="1">
      <alignment horizontal="left" vertical="top" wrapText="1"/>
    </xf>
    <xf numFmtId="49" fontId="9" fillId="0" borderId="9" xfId="0" applyNumberFormat="1" applyFont="1" applyBorder="1" applyAlignment="1">
      <alignment horizontal="center" vertical="top" wrapText="1"/>
    </xf>
    <xf numFmtId="2" fontId="9" fillId="0" borderId="9" xfId="0" applyNumberFormat="1" applyFont="1" applyBorder="1" applyAlignment="1">
      <alignment horizontal="left" vertical="top" wrapText="1" indent="1"/>
    </xf>
    <xf numFmtId="4" fontId="9" fillId="0" borderId="9" xfId="0" applyNumberFormat="1" applyFont="1" applyBorder="1" applyAlignment="1">
      <alignment horizontal="right" vertical="top"/>
    </xf>
    <xf numFmtId="49" fontId="7" fillId="0" borderId="0" xfId="0" applyNumberFormat="1" applyFont="1" applyAlignment="1">
      <alignment horizontal="center" vertical="top" wrapText="1"/>
    </xf>
    <xf numFmtId="49" fontId="7" fillId="0" borderId="0" xfId="0" applyNumberFormat="1" applyFont="1" applyAlignment="1">
      <alignment horizontal="left" vertical="top" wrapText="1" indent="1"/>
    </xf>
    <xf numFmtId="4" fontId="18" fillId="0" borderId="2" xfId="0" applyNumberFormat="1" applyFont="1" applyBorder="1" applyAlignment="1">
      <alignment horizontal="right" vertical="top"/>
    </xf>
    <xf numFmtId="0" fontId="19" fillId="0" borderId="0" xfId="0" applyFont="1" applyAlignment="1">
      <alignment vertical="top"/>
    </xf>
    <xf numFmtId="49" fontId="26" fillId="0" borderId="0" xfId="0" applyNumberFormat="1" applyFont="1" applyAlignment="1">
      <alignment horizontal="center" vertical="top" wrapText="1"/>
    </xf>
    <xf numFmtId="49" fontId="3" fillId="0" borderId="0" xfId="0" applyNumberFormat="1" applyFont="1" applyAlignment="1">
      <alignment horizontal="center" vertical="top" wrapText="1"/>
    </xf>
    <xf numFmtId="2" fontId="23" fillId="0" borderId="0" xfId="0" applyNumberFormat="1" applyFont="1" applyAlignment="1">
      <alignment horizontal="left" vertical="top" wrapText="1" indent="1"/>
    </xf>
    <xf numFmtId="0" fontId="12" fillId="0" borderId="2" xfId="0" applyFont="1" applyBorder="1" applyAlignment="1">
      <alignment horizontal="center" vertical="top"/>
    </xf>
    <xf numFmtId="0" fontId="0" fillId="0" borderId="1" xfId="0" applyBorder="1" applyAlignment="1">
      <alignment vertical="top"/>
    </xf>
    <xf numFmtId="49" fontId="11" fillId="0" borderId="1" xfId="0" applyNumberFormat="1" applyFont="1" applyBorder="1" applyAlignment="1">
      <alignment horizontal="center" vertical="top" wrapText="1"/>
    </xf>
    <xf numFmtId="2" fontId="11" fillId="0" borderId="1" xfId="0" applyNumberFormat="1" applyFont="1" applyBorder="1" applyAlignment="1">
      <alignment horizontal="left" vertical="top" wrapText="1" indent="1"/>
    </xf>
    <xf numFmtId="4" fontId="9" fillId="0" borderId="1" xfId="0" applyNumberFormat="1" applyFont="1" applyBorder="1" applyAlignment="1">
      <alignment horizontal="right" vertical="top"/>
    </xf>
    <xf numFmtId="4" fontId="5" fillId="0" borderId="1" xfId="0" applyNumberFormat="1" applyFont="1" applyBorder="1" applyAlignment="1">
      <alignment horizontal="right" vertical="top"/>
    </xf>
    <xf numFmtId="49" fontId="9" fillId="0" borderId="11" xfId="0" applyNumberFormat="1" applyFont="1" applyBorder="1" applyAlignment="1">
      <alignment horizontal="center" vertical="top" wrapText="1"/>
    </xf>
    <xf numFmtId="2" fontId="9" fillId="0" borderId="11" xfId="0" applyNumberFormat="1" applyFont="1" applyBorder="1" applyAlignment="1">
      <alignment horizontal="left" vertical="top" wrapText="1" indent="1"/>
    </xf>
    <xf numFmtId="2" fontId="3" fillId="0" borderId="10" xfId="0" applyNumberFormat="1" applyFont="1" applyBorder="1" applyAlignment="1">
      <alignment horizontal="left" vertical="top" wrapText="1"/>
    </xf>
    <xf numFmtId="4" fontId="4" fillId="0" borderId="10" xfId="0" applyNumberFormat="1" applyFont="1" applyBorder="1" applyAlignment="1">
      <alignment horizontal="right" vertical="top"/>
    </xf>
    <xf numFmtId="49" fontId="26" fillId="0" borderId="2" xfId="0" applyNumberFormat="1" applyFont="1" applyBorder="1" applyAlignment="1">
      <alignment horizontal="left" vertical="top" wrapText="1" indent="1"/>
    </xf>
    <xf numFmtId="49" fontId="6" fillId="0" borderId="2" xfId="0" applyNumberFormat="1" applyFont="1" applyBorder="1" applyAlignment="1">
      <alignment horizontal="center" vertical="top" wrapText="1"/>
    </xf>
    <xf numFmtId="2" fontId="6" fillId="0" borderId="2" xfId="0" applyNumberFormat="1" applyFont="1" applyBorder="1" applyAlignment="1">
      <alignment horizontal="right" vertical="top" wrapText="1"/>
    </xf>
    <xf numFmtId="2" fontId="22" fillId="0" borderId="2" xfId="0" quotePrefix="1" applyNumberFormat="1" applyFont="1" applyBorder="1" applyAlignment="1">
      <alignment horizontal="center" vertical="top" wrapText="1"/>
    </xf>
    <xf numFmtId="49" fontId="24" fillId="0" borderId="0" xfId="0" applyNumberFormat="1" applyFont="1" applyAlignment="1">
      <alignment horizontal="center" vertical="top" wrapText="1"/>
    </xf>
    <xf numFmtId="0" fontId="26" fillId="0" borderId="0" xfId="0" applyFont="1" applyAlignment="1">
      <alignment vertical="top"/>
    </xf>
    <xf numFmtId="0" fontId="12" fillId="0" borderId="0" xfId="0" applyFont="1" applyBorder="1" applyAlignment="1">
      <alignment vertical="top"/>
    </xf>
    <xf numFmtId="0" fontId="12" fillId="0" borderId="13" xfId="0" applyFont="1" applyBorder="1" applyAlignment="1">
      <alignment vertical="top"/>
    </xf>
    <xf numFmtId="0" fontId="0" fillId="0" borderId="13" xfId="0" applyBorder="1" applyAlignment="1">
      <alignment vertical="top"/>
    </xf>
    <xf numFmtId="0" fontId="3" fillId="0" borderId="0" xfId="0" applyFont="1" applyBorder="1" applyAlignment="1">
      <alignment vertical="top"/>
    </xf>
    <xf numFmtId="0" fontId="3" fillId="0" borderId="13" xfId="0" applyFont="1" applyBorder="1" applyAlignment="1">
      <alignment vertical="top"/>
    </xf>
    <xf numFmtId="0" fontId="22" fillId="0" borderId="0" xfId="0" applyFont="1" applyBorder="1" applyAlignment="1">
      <alignment vertical="top"/>
    </xf>
    <xf numFmtId="0" fontId="10" fillId="0" borderId="13" xfId="0" applyFont="1" applyBorder="1" applyAlignment="1">
      <alignment vertical="top"/>
    </xf>
    <xf numFmtId="2" fontId="9" fillId="0" borderId="10" xfId="0" applyNumberFormat="1" applyFont="1" applyBorder="1" applyAlignment="1">
      <alignment horizontal="left" vertical="top" wrapText="1" indent="1"/>
    </xf>
    <xf numFmtId="0" fontId="3" fillId="0" borderId="6" xfId="0" applyFont="1" applyBorder="1" applyAlignment="1">
      <alignment vertical="top"/>
    </xf>
    <xf numFmtId="49" fontId="3" fillId="0" borderId="6" xfId="0" applyNumberFormat="1" applyFont="1" applyBorder="1" applyAlignment="1">
      <alignment horizontal="right" vertical="top" wrapText="1"/>
    </xf>
    <xf numFmtId="2" fontId="2" fillId="0" borderId="6" xfId="0" applyNumberFormat="1" applyFont="1" applyBorder="1" applyAlignment="1">
      <alignment horizontal="right" vertical="top" wrapText="1"/>
    </xf>
    <xf numFmtId="0" fontId="3" fillId="0" borderId="18" xfId="0" applyFont="1" applyBorder="1" applyAlignment="1">
      <alignment vertical="top"/>
    </xf>
    <xf numFmtId="0" fontId="3" fillId="0" borderId="10" xfId="0" applyFont="1" applyBorder="1" applyAlignment="1">
      <alignment vertical="top"/>
    </xf>
    <xf numFmtId="49" fontId="0" fillId="0" borderId="10" xfId="0" applyNumberFormat="1" applyFont="1" applyBorder="1" applyAlignment="1">
      <alignment horizontal="right" vertical="top" wrapText="1"/>
    </xf>
    <xf numFmtId="2" fontId="2" fillId="0" borderId="10" xfId="0" applyNumberFormat="1" applyFont="1" applyBorder="1" applyAlignment="1">
      <alignment horizontal="right" vertical="top" wrapText="1"/>
    </xf>
    <xf numFmtId="0" fontId="3" fillId="0" borderId="19" xfId="0" applyFont="1" applyBorder="1" applyAlignment="1">
      <alignment vertical="top"/>
    </xf>
    <xf numFmtId="4" fontId="9" fillId="0" borderId="10" xfId="0" applyNumberFormat="1" applyFont="1" applyBorder="1" applyAlignment="1">
      <alignment horizontal="center" vertical="top"/>
    </xf>
    <xf numFmtId="0" fontId="36" fillId="0" borderId="8" xfId="0" applyFont="1" applyBorder="1" applyAlignment="1">
      <alignment horizontal="justify" vertical="top" wrapText="1"/>
    </xf>
    <xf numFmtId="4" fontId="39" fillId="0" borderId="8" xfId="0" applyNumberFormat="1" applyFont="1" applyBorder="1" applyAlignment="1">
      <alignment horizontal="right" vertical="top"/>
    </xf>
    <xf numFmtId="4" fontId="58" fillId="2" borderId="6" xfId="0" applyNumberFormat="1" applyFont="1" applyFill="1" applyBorder="1" applyAlignment="1">
      <alignment horizontal="center" vertical="top"/>
    </xf>
    <xf numFmtId="0" fontId="0" fillId="2" borderId="2" xfId="0" applyFont="1" applyFill="1" applyBorder="1" applyAlignment="1">
      <alignment vertical="top"/>
    </xf>
    <xf numFmtId="0" fontId="10" fillId="2" borderId="2" xfId="0" applyFont="1" applyFill="1" applyBorder="1" applyAlignment="1">
      <alignment vertical="top"/>
    </xf>
    <xf numFmtId="2" fontId="0" fillId="2" borderId="2" xfId="0" applyNumberFormat="1" applyFont="1" applyFill="1" applyBorder="1"/>
    <xf numFmtId="0" fontId="0" fillId="2" borderId="2" xfId="0" applyFill="1" applyBorder="1" applyAlignment="1">
      <alignment vertical="top"/>
    </xf>
    <xf numFmtId="0" fontId="31" fillId="2" borderId="2" xfId="0" applyFont="1" applyFill="1" applyBorder="1" applyAlignment="1">
      <alignment vertical="top"/>
    </xf>
    <xf numFmtId="0" fontId="7" fillId="2" borderId="2" xfId="0" applyFont="1" applyFill="1" applyBorder="1" applyAlignment="1">
      <alignment vertical="top"/>
    </xf>
    <xf numFmtId="0" fontId="22" fillId="2" borderId="2" xfId="0" applyFont="1" applyFill="1" applyBorder="1" applyAlignment="1">
      <alignment vertical="top"/>
    </xf>
    <xf numFmtId="0" fontId="9" fillId="2" borderId="2" xfId="0" applyFont="1" applyFill="1" applyBorder="1" applyAlignment="1">
      <alignment vertical="top"/>
    </xf>
    <xf numFmtId="4" fontId="2" fillId="2" borderId="2" xfId="0" applyNumberFormat="1" applyFont="1" applyFill="1" applyBorder="1" applyAlignment="1">
      <alignment horizontal="right" vertical="top"/>
    </xf>
    <xf numFmtId="4" fontId="9" fillId="2" borderId="2" xfId="0" applyNumberFormat="1" applyFont="1" applyFill="1" applyBorder="1" applyAlignment="1">
      <alignment horizontal="right" vertical="top"/>
    </xf>
    <xf numFmtId="0" fontId="21" fillId="2" borderId="2" xfId="0" applyFont="1" applyFill="1" applyBorder="1" applyAlignment="1">
      <alignment vertical="top"/>
    </xf>
    <xf numFmtId="0" fontId="0" fillId="2" borderId="0" xfId="0" applyFill="1" applyAlignment="1">
      <alignment vertical="top"/>
    </xf>
    <xf numFmtId="0" fontId="20" fillId="2" borderId="2" xfId="0" applyFont="1" applyFill="1" applyBorder="1" applyAlignment="1">
      <alignment vertical="top"/>
    </xf>
    <xf numFmtId="4" fontId="58" fillId="3" borderId="6" xfId="0" applyNumberFormat="1" applyFont="1" applyFill="1" applyBorder="1" applyAlignment="1">
      <alignment horizontal="center" vertical="top"/>
    </xf>
    <xf numFmtId="0" fontId="0" fillId="3" borderId="2" xfId="0" applyFont="1" applyFill="1" applyBorder="1" applyAlignment="1">
      <alignment vertical="top"/>
    </xf>
    <xf numFmtId="0" fontId="10" fillId="3" borderId="2" xfId="0" applyFont="1" applyFill="1" applyBorder="1" applyAlignment="1">
      <alignment vertical="top"/>
    </xf>
    <xf numFmtId="2" fontId="0" fillId="3" borderId="2" xfId="0" applyNumberFormat="1" applyFont="1" applyFill="1" applyBorder="1"/>
    <xf numFmtId="0" fontId="0" fillId="3" borderId="2" xfId="0" applyFill="1" applyBorder="1" applyAlignment="1">
      <alignment vertical="top"/>
    </xf>
    <xf numFmtId="0" fontId="31" fillId="3" borderId="2" xfId="0" applyFont="1" applyFill="1" applyBorder="1" applyAlignment="1">
      <alignment vertical="top"/>
    </xf>
    <xf numFmtId="0" fontId="7" fillId="3" borderId="2" xfId="0" applyFont="1" applyFill="1" applyBorder="1" applyAlignment="1">
      <alignment vertical="top"/>
    </xf>
    <xf numFmtId="0" fontId="22" fillId="3" borderId="2" xfId="0" applyFont="1" applyFill="1" applyBorder="1" applyAlignment="1">
      <alignment vertical="top"/>
    </xf>
    <xf numFmtId="0" fontId="9" fillId="3" borderId="2" xfId="0" applyFont="1" applyFill="1" applyBorder="1" applyAlignment="1">
      <alignment vertical="top"/>
    </xf>
    <xf numFmtId="4" fontId="0" fillId="3" borderId="2" xfId="0" applyNumberFormat="1" applyFill="1" applyBorder="1" applyAlignment="1">
      <alignment horizontal="right" vertical="top"/>
    </xf>
    <xf numFmtId="2" fontId="23" fillId="3" borderId="2" xfId="0" applyNumberFormat="1" applyFont="1" applyFill="1" applyBorder="1" applyAlignment="1">
      <alignment vertical="top"/>
    </xf>
    <xf numFmtId="2" fontId="21" fillId="3" borderId="2" xfId="0" applyNumberFormat="1" applyFont="1" applyFill="1" applyBorder="1" applyAlignment="1">
      <alignment vertical="top"/>
    </xf>
    <xf numFmtId="2" fontId="19" fillId="3" borderId="2" xfId="0" applyNumberFormat="1" applyFont="1" applyFill="1" applyBorder="1" applyAlignment="1">
      <alignment vertical="top"/>
    </xf>
    <xf numFmtId="4" fontId="58" fillId="3" borderId="2" xfId="0" applyNumberFormat="1" applyFont="1" applyFill="1" applyBorder="1" applyAlignment="1">
      <alignment horizontal="center" vertical="top"/>
    </xf>
    <xf numFmtId="4" fontId="58" fillId="2" borderId="2" xfId="0" applyNumberFormat="1" applyFont="1" applyFill="1" applyBorder="1" applyAlignment="1">
      <alignment horizontal="center" vertical="top"/>
    </xf>
    <xf numFmtId="4" fontId="3" fillId="0" borderId="0" xfId="0" applyNumberFormat="1" applyFont="1" applyAlignment="1">
      <alignment vertical="top"/>
    </xf>
    <xf numFmtId="4" fontId="23" fillId="0" borderId="0" xfId="0" applyNumberFormat="1" applyFont="1" applyAlignment="1">
      <alignment vertical="top"/>
    </xf>
    <xf numFmtId="4" fontId="10" fillId="0" borderId="0" xfId="0" applyNumberFormat="1" applyFont="1" applyAlignment="1">
      <alignment vertical="top"/>
    </xf>
    <xf numFmtId="4" fontId="9" fillId="0" borderId="0" xfId="0" applyNumberFormat="1" applyFont="1" applyAlignment="1">
      <alignment vertical="top"/>
    </xf>
    <xf numFmtId="4" fontId="0" fillId="0" borderId="0" xfId="0" applyNumberFormat="1" applyAlignment="1">
      <alignment vertical="top"/>
    </xf>
    <xf numFmtId="4" fontId="7" fillId="0" borderId="0" xfId="0" applyNumberFormat="1" applyFont="1" applyAlignment="1">
      <alignment vertical="top"/>
    </xf>
    <xf numFmtId="4" fontId="0" fillId="3" borderId="2" xfId="0" applyNumberFormat="1" applyFont="1" applyFill="1" applyBorder="1" applyAlignment="1">
      <alignment vertical="top"/>
    </xf>
    <xf numFmtId="4" fontId="10" fillId="3" borderId="2" xfId="0" applyNumberFormat="1" applyFont="1" applyFill="1" applyBorder="1" applyAlignment="1">
      <alignment vertical="top"/>
    </xf>
    <xf numFmtId="4" fontId="0" fillId="3" borderId="2" xfId="0" applyNumberFormat="1" applyFont="1" applyFill="1" applyBorder="1"/>
    <xf numFmtId="4" fontId="0" fillId="3" borderId="2" xfId="0" applyNumberFormat="1" applyFill="1" applyBorder="1" applyAlignment="1">
      <alignment vertical="top"/>
    </xf>
    <xf numFmtId="4" fontId="31" fillId="3" borderId="2" xfId="0" applyNumberFormat="1" applyFont="1" applyFill="1" applyBorder="1" applyAlignment="1">
      <alignment vertical="top"/>
    </xf>
    <xf numFmtId="4" fontId="7" fillId="3" borderId="2" xfId="0" applyNumberFormat="1" applyFont="1" applyFill="1" applyBorder="1" applyAlignment="1">
      <alignment vertical="top"/>
    </xf>
    <xf numFmtId="4" fontId="22" fillId="3" borderId="2" xfId="0" applyNumberFormat="1" applyFont="1" applyFill="1" applyBorder="1" applyAlignment="1">
      <alignment vertical="top"/>
    </xf>
    <xf numFmtId="4" fontId="9" fillId="3" borderId="2" xfId="0" applyNumberFormat="1" applyFont="1" applyFill="1" applyBorder="1" applyAlignment="1">
      <alignment vertical="top"/>
    </xf>
    <xf numFmtId="4" fontId="0" fillId="0" borderId="8" xfId="0" applyNumberFormat="1" applyBorder="1" applyAlignment="1">
      <alignment vertical="top"/>
    </xf>
    <xf numFmtId="4" fontId="23" fillId="3" borderId="2" xfId="0" applyNumberFormat="1" applyFont="1" applyFill="1" applyBorder="1" applyAlignment="1">
      <alignment vertical="top"/>
    </xf>
    <xf numFmtId="4" fontId="21" fillId="3" borderId="2" xfId="0" applyNumberFormat="1" applyFont="1" applyFill="1" applyBorder="1"/>
    <xf numFmtId="4" fontId="19" fillId="3" borderId="2" xfId="0" applyNumberFormat="1" applyFont="1" applyFill="1" applyBorder="1" applyAlignment="1">
      <alignment vertical="top"/>
    </xf>
    <xf numFmtId="4" fontId="0" fillId="2" borderId="2" xfId="0" applyNumberFormat="1" applyFont="1" applyFill="1" applyBorder="1" applyAlignment="1">
      <alignment vertical="top"/>
    </xf>
    <xf numFmtId="4" fontId="10" fillId="2" borderId="2" xfId="0" applyNumberFormat="1" applyFont="1" applyFill="1" applyBorder="1" applyAlignment="1">
      <alignment vertical="top"/>
    </xf>
    <xf numFmtId="4" fontId="0" fillId="2" borderId="2" xfId="0" applyNumberFormat="1" applyFont="1" applyFill="1" applyBorder="1"/>
    <xf numFmtId="4" fontId="0" fillId="2" borderId="2" xfId="0" applyNumberFormat="1" applyFill="1" applyBorder="1" applyAlignment="1">
      <alignment vertical="top"/>
    </xf>
    <xf numFmtId="4" fontId="31" fillId="2" borderId="2" xfId="0" applyNumberFormat="1" applyFont="1" applyFill="1" applyBorder="1" applyAlignment="1">
      <alignment vertical="top"/>
    </xf>
    <xf numFmtId="4" fontId="7" fillId="2" borderId="2" xfId="0" applyNumberFormat="1" applyFont="1" applyFill="1" applyBorder="1" applyAlignment="1">
      <alignment vertical="top"/>
    </xf>
    <xf numFmtId="4" fontId="22" fillId="2" borderId="2" xfId="0" applyNumberFormat="1" applyFont="1" applyFill="1" applyBorder="1" applyAlignment="1">
      <alignment vertical="top"/>
    </xf>
    <xf numFmtId="4" fontId="9" fillId="2" borderId="2" xfId="0" applyNumberFormat="1" applyFont="1" applyFill="1" applyBorder="1" applyAlignment="1">
      <alignment vertical="top"/>
    </xf>
    <xf numFmtId="4" fontId="23" fillId="2" borderId="2" xfId="0" applyNumberFormat="1" applyFont="1" applyFill="1" applyBorder="1" applyAlignment="1">
      <alignment vertical="top"/>
    </xf>
    <xf numFmtId="4" fontId="21" fillId="2" borderId="2" xfId="0" applyNumberFormat="1" applyFont="1" applyFill="1" applyBorder="1" applyAlignment="1">
      <alignment horizontal="center" vertical="top"/>
    </xf>
    <xf numFmtId="4" fontId="19" fillId="2" borderId="2" xfId="0" applyNumberFormat="1" applyFont="1" applyFill="1" applyBorder="1" applyAlignment="1">
      <alignment vertical="top"/>
    </xf>
    <xf numFmtId="4" fontId="52" fillId="3" borderId="2" xfId="0" applyNumberFormat="1" applyFont="1" applyFill="1" applyBorder="1" applyAlignment="1">
      <alignment horizontal="center" vertical="top"/>
    </xf>
    <xf numFmtId="4" fontId="52" fillId="2" borderId="2" xfId="0" applyNumberFormat="1" applyFont="1" applyFill="1" applyBorder="1" applyAlignment="1">
      <alignment horizontal="center" vertical="top"/>
    </xf>
    <xf numFmtId="4" fontId="52" fillId="2" borderId="6" xfId="0" applyNumberFormat="1" applyFont="1" applyFill="1" applyBorder="1" applyAlignment="1">
      <alignment horizontal="center" vertical="top"/>
    </xf>
    <xf numFmtId="2" fontId="0" fillId="2" borderId="11" xfId="0" applyNumberFormat="1" applyFont="1" applyFill="1" applyBorder="1"/>
    <xf numFmtId="2" fontId="0" fillId="2" borderId="10" xfId="0" applyNumberFormat="1" applyFont="1" applyFill="1" applyBorder="1"/>
    <xf numFmtId="0" fontId="3" fillId="2" borderId="2" xfId="0" applyFont="1" applyFill="1" applyBorder="1" applyAlignment="1">
      <alignment vertical="top"/>
    </xf>
    <xf numFmtId="0" fontId="2" fillId="2" borderId="2" xfId="0" applyFont="1" applyFill="1" applyBorder="1" applyAlignment="1">
      <alignment vertical="top"/>
    </xf>
    <xf numFmtId="0" fontId="3" fillId="2" borderId="2" xfId="0" applyFont="1" applyFill="1" applyBorder="1"/>
    <xf numFmtId="0" fontId="12" fillId="2" borderId="2" xfId="0" applyFont="1" applyFill="1" applyBorder="1" applyAlignment="1">
      <alignment vertical="top"/>
    </xf>
    <xf numFmtId="0" fontId="0" fillId="2" borderId="2" xfId="0" applyFill="1" applyBorder="1"/>
    <xf numFmtId="0" fontId="69" fillId="2" borderId="2" xfId="0" applyFont="1" applyFill="1" applyBorder="1"/>
    <xf numFmtId="2" fontId="9" fillId="2" borderId="2" xfId="0" applyNumberFormat="1" applyFont="1" applyFill="1" applyBorder="1" applyAlignment="1">
      <alignment horizontal="right" vertical="top" wrapText="1"/>
    </xf>
    <xf numFmtId="2" fontId="9" fillId="2" borderId="11" xfId="0" applyNumberFormat="1" applyFont="1" applyFill="1" applyBorder="1" applyAlignment="1">
      <alignment horizontal="right" vertical="top" wrapText="1"/>
    </xf>
    <xf numFmtId="0" fontId="10" fillId="2" borderId="0" xfId="0" applyFont="1" applyFill="1" applyAlignment="1">
      <alignment vertical="top"/>
    </xf>
    <xf numFmtId="4" fontId="23" fillId="2" borderId="2" xfId="0" applyNumberFormat="1" applyFont="1" applyFill="1" applyBorder="1" applyAlignment="1">
      <alignment horizontal="right" vertical="top"/>
    </xf>
    <xf numFmtId="4" fontId="19" fillId="2" borderId="2" xfId="0" applyNumberFormat="1" applyFont="1" applyFill="1" applyBorder="1" applyAlignment="1">
      <alignment horizontal="right" vertical="top"/>
    </xf>
    <xf numFmtId="4" fontId="52" fillId="3" borderId="6" xfId="0" applyNumberFormat="1" applyFont="1" applyFill="1" applyBorder="1" applyAlignment="1">
      <alignment horizontal="center" vertical="top"/>
    </xf>
    <xf numFmtId="2" fontId="9" fillId="3" borderId="2" xfId="0" applyNumberFormat="1" applyFont="1" applyFill="1" applyBorder="1" applyAlignment="1">
      <alignment horizontal="right" vertical="top" wrapText="1"/>
    </xf>
    <xf numFmtId="2" fontId="9" fillId="3" borderId="11" xfId="0" applyNumberFormat="1" applyFont="1" applyFill="1" applyBorder="1" applyAlignment="1">
      <alignment horizontal="right" vertical="top" wrapText="1"/>
    </xf>
    <xf numFmtId="2" fontId="0" fillId="3" borderId="11" xfId="0" applyNumberFormat="1" applyFont="1" applyFill="1" applyBorder="1"/>
    <xf numFmtId="2" fontId="0" fillId="3" borderId="10" xfId="0" applyNumberFormat="1" applyFont="1" applyFill="1" applyBorder="1"/>
    <xf numFmtId="0" fontId="3" fillId="3" borderId="2" xfId="0" applyFont="1" applyFill="1" applyBorder="1" applyAlignment="1">
      <alignment vertical="top"/>
    </xf>
    <xf numFmtId="0" fontId="2" fillId="3" borderId="2" xfId="0" applyFont="1" applyFill="1" applyBorder="1" applyAlignment="1">
      <alignment vertical="top"/>
    </xf>
    <xf numFmtId="0" fontId="3" fillId="3" borderId="2" xfId="0" applyFont="1" applyFill="1" applyBorder="1"/>
    <xf numFmtId="4" fontId="2" fillId="3" borderId="2" xfId="0" applyNumberFormat="1" applyFont="1" applyFill="1" applyBorder="1" applyAlignment="1">
      <alignment horizontal="right" vertical="top"/>
    </xf>
    <xf numFmtId="0" fontId="12" fillId="3" borderId="2" xfId="0" applyFont="1" applyFill="1" applyBorder="1" applyAlignment="1">
      <alignment vertical="top"/>
    </xf>
    <xf numFmtId="0" fontId="0" fillId="3" borderId="2" xfId="0" applyFill="1" applyBorder="1"/>
    <xf numFmtId="4" fontId="23" fillId="3" borderId="2" xfId="0" applyNumberFormat="1" applyFont="1" applyFill="1" applyBorder="1" applyAlignment="1">
      <alignment horizontal="right" vertical="top"/>
    </xf>
    <xf numFmtId="0" fontId="0" fillId="2" borderId="10" xfId="0" applyFill="1" applyBorder="1" applyAlignment="1">
      <alignment vertical="top"/>
    </xf>
    <xf numFmtId="0" fontId="21" fillId="2" borderId="6" xfId="0" applyFont="1" applyFill="1" applyBorder="1" applyAlignment="1">
      <alignment vertical="top"/>
    </xf>
    <xf numFmtId="2" fontId="21" fillId="2" borderId="6" xfId="0" applyNumberFormat="1" applyFont="1" applyFill="1" applyBorder="1" applyAlignment="1">
      <alignment horizontal="center" vertical="top"/>
    </xf>
    <xf numFmtId="49" fontId="18" fillId="0" borderId="2" xfId="0" applyNumberFormat="1" applyFont="1" applyBorder="1" applyAlignment="1">
      <alignment horizontal="center" vertical="top" wrapText="1"/>
    </xf>
    <xf numFmtId="0" fontId="19" fillId="2" borderId="2" xfId="0" applyFont="1" applyFill="1" applyBorder="1" applyAlignment="1">
      <alignment vertical="top"/>
    </xf>
    <xf numFmtId="2" fontId="9" fillId="3" borderId="10" xfId="0" applyNumberFormat="1" applyFont="1" applyFill="1" applyBorder="1" applyAlignment="1">
      <alignment horizontal="right" vertical="top" wrapText="1"/>
    </xf>
    <xf numFmtId="0" fontId="0" fillId="3" borderId="10" xfId="0" applyFill="1" applyBorder="1" applyAlignment="1">
      <alignment vertical="top"/>
    </xf>
    <xf numFmtId="2" fontId="21" fillId="3" borderId="6" xfId="0" applyNumberFormat="1" applyFont="1" applyFill="1" applyBorder="1" applyAlignment="1">
      <alignment vertical="top"/>
    </xf>
    <xf numFmtId="2" fontId="21" fillId="3" borderId="6" xfId="0" applyNumberFormat="1" applyFont="1" applyFill="1" applyBorder="1" applyAlignment="1">
      <alignment horizontal="center" vertical="top"/>
    </xf>
    <xf numFmtId="0" fontId="19" fillId="3" borderId="2" xfId="0" applyFont="1" applyFill="1" applyBorder="1" applyAlignment="1">
      <alignment vertical="top"/>
    </xf>
    <xf numFmtId="4" fontId="19" fillId="3" borderId="2" xfId="0" applyNumberFormat="1" applyFont="1" applyFill="1" applyBorder="1" applyAlignment="1">
      <alignment horizontal="right" vertical="top"/>
    </xf>
    <xf numFmtId="0" fontId="0" fillId="2" borderId="11" xfId="0" applyFill="1" applyBorder="1" applyAlignment="1">
      <alignment vertical="top"/>
    </xf>
    <xf numFmtId="0" fontId="5" fillId="2" borderId="2" xfId="0" applyFont="1" applyFill="1" applyBorder="1" applyAlignment="1">
      <alignment vertical="top"/>
    </xf>
    <xf numFmtId="4" fontId="22" fillId="2" borderId="2" xfId="0" applyNumberFormat="1" applyFont="1" applyFill="1" applyBorder="1" applyAlignment="1">
      <alignment horizontal="center" vertical="top"/>
    </xf>
    <xf numFmtId="0" fontId="27" fillId="2" borderId="2" xfId="0" applyFont="1" applyFill="1" applyBorder="1" applyAlignment="1">
      <alignment vertical="top"/>
    </xf>
    <xf numFmtId="4" fontId="27" fillId="2" borderId="2" xfId="0" applyNumberFormat="1" applyFont="1" applyFill="1" applyBorder="1" applyAlignment="1">
      <alignment horizontal="right" vertical="top"/>
    </xf>
    <xf numFmtId="0" fontId="27" fillId="3" borderId="2" xfId="0" applyFont="1" applyFill="1" applyBorder="1" applyAlignment="1">
      <alignment vertical="top"/>
    </xf>
    <xf numFmtId="4" fontId="27" fillId="3" borderId="2" xfId="0" applyNumberFormat="1" applyFont="1" applyFill="1" applyBorder="1" applyAlignment="1">
      <alignment horizontal="right" vertical="top"/>
    </xf>
    <xf numFmtId="0" fontId="0" fillId="3" borderId="11" xfId="0" applyFill="1" applyBorder="1" applyAlignment="1">
      <alignment vertical="top"/>
    </xf>
    <xf numFmtId="0" fontId="5" fillId="3" borderId="2" xfId="0" applyFont="1" applyFill="1" applyBorder="1" applyAlignment="1">
      <alignment vertical="top"/>
    </xf>
    <xf numFmtId="4" fontId="9" fillId="3" borderId="2" xfId="0" applyNumberFormat="1" applyFont="1" applyFill="1" applyBorder="1" applyAlignment="1">
      <alignment horizontal="right" vertical="top"/>
    </xf>
    <xf numFmtId="4" fontId="22" fillId="3" borderId="2" xfId="0" applyNumberFormat="1" applyFont="1" applyFill="1" applyBorder="1" applyAlignment="1">
      <alignment horizontal="center" vertical="top"/>
    </xf>
    <xf numFmtId="4" fontId="6" fillId="0" borderId="0" xfId="0" applyNumberFormat="1" applyFont="1" applyAlignment="1">
      <alignment vertical="top"/>
    </xf>
    <xf numFmtId="4" fontId="0" fillId="2" borderId="11" xfId="0" applyNumberFormat="1" applyFont="1" applyFill="1" applyBorder="1"/>
    <xf numFmtId="4" fontId="0" fillId="2" borderId="10" xfId="0" applyNumberFormat="1" applyFont="1" applyFill="1" applyBorder="1"/>
    <xf numFmtId="4" fontId="0" fillId="2" borderId="11" xfId="0" applyNumberFormat="1" applyFill="1" applyBorder="1" applyAlignment="1">
      <alignment vertical="top"/>
    </xf>
    <xf numFmtId="4" fontId="0" fillId="2" borderId="10" xfId="0" applyNumberFormat="1" applyFill="1" applyBorder="1" applyAlignment="1">
      <alignment vertical="top"/>
    </xf>
    <xf numFmtId="4" fontId="0" fillId="2" borderId="2" xfId="0" applyNumberFormat="1" applyFill="1" applyBorder="1"/>
    <xf numFmtId="4" fontId="0" fillId="0" borderId="9" xfId="0" applyNumberFormat="1" applyBorder="1" applyAlignment="1">
      <alignment vertical="top"/>
    </xf>
    <xf numFmtId="4" fontId="0" fillId="3" borderId="11" xfId="0" applyNumberFormat="1" applyFont="1" applyFill="1" applyBorder="1"/>
    <xf numFmtId="4" fontId="0" fillId="3" borderId="10" xfId="0" applyNumberFormat="1" applyFont="1" applyFill="1" applyBorder="1"/>
    <xf numFmtId="4" fontId="0" fillId="3" borderId="11" xfId="0" applyNumberFormat="1" applyFill="1" applyBorder="1" applyAlignment="1">
      <alignment vertical="top"/>
    </xf>
    <xf numFmtId="4" fontId="0" fillId="3" borderId="10" xfId="0" applyNumberFormat="1" applyFill="1" applyBorder="1" applyAlignment="1">
      <alignment vertical="top"/>
    </xf>
    <xf numFmtId="4" fontId="0" fillId="3" borderId="2" xfId="0" applyNumberFormat="1" applyFill="1" applyBorder="1"/>
    <xf numFmtId="0" fontId="23" fillId="2" borderId="2" xfId="0" applyFont="1" applyFill="1" applyBorder="1" applyAlignment="1">
      <alignment vertical="top"/>
    </xf>
    <xf numFmtId="0" fontId="23" fillId="3" borderId="2" xfId="0" applyFont="1" applyFill="1" applyBorder="1" applyAlignment="1">
      <alignment vertical="top"/>
    </xf>
    <xf numFmtId="4" fontId="26" fillId="2" borderId="2" xfId="0" applyNumberFormat="1" applyFont="1" applyFill="1" applyBorder="1" applyAlignment="1">
      <alignment horizontal="right" vertical="top"/>
    </xf>
    <xf numFmtId="4" fontId="26" fillId="3" borderId="2" xfId="0" applyNumberFormat="1" applyFont="1" applyFill="1" applyBorder="1" applyAlignment="1">
      <alignment horizontal="right" vertical="top"/>
    </xf>
    <xf numFmtId="0" fontId="10" fillId="3" borderId="14" xfId="0" applyFont="1" applyFill="1" applyBorder="1" applyAlignment="1">
      <alignment vertical="top"/>
    </xf>
    <xf numFmtId="2" fontId="9" fillId="3" borderId="14" xfId="0" applyNumberFormat="1" applyFont="1" applyFill="1" applyBorder="1" applyAlignment="1">
      <alignment horizontal="right" vertical="top" wrapText="1"/>
    </xf>
    <xf numFmtId="0" fontId="0" fillId="3" borderId="14" xfId="0" applyFill="1" applyBorder="1" applyAlignment="1">
      <alignment vertical="top"/>
    </xf>
    <xf numFmtId="0" fontId="22" fillId="3" borderId="14" xfId="0" applyFont="1" applyFill="1" applyBorder="1" applyAlignment="1">
      <alignment vertical="top"/>
    </xf>
    <xf numFmtId="0" fontId="12" fillId="3" borderId="14" xfId="0" applyFont="1" applyFill="1" applyBorder="1" applyAlignment="1">
      <alignment vertical="top"/>
    </xf>
    <xf numFmtId="0" fontId="0" fillId="3" borderId="12" xfId="0" applyFill="1" applyBorder="1" applyAlignment="1">
      <alignment vertical="top"/>
    </xf>
    <xf numFmtId="0" fontId="3" fillId="3" borderId="14" xfId="0" applyFont="1" applyFill="1" applyBorder="1" applyAlignment="1">
      <alignment vertical="top"/>
    </xf>
    <xf numFmtId="0" fontId="9" fillId="3" borderId="14" xfId="0" applyFont="1" applyFill="1" applyBorder="1" applyAlignment="1">
      <alignment vertical="top"/>
    </xf>
    <xf numFmtId="0" fontId="0" fillId="3" borderId="21" xfId="0" applyFill="1" applyBorder="1" applyAlignment="1">
      <alignment vertical="top"/>
    </xf>
    <xf numFmtId="0" fontId="3" fillId="3" borderId="12" xfId="0" applyFont="1" applyFill="1" applyBorder="1" applyAlignment="1">
      <alignment vertical="top"/>
    </xf>
    <xf numFmtId="2" fontId="9" fillId="3" borderId="21" xfId="0" applyNumberFormat="1" applyFont="1" applyFill="1" applyBorder="1" applyAlignment="1">
      <alignment horizontal="right" vertical="top" wrapText="1"/>
    </xf>
    <xf numFmtId="2" fontId="0" fillId="3" borderId="14" xfId="0" applyNumberFormat="1" applyFont="1" applyFill="1" applyBorder="1"/>
    <xf numFmtId="0" fontId="3" fillId="3" borderId="0" xfId="0" applyFont="1" applyFill="1" applyAlignment="1">
      <alignment vertical="top"/>
    </xf>
    <xf numFmtId="0" fontId="0" fillId="3" borderId="9" xfId="0" applyFill="1" applyBorder="1" applyAlignment="1">
      <alignment vertical="top"/>
    </xf>
    <xf numFmtId="0" fontId="0" fillId="2" borderId="6" xfId="0" applyFill="1" applyBorder="1" applyAlignment="1">
      <alignment vertical="top"/>
    </xf>
    <xf numFmtId="4" fontId="3" fillId="2" borderId="2" xfId="0" applyNumberFormat="1" applyFont="1" applyFill="1" applyBorder="1" applyAlignment="1">
      <alignment horizontal="right" vertical="top"/>
    </xf>
    <xf numFmtId="0" fontId="3" fillId="2" borderId="6" xfId="0" applyFont="1" applyFill="1" applyBorder="1" applyAlignment="1">
      <alignment vertical="top"/>
    </xf>
    <xf numFmtId="2" fontId="9" fillId="2" borderId="10" xfId="0" applyNumberFormat="1" applyFont="1" applyFill="1" applyBorder="1" applyAlignment="1">
      <alignment horizontal="right" vertical="top" wrapText="1"/>
    </xf>
    <xf numFmtId="0" fontId="3" fillId="2" borderId="0" xfId="0" applyFont="1" applyFill="1" applyAlignment="1">
      <alignment vertical="top"/>
    </xf>
    <xf numFmtId="0" fontId="0" fillId="2" borderId="9" xfId="0" applyFill="1" applyBorder="1" applyAlignment="1">
      <alignment vertical="top"/>
    </xf>
    <xf numFmtId="4" fontId="12" fillId="2" borderId="2" xfId="0" applyNumberFormat="1" applyFont="1" applyFill="1" applyBorder="1" applyAlignment="1">
      <alignment vertical="top"/>
    </xf>
    <xf numFmtId="4" fontId="0" fillId="2" borderId="6" xfId="0" applyNumberFormat="1" applyFill="1" applyBorder="1" applyAlignment="1">
      <alignment vertical="top"/>
    </xf>
    <xf numFmtId="4" fontId="3" fillId="2" borderId="2" xfId="0" applyNumberFormat="1" applyFont="1" applyFill="1" applyBorder="1" applyAlignment="1">
      <alignment vertical="top"/>
    </xf>
    <xf numFmtId="4" fontId="3" fillId="2" borderId="6" xfId="0" applyNumberFormat="1" applyFont="1" applyFill="1" applyBorder="1" applyAlignment="1">
      <alignment vertical="top"/>
    </xf>
    <xf numFmtId="4" fontId="3" fillId="2" borderId="0" xfId="0" applyNumberFormat="1" applyFont="1" applyFill="1" applyAlignment="1">
      <alignment vertical="top"/>
    </xf>
    <xf numFmtId="4" fontId="0" fillId="2" borderId="9" xfId="0" applyNumberFormat="1" applyFill="1" applyBorder="1" applyAlignment="1">
      <alignment vertical="top"/>
    </xf>
    <xf numFmtId="4" fontId="12" fillId="3" borderId="2" xfId="0" applyNumberFormat="1" applyFont="1" applyFill="1" applyBorder="1" applyAlignment="1">
      <alignment vertical="top"/>
    </xf>
    <xf numFmtId="4" fontId="3" fillId="3" borderId="2" xfId="0" applyNumberFormat="1" applyFont="1" applyFill="1" applyBorder="1" applyAlignment="1">
      <alignment vertical="top"/>
    </xf>
    <xf numFmtId="4" fontId="0" fillId="3" borderId="9" xfId="0" applyNumberFormat="1" applyFill="1" applyBorder="1" applyAlignment="1">
      <alignment vertical="top"/>
    </xf>
    <xf numFmtId="4" fontId="5" fillId="2" borderId="2" xfId="0" applyNumberFormat="1" applyFont="1" applyFill="1" applyBorder="1" applyAlignment="1">
      <alignment horizontal="right" vertical="top"/>
    </xf>
    <xf numFmtId="4" fontId="11" fillId="2" borderId="2" xfId="0" applyNumberFormat="1" applyFont="1" applyFill="1" applyBorder="1" applyAlignment="1">
      <alignment horizontal="right" vertical="top"/>
    </xf>
    <xf numFmtId="0" fontId="32" fillId="2" borderId="2" xfId="0" applyFont="1" applyFill="1" applyBorder="1" applyAlignment="1">
      <alignment vertical="top"/>
    </xf>
    <xf numFmtId="0" fontId="1" fillId="2" borderId="2" xfId="0" applyFont="1" applyFill="1" applyBorder="1" applyAlignment="1">
      <alignment vertical="top"/>
    </xf>
    <xf numFmtId="0" fontId="4" fillId="2" borderId="2" xfId="0" applyFont="1" applyFill="1" applyBorder="1" applyAlignment="1">
      <alignment vertical="top"/>
    </xf>
    <xf numFmtId="0" fontId="21" fillId="2" borderId="10" xfId="0" applyFont="1" applyFill="1" applyBorder="1" applyAlignment="1">
      <alignment vertical="top"/>
    </xf>
    <xf numFmtId="0" fontId="0" fillId="3" borderId="0" xfId="0" applyFill="1" applyAlignment="1">
      <alignment vertical="top"/>
    </xf>
    <xf numFmtId="0" fontId="0" fillId="3" borderId="8" xfId="0" applyFill="1" applyBorder="1" applyAlignment="1">
      <alignment vertical="top"/>
    </xf>
    <xf numFmtId="4" fontId="5" fillId="3" borderId="2" xfId="0" applyNumberFormat="1" applyFont="1" applyFill="1" applyBorder="1" applyAlignment="1">
      <alignment horizontal="right" vertical="top"/>
    </xf>
    <xf numFmtId="4" fontId="11" fillId="3" borderId="2" xfId="0" applyNumberFormat="1" applyFont="1" applyFill="1" applyBorder="1" applyAlignment="1">
      <alignment horizontal="right" vertical="top"/>
    </xf>
    <xf numFmtId="0" fontId="32" fillId="3" borderId="2" xfId="0" applyFont="1" applyFill="1" applyBorder="1" applyAlignment="1">
      <alignment vertical="top"/>
    </xf>
    <xf numFmtId="0" fontId="1" fillId="3" borderId="2" xfId="0" applyFont="1" applyFill="1" applyBorder="1" applyAlignment="1">
      <alignment vertical="top"/>
    </xf>
    <xf numFmtId="0" fontId="4" fillId="3" borderId="2" xfId="0" applyFont="1" applyFill="1" applyBorder="1" applyAlignment="1">
      <alignment vertical="top"/>
    </xf>
    <xf numFmtId="4" fontId="21" fillId="3" borderId="6" xfId="0" applyNumberFormat="1" applyFont="1" applyFill="1" applyBorder="1" applyAlignment="1">
      <alignment horizontal="center" vertical="top"/>
    </xf>
    <xf numFmtId="2" fontId="21" fillId="3" borderId="10" xfId="0" applyNumberFormat="1" applyFont="1" applyFill="1" applyBorder="1" applyAlignment="1">
      <alignment vertical="top"/>
    </xf>
    <xf numFmtId="0" fontId="22" fillId="3" borderId="0" xfId="0" applyFont="1" applyFill="1" applyAlignment="1">
      <alignment vertical="top"/>
    </xf>
    <xf numFmtId="0" fontId="0" fillId="0" borderId="0" xfId="0" applyFill="1" applyAlignment="1">
      <alignment vertical="top"/>
    </xf>
    <xf numFmtId="0" fontId="0" fillId="0" borderId="8" xfId="0" applyFill="1" applyBorder="1" applyAlignment="1">
      <alignment vertical="top"/>
    </xf>
    <xf numFmtId="0" fontId="9" fillId="0" borderId="0" xfId="0" applyFont="1" applyFill="1" applyAlignment="1">
      <alignment vertical="top"/>
    </xf>
    <xf numFmtId="4" fontId="1" fillId="0" borderId="0" xfId="0" applyNumberFormat="1" applyFont="1" applyAlignment="1">
      <alignment vertical="top"/>
    </xf>
    <xf numFmtId="4" fontId="21" fillId="2" borderId="6" xfId="0" applyNumberFormat="1" applyFont="1" applyFill="1" applyBorder="1" applyAlignment="1">
      <alignment horizontal="center" vertical="top"/>
    </xf>
    <xf numFmtId="4" fontId="20" fillId="0" borderId="0" xfId="0" applyNumberFormat="1" applyFont="1" applyAlignment="1">
      <alignment vertical="top"/>
    </xf>
    <xf numFmtId="4" fontId="32" fillId="2" borderId="2" xfId="0" applyNumberFormat="1" applyFont="1" applyFill="1" applyBorder="1" applyAlignment="1">
      <alignment vertical="top"/>
    </xf>
    <xf numFmtId="4" fontId="1" fillId="2" borderId="2" xfId="0" applyNumberFormat="1" applyFont="1" applyFill="1" applyBorder="1" applyAlignment="1">
      <alignment vertical="top"/>
    </xf>
    <xf numFmtId="4" fontId="4" fillId="0" borderId="8" xfId="0" applyNumberFormat="1" applyFont="1" applyBorder="1" applyAlignment="1">
      <alignment vertical="top"/>
    </xf>
    <xf numFmtId="4" fontId="34" fillId="0" borderId="0" xfId="8" applyNumberFormat="1" applyFont="1" applyAlignment="1">
      <alignment vertical="top"/>
    </xf>
    <xf numFmtId="4" fontId="4" fillId="2" borderId="2" xfId="0" applyNumberFormat="1" applyFont="1" applyFill="1" applyBorder="1" applyAlignment="1">
      <alignment vertical="top"/>
    </xf>
    <xf numFmtId="4" fontId="1" fillId="0" borderId="8" xfId="0" applyNumberFormat="1" applyFont="1" applyBorder="1" applyAlignment="1">
      <alignment vertical="top"/>
    </xf>
    <xf numFmtId="4" fontId="21" fillId="2" borderId="10" xfId="0" applyNumberFormat="1" applyFont="1" applyFill="1" applyBorder="1" applyAlignment="1">
      <alignment horizontal="center" vertical="top"/>
    </xf>
    <xf numFmtId="4" fontId="30" fillId="0" borderId="2" xfId="0" applyNumberFormat="1" applyFont="1" applyBorder="1" applyAlignment="1">
      <alignment vertical="top"/>
    </xf>
    <xf numFmtId="4" fontId="1" fillId="0" borderId="2" xfId="0" applyNumberFormat="1" applyFont="1" applyBorder="1" applyAlignment="1">
      <alignment vertical="top"/>
    </xf>
    <xf numFmtId="4" fontId="0" fillId="0" borderId="0" xfId="0" applyNumberFormat="1" applyBorder="1" applyAlignment="1">
      <alignment vertical="top"/>
    </xf>
    <xf numFmtId="4" fontId="10" fillId="0" borderId="0" xfId="0" applyNumberFormat="1" applyFont="1" applyBorder="1" applyAlignment="1">
      <alignment vertical="top"/>
    </xf>
    <xf numFmtId="4" fontId="0" fillId="0" borderId="2" xfId="0" applyNumberFormat="1" applyFont="1" applyBorder="1"/>
    <xf numFmtId="4" fontId="22" fillId="0" borderId="0" xfId="0" applyNumberFormat="1" applyFont="1" applyAlignment="1">
      <alignment vertical="top"/>
    </xf>
    <xf numFmtId="4" fontId="0" fillId="0" borderId="0" xfId="0" applyNumberFormat="1" applyFill="1" applyAlignment="1">
      <alignment vertical="top"/>
    </xf>
    <xf numFmtId="4" fontId="0" fillId="0" borderId="8" xfId="0" applyNumberFormat="1" applyFill="1" applyBorder="1" applyAlignment="1">
      <alignment vertical="top"/>
    </xf>
    <xf numFmtId="4" fontId="9" fillId="0" borderId="0" xfId="0" applyNumberFormat="1" applyFont="1" applyFill="1" applyAlignment="1">
      <alignment vertical="top"/>
    </xf>
    <xf numFmtId="4" fontId="0" fillId="3" borderId="0" xfId="0" applyNumberFormat="1" applyFill="1" applyAlignment="1">
      <alignment vertical="top"/>
    </xf>
    <xf numFmtId="4" fontId="0" fillId="3" borderId="8" xfId="0" applyNumberFormat="1" applyFill="1" applyBorder="1" applyAlignment="1">
      <alignment vertical="top"/>
    </xf>
    <xf numFmtId="4" fontId="21" fillId="3" borderId="6" xfId="0" applyNumberFormat="1" applyFont="1" applyFill="1" applyBorder="1"/>
    <xf numFmtId="4" fontId="32" fillId="3" borderId="2" xfId="0" applyNumberFormat="1" applyFont="1" applyFill="1" applyBorder="1" applyAlignment="1">
      <alignment vertical="top"/>
    </xf>
    <xf numFmtId="4" fontId="1" fillId="3" borderId="2" xfId="0" applyNumberFormat="1" applyFont="1" applyFill="1" applyBorder="1" applyAlignment="1">
      <alignment vertical="top"/>
    </xf>
    <xf numFmtId="4" fontId="4" fillId="3" borderId="2" xfId="0" applyNumberFormat="1" applyFont="1" applyFill="1" applyBorder="1" applyAlignment="1">
      <alignment vertical="top"/>
    </xf>
    <xf numFmtId="4" fontId="21" fillId="3" borderId="10" xfId="0" applyNumberFormat="1" applyFont="1" applyFill="1" applyBorder="1"/>
    <xf numFmtId="4" fontId="22" fillId="3" borderId="0" xfId="0" applyNumberFormat="1" applyFont="1" applyFill="1" applyAlignment="1">
      <alignment vertical="top"/>
    </xf>
    <xf numFmtId="0" fontId="1" fillId="0" borderId="0" xfId="0" applyFont="1" applyFill="1" applyAlignment="1">
      <alignment vertical="top"/>
    </xf>
    <xf numFmtId="4" fontId="1" fillId="0" borderId="0" xfId="0" applyNumberFormat="1" applyFont="1" applyFill="1" applyAlignment="1">
      <alignment vertical="top"/>
    </xf>
    <xf numFmtId="0" fontId="23" fillId="0" borderId="0" xfId="0" applyFont="1" applyFill="1" applyAlignment="1">
      <alignment vertical="top"/>
    </xf>
    <xf numFmtId="4" fontId="23" fillId="0" borderId="0" xfId="0" applyNumberFormat="1" applyFont="1" applyFill="1" applyAlignment="1">
      <alignment vertical="top"/>
    </xf>
    <xf numFmtId="0" fontId="10" fillId="0" borderId="0" xfId="0" applyFont="1" applyFill="1" applyAlignment="1">
      <alignment vertical="top"/>
    </xf>
    <xf numFmtId="4" fontId="10" fillId="0" borderId="0" xfId="0" applyNumberFormat="1" applyFont="1" applyFill="1" applyAlignment="1">
      <alignment vertical="top"/>
    </xf>
    <xf numFmtId="0" fontId="7" fillId="0" borderId="0" xfId="0" applyFont="1" applyFill="1" applyAlignment="1">
      <alignment vertical="top"/>
    </xf>
    <xf numFmtId="4" fontId="7" fillId="0" borderId="0" xfId="0" applyNumberFormat="1" applyFont="1" applyFill="1" applyAlignment="1">
      <alignment vertical="top"/>
    </xf>
    <xf numFmtId="0" fontId="20" fillId="0" borderId="0" xfId="0" applyFont="1" applyFill="1" applyAlignment="1">
      <alignment vertical="top"/>
    </xf>
    <xf numFmtId="4" fontId="20" fillId="0" borderId="0" xfId="0" applyNumberFormat="1" applyFont="1" applyFill="1" applyAlignment="1">
      <alignment vertical="top"/>
    </xf>
    <xf numFmtId="0" fontId="3" fillId="0" borderId="0" xfId="0" applyFont="1" applyFill="1" applyAlignment="1">
      <alignment vertical="top"/>
    </xf>
    <xf numFmtId="4" fontId="3" fillId="0" borderId="0" xfId="0" applyNumberFormat="1" applyFont="1" applyFill="1" applyAlignment="1">
      <alignment vertical="top"/>
    </xf>
    <xf numFmtId="0" fontId="4" fillId="0" borderId="8" xfId="0" applyFont="1" applyFill="1" applyBorder="1" applyAlignment="1">
      <alignment vertical="top"/>
    </xf>
    <xf numFmtId="4" fontId="4" fillId="0" borderId="8" xfId="0" applyNumberFormat="1" applyFont="1" applyFill="1" applyBorder="1" applyAlignment="1">
      <alignment vertical="top"/>
    </xf>
    <xf numFmtId="0" fontId="4" fillId="0" borderId="0" xfId="0" applyFont="1" applyFill="1" applyAlignment="1">
      <alignment vertical="top"/>
    </xf>
    <xf numFmtId="4" fontId="4" fillId="0" borderId="0" xfId="0" applyNumberFormat="1" applyFont="1" applyFill="1" applyAlignment="1">
      <alignment vertical="top"/>
    </xf>
    <xf numFmtId="0" fontId="34" fillId="0" borderId="0" xfId="8" applyFont="1" applyFill="1" applyAlignment="1">
      <alignment vertical="top"/>
    </xf>
    <xf numFmtId="4" fontId="34" fillId="0" borderId="0" xfId="8" applyNumberFormat="1" applyFont="1" applyFill="1" applyAlignment="1">
      <alignment vertical="top"/>
    </xf>
    <xf numFmtId="0" fontId="1" fillId="0" borderId="8" xfId="0" applyFont="1" applyFill="1" applyBorder="1" applyAlignment="1">
      <alignment vertical="top"/>
    </xf>
    <xf numFmtId="4" fontId="1" fillId="0" borderId="8" xfId="0" applyNumberFormat="1" applyFont="1" applyFill="1" applyBorder="1" applyAlignment="1">
      <alignment vertical="top"/>
    </xf>
    <xf numFmtId="2" fontId="0" fillId="0" borderId="10" xfId="0" applyNumberFormat="1" applyFont="1" applyFill="1" applyBorder="1"/>
    <xf numFmtId="4" fontId="0" fillId="0" borderId="10" xfId="0" applyNumberFormat="1" applyFont="1" applyFill="1" applyBorder="1"/>
    <xf numFmtId="0" fontId="0" fillId="0" borderId="11" xfId="0" applyFill="1" applyBorder="1" applyAlignment="1">
      <alignment vertical="top"/>
    </xf>
    <xf numFmtId="4" fontId="0" fillId="0" borderId="11" xfId="0" applyNumberFormat="1" applyFill="1" applyBorder="1" applyAlignment="1">
      <alignment vertical="top"/>
    </xf>
    <xf numFmtId="0" fontId="30" fillId="0" borderId="2" xfId="0" applyFont="1" applyFill="1" applyBorder="1" applyAlignment="1">
      <alignment vertical="top"/>
    </xf>
    <xf numFmtId="4" fontId="30" fillId="0" borderId="2" xfId="0" applyNumberFormat="1" applyFont="1" applyFill="1" applyBorder="1" applyAlignment="1">
      <alignment vertical="top"/>
    </xf>
    <xf numFmtId="0" fontId="1" fillId="0" borderId="2" xfId="0" applyFont="1" applyFill="1" applyBorder="1" applyAlignment="1">
      <alignment vertical="top"/>
    </xf>
    <xf numFmtId="4" fontId="1" fillId="0" borderId="2" xfId="0" applyNumberFormat="1" applyFont="1" applyFill="1" applyBorder="1" applyAlignment="1">
      <alignment vertical="top"/>
    </xf>
    <xf numFmtId="0" fontId="0" fillId="0" borderId="0" xfId="0" applyFill="1" applyBorder="1" applyAlignment="1">
      <alignment vertical="top"/>
    </xf>
    <xf numFmtId="4" fontId="0" fillId="0" borderId="0" xfId="0" applyNumberFormat="1" applyFill="1" applyBorder="1" applyAlignment="1">
      <alignment vertical="top"/>
    </xf>
    <xf numFmtId="0" fontId="10" fillId="0" borderId="0" xfId="0" applyFont="1" applyFill="1" applyBorder="1" applyAlignment="1">
      <alignment vertical="top"/>
    </xf>
    <xf numFmtId="4" fontId="10" fillId="0" borderId="0" xfId="0" applyNumberFormat="1" applyFont="1" applyFill="1" applyBorder="1" applyAlignment="1">
      <alignment vertical="top"/>
    </xf>
    <xf numFmtId="0" fontId="39" fillId="2" borderId="0" xfId="0" applyFont="1" applyFill="1" applyBorder="1"/>
    <xf numFmtId="0" fontId="23" fillId="2" borderId="6" xfId="0" applyFont="1" applyFill="1" applyBorder="1"/>
    <xf numFmtId="0" fontId="23" fillId="2" borderId="7" xfId="0" applyFont="1" applyFill="1" applyBorder="1"/>
    <xf numFmtId="0" fontId="39" fillId="2" borderId="2" xfId="0" applyFont="1" applyFill="1" applyBorder="1"/>
    <xf numFmtId="4" fontId="36" fillId="2" borderId="2" xfId="0" applyNumberFormat="1" applyFont="1" applyFill="1" applyBorder="1" applyAlignment="1">
      <alignment horizontal="right" vertical="top"/>
    </xf>
    <xf numFmtId="0" fontId="39" fillId="2" borderId="8" xfId="0" applyFont="1" applyFill="1" applyBorder="1"/>
    <xf numFmtId="0" fontId="39" fillId="2" borderId="2" xfId="0" applyFont="1" applyFill="1" applyBorder="1" applyAlignment="1">
      <alignment horizontal="right"/>
    </xf>
    <xf numFmtId="0" fontId="55" fillId="2" borderId="2" xfId="0" applyFont="1" applyFill="1" applyBorder="1"/>
    <xf numFmtId="4" fontId="56" fillId="2" borderId="2" xfId="0" applyNumberFormat="1" applyFont="1" applyFill="1" applyBorder="1" applyAlignment="1">
      <alignment horizontal="right" vertical="top"/>
    </xf>
    <xf numFmtId="0" fontId="39" fillId="2" borderId="0" xfId="0" applyFont="1" applyFill="1" applyAlignment="1">
      <alignment horizontal="justify" vertical="top" wrapText="1"/>
    </xf>
    <xf numFmtId="1" fontId="39" fillId="2" borderId="0" xfId="0" applyNumberFormat="1" applyFont="1" applyFill="1" applyAlignment="1">
      <alignment horizontal="justify" vertical="top" wrapText="1"/>
    </xf>
    <xf numFmtId="0" fontId="39" fillId="2" borderId="2" xfId="0" applyFont="1" applyFill="1" applyBorder="1" applyAlignment="1">
      <alignment horizontal="justify" vertical="top" wrapText="1"/>
    </xf>
    <xf numFmtId="1" fontId="39" fillId="2" borderId="2" xfId="0" applyNumberFormat="1" applyFont="1" applyFill="1" applyBorder="1" applyAlignment="1">
      <alignment horizontal="justify" vertical="top" wrapText="1"/>
    </xf>
    <xf numFmtId="0" fontId="40" fillId="2" borderId="2" xfId="0" applyFont="1" applyFill="1" applyBorder="1" applyAlignment="1"/>
    <xf numFmtId="0" fontId="39" fillId="2" borderId="2" xfId="0" applyFont="1" applyFill="1" applyBorder="1" applyAlignment="1">
      <alignment horizontal="right" vertical="top" wrapText="1"/>
    </xf>
    <xf numFmtId="0" fontId="0" fillId="2" borderId="2" xfId="0" applyFont="1" applyFill="1" applyBorder="1" applyAlignment="1">
      <alignment horizontal="justify" vertical="top"/>
    </xf>
    <xf numFmtId="0" fontId="28" fillId="2" borderId="2" xfId="0" applyFont="1" applyFill="1" applyBorder="1" applyAlignment="1">
      <alignment horizontal="justify" vertical="top"/>
    </xf>
    <xf numFmtId="49" fontId="40" fillId="2" borderId="2" xfId="0" applyNumberFormat="1" applyFont="1" applyFill="1" applyBorder="1"/>
    <xf numFmtId="4" fontId="40" fillId="2" borderId="2" xfId="0" applyNumberFormat="1" applyFont="1" applyFill="1" applyBorder="1"/>
    <xf numFmtId="0" fontId="28" fillId="2" borderId="2" xfId="0" applyFont="1" applyFill="1" applyBorder="1" applyAlignment="1">
      <alignment horizontal="right" vertical="top"/>
    </xf>
    <xf numFmtId="0" fontId="39" fillId="2" borderId="9" xfId="0" applyFont="1" applyFill="1" applyBorder="1" applyAlignment="1">
      <alignment horizontal="justify" vertical="top" wrapText="1"/>
    </xf>
    <xf numFmtId="1" fontId="39" fillId="2" borderId="9" xfId="0" applyNumberFormat="1" applyFont="1" applyFill="1" applyBorder="1" applyAlignment="1">
      <alignment horizontal="justify" vertical="top" wrapText="1"/>
    </xf>
    <xf numFmtId="0" fontId="39" fillId="2" borderId="6" xfId="0" applyFont="1" applyFill="1" applyBorder="1"/>
    <xf numFmtId="0" fontId="39" fillId="2" borderId="0" xfId="0" applyFont="1" applyFill="1" applyBorder="1" applyAlignment="1">
      <alignment horizontal="justify" vertical="top" wrapText="1"/>
    </xf>
    <xf numFmtId="1" fontId="39" fillId="2" borderId="0" xfId="0" applyNumberFormat="1" applyFont="1" applyFill="1" applyBorder="1" applyAlignment="1">
      <alignment horizontal="justify" vertical="top" wrapText="1"/>
    </xf>
    <xf numFmtId="0" fontId="60" fillId="2" borderId="2" xfId="0" applyFont="1" applyFill="1" applyBorder="1" applyAlignment="1">
      <alignment horizontal="justify" vertical="top" wrapText="1"/>
    </xf>
    <xf numFmtId="0" fontId="39" fillId="2" borderId="8" xfId="0" applyFont="1" applyFill="1" applyBorder="1" applyAlignment="1">
      <alignment horizontal="justify" vertical="top" wrapText="1"/>
    </xf>
    <xf numFmtId="1" fontId="39" fillId="2" borderId="8" xfId="0" applyNumberFormat="1" applyFont="1" applyFill="1" applyBorder="1" applyAlignment="1">
      <alignment horizontal="justify" vertical="top" wrapText="1"/>
    </xf>
    <xf numFmtId="0" fontId="37" fillId="2" borderId="2" xfId="0" applyFont="1" applyFill="1" applyBorder="1" applyAlignment="1"/>
    <xf numFmtId="0" fontId="28" fillId="2" borderId="2" xfId="0" applyFont="1" applyFill="1" applyBorder="1" applyAlignment="1"/>
    <xf numFmtId="0" fontId="0" fillId="2" borderId="2" xfId="0" applyFill="1" applyBorder="1" applyAlignment="1"/>
    <xf numFmtId="0" fontId="0" fillId="2" borderId="9" xfId="0" applyFill="1" applyBorder="1" applyAlignment="1"/>
    <xf numFmtId="0" fontId="0" fillId="2" borderId="0" xfId="0" applyFill="1" applyAlignment="1"/>
    <xf numFmtId="0" fontId="29" fillId="2" borderId="2" xfId="0" applyFont="1" applyFill="1" applyBorder="1" applyAlignment="1"/>
    <xf numFmtId="164" fontId="56" fillId="2" borderId="2" xfId="0" applyNumberFormat="1" applyFont="1" applyFill="1" applyBorder="1" applyAlignment="1"/>
    <xf numFmtId="4" fontId="2" fillId="2" borderId="0" xfId="0" applyNumberFormat="1" applyFont="1" applyFill="1" applyAlignment="1">
      <alignment horizontal="right" vertical="top"/>
    </xf>
    <xf numFmtId="0" fontId="0" fillId="2" borderId="8" xfId="0" applyFill="1" applyBorder="1" applyAlignment="1"/>
    <xf numFmtId="0" fontId="28" fillId="2" borderId="2" xfId="0" applyFont="1" applyFill="1" applyBorder="1" applyAlignment="1">
      <alignment horizontal="right"/>
    </xf>
    <xf numFmtId="0" fontId="0" fillId="2" borderId="2" xfId="0" applyFill="1" applyBorder="1" applyAlignment="1">
      <alignment horizontal="right"/>
    </xf>
    <xf numFmtId="0" fontId="39" fillId="2" borderId="2" xfId="0" applyFont="1" applyFill="1" applyBorder="1" applyAlignment="1">
      <alignment horizontal="right" wrapText="1"/>
    </xf>
    <xf numFmtId="0" fontId="39" fillId="2" borderId="0" xfId="0" applyFont="1" applyFill="1" applyAlignment="1">
      <alignment horizontal="right" wrapText="1"/>
    </xf>
    <xf numFmtId="0" fontId="0" fillId="2" borderId="2" xfId="0" applyFill="1" applyBorder="1" applyProtection="1"/>
    <xf numFmtId="0" fontId="48" fillId="2" borderId="2" xfId="0" applyFont="1" applyFill="1" applyBorder="1" applyAlignment="1">
      <alignment horizontal="center"/>
    </xf>
    <xf numFmtId="9" fontId="49" fillId="2" borderId="2" xfId="0" applyNumberFormat="1" applyFont="1" applyFill="1" applyBorder="1" applyAlignment="1">
      <alignment horizontal="center"/>
    </xf>
    <xf numFmtId="165" fontId="35" fillId="2" borderId="2" xfId="0" applyNumberFormat="1" applyFont="1" applyFill="1" applyBorder="1" applyAlignment="1">
      <alignment horizontal="right" vertical="top"/>
    </xf>
    <xf numFmtId="165" fontId="35" fillId="2" borderId="2" xfId="0" applyNumberFormat="1" applyFont="1" applyFill="1" applyBorder="1" applyAlignment="1">
      <alignment horizontal="right"/>
    </xf>
    <xf numFmtId="0" fontId="28" fillId="2" borderId="9" xfId="0" applyFont="1" applyFill="1" applyBorder="1" applyAlignment="1"/>
    <xf numFmtId="0" fontId="28" fillId="2" borderId="0" xfId="0" applyFont="1" applyFill="1" applyAlignment="1"/>
    <xf numFmtId="164" fontId="28" fillId="2" borderId="0" xfId="0" applyNumberFormat="1" applyFont="1" applyFill="1" applyAlignment="1">
      <alignment horizontal="right"/>
    </xf>
    <xf numFmtId="0" fontId="39" fillId="3" borderId="0" xfId="0" applyFont="1" applyFill="1" applyBorder="1"/>
    <xf numFmtId="0" fontId="23" fillId="3" borderId="6" xfId="0" applyFont="1" applyFill="1" applyBorder="1"/>
    <xf numFmtId="0" fontId="23" fillId="3" borderId="7" xfId="0" applyFont="1" applyFill="1" applyBorder="1"/>
    <xf numFmtId="0" fontId="39" fillId="3" borderId="2" xfId="0" applyFont="1" applyFill="1" applyBorder="1"/>
    <xf numFmtId="4" fontId="36" fillId="3" borderId="2" xfId="0" applyNumberFormat="1" applyFont="1" applyFill="1" applyBorder="1" applyAlignment="1">
      <alignment horizontal="right" vertical="top"/>
    </xf>
    <xf numFmtId="0" fontId="39" fillId="3" borderId="8" xfId="0" applyFont="1" applyFill="1" applyBorder="1"/>
    <xf numFmtId="0" fontId="39" fillId="3" borderId="2" xfId="0" applyFont="1" applyFill="1" applyBorder="1" applyAlignment="1">
      <alignment horizontal="right"/>
    </xf>
    <xf numFmtId="0" fontId="55" fillId="3" borderId="2" xfId="0" applyFont="1" applyFill="1" applyBorder="1"/>
    <xf numFmtId="4" fontId="56" fillId="3" borderId="2" xfId="0" applyNumberFormat="1" applyFont="1" applyFill="1" applyBorder="1" applyAlignment="1">
      <alignment horizontal="right" vertical="top"/>
    </xf>
    <xf numFmtId="0" fontId="39" fillId="3" borderId="0" xfId="0" applyFont="1" applyFill="1" applyAlignment="1">
      <alignment horizontal="justify" vertical="top" wrapText="1"/>
    </xf>
    <xf numFmtId="0" fontId="39" fillId="3" borderId="2" xfId="0" applyFont="1" applyFill="1" applyBorder="1" applyAlignment="1">
      <alignment horizontal="justify" vertical="top" wrapText="1"/>
    </xf>
    <xf numFmtId="0" fontId="39" fillId="3" borderId="2" xfId="0" applyFont="1" applyFill="1" applyBorder="1" applyAlignment="1">
      <alignment horizontal="right" vertical="top" wrapText="1"/>
    </xf>
    <xf numFmtId="0" fontId="0" fillId="3" borderId="2" xfId="0" applyFill="1" applyBorder="1" applyAlignment="1">
      <alignment horizontal="right"/>
    </xf>
    <xf numFmtId="0" fontId="40" fillId="3" borderId="2" xfId="0" applyFont="1" applyFill="1" applyBorder="1" applyAlignment="1">
      <alignment horizontal="right"/>
    </xf>
    <xf numFmtId="0" fontId="40" fillId="3" borderId="2" xfId="0" applyFont="1" applyFill="1" applyBorder="1" applyAlignment="1"/>
    <xf numFmtId="0" fontId="0" fillId="3" borderId="2" xfId="0" applyFont="1" applyFill="1" applyBorder="1" applyAlignment="1">
      <alignment horizontal="justify" vertical="top"/>
    </xf>
    <xf numFmtId="0" fontId="28" fillId="3" borderId="2" xfId="0" applyFont="1" applyFill="1" applyBorder="1" applyAlignment="1">
      <alignment horizontal="justify" vertical="top"/>
    </xf>
    <xf numFmtId="4" fontId="40" fillId="3" borderId="2" xfId="0" applyNumberFormat="1" applyFont="1" applyFill="1" applyBorder="1"/>
    <xf numFmtId="0" fontId="39" fillId="3" borderId="9" xfId="0" applyFont="1" applyFill="1" applyBorder="1" applyAlignment="1">
      <alignment horizontal="justify" vertical="top" wrapText="1"/>
    </xf>
    <xf numFmtId="0" fontId="39" fillId="3" borderId="6" xfId="0" applyFont="1" applyFill="1" applyBorder="1"/>
    <xf numFmtId="0" fontId="39" fillId="3" borderId="0" xfId="0" applyFont="1" applyFill="1" applyBorder="1" applyAlignment="1">
      <alignment horizontal="justify" vertical="top" wrapText="1"/>
    </xf>
    <xf numFmtId="0" fontId="60" fillId="3" borderId="2" xfId="0" applyFont="1" applyFill="1" applyBorder="1" applyAlignment="1">
      <alignment horizontal="justify" vertical="top" wrapText="1"/>
    </xf>
    <xf numFmtId="0" fontId="39" fillId="3" borderId="8" xfId="0" applyFont="1" applyFill="1" applyBorder="1" applyAlignment="1">
      <alignment horizontal="justify" vertical="top" wrapText="1"/>
    </xf>
    <xf numFmtId="0" fontId="37" fillId="3" borderId="2" xfId="0" applyFont="1" applyFill="1" applyBorder="1" applyAlignment="1"/>
    <xf numFmtId="0" fontId="28" fillId="3" borderId="2" xfId="0" applyFont="1" applyFill="1" applyBorder="1" applyAlignment="1"/>
    <xf numFmtId="0" fontId="0" fillId="3" borderId="2" xfId="0" applyFill="1" applyBorder="1" applyAlignment="1"/>
    <xf numFmtId="0" fontId="0" fillId="3" borderId="9" xfId="0" applyFill="1" applyBorder="1" applyAlignment="1"/>
    <xf numFmtId="0" fontId="0" fillId="3" borderId="0" xfId="0" applyFill="1" applyAlignment="1"/>
    <xf numFmtId="0" fontId="29" fillId="3" borderId="2" xfId="0" applyFont="1" applyFill="1" applyBorder="1" applyAlignment="1"/>
    <xf numFmtId="164" fontId="56" fillId="3" borderId="2" xfId="0" applyNumberFormat="1" applyFont="1" applyFill="1" applyBorder="1" applyAlignment="1"/>
    <xf numFmtId="4" fontId="2" fillId="3" borderId="0" xfId="0" applyNumberFormat="1" applyFont="1" applyFill="1" applyAlignment="1">
      <alignment horizontal="right" vertical="top"/>
    </xf>
    <xf numFmtId="0" fontId="0" fillId="3" borderId="8" xfId="0" applyFill="1" applyBorder="1" applyAlignment="1"/>
    <xf numFmtId="0" fontId="28" fillId="3" borderId="2" xfId="0" applyFont="1" applyFill="1" applyBorder="1" applyAlignment="1">
      <alignment horizontal="right"/>
    </xf>
    <xf numFmtId="0" fontId="39" fillId="3" borderId="2" xfId="0" applyFont="1" applyFill="1" applyBorder="1" applyAlignment="1">
      <alignment horizontal="right" wrapText="1"/>
    </xf>
    <xf numFmtId="0" fontId="0" fillId="3" borderId="2" xfId="0" applyFill="1" applyBorder="1" applyAlignment="1" applyProtection="1">
      <alignment horizontal="right"/>
    </xf>
    <xf numFmtId="0" fontId="0" fillId="3" borderId="2" xfId="0" applyFill="1" applyBorder="1" applyProtection="1"/>
    <xf numFmtId="4" fontId="48" fillId="3" borderId="2" xfId="0" applyNumberFormat="1" applyFont="1" applyFill="1" applyBorder="1" applyAlignment="1">
      <alignment horizontal="right" wrapText="1"/>
    </xf>
    <xf numFmtId="4" fontId="48" fillId="3" borderId="2" xfId="0" applyNumberFormat="1" applyFont="1" applyFill="1" applyBorder="1" applyAlignment="1">
      <alignment horizontal="right"/>
    </xf>
    <xf numFmtId="0" fontId="28" fillId="3" borderId="2" xfId="0" applyFont="1" applyFill="1" applyBorder="1" applyAlignment="1">
      <alignment horizontal="right" vertical="top" wrapText="1"/>
    </xf>
    <xf numFmtId="0" fontId="50" fillId="3" borderId="2" xfId="0" applyFont="1" applyFill="1" applyBorder="1" applyAlignment="1">
      <alignment horizontal="right"/>
    </xf>
    <xf numFmtId="0" fontId="50" fillId="3" borderId="2" xfId="0" applyFont="1" applyFill="1" applyBorder="1"/>
    <xf numFmtId="0" fontId="28" fillId="3" borderId="9" xfId="0" applyFont="1" applyFill="1" applyBorder="1" applyAlignment="1"/>
    <xf numFmtId="0" fontId="28" fillId="3" borderId="0" xfId="0" applyFont="1" applyFill="1" applyAlignment="1"/>
    <xf numFmtId="164" fontId="28" fillId="3" borderId="0" xfId="0" applyNumberFormat="1" applyFont="1" applyFill="1" applyAlignment="1">
      <alignment horizontal="right"/>
    </xf>
    <xf numFmtId="0" fontId="39" fillId="0" borderId="0" xfId="0" applyFont="1" applyFill="1" applyAlignment="1">
      <alignment horizontal="justify" vertical="top" wrapText="1"/>
    </xf>
    <xf numFmtId="1" fontId="39" fillId="0" borderId="0" xfId="0" applyNumberFormat="1" applyFont="1" applyFill="1" applyAlignment="1">
      <alignment horizontal="justify" vertical="top" wrapText="1"/>
    </xf>
    <xf numFmtId="0" fontId="0" fillId="0" borderId="0" xfId="0" applyFill="1" applyAlignment="1"/>
    <xf numFmtId="4" fontId="2" fillId="0" borderId="0" xfId="0" applyNumberFormat="1" applyFont="1" applyFill="1" applyAlignment="1">
      <alignment horizontal="right" vertical="top"/>
    </xf>
    <xf numFmtId="4" fontId="27" fillId="0" borderId="2" xfId="0" applyNumberFormat="1" applyFont="1" applyFill="1" applyBorder="1" applyAlignment="1">
      <alignment horizontal="right" vertical="top"/>
    </xf>
    <xf numFmtId="0" fontId="81" fillId="2" borderId="0" xfId="0" applyFont="1" applyFill="1" applyAlignment="1">
      <alignment horizontal="center"/>
    </xf>
    <xf numFmtId="0" fontId="79" fillId="2" borderId="0" xfId="0" applyFont="1" applyFill="1"/>
    <xf numFmtId="0" fontId="81" fillId="2" borderId="2" xfId="0" applyFont="1" applyFill="1" applyBorder="1"/>
    <xf numFmtId="0" fontId="81" fillId="2" borderId="2" xfId="0" applyFont="1" applyFill="1" applyBorder="1" applyAlignment="1">
      <alignment horizontal="center"/>
    </xf>
    <xf numFmtId="0" fontId="81" fillId="2" borderId="0" xfId="0" applyFont="1" applyFill="1"/>
    <xf numFmtId="0" fontId="81" fillId="2" borderId="8" xfId="0" applyFont="1" applyFill="1" applyBorder="1"/>
    <xf numFmtId="164" fontId="83" fillId="2" borderId="2" xfId="0" applyNumberFormat="1" applyFont="1" applyFill="1" applyBorder="1" applyAlignment="1">
      <alignment horizontal="center"/>
    </xf>
    <xf numFmtId="0" fontId="81" fillId="2" borderId="9" xfId="0" applyFont="1" applyFill="1" applyBorder="1" applyAlignment="1">
      <alignment horizontal="center"/>
    </xf>
    <xf numFmtId="0" fontId="81" fillId="2" borderId="9" xfId="0" applyFont="1" applyFill="1" applyBorder="1"/>
    <xf numFmtId="2" fontId="83" fillId="2" borderId="2" xfId="0" applyNumberFormat="1" applyFont="1" applyFill="1" applyBorder="1" applyAlignment="1">
      <alignment horizontal="center"/>
    </xf>
    <xf numFmtId="0" fontId="81" fillId="2" borderId="8" xfId="0" applyFont="1" applyFill="1" applyBorder="1" applyAlignment="1">
      <alignment horizontal="center"/>
    </xf>
    <xf numFmtId="0" fontId="10" fillId="2" borderId="0" xfId="0" applyFont="1" applyFill="1"/>
    <xf numFmtId="164" fontId="79" fillId="2" borderId="2" xfId="0" applyNumberFormat="1" applyFont="1" applyFill="1" applyBorder="1"/>
    <xf numFmtId="0" fontId="79" fillId="2" borderId="8" xfId="0" applyFont="1" applyFill="1" applyBorder="1"/>
    <xf numFmtId="164" fontId="85" fillId="2" borderId="2" xfId="0" applyNumberFormat="1" applyFont="1" applyFill="1" applyBorder="1"/>
    <xf numFmtId="0" fontId="79" fillId="2" borderId="9" xfId="0" applyFont="1" applyFill="1" applyBorder="1"/>
    <xf numFmtId="4" fontId="52" fillId="2" borderId="0" xfId="0" applyNumberFormat="1" applyFont="1" applyFill="1" applyBorder="1" applyAlignment="1">
      <alignment horizontal="center" vertical="top"/>
    </xf>
    <xf numFmtId="164" fontId="0" fillId="2" borderId="2" xfId="0" applyNumberFormat="1" applyFill="1" applyBorder="1" applyAlignment="1">
      <alignment vertical="top"/>
    </xf>
    <xf numFmtId="164" fontId="23" fillId="2" borderId="2" xfId="0" applyNumberFormat="1" applyFont="1" applyFill="1" applyBorder="1" applyAlignment="1">
      <alignment vertical="top"/>
    </xf>
    <xf numFmtId="0" fontId="81" fillId="2" borderId="0" xfId="1" applyFont="1" applyFill="1" applyAlignment="1">
      <alignment horizontal="center"/>
    </xf>
    <xf numFmtId="0" fontId="81" fillId="2" borderId="2" xfId="1" applyFont="1" applyFill="1" applyBorder="1" applyAlignment="1">
      <alignment horizontal="center"/>
    </xf>
    <xf numFmtId="0" fontId="81" fillId="2" borderId="0" xfId="1" applyFont="1" applyFill="1"/>
    <xf numFmtId="0" fontId="81" fillId="2" borderId="9" xfId="1" applyFont="1" applyFill="1" applyBorder="1" applyAlignment="1">
      <alignment horizontal="center"/>
    </xf>
    <xf numFmtId="0" fontId="0" fillId="2" borderId="8" xfId="0" applyFill="1" applyBorder="1" applyAlignment="1">
      <alignment vertical="top"/>
    </xf>
    <xf numFmtId="0" fontId="79" fillId="3" borderId="0" xfId="0" applyFont="1" applyFill="1"/>
    <xf numFmtId="0" fontId="81" fillId="3" borderId="2" xfId="0" applyFont="1" applyFill="1" applyBorder="1"/>
    <xf numFmtId="0" fontId="81" fillId="3" borderId="0" xfId="0" applyFont="1" applyFill="1"/>
    <xf numFmtId="0" fontId="81" fillId="3" borderId="8" xfId="0" applyFont="1" applyFill="1" applyBorder="1"/>
    <xf numFmtId="164" fontId="83" fillId="3" borderId="2" xfId="0" applyNumberFormat="1" applyFont="1" applyFill="1" applyBorder="1" applyAlignment="1">
      <alignment horizontal="center"/>
    </xf>
    <xf numFmtId="0" fontId="81" fillId="3" borderId="2" xfId="0" applyFont="1" applyFill="1" applyBorder="1" applyAlignment="1">
      <alignment horizontal="center"/>
    </xf>
    <xf numFmtId="0" fontId="81" fillId="3" borderId="9" xfId="0" applyFont="1" applyFill="1" applyBorder="1"/>
    <xf numFmtId="2" fontId="83" fillId="3" borderId="2" xfId="0" applyNumberFormat="1" applyFont="1" applyFill="1" applyBorder="1" applyAlignment="1">
      <alignment horizontal="center"/>
    </xf>
    <xf numFmtId="0" fontId="10" fillId="3" borderId="0" xfId="0" applyFont="1" applyFill="1"/>
    <xf numFmtId="0" fontId="23" fillId="3" borderId="12" xfId="0" applyFont="1" applyFill="1" applyBorder="1"/>
    <xf numFmtId="0" fontId="79" fillId="3" borderId="2" xfId="0" applyFont="1" applyFill="1" applyBorder="1"/>
    <xf numFmtId="164" fontId="79" fillId="3" borderId="2" xfId="0" applyNumberFormat="1" applyFont="1" applyFill="1" applyBorder="1"/>
    <xf numFmtId="0" fontId="79" fillId="3" borderId="8" xfId="0" applyFont="1" applyFill="1" applyBorder="1"/>
    <xf numFmtId="164" fontId="85" fillId="3" borderId="2" xfId="0" applyNumberFormat="1" applyFont="1" applyFill="1" applyBorder="1"/>
    <xf numFmtId="0" fontId="85" fillId="3" borderId="2" xfId="0" applyFont="1" applyFill="1" applyBorder="1"/>
    <xf numFmtId="0" fontId="79" fillId="3" borderId="9" xfId="0" applyFont="1" applyFill="1" applyBorder="1"/>
    <xf numFmtId="4" fontId="52" fillId="3" borderId="0" xfId="0" applyNumberFormat="1" applyFont="1" applyFill="1" applyBorder="1" applyAlignment="1">
      <alignment horizontal="center" vertical="top"/>
    </xf>
    <xf numFmtId="164" fontId="0" fillId="3" borderId="2" xfId="0" applyNumberFormat="1" applyFill="1" applyBorder="1" applyAlignment="1">
      <alignment vertical="top"/>
    </xf>
    <xf numFmtId="164" fontId="23" fillId="3" borderId="2" xfId="0" applyNumberFormat="1" applyFont="1" applyFill="1" applyBorder="1" applyAlignment="1">
      <alignment vertical="top"/>
    </xf>
    <xf numFmtId="0" fontId="81" fillId="3" borderId="2" xfId="1" applyFont="1" applyFill="1" applyBorder="1" applyAlignment="1">
      <alignment horizontal="center"/>
    </xf>
    <xf numFmtId="0" fontId="81" fillId="0" borderId="0" xfId="0" applyFont="1" applyFill="1"/>
    <xf numFmtId="0" fontId="79" fillId="0" borderId="0" xfId="0" applyFont="1" applyFill="1"/>
    <xf numFmtId="4" fontId="15" fillId="2" borderId="2" xfId="0" applyNumberFormat="1" applyFont="1" applyFill="1" applyBorder="1" applyAlignment="1">
      <alignment horizontal="left" vertical="top"/>
    </xf>
    <xf numFmtId="4" fontId="15" fillId="3" borderId="2" xfId="0" applyNumberFormat="1" applyFont="1" applyFill="1" applyBorder="1" applyAlignment="1">
      <alignment horizontal="center" vertical="top"/>
    </xf>
    <xf numFmtId="0" fontId="9" fillId="2" borderId="0" xfId="0" applyFont="1" applyFill="1" applyAlignment="1">
      <alignment vertical="top"/>
    </xf>
    <xf numFmtId="2" fontId="9" fillId="2" borderId="0" xfId="0" applyNumberFormat="1" applyFont="1" applyFill="1" applyBorder="1" applyAlignment="1">
      <alignment horizontal="right" vertical="top" wrapText="1"/>
    </xf>
    <xf numFmtId="2" fontId="0" fillId="2" borderId="0" xfId="0" applyNumberFormat="1" applyFont="1" applyFill="1" applyBorder="1"/>
    <xf numFmtId="0" fontId="7" fillId="2" borderId="0" xfId="0" applyFont="1" applyFill="1" applyBorder="1" applyAlignment="1">
      <alignment vertical="top"/>
    </xf>
    <xf numFmtId="4" fontId="11" fillId="2" borderId="0" xfId="0" applyNumberFormat="1" applyFont="1" applyFill="1" applyBorder="1" applyAlignment="1">
      <alignment horizontal="right" vertical="top"/>
    </xf>
    <xf numFmtId="0" fontId="0" fillId="2" borderId="10" xfId="0" applyFont="1" applyFill="1" applyBorder="1" applyAlignment="1">
      <alignment vertical="top"/>
    </xf>
    <xf numFmtId="4" fontId="9" fillId="2" borderId="10" xfId="0" applyNumberFormat="1" applyFont="1" applyFill="1" applyBorder="1" applyAlignment="1">
      <alignment horizontal="right" vertical="top"/>
    </xf>
    <xf numFmtId="0" fontId="9" fillId="3" borderId="0" xfId="0" applyFont="1" applyFill="1" applyAlignment="1">
      <alignment vertical="top"/>
    </xf>
    <xf numFmtId="2" fontId="0" fillId="3" borderId="0" xfId="0" applyNumberFormat="1" applyFont="1" applyFill="1" applyBorder="1"/>
    <xf numFmtId="2" fontId="21" fillId="3" borderId="6" xfId="0" applyNumberFormat="1" applyFont="1" applyFill="1" applyBorder="1"/>
    <xf numFmtId="0" fontId="7" fillId="3" borderId="0" xfId="0" applyFont="1" applyFill="1" applyBorder="1" applyAlignment="1">
      <alignment vertical="top"/>
    </xf>
    <xf numFmtId="4" fontId="11" fillId="3" borderId="0" xfId="0" applyNumberFormat="1" applyFont="1" applyFill="1" applyBorder="1" applyAlignment="1">
      <alignment horizontal="right" vertical="top"/>
    </xf>
    <xf numFmtId="0" fontId="0" fillId="3" borderId="10" xfId="0" applyFont="1" applyFill="1" applyBorder="1" applyAlignment="1">
      <alignment vertical="top"/>
    </xf>
    <xf numFmtId="0" fontId="10" fillId="3" borderId="0" xfId="0" applyFont="1" applyFill="1" applyAlignment="1">
      <alignment vertical="top"/>
    </xf>
    <xf numFmtId="2" fontId="9" fillId="0" borderId="2" xfId="0" applyNumberFormat="1" applyFont="1" applyFill="1" applyBorder="1" applyAlignment="1">
      <alignment horizontal="right" vertical="top" wrapText="1"/>
    </xf>
    <xf numFmtId="4" fontId="9" fillId="0" borderId="2" xfId="0" applyNumberFormat="1" applyFont="1" applyFill="1" applyBorder="1" applyAlignment="1">
      <alignment horizontal="right" vertical="top"/>
    </xf>
    <xf numFmtId="4" fontId="9" fillId="0" borderId="10" xfId="0" applyNumberFormat="1" applyFont="1" applyFill="1" applyBorder="1" applyAlignment="1">
      <alignment horizontal="right" vertical="top"/>
    </xf>
    <xf numFmtId="2" fontId="9" fillId="0" borderId="10" xfId="0" applyNumberFormat="1" applyFont="1" applyFill="1" applyBorder="1" applyAlignment="1">
      <alignment horizontal="right" vertical="top" wrapText="1"/>
    </xf>
    <xf numFmtId="0" fontId="0" fillId="2" borderId="2" xfId="0" applyFont="1" applyFill="1" applyBorder="1" applyAlignment="1"/>
    <xf numFmtId="0" fontId="0" fillId="2" borderId="0" xfId="0" applyFill="1" applyBorder="1" applyAlignment="1"/>
    <xf numFmtId="0" fontId="0" fillId="3" borderId="2" xfId="0" applyFont="1" applyFill="1" applyBorder="1" applyAlignment="1"/>
    <xf numFmtId="0" fontId="0" fillId="3" borderId="0" xfId="0" applyFill="1" applyBorder="1" applyAlignment="1"/>
    <xf numFmtId="0" fontId="90" fillId="3" borderId="2" xfId="0" applyFont="1" applyFill="1" applyBorder="1"/>
    <xf numFmtId="0" fontId="88" fillId="3" borderId="0" xfId="0" applyFont="1" applyFill="1"/>
    <xf numFmtId="0" fontId="88" fillId="3" borderId="2" xfId="0" applyFont="1" applyFill="1" applyBorder="1" applyAlignment="1">
      <alignment horizontal="center"/>
    </xf>
    <xf numFmtId="2" fontId="28" fillId="3" borderId="2" xfId="0" applyNumberFormat="1" applyFont="1" applyFill="1" applyBorder="1"/>
    <xf numFmtId="0" fontId="88" fillId="3" borderId="2" xfId="0" applyFont="1" applyFill="1" applyBorder="1"/>
    <xf numFmtId="0" fontId="88" fillId="3" borderId="2" xfId="0" applyFont="1" applyFill="1" applyBorder="1" applyAlignment="1">
      <alignment horizontal="right"/>
    </xf>
    <xf numFmtId="0" fontId="90" fillId="2" borderId="2" xfId="0" applyFont="1" applyFill="1" applyBorder="1" applyAlignment="1">
      <alignment horizontal="center"/>
    </xf>
    <xf numFmtId="0" fontId="90" fillId="2" borderId="2" xfId="0" applyFont="1" applyFill="1" applyBorder="1"/>
    <xf numFmtId="0" fontId="88" fillId="2" borderId="0" xfId="0" applyFont="1" applyFill="1"/>
    <xf numFmtId="0" fontId="88" fillId="2" borderId="0" xfId="0" applyFont="1" applyFill="1" applyAlignment="1">
      <alignment horizontal="center"/>
    </xf>
    <xf numFmtId="0" fontId="88" fillId="2" borderId="2" xfId="0" applyFont="1" applyFill="1" applyBorder="1" applyAlignment="1">
      <alignment horizontal="center"/>
    </xf>
    <xf numFmtId="2" fontId="28" fillId="2" borderId="2" xfId="0" applyNumberFormat="1" applyFont="1" applyFill="1" applyBorder="1"/>
    <xf numFmtId="0" fontId="88" fillId="2" borderId="2" xfId="0" applyFont="1" applyFill="1" applyBorder="1"/>
    <xf numFmtId="2" fontId="9" fillId="2" borderId="6" xfId="0" applyNumberFormat="1" applyFont="1" applyFill="1" applyBorder="1" applyAlignment="1">
      <alignment horizontal="right" vertical="top" wrapText="1"/>
    </xf>
    <xf numFmtId="2" fontId="0" fillId="2" borderId="6" xfId="0" applyNumberFormat="1" applyFont="1" applyFill="1" applyBorder="1"/>
    <xf numFmtId="0" fontId="10" fillId="2" borderId="5" xfId="0" applyFont="1" applyFill="1" applyBorder="1" applyAlignment="1">
      <alignment vertical="top"/>
    </xf>
    <xf numFmtId="2" fontId="0" fillId="3" borderId="6" xfId="0" applyNumberFormat="1" applyFont="1" applyFill="1" applyBorder="1"/>
    <xf numFmtId="0" fontId="10" fillId="3" borderId="5" xfId="0" applyFont="1" applyFill="1" applyBorder="1" applyAlignment="1">
      <alignment vertical="top"/>
    </xf>
    <xf numFmtId="1" fontId="61" fillId="2" borderId="2" xfId="0" applyNumberFormat="1" applyFont="1" applyFill="1" applyBorder="1" applyAlignment="1">
      <alignment horizontal="right" vertical="top"/>
    </xf>
    <xf numFmtId="0" fontId="39" fillId="3" borderId="2" xfId="0" applyFont="1" applyFill="1" applyBorder="1" applyAlignment="1">
      <alignment wrapText="1"/>
    </xf>
    <xf numFmtId="49" fontId="9" fillId="0" borderId="0" xfId="0" applyNumberFormat="1" applyFont="1" applyFill="1" applyAlignment="1">
      <alignment horizontal="center" vertical="top" wrapText="1"/>
    </xf>
    <xf numFmtId="49" fontId="8" fillId="0" borderId="0" xfId="0" applyNumberFormat="1" applyFont="1" applyFill="1" applyAlignment="1">
      <alignment horizontal="left" vertical="top" wrapText="1" indent="1"/>
    </xf>
    <xf numFmtId="4" fontId="5" fillId="0" borderId="2" xfId="0" applyNumberFormat="1" applyFont="1" applyFill="1" applyBorder="1" applyAlignment="1">
      <alignment horizontal="right" vertical="top"/>
    </xf>
    <xf numFmtId="0" fontId="0" fillId="0" borderId="0" xfId="0" applyFill="1"/>
    <xf numFmtId="0" fontId="23" fillId="0" borderId="0" xfId="0" applyFont="1" applyFill="1"/>
    <xf numFmtId="4" fontId="5" fillId="0" borderId="0" xfId="0" applyNumberFormat="1" applyFont="1" applyFill="1" applyAlignment="1">
      <alignment horizontal="right" vertical="top"/>
    </xf>
    <xf numFmtId="49" fontId="11" fillId="0" borderId="0" xfId="0" applyNumberFormat="1" applyFont="1" applyFill="1" applyAlignment="1">
      <alignment horizontal="center" vertical="top" wrapText="1"/>
    </xf>
    <xf numFmtId="2" fontId="11" fillId="0" borderId="0" xfId="0" applyNumberFormat="1" applyFont="1" applyFill="1" applyAlignment="1">
      <alignment horizontal="left" vertical="top" wrapText="1" indent="1"/>
    </xf>
    <xf numFmtId="4" fontId="11" fillId="0" borderId="2" xfId="0" applyNumberFormat="1" applyFont="1" applyFill="1" applyBorder="1" applyAlignment="1">
      <alignment horizontal="right" vertical="top"/>
    </xf>
    <xf numFmtId="0" fontId="5" fillId="0" borderId="0" xfId="0" applyFont="1" applyFill="1" applyAlignment="1">
      <alignment vertical="top"/>
    </xf>
    <xf numFmtId="4" fontId="0" fillId="0" borderId="2" xfId="0" applyNumberFormat="1" applyFont="1" applyFill="1" applyBorder="1"/>
    <xf numFmtId="4" fontId="5" fillId="0" borderId="0" xfId="0" applyNumberFormat="1" applyFont="1" applyFill="1" applyBorder="1" applyAlignment="1">
      <alignment horizontal="right" vertical="top"/>
    </xf>
    <xf numFmtId="2" fontId="26" fillId="0" borderId="0" xfId="0" applyNumberFormat="1" applyFont="1" applyAlignment="1">
      <alignment horizontal="left" vertical="top" wrapText="1"/>
    </xf>
    <xf numFmtId="4" fontId="0" fillId="0" borderId="2" xfId="0" applyNumberFormat="1" applyFill="1" applyBorder="1" applyAlignment="1">
      <alignment horizontal="right" vertical="top"/>
    </xf>
    <xf numFmtId="4" fontId="2" fillId="0" borderId="11" xfId="0" applyNumberFormat="1" applyFont="1" applyFill="1" applyBorder="1" applyAlignment="1">
      <alignment horizontal="right" vertical="top"/>
    </xf>
    <xf numFmtId="2" fontId="9" fillId="0" borderId="2" xfId="0" applyNumberFormat="1" applyFont="1" applyBorder="1" applyAlignment="1">
      <alignment horizontal="left" vertical="top" wrapText="1" indent="1"/>
    </xf>
    <xf numFmtId="4" fontId="2" fillId="0" borderId="0" xfId="0" applyNumberFormat="1" applyFont="1" applyAlignment="1">
      <alignment horizontal="center" vertical="top"/>
    </xf>
    <xf numFmtId="2" fontId="3" fillId="0" borderId="2" xfId="0" applyNumberFormat="1" applyFont="1" applyBorder="1" applyAlignment="1">
      <alignment horizontal="left" vertical="top" wrapText="1" indent="1"/>
    </xf>
    <xf numFmtId="2" fontId="10" fillId="0" borderId="2" xfId="0" applyNumberFormat="1" applyFont="1" applyBorder="1" applyAlignment="1">
      <alignment horizontal="left" vertical="top" wrapText="1" indent="1"/>
    </xf>
    <xf numFmtId="2" fontId="0" fillId="0" borderId="2" xfId="0" applyNumberFormat="1" applyFont="1" applyBorder="1" applyAlignment="1">
      <alignment horizontal="left" vertical="top" wrapText="1" indent="1"/>
    </xf>
    <xf numFmtId="4" fontId="9" fillId="0" borderId="2" xfId="0" applyNumberFormat="1" applyFont="1" applyBorder="1" applyAlignment="1">
      <alignment horizontal="center" vertical="top"/>
    </xf>
    <xf numFmtId="4" fontId="9" fillId="0" borderId="6" xfId="0" applyNumberFormat="1" applyFont="1" applyBorder="1" applyAlignment="1">
      <alignment horizontal="center" vertical="top"/>
    </xf>
    <xf numFmtId="2" fontId="11" fillId="0" borderId="0" xfId="0" applyNumberFormat="1" applyFont="1" applyAlignment="1">
      <alignment horizontal="left" vertical="top" wrapText="1" indent="1"/>
    </xf>
    <xf numFmtId="10" fontId="5" fillId="4" borderId="2" xfId="0" applyNumberFormat="1" applyFont="1" applyFill="1" applyBorder="1" applyAlignment="1" applyProtection="1">
      <alignment horizontal="right" vertical="top"/>
      <protection locked="0"/>
    </xf>
    <xf numFmtId="4" fontId="0" fillId="4" borderId="2" xfId="0" applyNumberFormat="1" applyFill="1" applyBorder="1" applyAlignment="1" applyProtection="1">
      <alignment horizontal="right" vertical="top"/>
      <protection locked="0"/>
    </xf>
    <xf numFmtId="4" fontId="2" fillId="0" borderId="2" xfId="0" applyNumberFormat="1" applyFont="1" applyBorder="1" applyAlignment="1" applyProtection="1">
      <alignment horizontal="right" vertical="top"/>
      <protection locked="0"/>
    </xf>
    <xf numFmtId="4" fontId="0" fillId="0" borderId="2" xfId="0" applyNumberFormat="1" applyBorder="1" applyAlignment="1" applyProtection="1">
      <alignment horizontal="right" vertical="top"/>
      <protection locked="0"/>
    </xf>
    <xf numFmtId="4" fontId="22" fillId="0" borderId="2" xfId="0" applyNumberFormat="1" applyFont="1" applyBorder="1" applyAlignment="1" applyProtection="1">
      <alignment horizontal="right" vertical="top"/>
      <protection locked="0"/>
    </xf>
    <xf numFmtId="4" fontId="12" fillId="0" borderId="2" xfId="0" applyNumberFormat="1" applyFont="1" applyBorder="1" applyAlignment="1" applyProtection="1">
      <alignment horizontal="right" vertical="top"/>
      <protection locked="0"/>
    </xf>
    <xf numFmtId="4" fontId="2" fillId="0" borderId="6" xfId="0" applyNumberFormat="1" applyFont="1" applyBorder="1" applyAlignment="1" applyProtection="1">
      <alignment horizontal="right" vertical="top"/>
      <protection locked="0"/>
    </xf>
    <xf numFmtId="4" fontId="2" fillId="4" borderId="2" xfId="0" applyNumberFormat="1" applyFont="1" applyFill="1" applyBorder="1" applyAlignment="1" applyProtection="1">
      <alignment horizontal="right" vertical="top"/>
      <protection locked="0"/>
    </xf>
    <xf numFmtId="4" fontId="9" fillId="0" borderId="2" xfId="0" applyNumberFormat="1" applyFont="1" applyBorder="1" applyAlignment="1" applyProtection="1">
      <alignment horizontal="right" vertical="top"/>
      <protection locked="0"/>
    </xf>
    <xf numFmtId="4" fontId="2" fillId="0" borderId="10" xfId="0" applyNumberFormat="1" applyFont="1" applyBorder="1" applyAlignment="1" applyProtection="1">
      <alignment horizontal="right" vertical="top"/>
      <protection locked="0"/>
    </xf>
    <xf numFmtId="4" fontId="2" fillId="4" borderId="10" xfId="0" applyNumberFormat="1" applyFont="1" applyFill="1" applyBorder="1" applyAlignment="1" applyProtection="1">
      <alignment horizontal="right" vertical="top"/>
      <protection locked="0"/>
    </xf>
    <xf numFmtId="4" fontId="10" fillId="0" borderId="2" xfId="0" applyNumberFormat="1" applyFont="1" applyBorder="1" applyAlignment="1" applyProtection="1">
      <alignment horizontal="right" vertical="top"/>
      <protection locked="0"/>
    </xf>
    <xf numFmtId="4" fontId="2" fillId="0" borderId="0" xfId="0" applyNumberFormat="1" applyFont="1" applyAlignment="1" applyProtection="1">
      <alignment horizontal="right" vertical="top"/>
      <protection locked="0"/>
    </xf>
    <xf numFmtId="4" fontId="2" fillId="0" borderId="9" xfId="0" applyNumberFormat="1" applyFont="1" applyBorder="1" applyAlignment="1" applyProtection="1">
      <alignment horizontal="right" vertical="top"/>
      <protection locked="0"/>
    </xf>
    <xf numFmtId="4" fontId="0" fillId="4" borderId="2" xfId="0" applyNumberFormat="1" applyFont="1" applyFill="1" applyBorder="1" applyAlignment="1" applyProtection="1">
      <alignment horizontal="right" vertical="top"/>
      <protection locked="0"/>
    </xf>
    <xf numFmtId="2" fontId="3" fillId="0" borderId="2" xfId="0" applyNumberFormat="1" applyFont="1" applyBorder="1" applyAlignment="1" applyProtection="1">
      <alignment horizontal="left" vertical="top" wrapText="1" indent="1"/>
      <protection locked="0"/>
    </xf>
    <xf numFmtId="4" fontId="6" fillId="0" borderId="2" xfId="0" applyNumberFormat="1" applyFont="1" applyBorder="1" applyAlignment="1" applyProtection="1">
      <alignment horizontal="right" vertical="top"/>
      <protection locked="0"/>
    </xf>
    <xf numFmtId="4" fontId="0" fillId="0" borderId="2" xfId="0" applyNumberFormat="1" applyBorder="1" applyAlignment="1" applyProtection="1">
      <alignment vertical="top"/>
      <protection locked="0"/>
    </xf>
    <xf numFmtId="4" fontId="15" fillId="0" borderId="2" xfId="0" applyNumberFormat="1" applyFont="1" applyBorder="1" applyAlignment="1" applyProtection="1">
      <alignment horizontal="right" vertical="top"/>
      <protection locked="0"/>
    </xf>
    <xf numFmtId="4" fontId="15" fillId="0" borderId="0" xfId="0" applyNumberFormat="1" applyFont="1" applyBorder="1" applyAlignment="1" applyProtection="1">
      <alignment horizontal="center" vertical="top"/>
      <protection locked="0"/>
    </xf>
    <xf numFmtId="2" fontId="26" fillId="0" borderId="0" xfId="0" applyNumberFormat="1" applyFont="1" applyAlignment="1" applyProtection="1">
      <alignment horizontal="left" vertical="top" wrapText="1" indent="1"/>
      <protection locked="0"/>
    </xf>
    <xf numFmtId="4" fontId="26" fillId="0" borderId="0" xfId="0" applyNumberFormat="1" applyFont="1" applyAlignment="1" applyProtection="1">
      <alignment horizontal="right" vertical="top"/>
      <protection locked="0"/>
    </xf>
    <xf numFmtId="4" fontId="9" fillId="0" borderId="0" xfId="0" applyNumberFormat="1" applyFont="1" applyAlignment="1" applyProtection="1">
      <alignment horizontal="right" vertical="top"/>
      <protection locked="0"/>
    </xf>
    <xf numFmtId="43" fontId="0" fillId="0" borderId="0" xfId="10" applyFont="1" applyProtection="1">
      <protection locked="0"/>
    </xf>
    <xf numFmtId="43" fontId="56" fillId="0" borderId="0" xfId="10" applyFont="1" applyProtection="1">
      <protection locked="0"/>
    </xf>
    <xf numFmtId="43" fontId="28" fillId="5" borderId="0" xfId="10" applyFont="1" applyFill="1" applyAlignment="1" applyProtection="1">
      <alignment horizontal="right"/>
      <protection locked="0"/>
    </xf>
    <xf numFmtId="43" fontId="28" fillId="5" borderId="0" xfId="10" applyFont="1" applyFill="1" applyAlignment="1" applyProtection="1">
      <protection locked="0"/>
    </xf>
    <xf numFmtId="4" fontId="28" fillId="5" borderId="0" xfId="0" applyNumberFormat="1" applyFont="1" applyFill="1" applyProtection="1">
      <protection locked="0"/>
    </xf>
    <xf numFmtId="0" fontId="0" fillId="0" borderId="0" xfId="0" applyAlignment="1" applyProtection="1">
      <alignment vertical="top"/>
      <protection locked="0"/>
    </xf>
    <xf numFmtId="4" fontId="14" fillId="0" borderId="0" xfId="0" applyNumberFormat="1" applyFont="1" applyBorder="1" applyAlignment="1" applyProtection="1">
      <alignment horizontal="left" vertical="top"/>
      <protection locked="0"/>
    </xf>
    <xf numFmtId="4" fontId="3" fillId="0" borderId="0" xfId="0" applyNumberFormat="1" applyFont="1" applyAlignment="1" applyProtection="1">
      <alignment horizontal="right" vertical="top"/>
      <protection locked="0"/>
    </xf>
    <xf numFmtId="4" fontId="23" fillId="0" borderId="0" xfId="0" applyNumberFormat="1" applyFont="1" applyAlignment="1" applyProtection="1">
      <alignment horizontal="right" vertical="top"/>
      <protection locked="0"/>
    </xf>
    <xf numFmtId="4" fontId="10" fillId="0" borderId="0" xfId="0" applyNumberFormat="1" applyFont="1" applyAlignment="1" applyProtection="1">
      <alignment horizontal="right" vertical="top"/>
      <protection locked="0"/>
    </xf>
    <xf numFmtId="4" fontId="0" fillId="0" borderId="0" xfId="0" applyNumberFormat="1" applyAlignment="1" applyProtection="1">
      <alignment horizontal="right" vertical="top"/>
      <protection locked="0"/>
    </xf>
    <xf numFmtId="4" fontId="39" fillId="0" borderId="0" xfId="0" applyNumberFormat="1" applyFont="1" applyAlignment="1" applyProtection="1">
      <alignment horizontal="right" vertical="top" wrapText="1"/>
      <protection locked="0"/>
    </xf>
    <xf numFmtId="4" fontId="38" fillId="0" borderId="5" xfId="0" applyNumberFormat="1" applyFont="1" applyBorder="1" applyAlignment="1" applyProtection="1">
      <alignment horizontal="right" vertical="top"/>
      <protection locked="0"/>
    </xf>
    <xf numFmtId="4" fontId="38" fillId="0" borderId="0" xfId="0" applyNumberFormat="1" applyFont="1" applyAlignment="1" applyProtection="1">
      <alignment horizontal="right" vertical="top"/>
      <protection locked="0"/>
    </xf>
    <xf numFmtId="4" fontId="39" fillId="0" borderId="0" xfId="0" applyNumberFormat="1" applyFont="1" applyAlignment="1" applyProtection="1">
      <alignment horizontal="right" vertical="top"/>
      <protection locked="0"/>
    </xf>
    <xf numFmtId="4" fontId="39" fillId="4" borderId="0" xfId="0" applyNumberFormat="1" applyFont="1" applyFill="1" applyAlignment="1" applyProtection="1">
      <alignment horizontal="right" vertical="top"/>
      <protection locked="0"/>
    </xf>
    <xf numFmtId="4" fontId="28" fillId="4" borderId="0" xfId="0" applyNumberFormat="1" applyFont="1" applyFill="1" applyAlignment="1" applyProtection="1">
      <alignment horizontal="right" vertical="top"/>
      <protection locked="0"/>
    </xf>
    <xf numFmtId="4" fontId="39" fillId="4" borderId="0" xfId="0" applyNumberFormat="1" applyFont="1" applyFill="1" applyBorder="1" applyAlignment="1" applyProtection="1">
      <alignment horizontal="right" vertical="top"/>
      <protection locked="0"/>
    </xf>
    <xf numFmtId="4" fontId="1" fillId="0" borderId="0" xfId="0" applyNumberFormat="1" applyFont="1" applyAlignment="1" applyProtection="1">
      <alignment horizontal="right" vertical="top"/>
      <protection locked="0"/>
    </xf>
    <xf numFmtId="0" fontId="81" fillId="0" borderId="0" xfId="0" applyFont="1" applyBorder="1" applyAlignment="1" applyProtection="1">
      <alignment horizontal="center"/>
      <protection locked="0"/>
    </xf>
    <xf numFmtId="0" fontId="86" fillId="0" borderId="0" xfId="0" applyFont="1" applyBorder="1" applyAlignment="1" applyProtection="1">
      <alignment horizontal="center"/>
      <protection locked="0"/>
    </xf>
    <xf numFmtId="0" fontId="81" fillId="0" borderId="2" xfId="0" applyFont="1" applyBorder="1" applyAlignment="1" applyProtection="1">
      <alignment horizontal="center"/>
      <protection locked="0"/>
    </xf>
    <xf numFmtId="0" fontId="81" fillId="0" borderId="9" xfId="0" applyFont="1" applyBorder="1" applyAlignment="1" applyProtection="1">
      <alignment horizontal="center"/>
      <protection locked="0"/>
    </xf>
    <xf numFmtId="0" fontId="86" fillId="0" borderId="2" xfId="0" applyFont="1" applyBorder="1" applyAlignment="1" applyProtection="1">
      <alignment horizontal="center"/>
      <protection locked="0"/>
    </xf>
    <xf numFmtId="0" fontId="90" fillId="0" borderId="0" xfId="0" applyFont="1" applyBorder="1" applyAlignment="1" applyProtection="1">
      <alignment horizontal="center"/>
      <protection locked="0"/>
    </xf>
    <xf numFmtId="0" fontId="38" fillId="0" borderId="0" xfId="0" applyFont="1" applyAlignment="1" applyProtection="1">
      <alignment horizontal="justify" vertical="top" wrapText="1"/>
      <protection locked="0"/>
    </xf>
    <xf numFmtId="0" fontId="81" fillId="0" borderId="8" xfId="0" applyFont="1" applyBorder="1" applyAlignment="1" applyProtection="1">
      <alignment horizontal="center"/>
      <protection locked="0"/>
    </xf>
    <xf numFmtId="0" fontId="81" fillId="0" borderId="0" xfId="0" applyFont="1" applyProtection="1">
      <protection locked="0"/>
    </xf>
    <xf numFmtId="4" fontId="0" fillId="0" borderId="9" xfId="0" applyNumberFormat="1" applyBorder="1" applyAlignment="1" applyProtection="1">
      <alignment horizontal="right" vertical="top"/>
      <protection locked="0"/>
    </xf>
    <xf numFmtId="4" fontId="0" fillId="0" borderId="0" xfId="0" applyNumberFormat="1" applyBorder="1" applyAlignment="1" applyProtection="1">
      <alignment horizontal="right" vertical="top"/>
      <protection locked="0"/>
    </xf>
    <xf numFmtId="0" fontId="0" fillId="0" borderId="2" xfId="0" applyBorder="1" applyAlignment="1" applyProtection="1">
      <alignment vertical="top"/>
      <protection locked="0"/>
    </xf>
    <xf numFmtId="4" fontId="2" fillId="0" borderId="8" xfId="0" applyNumberFormat="1" applyFont="1" applyBorder="1" applyAlignment="1" applyProtection="1">
      <alignment horizontal="right" vertical="top"/>
      <protection locked="0"/>
    </xf>
    <xf numFmtId="4" fontId="2" fillId="0" borderId="0" xfId="0" applyNumberFormat="1" applyFont="1" applyBorder="1" applyAlignment="1" applyProtection="1">
      <alignment horizontal="right" vertical="top"/>
      <protection locked="0"/>
    </xf>
    <xf numFmtId="4" fontId="0" fillId="0" borderId="10" xfId="0" applyNumberFormat="1" applyBorder="1" applyAlignment="1" applyProtection="1">
      <alignment horizontal="right" vertical="top"/>
      <protection locked="0"/>
    </xf>
    <xf numFmtId="4" fontId="11" fillId="0" borderId="2" xfId="0" applyNumberFormat="1" applyFont="1" applyBorder="1" applyAlignment="1" applyProtection="1">
      <alignment horizontal="left" vertical="top" indent="1"/>
      <protection locked="0"/>
    </xf>
    <xf numFmtId="4" fontId="11" fillId="0" borderId="0" xfId="0" applyNumberFormat="1" applyFont="1" applyBorder="1" applyAlignment="1" applyProtection="1">
      <alignment horizontal="left" vertical="top" indent="1"/>
      <protection locked="0"/>
    </xf>
    <xf numFmtId="4" fontId="9" fillId="0" borderId="2" xfId="0" applyNumberFormat="1" applyFont="1" applyBorder="1" applyAlignment="1">
      <alignment vertical="top"/>
    </xf>
    <xf numFmtId="4" fontId="11" fillId="0" borderId="0" xfId="0" applyNumberFormat="1" applyFont="1" applyAlignment="1" applyProtection="1">
      <alignment horizontal="right" vertical="top"/>
      <protection locked="0"/>
    </xf>
    <xf numFmtId="4" fontId="8" fillId="0" borderId="0" xfId="0" applyNumberFormat="1" applyFont="1" applyAlignment="1" applyProtection="1">
      <alignment horizontal="right" vertical="top"/>
      <protection locked="0"/>
    </xf>
    <xf numFmtId="4" fontId="9" fillId="0" borderId="2" xfId="0" applyNumberFormat="1" applyFont="1" applyBorder="1" applyAlignment="1" applyProtection="1">
      <alignment vertical="top"/>
      <protection locked="0"/>
    </xf>
    <xf numFmtId="4" fontId="9" fillId="0" borderId="6" xfId="0" applyNumberFormat="1" applyFont="1" applyBorder="1" applyAlignment="1" applyProtection="1">
      <alignment horizontal="right" vertical="top"/>
      <protection locked="0"/>
    </xf>
    <xf numFmtId="4" fontId="2" fillId="0" borderId="2" xfId="0" applyNumberFormat="1" applyFont="1" applyFill="1" applyBorder="1" applyAlignment="1" applyProtection="1">
      <alignment horizontal="right" vertical="top"/>
      <protection locked="0"/>
    </xf>
    <xf numFmtId="4" fontId="2" fillId="0" borderId="10" xfId="0" applyNumberFormat="1" applyFont="1" applyFill="1" applyBorder="1" applyAlignment="1" applyProtection="1">
      <alignment horizontal="right" vertical="top"/>
      <protection locked="0"/>
    </xf>
    <xf numFmtId="0" fontId="4" fillId="0" borderId="0" xfId="0" applyFont="1" applyAlignment="1" applyProtection="1">
      <alignment horizontal="left" vertical="top" indent="1"/>
      <protection locked="0"/>
    </xf>
    <xf numFmtId="4" fontId="2" fillId="0" borderId="1" xfId="0" applyNumberFormat="1" applyFont="1" applyBorder="1" applyAlignment="1" applyProtection="1">
      <alignment horizontal="right" vertical="top"/>
      <protection locked="0"/>
    </xf>
    <xf numFmtId="4" fontId="10" fillId="0" borderId="3" xfId="0" applyNumberFormat="1" applyFont="1" applyBorder="1" applyAlignment="1" applyProtection="1">
      <alignment horizontal="right" vertical="top"/>
      <protection locked="0"/>
    </xf>
    <xf numFmtId="0" fontId="90" fillId="4" borderId="2" xfId="0" applyFont="1" applyFill="1" applyBorder="1" applyAlignment="1" applyProtection="1">
      <alignment horizontal="center"/>
      <protection locked="0"/>
    </xf>
    <xf numFmtId="0" fontId="90" fillId="0" borderId="2" xfId="0" applyFont="1" applyBorder="1" applyAlignment="1" applyProtection="1">
      <alignment horizontal="center"/>
      <protection locked="0"/>
    </xf>
    <xf numFmtId="0" fontId="88" fillId="0" borderId="0" xfId="0" applyFont="1" applyBorder="1" applyAlignment="1" applyProtection="1">
      <alignment horizontal="center"/>
      <protection locked="0"/>
    </xf>
    <xf numFmtId="0" fontId="88" fillId="4" borderId="2" xfId="0" applyFont="1" applyFill="1" applyBorder="1" applyProtection="1">
      <protection locked="0"/>
    </xf>
    <xf numFmtId="0" fontId="88" fillId="0" borderId="2" xfId="0" applyFont="1" applyBorder="1" applyProtection="1">
      <protection locked="0"/>
    </xf>
    <xf numFmtId="0" fontId="88" fillId="0" borderId="2" xfId="0" applyFont="1" applyBorder="1" applyAlignment="1" applyProtection="1">
      <alignment horizontal="center"/>
      <protection locked="0"/>
    </xf>
    <xf numFmtId="0" fontId="88" fillId="4" borderId="2" xfId="0" applyFont="1" applyFill="1" applyBorder="1" applyAlignment="1" applyProtection="1">
      <alignment horizontal="center"/>
      <protection locked="0"/>
    </xf>
    <xf numFmtId="4" fontId="61" fillId="0" borderId="2" xfId="0" applyNumberFormat="1" applyFont="1" applyBorder="1" applyAlignment="1" applyProtection="1">
      <alignment horizontal="right" vertical="top"/>
      <protection locked="0"/>
    </xf>
    <xf numFmtId="4" fontId="28" fillId="4" borderId="2" xfId="0" applyNumberFormat="1" applyFont="1" applyFill="1" applyBorder="1" applyAlignment="1" applyProtection="1">
      <alignment horizontal="right" vertical="top"/>
      <protection locked="0"/>
    </xf>
    <xf numFmtId="4" fontId="61" fillId="0" borderId="10" xfId="0" applyNumberFormat="1" applyFont="1" applyBorder="1" applyAlignment="1" applyProtection="1">
      <alignment horizontal="right" vertical="top"/>
      <protection locked="0"/>
    </xf>
    <xf numFmtId="4" fontId="28" fillId="0" borderId="10" xfId="0" applyNumberFormat="1" applyFont="1" applyBorder="1" applyAlignment="1" applyProtection="1">
      <alignment horizontal="right" vertical="top"/>
      <protection locked="0"/>
    </xf>
    <xf numFmtId="4" fontId="28" fillId="4" borderId="6" xfId="0" applyNumberFormat="1" applyFont="1" applyFill="1" applyBorder="1" applyAlignment="1" applyProtection="1">
      <alignment horizontal="right" vertical="top"/>
      <protection locked="0"/>
    </xf>
    <xf numFmtId="4" fontId="28" fillId="0" borderId="2" xfId="0" applyNumberFormat="1" applyFont="1" applyBorder="1" applyAlignment="1" applyProtection="1">
      <alignment horizontal="right" vertical="top"/>
      <protection locked="0"/>
    </xf>
    <xf numFmtId="4" fontId="2" fillId="0" borderId="5" xfId="0" applyNumberFormat="1" applyFont="1" applyBorder="1" applyAlignment="1" applyProtection="1">
      <alignment horizontal="right" vertical="top"/>
      <protection locked="0"/>
    </xf>
    <xf numFmtId="4" fontId="39" fillId="0" borderId="2" xfId="0" applyNumberFormat="1" applyFont="1" applyBorder="1" applyAlignment="1" applyProtection="1">
      <alignment horizontal="right" vertical="top"/>
      <protection locked="0"/>
    </xf>
    <xf numFmtId="4" fontId="39" fillId="0" borderId="9" xfId="0" applyNumberFormat="1" applyFont="1" applyBorder="1" applyAlignment="1" applyProtection="1">
      <alignment horizontal="right" vertical="top"/>
      <protection locked="0"/>
    </xf>
    <xf numFmtId="4" fontId="39" fillId="0" borderId="0" xfId="0" applyNumberFormat="1" applyFont="1" applyBorder="1" applyAlignment="1" applyProtection="1">
      <alignment horizontal="right" vertical="top"/>
      <protection locked="0"/>
    </xf>
    <xf numFmtId="4" fontId="56" fillId="0" borderId="2" xfId="0" applyNumberFormat="1" applyFont="1" applyBorder="1" applyAlignment="1" applyProtection="1">
      <alignment horizontal="right" vertical="top"/>
      <protection locked="0"/>
    </xf>
    <xf numFmtId="4" fontId="0" fillId="4" borderId="2" xfId="0" applyNumberFormat="1" applyFill="1" applyBorder="1" applyAlignment="1" applyProtection="1">
      <alignment horizontal="right"/>
      <protection locked="0"/>
    </xf>
    <xf numFmtId="164" fontId="88" fillId="0" borderId="2" xfId="0" applyNumberFormat="1" applyFont="1" applyFill="1" applyBorder="1" applyAlignment="1" applyProtection="1">
      <alignment horizontal="center"/>
    </xf>
    <xf numFmtId="0" fontId="88" fillId="0" borderId="2" xfId="0" applyFont="1" applyBorder="1" applyAlignment="1" applyProtection="1">
      <alignment horizontal="center"/>
    </xf>
    <xf numFmtId="164" fontId="88" fillId="0" borderId="2" xfId="0" applyNumberFormat="1" applyFont="1" applyBorder="1" applyAlignment="1" applyProtection="1">
      <alignment horizontal="center"/>
    </xf>
    <xf numFmtId="4" fontId="58" fillId="0" borderId="13" xfId="0" applyNumberFormat="1" applyFont="1" applyBorder="1" applyAlignment="1">
      <alignment horizontal="center" vertical="top"/>
    </xf>
    <xf numFmtId="49" fontId="10" fillId="0" borderId="23" xfId="0" applyNumberFormat="1" applyFont="1" applyBorder="1" applyAlignment="1">
      <alignment horizontal="center" vertical="top" wrapText="1"/>
    </xf>
    <xf numFmtId="49" fontId="2" fillId="0" borderId="23" xfId="0" applyNumberFormat="1" applyFont="1" applyBorder="1" applyAlignment="1">
      <alignment vertical="top" wrapText="1"/>
    </xf>
    <xf numFmtId="2" fontId="26" fillId="0" borderId="0" xfId="0" applyNumberFormat="1" applyFont="1" applyBorder="1" applyAlignment="1">
      <alignment horizontal="left" vertical="top" wrapText="1" indent="1"/>
    </xf>
    <xf numFmtId="4" fontId="3" fillId="0" borderId="0" xfId="0" applyNumberFormat="1" applyFont="1" applyBorder="1" applyAlignment="1">
      <alignment horizontal="right" vertical="top"/>
    </xf>
    <xf numFmtId="4" fontId="3" fillId="0" borderId="0" xfId="0" applyNumberFormat="1" applyFont="1" applyBorder="1" applyAlignment="1">
      <alignment vertical="top"/>
    </xf>
    <xf numFmtId="4" fontId="3" fillId="0" borderId="22" xfId="0" applyNumberFormat="1" applyFont="1" applyBorder="1" applyAlignment="1">
      <alignment vertical="top"/>
    </xf>
    <xf numFmtId="49" fontId="2" fillId="0" borderId="0" xfId="0" applyNumberFormat="1" applyFont="1" applyBorder="1" applyAlignment="1">
      <alignment horizontal="left" vertical="top" wrapText="1" indent="1"/>
    </xf>
    <xf numFmtId="0" fontId="23" fillId="0" borderId="0" xfId="0" applyFont="1" applyBorder="1" applyAlignment="1">
      <alignment horizontal="left" indent="1"/>
    </xf>
    <xf numFmtId="2" fontId="2" fillId="0" borderId="0" xfId="0" applyNumberFormat="1" applyFont="1" applyBorder="1" applyAlignment="1">
      <alignment horizontal="left" vertical="top" wrapText="1" indent="1"/>
    </xf>
    <xf numFmtId="4" fontId="26" fillId="0" borderId="0" xfId="0" applyNumberFormat="1" applyFont="1" applyBorder="1" applyAlignment="1">
      <alignment horizontal="right" vertical="top"/>
    </xf>
    <xf numFmtId="0" fontId="23" fillId="0" borderId="0" xfId="0" applyFont="1" applyBorder="1" applyAlignment="1">
      <alignment vertical="top"/>
    </xf>
    <xf numFmtId="4" fontId="23" fillId="0" borderId="0" xfId="0" applyNumberFormat="1" applyFont="1" applyBorder="1" applyAlignment="1">
      <alignment vertical="top"/>
    </xf>
    <xf numFmtId="4" fontId="23" fillId="0" borderId="22" xfId="0" applyNumberFormat="1" applyFont="1" applyBorder="1" applyAlignment="1">
      <alignment vertical="top"/>
    </xf>
    <xf numFmtId="4" fontId="9" fillId="0" borderId="0" xfId="0" applyNumberFormat="1" applyFont="1" applyBorder="1" applyAlignment="1">
      <alignment horizontal="center" vertical="top"/>
    </xf>
    <xf numFmtId="4" fontId="10" fillId="0" borderId="22" xfId="0" applyNumberFormat="1" applyFont="1" applyBorder="1" applyAlignment="1">
      <alignment vertical="top"/>
    </xf>
    <xf numFmtId="49" fontId="9" fillId="0" borderId="23" xfId="0" applyNumberFormat="1" applyFont="1" applyBorder="1" applyAlignment="1">
      <alignment vertical="top" wrapText="1"/>
    </xf>
    <xf numFmtId="0" fontId="9" fillId="0" borderId="0" xfId="0" applyFont="1" applyBorder="1" applyAlignment="1">
      <alignment vertical="top"/>
    </xf>
    <xf numFmtId="4" fontId="9" fillId="0" borderId="0" xfId="0" applyNumberFormat="1" applyFont="1" applyBorder="1" applyAlignment="1">
      <alignment vertical="top"/>
    </xf>
    <xf numFmtId="4" fontId="9" fillId="0" borderId="22" xfId="0" applyNumberFormat="1" applyFont="1" applyBorder="1" applyAlignment="1">
      <alignment vertical="top"/>
    </xf>
    <xf numFmtId="0" fontId="23" fillId="0" borderId="23" xfId="0" applyFont="1" applyBorder="1"/>
    <xf numFmtId="49" fontId="9" fillId="0" borderId="23" xfId="0" applyNumberFormat="1" applyFont="1" applyBorder="1" applyAlignment="1">
      <alignment horizontal="center" vertical="top" wrapText="1"/>
    </xf>
    <xf numFmtId="49" fontId="2" fillId="0" borderId="23" xfId="0" applyNumberFormat="1" applyFont="1" applyBorder="1" applyAlignment="1">
      <alignment horizontal="left" vertical="top" wrapText="1"/>
    </xf>
    <xf numFmtId="0" fontId="23" fillId="0" borderId="0" xfId="0" applyFont="1" applyBorder="1" applyAlignment="1">
      <alignment horizontal="left" vertical="top" indent="1"/>
    </xf>
    <xf numFmtId="0" fontId="0" fillId="0" borderId="0" xfId="0" applyFont="1" applyBorder="1" applyAlignment="1">
      <alignment horizontal="left" indent="1"/>
    </xf>
    <xf numFmtId="49" fontId="0" fillId="0" borderId="23" xfId="0" applyNumberFormat="1" applyBorder="1" applyAlignment="1">
      <alignment horizontal="center" vertical="top" wrapText="1"/>
    </xf>
    <xf numFmtId="4" fontId="4" fillId="0" borderId="0" xfId="0" applyNumberFormat="1" applyFont="1" applyBorder="1" applyAlignment="1">
      <alignment vertical="top"/>
    </xf>
    <xf numFmtId="4" fontId="0" fillId="0" borderId="22" xfId="0" applyNumberFormat="1" applyBorder="1" applyAlignment="1">
      <alignment vertical="top"/>
    </xf>
    <xf numFmtId="2" fontId="10" fillId="0" borderId="0" xfId="0" applyNumberFormat="1" applyFont="1" applyBorder="1" applyAlignment="1">
      <alignment horizontal="left" vertical="top" wrapText="1" indent="1"/>
    </xf>
    <xf numFmtId="49" fontId="11" fillId="0" borderId="23" xfId="0" applyNumberFormat="1" applyFont="1" applyBorder="1" applyAlignment="1">
      <alignment horizontal="center" vertical="top" wrapText="1"/>
    </xf>
    <xf numFmtId="4" fontId="7" fillId="0" borderId="0" xfId="0" applyNumberFormat="1" applyFont="1" applyBorder="1" applyAlignment="1">
      <alignment horizontal="right" vertical="top"/>
    </xf>
    <xf numFmtId="4" fontId="7" fillId="0" borderId="0" xfId="0" applyNumberFormat="1" applyFont="1" applyBorder="1" applyAlignment="1">
      <alignment vertical="top"/>
    </xf>
    <xf numFmtId="4" fontId="7" fillId="0" borderId="22" xfId="0" applyNumberFormat="1" applyFont="1" applyBorder="1" applyAlignment="1">
      <alignment vertical="top"/>
    </xf>
    <xf numFmtId="49" fontId="8" fillId="0" borderId="23" xfId="0" applyNumberFormat="1" applyFont="1" applyBorder="1" applyAlignment="1">
      <alignment horizontal="center" vertical="top" wrapText="1"/>
    </xf>
    <xf numFmtId="49" fontId="11" fillId="0" borderId="0" xfId="0" applyNumberFormat="1" applyFont="1" applyBorder="1" applyAlignment="1">
      <alignment horizontal="left" vertical="top" wrapText="1" indent="1"/>
    </xf>
    <xf numFmtId="4" fontId="8" fillId="0" borderId="0" xfId="0" applyNumberFormat="1" applyFont="1" applyBorder="1" applyAlignment="1">
      <alignment horizontal="right" vertical="top"/>
    </xf>
    <xf numFmtId="4" fontId="8" fillId="0" borderId="0" xfId="0" applyNumberFormat="1" applyFont="1" applyBorder="1" applyAlignment="1">
      <alignment horizontal="left" vertical="top" indent="1"/>
    </xf>
    <xf numFmtId="49" fontId="8" fillId="0" borderId="0" xfId="0" applyNumberFormat="1" applyFont="1" applyBorder="1" applyAlignment="1">
      <alignment horizontal="left" vertical="top" wrapText="1" indent="1"/>
    </xf>
    <xf numFmtId="2" fontId="0" fillId="0" borderId="0" xfId="0" applyNumberFormat="1" applyBorder="1" applyAlignment="1">
      <alignment horizontal="right" vertical="top" wrapText="1"/>
    </xf>
    <xf numFmtId="2" fontId="72" fillId="0" borderId="0" xfId="0" applyNumberFormat="1" applyFont="1" applyBorder="1" applyAlignment="1">
      <alignment horizontal="left" vertical="top" wrapText="1" indent="1"/>
    </xf>
    <xf numFmtId="49" fontId="9" fillId="0" borderId="21" xfId="0" applyNumberFormat="1" applyFont="1" applyBorder="1" applyAlignment="1">
      <alignment horizontal="center" vertical="top" wrapText="1"/>
    </xf>
    <xf numFmtId="4" fontId="0" fillId="0" borderId="24" xfId="0" applyNumberFormat="1" applyBorder="1" applyAlignment="1">
      <alignment vertical="top"/>
    </xf>
    <xf numFmtId="2" fontId="8" fillId="0" borderId="0" xfId="0" applyNumberFormat="1" applyFont="1" applyBorder="1" applyAlignment="1">
      <alignment horizontal="left" vertical="top" wrapText="1" indent="1"/>
    </xf>
    <xf numFmtId="2" fontId="23" fillId="0" borderId="0" xfId="0" applyNumberFormat="1" applyFont="1" applyBorder="1" applyAlignment="1">
      <alignment vertical="top"/>
    </xf>
    <xf numFmtId="0" fontId="95" fillId="2" borderId="0" xfId="0" applyFont="1" applyFill="1" applyBorder="1" applyAlignment="1">
      <alignment vertical="top"/>
    </xf>
    <xf numFmtId="4" fontId="96" fillId="2" borderId="0" xfId="0" applyNumberFormat="1" applyFont="1" applyFill="1" applyBorder="1" applyAlignment="1">
      <alignment horizontal="right" vertical="top"/>
    </xf>
    <xf numFmtId="2" fontId="96" fillId="3" borderId="0" xfId="0" applyNumberFormat="1" applyFont="1" applyFill="1" applyBorder="1" applyAlignment="1">
      <alignment vertical="top"/>
    </xf>
    <xf numFmtId="4" fontId="96" fillId="3" borderId="22" xfId="0" applyNumberFormat="1" applyFont="1" applyFill="1" applyBorder="1" applyAlignment="1">
      <alignment horizontal="right" vertical="top"/>
    </xf>
    <xf numFmtId="2" fontId="0" fillId="0" borderId="0" xfId="0" applyNumberFormat="1" applyBorder="1" applyAlignment="1">
      <alignment vertical="top"/>
    </xf>
    <xf numFmtId="49" fontId="2" fillId="0" borderId="23" xfId="0" applyNumberFormat="1" applyFont="1" applyBorder="1" applyAlignment="1">
      <alignment horizontal="center" vertical="top" wrapText="1"/>
    </xf>
    <xf numFmtId="49" fontId="6" fillId="0" borderId="21" xfId="0" applyNumberFormat="1" applyFont="1" applyBorder="1" applyAlignment="1">
      <alignment horizontal="center" vertical="top" wrapText="1"/>
    </xf>
    <xf numFmtId="2" fontId="11" fillId="0" borderId="0" xfId="0" applyNumberFormat="1" applyFont="1" applyAlignment="1">
      <alignment horizontal="left" vertical="top" wrapText="1" indent="1"/>
    </xf>
    <xf numFmtId="4" fontId="28" fillId="0" borderId="0" xfId="0" applyNumberFormat="1" applyFont="1" applyFill="1" applyProtection="1">
      <protection locked="0"/>
    </xf>
    <xf numFmtId="4" fontId="2" fillId="0" borderId="2" xfId="0" applyNumberFormat="1" applyFont="1" applyFill="1" applyBorder="1" applyAlignment="1" applyProtection="1">
      <alignment horizontal="right" vertical="top"/>
    </xf>
    <xf numFmtId="4" fontId="2" fillId="0" borderId="11" xfId="0" applyNumberFormat="1" applyFont="1" applyFill="1" applyBorder="1" applyAlignment="1" applyProtection="1">
      <alignment horizontal="right" vertical="top"/>
    </xf>
    <xf numFmtId="49" fontId="9" fillId="0" borderId="14" xfId="0" applyNumberFormat="1" applyFont="1" applyBorder="1" applyAlignment="1">
      <alignment horizontal="center" vertical="top" wrapText="1"/>
    </xf>
    <xf numFmtId="4" fontId="0" fillId="0" borderId="2" xfId="0" applyNumberFormat="1" applyFill="1" applyBorder="1" applyAlignment="1" applyProtection="1">
      <alignment horizontal="right" vertical="top"/>
      <protection locked="0"/>
    </xf>
    <xf numFmtId="2" fontId="72" fillId="0" borderId="0" xfId="0" applyNumberFormat="1" applyFont="1" applyFill="1" applyAlignment="1">
      <alignment horizontal="left" vertical="top" wrapText="1" indent="1"/>
    </xf>
    <xf numFmtId="43" fontId="56" fillId="0" borderId="0" xfId="10" applyFont="1" applyFill="1" applyProtection="1">
      <protection locked="0"/>
    </xf>
    <xf numFmtId="43" fontId="55" fillId="0" borderId="0" xfId="10" applyFont="1" applyFill="1" applyProtection="1">
      <protection locked="0"/>
    </xf>
    <xf numFmtId="43" fontId="55" fillId="0" borderId="1" xfId="10" applyFont="1" applyFill="1" applyBorder="1" applyProtection="1">
      <protection locked="0"/>
    </xf>
    <xf numFmtId="4" fontId="28" fillId="0" borderId="0" xfId="0" applyNumberFormat="1" applyFont="1" applyFill="1" applyAlignment="1" applyProtection="1">
      <protection locked="0"/>
    </xf>
    <xf numFmtId="43" fontId="28" fillId="0" borderId="0" xfId="10" applyFont="1" applyFill="1" applyAlignment="1" applyProtection="1">
      <protection locked="0"/>
    </xf>
    <xf numFmtId="43" fontId="36" fillId="0" borderId="0" xfId="10" applyFont="1" applyFill="1" applyAlignment="1" applyProtection="1">
      <protection locked="0"/>
    </xf>
    <xf numFmtId="43" fontId="55" fillId="0" borderId="0" xfId="10" applyFont="1" applyFill="1" applyAlignment="1" applyProtection="1">
      <protection locked="0"/>
    </xf>
    <xf numFmtId="0" fontId="55" fillId="0" borderId="0" xfId="0" applyFont="1" applyFill="1" applyProtection="1">
      <protection locked="0"/>
    </xf>
    <xf numFmtId="0" fontId="56" fillId="0" borderId="0" xfId="0" applyFont="1" applyFill="1" applyProtection="1">
      <protection locked="0"/>
    </xf>
    <xf numFmtId="4" fontId="56" fillId="0" borderId="1" xfId="0" applyNumberFormat="1" applyFont="1" applyFill="1" applyBorder="1" applyAlignment="1" applyProtection="1">
      <alignment horizontal="center"/>
      <protection locked="0"/>
    </xf>
    <xf numFmtId="4" fontId="56" fillId="0" borderId="0" xfId="0" applyNumberFormat="1" applyFont="1" applyFill="1" applyBorder="1" applyProtection="1">
      <protection locked="0"/>
    </xf>
    <xf numFmtId="4" fontId="36" fillId="0" borderId="0" xfId="0" applyNumberFormat="1" applyFont="1" applyFill="1" applyProtection="1">
      <protection locked="0"/>
    </xf>
    <xf numFmtId="4" fontId="39" fillId="0" borderId="0" xfId="0" applyNumberFormat="1" applyFont="1" applyFill="1" applyAlignment="1">
      <alignment horizontal="right" vertical="top" wrapText="1"/>
    </xf>
    <xf numFmtId="4" fontId="38" fillId="0" borderId="5" xfId="0" applyNumberFormat="1" applyFont="1" applyFill="1" applyBorder="1" applyAlignment="1">
      <alignment horizontal="right" vertical="top"/>
    </xf>
    <xf numFmtId="4" fontId="38" fillId="0" borderId="0" xfId="0" applyNumberFormat="1" applyFont="1" applyFill="1" applyAlignment="1">
      <alignment horizontal="right" vertical="top"/>
    </xf>
    <xf numFmtId="167" fontId="36" fillId="0" borderId="0" xfId="9" applyNumberFormat="1" applyFont="1" applyFill="1" applyBorder="1" applyAlignment="1">
      <alignment horizontal="right" vertical="top"/>
    </xf>
    <xf numFmtId="4" fontId="39" fillId="0" borderId="0" xfId="0" applyNumberFormat="1" applyFont="1" applyFill="1" applyBorder="1" applyAlignment="1">
      <alignment horizontal="right" vertical="top"/>
    </xf>
    <xf numFmtId="4" fontId="56" fillId="0" borderId="5" xfId="0" applyNumberFormat="1" applyFont="1" applyFill="1" applyBorder="1" applyAlignment="1">
      <alignment horizontal="right" vertical="top"/>
    </xf>
    <xf numFmtId="4" fontId="36" fillId="0" borderId="20" xfId="0" applyNumberFormat="1" applyFont="1" applyFill="1" applyBorder="1" applyAlignment="1">
      <alignment horizontal="right" vertical="top"/>
    </xf>
    <xf numFmtId="4" fontId="36" fillId="0" borderId="0" xfId="0" applyNumberFormat="1" applyFont="1" applyFill="1" applyBorder="1" applyAlignment="1">
      <alignment horizontal="right" vertical="top"/>
    </xf>
    <xf numFmtId="4" fontId="38" fillId="0" borderId="0" xfId="0" applyNumberFormat="1" applyFont="1" applyFill="1" applyBorder="1" applyAlignment="1">
      <alignment horizontal="right" vertical="top"/>
    </xf>
    <xf numFmtId="4" fontId="38" fillId="0" borderId="0" xfId="0" applyNumberFormat="1" applyFont="1" applyFill="1" applyAlignment="1" applyProtection="1">
      <alignment horizontal="right" vertical="top"/>
      <protection locked="0"/>
    </xf>
    <xf numFmtId="4" fontId="39" fillId="0" borderId="0" xfId="0" applyNumberFormat="1" applyFont="1" applyFill="1" applyAlignment="1" applyProtection="1">
      <alignment horizontal="right" vertical="top"/>
      <protection locked="0"/>
    </xf>
    <xf numFmtId="4" fontId="39" fillId="0" borderId="0" xfId="0" applyNumberFormat="1" applyFont="1" applyFill="1" applyBorder="1" applyAlignment="1" applyProtection="1">
      <alignment horizontal="right" vertical="top"/>
      <protection locked="0"/>
    </xf>
    <xf numFmtId="4" fontId="56" fillId="0" borderId="5" xfId="0" applyNumberFormat="1" applyFont="1" applyFill="1" applyBorder="1" applyAlignment="1" applyProtection="1">
      <alignment horizontal="right" vertical="top"/>
      <protection locked="0"/>
    </xf>
    <xf numFmtId="4" fontId="36" fillId="0" borderId="17" xfId="0" applyNumberFormat="1" applyFont="1" applyFill="1" applyBorder="1" applyAlignment="1" applyProtection="1">
      <alignment horizontal="right" vertical="top"/>
      <protection locked="0"/>
    </xf>
    <xf numFmtId="4" fontId="36" fillId="0" borderId="0" xfId="0" applyNumberFormat="1" applyFont="1" applyFill="1" applyBorder="1" applyAlignment="1" applyProtection="1">
      <alignment horizontal="right" vertical="top"/>
      <protection locked="0"/>
    </xf>
    <xf numFmtId="4" fontId="38" fillId="0" borderId="15" xfId="0" applyNumberFormat="1" applyFont="1" applyFill="1" applyBorder="1" applyAlignment="1" applyProtection="1">
      <alignment horizontal="right" vertical="top"/>
      <protection locked="0"/>
    </xf>
    <xf numFmtId="4" fontId="39" fillId="0" borderId="5" xfId="0" applyNumberFormat="1" applyFont="1" applyFill="1" applyBorder="1" applyAlignment="1" applyProtection="1">
      <alignment horizontal="right" vertical="top"/>
      <protection locked="0"/>
    </xf>
    <xf numFmtId="4" fontId="39" fillId="0" borderId="15" xfId="0" applyNumberFormat="1" applyFont="1" applyFill="1" applyBorder="1" applyAlignment="1" applyProtection="1">
      <alignment horizontal="right" vertical="top"/>
      <protection locked="0"/>
    </xf>
    <xf numFmtId="0" fontId="0" fillId="0" borderId="0" xfId="0" applyAlignment="1">
      <alignment wrapText="1"/>
    </xf>
    <xf numFmtId="4" fontId="14" fillId="0" borderId="2" xfId="0" applyNumberFormat="1" applyFont="1" applyBorder="1" applyAlignment="1">
      <alignment horizontal="left" vertical="top"/>
    </xf>
    <xf numFmtId="0" fontId="0" fillId="0" borderId="14" xfId="0" applyBorder="1"/>
    <xf numFmtId="0" fontId="23" fillId="0" borderId="15" xfId="0" applyFont="1" applyBorder="1" applyAlignment="1">
      <alignment horizontal="right"/>
    </xf>
    <xf numFmtId="0" fontId="23" fillId="0" borderId="15" xfId="0" applyFont="1" applyBorder="1"/>
    <xf numFmtId="4" fontId="23" fillId="0" borderId="15" xfId="0" applyNumberFormat="1" applyFont="1" applyBorder="1"/>
    <xf numFmtId="4" fontId="23" fillId="0" borderId="13" xfId="0" applyNumberFormat="1" applyFont="1" applyBorder="1"/>
    <xf numFmtId="4" fontId="24" fillId="0" borderId="6" xfId="0" applyNumberFormat="1" applyFont="1" applyBorder="1" applyAlignment="1">
      <alignment vertical="top"/>
    </xf>
    <xf numFmtId="4" fontId="24" fillId="0" borderId="10" xfId="0" applyNumberFormat="1" applyFont="1" applyBorder="1" applyAlignment="1">
      <alignment vertical="top"/>
    </xf>
    <xf numFmtId="4" fontId="24" fillId="0" borderId="15" xfId="0" applyNumberFormat="1" applyFont="1" applyBorder="1" applyAlignment="1">
      <alignment vertical="top"/>
    </xf>
    <xf numFmtId="2" fontId="97" fillId="0" borderId="0" xfId="0" applyNumberFormat="1" applyFont="1" applyAlignment="1">
      <alignment horizontal="left" vertical="top" wrapText="1" indent="1"/>
    </xf>
    <xf numFmtId="49" fontId="16" fillId="0" borderId="2" xfId="0" applyNumberFormat="1" applyFont="1" applyBorder="1" applyAlignment="1" applyProtection="1">
      <alignment horizontal="center" vertical="top" wrapText="1"/>
    </xf>
    <xf numFmtId="49" fontId="14" fillId="0" borderId="2" xfId="0" applyNumberFormat="1" applyFont="1" applyBorder="1" applyAlignment="1" applyProtection="1">
      <alignment horizontal="left" vertical="top" wrapText="1"/>
    </xf>
    <xf numFmtId="4" fontId="15" fillId="0" borderId="2" xfId="0" applyNumberFormat="1" applyFont="1" applyBorder="1" applyAlignment="1" applyProtection="1">
      <alignment horizontal="right" vertical="top"/>
    </xf>
    <xf numFmtId="4" fontId="15" fillId="0" borderId="2" xfId="0" applyNumberFormat="1" applyFont="1" applyFill="1" applyBorder="1" applyAlignment="1" applyProtection="1">
      <alignment horizontal="right" vertical="top"/>
    </xf>
    <xf numFmtId="4" fontId="58" fillId="0" borderId="2" xfId="0" applyNumberFormat="1" applyFont="1" applyBorder="1" applyAlignment="1" applyProtection="1">
      <alignment horizontal="center" vertical="top"/>
    </xf>
    <xf numFmtId="0" fontId="13" fillId="0" borderId="2" xfId="0" applyFont="1" applyBorder="1" applyAlignment="1" applyProtection="1">
      <alignment vertical="top"/>
    </xf>
    <xf numFmtId="49" fontId="10" fillId="0" borderId="0" xfId="0" applyNumberFormat="1" applyFont="1" applyBorder="1" applyAlignment="1" applyProtection="1">
      <alignment horizontal="center" vertical="top" wrapText="1"/>
    </xf>
    <xf numFmtId="49" fontId="14" fillId="0" borderId="0" xfId="0" applyNumberFormat="1" applyFont="1" applyBorder="1" applyAlignment="1" applyProtection="1">
      <alignment horizontal="left" vertical="top" wrapText="1"/>
    </xf>
    <xf numFmtId="4" fontId="15" fillId="0" borderId="0" xfId="0" applyNumberFormat="1" applyFont="1" applyBorder="1" applyAlignment="1" applyProtection="1">
      <alignment horizontal="center" vertical="top"/>
    </xf>
    <xf numFmtId="4" fontId="14" fillId="0" borderId="0" xfId="0" applyNumberFormat="1" applyFont="1" applyFill="1" applyBorder="1" applyAlignment="1" applyProtection="1">
      <alignment horizontal="left" vertical="top"/>
    </xf>
    <xf numFmtId="4" fontId="58" fillId="2" borderId="2" xfId="0" applyNumberFormat="1" applyFont="1" applyFill="1" applyBorder="1" applyAlignment="1" applyProtection="1">
      <alignment horizontal="center" vertical="top"/>
    </xf>
    <xf numFmtId="4" fontId="58" fillId="3" borderId="2" xfId="0" applyNumberFormat="1" applyFont="1" applyFill="1" applyBorder="1" applyAlignment="1" applyProtection="1">
      <alignment horizontal="center" vertical="top"/>
    </xf>
    <xf numFmtId="0" fontId="13" fillId="0" borderId="0" xfId="0" applyFont="1" applyBorder="1" applyAlignment="1" applyProtection="1">
      <alignment vertical="top"/>
    </xf>
    <xf numFmtId="2" fontId="72" fillId="0" borderId="0" xfId="0" applyNumberFormat="1" applyFont="1" applyFill="1" applyAlignment="1" applyProtection="1">
      <alignment horizontal="left" vertical="top" wrapText="1" indent="1"/>
    </xf>
    <xf numFmtId="0" fontId="13" fillId="3" borderId="0" xfId="0" applyFont="1" applyFill="1" applyBorder="1" applyAlignment="1" applyProtection="1">
      <alignment vertical="top"/>
    </xf>
    <xf numFmtId="49" fontId="2" fillId="0" borderId="0" xfId="0" applyNumberFormat="1" applyFont="1" applyAlignment="1" applyProtection="1">
      <alignment horizontal="left" vertical="top" wrapText="1"/>
    </xf>
    <xf numFmtId="2" fontId="26" fillId="0" borderId="0" xfId="0" applyNumberFormat="1" applyFont="1" applyAlignment="1" applyProtection="1">
      <alignment horizontal="left" vertical="top" wrapText="1" indent="1"/>
    </xf>
    <xf numFmtId="4" fontId="2" fillId="0" borderId="0" xfId="0" applyNumberFormat="1" applyFont="1" applyAlignment="1" applyProtection="1">
      <alignment horizontal="right" vertical="top"/>
    </xf>
    <xf numFmtId="4" fontId="3" fillId="0" borderId="0" xfId="0" applyNumberFormat="1" applyFont="1" applyFill="1" applyAlignment="1" applyProtection="1">
      <alignment horizontal="right" vertical="top"/>
    </xf>
    <xf numFmtId="0" fontId="3" fillId="0" borderId="0" xfId="0" applyFont="1" applyAlignment="1" applyProtection="1">
      <alignment vertical="top"/>
    </xf>
    <xf numFmtId="49" fontId="2" fillId="0" borderId="0" xfId="0" applyNumberFormat="1" applyFont="1" applyAlignment="1" applyProtection="1">
      <alignment horizontal="left" vertical="top" wrapText="1" indent="1"/>
    </xf>
    <xf numFmtId="0" fontId="23" fillId="0" borderId="0" xfId="0" applyFont="1" applyAlignment="1" applyProtection="1">
      <alignment horizontal="left" indent="1"/>
    </xf>
    <xf numFmtId="2" fontId="26" fillId="0" borderId="0" xfId="0" applyNumberFormat="1" applyFont="1" applyFill="1" applyAlignment="1" applyProtection="1">
      <alignment horizontal="left" vertical="top" wrapText="1" indent="1"/>
    </xf>
    <xf numFmtId="2" fontId="2" fillId="0" borderId="0" xfId="0" applyNumberFormat="1" applyFont="1" applyAlignment="1" applyProtection="1">
      <alignment horizontal="left" vertical="top" wrapText="1" indent="1"/>
    </xf>
    <xf numFmtId="4" fontId="23" fillId="0" borderId="0" xfId="0" applyNumberFormat="1" applyFont="1" applyFill="1" applyAlignment="1" applyProtection="1">
      <alignment horizontal="right" vertical="top"/>
    </xf>
    <xf numFmtId="0" fontId="23" fillId="0" borderId="0" xfId="0" applyFont="1" applyAlignment="1" applyProtection="1">
      <alignment vertical="top"/>
    </xf>
    <xf numFmtId="4" fontId="26" fillId="0" borderId="0" xfId="0" applyNumberFormat="1" applyFont="1" applyAlignment="1" applyProtection="1">
      <alignment vertical="top"/>
    </xf>
    <xf numFmtId="4" fontId="9" fillId="0" borderId="0" xfId="0" applyNumberFormat="1" applyFont="1" applyAlignment="1" applyProtection="1">
      <alignment horizontal="center" vertical="top"/>
    </xf>
    <xf numFmtId="4" fontId="9" fillId="0" borderId="0" xfId="0" applyNumberFormat="1" applyFont="1" applyAlignment="1" applyProtection="1">
      <alignment horizontal="right" vertical="top"/>
    </xf>
    <xf numFmtId="4" fontId="10" fillId="0" borderId="0" xfId="0" applyNumberFormat="1" applyFont="1" applyFill="1" applyAlignment="1" applyProtection="1">
      <alignment horizontal="right" vertical="top"/>
    </xf>
    <xf numFmtId="0" fontId="10" fillId="0" borderId="0" xfId="0" applyFont="1" applyAlignment="1" applyProtection="1">
      <alignment vertical="top"/>
    </xf>
    <xf numFmtId="49" fontId="2" fillId="0" borderId="0" xfId="0" applyNumberFormat="1" applyFont="1" applyAlignment="1" applyProtection="1">
      <alignment horizontal="left" wrapText="1"/>
    </xf>
    <xf numFmtId="49" fontId="9" fillId="0" borderId="0" xfId="0" applyNumberFormat="1" applyFont="1" applyAlignment="1" applyProtection="1">
      <alignment horizontal="center" vertical="top" wrapText="1"/>
    </xf>
    <xf numFmtId="2" fontId="9" fillId="0" borderId="0" xfId="0" applyNumberFormat="1" applyFont="1" applyAlignment="1" applyProtection="1">
      <alignment horizontal="left" vertical="top" wrapText="1"/>
    </xf>
    <xf numFmtId="4" fontId="0" fillId="0" borderId="0" xfId="0" applyNumberFormat="1" applyFill="1" applyAlignment="1" applyProtection="1">
      <alignment horizontal="right" vertical="top"/>
    </xf>
    <xf numFmtId="0" fontId="9" fillId="0" borderId="0" xfId="0" applyFont="1" applyAlignment="1" applyProtection="1">
      <alignment vertical="top"/>
    </xf>
    <xf numFmtId="2" fontId="9" fillId="0" borderId="0" xfId="0" applyNumberFormat="1" applyFont="1" applyAlignment="1" applyProtection="1">
      <alignment horizontal="right" vertical="top" wrapText="1"/>
    </xf>
    <xf numFmtId="0" fontId="0" fillId="0" borderId="0" xfId="0" applyAlignment="1" applyProtection="1">
      <alignment horizontal="center"/>
    </xf>
    <xf numFmtId="0" fontId="87" fillId="0" borderId="0" xfId="0" applyFont="1" applyProtection="1"/>
    <xf numFmtId="166" fontId="0" fillId="0" borderId="0" xfId="0" applyNumberFormat="1" applyProtection="1"/>
    <xf numFmtId="43" fontId="0" fillId="0" borderId="0" xfId="10" applyFont="1" applyFill="1" applyProtection="1"/>
    <xf numFmtId="0" fontId="55" fillId="0" borderId="0" xfId="0" applyFont="1" applyProtection="1"/>
    <xf numFmtId="0" fontId="56" fillId="0" borderId="0" xfId="0" applyFont="1" applyAlignment="1" applyProtection="1">
      <alignment horizontal="center"/>
    </xf>
    <xf numFmtId="0" fontId="56" fillId="0" borderId="0" xfId="0" applyFont="1" applyProtection="1"/>
    <xf numFmtId="166" fontId="56" fillId="0" borderId="0" xfId="0" applyNumberFormat="1" applyFont="1" applyProtection="1"/>
    <xf numFmtId="43" fontId="56" fillId="0" borderId="0" xfId="10" applyFont="1" applyFill="1" applyProtection="1"/>
    <xf numFmtId="2" fontId="72" fillId="0" borderId="0" xfId="0" applyNumberFormat="1" applyFont="1" applyAlignment="1" applyProtection="1">
      <alignment horizontal="left" vertical="top" wrapText="1" indent="1"/>
    </xf>
    <xf numFmtId="0" fontId="59" fillId="0" borderId="0" xfId="0" applyFont="1" applyProtection="1"/>
    <xf numFmtId="166" fontId="55" fillId="0" borderId="0" xfId="0" applyNumberFormat="1" applyFont="1" applyProtection="1"/>
    <xf numFmtId="43" fontId="55" fillId="0" borderId="0" xfId="10" applyFont="1" applyFill="1" applyProtection="1"/>
    <xf numFmtId="0" fontId="55" fillId="0" borderId="0" xfId="0" applyFont="1" applyAlignment="1" applyProtection="1">
      <alignment horizontal="center"/>
    </xf>
    <xf numFmtId="0" fontId="55" fillId="2" borderId="0" xfId="0" applyFont="1" applyFill="1" applyProtection="1"/>
    <xf numFmtId="0" fontId="55" fillId="3" borderId="0" xfId="0" applyFont="1" applyFill="1" applyProtection="1"/>
    <xf numFmtId="43" fontId="56" fillId="2" borderId="0" xfId="10" applyFont="1" applyFill="1" applyProtection="1"/>
    <xf numFmtId="43" fontId="56" fillId="3" borderId="0" xfId="10" applyFont="1" applyFill="1" applyProtection="1"/>
    <xf numFmtId="0" fontId="59" fillId="0" borderId="1" xfId="0" applyFont="1" applyBorder="1" applyProtection="1"/>
    <xf numFmtId="166" fontId="55" fillId="0" borderId="1" xfId="0" applyNumberFormat="1" applyFont="1" applyBorder="1" applyProtection="1"/>
    <xf numFmtId="43" fontId="55" fillId="0" borderId="1" xfId="10" applyFont="1" applyFill="1" applyBorder="1" applyProtection="1"/>
    <xf numFmtId="0" fontId="55" fillId="2" borderId="5" xfId="0" applyFont="1" applyFill="1" applyBorder="1" applyProtection="1"/>
    <xf numFmtId="43" fontId="56" fillId="2" borderId="5" xfId="10" applyFont="1" applyFill="1" applyBorder="1" applyProtection="1"/>
    <xf numFmtId="0" fontId="55" fillId="3" borderId="5" xfId="0" applyFont="1" applyFill="1" applyBorder="1" applyProtection="1"/>
    <xf numFmtId="43" fontId="56" fillId="3" borderId="5" xfId="10" applyFont="1" applyFill="1" applyBorder="1" applyProtection="1"/>
    <xf numFmtId="0" fontId="28" fillId="0" borderId="0" xfId="0" applyFont="1" applyProtection="1"/>
    <xf numFmtId="4" fontId="28" fillId="0" borderId="0" xfId="0" applyNumberFormat="1" applyFont="1" applyProtection="1"/>
    <xf numFmtId="4" fontId="28" fillId="0" borderId="0" xfId="0" applyNumberFormat="1" applyFont="1" applyFill="1" applyProtection="1"/>
    <xf numFmtId="166" fontId="28" fillId="0" borderId="0" xfId="0" applyNumberFormat="1" applyFont="1" applyAlignment="1" applyProtection="1"/>
    <xf numFmtId="43" fontId="28" fillId="0" borderId="0" xfId="10" applyFont="1" applyFill="1" applyAlignment="1" applyProtection="1"/>
    <xf numFmtId="0" fontId="28" fillId="2" borderId="0" xfId="0" applyFont="1" applyFill="1" applyProtection="1"/>
    <xf numFmtId="43" fontId="28" fillId="3" borderId="0" xfId="10" applyFont="1" applyFill="1" applyAlignment="1" applyProtection="1"/>
    <xf numFmtId="4" fontId="28" fillId="0" borderId="0" xfId="0" applyNumberFormat="1" applyFont="1" applyAlignment="1" applyProtection="1"/>
    <xf numFmtId="4" fontId="28" fillId="0" borderId="0" xfId="0" applyNumberFormat="1" applyFont="1" applyFill="1" applyAlignment="1" applyProtection="1"/>
    <xf numFmtId="4" fontId="10" fillId="0" borderId="0" xfId="0" applyNumberFormat="1" applyFont="1" applyProtection="1"/>
    <xf numFmtId="43" fontId="36" fillId="0" borderId="0" xfId="10" applyFont="1" applyFill="1" applyAlignment="1" applyProtection="1"/>
    <xf numFmtId="43" fontId="36" fillId="2" borderId="0" xfId="10" applyFont="1" applyFill="1" applyAlignment="1" applyProtection="1"/>
    <xf numFmtId="43" fontId="36" fillId="3" borderId="0" xfId="10" applyFont="1" applyFill="1" applyAlignment="1" applyProtection="1"/>
    <xf numFmtId="166" fontId="55" fillId="0" borderId="0" xfId="0" applyNumberFormat="1" applyFont="1" applyAlignment="1" applyProtection="1"/>
    <xf numFmtId="43" fontId="55" fillId="0" borderId="0" xfId="10" applyFont="1" applyFill="1" applyAlignment="1" applyProtection="1"/>
    <xf numFmtId="0" fontId="56" fillId="0" borderId="0" xfId="0" applyFont="1" applyAlignment="1" applyProtection="1"/>
    <xf numFmtId="43" fontId="56" fillId="0" borderId="0" xfId="10" applyFont="1" applyFill="1" applyAlignment="1" applyProtection="1"/>
    <xf numFmtId="1" fontId="28" fillId="0" borderId="0" xfId="0" applyNumberFormat="1" applyFont="1" applyAlignment="1" applyProtection="1">
      <alignment horizontal="center"/>
    </xf>
    <xf numFmtId="4" fontId="36" fillId="0" borderId="0" xfId="0" applyNumberFormat="1" applyFont="1" applyFill="1" applyProtection="1"/>
    <xf numFmtId="4" fontId="36" fillId="2" borderId="0" xfId="0" applyNumberFormat="1" applyFont="1" applyFill="1" applyProtection="1"/>
    <xf numFmtId="4" fontId="36" fillId="3" borderId="0" xfId="0" applyNumberFormat="1" applyFont="1" applyFill="1" applyProtection="1"/>
    <xf numFmtId="4" fontId="28" fillId="2" borderId="0" xfId="0" applyNumberFormat="1" applyFont="1" applyFill="1" applyProtection="1"/>
    <xf numFmtId="4" fontId="28" fillId="3" borderId="0" xfId="0" applyNumberFormat="1" applyFont="1" applyFill="1" applyProtection="1"/>
    <xf numFmtId="1" fontId="56" fillId="0" borderId="0" xfId="0" applyNumberFormat="1" applyFont="1" applyAlignment="1" applyProtection="1">
      <alignment horizontal="center"/>
    </xf>
    <xf numFmtId="4" fontId="56" fillId="0" borderId="1" xfId="0" applyNumberFormat="1" applyFont="1" applyBorder="1" applyProtection="1"/>
    <xf numFmtId="4" fontId="56" fillId="0" borderId="1" xfId="0" applyNumberFormat="1" applyFont="1" applyFill="1" applyBorder="1" applyProtection="1"/>
    <xf numFmtId="4" fontId="56" fillId="2" borderId="1" xfId="0" applyNumberFormat="1" applyFont="1" applyFill="1" applyBorder="1" applyProtection="1"/>
    <xf numFmtId="4" fontId="56" fillId="3" borderId="1" xfId="0" applyNumberFormat="1" applyFont="1" applyFill="1" applyBorder="1" applyProtection="1"/>
    <xf numFmtId="4" fontId="56" fillId="0" borderId="0" xfId="0" applyNumberFormat="1" applyFont="1" applyBorder="1" applyProtection="1"/>
    <xf numFmtId="4" fontId="56" fillId="0" borderId="0" xfId="0" applyNumberFormat="1" applyFont="1" applyFill="1" applyBorder="1" applyProtection="1"/>
    <xf numFmtId="43" fontId="28" fillId="0" borderId="0" xfId="10" applyFont="1" applyAlignment="1" applyProtection="1"/>
    <xf numFmtId="0" fontId="0" fillId="0" borderId="0" xfId="0" applyAlignment="1" applyProtection="1">
      <alignment vertical="top"/>
    </xf>
    <xf numFmtId="49" fontId="0" fillId="0" borderId="0" xfId="0" applyNumberFormat="1" applyAlignment="1" applyProtection="1">
      <alignment horizontal="right" vertical="top" wrapText="1"/>
    </xf>
    <xf numFmtId="2" fontId="1" fillId="0" borderId="0" xfId="0" applyNumberFormat="1" applyFont="1" applyAlignment="1" applyProtection="1">
      <alignment horizontal="right" vertical="top" wrapText="1"/>
    </xf>
    <xf numFmtId="2" fontId="9" fillId="0" borderId="0" xfId="0" applyNumberFormat="1" applyFont="1" applyAlignment="1" applyProtection="1">
      <alignment horizontal="left" vertical="top" wrapText="1" indent="1"/>
    </xf>
    <xf numFmtId="49" fontId="9" fillId="0" borderId="0" xfId="0" applyNumberFormat="1" applyFont="1" applyAlignment="1" applyProtection="1">
      <alignment horizontal="left" vertical="top" wrapText="1" indent="1"/>
    </xf>
    <xf numFmtId="2" fontId="9" fillId="0" borderId="0" xfId="0" applyNumberFormat="1" applyFont="1" applyAlignment="1" applyProtection="1">
      <alignment horizontal="center" vertical="top" wrapText="1"/>
    </xf>
    <xf numFmtId="0" fontId="0" fillId="0" borderId="0" xfId="0" applyFill="1" applyAlignment="1" applyProtection="1">
      <alignment vertical="top"/>
    </xf>
    <xf numFmtId="49" fontId="0" fillId="0" borderId="0" xfId="0" applyNumberFormat="1" applyAlignment="1" applyProtection="1">
      <alignment horizontal="center" vertical="top" wrapText="1"/>
    </xf>
    <xf numFmtId="49" fontId="3" fillId="0" borderId="0" xfId="0" applyNumberFormat="1" applyFont="1" applyAlignment="1" applyProtection="1">
      <alignment horizontal="left" vertical="top" wrapText="1" indent="1"/>
    </xf>
    <xf numFmtId="0" fontId="13" fillId="0" borderId="0" xfId="0" applyFont="1" applyBorder="1" applyAlignment="1">
      <alignment horizontal="right" vertical="top"/>
    </xf>
    <xf numFmtId="0" fontId="3" fillId="0" borderId="0" xfId="0" applyFont="1" applyAlignment="1">
      <alignment horizontal="right" vertical="top"/>
    </xf>
    <xf numFmtId="0" fontId="23" fillId="0" borderId="0" xfId="0" applyFont="1" applyAlignment="1">
      <alignment horizontal="right" vertical="top"/>
    </xf>
    <xf numFmtId="0" fontId="10" fillId="0" borderId="0" xfId="0" applyFont="1" applyAlignment="1">
      <alignment horizontal="right" vertical="top"/>
    </xf>
    <xf numFmtId="0" fontId="9" fillId="0" borderId="0" xfId="0" applyFont="1" applyAlignment="1">
      <alignment horizontal="right" vertical="top"/>
    </xf>
    <xf numFmtId="0" fontId="0" fillId="0" borderId="0" xfId="0" applyAlignment="1">
      <alignment horizontal="right" vertical="top"/>
    </xf>
    <xf numFmtId="0" fontId="39" fillId="0" borderId="5" xfId="0" applyFont="1" applyBorder="1" applyAlignment="1">
      <alignment horizontal="right" vertical="top"/>
    </xf>
    <xf numFmtId="0" fontId="39" fillId="0" borderId="0" xfId="0" applyFont="1" applyBorder="1" applyAlignment="1">
      <alignment horizontal="right" vertical="top"/>
    </xf>
    <xf numFmtId="4" fontId="0" fillId="0" borderId="2" xfId="0" applyNumberFormat="1" applyFill="1" applyBorder="1" applyAlignment="1" applyProtection="1">
      <alignment horizontal="right" vertical="top"/>
    </xf>
    <xf numFmtId="4" fontId="2" fillId="0" borderId="10" xfId="0" applyNumberFormat="1" applyFont="1" applyBorder="1" applyAlignment="1" applyProtection="1">
      <alignment horizontal="right" vertical="top"/>
    </xf>
    <xf numFmtId="4" fontId="2" fillId="0" borderId="2" xfId="0" applyNumberFormat="1" applyFont="1" applyBorder="1" applyAlignment="1" applyProtection="1">
      <alignment horizontal="right" vertical="top"/>
    </xf>
    <xf numFmtId="4" fontId="54" fillId="0" borderId="2" xfId="0" applyNumberFormat="1" applyFont="1" applyBorder="1" applyAlignment="1" applyProtection="1">
      <alignment vertical="top"/>
      <protection locked="0"/>
    </xf>
    <xf numFmtId="4" fontId="14" fillId="0" borderId="0" xfId="0" applyNumberFormat="1" applyFont="1" applyBorder="1" applyAlignment="1" applyProtection="1">
      <alignment vertical="top"/>
      <protection locked="0"/>
    </xf>
    <xf numFmtId="4" fontId="1" fillId="0" borderId="0" xfId="0" applyNumberFormat="1" applyFont="1" applyAlignment="1" applyProtection="1">
      <alignment vertical="top"/>
      <protection locked="0"/>
    </xf>
    <xf numFmtId="4" fontId="26" fillId="0" borderId="0" xfId="0" applyNumberFormat="1" applyFont="1" applyAlignment="1" applyProtection="1">
      <alignment vertical="top" wrapText="1"/>
      <protection locked="0"/>
    </xf>
    <xf numFmtId="4" fontId="23" fillId="0" borderId="0" xfId="0" applyNumberFormat="1" applyFont="1" applyAlignment="1" applyProtection="1">
      <alignment vertical="top"/>
      <protection locked="0"/>
    </xf>
    <xf numFmtId="4" fontId="10" fillId="0" borderId="0" xfId="0" applyNumberFormat="1" applyFont="1" applyAlignment="1" applyProtection="1">
      <alignment vertical="top"/>
      <protection locked="0"/>
    </xf>
    <xf numFmtId="4" fontId="0" fillId="0" borderId="0" xfId="0" applyNumberFormat="1" applyAlignment="1" applyProtection="1">
      <alignment vertical="top"/>
      <protection locked="0"/>
    </xf>
    <xf numFmtId="4" fontId="0" fillId="0" borderId="0" xfId="10" applyNumberFormat="1" applyFont="1" applyAlignment="1" applyProtection="1">
      <protection locked="0"/>
    </xf>
    <xf numFmtId="4" fontId="39" fillId="0" borderId="0" xfId="0" applyNumberFormat="1" applyFont="1" applyAlignment="1" applyProtection="1">
      <alignment vertical="top" wrapText="1"/>
      <protection locked="0"/>
    </xf>
    <xf numFmtId="4" fontId="38" fillId="0" borderId="5" xfId="0" applyNumberFormat="1" applyFont="1" applyBorder="1" applyAlignment="1" applyProtection="1">
      <alignment vertical="top"/>
      <protection locked="0"/>
    </xf>
    <xf numFmtId="4" fontId="38" fillId="0" borderId="0" xfId="0" applyNumberFormat="1" applyFont="1" applyAlignment="1" applyProtection="1">
      <alignment vertical="top"/>
      <protection locked="0"/>
    </xf>
    <xf numFmtId="4" fontId="39" fillId="0" borderId="0" xfId="0" applyNumberFormat="1" applyFont="1" applyBorder="1" applyAlignment="1" applyProtection="1">
      <protection locked="0"/>
    </xf>
    <xf numFmtId="4" fontId="39" fillId="0" borderId="2" xfId="0" applyNumberFormat="1" applyFont="1" applyBorder="1" applyAlignment="1" applyProtection="1">
      <alignment vertical="top"/>
      <protection locked="0"/>
    </xf>
    <xf numFmtId="4" fontId="39" fillId="0" borderId="8" xfId="0" applyNumberFormat="1" applyFont="1" applyBorder="1" applyAlignment="1" applyProtection="1">
      <alignment vertical="top"/>
      <protection locked="0"/>
    </xf>
    <xf numFmtId="4" fontId="39" fillId="0" borderId="0" xfId="0" applyNumberFormat="1" applyFont="1" applyBorder="1" applyAlignment="1" applyProtection="1">
      <alignment vertical="top"/>
      <protection locked="0"/>
    </xf>
    <xf numFmtId="4" fontId="56" fillId="0" borderId="2" xfId="0" applyNumberFormat="1" applyFont="1" applyBorder="1" applyAlignment="1" applyProtection="1">
      <alignment vertical="top"/>
      <protection locked="0"/>
    </xf>
    <xf numFmtId="4" fontId="39" fillId="0" borderId="0" xfId="0" applyNumberFormat="1" applyFont="1" applyBorder="1" applyAlignment="1" applyProtection="1">
      <alignment vertical="top" wrapText="1"/>
      <protection locked="0"/>
    </xf>
    <xf numFmtId="4" fontId="38" fillId="0" borderId="0" xfId="0" applyNumberFormat="1" applyFont="1" applyAlignment="1" applyProtection="1">
      <alignment vertical="top" wrapText="1"/>
      <protection locked="0"/>
    </xf>
    <xf numFmtId="4" fontId="10" fillId="0" borderId="3" xfId="0" applyNumberFormat="1" applyFont="1" applyBorder="1" applyAlignment="1" applyProtection="1">
      <alignment horizontal="center" vertical="top"/>
      <protection locked="0"/>
    </xf>
    <xf numFmtId="4" fontId="39" fillId="0" borderId="2" xfId="0" applyNumberFormat="1" applyFont="1" applyBorder="1" applyAlignment="1" applyProtection="1">
      <alignment vertical="top" wrapText="1"/>
      <protection locked="0"/>
    </xf>
    <xf numFmtId="4" fontId="39" fillId="4" borderId="2" xfId="0" applyNumberFormat="1" applyFont="1" applyFill="1" applyBorder="1" applyAlignment="1" applyProtection="1">
      <alignment vertical="top" wrapText="1"/>
      <protection locked="0"/>
    </xf>
    <xf numFmtId="4" fontId="39" fillId="0" borderId="9" xfId="0" applyNumberFormat="1" applyFont="1" applyBorder="1" applyAlignment="1" applyProtection="1">
      <alignment vertical="top" wrapText="1"/>
      <protection locked="0"/>
    </xf>
    <xf numFmtId="4" fontId="10" fillId="0" borderId="3" xfId="0" applyNumberFormat="1" applyFont="1" applyBorder="1" applyAlignment="1" applyProtection="1">
      <alignment vertical="top"/>
      <protection locked="0"/>
    </xf>
    <xf numFmtId="4" fontId="60" fillId="0" borderId="2" xfId="0" applyNumberFormat="1" applyFont="1" applyBorder="1" applyAlignment="1" applyProtection="1">
      <alignment vertical="top" wrapText="1"/>
      <protection locked="0"/>
    </xf>
    <xf numFmtId="4" fontId="39" fillId="0" borderId="8" xfId="0" applyNumberFormat="1" applyFont="1" applyBorder="1" applyAlignment="1" applyProtection="1">
      <alignment vertical="top" wrapText="1"/>
      <protection locked="0"/>
    </xf>
    <xf numFmtId="4" fontId="28" fillId="0" borderId="2" xfId="0" applyNumberFormat="1" applyFont="1" applyBorder="1" applyAlignment="1" applyProtection="1">
      <alignment vertical="top" wrapText="1"/>
      <protection locked="0"/>
    </xf>
    <xf numFmtId="4" fontId="37" fillId="0" borderId="2" xfId="0" applyNumberFormat="1" applyFont="1" applyBorder="1" applyAlignment="1" applyProtection="1">
      <protection locked="0"/>
    </xf>
    <xf numFmtId="4" fontId="28" fillId="0" borderId="2" xfId="0" applyNumberFormat="1" applyFont="1" applyFill="1" applyBorder="1" applyAlignment="1" applyProtection="1">
      <protection locked="0"/>
    </xf>
    <xf numFmtId="4" fontId="28" fillId="4" borderId="2" xfId="0" applyNumberFormat="1" applyFont="1" applyFill="1" applyBorder="1" applyAlignment="1" applyProtection="1">
      <protection locked="0"/>
    </xf>
    <xf numFmtId="4" fontId="28" fillId="0" borderId="2" xfId="0" applyNumberFormat="1" applyFont="1" applyBorder="1" applyAlignment="1" applyProtection="1">
      <protection locked="0"/>
    </xf>
    <xf numFmtId="4" fontId="0" fillId="0" borderId="9" xfId="0" applyNumberFormat="1" applyBorder="1" applyAlignment="1" applyProtection="1">
      <protection locked="0"/>
    </xf>
    <xf numFmtId="4" fontId="0" fillId="0" borderId="0" xfId="0" applyNumberFormat="1" applyBorder="1" applyAlignment="1" applyProtection="1">
      <protection locked="0"/>
    </xf>
    <xf numFmtId="4" fontId="55" fillId="0" borderId="2" xfId="0" applyNumberFormat="1" applyFont="1" applyBorder="1" applyAlignment="1" applyProtection="1">
      <protection locked="0"/>
    </xf>
    <xf numFmtId="4" fontId="37" fillId="0" borderId="0" xfId="0" applyNumberFormat="1" applyFont="1" applyAlignment="1" applyProtection="1">
      <protection locked="0"/>
    </xf>
    <xf numFmtId="4" fontId="37" fillId="0" borderId="2" xfId="0" applyNumberFormat="1" applyFont="1" applyFill="1" applyBorder="1" applyAlignment="1" applyProtection="1">
      <protection locked="0"/>
    </xf>
    <xf numFmtId="4" fontId="37" fillId="4" borderId="2" xfId="0" applyNumberFormat="1" applyFont="1" applyFill="1" applyBorder="1" applyAlignment="1" applyProtection="1">
      <protection locked="0"/>
    </xf>
    <xf numFmtId="4" fontId="0" fillId="0" borderId="8" xfId="0" applyNumberFormat="1" applyBorder="1" applyAlignment="1" applyProtection="1">
      <protection locked="0"/>
    </xf>
    <xf numFmtId="4" fontId="28" fillId="4" borderId="2" xfId="0" applyNumberFormat="1" applyFont="1" applyFill="1" applyBorder="1" applyAlignment="1" applyProtection="1">
      <alignment vertical="top" wrapText="1"/>
      <protection locked="0"/>
    </xf>
    <xf numFmtId="4" fontId="48" fillId="0" borderId="2" xfId="0" applyNumberFormat="1" applyFont="1" applyBorder="1" applyAlignment="1" applyProtection="1">
      <alignment wrapText="1"/>
      <protection locked="0"/>
    </xf>
    <xf numFmtId="4" fontId="35" fillId="0" borderId="2" xfId="0" applyNumberFormat="1" applyFont="1" applyBorder="1" applyAlignment="1" applyProtection="1">
      <alignment vertical="top"/>
      <protection locked="0"/>
    </xf>
    <xf numFmtId="4" fontId="35" fillId="4" borderId="2" xfId="0" applyNumberFormat="1" applyFont="1" applyFill="1" applyBorder="1" applyAlignment="1" applyProtection="1">
      <protection locked="0"/>
    </xf>
    <xf numFmtId="4" fontId="35" fillId="0" borderId="2" xfId="0" applyNumberFormat="1" applyFont="1" applyBorder="1" applyAlignment="1" applyProtection="1">
      <protection locked="0"/>
    </xf>
    <xf numFmtId="4" fontId="28" fillId="0" borderId="9" xfId="0" applyNumberFormat="1" applyFont="1" applyBorder="1" applyAlignment="1" applyProtection="1">
      <protection locked="0"/>
    </xf>
    <xf numFmtId="4" fontId="28" fillId="0" borderId="0" xfId="0" applyNumberFormat="1" applyFont="1" applyAlignment="1" applyProtection="1">
      <protection locked="0"/>
    </xf>
    <xf numFmtId="4" fontId="28" fillId="0" borderId="2" xfId="0" applyNumberFormat="1" applyFont="1" applyFill="1" applyBorder="1" applyAlignment="1" applyProtection="1">
      <alignment vertical="top" wrapText="1"/>
      <protection locked="0"/>
    </xf>
    <xf numFmtId="4" fontId="39" fillId="4" borderId="13" xfId="0" applyNumberFormat="1" applyFont="1" applyFill="1" applyBorder="1" applyAlignment="1" applyProtection="1">
      <alignment horizontal="right" wrapText="1"/>
      <protection locked="0"/>
    </xf>
    <xf numFmtId="4" fontId="54" fillId="0" borderId="2" xfId="0" applyNumberFormat="1" applyFont="1" applyBorder="1" applyAlignment="1" applyProtection="1">
      <alignment horizontal="right" vertical="top"/>
      <protection locked="0"/>
    </xf>
    <xf numFmtId="4" fontId="14" fillId="0" borderId="0" xfId="0" applyNumberFormat="1" applyFont="1" applyBorder="1" applyAlignment="1" applyProtection="1">
      <alignment horizontal="right" vertical="top"/>
      <protection locked="0"/>
    </xf>
    <xf numFmtId="4" fontId="26" fillId="0" borderId="0" xfId="0" applyNumberFormat="1" applyFont="1" applyAlignment="1" applyProtection="1">
      <alignment horizontal="right" vertical="top" wrapText="1" indent="1"/>
      <protection locked="0"/>
    </xf>
    <xf numFmtId="4" fontId="0" fillId="0" borderId="0" xfId="10" applyNumberFormat="1" applyFont="1" applyAlignment="1" applyProtection="1">
      <alignment horizontal="right"/>
      <protection locked="0"/>
    </xf>
    <xf numFmtId="4" fontId="39" fillId="0" borderId="0" xfId="0" applyNumberFormat="1" applyFont="1" applyBorder="1" applyAlignment="1" applyProtection="1">
      <alignment horizontal="right"/>
      <protection locked="0"/>
    </xf>
    <xf numFmtId="4" fontId="39" fillId="0" borderId="0" xfId="0" applyNumberFormat="1" applyFont="1" applyBorder="1" applyAlignment="1" applyProtection="1">
      <alignment horizontal="right" vertical="top" wrapText="1"/>
      <protection locked="0"/>
    </xf>
    <xf numFmtId="4" fontId="38" fillId="0" borderId="0" xfId="0" applyNumberFormat="1" applyFont="1" applyAlignment="1" applyProtection="1">
      <alignment horizontal="right" vertical="top" wrapText="1"/>
      <protection locked="0"/>
    </xf>
    <xf numFmtId="4" fontId="39" fillId="0" borderId="2" xfId="0" applyNumberFormat="1" applyFont="1" applyBorder="1" applyAlignment="1" applyProtection="1">
      <alignment horizontal="right" vertical="top" wrapText="1"/>
      <protection locked="0"/>
    </xf>
    <xf numFmtId="4" fontId="39" fillId="4" borderId="2" xfId="0" applyNumberFormat="1" applyFont="1" applyFill="1" applyBorder="1" applyAlignment="1" applyProtection="1">
      <alignment horizontal="right" vertical="top" wrapText="1"/>
      <protection locked="0"/>
    </xf>
    <xf numFmtId="4" fontId="37" fillId="0" borderId="2" xfId="0" applyNumberFormat="1" applyFont="1" applyBorder="1" applyAlignment="1" applyProtection="1">
      <alignment horizontal="right"/>
      <protection locked="0"/>
    </xf>
    <xf numFmtId="4" fontId="39" fillId="0" borderId="9" xfId="0" applyNumberFormat="1" applyFont="1" applyBorder="1" applyAlignment="1" applyProtection="1">
      <alignment horizontal="right" vertical="top" wrapText="1"/>
      <protection locked="0"/>
    </xf>
    <xf numFmtId="4" fontId="39" fillId="0" borderId="13" xfId="0" applyNumberFormat="1" applyFont="1" applyBorder="1" applyAlignment="1" applyProtection="1">
      <alignment horizontal="right" vertical="top" wrapText="1"/>
      <protection locked="0"/>
    </xf>
    <xf numFmtId="4" fontId="60" fillId="0" borderId="2" xfId="0" applyNumberFormat="1" applyFont="1" applyBorder="1" applyAlignment="1" applyProtection="1">
      <alignment horizontal="right" vertical="top" wrapText="1"/>
      <protection locked="0"/>
    </xf>
    <xf numFmtId="4" fontId="38" fillId="0" borderId="2" xfId="0" applyNumberFormat="1" applyFont="1" applyBorder="1" applyAlignment="1" applyProtection="1">
      <alignment horizontal="right" vertical="top" wrapText="1"/>
      <protection locked="0"/>
    </xf>
    <xf numFmtId="4" fontId="39" fillId="4" borderId="13" xfId="0" applyNumberFormat="1" applyFont="1" applyFill="1" applyBorder="1" applyAlignment="1" applyProtection="1">
      <alignment horizontal="right" vertical="top" wrapText="1"/>
      <protection locked="0"/>
    </xf>
    <xf numFmtId="4" fontId="39" fillId="0" borderId="8" xfId="0" applyNumberFormat="1" applyFont="1" applyBorder="1" applyAlignment="1" applyProtection="1">
      <alignment horizontal="right" vertical="top" wrapText="1"/>
      <protection locked="0"/>
    </xf>
    <xf numFmtId="0" fontId="56" fillId="2" borderId="0" xfId="0" applyFont="1" applyFill="1" applyProtection="1"/>
    <xf numFmtId="4" fontId="54" fillId="0" borderId="2" xfId="0" applyNumberFormat="1" applyFont="1" applyBorder="1" applyAlignment="1">
      <alignment horizontal="right" vertical="top"/>
    </xf>
    <xf numFmtId="4" fontId="14" fillId="0" borderId="0" xfId="0" applyNumberFormat="1" applyFont="1" applyBorder="1" applyAlignment="1">
      <alignment horizontal="right" vertical="top"/>
    </xf>
    <xf numFmtId="4" fontId="26" fillId="0" borderId="0" xfId="0" applyNumberFormat="1" applyFont="1" applyAlignment="1">
      <alignment horizontal="right" vertical="top" wrapText="1" indent="1"/>
    </xf>
    <xf numFmtId="4" fontId="0" fillId="0" borderId="0" xfId="10" applyNumberFormat="1" applyFont="1" applyAlignment="1">
      <alignment horizontal="right"/>
    </xf>
    <xf numFmtId="4" fontId="39" fillId="0" borderId="0" xfId="0" applyNumberFormat="1" applyFont="1" applyBorder="1" applyAlignment="1">
      <alignment horizontal="right"/>
    </xf>
    <xf numFmtId="4" fontId="39" fillId="0" borderId="0" xfId="0" applyNumberFormat="1" applyFont="1" applyBorder="1" applyAlignment="1">
      <alignment horizontal="right" vertical="top" wrapText="1"/>
    </xf>
    <xf numFmtId="4" fontId="38" fillId="0" borderId="0" xfId="0" applyNumberFormat="1" applyFont="1" applyAlignment="1">
      <alignment horizontal="right" vertical="top" wrapText="1"/>
    </xf>
    <xf numFmtId="4" fontId="28" fillId="0" borderId="2" xfId="0" applyNumberFormat="1" applyFont="1" applyBorder="1" applyAlignment="1" applyProtection="1">
      <alignment horizontal="right" vertical="top" wrapText="1"/>
      <protection locked="0"/>
    </xf>
    <xf numFmtId="4" fontId="28" fillId="4" borderId="2" xfId="0" applyNumberFormat="1" applyFont="1" applyFill="1" applyBorder="1" applyAlignment="1" applyProtection="1">
      <alignment horizontal="right"/>
      <protection locked="0"/>
    </xf>
    <xf numFmtId="4" fontId="28" fillId="0" borderId="2" xfId="0" applyNumberFormat="1" applyFont="1" applyBorder="1" applyAlignment="1" applyProtection="1">
      <alignment horizontal="right"/>
      <protection locked="0"/>
    </xf>
    <xf numFmtId="4" fontId="28" fillId="0" borderId="2" xfId="0" applyNumberFormat="1" applyFont="1" applyFill="1" applyBorder="1" applyAlignment="1" applyProtection="1">
      <alignment horizontal="right"/>
      <protection locked="0"/>
    </xf>
    <xf numFmtId="4" fontId="0" fillId="0" borderId="9" xfId="0" applyNumberFormat="1" applyBorder="1" applyAlignment="1" applyProtection="1">
      <alignment horizontal="right"/>
      <protection locked="0"/>
    </xf>
    <xf numFmtId="4" fontId="0" fillId="0" borderId="0" xfId="0" applyNumberFormat="1" applyBorder="1" applyAlignment="1" applyProtection="1">
      <alignment horizontal="right"/>
      <protection locked="0"/>
    </xf>
    <xf numFmtId="4" fontId="55" fillId="0" borderId="2" xfId="0" applyNumberFormat="1" applyFont="1" applyBorder="1" applyAlignment="1" applyProtection="1">
      <alignment horizontal="right"/>
      <protection locked="0"/>
    </xf>
    <xf numFmtId="4" fontId="37" fillId="0" borderId="0" xfId="0" applyNumberFormat="1" applyFont="1" applyAlignment="1">
      <alignment horizontal="right"/>
    </xf>
    <xf numFmtId="4" fontId="28" fillId="0" borderId="0" xfId="0" applyNumberFormat="1" applyFont="1" applyFill="1" applyAlignment="1">
      <alignment horizontal="right"/>
    </xf>
    <xf numFmtId="4" fontId="2" fillId="6" borderId="2" xfId="0" applyNumberFormat="1" applyFont="1" applyFill="1" applyBorder="1" applyAlignment="1">
      <alignment horizontal="right" vertical="top"/>
    </xf>
    <xf numFmtId="0" fontId="0" fillId="6" borderId="2" xfId="0" applyFill="1" applyBorder="1" applyAlignment="1">
      <alignment vertical="top"/>
    </xf>
    <xf numFmtId="0" fontId="0" fillId="6" borderId="0" xfId="0" applyFill="1" applyAlignment="1">
      <alignment vertical="top"/>
    </xf>
    <xf numFmtId="49" fontId="9" fillId="6" borderId="2" xfId="0" applyNumberFormat="1" applyFont="1" applyFill="1" applyBorder="1" applyAlignment="1">
      <alignment horizontal="center" vertical="top" wrapText="1"/>
    </xf>
    <xf numFmtId="2" fontId="9" fillId="6" borderId="2" xfId="0" applyNumberFormat="1" applyFont="1" applyFill="1" applyBorder="1" applyAlignment="1">
      <alignment horizontal="left" vertical="top" wrapText="1" indent="1"/>
    </xf>
    <xf numFmtId="4" fontId="9" fillId="6" borderId="2" xfId="0" applyNumberFormat="1" applyFont="1" applyFill="1" applyBorder="1" applyAlignment="1">
      <alignment horizontal="center" vertical="top"/>
    </xf>
    <xf numFmtId="4" fontId="0" fillId="6" borderId="2" xfId="0" applyNumberFormat="1" applyFill="1" applyBorder="1" applyAlignment="1">
      <alignment horizontal="right" vertical="top"/>
    </xf>
    <xf numFmtId="49" fontId="38" fillId="0" borderId="0" xfId="0" applyNumberFormat="1" applyFont="1" applyAlignment="1">
      <alignment vertical="top" wrapText="1"/>
    </xf>
    <xf numFmtId="0" fontId="38" fillId="0" borderId="0" xfId="0" applyFont="1" applyAlignment="1">
      <alignment vertical="top" wrapText="1"/>
    </xf>
    <xf numFmtId="4" fontId="81" fillId="0" borderId="0" xfId="0" applyNumberFormat="1" applyFont="1" applyBorder="1" applyAlignment="1" applyProtection="1">
      <alignment horizontal="right"/>
      <protection locked="0"/>
    </xf>
    <xf numFmtId="4" fontId="86" fillId="0" borderId="0" xfId="0" applyNumberFormat="1" applyFont="1" applyBorder="1" applyAlignment="1" applyProtection="1">
      <alignment horizontal="right"/>
      <protection locked="0"/>
    </xf>
    <xf numFmtId="4" fontId="81" fillId="0" borderId="2" xfId="0" applyNumberFormat="1" applyFont="1" applyBorder="1" applyAlignment="1" applyProtection="1">
      <alignment horizontal="right"/>
      <protection locked="0"/>
    </xf>
    <xf numFmtId="4" fontId="86" fillId="0" borderId="2" xfId="0" applyNumberFormat="1" applyFont="1" applyBorder="1" applyAlignment="1" applyProtection="1">
      <alignment horizontal="right"/>
      <protection locked="0"/>
    </xf>
    <xf numFmtId="4" fontId="90" fillId="0" borderId="0" xfId="0" applyNumberFormat="1" applyFont="1" applyBorder="1" applyAlignment="1" applyProtection="1">
      <alignment horizontal="right"/>
      <protection locked="0"/>
    </xf>
    <xf numFmtId="4" fontId="81" fillId="0" borderId="9" xfId="0" applyNumberFormat="1" applyFont="1" applyBorder="1" applyAlignment="1" applyProtection="1">
      <alignment horizontal="right"/>
      <protection locked="0"/>
    </xf>
    <xf numFmtId="4" fontId="79" fillId="0" borderId="0" xfId="0" applyNumberFormat="1" applyFont="1" applyAlignment="1" applyProtection="1">
      <alignment horizontal="right"/>
      <protection locked="0"/>
    </xf>
    <xf numFmtId="4" fontId="81" fillId="4" borderId="2" xfId="0" applyNumberFormat="1" applyFont="1" applyFill="1" applyBorder="1" applyAlignment="1" applyProtection="1">
      <alignment horizontal="right"/>
      <protection locked="0"/>
    </xf>
    <xf numFmtId="4" fontId="81" fillId="0" borderId="8" xfId="0" applyNumberFormat="1" applyFont="1" applyBorder="1" applyAlignment="1" applyProtection="1">
      <alignment horizontal="right"/>
      <protection locked="0"/>
    </xf>
    <xf numFmtId="4" fontId="81" fillId="0" borderId="0" xfId="0" applyNumberFormat="1" applyFont="1" applyAlignment="1" applyProtection="1">
      <alignment horizontal="right"/>
      <protection locked="0"/>
    </xf>
    <xf numFmtId="4" fontId="28" fillId="0" borderId="0" xfId="0" applyNumberFormat="1" applyFont="1" applyAlignment="1" applyProtection="1">
      <alignment horizontal="right"/>
      <protection locked="0"/>
    </xf>
    <xf numFmtId="4" fontId="77" fillId="0" borderId="0" xfId="1" applyNumberFormat="1" applyAlignment="1" applyProtection="1">
      <alignment horizontal="right"/>
      <protection locked="0"/>
    </xf>
    <xf numFmtId="4" fontId="0" fillId="0" borderId="2" xfId="0" applyNumberFormat="1" applyBorder="1" applyAlignment="1" applyProtection="1">
      <alignment horizontal="right"/>
      <protection locked="0"/>
    </xf>
    <xf numFmtId="4" fontId="81" fillId="0" borderId="0" xfId="1" applyNumberFormat="1" applyFont="1" applyBorder="1" applyAlignment="1" applyProtection="1">
      <alignment horizontal="right"/>
      <protection locked="0"/>
    </xf>
    <xf numFmtId="4" fontId="38" fillId="0" borderId="0" xfId="0" applyNumberFormat="1" applyFont="1" applyAlignment="1" applyProtection="1">
      <alignment horizontal="center" vertical="top" wrapText="1"/>
      <protection locked="0"/>
    </xf>
    <xf numFmtId="4" fontId="81" fillId="0" borderId="2" xfId="0" applyNumberFormat="1" applyFont="1" applyBorder="1" applyAlignment="1" applyProtection="1">
      <alignment horizontal="right"/>
    </xf>
    <xf numFmtId="4" fontId="0" fillId="0" borderId="2" xfId="0" applyNumberFormat="1" applyBorder="1" applyAlignment="1" applyProtection="1">
      <alignment horizontal="right"/>
    </xf>
    <xf numFmtId="4" fontId="2" fillId="0" borderId="2" xfId="0" applyNumberFormat="1" applyFont="1" applyFill="1" applyBorder="1" applyAlignment="1">
      <alignment horizontal="right" vertical="top"/>
    </xf>
    <xf numFmtId="0" fontId="0" fillId="0" borderId="2" xfId="0" applyFill="1" applyBorder="1" applyAlignment="1">
      <alignment vertical="top"/>
    </xf>
    <xf numFmtId="49" fontId="39" fillId="0" borderId="2" xfId="7" applyNumberFormat="1" applyFont="1" applyFill="1" applyBorder="1" applyAlignment="1">
      <alignment horizontal="center" vertical="top"/>
    </xf>
    <xf numFmtId="49" fontId="39" fillId="0" borderId="2" xfId="7" applyNumberFormat="1" applyFont="1" applyFill="1" applyBorder="1" applyAlignment="1">
      <alignment horizontal="left" vertical="top" wrapText="1" indent="1"/>
    </xf>
    <xf numFmtId="4" fontId="10" fillId="0" borderId="2" xfId="0" applyNumberFormat="1" applyFont="1" applyFill="1" applyBorder="1" applyAlignment="1">
      <alignment horizontal="right" vertical="top"/>
    </xf>
    <xf numFmtId="4" fontId="0" fillId="0" borderId="2" xfId="0" applyNumberFormat="1" applyFill="1" applyBorder="1" applyAlignment="1">
      <alignment vertical="top"/>
    </xf>
    <xf numFmtId="0" fontId="81" fillId="4" borderId="2" xfId="0" applyFont="1" applyFill="1" applyBorder="1" applyAlignment="1" applyProtection="1">
      <alignment horizontal="center"/>
      <protection locked="0"/>
    </xf>
    <xf numFmtId="164" fontId="90" fillId="0" borderId="2" xfId="0" applyNumberFormat="1" applyFont="1" applyBorder="1" applyAlignment="1" applyProtection="1">
      <alignment horizontal="center"/>
    </xf>
    <xf numFmtId="164" fontId="88" fillId="0" borderId="2" xfId="0" applyNumberFormat="1" applyFont="1" applyBorder="1" applyProtection="1"/>
    <xf numFmtId="2" fontId="11" fillId="0" borderId="0" xfId="0" applyNumberFormat="1" applyFont="1" applyAlignment="1">
      <alignment horizontal="left" vertical="top" wrapText="1" indent="1"/>
    </xf>
    <xf numFmtId="0" fontId="5" fillId="0" borderId="0" xfId="0" applyFont="1" applyAlignment="1">
      <alignment horizontal="left"/>
    </xf>
    <xf numFmtId="0" fontId="57" fillId="2" borderId="14" xfId="0" applyFont="1" applyFill="1" applyBorder="1" applyAlignment="1">
      <alignment horizontal="center" vertical="top"/>
    </xf>
    <xf numFmtId="0" fontId="57" fillId="2" borderId="13" xfId="0" applyFont="1" applyFill="1" applyBorder="1" applyAlignment="1">
      <alignment horizontal="center" vertical="top"/>
    </xf>
    <xf numFmtId="0" fontId="57" fillId="3" borderId="14" xfId="0" applyFont="1" applyFill="1" applyBorder="1" applyAlignment="1">
      <alignment horizontal="center" vertical="top"/>
    </xf>
    <xf numFmtId="0" fontId="57" fillId="3" borderId="13" xfId="0" applyFont="1" applyFill="1" applyBorder="1" applyAlignment="1">
      <alignment horizontal="center" vertical="top"/>
    </xf>
    <xf numFmtId="2" fontId="9" fillId="0" borderId="2" xfId="0" applyNumberFormat="1" applyFont="1" applyBorder="1" applyAlignment="1">
      <alignment horizontal="left" vertical="top" wrapText="1" indent="1"/>
    </xf>
    <xf numFmtId="2" fontId="10" fillId="0" borderId="0" xfId="0" applyNumberFormat="1" applyFont="1" applyBorder="1" applyAlignment="1">
      <alignment horizontal="left" vertical="top" wrapText="1" indent="1"/>
    </xf>
    <xf numFmtId="0" fontId="57" fillId="2" borderId="14" xfId="0" applyFont="1" applyFill="1" applyBorder="1" applyAlignment="1" applyProtection="1">
      <alignment horizontal="center" vertical="top"/>
    </xf>
    <xf numFmtId="0" fontId="57" fillId="2" borderId="13" xfId="0" applyFont="1" applyFill="1" applyBorder="1" applyAlignment="1" applyProtection="1">
      <alignment horizontal="center" vertical="top"/>
    </xf>
    <xf numFmtId="0" fontId="57" fillId="3" borderId="14" xfId="0" applyFont="1" applyFill="1" applyBorder="1" applyAlignment="1" applyProtection="1">
      <alignment horizontal="center" vertical="top"/>
    </xf>
    <xf numFmtId="0" fontId="57" fillId="3" borderId="13" xfId="0" applyFont="1" applyFill="1" applyBorder="1" applyAlignment="1" applyProtection="1">
      <alignment horizontal="center" vertical="top"/>
    </xf>
    <xf numFmtId="2" fontId="0" fillId="0" borderId="2" xfId="0" applyNumberFormat="1" applyFont="1" applyBorder="1" applyAlignment="1">
      <alignment horizontal="left" vertical="top" wrapText="1" indent="1"/>
    </xf>
    <xf numFmtId="2" fontId="3" fillId="0" borderId="2" xfId="0" applyNumberFormat="1" applyFont="1" applyBorder="1" applyAlignment="1">
      <alignment horizontal="left" vertical="top" wrapText="1" indent="1"/>
    </xf>
    <xf numFmtId="2" fontId="10" fillId="0" borderId="0" xfId="0" applyNumberFormat="1" applyFont="1" applyAlignment="1">
      <alignment horizontal="left" vertical="top" wrapText="1" indent="1"/>
    </xf>
    <xf numFmtId="0" fontId="53" fillId="2" borderId="14" xfId="0" applyFont="1" applyFill="1" applyBorder="1" applyAlignment="1">
      <alignment horizontal="center" vertical="top"/>
    </xf>
    <xf numFmtId="0" fontId="53" fillId="2" borderId="13" xfId="0" applyFont="1" applyFill="1" applyBorder="1" applyAlignment="1">
      <alignment horizontal="center" vertical="top"/>
    </xf>
    <xf numFmtId="0" fontId="53" fillId="3" borderId="14" xfId="0" applyFont="1" applyFill="1" applyBorder="1" applyAlignment="1">
      <alignment horizontal="center" vertical="top"/>
    </xf>
    <xf numFmtId="0" fontId="53" fillId="3" borderId="13" xfId="0" applyFont="1" applyFill="1" applyBorder="1" applyAlignment="1">
      <alignment horizontal="center" vertical="top"/>
    </xf>
    <xf numFmtId="4" fontId="2" fillId="0" borderId="0" xfId="0" applyNumberFormat="1" applyFont="1" applyAlignment="1">
      <alignment horizontal="center" vertical="top"/>
    </xf>
    <xf numFmtId="4" fontId="2" fillId="0" borderId="22" xfId="0" applyNumberFormat="1" applyFont="1" applyBorder="1" applyAlignment="1">
      <alignment horizontal="center" vertical="top"/>
    </xf>
    <xf numFmtId="2" fontId="10" fillId="0" borderId="2" xfId="0" applyNumberFormat="1" applyFont="1" applyBorder="1" applyAlignment="1">
      <alignment horizontal="left" vertical="top" wrapText="1" indent="1"/>
    </xf>
    <xf numFmtId="2" fontId="11" fillId="0" borderId="0" xfId="0" applyNumberFormat="1" applyFont="1" applyAlignment="1">
      <alignment horizontal="left" vertical="top" wrapText="1" indent="1"/>
    </xf>
    <xf numFmtId="2" fontId="9" fillId="0" borderId="0" xfId="0" applyNumberFormat="1" applyFont="1" applyAlignment="1">
      <alignment horizontal="left" vertical="top" wrapText="1" indent="1"/>
    </xf>
    <xf numFmtId="4" fontId="9" fillId="0" borderId="14" xfId="0" applyNumberFormat="1" applyFont="1" applyBorder="1" applyAlignment="1">
      <alignment horizontal="center" vertical="top"/>
    </xf>
    <xf numFmtId="4" fontId="9" fillId="0" borderId="15" xfId="0" applyNumberFormat="1" applyFont="1" applyBorder="1" applyAlignment="1">
      <alignment horizontal="center" vertical="top"/>
    </xf>
    <xf numFmtId="4" fontId="9" fillId="0" borderId="13" xfId="0" applyNumberFormat="1" applyFont="1" applyBorder="1" applyAlignment="1">
      <alignment horizontal="center" vertical="top"/>
    </xf>
    <xf numFmtId="4" fontId="75" fillId="2" borderId="2" xfId="0" applyNumberFormat="1" applyFont="1" applyFill="1" applyBorder="1" applyAlignment="1">
      <alignment horizontal="center" vertical="top"/>
    </xf>
    <xf numFmtId="4" fontId="75" fillId="3" borderId="2" xfId="0" applyNumberFormat="1" applyFont="1" applyFill="1" applyBorder="1" applyAlignment="1">
      <alignment horizontal="center" vertical="top"/>
    </xf>
    <xf numFmtId="4" fontId="4" fillId="0" borderId="0" xfId="0" applyNumberFormat="1" applyFont="1" applyAlignment="1">
      <alignment horizontal="center" vertical="top"/>
    </xf>
    <xf numFmtId="4" fontId="4" fillId="0" borderId="2" xfId="0" applyNumberFormat="1" applyFont="1" applyBorder="1" applyAlignment="1">
      <alignment horizontal="center" vertical="top"/>
    </xf>
    <xf numFmtId="2" fontId="1" fillId="0" borderId="0" xfId="0" applyNumberFormat="1" applyFont="1" applyAlignment="1">
      <alignment horizontal="center" vertical="top" wrapText="1"/>
    </xf>
    <xf numFmtId="2" fontId="1" fillId="0" borderId="0" xfId="0" applyNumberFormat="1" applyFont="1" applyAlignment="1">
      <alignment horizontal="left" vertical="top" wrapText="1" indent="1"/>
    </xf>
    <xf numFmtId="49" fontId="9" fillId="0" borderId="0" xfId="0" applyNumberFormat="1" applyFont="1" applyAlignment="1">
      <alignment horizontal="left" vertical="top" wrapText="1" indent="1"/>
    </xf>
    <xf numFmtId="2" fontId="1" fillId="0" borderId="0" xfId="0" applyNumberFormat="1" applyFont="1" applyAlignment="1">
      <alignment horizontal="left" vertical="top" wrapText="1"/>
    </xf>
    <xf numFmtId="4" fontId="9" fillId="0" borderId="2" xfId="0" applyNumberFormat="1" applyFont="1" applyBorder="1" applyAlignment="1">
      <alignment horizontal="center" vertical="top"/>
    </xf>
    <xf numFmtId="2" fontId="0" fillId="0" borderId="0" xfId="0" applyNumberFormat="1" applyFont="1" applyAlignment="1">
      <alignment horizontal="left" vertical="top" wrapText="1" indent="1"/>
    </xf>
    <xf numFmtId="2" fontId="10" fillId="0" borderId="0" xfId="8" applyNumberFormat="1" applyFont="1" applyAlignment="1">
      <alignment horizontal="left" vertical="top" wrapText="1" indent="1"/>
    </xf>
    <xf numFmtId="2" fontId="0" fillId="0" borderId="0" xfId="0" applyNumberFormat="1" applyFont="1" applyAlignment="1">
      <alignment horizontal="left" vertical="top" wrapText="1"/>
    </xf>
    <xf numFmtId="4" fontId="9" fillId="0" borderId="6" xfId="0" applyNumberFormat="1" applyFont="1" applyBorder="1" applyAlignment="1">
      <alignment horizontal="center" vertical="top"/>
    </xf>
    <xf numFmtId="0" fontId="57" fillId="2" borderId="12" xfId="0" applyFont="1" applyFill="1" applyBorder="1" applyAlignment="1">
      <alignment horizontal="center" vertical="top"/>
    </xf>
    <xf numFmtId="0" fontId="57" fillId="2" borderId="18" xfId="0" applyFont="1" applyFill="1" applyBorder="1" applyAlignment="1">
      <alignment horizontal="center" vertical="top"/>
    </xf>
    <xf numFmtId="0" fontId="57" fillId="3" borderId="12" xfId="0" applyFont="1" applyFill="1" applyBorder="1" applyAlignment="1">
      <alignment horizontal="center" vertical="top"/>
    </xf>
    <xf numFmtId="0" fontId="57" fillId="3" borderId="18" xfId="0" applyFont="1" applyFill="1" applyBorder="1" applyAlignment="1">
      <alignment horizontal="center" vertical="top"/>
    </xf>
    <xf numFmtId="0" fontId="57" fillId="2" borderId="2" xfId="0" applyFont="1" applyFill="1" applyBorder="1" applyAlignment="1">
      <alignment horizontal="center" vertical="top"/>
    </xf>
    <xf numFmtId="0" fontId="57" fillId="3" borderId="2" xfId="0" applyFont="1" applyFill="1" applyBorder="1" applyAlignment="1">
      <alignment horizontal="center" vertical="top"/>
    </xf>
    <xf numFmtId="0" fontId="28" fillId="0" borderId="0" xfId="0" applyFont="1" applyAlignment="1">
      <alignment horizontal="justify"/>
    </xf>
    <xf numFmtId="0" fontId="0" fillId="0" borderId="0" xfId="0" applyAlignment="1"/>
    <xf numFmtId="49" fontId="38" fillId="0" borderId="0" xfId="0" applyNumberFormat="1" applyFont="1" applyAlignment="1">
      <alignment horizontal="left" vertical="top" wrapText="1"/>
    </xf>
    <xf numFmtId="0" fontId="38" fillId="0" borderId="0" xfId="0" applyFont="1" applyAlignment="1">
      <alignment horizontal="left" vertical="top" wrapText="1"/>
    </xf>
    <xf numFmtId="0" fontId="28" fillId="0" borderId="0" xfId="0" applyFont="1" applyFill="1" applyAlignment="1">
      <alignment horizontal="justify" vertical="center" wrapText="1"/>
    </xf>
    <xf numFmtId="0" fontId="28" fillId="0" borderId="0" xfId="0" applyFont="1" applyFill="1" applyAlignment="1">
      <alignment horizontal="justify"/>
    </xf>
    <xf numFmtId="0" fontId="28" fillId="0" borderId="0" xfId="0" applyFont="1" applyFill="1" applyAlignment="1"/>
  </cellXfs>
  <cellStyles count="11">
    <cellStyle name="Navadno" xfId="0" builtinId="0"/>
    <cellStyle name="Navadno 2" xfId="1"/>
    <cellStyle name="Navadno_.s1720" xfId="2"/>
    <cellStyle name="Navadno_POPIS RCK PZI PREZRAČEVANJE" xfId="3"/>
    <cellStyle name="Normal_JES-popis ogrevanje-PGD" xfId="4"/>
    <cellStyle name="Normal_List1" xfId="5"/>
    <cellStyle name="Normal_popis OPH" xfId="6"/>
    <cellStyle name="Normal_rekapitulacija" xfId="7"/>
    <cellStyle name="Slog 1" xfId="8"/>
    <cellStyle name="Valuta" xfId="9" builtinId="4"/>
    <cellStyle name="Vejica" xfId="10" builtinId="3"/>
  </cellStyles>
  <dxfs count="1213">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1:C48"/>
  <sheetViews>
    <sheetView view="pageBreakPreview" zoomScale="90" zoomScaleNormal="100" zoomScaleSheetLayoutView="90" workbookViewId="0">
      <selection activeCell="L38" sqref="L38"/>
    </sheetView>
  </sheetViews>
  <sheetFormatPr defaultRowHeight="12.75"/>
  <cols>
    <col min="1" max="1" width="6.7109375" customWidth="1"/>
    <col min="2" max="2" width="23.140625" customWidth="1"/>
    <col min="3" max="3" width="66.5703125" customWidth="1"/>
  </cols>
  <sheetData>
    <row r="1" spans="2:3" s="42" customFormat="1" ht="15">
      <c r="B1" s="1720" t="s">
        <v>23</v>
      </c>
      <c r="C1" s="1720"/>
    </row>
    <row r="2" spans="2:3" s="42" customFormat="1" ht="13.5" customHeight="1">
      <c r="B2" s="84"/>
      <c r="C2" s="84"/>
    </row>
    <row r="3" spans="2:3" s="42" customFormat="1" ht="15">
      <c r="B3" s="61" t="s">
        <v>24</v>
      </c>
    </row>
    <row r="4" spans="2:3" s="42" customFormat="1" ht="15">
      <c r="B4" s="61" t="s">
        <v>25</v>
      </c>
      <c r="C4" s="84" t="s">
        <v>2257</v>
      </c>
    </row>
    <row r="5" spans="2:3" s="42" customFormat="1" ht="15">
      <c r="B5" s="61"/>
      <c r="C5" s="84"/>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64</v>
      </c>
      <c r="C20" s="84" t="s">
        <v>166</v>
      </c>
    </row>
    <row r="21" spans="2:3" s="42" customFormat="1" ht="13.5" customHeight="1">
      <c r="B21" s="61"/>
      <c r="C21" s="103" t="s">
        <v>2252</v>
      </c>
    </row>
    <row r="22" spans="2:3" s="42" customFormat="1" ht="13.5" customHeight="1">
      <c r="B22" s="61"/>
      <c r="C22" s="103"/>
    </row>
    <row r="23" spans="2:3" s="42" customFormat="1" ht="13.5" customHeight="1">
      <c r="B23" s="61" t="s">
        <v>169</v>
      </c>
      <c r="C23" s="84" t="s">
        <v>2253</v>
      </c>
    </row>
    <row r="24" spans="2:3" s="42" customFormat="1" ht="13.5" customHeight="1">
      <c r="B24" s="61"/>
      <c r="C24" s="112" t="s">
        <v>2254</v>
      </c>
    </row>
    <row r="25" spans="2:3" s="42" customFormat="1" ht="13.5" customHeight="1">
      <c r="B25" s="61"/>
      <c r="C25" s="112" t="s">
        <v>2255</v>
      </c>
    </row>
    <row r="26" spans="2:3" s="42" customFormat="1" ht="13.5" customHeight="1">
      <c r="B26" s="61" t="s">
        <v>54</v>
      </c>
      <c r="C26" s="84"/>
    </row>
    <row r="27" spans="2:3" s="42" customFormat="1" ht="13.5" customHeight="1">
      <c r="B27" s="61" t="s">
        <v>55</v>
      </c>
      <c r="C27" s="84" t="s">
        <v>56</v>
      </c>
    </row>
    <row r="28" spans="2:3" s="42" customFormat="1" ht="13.5" customHeight="1">
      <c r="B28" s="61"/>
      <c r="C28" s="84" t="s">
        <v>57</v>
      </c>
    </row>
    <row r="29" spans="2:3" s="42" customFormat="1" ht="13.5" customHeight="1">
      <c r="B29" s="61"/>
      <c r="C29" s="84"/>
    </row>
    <row r="30" spans="2:3" s="42" customFormat="1" ht="13.5" customHeight="1">
      <c r="B30" s="61" t="s">
        <v>113</v>
      </c>
      <c r="C30" s="84" t="s">
        <v>93</v>
      </c>
    </row>
    <row r="31" spans="2:3" s="42" customFormat="1" ht="13.5" customHeight="1">
      <c r="B31" s="61"/>
      <c r="C31" s="84"/>
    </row>
    <row r="32" spans="2:3" s="42" customFormat="1" ht="13.5" customHeight="1">
      <c r="B32" s="61" t="s">
        <v>58</v>
      </c>
      <c r="C32" s="84" t="s">
        <v>1336</v>
      </c>
    </row>
    <row r="33" spans="2:3" s="42" customFormat="1" ht="13.5" customHeight="1">
      <c r="B33" s="61"/>
      <c r="C33" s="84"/>
    </row>
    <row r="34" spans="2:3" s="42" customFormat="1" ht="13.5" customHeight="1">
      <c r="B34" s="61" t="s">
        <v>60</v>
      </c>
      <c r="C34" s="84"/>
    </row>
    <row r="35" spans="2:3" s="42" customFormat="1" ht="13.5" customHeight="1">
      <c r="B35" s="61" t="s">
        <v>61</v>
      </c>
      <c r="C35" s="24" t="s">
        <v>97</v>
      </c>
    </row>
    <row r="36" spans="2:3" s="42" customFormat="1" ht="13.5" customHeight="1">
      <c r="B36" s="61"/>
      <c r="C36" s="24"/>
    </row>
    <row r="37" spans="2:3" s="42" customFormat="1" ht="13.5" customHeight="1">
      <c r="B37" s="61" t="s">
        <v>60</v>
      </c>
      <c r="C37" s="24"/>
    </row>
    <row r="38" spans="2:3" s="42" customFormat="1" ht="13.5" customHeight="1">
      <c r="B38" s="61" t="s">
        <v>42</v>
      </c>
      <c r="C38" s="24" t="s">
        <v>97</v>
      </c>
    </row>
    <row r="39" spans="2:3" s="42" customFormat="1" ht="13.5" customHeight="1">
      <c r="B39" s="61"/>
      <c r="C39" s="84"/>
    </row>
    <row r="40" spans="2:3" s="42" customFormat="1" ht="13.5" customHeight="1">
      <c r="B40" s="61" t="s">
        <v>62</v>
      </c>
      <c r="C40" s="84" t="s">
        <v>63</v>
      </c>
    </row>
    <row r="41" spans="2:3" s="42" customFormat="1" ht="13.5" customHeight="1">
      <c r="B41" s="61"/>
      <c r="C41" s="84"/>
    </row>
    <row r="42" spans="2:3" s="42" customFormat="1" ht="13.5" customHeight="1">
      <c r="B42" s="61" t="s">
        <v>109</v>
      </c>
      <c r="C42" s="84"/>
    </row>
    <row r="43" spans="2:3" s="42" customFormat="1" ht="13.5" customHeight="1">
      <c r="B43" s="61" t="s">
        <v>110</v>
      </c>
      <c r="C43" s="84" t="s">
        <v>170</v>
      </c>
    </row>
    <row r="44" spans="2:3" s="42" customFormat="1" ht="13.5" customHeight="1">
      <c r="B44" s="61"/>
      <c r="C44" s="84"/>
    </row>
    <row r="45" spans="2:3" s="42" customFormat="1" ht="13.5" customHeight="1">
      <c r="B45" s="61" t="s">
        <v>111</v>
      </c>
      <c r="C45" s="84" t="s">
        <v>2256</v>
      </c>
    </row>
    <row r="46" spans="2:3" s="42" customFormat="1" ht="13.5" customHeight="1">
      <c r="B46" s="61"/>
      <c r="C46" s="84"/>
    </row>
    <row r="47" spans="2:3" s="42" customFormat="1" ht="13.5" customHeight="1">
      <c r="B47" s="61" t="s">
        <v>112</v>
      </c>
      <c r="C47" s="84" t="s">
        <v>171</v>
      </c>
    </row>
    <row r="48" spans="2:3" ht="15">
      <c r="B48" s="45"/>
      <c r="C48" s="75"/>
    </row>
  </sheetData>
  <sheetProtection password="B2B2" sheet="1" objects="1" scenarios="1"/>
  <mergeCells count="1">
    <mergeCell ref="B1:C1"/>
  </mergeCells>
  <pageMargins left="0.98425196850393704" right="0.39370078740157483" top="0.98425196850393704" bottom="0.98425196850393704" header="0.59055118110236227" footer="0.59055118110236227"/>
  <pageSetup paperSize="9" scale="91" fitToHeight="0"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dimension ref="B1:C57"/>
  <sheetViews>
    <sheetView view="pageBreakPreview" topLeftCell="A22" zoomScaleNormal="100" zoomScaleSheetLayoutView="100" workbookViewId="0"/>
  </sheetViews>
  <sheetFormatPr defaultRowHeight="12.75"/>
  <cols>
    <col min="1" max="1" width="6.7109375" customWidth="1"/>
    <col min="2" max="2" width="23.140625" customWidth="1"/>
    <col min="3" max="3" width="66.5703125" customWidth="1"/>
  </cols>
  <sheetData>
    <row r="1" spans="2:3" s="42" customFormat="1" ht="15">
      <c r="B1" s="1720" t="s">
        <v>23</v>
      </c>
      <c r="C1" s="1720"/>
    </row>
    <row r="2" spans="2:3" s="42" customFormat="1" ht="13.5" customHeight="1">
      <c r="B2" s="84"/>
      <c r="C2" s="84"/>
    </row>
    <row r="3" spans="2:3" s="42" customFormat="1" ht="15">
      <c r="B3" s="61" t="s">
        <v>24</v>
      </c>
    </row>
    <row r="4" spans="2:3" s="42" customFormat="1" ht="15">
      <c r="B4" s="61" t="s">
        <v>25</v>
      </c>
      <c r="C4" s="84" t="s">
        <v>3075</v>
      </c>
    </row>
    <row r="5" spans="2:3" s="42" customFormat="1" ht="15">
      <c r="B5" s="61"/>
      <c r="C5" s="84"/>
    </row>
    <row r="6" spans="2:3" s="42" customFormat="1" ht="13.5" customHeight="1">
      <c r="B6" s="810" t="s">
        <v>50</v>
      </c>
      <c r="C6" s="84"/>
    </row>
    <row r="7" spans="2:3" s="42" customFormat="1" ht="13.5" customHeight="1">
      <c r="B7" s="810" t="s">
        <v>51</v>
      </c>
      <c r="C7" s="84" t="s">
        <v>162</v>
      </c>
    </row>
    <row r="8" spans="2:3" s="42" customFormat="1" ht="13.5" customHeight="1">
      <c r="B8" s="810"/>
      <c r="C8" s="84" t="s">
        <v>172</v>
      </c>
    </row>
    <row r="9" spans="2:3" s="42" customFormat="1" ht="13.5" customHeight="1">
      <c r="B9" s="810"/>
      <c r="C9" s="84" t="s">
        <v>163</v>
      </c>
    </row>
    <row r="10" spans="2:3" s="42" customFormat="1" ht="13.5" customHeight="1">
      <c r="B10" s="810"/>
      <c r="C10" s="84"/>
    </row>
    <row r="11" spans="2:3" s="42" customFormat="1" ht="13.5" customHeight="1">
      <c r="B11" s="810" t="s">
        <v>94</v>
      </c>
    </row>
    <row r="12" spans="2:3" s="42" customFormat="1" ht="13.5" customHeight="1">
      <c r="B12" s="810" t="s">
        <v>95</v>
      </c>
      <c r="C12" s="84" t="s">
        <v>96</v>
      </c>
    </row>
    <row r="13" spans="2:3" s="42" customFormat="1" ht="13.5" customHeight="1">
      <c r="B13" s="61"/>
      <c r="C13" s="84" t="s">
        <v>3051</v>
      </c>
    </row>
    <row r="14" spans="2:3" s="42" customFormat="1" ht="12.75" customHeight="1">
      <c r="B14" s="61"/>
      <c r="C14" s="84"/>
    </row>
    <row r="15" spans="2:3" s="42" customFormat="1" ht="13.5" customHeight="1">
      <c r="B15" s="99" t="s">
        <v>52</v>
      </c>
      <c r="C15" s="84" t="s">
        <v>3052</v>
      </c>
    </row>
    <row r="16" spans="2:3" s="42" customFormat="1" ht="12.75" customHeight="1">
      <c r="B16" s="61"/>
      <c r="C16" s="84" t="s">
        <v>3053</v>
      </c>
    </row>
    <row r="17" spans="2:3" s="42" customFormat="1" ht="12.75" customHeight="1">
      <c r="B17" s="61"/>
      <c r="C17" s="84" t="s">
        <v>3054</v>
      </c>
    </row>
    <row r="18" spans="2:3" s="42" customFormat="1" ht="12.75" customHeight="1">
      <c r="B18" s="61"/>
      <c r="C18" s="84"/>
    </row>
    <row r="19" spans="2:3" s="42" customFormat="1" ht="13.5" customHeight="1">
      <c r="B19" s="99" t="s">
        <v>53</v>
      </c>
      <c r="C19" s="84" t="s">
        <v>3051</v>
      </c>
    </row>
    <row r="20" spans="2:3" s="42" customFormat="1" ht="12.75" customHeight="1">
      <c r="B20" s="61"/>
      <c r="C20" s="84" t="s">
        <v>165</v>
      </c>
    </row>
    <row r="21" spans="2:3" s="42" customFormat="1" ht="12.75" customHeight="1">
      <c r="B21" s="61"/>
      <c r="C21" s="84"/>
    </row>
    <row r="22" spans="2:3" s="42" customFormat="1" ht="13.5" customHeight="1">
      <c r="B22" s="99" t="s">
        <v>64</v>
      </c>
      <c r="C22" s="84" t="s">
        <v>3055</v>
      </c>
    </row>
    <row r="23" spans="2:3" s="42" customFormat="1" ht="13.5" customHeight="1">
      <c r="B23" s="99"/>
      <c r="C23" s="103" t="s">
        <v>3056</v>
      </c>
    </row>
    <row r="24" spans="2:3" s="42" customFormat="1" ht="13.5" customHeight="1">
      <c r="B24" s="99"/>
      <c r="C24" s="811"/>
    </row>
    <row r="25" spans="2:3" s="42" customFormat="1" ht="13.5" customHeight="1">
      <c r="B25" s="99" t="s">
        <v>3057</v>
      </c>
      <c r="C25" s="84" t="s">
        <v>166</v>
      </c>
    </row>
    <row r="26" spans="2:3" s="42" customFormat="1" ht="13.5" customHeight="1">
      <c r="B26" s="61"/>
      <c r="C26" s="84"/>
    </row>
    <row r="27" spans="2:3" s="42" customFormat="1" ht="13.5" customHeight="1">
      <c r="B27" s="99" t="s">
        <v>3058</v>
      </c>
      <c r="C27" s="84" t="s">
        <v>3059</v>
      </c>
    </row>
    <row r="28" spans="2:3" s="42" customFormat="1" ht="13.5" customHeight="1">
      <c r="B28" s="99"/>
      <c r="C28" s="84" t="s">
        <v>3060</v>
      </c>
    </row>
    <row r="29" spans="2:3" s="42" customFormat="1" ht="13.5" customHeight="1">
      <c r="B29" s="99"/>
      <c r="C29" s="84"/>
    </row>
    <row r="30" spans="2:3" s="42" customFormat="1" ht="13.5" customHeight="1">
      <c r="B30" s="99" t="s">
        <v>169</v>
      </c>
      <c r="C30" s="84" t="s">
        <v>3061</v>
      </c>
    </row>
    <row r="31" spans="2:3" s="42" customFormat="1" ht="12.75" customHeight="1">
      <c r="B31" s="61"/>
      <c r="C31" s="84"/>
    </row>
    <row r="32" spans="2:3" s="42" customFormat="1" ht="13.5" customHeight="1">
      <c r="B32" s="99" t="s">
        <v>3062</v>
      </c>
      <c r="C32" s="84" t="s">
        <v>3063</v>
      </c>
    </row>
    <row r="33" spans="2:3" s="42" customFormat="1" ht="13.5" customHeight="1">
      <c r="B33" s="99"/>
      <c r="C33" s="84"/>
    </row>
    <row r="34" spans="2:3" s="42" customFormat="1" ht="13.5" customHeight="1">
      <c r="B34" s="99" t="s">
        <v>2329</v>
      </c>
      <c r="C34" s="112" t="s">
        <v>3064</v>
      </c>
    </row>
    <row r="35" spans="2:3" s="42" customFormat="1" ht="12.75" customHeight="1">
      <c r="B35" s="61"/>
      <c r="C35" s="84"/>
    </row>
    <row r="36" spans="2:3" s="42" customFormat="1" ht="13.5" customHeight="1">
      <c r="B36" s="99" t="s">
        <v>54</v>
      </c>
      <c r="C36" s="84"/>
    </row>
    <row r="37" spans="2:3" s="42" customFormat="1" ht="13.5" customHeight="1">
      <c r="B37" s="99" t="s">
        <v>55</v>
      </c>
      <c r="C37" s="84" t="s">
        <v>3065</v>
      </c>
    </row>
    <row r="38" spans="2:3" s="42" customFormat="1" ht="13.5" customHeight="1">
      <c r="B38" s="99"/>
      <c r="C38" s="84" t="s">
        <v>3066</v>
      </c>
    </row>
    <row r="39" spans="2:3" s="42" customFormat="1" ht="12.75" customHeight="1">
      <c r="B39" s="61"/>
      <c r="C39" s="84"/>
    </row>
    <row r="40" spans="2:3" s="42" customFormat="1" ht="13.5" customHeight="1">
      <c r="B40" s="99" t="s">
        <v>113</v>
      </c>
      <c r="C40" s="84" t="s">
        <v>3067</v>
      </c>
    </row>
    <row r="41" spans="2:3" s="42" customFormat="1" ht="12.75" customHeight="1">
      <c r="B41" s="61"/>
      <c r="C41" s="84"/>
    </row>
    <row r="42" spans="2:3" s="42" customFormat="1" ht="13.5" customHeight="1">
      <c r="B42" s="99" t="s">
        <v>58</v>
      </c>
      <c r="C42" s="84" t="s">
        <v>3068</v>
      </c>
    </row>
    <row r="43" spans="2:3" s="42" customFormat="1" ht="12.75" customHeight="1">
      <c r="B43" s="61"/>
      <c r="C43" s="124" t="s">
        <v>3069</v>
      </c>
    </row>
    <row r="44" spans="2:3" s="42" customFormat="1" ht="12.75" customHeight="1">
      <c r="B44" s="61"/>
      <c r="C44" s="124" t="s">
        <v>3070</v>
      </c>
    </row>
    <row r="45" spans="2:3" s="42" customFormat="1" ht="13.5" customHeight="1">
      <c r="B45" s="99" t="s">
        <v>60</v>
      </c>
      <c r="C45" s="84"/>
    </row>
    <row r="46" spans="2:3" s="42" customFormat="1" ht="13.5" customHeight="1">
      <c r="B46" s="99" t="s">
        <v>61</v>
      </c>
      <c r="C46" s="24" t="s">
        <v>97</v>
      </c>
    </row>
    <row r="47" spans="2:3" s="42" customFormat="1" ht="12.75" customHeight="1">
      <c r="B47" s="61"/>
    </row>
    <row r="48" spans="2:3" s="42" customFormat="1" ht="13.5" customHeight="1">
      <c r="B48" s="99" t="s">
        <v>60</v>
      </c>
      <c r="C48" s="84"/>
    </row>
    <row r="49" spans="2:3" s="42" customFormat="1" ht="13.5" customHeight="1">
      <c r="B49" s="99" t="s">
        <v>3071</v>
      </c>
      <c r="C49" s="24" t="s">
        <v>97</v>
      </c>
    </row>
    <row r="50" spans="2:3" s="42" customFormat="1" ht="13.5" customHeight="1">
      <c r="B50" s="99"/>
      <c r="C50" s="84"/>
    </row>
    <row r="51" spans="2:3" s="42" customFormat="1" ht="13.5" customHeight="1">
      <c r="B51" s="99" t="s">
        <v>62</v>
      </c>
      <c r="C51" s="84" t="s">
        <v>3072</v>
      </c>
    </row>
    <row r="52" spans="2:3" s="42" customFormat="1" ht="12.75" customHeight="1">
      <c r="B52" s="61"/>
      <c r="C52" s="84"/>
    </row>
    <row r="53" spans="2:3" s="42" customFormat="1" ht="13.5" customHeight="1">
      <c r="B53" s="99" t="s">
        <v>3073</v>
      </c>
      <c r="C53" s="84" t="s">
        <v>170</v>
      </c>
    </row>
    <row r="54" spans="2:3" s="42" customFormat="1" ht="12.75" customHeight="1">
      <c r="B54" s="61"/>
      <c r="C54" s="84"/>
    </row>
    <row r="55" spans="2:3" s="42" customFormat="1" ht="13.5" customHeight="1">
      <c r="B55" s="99" t="s">
        <v>3074</v>
      </c>
      <c r="C55" s="84" t="s">
        <v>3076</v>
      </c>
    </row>
    <row r="56" spans="2:3" s="42" customFormat="1" ht="13.5" customHeight="1">
      <c r="B56" s="99"/>
      <c r="C56" s="84"/>
    </row>
    <row r="57" spans="2:3" s="42" customFormat="1" ht="13.5" customHeight="1">
      <c r="B57" s="99" t="s">
        <v>112</v>
      </c>
      <c r="C57" s="84" t="s">
        <v>171</v>
      </c>
    </row>
  </sheetData>
  <sheetProtection algorithmName="SHA-512" hashValue="6fIe/JzBDXZk1PUVudSR1nxniFQmR3RwSNKI3vjagANNBFHgcOIEoMj5LjLrJaxiWBOOosyTgg82rJWwNipvlQ==" saltValue="DuIaoDdPbnEMoBVtAZHtCg==" spinCount="100000" sheet="1" objects="1" scenarios="1" formatColumns="0" formatRows="0"/>
  <mergeCells count="1">
    <mergeCell ref="B1:C1"/>
  </mergeCells>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dimension ref="A1:E55"/>
  <sheetViews>
    <sheetView view="pageBreakPreview" topLeftCell="A24" zoomScaleNormal="100" zoomScaleSheetLayoutView="100" workbookViewId="0">
      <selection activeCell="B36" sqref="B36"/>
    </sheetView>
  </sheetViews>
  <sheetFormatPr defaultRowHeight="12.75"/>
  <cols>
    <col min="1" max="1" width="12.5703125" customWidth="1"/>
    <col min="2" max="2" width="62.5703125" customWidth="1"/>
    <col min="3" max="3" width="15.28515625" customWidth="1"/>
    <col min="4" max="4" width="17.140625" customWidth="1"/>
    <col min="5" max="6" width="16.7109375" customWidth="1"/>
    <col min="7" max="7" width="17.85546875" customWidth="1"/>
  </cols>
  <sheetData>
    <row r="1" spans="1:5" s="42" customFormat="1" ht="14.25">
      <c r="C1" s="246" t="s">
        <v>1490</v>
      </c>
      <c r="D1" s="247" t="s">
        <v>1491</v>
      </c>
      <c r="E1" s="122" t="s">
        <v>1492</v>
      </c>
    </row>
    <row r="2" spans="1:5" s="116" customFormat="1" ht="12.75" customHeight="1">
      <c r="A2" s="111" t="s">
        <v>98</v>
      </c>
      <c r="B2" s="89" t="s">
        <v>102</v>
      </c>
      <c r="C2" s="89"/>
      <c r="D2" s="709"/>
      <c r="E2" s="296"/>
    </row>
    <row r="3" spans="1:5" s="116" customFormat="1" ht="12.75" customHeight="1">
      <c r="A3" s="111"/>
      <c r="B3" s="100"/>
      <c r="C3" s="100"/>
      <c r="D3" s="709"/>
      <c r="E3" s="296"/>
    </row>
    <row r="4" spans="1:5" s="116" customFormat="1" ht="12.75" customHeight="1">
      <c r="A4" s="111" t="s">
        <v>99</v>
      </c>
      <c r="B4" s="112" t="s">
        <v>173</v>
      </c>
      <c r="C4" s="89"/>
      <c r="D4" s="89"/>
      <c r="E4" s="89"/>
    </row>
    <row r="5" spans="1:5" s="116" customFormat="1" ht="12.75" customHeight="1">
      <c r="A5" s="111"/>
      <c r="B5" s="99"/>
      <c r="C5" s="99"/>
      <c r="D5" s="709"/>
      <c r="E5" s="296"/>
    </row>
    <row r="6" spans="1:5" s="92" customFormat="1" ht="12.75" customHeight="1">
      <c r="A6" s="111" t="s">
        <v>100</v>
      </c>
      <c r="B6" s="89" t="s">
        <v>3077</v>
      </c>
      <c r="C6" s="89"/>
      <c r="D6" s="91"/>
      <c r="E6" s="88"/>
    </row>
    <row r="7" spans="1:5" s="116" customFormat="1" ht="12.75" customHeight="1">
      <c r="A7" s="111"/>
      <c r="B7" s="113"/>
      <c r="C7" s="711"/>
      <c r="D7" s="709"/>
      <c r="E7" s="296"/>
    </row>
    <row r="8" spans="1:5" s="116" customFormat="1" ht="12.75" customHeight="1">
      <c r="A8" s="111" t="s">
        <v>64</v>
      </c>
      <c r="B8" s="112" t="s">
        <v>166</v>
      </c>
      <c r="C8" s="711"/>
      <c r="D8" s="709"/>
      <c r="E8" s="296"/>
    </row>
    <row r="9" spans="1:5" s="116" customFormat="1" ht="12.75" customHeight="1">
      <c r="A9" s="111"/>
      <c r="B9" s="99"/>
      <c r="C9" s="711"/>
      <c r="D9" s="709"/>
      <c r="E9" s="296"/>
    </row>
    <row r="10" spans="1:5" s="116" customFormat="1" ht="12.75" customHeight="1">
      <c r="A10" s="111" t="s">
        <v>58</v>
      </c>
      <c r="B10" s="112" t="s">
        <v>59</v>
      </c>
      <c r="C10" s="711"/>
      <c r="D10" s="709"/>
      <c r="E10" s="296"/>
    </row>
    <row r="11" spans="1:5" s="116" customFormat="1" ht="12.75" customHeight="1">
      <c r="A11" s="111"/>
      <c r="B11" s="112"/>
      <c r="C11" s="711"/>
      <c r="D11" s="709"/>
      <c r="E11" s="296"/>
    </row>
    <row r="12" spans="1:5" s="725" customFormat="1" ht="15">
      <c r="A12" s="111" t="s">
        <v>2329</v>
      </c>
      <c r="B12" s="112" t="s">
        <v>3078</v>
      </c>
      <c r="C12" s="709"/>
      <c r="D12" s="709"/>
      <c r="E12" s="296"/>
    </row>
    <row r="13" spans="1:5" s="116" customFormat="1" ht="12.75" customHeight="1">
      <c r="A13" s="111"/>
      <c r="B13" s="99"/>
      <c r="C13" s="711"/>
      <c r="D13" s="709"/>
      <c r="E13" s="296"/>
    </row>
    <row r="14" spans="1:5" s="116" customFormat="1" ht="12.75" customHeight="1">
      <c r="A14" s="111" t="s">
        <v>64</v>
      </c>
      <c r="B14" s="112" t="s">
        <v>3055</v>
      </c>
      <c r="C14" s="711"/>
      <c r="D14" s="709"/>
      <c r="E14" s="296"/>
    </row>
    <row r="15" spans="1:5" s="116" customFormat="1" ht="12.75" customHeight="1">
      <c r="A15" s="111"/>
      <c r="B15" s="124" t="s">
        <v>3079</v>
      </c>
      <c r="C15" s="711"/>
      <c r="D15" s="709"/>
      <c r="E15" s="296"/>
    </row>
    <row r="16" spans="1:5" s="116" customFormat="1" ht="12.75" customHeight="1">
      <c r="A16" s="111"/>
      <c r="B16" s="124"/>
      <c r="C16" s="711"/>
      <c r="D16" s="709"/>
      <c r="E16" s="296"/>
    </row>
    <row r="17" spans="1:5" s="116" customFormat="1" ht="12.75" customHeight="1">
      <c r="A17" s="111" t="s">
        <v>3080</v>
      </c>
      <c r="B17" s="112" t="s">
        <v>3081</v>
      </c>
      <c r="C17" s="711"/>
      <c r="D17" s="709"/>
      <c r="E17" s="296"/>
    </row>
    <row r="18" spans="1:5" s="76" customFormat="1" ht="12.75" customHeight="1">
      <c r="A18" s="12"/>
      <c r="B18" s="8"/>
      <c r="C18" s="18"/>
      <c r="D18" s="13"/>
      <c r="E18" s="93"/>
    </row>
    <row r="19" spans="1:5" s="76" customFormat="1" ht="12.75" customHeight="1">
      <c r="A19" s="12"/>
      <c r="B19" s="8"/>
      <c r="C19" s="18"/>
      <c r="D19" s="13"/>
      <c r="E19" s="93"/>
    </row>
    <row r="20" spans="1:5" s="812" customFormat="1" ht="31.5" customHeight="1">
      <c r="A20" s="23"/>
      <c r="B20" s="1741" t="s">
        <v>3082</v>
      </c>
      <c r="C20" s="1741"/>
      <c r="D20" s="6"/>
      <c r="E20" s="6"/>
    </row>
    <row r="21" spans="1:5" s="26" customFormat="1" ht="12.75" customHeight="1">
      <c r="A21" s="48"/>
      <c r="B21" s="813" t="s">
        <v>3083</v>
      </c>
      <c r="C21" s="248" t="s">
        <v>180</v>
      </c>
      <c r="D21" s="248" t="s">
        <v>180</v>
      </c>
      <c r="E21" s="248" t="s">
        <v>180</v>
      </c>
    </row>
    <row r="22" spans="1:5" s="26" customFormat="1" ht="12.75" customHeight="1">
      <c r="A22" s="48"/>
      <c r="B22" s="813"/>
      <c r="C22" s="249" t="s">
        <v>1493</v>
      </c>
      <c r="D22" s="249" t="s">
        <v>1494</v>
      </c>
      <c r="E22" s="249" t="s">
        <v>1495</v>
      </c>
    </row>
    <row r="23" spans="1:5" s="26" customFormat="1" ht="12.75" customHeight="1">
      <c r="A23" s="48"/>
      <c r="B23" s="814"/>
      <c r="C23" s="250" t="s">
        <v>1496</v>
      </c>
      <c r="D23" s="250" t="s">
        <v>1496</v>
      </c>
      <c r="E23" s="250"/>
    </row>
    <row r="24" spans="1:5" s="812" customFormat="1" ht="13.5" customHeight="1">
      <c r="A24" s="255" t="s">
        <v>3084</v>
      </c>
      <c r="B24" s="285" t="s">
        <v>2279</v>
      </c>
      <c r="C24" s="259">
        <f>'pop3a-POD'!$G$244</f>
        <v>0</v>
      </c>
      <c r="D24" s="273">
        <f>'pop3a-POD'!$I$244</f>
        <v>0</v>
      </c>
      <c r="E24" s="273">
        <f>'pop3a-POD'!$E$244</f>
        <v>0</v>
      </c>
    </row>
    <row r="25" spans="1:5" s="26" customFormat="1" ht="12.75" customHeight="1">
      <c r="A25" s="255"/>
      <c r="B25" s="285"/>
      <c r="C25" s="278"/>
      <c r="D25" s="258"/>
      <c r="E25" s="259"/>
    </row>
    <row r="26" spans="1:5" s="26" customFormat="1" ht="12.75" customHeight="1">
      <c r="A26" s="255"/>
      <c r="B26" s="285"/>
      <c r="C26" s="278"/>
      <c r="D26" s="258"/>
      <c r="E26" s="279"/>
    </row>
    <row r="27" spans="1:5" s="812" customFormat="1" ht="13.5" customHeight="1">
      <c r="A27" s="255" t="s">
        <v>2281</v>
      </c>
      <c r="B27" s="285" t="s">
        <v>3085</v>
      </c>
      <c r="C27" s="259">
        <f>'pop3b-FAS'!$C$39</f>
        <v>0</v>
      </c>
      <c r="D27" s="273">
        <f>'pop3b-FAS'!$D$39</f>
        <v>0</v>
      </c>
      <c r="E27" s="273">
        <f>'pop3b-FAS'!$E$39</f>
        <v>0</v>
      </c>
    </row>
    <row r="28" spans="1:5" s="812" customFormat="1" ht="13.5" customHeight="1">
      <c r="A28" s="255"/>
      <c r="B28" s="256"/>
      <c r="C28" s="256"/>
      <c r="D28" s="258"/>
      <c r="E28" s="273"/>
    </row>
    <row r="29" spans="1:5" s="812" customFormat="1" ht="13.5" customHeight="1">
      <c r="A29" s="255"/>
      <c r="B29" s="256"/>
      <c r="C29" s="256"/>
      <c r="D29" s="258"/>
      <c r="E29" s="258"/>
    </row>
    <row r="30" spans="1:5" s="812" customFormat="1" ht="13.5" customHeight="1">
      <c r="A30" s="255" t="s">
        <v>2283</v>
      </c>
      <c r="B30" s="285" t="s">
        <v>3086</v>
      </c>
      <c r="C30" s="259">
        <f>'pop3c-MOST'!$G$227</f>
        <v>0</v>
      </c>
      <c r="D30" s="273">
        <f>'pop3c-MOST'!$I$227</f>
        <v>0</v>
      </c>
      <c r="E30" s="273">
        <f>'pop3c-MOST'!$E$227</f>
        <v>0</v>
      </c>
    </row>
    <row r="31" spans="1:5" s="812" customFormat="1" ht="12.75" customHeight="1">
      <c r="A31" s="255"/>
      <c r="B31" s="256"/>
      <c r="C31" s="256"/>
      <c r="D31" s="258"/>
      <c r="E31" s="258"/>
    </row>
    <row r="32" spans="1:5" s="1" customFormat="1" ht="13.5" thickBot="1">
      <c r="A32" s="815"/>
      <c r="B32" s="816"/>
      <c r="C32" s="817"/>
      <c r="D32" s="354"/>
      <c r="E32" s="355"/>
    </row>
    <row r="33" spans="1:5" s="1" customFormat="1" ht="13.5" thickTop="1">
      <c r="A33" s="12"/>
      <c r="B33" s="16"/>
      <c r="C33" s="13"/>
      <c r="D33" s="2"/>
      <c r="E33" s="3"/>
    </row>
    <row r="34" spans="1:5" s="26" customFormat="1" ht="14.25">
      <c r="A34" s="818"/>
      <c r="B34" s="819"/>
      <c r="C34" s="6"/>
      <c r="D34" s="6"/>
      <c r="E34" s="44"/>
    </row>
    <row r="35" spans="1:5" s="53" customFormat="1" ht="13.5" customHeight="1">
      <c r="A35" s="48"/>
      <c r="B35" s="45" t="s">
        <v>3087</v>
      </c>
      <c r="C35" s="278">
        <f>SUM(C24:C34)</f>
        <v>0</v>
      </c>
      <c r="D35" s="278">
        <f>SUM(D24:D34)</f>
        <v>0</v>
      </c>
      <c r="E35" s="259">
        <f>SUM(E23:E34)</f>
        <v>0</v>
      </c>
    </row>
    <row r="36" spans="1:5" s="1" customFormat="1">
      <c r="A36" s="5"/>
      <c r="B36" s="4"/>
      <c r="C36" s="2"/>
      <c r="D36" s="2"/>
      <c r="E36" s="3"/>
    </row>
    <row r="37" spans="1:5" s="1029" customFormat="1" ht="39.75" customHeight="1">
      <c r="A37" s="1279"/>
      <c r="B37" s="1280" t="s">
        <v>3675</v>
      </c>
      <c r="C37" s="1281">
        <f>C35*0.05</f>
        <v>0</v>
      </c>
      <c r="D37" s="1281">
        <f>D35*0.05</f>
        <v>0</v>
      </c>
      <c r="E37" s="1281">
        <f>E35*0.05</f>
        <v>0</v>
      </c>
    </row>
    <row r="38" spans="1:5" s="1029" customFormat="1" ht="16.5" customHeight="1">
      <c r="A38" s="1279"/>
      <c r="B38" s="1280"/>
      <c r="C38" s="1290"/>
      <c r="D38" s="1290"/>
      <c r="E38" s="1290"/>
    </row>
    <row r="39" spans="1:5" s="1029" customFormat="1" ht="32.25" customHeight="1">
      <c r="A39" s="48"/>
      <c r="B39" s="1291" t="s">
        <v>3676</v>
      </c>
      <c r="C39" s="248" t="s">
        <v>180</v>
      </c>
      <c r="D39" s="248" t="s">
        <v>180</v>
      </c>
      <c r="E39" s="248" t="s">
        <v>180</v>
      </c>
    </row>
    <row r="40" spans="1:5" s="1282" customFormat="1" ht="13.5" customHeight="1">
      <c r="A40" s="48"/>
      <c r="B40" s="813"/>
      <c r="C40" s="249" t="s">
        <v>1493</v>
      </c>
      <c r="D40" s="249" t="s">
        <v>1494</v>
      </c>
      <c r="E40" s="249" t="s">
        <v>1495</v>
      </c>
    </row>
    <row r="41" spans="1:5" s="1288" customFormat="1" ht="13.5" customHeight="1">
      <c r="A41" s="48"/>
      <c r="B41" s="814"/>
      <c r="C41" s="250" t="s">
        <v>1496</v>
      </c>
      <c r="D41" s="250" t="s">
        <v>1496</v>
      </c>
      <c r="E41" s="250"/>
    </row>
    <row r="42" spans="1:5" s="1282" customFormat="1" ht="13.5" customHeight="1">
      <c r="A42" s="255" t="s">
        <v>3084</v>
      </c>
      <c r="B42" s="285" t="s">
        <v>2279</v>
      </c>
      <c r="C42" s="259">
        <f>C24*1.05</f>
        <v>0</v>
      </c>
      <c r="D42" s="259">
        <f>D24*1.05</f>
        <v>0</v>
      </c>
      <c r="E42" s="259">
        <f>E24*1.05</f>
        <v>0</v>
      </c>
    </row>
    <row r="43" spans="1:5" s="1" customFormat="1" ht="15">
      <c r="A43" s="255"/>
      <c r="B43" s="285"/>
      <c r="C43" s="278"/>
      <c r="D43" s="258"/>
      <c r="E43" s="259"/>
    </row>
    <row r="44" spans="1:5" s="1" customFormat="1" ht="15">
      <c r="A44" s="255"/>
      <c r="B44" s="285"/>
      <c r="C44" s="278"/>
      <c r="D44" s="258"/>
      <c r="E44" s="279"/>
    </row>
    <row r="45" spans="1:5" ht="15">
      <c r="A45" s="255" t="s">
        <v>2281</v>
      </c>
      <c r="B45" s="285" t="s">
        <v>3085</v>
      </c>
      <c r="C45" s="259">
        <f>C27*1.05</f>
        <v>0</v>
      </c>
      <c r="D45" s="259">
        <f>D27*1.05</f>
        <v>0</v>
      </c>
      <c r="E45" s="259">
        <f>E27*1.05</f>
        <v>0</v>
      </c>
    </row>
    <row r="46" spans="1:5" ht="15">
      <c r="A46" s="255"/>
      <c r="B46" s="256"/>
      <c r="C46" s="259"/>
      <c r="D46" s="258"/>
      <c r="E46" s="273"/>
    </row>
    <row r="47" spans="1:5" ht="15">
      <c r="A47" s="255"/>
      <c r="B47" s="256"/>
      <c r="C47" s="259"/>
      <c r="D47" s="258"/>
      <c r="E47" s="258"/>
    </row>
    <row r="48" spans="1:5" ht="15">
      <c r="A48" s="255" t="s">
        <v>2283</v>
      </c>
      <c r="B48" s="285" t="s">
        <v>3086</v>
      </c>
      <c r="C48" s="259">
        <f>C30*1.05</f>
        <v>0</v>
      </c>
      <c r="D48" s="259">
        <f>D30*1.05</f>
        <v>0</v>
      </c>
      <c r="E48" s="259">
        <f>E30*1.05</f>
        <v>0</v>
      </c>
    </row>
    <row r="49" spans="1:5" ht="15">
      <c r="A49" s="255"/>
      <c r="B49" s="256"/>
      <c r="C49" s="256"/>
      <c r="D49" s="258"/>
      <c r="E49" s="258"/>
    </row>
    <row r="50" spans="1:5" ht="15">
      <c r="A50" s="1279"/>
      <c r="B50" s="1280"/>
      <c r="C50" s="1290"/>
      <c r="D50" s="1290"/>
      <c r="E50" s="1290"/>
    </row>
    <row r="51" spans="1:5" ht="15">
      <c r="A51" s="1282"/>
      <c r="B51" s="1283"/>
      <c r="C51" s="1282"/>
      <c r="D51" s="1282"/>
      <c r="E51" s="1284"/>
    </row>
    <row r="52" spans="1:5" ht="15">
      <c r="A52" s="1285"/>
      <c r="B52" s="1286" t="s">
        <v>3088</v>
      </c>
      <c r="C52" s="1287">
        <f>SUM(C42:C51)</f>
        <v>0</v>
      </c>
      <c r="D52" s="1287">
        <f>SUM(D42:D51)</f>
        <v>0</v>
      </c>
      <c r="E52" s="1281">
        <f>SUM(E42:E51)</f>
        <v>0</v>
      </c>
    </row>
    <row r="53" spans="1:5" ht="15">
      <c r="A53" s="1282"/>
      <c r="B53" s="1283"/>
      <c r="C53" s="1282"/>
      <c r="D53" s="1282"/>
      <c r="E53" s="1284"/>
    </row>
    <row r="54" spans="1:5">
      <c r="A54" s="5"/>
      <c r="B54" s="4"/>
      <c r="C54" s="2"/>
      <c r="D54" s="2"/>
      <c r="E54" s="3"/>
    </row>
    <row r="55" spans="1:5">
      <c r="A55" s="5"/>
      <c r="B55" s="4"/>
      <c r="C55" s="2"/>
      <c r="D55" s="2"/>
      <c r="E55" s="3"/>
    </row>
  </sheetData>
  <sheetProtection password="B2B2" sheet="1" objects="1" scenarios="1" formatColumns="0" formatRows="0"/>
  <protectedRanges>
    <protectedRange sqref="D1" name="Obseg3"/>
    <protectedRange sqref="D2:D12" name="Obseg3_3"/>
    <protectedRange sqref="D21:D23 D39:D41" name="Obseg3_2_2"/>
  </protectedRanges>
  <mergeCells count="1">
    <mergeCell ref="B20:C20"/>
  </mergeCells>
  <conditionalFormatting sqref="D21:E23">
    <cfRule type="cellIs" dxfId="1037" priority="5" stopIfTrue="1" operator="equal">
      <formula>0</formula>
    </cfRule>
  </conditionalFormatting>
  <conditionalFormatting sqref="D39:E41">
    <cfRule type="cellIs" dxfId="1036" priority="1" stopIfTrue="1" operator="equal">
      <formula>0</formula>
    </cfRule>
  </conditionalFormatting>
  <pageMargins left="1.1023622047244095" right="0.39370078740157483" top="0.94488188976377963" bottom="0.98425196850393704" header="0.35433070866141736" footer="0"/>
  <pageSetup paperSize="9" orientation="landscape" horizontalDpi="4294967293" r:id="rId1"/>
  <headerFooter alignWithMargins="0">
    <oddHeader>&amp;L            &amp;U"D S O" - BOKALCI&amp;C 3.-IZOLACIJA PODSTREŠJA  in FASAD&amp;RKVINTA doo</oddHeader>
    <oddFooter>&amp;C&amp;P</oddFooter>
  </headerFooter>
  <rowBreaks count="1" manualBreakCount="1">
    <brk id="33" max="4" man="1"/>
  </rowBreaks>
</worksheet>
</file>

<file path=xl/worksheets/sheet12.xml><?xml version="1.0" encoding="utf-8"?>
<worksheet xmlns="http://schemas.openxmlformats.org/spreadsheetml/2006/main" xmlns:r="http://schemas.openxmlformats.org/officeDocument/2006/relationships">
  <sheetPr codeName="List14"/>
  <dimension ref="A1:IV599"/>
  <sheetViews>
    <sheetView view="pageBreakPreview" topLeftCell="A218" zoomScale="90" zoomScaleNormal="100" zoomScaleSheetLayoutView="90" workbookViewId="0">
      <selection activeCell="B227" sqref="B227"/>
    </sheetView>
  </sheetViews>
  <sheetFormatPr defaultColWidth="0" defaultRowHeight="12.75" outlineLevelRow="1"/>
  <cols>
    <col min="1" max="1" width="8.140625" style="5" customWidth="1"/>
    <col min="2" max="2" width="45.28515625" style="4" customWidth="1"/>
    <col min="3" max="3" width="8.85546875" style="2" customWidth="1"/>
    <col min="4" max="4" width="10.5703125" style="2" customWidth="1"/>
    <col min="5" max="5" width="13" style="3" customWidth="1"/>
    <col min="6" max="6" width="10.28515625" style="1" customWidth="1"/>
    <col min="7" max="7" width="12.28515625" style="1" customWidth="1"/>
    <col min="8" max="8" width="10.28515625" style="1" customWidth="1"/>
    <col min="9" max="9" width="12.7109375" style="1" customWidth="1"/>
    <col min="10" max="12" width="11.5703125" style="1" hidden="1" customWidth="1"/>
    <col min="13" max="16384" width="11.5703125" style="1" hidden="1"/>
  </cols>
  <sheetData>
    <row r="1" spans="1:12" s="40" customFormat="1" ht="12.75" customHeight="1">
      <c r="A1" s="46" t="s">
        <v>78</v>
      </c>
      <c r="B1" s="41" t="s">
        <v>66</v>
      </c>
      <c r="C1" s="102" t="s">
        <v>79</v>
      </c>
      <c r="D1" s="102" t="s">
        <v>80</v>
      </c>
      <c r="E1" s="102" t="s">
        <v>1555</v>
      </c>
      <c r="F1" s="1721" t="s">
        <v>1550</v>
      </c>
      <c r="G1" s="1722"/>
      <c r="H1" s="1723" t="s">
        <v>1551</v>
      </c>
      <c r="I1" s="1724"/>
      <c r="K1" s="297" t="s">
        <v>1552</v>
      </c>
      <c r="L1" s="297" t="s">
        <v>1553</v>
      </c>
    </row>
    <row r="2" spans="1:12" s="58" customFormat="1" ht="12.75" customHeight="1">
      <c r="A2" s="54"/>
      <c r="B2" s="55"/>
      <c r="C2" s="781"/>
      <c r="D2" s="782" t="s">
        <v>1495</v>
      </c>
      <c r="E2" s="783"/>
      <c r="F2" s="919" t="s">
        <v>79</v>
      </c>
      <c r="G2" s="919" t="s">
        <v>1554</v>
      </c>
      <c r="H2" s="918" t="s">
        <v>79</v>
      </c>
      <c r="I2" s="918" t="s">
        <v>1554</v>
      </c>
      <c r="J2" s="784"/>
      <c r="K2" s="784"/>
    </row>
    <row r="3" spans="1:12" s="86" customFormat="1" ht="12.75" customHeight="1">
      <c r="A3" s="105" t="s">
        <v>98</v>
      </c>
      <c r="B3" s="85" t="s">
        <v>102</v>
      </c>
      <c r="C3" s="85"/>
      <c r="D3" s="2"/>
      <c r="F3" s="710"/>
    </row>
    <row r="4" spans="1:12" s="86" customFormat="1" ht="12.75" customHeight="1">
      <c r="A4" s="105"/>
      <c r="B4" s="98"/>
      <c r="C4" s="98"/>
      <c r="D4" s="2"/>
      <c r="F4" s="710"/>
    </row>
    <row r="5" spans="1:12" s="86" customFormat="1" ht="12.75" customHeight="1">
      <c r="A5" s="105" t="s">
        <v>99</v>
      </c>
      <c r="B5" s="106" t="s">
        <v>173</v>
      </c>
      <c r="C5" s="85"/>
      <c r="D5" s="85"/>
      <c r="F5" s="85"/>
    </row>
    <row r="6" spans="1:12" s="86" customFormat="1" ht="12.75" customHeight="1">
      <c r="A6" s="105"/>
      <c r="B6" s="87"/>
      <c r="C6" s="87"/>
      <c r="D6" s="2"/>
      <c r="F6" s="710"/>
    </row>
    <row r="7" spans="1:12" s="108" customFormat="1" ht="12.75" customHeight="1">
      <c r="A7" s="105" t="s">
        <v>100</v>
      </c>
      <c r="B7" s="85" t="s">
        <v>3077</v>
      </c>
      <c r="C7" s="85"/>
      <c r="D7" s="107"/>
      <c r="F7" s="83"/>
    </row>
    <row r="8" spans="1:12" s="76" customFormat="1" ht="12.75" customHeight="1">
      <c r="A8" s="105"/>
      <c r="B8" s="125"/>
      <c r="C8" s="18"/>
      <c r="D8" s="13"/>
      <c r="F8" s="93"/>
    </row>
    <row r="9" spans="1:12" s="76" customFormat="1" ht="12.75" customHeight="1">
      <c r="A9" s="105" t="s">
        <v>64</v>
      </c>
      <c r="B9" s="106" t="s">
        <v>166</v>
      </c>
      <c r="C9" s="18"/>
      <c r="D9" s="13"/>
      <c r="F9" s="93"/>
    </row>
    <row r="10" spans="1:12" s="76" customFormat="1" ht="12.75" customHeight="1">
      <c r="A10" s="105"/>
      <c r="B10" s="87"/>
      <c r="C10" s="18"/>
      <c r="D10" s="13"/>
      <c r="F10" s="93"/>
    </row>
    <row r="11" spans="1:12" s="76" customFormat="1" ht="12.75" customHeight="1">
      <c r="A11" s="105" t="s">
        <v>181</v>
      </c>
      <c r="B11" s="106" t="s">
        <v>2261</v>
      </c>
      <c r="C11" s="18"/>
      <c r="D11" s="13"/>
      <c r="F11" s="93"/>
    </row>
    <row r="12" spans="1:12" s="76" customFormat="1" ht="12.75" customHeight="1">
      <c r="A12" s="96"/>
      <c r="B12" s="87"/>
      <c r="C12" s="18"/>
      <c r="D12" s="13"/>
      <c r="F12" s="93"/>
    </row>
    <row r="13" spans="1:12" s="76" customFormat="1" ht="12.75" customHeight="1">
      <c r="A13" s="105" t="s">
        <v>58</v>
      </c>
      <c r="B13" s="106" t="s">
        <v>59</v>
      </c>
      <c r="C13" s="18"/>
      <c r="D13" s="13"/>
      <c r="F13" s="93"/>
    </row>
    <row r="14" spans="1:12" s="76" customFormat="1" ht="12.75" customHeight="1">
      <c r="A14" s="105"/>
      <c r="B14" s="106"/>
      <c r="C14" s="18"/>
      <c r="D14" s="13"/>
      <c r="F14" s="93"/>
    </row>
    <row r="15" spans="1:12" s="14" customFormat="1">
      <c r="A15" s="787" t="s">
        <v>2329</v>
      </c>
      <c r="B15" s="785" t="s">
        <v>3078</v>
      </c>
      <c r="C15" s="13"/>
      <c r="D15" s="13"/>
      <c r="F15" s="93"/>
    </row>
    <row r="16" spans="1:12" s="76" customFormat="1" ht="12.75" customHeight="1">
      <c r="A16" s="787"/>
      <c r="B16" s="16"/>
      <c r="C16" s="18"/>
      <c r="D16" s="13"/>
      <c r="F16" s="93"/>
    </row>
    <row r="17" spans="1:256" s="76" customFormat="1" ht="12.75" customHeight="1">
      <c r="A17" s="787" t="s">
        <v>64</v>
      </c>
      <c r="B17" s="785" t="s">
        <v>3055</v>
      </c>
      <c r="C17" s="18"/>
      <c r="D17" s="13"/>
      <c r="F17" s="93"/>
    </row>
    <row r="18" spans="1:256" s="76" customFormat="1" ht="12.75" customHeight="1">
      <c r="A18" s="787"/>
      <c r="B18" s="8"/>
      <c r="C18" s="18"/>
      <c r="D18" s="13"/>
      <c r="F18" s="93"/>
    </row>
    <row r="19" spans="1:256" s="76" customFormat="1" ht="12.75" customHeight="1">
      <c r="A19" s="787" t="s">
        <v>3089</v>
      </c>
      <c r="B19" s="785" t="s">
        <v>3090</v>
      </c>
      <c r="C19" s="18"/>
      <c r="D19" s="13"/>
      <c r="F19" s="93"/>
    </row>
    <row r="20" spans="1:256" s="76" customFormat="1" ht="12.75" customHeight="1">
      <c r="A20" s="787"/>
      <c r="B20" s="8"/>
      <c r="C20" s="18"/>
      <c r="D20" s="13"/>
      <c r="F20" s="93"/>
    </row>
    <row r="21" spans="1:256" s="76" customFormat="1" ht="12.75" customHeight="1">
      <c r="A21" s="787" t="s">
        <v>3080</v>
      </c>
      <c r="B21" s="785" t="s">
        <v>3081</v>
      </c>
      <c r="C21" s="18"/>
      <c r="D21" s="13"/>
      <c r="F21" s="93"/>
    </row>
    <row r="22" spans="1:256" s="76" customFormat="1" ht="12.75" customHeight="1">
      <c r="A22" s="787"/>
      <c r="B22" s="785"/>
      <c r="C22" s="18"/>
      <c r="D22" s="13"/>
      <c r="F22" s="93"/>
    </row>
    <row r="23" spans="1:256" s="76" customFormat="1" ht="12.75" customHeight="1">
      <c r="A23" s="12"/>
      <c r="B23" s="8"/>
      <c r="C23" s="18"/>
      <c r="D23" s="13"/>
      <c r="F23" s="93"/>
    </row>
    <row r="24" spans="1:256" s="116" customFormat="1" ht="12.75" customHeight="1">
      <c r="A24" s="111"/>
      <c r="B24" s="112" t="s">
        <v>3090</v>
      </c>
      <c r="C24" s="711"/>
      <c r="D24" s="709"/>
      <c r="F24" s="296"/>
    </row>
    <row r="25" spans="1:256" s="116" customFormat="1" ht="12.75" customHeight="1">
      <c r="A25" s="813" t="s">
        <v>3091</v>
      </c>
      <c r="B25" s="813" t="s">
        <v>3091</v>
      </c>
      <c r="C25" s="813" t="s">
        <v>3091</v>
      </c>
      <c r="D25" s="813" t="s">
        <v>3091</v>
      </c>
      <c r="F25" s="813" t="s">
        <v>3091</v>
      </c>
      <c r="G25" s="813" t="s">
        <v>3091</v>
      </c>
      <c r="H25" s="813" t="s">
        <v>3091</v>
      </c>
      <c r="I25" s="813" t="s">
        <v>3091</v>
      </c>
      <c r="J25" s="813" t="s">
        <v>3091</v>
      </c>
      <c r="K25" s="813" t="s">
        <v>3091</v>
      </c>
      <c r="L25" s="813" t="s">
        <v>3091</v>
      </c>
      <c r="M25" s="813" t="s">
        <v>3091</v>
      </c>
      <c r="N25" s="813" t="s">
        <v>3091</v>
      </c>
      <c r="O25" s="813" t="s">
        <v>3091</v>
      </c>
      <c r="P25" s="813" t="s">
        <v>3091</v>
      </c>
      <c r="Q25" s="813" t="s">
        <v>3091</v>
      </c>
      <c r="R25" s="813" t="s">
        <v>3091</v>
      </c>
      <c r="S25" s="813" t="s">
        <v>3091</v>
      </c>
      <c r="T25" s="813" t="s">
        <v>3091</v>
      </c>
      <c r="U25" s="813" t="s">
        <v>3091</v>
      </c>
      <c r="V25" s="813" t="s">
        <v>3091</v>
      </c>
      <c r="W25" s="813" t="s">
        <v>3091</v>
      </c>
      <c r="X25" s="813" t="s">
        <v>3091</v>
      </c>
      <c r="Y25" s="813" t="s">
        <v>3091</v>
      </c>
      <c r="Z25" s="813" t="s">
        <v>3091</v>
      </c>
      <c r="AA25" s="813" t="s">
        <v>3091</v>
      </c>
      <c r="AB25" s="813" t="s">
        <v>3091</v>
      </c>
      <c r="AC25" s="813" t="s">
        <v>3091</v>
      </c>
      <c r="AD25" s="813" t="s">
        <v>3091</v>
      </c>
      <c r="AE25" s="813" t="s">
        <v>3091</v>
      </c>
      <c r="AF25" s="813" t="s">
        <v>3091</v>
      </c>
      <c r="AG25" s="813" t="s">
        <v>3091</v>
      </c>
      <c r="AH25" s="813" t="s">
        <v>3091</v>
      </c>
      <c r="AI25" s="813" t="s">
        <v>3091</v>
      </c>
      <c r="AJ25" s="813" t="s">
        <v>3091</v>
      </c>
      <c r="AK25" s="813" t="s">
        <v>3091</v>
      </c>
      <c r="AL25" s="813" t="s">
        <v>3091</v>
      </c>
      <c r="AM25" s="813" t="s">
        <v>3091</v>
      </c>
      <c r="AN25" s="813" t="s">
        <v>3091</v>
      </c>
      <c r="AO25" s="813" t="s">
        <v>3091</v>
      </c>
      <c r="AP25" s="813" t="s">
        <v>3091</v>
      </c>
      <c r="AQ25" s="813" t="s">
        <v>3091</v>
      </c>
      <c r="AR25" s="813" t="s">
        <v>3091</v>
      </c>
      <c r="AS25" s="813" t="s">
        <v>3091</v>
      </c>
      <c r="AT25" s="813" t="s">
        <v>3091</v>
      </c>
      <c r="AU25" s="813" t="s">
        <v>3091</v>
      </c>
      <c r="AV25" s="813" t="s">
        <v>3091</v>
      </c>
      <c r="AW25" s="813" t="s">
        <v>3091</v>
      </c>
      <c r="AX25" s="813" t="s">
        <v>3091</v>
      </c>
      <c r="AY25" s="813" t="s">
        <v>3091</v>
      </c>
      <c r="AZ25" s="813" t="s">
        <v>3091</v>
      </c>
      <c r="BA25" s="813" t="s">
        <v>3091</v>
      </c>
      <c r="BB25" s="813" t="s">
        <v>3091</v>
      </c>
      <c r="BC25" s="813" t="s">
        <v>3091</v>
      </c>
      <c r="BD25" s="813" t="s">
        <v>3091</v>
      </c>
      <c r="BE25" s="813" t="s">
        <v>3091</v>
      </c>
      <c r="BF25" s="813" t="s">
        <v>3091</v>
      </c>
      <c r="BG25" s="813" t="s">
        <v>3091</v>
      </c>
      <c r="BH25" s="813" t="s">
        <v>3091</v>
      </c>
      <c r="BI25" s="813" t="s">
        <v>3091</v>
      </c>
      <c r="BJ25" s="813" t="s">
        <v>3091</v>
      </c>
      <c r="BK25" s="813" t="s">
        <v>3091</v>
      </c>
      <c r="BL25" s="813" t="s">
        <v>3091</v>
      </c>
      <c r="BM25" s="813" t="s">
        <v>3091</v>
      </c>
      <c r="BN25" s="813" t="s">
        <v>3091</v>
      </c>
      <c r="BO25" s="813" t="s">
        <v>3091</v>
      </c>
      <c r="BP25" s="813" t="s">
        <v>3091</v>
      </c>
      <c r="BQ25" s="813" t="s">
        <v>3091</v>
      </c>
      <c r="BR25" s="813" t="s">
        <v>3091</v>
      </c>
      <c r="BS25" s="813" t="s">
        <v>3091</v>
      </c>
      <c r="BT25" s="813" t="s">
        <v>3091</v>
      </c>
      <c r="BU25" s="813" t="s">
        <v>3091</v>
      </c>
      <c r="BV25" s="813" t="s">
        <v>3091</v>
      </c>
      <c r="BW25" s="813" t="s">
        <v>3091</v>
      </c>
      <c r="BX25" s="813" t="s">
        <v>3091</v>
      </c>
      <c r="BY25" s="813" t="s">
        <v>3091</v>
      </c>
      <c r="BZ25" s="813" t="s">
        <v>3091</v>
      </c>
      <c r="CA25" s="813" t="s">
        <v>3091</v>
      </c>
      <c r="CB25" s="813" t="s">
        <v>3091</v>
      </c>
      <c r="CC25" s="813" t="s">
        <v>3091</v>
      </c>
      <c r="CD25" s="813" t="s">
        <v>3091</v>
      </c>
      <c r="CE25" s="813" t="s">
        <v>3091</v>
      </c>
      <c r="CF25" s="813" t="s">
        <v>3091</v>
      </c>
      <c r="CG25" s="813" t="s">
        <v>3091</v>
      </c>
      <c r="CH25" s="813" t="s">
        <v>3091</v>
      </c>
      <c r="CI25" s="813" t="s">
        <v>3091</v>
      </c>
      <c r="CJ25" s="813" t="s">
        <v>3091</v>
      </c>
      <c r="CK25" s="813" t="s">
        <v>3091</v>
      </c>
      <c r="CL25" s="813" t="s">
        <v>3091</v>
      </c>
      <c r="CM25" s="813" t="s">
        <v>3091</v>
      </c>
      <c r="CN25" s="813" t="s">
        <v>3091</v>
      </c>
      <c r="CO25" s="813" t="s">
        <v>3091</v>
      </c>
      <c r="CP25" s="813" t="s">
        <v>3091</v>
      </c>
      <c r="CQ25" s="813" t="s">
        <v>3091</v>
      </c>
      <c r="CR25" s="813" t="s">
        <v>3091</v>
      </c>
      <c r="CS25" s="813" t="s">
        <v>3091</v>
      </c>
      <c r="CT25" s="813" t="s">
        <v>3091</v>
      </c>
      <c r="CU25" s="813" t="s">
        <v>3091</v>
      </c>
      <c r="CV25" s="813" t="s">
        <v>3091</v>
      </c>
      <c r="CW25" s="813" t="s">
        <v>3091</v>
      </c>
      <c r="CX25" s="813" t="s">
        <v>3091</v>
      </c>
      <c r="CY25" s="813" t="s">
        <v>3091</v>
      </c>
      <c r="CZ25" s="813" t="s">
        <v>3091</v>
      </c>
      <c r="DA25" s="813" t="s">
        <v>3091</v>
      </c>
      <c r="DB25" s="813" t="s">
        <v>3091</v>
      </c>
      <c r="DC25" s="813" t="s">
        <v>3091</v>
      </c>
      <c r="DD25" s="813" t="s">
        <v>3091</v>
      </c>
      <c r="DE25" s="813" t="s">
        <v>3091</v>
      </c>
      <c r="DF25" s="813" t="s">
        <v>3091</v>
      </c>
      <c r="DG25" s="813" t="s">
        <v>3091</v>
      </c>
      <c r="DH25" s="813" t="s">
        <v>3091</v>
      </c>
      <c r="DI25" s="813" t="s">
        <v>3091</v>
      </c>
      <c r="DJ25" s="813" t="s">
        <v>3091</v>
      </c>
      <c r="DK25" s="813" t="s">
        <v>3091</v>
      </c>
      <c r="DL25" s="813" t="s">
        <v>3091</v>
      </c>
      <c r="DM25" s="813" t="s">
        <v>3091</v>
      </c>
      <c r="DN25" s="813" t="s">
        <v>3091</v>
      </c>
      <c r="DO25" s="813" t="s">
        <v>3091</v>
      </c>
      <c r="DP25" s="813" t="s">
        <v>3091</v>
      </c>
      <c r="DQ25" s="813" t="s">
        <v>3091</v>
      </c>
      <c r="DR25" s="813" t="s">
        <v>3091</v>
      </c>
      <c r="DS25" s="813" t="s">
        <v>3091</v>
      </c>
      <c r="DT25" s="813" t="s">
        <v>3091</v>
      </c>
      <c r="DU25" s="813" t="s">
        <v>3091</v>
      </c>
      <c r="DV25" s="813" t="s">
        <v>3091</v>
      </c>
      <c r="DW25" s="813" t="s">
        <v>3091</v>
      </c>
      <c r="DX25" s="813" t="s">
        <v>3091</v>
      </c>
      <c r="DY25" s="813" t="s">
        <v>3091</v>
      </c>
      <c r="DZ25" s="813" t="s">
        <v>3091</v>
      </c>
      <c r="EA25" s="813" t="s">
        <v>3091</v>
      </c>
      <c r="EB25" s="813" t="s">
        <v>3091</v>
      </c>
      <c r="EC25" s="813" t="s">
        <v>3091</v>
      </c>
      <c r="ED25" s="813" t="s">
        <v>3091</v>
      </c>
      <c r="EE25" s="813" t="s">
        <v>3091</v>
      </c>
      <c r="EF25" s="813" t="s">
        <v>3091</v>
      </c>
      <c r="EG25" s="813" t="s">
        <v>3091</v>
      </c>
      <c r="EH25" s="813" t="s">
        <v>3091</v>
      </c>
      <c r="EI25" s="813" t="s">
        <v>3091</v>
      </c>
      <c r="EJ25" s="813" t="s">
        <v>3091</v>
      </c>
      <c r="EK25" s="813" t="s">
        <v>3091</v>
      </c>
      <c r="EL25" s="813" t="s">
        <v>3091</v>
      </c>
      <c r="EM25" s="813" t="s">
        <v>3091</v>
      </c>
      <c r="EN25" s="813" t="s">
        <v>3091</v>
      </c>
      <c r="EO25" s="813" t="s">
        <v>3091</v>
      </c>
      <c r="EP25" s="813" t="s">
        <v>3091</v>
      </c>
      <c r="EQ25" s="813" t="s">
        <v>3091</v>
      </c>
      <c r="ER25" s="813" t="s">
        <v>3091</v>
      </c>
      <c r="ES25" s="813" t="s">
        <v>3091</v>
      </c>
      <c r="ET25" s="813" t="s">
        <v>3091</v>
      </c>
      <c r="EU25" s="813" t="s">
        <v>3091</v>
      </c>
      <c r="EV25" s="813" t="s">
        <v>3091</v>
      </c>
      <c r="EW25" s="813" t="s">
        <v>3091</v>
      </c>
      <c r="EX25" s="813" t="s">
        <v>3091</v>
      </c>
      <c r="EY25" s="813" t="s">
        <v>3091</v>
      </c>
      <c r="EZ25" s="813" t="s">
        <v>3091</v>
      </c>
      <c r="FA25" s="813" t="s">
        <v>3091</v>
      </c>
      <c r="FB25" s="813" t="s">
        <v>3091</v>
      </c>
      <c r="FC25" s="813" t="s">
        <v>3091</v>
      </c>
      <c r="FD25" s="813" t="s">
        <v>3091</v>
      </c>
      <c r="FE25" s="813" t="s">
        <v>3091</v>
      </c>
      <c r="FF25" s="813" t="s">
        <v>3091</v>
      </c>
      <c r="FG25" s="813" t="s">
        <v>3091</v>
      </c>
      <c r="FH25" s="813" t="s">
        <v>3091</v>
      </c>
      <c r="FI25" s="813" t="s">
        <v>3091</v>
      </c>
      <c r="FJ25" s="813" t="s">
        <v>3091</v>
      </c>
      <c r="FK25" s="813" t="s">
        <v>3091</v>
      </c>
      <c r="FL25" s="813" t="s">
        <v>3091</v>
      </c>
      <c r="FM25" s="813" t="s">
        <v>3091</v>
      </c>
      <c r="FN25" s="813" t="s">
        <v>3091</v>
      </c>
      <c r="FO25" s="813" t="s">
        <v>3091</v>
      </c>
      <c r="FP25" s="813" t="s">
        <v>3091</v>
      </c>
      <c r="FQ25" s="813" t="s">
        <v>3091</v>
      </c>
      <c r="FR25" s="813" t="s">
        <v>3091</v>
      </c>
      <c r="FS25" s="813" t="s">
        <v>3091</v>
      </c>
      <c r="FT25" s="813" t="s">
        <v>3091</v>
      </c>
      <c r="FU25" s="813" t="s">
        <v>3091</v>
      </c>
      <c r="FV25" s="813" t="s">
        <v>3091</v>
      </c>
      <c r="FW25" s="813" t="s">
        <v>3091</v>
      </c>
      <c r="FX25" s="813" t="s">
        <v>3091</v>
      </c>
      <c r="FY25" s="813" t="s">
        <v>3091</v>
      </c>
      <c r="FZ25" s="813" t="s">
        <v>3091</v>
      </c>
      <c r="GA25" s="813" t="s">
        <v>3091</v>
      </c>
      <c r="GB25" s="813" t="s">
        <v>3091</v>
      </c>
      <c r="GC25" s="813" t="s">
        <v>3091</v>
      </c>
      <c r="GD25" s="813" t="s">
        <v>3091</v>
      </c>
      <c r="GE25" s="813" t="s">
        <v>3091</v>
      </c>
      <c r="GF25" s="813" t="s">
        <v>3091</v>
      </c>
      <c r="GG25" s="813" t="s">
        <v>3091</v>
      </c>
      <c r="GH25" s="813" t="s">
        <v>3091</v>
      </c>
      <c r="GI25" s="813" t="s">
        <v>3091</v>
      </c>
      <c r="GJ25" s="813" t="s">
        <v>3091</v>
      </c>
      <c r="GK25" s="813" t="s">
        <v>3091</v>
      </c>
      <c r="GL25" s="813" t="s">
        <v>3091</v>
      </c>
      <c r="GM25" s="813" t="s">
        <v>3091</v>
      </c>
      <c r="GN25" s="813" t="s">
        <v>3091</v>
      </c>
      <c r="GO25" s="813" t="s">
        <v>3091</v>
      </c>
      <c r="GP25" s="813" t="s">
        <v>3091</v>
      </c>
      <c r="GQ25" s="813" t="s">
        <v>3091</v>
      </c>
      <c r="GR25" s="813" t="s">
        <v>3091</v>
      </c>
      <c r="GS25" s="813" t="s">
        <v>3091</v>
      </c>
      <c r="GT25" s="813" t="s">
        <v>3091</v>
      </c>
      <c r="GU25" s="813" t="s">
        <v>3091</v>
      </c>
      <c r="GV25" s="813" t="s">
        <v>3091</v>
      </c>
      <c r="GW25" s="813" t="s">
        <v>3091</v>
      </c>
      <c r="GX25" s="813" t="s">
        <v>3091</v>
      </c>
      <c r="GY25" s="813" t="s">
        <v>3091</v>
      </c>
      <c r="GZ25" s="813" t="s">
        <v>3091</v>
      </c>
      <c r="HA25" s="813" t="s">
        <v>3091</v>
      </c>
      <c r="HB25" s="813" t="s">
        <v>3091</v>
      </c>
      <c r="HC25" s="813" t="s">
        <v>3091</v>
      </c>
      <c r="HD25" s="813" t="s">
        <v>3091</v>
      </c>
      <c r="HE25" s="813" t="s">
        <v>3091</v>
      </c>
      <c r="HF25" s="813" t="s">
        <v>3091</v>
      </c>
      <c r="HG25" s="813" t="s">
        <v>3091</v>
      </c>
      <c r="HH25" s="813" t="s">
        <v>3091</v>
      </c>
      <c r="HI25" s="813" t="s">
        <v>3091</v>
      </c>
      <c r="HJ25" s="813" t="s">
        <v>3091</v>
      </c>
      <c r="HK25" s="813" t="s">
        <v>3091</v>
      </c>
      <c r="HL25" s="813" t="s">
        <v>3091</v>
      </c>
      <c r="HM25" s="813" t="s">
        <v>3091</v>
      </c>
      <c r="HN25" s="813" t="s">
        <v>3091</v>
      </c>
      <c r="HO25" s="813" t="s">
        <v>3091</v>
      </c>
      <c r="HP25" s="813" t="s">
        <v>3091</v>
      </c>
      <c r="HQ25" s="813" t="s">
        <v>3091</v>
      </c>
      <c r="HR25" s="813" t="s">
        <v>3091</v>
      </c>
      <c r="HS25" s="813" t="s">
        <v>3091</v>
      </c>
      <c r="HT25" s="813" t="s">
        <v>3091</v>
      </c>
      <c r="HU25" s="813" t="s">
        <v>3091</v>
      </c>
      <c r="HV25" s="813" t="s">
        <v>3091</v>
      </c>
      <c r="HW25" s="813" t="s">
        <v>3091</v>
      </c>
      <c r="HX25" s="813" t="s">
        <v>3091</v>
      </c>
      <c r="HY25" s="813" t="s">
        <v>3091</v>
      </c>
      <c r="HZ25" s="813" t="s">
        <v>3091</v>
      </c>
      <c r="IA25" s="813" t="s">
        <v>3091</v>
      </c>
      <c r="IB25" s="813" t="s">
        <v>3091</v>
      </c>
      <c r="IC25" s="813" t="s">
        <v>3091</v>
      </c>
      <c r="ID25" s="813" t="s">
        <v>3091</v>
      </c>
      <c r="IE25" s="813" t="s">
        <v>3091</v>
      </c>
      <c r="IF25" s="813" t="s">
        <v>3091</v>
      </c>
      <c r="IG25" s="813" t="s">
        <v>3091</v>
      </c>
      <c r="IH25" s="813" t="s">
        <v>3091</v>
      </c>
      <c r="II25" s="813" t="s">
        <v>3091</v>
      </c>
      <c r="IJ25" s="813" t="s">
        <v>3091</v>
      </c>
      <c r="IK25" s="813" t="s">
        <v>3091</v>
      </c>
      <c r="IL25" s="813" t="s">
        <v>3091</v>
      </c>
      <c r="IM25" s="813" t="s">
        <v>3091</v>
      </c>
      <c r="IN25" s="813" t="s">
        <v>3091</v>
      </c>
      <c r="IO25" s="813" t="s">
        <v>3091</v>
      </c>
      <c r="IP25" s="813" t="s">
        <v>3091</v>
      </c>
      <c r="IQ25" s="813" t="s">
        <v>3091</v>
      </c>
      <c r="IR25" s="813" t="s">
        <v>3091</v>
      </c>
      <c r="IS25" s="813" t="s">
        <v>3091</v>
      </c>
      <c r="IT25" s="813" t="s">
        <v>3091</v>
      </c>
      <c r="IU25" s="813" t="s">
        <v>3091</v>
      </c>
      <c r="IV25" s="813" t="s">
        <v>3091</v>
      </c>
    </row>
    <row r="26" spans="1:256" s="76" customFormat="1" ht="12.75" customHeight="1">
      <c r="A26" s="12"/>
      <c r="B26" s="8"/>
      <c r="C26" s="18"/>
      <c r="D26" s="13"/>
      <c r="F26" s="93"/>
    </row>
    <row r="27" spans="1:256" s="76" customFormat="1" ht="12.75" customHeight="1">
      <c r="A27" s="822" t="s">
        <v>3084</v>
      </c>
      <c r="B27" s="785" t="s">
        <v>3092</v>
      </c>
      <c r="C27" s="18"/>
      <c r="D27" s="13"/>
      <c r="F27" s="93"/>
    </row>
    <row r="28" spans="1:256" s="76" customFormat="1" ht="12.75" customHeight="1">
      <c r="A28" s="822"/>
      <c r="B28" s="785" t="s">
        <v>2326</v>
      </c>
      <c r="C28" s="18"/>
      <c r="D28" s="13"/>
      <c r="F28" s="93"/>
    </row>
    <row r="29" spans="1:256" s="76" customFormat="1" ht="12.75" customHeight="1">
      <c r="A29" s="787"/>
      <c r="B29" s="785"/>
      <c r="C29" s="18"/>
      <c r="D29" s="13"/>
      <c r="F29" s="93"/>
    </row>
    <row r="30" spans="1:256" s="76" customFormat="1" ht="12.75" customHeight="1">
      <c r="A30" s="12"/>
      <c r="B30" s="8" t="s">
        <v>3093</v>
      </c>
      <c r="C30" s="18"/>
      <c r="D30" s="13"/>
      <c r="F30" s="93"/>
    </row>
    <row r="31" spans="1:256">
      <c r="A31" s="7"/>
      <c r="B31" s="814"/>
      <c r="C31" s="21"/>
      <c r="D31" s="21"/>
      <c r="E31"/>
      <c r="F31" s="3"/>
    </row>
    <row r="32" spans="1:256" ht="156" customHeight="1">
      <c r="B32" s="1733" t="s">
        <v>3094</v>
      </c>
      <c r="C32" s="1733"/>
      <c r="D32" s="1733"/>
      <c r="E32"/>
      <c r="F32" s="68"/>
    </row>
    <row r="33" spans="1:6" s="76" customFormat="1" ht="14.25" customHeight="1">
      <c r="A33" s="12"/>
      <c r="B33" s="16"/>
      <c r="C33" s="16"/>
      <c r="D33" s="16"/>
      <c r="F33" s="93"/>
    </row>
    <row r="34" spans="1:6" ht="114" customHeight="1">
      <c r="B34" s="1733" t="s">
        <v>3095</v>
      </c>
      <c r="C34" s="1733"/>
      <c r="D34" s="1733"/>
      <c r="E34"/>
      <c r="F34" s="68"/>
    </row>
    <row r="35" spans="1:6">
      <c r="A35" s="12"/>
      <c r="B35" s="8"/>
      <c r="C35" s="13"/>
      <c r="E35"/>
      <c r="F35" s="3"/>
    </row>
    <row r="36" spans="1:6" ht="132" customHeight="1">
      <c r="B36" s="1733" t="s">
        <v>3096</v>
      </c>
      <c r="C36" s="1733"/>
      <c r="D36" s="1733"/>
      <c r="E36"/>
      <c r="F36" s="68"/>
    </row>
    <row r="37" spans="1:6" ht="12.75" customHeight="1">
      <c r="B37" s="97"/>
      <c r="C37" s="97"/>
      <c r="D37" s="97"/>
      <c r="E37"/>
      <c r="F37" s="68"/>
    </row>
    <row r="38" spans="1:6" ht="78" customHeight="1">
      <c r="B38" s="1733" t="s">
        <v>3097</v>
      </c>
      <c r="C38" s="1733"/>
      <c r="D38" s="1733"/>
      <c r="E38"/>
      <c r="F38" s="68"/>
    </row>
    <row r="39" spans="1:6" ht="12.75" customHeight="1">
      <c r="B39" s="97"/>
      <c r="C39" s="97"/>
      <c r="D39" s="97"/>
      <c r="E39"/>
      <c r="F39" s="68"/>
    </row>
    <row r="40" spans="1:6" ht="27" customHeight="1">
      <c r="B40" s="1733" t="s">
        <v>3098</v>
      </c>
      <c r="C40" s="1733"/>
      <c r="D40" s="1733"/>
      <c r="E40"/>
      <c r="F40" s="68"/>
    </row>
    <row r="41" spans="1:6" ht="12.75" customHeight="1">
      <c r="B41" s="97"/>
      <c r="C41" s="97"/>
      <c r="D41" s="97"/>
      <c r="E41"/>
      <c r="F41" s="68"/>
    </row>
    <row r="42" spans="1:6" s="76" customFormat="1" ht="12.75" customHeight="1">
      <c r="A42" s="12"/>
      <c r="B42" s="84" t="s">
        <v>3099</v>
      </c>
      <c r="C42" s="18"/>
      <c r="D42" s="13"/>
      <c r="F42" s="93"/>
    </row>
    <row r="43" spans="1:6" s="76" customFormat="1" ht="12.75" customHeight="1">
      <c r="A43" s="787" t="s">
        <v>3100</v>
      </c>
      <c r="B43" s="785" t="s">
        <v>3101</v>
      </c>
      <c r="C43" s="18"/>
      <c r="D43" s="13"/>
      <c r="F43" s="93"/>
    </row>
    <row r="44" spans="1:6" s="14" customFormat="1">
      <c r="A44" s="12"/>
      <c r="B44" s="19"/>
      <c r="C44" s="18"/>
      <c r="D44" s="13"/>
      <c r="F44" s="3"/>
    </row>
    <row r="45" spans="1:6" ht="91.5" customHeight="1">
      <c r="B45" s="1742" t="s">
        <v>3102</v>
      </c>
      <c r="C45" s="1742"/>
      <c r="D45" s="1742"/>
      <c r="E45"/>
      <c r="F45" s="823"/>
    </row>
    <row r="46" spans="1:6" ht="94.5" customHeight="1">
      <c r="B46" s="1742" t="s">
        <v>3103</v>
      </c>
      <c r="C46" s="1742"/>
      <c r="D46" s="1742"/>
      <c r="E46"/>
      <c r="F46" s="823"/>
    </row>
    <row r="47" spans="1:6" ht="12.75" customHeight="1">
      <c r="B47" s="16"/>
      <c r="C47" s="16"/>
      <c r="D47" s="16"/>
      <c r="E47"/>
      <c r="F47" s="823"/>
    </row>
    <row r="48" spans="1:6" ht="217.5" customHeight="1">
      <c r="B48" s="1742" t="s">
        <v>3104</v>
      </c>
      <c r="C48" s="1742"/>
      <c r="D48" s="1742"/>
      <c r="E48"/>
      <c r="F48" s="823"/>
    </row>
    <row r="49" spans="1:11" ht="12.75" customHeight="1">
      <c r="B49" s="16"/>
      <c r="C49" s="16"/>
      <c r="D49" s="16"/>
      <c r="E49"/>
      <c r="F49" s="823"/>
    </row>
    <row r="50" spans="1:11" ht="51.75" customHeight="1">
      <c r="B50" s="1742" t="s">
        <v>3105</v>
      </c>
      <c r="C50" s="1742"/>
      <c r="D50" s="1742"/>
      <c r="E50"/>
      <c r="F50" s="823"/>
    </row>
    <row r="51" spans="1:11" ht="12.75" customHeight="1">
      <c r="B51" s="824"/>
      <c r="C51" s="824"/>
      <c r="D51" s="824"/>
      <c r="E51"/>
      <c r="F51" s="68"/>
    </row>
    <row r="52" spans="1:11" s="14" customFormat="1">
      <c r="A52" s="12"/>
      <c r="B52" s="19"/>
      <c r="C52" s="18" t="s">
        <v>79</v>
      </c>
      <c r="D52" s="13" t="s">
        <v>191</v>
      </c>
      <c r="E52" t="s">
        <v>3218</v>
      </c>
      <c r="F52" s="1721" t="s">
        <v>1550</v>
      </c>
      <c r="G52" s="1722"/>
      <c r="H52" s="1723" t="s">
        <v>1551</v>
      </c>
      <c r="I52" s="1724"/>
      <c r="J52" s="297" t="s">
        <v>1552</v>
      </c>
      <c r="K52" s="297" t="s">
        <v>1553</v>
      </c>
    </row>
    <row r="53" spans="1:11" ht="12.75" customHeight="1">
      <c r="B53" s="16" t="s">
        <v>3107</v>
      </c>
      <c r="C53" t="s">
        <v>3219</v>
      </c>
      <c r="D53" s="3"/>
      <c r="E53" s="1"/>
      <c r="F53" s="860" t="s">
        <v>79</v>
      </c>
      <c r="G53" s="860" t="s">
        <v>1554</v>
      </c>
      <c r="H53" s="874" t="s">
        <v>79</v>
      </c>
      <c r="I53" s="874" t="s">
        <v>1554</v>
      </c>
      <c r="J53" s="14"/>
      <c r="K53" s="14"/>
    </row>
    <row r="54" spans="1:11" s="76" customFormat="1" ht="51.75" customHeight="1">
      <c r="A54" s="276" t="s">
        <v>83</v>
      </c>
      <c r="B54" s="303" t="s">
        <v>3108</v>
      </c>
      <c r="C54" s="300"/>
      <c r="D54" s="304"/>
      <c r="E54" s="307"/>
      <c r="F54" s="862"/>
      <c r="G54" s="862"/>
      <c r="H54" s="876"/>
      <c r="I54" s="876"/>
    </row>
    <row r="55" spans="1:11" s="76" customFormat="1" ht="51.75" customHeight="1">
      <c r="A55" s="276"/>
      <c r="B55" s="303" t="s">
        <v>3109</v>
      </c>
      <c r="C55" s="300"/>
      <c r="D55" s="304"/>
      <c r="E55" s="307"/>
      <c r="F55" s="862"/>
      <c r="G55" s="862"/>
      <c r="H55" s="876"/>
      <c r="I55" s="876"/>
    </row>
    <row r="56" spans="1:11" s="76" customFormat="1" ht="91.5" customHeight="1">
      <c r="A56" s="276"/>
      <c r="B56" s="303" t="s">
        <v>3110</v>
      </c>
      <c r="C56" s="300"/>
      <c r="D56" s="304"/>
      <c r="E56" s="307"/>
      <c r="F56" s="862"/>
      <c r="G56" s="862"/>
      <c r="H56" s="876"/>
      <c r="I56" s="876"/>
    </row>
    <row r="57" spans="1:11" s="76" customFormat="1" ht="168.75" customHeight="1">
      <c r="A57" s="276"/>
      <c r="B57" s="303" t="s">
        <v>3111</v>
      </c>
      <c r="C57" s="300"/>
      <c r="D57" s="304"/>
      <c r="E57" s="307"/>
      <c r="F57" s="862"/>
      <c r="G57" s="862"/>
      <c r="H57" s="876"/>
      <c r="I57" s="876"/>
    </row>
    <row r="58" spans="1:11" s="76" customFormat="1" ht="63.75" customHeight="1">
      <c r="A58" s="276"/>
      <c r="B58" s="303" t="s">
        <v>3112</v>
      </c>
      <c r="C58" s="300"/>
      <c r="D58" s="304"/>
      <c r="E58" s="307"/>
      <c r="F58" s="862"/>
      <c r="G58" s="862"/>
      <c r="H58" s="876"/>
      <c r="I58" s="876"/>
    </row>
    <row r="59" spans="1:11" s="76" customFormat="1" ht="39.75" customHeight="1">
      <c r="A59" s="276"/>
      <c r="B59" s="303" t="s">
        <v>3113</v>
      </c>
      <c r="C59" s="300"/>
      <c r="D59" s="304"/>
      <c r="E59" s="307"/>
      <c r="F59" s="862"/>
      <c r="G59" s="862"/>
      <c r="H59" s="876"/>
      <c r="I59" s="876"/>
    </row>
    <row r="60" spans="1:11" s="76" customFormat="1" ht="78.75" customHeight="1">
      <c r="A60" s="276"/>
      <c r="B60" s="303" t="s">
        <v>3582</v>
      </c>
      <c r="C60" s="300"/>
      <c r="D60" s="304"/>
      <c r="E60" s="301"/>
      <c r="F60" s="862"/>
      <c r="G60" s="862"/>
      <c r="H60" s="876"/>
      <c r="I60" s="876"/>
    </row>
    <row r="61" spans="1:11">
      <c r="A61" s="276"/>
      <c r="B61" s="308" t="s">
        <v>3114</v>
      </c>
      <c r="C61" s="309">
        <v>0</v>
      </c>
      <c r="D61" s="1303"/>
      <c r="E61" s="305" t="str">
        <f>IF(OR(ISBLANK(C61),ISBLANK(D61))," ",KOLIC*CENA)</f>
        <v xml:space="preserve"> </v>
      </c>
      <c r="F61" s="929">
        <v>0</v>
      </c>
      <c r="G61" s="863">
        <f>D61*F61</f>
        <v>0</v>
      </c>
      <c r="H61" s="935"/>
      <c r="I61" s="877">
        <f>D61*H61</f>
        <v>0</v>
      </c>
    </row>
    <row r="62" spans="1:11">
      <c r="A62" s="276"/>
      <c r="B62" s="308" t="s">
        <v>3115</v>
      </c>
      <c r="C62" s="309">
        <v>0</v>
      </c>
      <c r="D62" s="1292">
        <f>D61</f>
        <v>0</v>
      </c>
      <c r="E62" s="305">
        <f>IF(OR(ISBLANK(C62),ISBLANK(D62))," ",KOLIC*CENA)</f>
        <v>0</v>
      </c>
      <c r="F62" s="929">
        <v>0</v>
      </c>
      <c r="G62" s="863">
        <f>D62*F62</f>
        <v>0</v>
      </c>
      <c r="H62" s="935"/>
      <c r="I62" s="877">
        <f>D62*H62</f>
        <v>0</v>
      </c>
    </row>
    <row r="63" spans="1:11" ht="13.5" thickBot="1">
      <c r="A63" s="276"/>
      <c r="B63" s="406" t="s">
        <v>3116</v>
      </c>
      <c r="C63" s="407">
        <v>0</v>
      </c>
      <c r="D63" s="1293">
        <f>D61</f>
        <v>0</v>
      </c>
      <c r="E63" s="409">
        <f>IF(OR(ISBLANK(C63),ISBLANK(D63))," ",KOLIC*CENA)</f>
        <v>0</v>
      </c>
      <c r="F63" s="930">
        <v>0</v>
      </c>
      <c r="G63" s="921">
        <f>D63*F63</f>
        <v>0</v>
      </c>
      <c r="H63" s="936"/>
      <c r="I63" s="937">
        <f>D63*H63</f>
        <v>0</v>
      </c>
    </row>
    <row r="64" spans="1:11" ht="13.5" thickTop="1">
      <c r="A64" s="276"/>
      <c r="B64" s="403" t="s">
        <v>3117</v>
      </c>
      <c r="C64" s="404">
        <f>SUM(C61:C63)</f>
        <v>0</v>
      </c>
      <c r="D64" s="390"/>
      <c r="E64" s="405"/>
      <c r="F64" s="922"/>
      <c r="G64" s="922"/>
      <c r="H64" s="951"/>
      <c r="I64" s="938"/>
    </row>
    <row r="65" spans="1:9">
      <c r="A65" s="276"/>
      <c r="B65" s="309"/>
      <c r="C65" s="300"/>
      <c r="D65" s="304"/>
      <c r="E65" s="305"/>
      <c r="F65" s="864"/>
      <c r="G65" s="864"/>
      <c r="H65" s="878"/>
      <c r="I65" s="878"/>
    </row>
    <row r="66" spans="1:9" s="129" customFormat="1" ht="40.5" customHeight="1">
      <c r="A66" s="311" t="s">
        <v>85</v>
      </c>
      <c r="B66" s="311" t="s">
        <v>210</v>
      </c>
      <c r="C66" s="312"/>
      <c r="D66" s="312"/>
      <c r="E66" s="312" t="str">
        <f>IF(OR(ISBLANK(C66),ISBLANK(D66))," ",KOLIC*CENA)</f>
        <v xml:space="preserve"> </v>
      </c>
      <c r="F66" s="865"/>
      <c r="G66" s="865"/>
      <c r="H66" s="879"/>
      <c r="I66" s="879"/>
    </row>
    <row r="67" spans="1:9" s="76" customFormat="1" ht="51.75" customHeight="1">
      <c r="A67" s="276"/>
      <c r="B67" s="303" t="s">
        <v>3441</v>
      </c>
      <c r="C67" s="300"/>
      <c r="D67" s="304"/>
      <c r="E67" s="301"/>
      <c r="F67" s="862"/>
      <c r="G67" s="862"/>
      <c r="H67" s="876"/>
      <c r="I67" s="876"/>
    </row>
    <row r="68" spans="1:9">
      <c r="A68" s="276"/>
      <c r="B68" s="308" t="s">
        <v>3114</v>
      </c>
      <c r="C68" s="309">
        <v>0</v>
      </c>
      <c r="D68" s="1303"/>
      <c r="E68" s="305" t="str">
        <f>IF(OR(ISBLANK(C68),ISBLANK(D68))," ",KOLIC*CENA)</f>
        <v xml:space="preserve"> </v>
      </c>
      <c r="F68" s="929">
        <v>0</v>
      </c>
      <c r="G68" s="863">
        <f>D68*F68</f>
        <v>0</v>
      </c>
      <c r="H68" s="935"/>
      <c r="I68" s="877">
        <f>D68*H68</f>
        <v>0</v>
      </c>
    </row>
    <row r="69" spans="1:9">
      <c r="A69" s="276"/>
      <c r="B69" s="308" t="s">
        <v>3115</v>
      </c>
      <c r="C69" s="309">
        <v>0</v>
      </c>
      <c r="D69" s="1292">
        <f>D68</f>
        <v>0</v>
      </c>
      <c r="E69" s="305">
        <f>IF(OR(ISBLANK(C69),ISBLANK(D69))," ",KOLIC*CENA)</f>
        <v>0</v>
      </c>
      <c r="F69" s="929">
        <v>0</v>
      </c>
      <c r="G69" s="863">
        <f>D69*F69</f>
        <v>0</v>
      </c>
      <c r="H69" s="935"/>
      <c r="I69" s="877">
        <f>D69*H69</f>
        <v>0</v>
      </c>
    </row>
    <row r="70" spans="1:9" ht="13.5" thickBot="1">
      <c r="A70" s="276"/>
      <c r="B70" s="406" t="s">
        <v>3116</v>
      </c>
      <c r="C70" s="407">
        <v>0</v>
      </c>
      <c r="D70" s="1293">
        <f>D68</f>
        <v>0</v>
      </c>
      <c r="E70" s="409">
        <f>IF(OR(ISBLANK(C70),ISBLANK(D70))," ",KOLIC*CENA)</f>
        <v>0</v>
      </c>
      <c r="F70" s="930">
        <v>0</v>
      </c>
      <c r="G70" s="921">
        <f>D70*F70</f>
        <v>0</v>
      </c>
      <c r="H70" s="936"/>
      <c r="I70" s="937">
        <f>D70*H70</f>
        <v>0</v>
      </c>
    </row>
    <row r="71" spans="1:9" ht="13.5" thickTop="1">
      <c r="A71" s="276"/>
      <c r="B71" s="403" t="s">
        <v>3117</v>
      </c>
      <c r="C71" s="404">
        <f>SUM(C68:C70)</f>
        <v>0</v>
      </c>
      <c r="D71" s="390"/>
      <c r="E71" s="405"/>
      <c r="F71" s="922"/>
      <c r="G71" s="922"/>
      <c r="H71" s="951"/>
      <c r="I71" s="938"/>
    </row>
    <row r="72" spans="1:9">
      <c r="A72" s="276"/>
      <c r="B72" s="309"/>
      <c r="C72" s="300"/>
      <c r="D72" s="304"/>
      <c r="E72" s="305"/>
      <c r="F72" s="864"/>
      <c r="G72" s="864"/>
      <c r="H72" s="878"/>
      <c r="I72" s="878"/>
    </row>
    <row r="73" spans="1:9" s="76" customFormat="1" ht="131.25" customHeight="1">
      <c r="A73" s="276" t="s">
        <v>87</v>
      </c>
      <c r="B73" s="303" t="s">
        <v>3118</v>
      </c>
      <c r="C73" s="300"/>
      <c r="D73" s="300"/>
      <c r="E73" s="301" t="str">
        <f>IF(OR(ISBLANK(C73),ISBLANK(D73))," ",KOLIC*CENA)</f>
        <v xml:space="preserve"> </v>
      </c>
      <c r="F73" s="862"/>
      <c r="G73" s="862"/>
      <c r="H73" s="876"/>
      <c r="I73" s="876"/>
    </row>
    <row r="74" spans="1:9" s="76" customFormat="1" ht="54.75" customHeight="1">
      <c r="A74" s="276"/>
      <c r="B74" s="303" t="s">
        <v>3119</v>
      </c>
      <c r="C74" s="300"/>
      <c r="D74" s="300"/>
      <c r="E74" s="301"/>
      <c r="F74" s="862"/>
      <c r="G74" s="862"/>
      <c r="H74" s="876"/>
      <c r="I74" s="876"/>
    </row>
    <row r="75" spans="1:9">
      <c r="A75" s="276"/>
      <c r="B75" s="308" t="s">
        <v>3120</v>
      </c>
      <c r="C75" s="309">
        <v>15</v>
      </c>
      <c r="D75" s="1303"/>
      <c r="E75" s="305" t="str">
        <f>IF(OR(ISBLANK(C75),ISBLANK(D75))," ",KOLIC*CENA)</f>
        <v xml:space="preserve"> </v>
      </c>
      <c r="F75" s="929">
        <v>15</v>
      </c>
      <c r="G75" s="863">
        <f>D75*F75</f>
        <v>0</v>
      </c>
      <c r="H75" s="935"/>
      <c r="I75" s="877">
        <f>D75*H75</f>
        <v>0</v>
      </c>
    </row>
    <row r="76" spans="1:9">
      <c r="A76" s="276"/>
      <c r="B76" s="308" t="s">
        <v>3121</v>
      </c>
      <c r="C76" s="309">
        <v>15</v>
      </c>
      <c r="D76" s="1292">
        <f>D75</f>
        <v>0</v>
      </c>
      <c r="E76" s="305">
        <f>IF(OR(ISBLANK(C76),ISBLANK(D76))," ",KOLIC*CENA)</f>
        <v>0</v>
      </c>
      <c r="F76" s="929">
        <v>15</v>
      </c>
      <c r="G76" s="863">
        <f>D76*F76</f>
        <v>0</v>
      </c>
      <c r="H76" s="935"/>
      <c r="I76" s="877">
        <f>D76*H76</f>
        <v>0</v>
      </c>
    </row>
    <row r="77" spans="1:9" ht="13.5" thickBot="1">
      <c r="A77" s="276"/>
      <c r="B77" s="406" t="s">
        <v>3122</v>
      </c>
      <c r="C77" s="407">
        <v>15</v>
      </c>
      <c r="D77" s="1293">
        <f>D75</f>
        <v>0</v>
      </c>
      <c r="E77" s="409">
        <f>IF(OR(ISBLANK(C77),ISBLANK(D77))," ",KOLIC*CENA)</f>
        <v>0</v>
      </c>
      <c r="F77" s="930">
        <v>15</v>
      </c>
      <c r="G77" s="921">
        <f>D77*F77</f>
        <v>0</v>
      </c>
      <c r="H77" s="936"/>
      <c r="I77" s="937">
        <f>D77*H77</f>
        <v>0</v>
      </c>
    </row>
    <row r="78" spans="1:9" ht="13.5" thickTop="1">
      <c r="A78" s="276"/>
      <c r="B78" s="403" t="s">
        <v>3117</v>
      </c>
      <c r="C78" s="404">
        <f>SUM(C75:C77)</f>
        <v>45</v>
      </c>
      <c r="D78" s="390"/>
      <c r="E78" s="405"/>
      <c r="F78" s="922"/>
      <c r="G78" s="922"/>
      <c r="H78" s="951"/>
      <c r="I78" s="938"/>
    </row>
    <row r="79" spans="1:9">
      <c r="A79" s="276"/>
      <c r="B79" s="309"/>
      <c r="C79" s="300"/>
      <c r="D79" s="304"/>
      <c r="E79" s="305"/>
      <c r="F79" s="864"/>
      <c r="G79" s="864"/>
      <c r="H79" s="878"/>
      <c r="I79" s="878"/>
    </row>
    <row r="80" spans="1:9" s="76" customFormat="1" ht="92.25" customHeight="1">
      <c r="A80" s="276" t="s">
        <v>88</v>
      </c>
      <c r="B80" s="303" t="s">
        <v>3123</v>
      </c>
      <c r="C80" s="300"/>
      <c r="D80" s="304"/>
      <c r="E80" s="301"/>
      <c r="F80" s="862"/>
      <c r="G80" s="862"/>
      <c r="H80" s="876"/>
      <c r="I80" s="876"/>
    </row>
    <row r="81" spans="1:9" s="76" customFormat="1" ht="77.25" customHeight="1">
      <c r="A81" s="276"/>
      <c r="B81" s="303" t="s">
        <v>3124</v>
      </c>
      <c r="C81" s="300"/>
      <c r="D81" s="304"/>
      <c r="E81" s="301"/>
      <c r="F81" s="862"/>
      <c r="G81" s="862"/>
      <c r="H81" s="876"/>
      <c r="I81" s="876"/>
    </row>
    <row r="82" spans="1:9" s="76" customFormat="1" ht="153" customHeight="1">
      <c r="A82" s="276"/>
      <c r="B82" s="303" t="s">
        <v>3125</v>
      </c>
      <c r="C82" s="300"/>
      <c r="D82" s="304"/>
      <c r="E82" s="301"/>
      <c r="F82" s="862"/>
      <c r="G82" s="862"/>
      <c r="H82" s="876"/>
      <c r="I82" s="876"/>
    </row>
    <row r="83" spans="1:9" s="76" customFormat="1" ht="90.75" customHeight="1">
      <c r="A83" s="334"/>
      <c r="B83" s="347" t="s">
        <v>3126</v>
      </c>
      <c r="C83" s="347"/>
      <c r="D83" s="347"/>
      <c r="E83" s="303"/>
      <c r="F83" s="862"/>
      <c r="G83" s="862"/>
      <c r="H83" s="876"/>
      <c r="I83" s="876"/>
    </row>
    <row r="84" spans="1:9" s="76" customFormat="1" ht="39.75" customHeight="1">
      <c r="A84" s="334"/>
      <c r="B84" s="347" t="s">
        <v>3127</v>
      </c>
      <c r="C84" s="347"/>
      <c r="D84" s="347"/>
      <c r="E84" s="303"/>
      <c r="F84" s="862"/>
      <c r="G84" s="862"/>
      <c r="H84" s="876"/>
      <c r="I84" s="876"/>
    </row>
    <row r="85" spans="1:9">
      <c r="A85" s="276"/>
      <c r="B85" s="308" t="s">
        <v>3120</v>
      </c>
      <c r="C85" s="309">
        <v>10</v>
      </c>
      <c r="D85" s="1303"/>
      <c r="E85" s="305" t="str">
        <f>IF(OR(ISBLANK(C85),ISBLANK(D85))," ",KOLIC*CENA)</f>
        <v xml:space="preserve"> </v>
      </c>
      <c r="F85" s="929">
        <v>10</v>
      </c>
      <c r="G85" s="863">
        <f>D85*F85</f>
        <v>0</v>
      </c>
      <c r="H85" s="935"/>
      <c r="I85" s="877">
        <f>D85*H85</f>
        <v>0</v>
      </c>
    </row>
    <row r="86" spans="1:9">
      <c r="A86" s="276"/>
      <c r="B86" s="308" t="s">
        <v>3121</v>
      </c>
      <c r="C86" s="309">
        <v>10</v>
      </c>
      <c r="D86" s="1292">
        <f>D85</f>
        <v>0</v>
      </c>
      <c r="E86" s="305">
        <f>IF(OR(ISBLANK(C86),ISBLANK(D86))," ",KOLIC*CENA)</f>
        <v>0</v>
      </c>
      <c r="F86" s="929">
        <v>10</v>
      </c>
      <c r="G86" s="863">
        <f>D86*F86</f>
        <v>0</v>
      </c>
      <c r="H86" s="935"/>
      <c r="I86" s="877">
        <f>D86*H86</f>
        <v>0</v>
      </c>
    </row>
    <row r="87" spans="1:9" ht="13.5" thickBot="1">
      <c r="A87" s="276"/>
      <c r="B87" s="406" t="s">
        <v>3122</v>
      </c>
      <c r="C87" s="407">
        <v>10</v>
      </c>
      <c r="D87" s="1293">
        <f>D85</f>
        <v>0</v>
      </c>
      <c r="E87" s="409">
        <f>IF(OR(ISBLANK(C87),ISBLANK(D87))," ",KOLIC*CENA)</f>
        <v>0</v>
      </c>
      <c r="F87" s="930">
        <v>10</v>
      </c>
      <c r="G87" s="921">
        <f>D87*F87</f>
        <v>0</v>
      </c>
      <c r="H87" s="936"/>
      <c r="I87" s="937">
        <f>D87*H87</f>
        <v>0</v>
      </c>
    </row>
    <row r="88" spans="1:9" ht="13.5" thickTop="1">
      <c r="A88" s="276"/>
      <c r="B88" s="403" t="s">
        <v>3128</v>
      </c>
      <c r="C88" s="404">
        <f>SUM(C85:C87)</f>
        <v>30</v>
      </c>
      <c r="D88" s="390"/>
      <c r="E88" s="405"/>
      <c r="F88" s="922"/>
      <c r="G88" s="922"/>
      <c r="H88" s="951"/>
      <c r="I88" s="938"/>
    </row>
    <row r="89" spans="1:9">
      <c r="A89" s="276"/>
      <c r="B89" s="309"/>
      <c r="C89" s="300"/>
      <c r="D89" s="304"/>
      <c r="E89" s="305"/>
      <c r="F89" s="864"/>
      <c r="G89" s="864"/>
      <c r="H89" s="878"/>
      <c r="I89" s="878"/>
    </row>
    <row r="90" spans="1:9" s="129" customFormat="1" ht="141.75" customHeight="1">
      <c r="A90" s="311" t="s">
        <v>89</v>
      </c>
      <c r="B90" s="311" t="s">
        <v>3129</v>
      </c>
      <c r="C90" s="312"/>
      <c r="D90" s="312"/>
      <c r="E90" s="312" t="str">
        <f>IF(OR(ISBLANK(C90),ISBLANK(D90))," ",KOLIC*CENA)</f>
        <v xml:space="preserve"> </v>
      </c>
      <c r="F90" s="865"/>
      <c r="G90" s="865"/>
      <c r="H90" s="879"/>
      <c r="I90" s="879"/>
    </row>
    <row r="91" spans="1:9" s="129" customFormat="1" ht="75.75" customHeight="1">
      <c r="A91" s="313"/>
      <c r="B91" s="311" t="s">
        <v>3130</v>
      </c>
      <c r="C91" s="312"/>
      <c r="D91" s="312"/>
      <c r="E91" s="312" t="str">
        <f>IF(OR(ISBLANK(C91),ISBLANK(D91))," ",KOLIC*CENA)</f>
        <v xml:space="preserve"> </v>
      </c>
      <c r="F91" s="865"/>
      <c r="G91" s="865"/>
      <c r="H91" s="879"/>
      <c r="I91" s="879"/>
    </row>
    <row r="92" spans="1:9">
      <c r="A92" s="276"/>
      <c r="B92" s="308" t="s">
        <v>3120</v>
      </c>
      <c r="C92" s="309">
        <v>192</v>
      </c>
      <c r="D92" s="1303"/>
      <c r="E92" s="305" t="str">
        <f>IF(OR(ISBLANK(C92),ISBLANK(D92))," ",KOLIC*CENA)</f>
        <v xml:space="preserve"> </v>
      </c>
      <c r="F92" s="863"/>
      <c r="G92" s="863">
        <f>D92*F92</f>
        <v>0</v>
      </c>
      <c r="H92" s="935">
        <v>192</v>
      </c>
      <c r="I92" s="877">
        <f>D92*H92</f>
        <v>0</v>
      </c>
    </row>
    <row r="93" spans="1:9">
      <c r="A93" s="276"/>
      <c r="B93" s="308" t="s">
        <v>3121</v>
      </c>
      <c r="C93" s="309">
        <v>544</v>
      </c>
      <c r="D93" s="1292">
        <f>D92</f>
        <v>0</v>
      </c>
      <c r="E93" s="305">
        <f>IF(OR(ISBLANK(C93),ISBLANK(D93))," ",KOLIC*CENA)</f>
        <v>0</v>
      </c>
      <c r="F93" s="863"/>
      <c r="G93" s="863">
        <f>D93*F93</f>
        <v>0</v>
      </c>
      <c r="H93" s="935">
        <v>544</v>
      </c>
      <c r="I93" s="877">
        <f>D93*H93</f>
        <v>0</v>
      </c>
    </row>
    <row r="94" spans="1:9" ht="13.5" thickBot="1">
      <c r="A94" s="276"/>
      <c r="B94" s="406" t="s">
        <v>3122</v>
      </c>
      <c r="C94" s="407">
        <v>270</v>
      </c>
      <c r="D94" s="1293">
        <f>D92</f>
        <v>0</v>
      </c>
      <c r="E94" s="409">
        <f>IF(OR(ISBLANK(C94),ISBLANK(D94))," ",KOLIC*CENA)</f>
        <v>0</v>
      </c>
      <c r="F94" s="921"/>
      <c r="G94" s="921">
        <f>D94*F94</f>
        <v>0</v>
      </c>
      <c r="H94" s="936">
        <v>270</v>
      </c>
      <c r="I94" s="937">
        <f>D94*H94</f>
        <v>0</v>
      </c>
    </row>
    <row r="95" spans="1:9" ht="13.5" thickTop="1">
      <c r="A95" s="276"/>
      <c r="B95" s="403" t="s">
        <v>3117</v>
      </c>
      <c r="C95" s="404">
        <f>SUM(C92:C94)</f>
        <v>1006</v>
      </c>
      <c r="D95" s="390"/>
      <c r="E95" s="405"/>
      <c r="F95" s="946"/>
      <c r="G95" s="946"/>
      <c r="H95" s="952"/>
      <c r="I95" s="952"/>
    </row>
    <row r="96" spans="1:9">
      <c r="A96" s="276"/>
      <c r="B96" s="309"/>
      <c r="C96" s="300"/>
      <c r="D96" s="304"/>
      <c r="E96" s="305"/>
      <c r="F96" s="864"/>
      <c r="G96" s="864"/>
      <c r="H96" s="878"/>
      <c r="I96" s="878"/>
    </row>
    <row r="97" spans="1:9" s="76" customFormat="1" ht="125.25" customHeight="1">
      <c r="A97" s="348" t="s">
        <v>45</v>
      </c>
      <c r="B97" s="347" t="s">
        <v>3131</v>
      </c>
      <c r="C97" s="299"/>
      <c r="D97" s="300"/>
      <c r="E97" s="301" t="str">
        <f>IF(OR(ISBLANK(C97),ISBLANK(D97))," ",KOLIC*CENA)</f>
        <v xml:space="preserve"> </v>
      </c>
      <c r="F97" s="862"/>
      <c r="G97" s="862"/>
      <c r="H97" s="876"/>
      <c r="I97" s="876"/>
    </row>
    <row r="98" spans="1:9">
      <c r="A98" s="276"/>
      <c r="B98" s="308" t="s">
        <v>3120</v>
      </c>
      <c r="C98" s="309">
        <v>7</v>
      </c>
      <c r="D98" s="1303"/>
      <c r="E98" s="305" t="str">
        <f>IF(OR(ISBLANK(C98),ISBLANK(D98))," ",KOLIC*CENA)</f>
        <v xml:space="preserve"> </v>
      </c>
      <c r="F98" s="863"/>
      <c r="G98" s="863">
        <f>D98*F98</f>
        <v>0</v>
      </c>
      <c r="H98" s="935">
        <v>7</v>
      </c>
      <c r="I98" s="877">
        <f>D98*H98</f>
        <v>0</v>
      </c>
    </row>
    <row r="99" spans="1:9">
      <c r="A99" s="276"/>
      <c r="B99" s="308" t="s">
        <v>3121</v>
      </c>
      <c r="C99" s="309">
        <v>1.7</v>
      </c>
      <c r="D99" s="1292">
        <f>D98</f>
        <v>0</v>
      </c>
      <c r="E99" s="305">
        <f>IF(OR(ISBLANK(C99),ISBLANK(D99))," ",KOLIC*CENA)</f>
        <v>0</v>
      </c>
      <c r="F99" s="863"/>
      <c r="G99" s="863">
        <f>D99*F99</f>
        <v>0</v>
      </c>
      <c r="H99" s="935">
        <v>1.7</v>
      </c>
      <c r="I99" s="877">
        <f>D99*H99</f>
        <v>0</v>
      </c>
    </row>
    <row r="100" spans="1:9" ht="13.5" thickBot="1">
      <c r="A100" s="276"/>
      <c r="B100" s="406" t="s">
        <v>3122</v>
      </c>
      <c r="C100" s="407">
        <v>7</v>
      </c>
      <c r="D100" s="1293">
        <f>D98</f>
        <v>0</v>
      </c>
      <c r="E100" s="409">
        <f>IF(OR(ISBLANK(C100),ISBLANK(D100))," ",KOLIC*CENA)</f>
        <v>0</v>
      </c>
      <c r="F100" s="921"/>
      <c r="G100" s="921">
        <f>D100*F100</f>
        <v>0</v>
      </c>
      <c r="H100" s="936">
        <v>7</v>
      </c>
      <c r="I100" s="937">
        <f>D100*H100</f>
        <v>0</v>
      </c>
    </row>
    <row r="101" spans="1:9" ht="13.5" thickTop="1">
      <c r="A101" s="276"/>
      <c r="B101" s="403" t="s">
        <v>3128</v>
      </c>
      <c r="C101" s="404">
        <f>SUM(C98:C100)</f>
        <v>15.7</v>
      </c>
      <c r="D101" s="390"/>
      <c r="E101" s="405"/>
      <c r="F101" s="922"/>
      <c r="G101" s="922"/>
      <c r="H101" s="951"/>
      <c r="I101" s="938"/>
    </row>
    <row r="102" spans="1:9">
      <c r="A102" s="276"/>
      <c r="B102" s="309"/>
      <c r="C102" s="300"/>
      <c r="D102" s="304"/>
      <c r="E102" s="305"/>
      <c r="F102" s="864"/>
      <c r="G102" s="864"/>
      <c r="H102" s="878"/>
      <c r="I102" s="878"/>
    </row>
    <row r="103" spans="1:9" s="129" customFormat="1">
      <c r="A103" s="730"/>
      <c r="B103" s="303" t="s">
        <v>3132</v>
      </c>
      <c r="C103" s="312"/>
      <c r="D103" s="312"/>
      <c r="E103" s="312"/>
      <c r="F103" s="865"/>
      <c r="G103" s="865"/>
      <c r="H103" s="879"/>
      <c r="I103" s="879"/>
    </row>
    <row r="104" spans="1:9" s="76" customFormat="1" ht="129.75" customHeight="1">
      <c r="A104" s="276" t="s">
        <v>46</v>
      </c>
      <c r="B104" s="303" t="s">
        <v>3133</v>
      </c>
      <c r="C104" s="299"/>
      <c r="D104" s="300"/>
      <c r="E104" s="301" t="str">
        <f>IF(OR(ISBLANK(C104),ISBLANK(D104))," ",KOLIC*CENA)</f>
        <v xml:space="preserve"> </v>
      </c>
      <c r="F104" s="862"/>
      <c r="G104" s="862"/>
      <c r="H104" s="876"/>
      <c r="I104" s="876"/>
    </row>
    <row r="105" spans="1:9" s="76" customFormat="1" ht="42" customHeight="1">
      <c r="A105" s="276" t="s">
        <v>67</v>
      </c>
      <c r="B105" s="303" t="s">
        <v>3134</v>
      </c>
      <c r="C105" s="299"/>
      <c r="D105" s="300"/>
      <c r="E105" s="301"/>
      <c r="F105" s="862"/>
      <c r="G105" s="862"/>
      <c r="H105" s="876"/>
      <c r="I105" s="876"/>
    </row>
    <row r="106" spans="1:9" ht="167.25" customHeight="1">
      <c r="A106" s="276" t="s">
        <v>68</v>
      </c>
      <c r="B106" s="303" t="s">
        <v>3135</v>
      </c>
      <c r="C106" s="300"/>
      <c r="D106" s="304"/>
      <c r="E106" s="305" t="str">
        <f>IF(OR(ISBLANK(C106),ISBLANK(D106))," ",KOLIC*CENA)</f>
        <v xml:space="preserve"> </v>
      </c>
      <c r="F106" s="864"/>
      <c r="G106" s="864"/>
      <c r="H106" s="878"/>
      <c r="I106" s="878"/>
    </row>
    <row r="107" spans="1:9" s="76" customFormat="1" ht="25.5">
      <c r="A107" s="276" t="s">
        <v>36</v>
      </c>
      <c r="B107" s="303" t="s">
        <v>3136</v>
      </c>
      <c r="C107" s="300"/>
      <c r="D107" s="300"/>
      <c r="E107" s="301"/>
      <c r="F107" s="862"/>
      <c r="G107" s="862"/>
      <c r="H107" s="876"/>
      <c r="I107" s="876"/>
    </row>
    <row r="108" spans="1:9" s="76" customFormat="1">
      <c r="A108" s="276" t="s">
        <v>37</v>
      </c>
      <c r="B108" s="303" t="s">
        <v>3137</v>
      </c>
      <c r="C108" s="300"/>
      <c r="D108" s="300"/>
      <c r="E108" s="301" t="str">
        <f>IF(OR(ISBLANK(C108),ISBLANK(D108))," ",KOLIC*CENA)</f>
        <v xml:space="preserve"> </v>
      </c>
      <c r="F108" s="862"/>
      <c r="G108" s="862"/>
      <c r="H108" s="876"/>
      <c r="I108" s="876"/>
    </row>
    <row r="109" spans="1:9" ht="63.75">
      <c r="A109" s="276"/>
      <c r="B109" s="303" t="s">
        <v>3138</v>
      </c>
      <c r="C109" s="300"/>
      <c r="D109" s="304"/>
      <c r="E109" s="305" t="str">
        <f>IF(OR(ISBLANK(C109),ISBLANK(D109))," ",KOLIC*CENA)</f>
        <v xml:space="preserve"> </v>
      </c>
      <c r="F109" s="864"/>
      <c r="G109" s="864"/>
      <c r="H109" s="878"/>
      <c r="I109" s="878"/>
    </row>
    <row r="110" spans="1:9" ht="63.75">
      <c r="A110" s="276"/>
      <c r="B110" s="303" t="s">
        <v>3139</v>
      </c>
      <c r="C110" s="300"/>
      <c r="D110" s="304"/>
      <c r="E110" s="305"/>
      <c r="F110" s="864"/>
      <c r="G110" s="864"/>
      <c r="H110" s="878"/>
      <c r="I110" s="878"/>
    </row>
    <row r="111" spans="1:9" ht="51">
      <c r="A111" s="276"/>
      <c r="B111" s="303" t="s">
        <v>3140</v>
      </c>
      <c r="C111" s="300"/>
      <c r="D111" s="304"/>
      <c r="E111" s="305"/>
      <c r="F111" s="864"/>
      <c r="G111" s="864"/>
      <c r="H111" s="878"/>
      <c r="I111" s="878"/>
    </row>
    <row r="112" spans="1:9">
      <c r="A112" s="276"/>
      <c r="B112" s="308" t="s">
        <v>3120</v>
      </c>
      <c r="C112" s="309">
        <v>192</v>
      </c>
      <c r="D112" s="1303"/>
      <c r="E112" s="305" t="str">
        <f>IF(OR(ISBLANK(C112),ISBLANK(D112))," ",KOLIC*CENA)</f>
        <v xml:space="preserve"> </v>
      </c>
      <c r="F112" s="929">
        <v>192</v>
      </c>
      <c r="G112" s="863">
        <f>D112*F112</f>
        <v>0</v>
      </c>
      <c r="H112" s="935"/>
      <c r="I112" s="877">
        <f>D112*H112</f>
        <v>0</v>
      </c>
    </row>
    <row r="113" spans="1:9">
      <c r="A113" s="276"/>
      <c r="B113" s="308" t="s">
        <v>3121</v>
      </c>
      <c r="C113" s="309">
        <v>544</v>
      </c>
      <c r="D113" s="1292">
        <f>D112</f>
        <v>0</v>
      </c>
      <c r="E113" s="305">
        <f>IF(OR(ISBLANK(C113),ISBLANK(D113))," ",KOLIC*CENA)</f>
        <v>0</v>
      </c>
      <c r="F113" s="929">
        <v>544</v>
      </c>
      <c r="G113" s="863">
        <f>D113*F113</f>
        <v>0</v>
      </c>
      <c r="H113" s="935"/>
      <c r="I113" s="877">
        <f>D113*H113</f>
        <v>0</v>
      </c>
    </row>
    <row r="114" spans="1:9" ht="13.5" thickBot="1">
      <c r="A114" s="276"/>
      <c r="B114" s="406" t="s">
        <v>3122</v>
      </c>
      <c r="C114" s="407">
        <v>270</v>
      </c>
      <c r="D114" s="1293">
        <f>D112</f>
        <v>0</v>
      </c>
      <c r="E114" s="409">
        <f>IF(OR(ISBLANK(C114),ISBLANK(D114))," ",KOLIC*CENA)</f>
        <v>0</v>
      </c>
      <c r="F114" s="930">
        <v>270</v>
      </c>
      <c r="G114" s="921">
        <f>D114*F114</f>
        <v>0</v>
      </c>
      <c r="H114" s="936"/>
      <c r="I114" s="937">
        <f>D114*H114</f>
        <v>0</v>
      </c>
    </row>
    <row r="115" spans="1:9" ht="13.5" thickTop="1">
      <c r="A115" s="276"/>
      <c r="B115" s="403" t="s">
        <v>3141</v>
      </c>
      <c r="C115" s="404">
        <f>SUM(C112:C114)</f>
        <v>1006</v>
      </c>
      <c r="D115" s="390"/>
      <c r="E115" s="405"/>
      <c r="F115" s="922"/>
      <c r="G115" s="922"/>
      <c r="H115" s="951"/>
      <c r="I115" s="938"/>
    </row>
    <row r="116" spans="1:9">
      <c r="A116" s="276"/>
      <c r="B116" s="309"/>
      <c r="C116" s="300"/>
      <c r="D116" s="304"/>
      <c r="E116" s="305"/>
      <c r="F116" s="864"/>
      <c r="G116" s="864"/>
      <c r="H116" s="878"/>
      <c r="I116" s="878"/>
    </row>
    <row r="117" spans="1:9" s="76" customFormat="1" ht="156" customHeight="1">
      <c r="A117" s="276" t="s">
        <v>47</v>
      </c>
      <c r="B117" s="303" t="s">
        <v>3142</v>
      </c>
      <c r="C117" s="299"/>
      <c r="D117" s="300"/>
      <c r="E117" s="301" t="str">
        <f>IF(OR(ISBLANK(C117),ISBLANK(D117))," ",KOLIC*CENA)</f>
        <v xml:space="preserve"> </v>
      </c>
      <c r="F117" s="862"/>
      <c r="G117" s="862"/>
      <c r="H117" s="876"/>
      <c r="I117" s="876"/>
    </row>
    <row r="118" spans="1:9" s="76" customFormat="1" ht="76.5">
      <c r="A118" s="276"/>
      <c r="B118" s="303" t="s">
        <v>3143</v>
      </c>
      <c r="C118" s="300"/>
      <c r="D118" s="300"/>
      <c r="E118" s="301"/>
      <c r="F118" s="862"/>
      <c r="G118" s="862"/>
      <c r="H118" s="876"/>
      <c r="I118" s="876"/>
    </row>
    <row r="119" spans="1:9" ht="38.25">
      <c r="A119" s="276"/>
      <c r="B119" s="303" t="s">
        <v>3144</v>
      </c>
      <c r="C119" s="300"/>
      <c r="D119" s="304"/>
      <c r="E119" s="305" t="str">
        <f>IF(OR(ISBLANK(C119),ISBLANK(D119))," ",KOLIC*CENA)</f>
        <v xml:space="preserve"> </v>
      </c>
      <c r="F119" s="864"/>
      <c r="G119" s="864"/>
      <c r="H119" s="878"/>
      <c r="I119" s="878"/>
    </row>
    <row r="120" spans="1:9">
      <c r="A120" s="276"/>
      <c r="B120" s="308" t="s">
        <v>3120</v>
      </c>
      <c r="C120" s="309">
        <v>65</v>
      </c>
      <c r="D120" s="1303"/>
      <c r="E120" s="305" t="str">
        <f>IF(OR(ISBLANK(C120),ISBLANK(D120))," ",KOLIC*CENA)</f>
        <v xml:space="preserve"> </v>
      </c>
      <c r="F120" s="929">
        <v>65</v>
      </c>
      <c r="G120" s="863">
        <f>D120*F120</f>
        <v>0</v>
      </c>
      <c r="H120" s="935"/>
      <c r="I120" s="877">
        <f>D120*H120</f>
        <v>0</v>
      </c>
    </row>
    <row r="121" spans="1:9">
      <c r="A121" s="276"/>
      <c r="B121" s="308" t="s">
        <v>3121</v>
      </c>
      <c r="C121" s="309">
        <v>185</v>
      </c>
      <c r="D121" s="1292">
        <f>D120</f>
        <v>0</v>
      </c>
      <c r="E121" s="305">
        <f>IF(OR(ISBLANK(C121),ISBLANK(D121))," ",KOLIC*CENA)</f>
        <v>0</v>
      </c>
      <c r="F121" s="929">
        <v>185</v>
      </c>
      <c r="G121" s="863">
        <f>D121*F121</f>
        <v>0</v>
      </c>
      <c r="H121" s="935"/>
      <c r="I121" s="877">
        <f>D121*H121</f>
        <v>0</v>
      </c>
    </row>
    <row r="122" spans="1:9" ht="13.5" thickBot="1">
      <c r="A122" s="276"/>
      <c r="B122" s="406" t="s">
        <v>3122</v>
      </c>
      <c r="C122" s="407">
        <v>90</v>
      </c>
      <c r="D122" s="1293">
        <f>D120</f>
        <v>0</v>
      </c>
      <c r="E122" s="409">
        <f>IF(OR(ISBLANK(C122),ISBLANK(D122))," ",KOLIC*CENA)</f>
        <v>0</v>
      </c>
      <c r="F122" s="930">
        <v>90</v>
      </c>
      <c r="G122" s="921">
        <f>D122*F122</f>
        <v>0</v>
      </c>
      <c r="H122" s="936"/>
      <c r="I122" s="937">
        <f>D122*H122</f>
        <v>0</v>
      </c>
    </row>
    <row r="123" spans="1:9" ht="13.5" thickTop="1">
      <c r="A123" s="276"/>
      <c r="B123" s="403" t="s">
        <v>3128</v>
      </c>
      <c r="C123" s="404">
        <f>SUM(C120:C122)</f>
        <v>340</v>
      </c>
      <c r="D123" s="390"/>
      <c r="E123" s="405"/>
      <c r="F123" s="922"/>
      <c r="G123" s="922"/>
      <c r="H123" s="951"/>
      <c r="I123" s="938"/>
    </row>
    <row r="124" spans="1:9">
      <c r="A124" s="276"/>
      <c r="B124" s="309"/>
      <c r="C124" s="300"/>
      <c r="D124" s="304"/>
      <c r="E124" s="305"/>
      <c r="F124" s="864"/>
      <c r="G124" s="864"/>
      <c r="H124" s="878"/>
      <c r="I124" s="878"/>
    </row>
    <row r="125" spans="1:9" s="76" customFormat="1" ht="117.75" customHeight="1">
      <c r="A125" s="276" t="s">
        <v>69</v>
      </c>
      <c r="B125" s="303" t="s">
        <v>3145</v>
      </c>
      <c r="C125" s="299"/>
      <c r="D125" s="300"/>
      <c r="E125" s="301" t="str">
        <f>IF(OR(ISBLANK(C125),ISBLANK(D125))," ",KOLIC*CENA)</f>
        <v xml:space="preserve"> </v>
      </c>
      <c r="F125" s="862"/>
      <c r="G125" s="862"/>
      <c r="H125" s="876"/>
      <c r="I125" s="876"/>
    </row>
    <row r="126" spans="1:9" ht="128.25" customHeight="1">
      <c r="A126" s="276"/>
      <c r="B126" s="303" t="s">
        <v>3146</v>
      </c>
      <c r="C126" s="300"/>
      <c r="D126" s="304"/>
      <c r="E126" s="305" t="str">
        <f>IF(OR(ISBLANK(C126),ISBLANK(D126))," ",KOLIC*CENA)</f>
        <v xml:space="preserve"> </v>
      </c>
      <c r="F126" s="864"/>
      <c r="G126" s="864"/>
      <c r="H126" s="878"/>
      <c r="I126" s="878"/>
    </row>
    <row r="127" spans="1:9" ht="116.25" customHeight="1">
      <c r="A127" s="330"/>
      <c r="B127" s="311" t="s">
        <v>3147</v>
      </c>
      <c r="C127" s="332"/>
      <c r="D127" s="304"/>
      <c r="E127" s="305"/>
      <c r="F127" s="864"/>
      <c r="G127" s="864"/>
      <c r="H127" s="878"/>
      <c r="I127" s="878"/>
    </row>
    <row r="128" spans="1:9" ht="192.75" customHeight="1">
      <c r="A128" s="330"/>
      <c r="B128" s="311" t="s">
        <v>3148</v>
      </c>
      <c r="C128" s="332"/>
      <c r="D128" s="304"/>
      <c r="E128" s="305" t="str">
        <f>IF(OR(ISBLANK(C128),ISBLANK(D128))," ",KOLIC*CENA)</f>
        <v xml:space="preserve"> </v>
      </c>
      <c r="F128" s="864"/>
      <c r="G128" s="864"/>
      <c r="H128" s="878"/>
      <c r="I128" s="878"/>
    </row>
    <row r="129" spans="1:9" ht="25.5" customHeight="1">
      <c r="A129" s="330"/>
      <c r="B129" s="311" t="s">
        <v>3149</v>
      </c>
      <c r="C129" s="332"/>
      <c r="D129" s="304"/>
      <c r="E129" s="305"/>
      <c r="F129" s="864"/>
      <c r="G129" s="864"/>
      <c r="H129" s="878"/>
      <c r="I129" s="878"/>
    </row>
    <row r="130" spans="1:9">
      <c r="A130" s="276"/>
      <c r="B130" s="303" t="s">
        <v>3150</v>
      </c>
      <c r="C130" s="300"/>
      <c r="D130" s="304"/>
      <c r="E130" s="305" t="str">
        <f>IF(OR(ISBLANK(C130),ISBLANK(D130))," ",KOLIC*CENA)</f>
        <v xml:space="preserve"> </v>
      </c>
      <c r="F130" s="872"/>
      <c r="G130" s="864"/>
      <c r="H130" s="878"/>
      <c r="I130" s="878"/>
    </row>
    <row r="131" spans="1:9">
      <c r="A131" s="276"/>
      <c r="B131" s="308" t="s">
        <v>3120</v>
      </c>
      <c r="C131" s="309">
        <v>29</v>
      </c>
      <c r="D131" s="1303"/>
      <c r="E131" s="305" t="str">
        <f>IF(OR(ISBLANK(C131),ISBLANK(D131))," ",KOLIC*CENA)</f>
        <v xml:space="preserve"> </v>
      </c>
      <c r="F131" s="929">
        <v>29</v>
      </c>
      <c r="G131" s="863">
        <f>F131*D131</f>
        <v>0</v>
      </c>
      <c r="H131" s="935"/>
      <c r="I131" s="877">
        <f>D131*H131</f>
        <v>0</v>
      </c>
    </row>
    <row r="132" spans="1:9">
      <c r="A132" s="276"/>
      <c r="B132" s="308" t="s">
        <v>3121</v>
      </c>
      <c r="C132" s="309">
        <v>78</v>
      </c>
      <c r="D132" s="1292">
        <f>D131</f>
        <v>0</v>
      </c>
      <c r="E132" s="305">
        <f>IF(OR(ISBLANK(C132),ISBLANK(D132))," ",KOLIC*CENA)</f>
        <v>0</v>
      </c>
      <c r="F132" s="929">
        <v>78</v>
      </c>
      <c r="G132" s="863">
        <f t="shared" ref="G132:G133" si="0">F132*D132</f>
        <v>0</v>
      </c>
      <c r="H132" s="935"/>
      <c r="I132" s="877">
        <f>D132*H132</f>
        <v>0</v>
      </c>
    </row>
    <row r="133" spans="1:9" ht="13.5" thickBot="1">
      <c r="A133" s="276"/>
      <c r="B133" s="406" t="s">
        <v>3122</v>
      </c>
      <c r="C133" s="407">
        <v>32</v>
      </c>
      <c r="D133" s="1293">
        <f>D131</f>
        <v>0</v>
      </c>
      <c r="E133" s="409">
        <f>IF(OR(ISBLANK(C133),ISBLANK(D133))," ",KOLIC*CENA)</f>
        <v>0</v>
      </c>
      <c r="F133" s="930">
        <v>32</v>
      </c>
      <c r="G133" s="930">
        <f t="shared" si="0"/>
        <v>0</v>
      </c>
      <c r="H133" s="936"/>
      <c r="I133" s="937">
        <f>D133*H133</f>
        <v>0</v>
      </c>
    </row>
    <row r="134" spans="1:9" ht="13.5" thickTop="1">
      <c r="A134" s="276"/>
      <c r="B134" s="403" t="s">
        <v>3128</v>
      </c>
      <c r="C134" s="404">
        <f>SUM(C131:C133)</f>
        <v>139</v>
      </c>
      <c r="D134" s="390"/>
      <c r="E134" s="405"/>
      <c r="F134" s="922"/>
      <c r="G134" s="922"/>
      <c r="H134" s="951"/>
      <c r="I134" s="938"/>
    </row>
    <row r="135" spans="1:9">
      <c r="A135" s="276"/>
      <c r="B135" s="309"/>
      <c r="C135" s="300"/>
      <c r="D135" s="304"/>
      <c r="E135" s="305"/>
      <c r="F135" s="864"/>
      <c r="G135" s="864"/>
      <c r="H135" s="878"/>
      <c r="I135" s="878"/>
    </row>
    <row r="136" spans="1:9" s="138" customFormat="1" hidden="1" outlineLevel="1">
      <c r="A136" s="825" t="s">
        <v>3151</v>
      </c>
      <c r="B136" s="342" t="s">
        <v>3152</v>
      </c>
      <c r="C136" s="343">
        <v>27.9</v>
      </c>
      <c r="D136" s="344"/>
      <c r="E136" s="305" t="str">
        <f>IF(OR(ISBLANK(C136),ISBLANK(D136))," ",KOLIC*CENA)</f>
        <v xml:space="preserve"> </v>
      </c>
      <c r="F136" s="926"/>
      <c r="G136" s="926"/>
      <c r="H136" s="943"/>
      <c r="I136" s="943"/>
    </row>
    <row r="137" spans="1:9" s="138" customFormat="1" hidden="1" outlineLevel="1">
      <c r="A137" s="825" t="s">
        <v>3153</v>
      </c>
      <c r="B137" s="342" t="s">
        <v>3154</v>
      </c>
      <c r="C137" s="343">
        <v>77.58</v>
      </c>
      <c r="D137" s="344"/>
      <c r="E137" s="305"/>
      <c r="F137" s="926"/>
      <c r="G137" s="926"/>
      <c r="H137" s="943"/>
      <c r="I137" s="943"/>
    </row>
    <row r="138" spans="1:9" s="138" customFormat="1" hidden="1" outlineLevel="1">
      <c r="A138" s="825" t="s">
        <v>3155</v>
      </c>
      <c r="B138" s="342" t="s">
        <v>3156</v>
      </c>
      <c r="C138" s="343">
        <v>30.3</v>
      </c>
      <c r="D138" s="344"/>
      <c r="E138" s="305" t="str">
        <f>IF(OR(ISBLANK(C138),ISBLANK(D138))," ",KOLIC*CENA)</f>
        <v xml:space="preserve"> </v>
      </c>
      <c r="F138" s="926"/>
      <c r="G138" s="926"/>
      <c r="H138" s="943"/>
      <c r="I138" s="943"/>
    </row>
    <row r="139" spans="1:9" s="138" customFormat="1" hidden="1" outlineLevel="1">
      <c r="A139" s="825"/>
      <c r="B139" s="342"/>
      <c r="C139" s="343"/>
      <c r="D139" s="344"/>
      <c r="E139" s="305"/>
      <c r="F139" s="926"/>
      <c r="G139" s="926"/>
      <c r="H139" s="943"/>
      <c r="I139" s="943"/>
    </row>
    <row r="140" spans="1:9" collapsed="1">
      <c r="A140" s="308"/>
      <c r="B140" s="303"/>
      <c r="C140" s="299"/>
      <c r="D140" s="304"/>
      <c r="E140" s="305" t="str">
        <f>IF(OR(ISBLANK(C140),ISBLANK(D140))," ",KOLIC*CENA)</f>
        <v xml:space="preserve"> </v>
      </c>
      <c r="F140" s="864"/>
      <c r="G140" s="864"/>
      <c r="H140" s="878"/>
      <c r="I140" s="878"/>
    </row>
    <row r="141" spans="1:9" s="76" customFormat="1" ht="11.25" customHeight="1">
      <c r="A141" s="276"/>
      <c r="B141" s="792" t="s">
        <v>3157</v>
      </c>
      <c r="C141" s="300"/>
      <c r="D141" s="300"/>
      <c r="E141" s="301" t="str">
        <f>IF(OR(ISBLANK(C141),ISBLANK(D141))," ",KOLIC*CENA)</f>
        <v xml:space="preserve"> </v>
      </c>
      <c r="F141" s="862"/>
      <c r="G141" s="862"/>
      <c r="H141" s="876"/>
      <c r="I141" s="876"/>
    </row>
    <row r="142" spans="1:9" s="76" customFormat="1" ht="191.25" customHeight="1">
      <c r="A142" s="276" t="s">
        <v>70</v>
      </c>
      <c r="B142" s="792" t="s">
        <v>3158</v>
      </c>
      <c r="C142" s="300"/>
      <c r="D142" s="300"/>
      <c r="E142" s="301"/>
      <c r="F142" s="862"/>
      <c r="G142" s="862"/>
      <c r="H142" s="876"/>
      <c r="I142" s="876"/>
    </row>
    <row r="143" spans="1:9" s="76" customFormat="1" ht="231" customHeight="1">
      <c r="A143" s="307"/>
      <c r="B143" s="347" t="s">
        <v>3159</v>
      </c>
      <c r="C143" s="300"/>
      <c r="D143" s="300"/>
      <c r="E143" s="301" t="str">
        <f>IF(OR(ISBLANK(C143),ISBLANK(D143))," ",KOLIC*CENA)</f>
        <v xml:space="preserve"> </v>
      </c>
      <c r="F143" s="862"/>
      <c r="G143" s="862"/>
      <c r="H143" s="876"/>
      <c r="I143" s="876"/>
    </row>
    <row r="144" spans="1:9" s="76" customFormat="1" ht="66.75" customHeight="1">
      <c r="A144" s="276"/>
      <c r="B144" s="347" t="s">
        <v>3160</v>
      </c>
      <c r="C144" s="300"/>
      <c r="D144" s="300"/>
      <c r="E144" s="301"/>
      <c r="F144" s="862"/>
      <c r="G144" s="862"/>
      <c r="H144" s="876"/>
      <c r="I144" s="876"/>
    </row>
    <row r="145" spans="1:9" s="76" customFormat="1" ht="89.25">
      <c r="A145" s="276"/>
      <c r="B145" s="347" t="s">
        <v>3161</v>
      </c>
      <c r="C145" s="300"/>
      <c r="D145" s="300"/>
      <c r="E145" s="301"/>
      <c r="F145" s="862"/>
      <c r="G145" s="862"/>
      <c r="H145" s="876"/>
      <c r="I145" s="876"/>
    </row>
    <row r="146" spans="1:9" s="76" customFormat="1" ht="322.5" customHeight="1">
      <c r="A146" s="276"/>
      <c r="B146" s="347" t="s">
        <v>3162</v>
      </c>
      <c r="C146" s="300"/>
      <c r="D146" s="300"/>
      <c r="E146" s="301"/>
      <c r="F146" s="862"/>
      <c r="G146" s="862"/>
      <c r="H146" s="876"/>
      <c r="I146" s="876"/>
    </row>
    <row r="147" spans="1:9" s="76" customFormat="1" ht="129.75" customHeight="1">
      <c r="A147" s="276"/>
      <c r="B147" s="347" t="s">
        <v>3163</v>
      </c>
      <c r="C147" s="300"/>
      <c r="D147" s="300"/>
      <c r="E147" s="301"/>
      <c r="F147" s="862"/>
      <c r="G147" s="862"/>
      <c r="H147" s="876"/>
      <c r="I147" s="876"/>
    </row>
    <row r="148" spans="1:9" s="76" customFormat="1" ht="12.75" customHeight="1">
      <c r="A148" s="276"/>
      <c r="B148" s="347"/>
      <c r="C148" s="300"/>
      <c r="D148" s="300"/>
      <c r="E148" s="301"/>
      <c r="F148" s="862"/>
      <c r="G148" s="862"/>
      <c r="H148" s="876"/>
      <c r="I148" s="876"/>
    </row>
    <row r="149" spans="1:9" s="76" customFormat="1" ht="81" customHeight="1">
      <c r="A149" s="276" t="s">
        <v>67</v>
      </c>
      <c r="B149" s="347" t="s">
        <v>3164</v>
      </c>
      <c r="C149" s="300"/>
      <c r="D149" s="300"/>
      <c r="E149" s="301"/>
      <c r="F149" s="862"/>
      <c r="G149" s="862"/>
      <c r="H149" s="876"/>
      <c r="I149" s="876"/>
    </row>
    <row r="150" spans="1:9">
      <c r="A150" s="276"/>
      <c r="B150" s="308" t="s">
        <v>3165</v>
      </c>
      <c r="C150" s="309">
        <v>2</v>
      </c>
      <c r="D150" s="1303"/>
      <c r="E150" s="305" t="str">
        <f>IF(OR(ISBLANK(C150),ISBLANK(D150))," ",KOLIC*CENA)</f>
        <v xml:space="preserve"> </v>
      </c>
      <c r="F150" s="929"/>
      <c r="G150" s="863">
        <f>D150*F150</f>
        <v>0</v>
      </c>
      <c r="H150" s="935">
        <v>2</v>
      </c>
      <c r="I150" s="877">
        <f>D150*H150</f>
        <v>0</v>
      </c>
    </row>
    <row r="151" spans="1:9">
      <c r="A151" s="276"/>
      <c r="B151" s="308" t="s">
        <v>3166</v>
      </c>
      <c r="C151" s="309">
        <v>4</v>
      </c>
      <c r="D151" s="1292">
        <f>D150</f>
        <v>0</v>
      </c>
      <c r="E151" s="305">
        <f>IF(OR(ISBLANK(C151),ISBLANK(D151))," ",KOLIC*CENA)</f>
        <v>0</v>
      </c>
      <c r="F151" s="929"/>
      <c r="G151" s="863">
        <f>D151*F151</f>
        <v>0</v>
      </c>
      <c r="H151" s="935">
        <v>4</v>
      </c>
      <c r="I151" s="877">
        <f>D151*H151</f>
        <v>0</v>
      </c>
    </row>
    <row r="152" spans="1:9" ht="13.5" thickBot="1">
      <c r="A152" s="276"/>
      <c r="B152" s="406" t="s">
        <v>3167</v>
      </c>
      <c r="C152" s="407">
        <v>2</v>
      </c>
      <c r="D152" s="1293">
        <f>D150</f>
        <v>0</v>
      </c>
      <c r="E152" s="409">
        <f>IF(OR(ISBLANK(C152),ISBLANK(D152))," ",KOLIC*CENA)</f>
        <v>0</v>
      </c>
      <c r="F152" s="930"/>
      <c r="G152" s="921">
        <f>D152*F152</f>
        <v>0</v>
      </c>
      <c r="H152" s="936">
        <v>2</v>
      </c>
      <c r="I152" s="937">
        <f>D152*H152</f>
        <v>0</v>
      </c>
    </row>
    <row r="153" spans="1:9" ht="13.5" thickTop="1">
      <c r="A153" s="276"/>
      <c r="B153" s="403" t="s">
        <v>3168</v>
      </c>
      <c r="C153" s="404">
        <f>SUM(C150:C152)</f>
        <v>8</v>
      </c>
      <c r="D153" s="390"/>
      <c r="E153" s="405"/>
      <c r="F153" s="922"/>
      <c r="G153" s="922"/>
      <c r="H153" s="951"/>
      <c r="I153" s="938"/>
    </row>
    <row r="154" spans="1:9">
      <c r="A154" s="276"/>
      <c r="B154" s="309"/>
      <c r="C154" s="300"/>
      <c r="D154" s="304"/>
      <c r="E154" s="305"/>
      <c r="F154" s="864"/>
      <c r="G154" s="864"/>
      <c r="H154" s="878"/>
      <c r="I154" s="878"/>
    </row>
    <row r="155" spans="1:9" s="76" customFormat="1" ht="118.5" customHeight="1">
      <c r="A155" s="276" t="s">
        <v>68</v>
      </c>
      <c r="B155" s="347" t="s">
        <v>3169</v>
      </c>
      <c r="C155" s="300"/>
      <c r="D155" s="300"/>
      <c r="E155" s="301"/>
      <c r="F155" s="862"/>
      <c r="G155" s="862"/>
      <c r="H155" s="876"/>
      <c r="I155" s="876"/>
    </row>
    <row r="156" spans="1:9">
      <c r="A156" s="276"/>
      <c r="B156" s="308" t="s">
        <v>3165</v>
      </c>
      <c r="C156" s="309">
        <v>2</v>
      </c>
      <c r="D156" s="1303"/>
      <c r="E156" s="305" t="str">
        <f>IF(OR(ISBLANK(C156),ISBLANK(D156))," ",KOLIC*CENA)</f>
        <v xml:space="preserve"> </v>
      </c>
      <c r="F156" s="929"/>
      <c r="G156" s="863">
        <f>D156*F156</f>
        <v>0</v>
      </c>
      <c r="H156" s="935">
        <v>2</v>
      </c>
      <c r="I156" s="877">
        <f>D156*H156</f>
        <v>0</v>
      </c>
    </row>
    <row r="157" spans="1:9">
      <c r="A157" s="276"/>
      <c r="B157" s="308" t="s">
        <v>3166</v>
      </c>
      <c r="C157" s="309">
        <v>4</v>
      </c>
      <c r="D157" s="1292">
        <f>D156</f>
        <v>0</v>
      </c>
      <c r="E157" s="305">
        <f>IF(OR(ISBLANK(C157),ISBLANK(D157))," ",KOLIC*CENA)</f>
        <v>0</v>
      </c>
      <c r="F157" s="929"/>
      <c r="G157" s="863">
        <f>D157*F157</f>
        <v>0</v>
      </c>
      <c r="H157" s="935">
        <v>4</v>
      </c>
      <c r="I157" s="877">
        <f>D157*H157</f>
        <v>0</v>
      </c>
    </row>
    <row r="158" spans="1:9" ht="13.5" thickBot="1">
      <c r="A158" s="276"/>
      <c r="B158" s="406" t="s">
        <v>3167</v>
      </c>
      <c r="C158" s="407">
        <v>2</v>
      </c>
      <c r="D158" s="1293">
        <f>D156</f>
        <v>0</v>
      </c>
      <c r="E158" s="409">
        <f>IF(OR(ISBLANK(C158),ISBLANK(D158))," ",KOLIC*CENA)</f>
        <v>0</v>
      </c>
      <c r="F158" s="930"/>
      <c r="G158" s="921">
        <f>D158*F158</f>
        <v>0</v>
      </c>
      <c r="H158" s="936">
        <v>2</v>
      </c>
      <c r="I158" s="937">
        <f>D158*H158</f>
        <v>0</v>
      </c>
    </row>
    <row r="159" spans="1:9" ht="13.5" thickTop="1">
      <c r="A159" s="276"/>
      <c r="B159" s="403" t="s">
        <v>3168</v>
      </c>
      <c r="C159" s="404">
        <f>SUM(C156:C158)</f>
        <v>8</v>
      </c>
      <c r="D159" s="390"/>
      <c r="E159" s="405"/>
      <c r="F159" s="946"/>
      <c r="G159" s="946"/>
      <c r="H159" s="952"/>
      <c r="I159" s="952"/>
    </row>
    <row r="160" spans="1:9">
      <c r="A160" s="276"/>
      <c r="B160" s="309"/>
      <c r="C160" s="300"/>
      <c r="D160" s="304"/>
      <c r="E160" s="305"/>
      <c r="F160" s="864"/>
      <c r="G160" s="864"/>
      <c r="H160" s="878"/>
      <c r="I160" s="878"/>
    </row>
    <row r="161" spans="1:9" s="76" customFormat="1" ht="12.75" customHeight="1">
      <c r="A161" s="276"/>
      <c r="B161" s="792" t="s">
        <v>3170</v>
      </c>
      <c r="C161" s="300"/>
      <c r="D161" s="300"/>
      <c r="E161" s="301" t="str">
        <f>IF(OR(ISBLANK(C161),ISBLANK(D161))," ",KOLIC*CENA)</f>
        <v xml:space="preserve"> </v>
      </c>
      <c r="F161" s="862"/>
      <c r="G161" s="862"/>
      <c r="H161" s="876"/>
      <c r="I161" s="876"/>
    </row>
    <row r="162" spans="1:9" s="76" customFormat="1" ht="182.25" customHeight="1">
      <c r="A162" s="276" t="s">
        <v>71</v>
      </c>
      <c r="B162" s="792" t="s">
        <v>3171</v>
      </c>
      <c r="C162" s="300"/>
      <c r="D162" s="300"/>
      <c r="E162" s="301"/>
      <c r="F162" s="862"/>
      <c r="G162" s="862"/>
      <c r="H162" s="876"/>
      <c r="I162" s="876"/>
    </row>
    <row r="163" spans="1:9" s="76" customFormat="1" ht="42" customHeight="1">
      <c r="A163" s="276"/>
      <c r="B163" s="792" t="s">
        <v>3172</v>
      </c>
      <c r="C163" s="300"/>
      <c r="D163" s="300"/>
      <c r="E163" s="301"/>
      <c r="F163" s="862"/>
      <c r="G163" s="862"/>
      <c r="H163" s="876"/>
      <c r="I163" s="876"/>
    </row>
    <row r="164" spans="1:9" s="76" customFormat="1" ht="24" customHeight="1">
      <c r="A164" s="276"/>
      <c r="B164" s="792" t="s">
        <v>3173</v>
      </c>
      <c r="C164" s="300"/>
      <c r="D164" s="300"/>
      <c r="E164" s="301"/>
      <c r="F164" s="862"/>
      <c r="G164" s="862"/>
      <c r="H164" s="876"/>
      <c r="I164" s="876"/>
    </row>
    <row r="165" spans="1:9">
      <c r="A165" s="276"/>
      <c r="B165" s="308" t="s">
        <v>3165</v>
      </c>
      <c r="C165" s="309">
        <v>0</v>
      </c>
      <c r="D165" s="1303"/>
      <c r="E165" s="305" t="str">
        <f>IF(OR(ISBLANK(C165),ISBLANK(D165))," ",KOLIC*CENA)</f>
        <v xml:space="preserve"> </v>
      </c>
      <c r="F165" s="863"/>
      <c r="G165" s="863">
        <f>D165*F165</f>
        <v>0</v>
      </c>
      <c r="H165" s="935">
        <v>0</v>
      </c>
      <c r="I165" s="877">
        <f>D165*H165</f>
        <v>0</v>
      </c>
    </row>
    <row r="166" spans="1:9">
      <c r="A166" s="276"/>
      <c r="B166" s="308" t="s">
        <v>3166</v>
      </c>
      <c r="C166" s="309">
        <v>0</v>
      </c>
      <c r="D166" s="1292">
        <f>D165</f>
        <v>0</v>
      </c>
      <c r="E166" s="305">
        <f>IF(OR(ISBLANK(C166),ISBLANK(D166))," ",KOLIC*CENA)</f>
        <v>0</v>
      </c>
      <c r="F166" s="863"/>
      <c r="G166" s="863">
        <f>D166*F166</f>
        <v>0</v>
      </c>
      <c r="H166" s="935">
        <v>0</v>
      </c>
      <c r="I166" s="877">
        <f>D166*H166</f>
        <v>0</v>
      </c>
    </row>
    <row r="167" spans="1:9" ht="13.5" thickBot="1">
      <c r="A167" s="276"/>
      <c r="B167" s="406" t="s">
        <v>3167</v>
      </c>
      <c r="C167" s="407">
        <v>1</v>
      </c>
      <c r="D167" s="1293">
        <f>D165</f>
        <v>0</v>
      </c>
      <c r="E167" s="409">
        <f>IF(OR(ISBLANK(C167),ISBLANK(D167))," ",KOLIC*CENA)</f>
        <v>0</v>
      </c>
      <c r="F167" s="921"/>
      <c r="G167" s="921">
        <f>D167*F167</f>
        <v>0</v>
      </c>
      <c r="H167" s="936">
        <v>1</v>
      </c>
      <c r="I167" s="937">
        <f>D167*H167</f>
        <v>0</v>
      </c>
    </row>
    <row r="168" spans="1:9" ht="13.5" thickTop="1">
      <c r="A168" s="276"/>
      <c r="B168" s="403" t="s">
        <v>3168</v>
      </c>
      <c r="C168" s="404">
        <f>SUM(C165:C167)</f>
        <v>1</v>
      </c>
      <c r="D168" s="390"/>
      <c r="E168" s="405"/>
      <c r="F168" s="922"/>
      <c r="G168" s="922"/>
      <c r="H168" s="951"/>
      <c r="I168" s="938"/>
    </row>
    <row r="169" spans="1:9">
      <c r="A169" s="276"/>
      <c r="B169" s="309"/>
      <c r="C169" s="300"/>
      <c r="D169" s="304"/>
      <c r="E169" s="305"/>
      <c r="F169" s="864"/>
      <c r="G169" s="864"/>
      <c r="H169" s="878"/>
      <c r="I169" s="878"/>
    </row>
    <row r="170" spans="1:9" s="76" customFormat="1" ht="26.25" customHeight="1">
      <c r="A170" s="276"/>
      <c r="B170" s="792" t="s">
        <v>3174</v>
      </c>
      <c r="C170" s="300"/>
      <c r="D170" s="300"/>
      <c r="E170" s="301" t="str">
        <f>IF(OR(ISBLANK(C170),ISBLANK(D170))," ",KOLIC*CENA)</f>
        <v xml:space="preserve"> </v>
      </c>
      <c r="F170" s="862"/>
      <c r="G170" s="862"/>
      <c r="H170" s="876"/>
      <c r="I170" s="876"/>
    </row>
    <row r="171" spans="1:9" s="76" customFormat="1" ht="307.5" customHeight="1">
      <c r="A171" s="276" t="s">
        <v>38</v>
      </c>
      <c r="B171" s="792" t="s">
        <v>3175</v>
      </c>
      <c r="C171" s="300"/>
      <c r="D171" s="300"/>
      <c r="E171" s="301"/>
      <c r="F171" s="862"/>
      <c r="G171" s="862"/>
      <c r="H171" s="876"/>
      <c r="I171" s="876"/>
    </row>
    <row r="172" spans="1:9" s="76" customFormat="1" ht="51.75" customHeight="1">
      <c r="A172" s="276"/>
      <c r="B172" s="792" t="s">
        <v>3176</v>
      </c>
      <c r="C172" s="300"/>
      <c r="D172" s="300"/>
      <c r="E172" s="301"/>
      <c r="F172" s="862"/>
      <c r="G172" s="862"/>
      <c r="H172" s="876"/>
      <c r="I172" s="876"/>
    </row>
    <row r="173" spans="1:9" s="76" customFormat="1" ht="27" customHeight="1">
      <c r="A173" s="276"/>
      <c r="B173" s="792" t="s">
        <v>3177</v>
      </c>
      <c r="C173" s="300"/>
      <c r="D173" s="300"/>
      <c r="E173" s="301"/>
      <c r="F173" s="862"/>
      <c r="G173" s="862"/>
      <c r="H173" s="876"/>
      <c r="I173" s="876"/>
    </row>
    <row r="174" spans="1:9">
      <c r="A174" s="276"/>
      <c r="B174" s="308" t="s">
        <v>3165</v>
      </c>
      <c r="C174" s="309">
        <v>7</v>
      </c>
      <c r="D174" s="1303"/>
      <c r="E174" s="305" t="str">
        <f>IF(OR(ISBLANK(C174),ISBLANK(D174))," ",KOLIC*CENA)</f>
        <v xml:space="preserve"> </v>
      </c>
      <c r="F174" s="863"/>
      <c r="G174" s="863">
        <f>D174*F174</f>
        <v>0</v>
      </c>
      <c r="H174" s="935">
        <v>7</v>
      </c>
      <c r="I174" s="877">
        <f>D174*H174</f>
        <v>0</v>
      </c>
    </row>
    <row r="175" spans="1:9">
      <c r="A175" s="276"/>
      <c r="B175" s="308" t="s">
        <v>3166</v>
      </c>
      <c r="C175" s="309">
        <v>12</v>
      </c>
      <c r="D175" s="1292">
        <f>D174</f>
        <v>0</v>
      </c>
      <c r="E175" s="305">
        <f>IF(OR(ISBLANK(C175),ISBLANK(D175))," ",KOLIC*CENA)</f>
        <v>0</v>
      </c>
      <c r="F175" s="863"/>
      <c r="G175" s="863">
        <f>D175*F175</f>
        <v>0</v>
      </c>
      <c r="H175" s="935">
        <v>12</v>
      </c>
      <c r="I175" s="877">
        <f>D175*H175</f>
        <v>0</v>
      </c>
    </row>
    <row r="176" spans="1:9" ht="13.5" thickBot="1">
      <c r="A176" s="276"/>
      <c r="B176" s="406" t="s">
        <v>3167</v>
      </c>
      <c r="C176" s="407">
        <v>8</v>
      </c>
      <c r="D176" s="1293">
        <f>D174</f>
        <v>0</v>
      </c>
      <c r="E176" s="409">
        <f>IF(OR(ISBLANK(C176),ISBLANK(D176))," ",KOLIC*CENA)</f>
        <v>0</v>
      </c>
      <c r="F176" s="921"/>
      <c r="G176" s="921">
        <f>D176*F176</f>
        <v>0</v>
      </c>
      <c r="H176" s="936">
        <v>8</v>
      </c>
      <c r="I176" s="937">
        <f>D176*H176</f>
        <v>0</v>
      </c>
    </row>
    <row r="177" spans="1:9" ht="13.5" thickTop="1">
      <c r="A177" s="276"/>
      <c r="B177" s="403" t="s">
        <v>3168</v>
      </c>
      <c r="C177" s="404">
        <f>SUM(C174:C176)</f>
        <v>27</v>
      </c>
      <c r="D177" s="390"/>
      <c r="E177" s="405"/>
      <c r="F177" s="922"/>
      <c r="G177" s="922"/>
      <c r="H177" s="951"/>
      <c r="I177" s="938"/>
    </row>
    <row r="178" spans="1:9">
      <c r="A178" s="276"/>
      <c r="B178" s="309"/>
      <c r="C178" s="300"/>
      <c r="D178" s="304"/>
      <c r="E178" s="305"/>
      <c r="F178" s="864"/>
      <c r="G178" s="864"/>
      <c r="H178" s="878"/>
      <c r="I178" s="878"/>
    </row>
    <row r="179" spans="1:9" s="76" customFormat="1" ht="299.25" customHeight="1">
      <c r="A179" s="276" t="s">
        <v>72</v>
      </c>
      <c r="B179" s="792" t="s">
        <v>3178</v>
      </c>
      <c r="C179" s="300"/>
      <c r="D179" s="300"/>
      <c r="E179" s="301"/>
      <c r="F179" s="862"/>
      <c r="G179" s="862"/>
      <c r="H179" s="876"/>
      <c r="I179" s="876"/>
    </row>
    <row r="180" spans="1:9">
      <c r="A180" s="276"/>
      <c r="B180" s="308" t="s">
        <v>3165</v>
      </c>
      <c r="C180" s="309">
        <v>1</v>
      </c>
      <c r="D180" s="1303"/>
      <c r="E180" s="305" t="str">
        <f>IF(OR(ISBLANK(C180),ISBLANK(D180))," ",KOLIC*CENA)</f>
        <v xml:space="preserve"> </v>
      </c>
      <c r="F180" s="863"/>
      <c r="G180" s="863">
        <f>D180*F180</f>
        <v>0</v>
      </c>
      <c r="H180" s="935">
        <v>1</v>
      </c>
      <c r="I180" s="877">
        <f>D180*H180</f>
        <v>0</v>
      </c>
    </row>
    <row r="181" spans="1:9">
      <c r="A181" s="276"/>
      <c r="B181" s="308" t="s">
        <v>3166</v>
      </c>
      <c r="C181" s="309">
        <v>8</v>
      </c>
      <c r="D181" s="1292">
        <f>D180</f>
        <v>0</v>
      </c>
      <c r="E181" s="305">
        <f>IF(OR(ISBLANK(C181),ISBLANK(D181))," ",KOLIC*CENA)</f>
        <v>0</v>
      </c>
      <c r="F181" s="863"/>
      <c r="G181" s="863">
        <f>D181*F181</f>
        <v>0</v>
      </c>
      <c r="H181" s="935">
        <v>8</v>
      </c>
      <c r="I181" s="877">
        <f>D181*H181</f>
        <v>0</v>
      </c>
    </row>
    <row r="182" spans="1:9" ht="13.5" thickBot="1">
      <c r="A182" s="276"/>
      <c r="B182" s="406" t="s">
        <v>3167</v>
      </c>
      <c r="C182" s="407">
        <v>1</v>
      </c>
      <c r="D182" s="1293">
        <f>D180</f>
        <v>0</v>
      </c>
      <c r="E182" s="409">
        <f>IF(OR(ISBLANK(C182),ISBLANK(D182))," ",KOLIC*CENA)</f>
        <v>0</v>
      </c>
      <c r="F182" s="921"/>
      <c r="G182" s="921">
        <f>D182*F182</f>
        <v>0</v>
      </c>
      <c r="H182" s="936">
        <v>1</v>
      </c>
      <c r="I182" s="937">
        <f>D182*H182</f>
        <v>0</v>
      </c>
    </row>
    <row r="183" spans="1:9" ht="13.5" thickTop="1">
      <c r="A183" s="276"/>
      <c r="B183" s="403" t="s">
        <v>3168</v>
      </c>
      <c r="C183" s="404">
        <f>SUM(C180:C182)</f>
        <v>10</v>
      </c>
      <c r="D183" s="390"/>
      <c r="E183" s="405"/>
      <c r="F183" s="922"/>
      <c r="G183" s="922"/>
      <c r="H183" s="951"/>
      <c r="I183" s="938"/>
    </row>
    <row r="184" spans="1:9">
      <c r="A184" s="276"/>
      <c r="B184" s="309"/>
      <c r="C184" s="300"/>
      <c r="D184" s="304"/>
      <c r="E184" s="305"/>
      <c r="F184" s="864"/>
      <c r="G184" s="864"/>
      <c r="H184" s="878"/>
      <c r="I184" s="878"/>
    </row>
    <row r="185" spans="1:9">
      <c r="A185" s="308"/>
      <c r="B185" s="306"/>
      <c r="C185" s="299"/>
      <c r="D185" s="304"/>
      <c r="E185" s="305" t="str">
        <f>IF(OR(ISBLANK(C185),ISBLANK(D185))," ",KOLIC*CENA)</f>
        <v xml:space="preserve"> </v>
      </c>
      <c r="F185" s="864"/>
      <c r="G185" s="864"/>
      <c r="H185" s="878"/>
      <c r="I185" s="878"/>
    </row>
    <row r="186" spans="1:9">
      <c r="A186" s="308"/>
      <c r="B186" s="306" t="s">
        <v>3179</v>
      </c>
      <c r="C186" s="299"/>
      <c r="D186" s="304"/>
      <c r="E186" s="305"/>
      <c r="F186" s="864"/>
      <c r="G186" s="864"/>
      <c r="H186" s="878"/>
      <c r="I186" s="878"/>
    </row>
    <row r="187" spans="1:9">
      <c r="A187" s="308"/>
      <c r="B187" s="306" t="s">
        <v>3180</v>
      </c>
      <c r="C187" s="299"/>
      <c r="D187" s="304"/>
      <c r="E187" s="305"/>
      <c r="F187" s="864"/>
      <c r="G187" s="864"/>
      <c r="H187" s="878"/>
      <c r="I187" s="878"/>
    </row>
    <row r="188" spans="1:9">
      <c r="A188" s="276"/>
      <c r="B188" s="303" t="s">
        <v>3181</v>
      </c>
      <c r="C188" s="300"/>
      <c r="D188" s="304"/>
      <c r="E188" s="305"/>
      <c r="F188" s="864"/>
      <c r="G188" s="864"/>
      <c r="H188" s="878"/>
      <c r="I188" s="878"/>
    </row>
    <row r="189" spans="1:9" s="76" customFormat="1" ht="156.75" customHeight="1">
      <c r="A189" s="276" t="s">
        <v>73</v>
      </c>
      <c r="B189" s="303" t="s">
        <v>3182</v>
      </c>
      <c r="C189" s="299"/>
      <c r="D189" s="300"/>
      <c r="E189" s="301" t="str">
        <f t="shared" ref="E189:E194" si="1">IF(OR(ISBLANK(C189),ISBLANK(D189))," ",KOLIC*CENA)</f>
        <v xml:space="preserve"> </v>
      </c>
      <c r="F189" s="862"/>
      <c r="G189" s="862"/>
      <c r="H189" s="876"/>
      <c r="I189" s="876"/>
    </row>
    <row r="190" spans="1:9" ht="65.25" customHeight="1">
      <c r="A190" s="330" t="s">
        <v>67</v>
      </c>
      <c r="B190" s="351" t="s">
        <v>3183</v>
      </c>
      <c r="C190" s="304"/>
      <c r="D190" s="304"/>
      <c r="E190" s="305" t="str">
        <f t="shared" si="1"/>
        <v xml:space="preserve"> </v>
      </c>
      <c r="F190" s="864"/>
      <c r="G190" s="864"/>
      <c r="H190" s="878"/>
      <c r="I190" s="878"/>
    </row>
    <row r="191" spans="1:9" ht="153" customHeight="1">
      <c r="A191" s="330" t="s">
        <v>68</v>
      </c>
      <c r="B191" s="351" t="s">
        <v>3184</v>
      </c>
      <c r="C191" s="304"/>
      <c r="D191" s="304"/>
      <c r="E191" s="305" t="str">
        <f t="shared" si="1"/>
        <v xml:space="preserve"> </v>
      </c>
      <c r="F191" s="864"/>
      <c r="G191" s="864"/>
      <c r="H191" s="878"/>
      <c r="I191" s="878"/>
    </row>
    <row r="192" spans="1:9" ht="219" customHeight="1">
      <c r="A192" s="330" t="s">
        <v>36</v>
      </c>
      <c r="B192" s="351" t="s">
        <v>3185</v>
      </c>
      <c r="C192" s="304"/>
      <c r="D192" s="304"/>
      <c r="E192" s="305" t="str">
        <f t="shared" si="1"/>
        <v xml:space="preserve"> </v>
      </c>
      <c r="F192" s="864"/>
      <c r="G192" s="864"/>
      <c r="H192" s="878"/>
      <c r="I192" s="878"/>
    </row>
    <row r="193" spans="1:9" ht="91.5" customHeight="1">
      <c r="A193" s="330" t="s">
        <v>37</v>
      </c>
      <c r="B193" s="351" t="s">
        <v>3186</v>
      </c>
      <c r="C193" s="304"/>
      <c r="D193" s="304"/>
      <c r="E193" s="305" t="str">
        <f t="shared" si="1"/>
        <v xml:space="preserve"> </v>
      </c>
      <c r="F193" s="864"/>
      <c r="G193" s="864"/>
      <c r="H193" s="878"/>
      <c r="I193" s="878"/>
    </row>
    <row r="194" spans="1:9" ht="27" customHeight="1">
      <c r="A194" s="310" t="s">
        <v>43</v>
      </c>
      <c r="B194" s="351" t="s">
        <v>3187</v>
      </c>
      <c r="C194" s="304"/>
      <c r="D194" s="304"/>
      <c r="E194" s="305" t="str">
        <f t="shared" si="1"/>
        <v xml:space="preserve"> </v>
      </c>
      <c r="F194" s="864"/>
      <c r="G194" s="864"/>
      <c r="H194" s="878"/>
      <c r="I194" s="878"/>
    </row>
    <row r="195" spans="1:9" ht="12.75" customHeight="1">
      <c r="A195" s="310" t="s">
        <v>20</v>
      </c>
      <c r="B195" s="351" t="s">
        <v>3188</v>
      </c>
      <c r="C195" s="304"/>
      <c r="D195" s="304"/>
      <c r="E195" s="305"/>
      <c r="F195" s="864"/>
      <c r="G195" s="864"/>
      <c r="H195" s="878"/>
      <c r="I195" s="878"/>
    </row>
    <row r="196" spans="1:9" ht="27" customHeight="1">
      <c r="A196" s="310" t="s">
        <v>675</v>
      </c>
      <c r="B196" s="351" t="s">
        <v>3189</v>
      </c>
      <c r="C196" s="304"/>
      <c r="D196" s="304"/>
      <c r="E196" s="305"/>
      <c r="F196" s="864"/>
      <c r="G196" s="864"/>
      <c r="H196" s="878"/>
      <c r="I196" s="878"/>
    </row>
    <row r="197" spans="1:9" ht="204.75" customHeight="1">
      <c r="A197" s="330" t="s">
        <v>676</v>
      </c>
      <c r="B197" s="311" t="s">
        <v>3190</v>
      </c>
      <c r="C197" s="304"/>
      <c r="D197" s="304"/>
      <c r="E197" s="305" t="str">
        <f>IF(OR(ISBLANK(C197),ISBLANK(D197))," ",KOLIC*CENA)</f>
        <v xml:space="preserve"> </v>
      </c>
      <c r="F197" s="864"/>
      <c r="G197" s="864"/>
      <c r="H197" s="878"/>
      <c r="I197" s="878"/>
    </row>
    <row r="198" spans="1:9" ht="67.5" customHeight="1">
      <c r="A198" s="276"/>
      <c r="B198" s="303" t="s">
        <v>3191</v>
      </c>
      <c r="C198" s="300"/>
      <c r="D198" s="304"/>
      <c r="E198" s="305"/>
      <c r="F198" s="864"/>
      <c r="G198" s="864"/>
      <c r="H198" s="878"/>
      <c r="I198" s="878"/>
    </row>
    <row r="199" spans="1:9" ht="12.75" customHeight="1">
      <c r="A199" s="330"/>
      <c r="B199" s="351" t="s">
        <v>3192</v>
      </c>
      <c r="C199" s="304"/>
      <c r="D199" s="304"/>
      <c r="E199" s="305"/>
      <c r="F199" s="864"/>
      <c r="G199" s="864"/>
      <c r="H199" s="878"/>
      <c r="I199" s="878"/>
    </row>
    <row r="200" spans="1:9" ht="64.5" customHeight="1">
      <c r="A200" s="330"/>
      <c r="B200" s="351" t="s">
        <v>3193</v>
      </c>
      <c r="C200" s="304"/>
      <c r="D200" s="304"/>
      <c r="E200" s="305"/>
      <c r="F200" s="864"/>
      <c r="G200" s="864"/>
      <c r="H200" s="878"/>
      <c r="I200" s="878"/>
    </row>
    <row r="201" spans="1:9">
      <c r="A201" s="276"/>
      <c r="B201" s="308" t="s">
        <v>3120</v>
      </c>
      <c r="C201" s="309">
        <v>0</v>
      </c>
      <c r="D201" s="1303"/>
      <c r="E201" s="305" t="str">
        <f>IF(OR(ISBLANK(C201),ISBLANK(D201))," ",KOLIC*CENA)</f>
        <v xml:space="preserve"> </v>
      </c>
      <c r="F201" s="929">
        <v>0</v>
      </c>
      <c r="G201" s="863">
        <f>D201*F201</f>
        <v>0</v>
      </c>
      <c r="H201" s="935"/>
      <c r="I201" s="877">
        <f>D201*H201</f>
        <v>0</v>
      </c>
    </row>
    <row r="202" spans="1:9">
      <c r="A202" s="276"/>
      <c r="B202" s="308" t="s">
        <v>3121</v>
      </c>
      <c r="C202" s="309">
        <v>38</v>
      </c>
      <c r="D202" s="1292">
        <f>D201</f>
        <v>0</v>
      </c>
      <c r="E202" s="305">
        <f>IF(OR(ISBLANK(C202),ISBLANK(D202))," ",KOLIC*CENA)</f>
        <v>0</v>
      </c>
      <c r="F202" s="929">
        <v>38</v>
      </c>
      <c r="G202" s="863">
        <f>D202*F202</f>
        <v>0</v>
      </c>
      <c r="H202" s="935"/>
      <c r="I202" s="877">
        <f>D202*H202</f>
        <v>0</v>
      </c>
    </row>
    <row r="203" spans="1:9" ht="13.5" thickBot="1">
      <c r="A203" s="276"/>
      <c r="B203" s="406" t="s">
        <v>3122</v>
      </c>
      <c r="C203" s="407">
        <v>0</v>
      </c>
      <c r="D203" s="1293">
        <f>D201</f>
        <v>0</v>
      </c>
      <c r="E203" s="409">
        <f>IF(OR(ISBLANK(C203),ISBLANK(D203))," ",KOLIC*CENA)</f>
        <v>0</v>
      </c>
      <c r="F203" s="930">
        <v>0</v>
      </c>
      <c r="G203" s="921">
        <f>D203*F203</f>
        <v>0</v>
      </c>
      <c r="H203" s="936"/>
      <c r="I203" s="937">
        <f>D203*H203</f>
        <v>0</v>
      </c>
    </row>
    <row r="204" spans="1:9" ht="13.5" thickTop="1">
      <c r="A204" s="276"/>
      <c r="B204" s="403" t="s">
        <v>3128</v>
      </c>
      <c r="C204" s="404">
        <f>SUM(C201:C203)</f>
        <v>38</v>
      </c>
      <c r="D204" s="390"/>
      <c r="E204" s="405"/>
      <c r="F204" s="922"/>
      <c r="G204" s="922"/>
      <c r="H204" s="951"/>
      <c r="I204" s="938"/>
    </row>
    <row r="205" spans="1:9">
      <c r="A205" s="276"/>
      <c r="B205" s="309"/>
      <c r="C205" s="300"/>
      <c r="D205" s="304"/>
      <c r="E205" s="305"/>
      <c r="F205" s="864"/>
      <c r="G205" s="864"/>
      <c r="H205" s="878"/>
      <c r="I205" s="878"/>
    </row>
    <row r="206" spans="1:9" ht="66" customHeight="1">
      <c r="A206" s="330" t="s">
        <v>72</v>
      </c>
      <c r="B206" s="351" t="s">
        <v>3194</v>
      </c>
      <c r="C206" s="304"/>
      <c r="D206" s="304"/>
      <c r="E206" s="305" t="str">
        <f>IF(OR(ISBLANK(C206),ISBLANK(D206))," ",KOLIC*CENA)</f>
        <v xml:space="preserve"> </v>
      </c>
      <c r="F206" s="864"/>
      <c r="G206" s="864"/>
      <c r="H206" s="878"/>
      <c r="I206" s="878"/>
    </row>
    <row r="207" spans="1:9">
      <c r="A207" s="330" t="s">
        <v>67</v>
      </c>
      <c r="B207" s="351" t="s">
        <v>3195</v>
      </c>
      <c r="C207" s="304"/>
      <c r="D207" s="304"/>
      <c r="E207" s="305" t="str">
        <f>IF(OR(ISBLANK(C207),ISBLANK(D207))," ",KOLIC*CENA)</f>
        <v xml:space="preserve"> </v>
      </c>
      <c r="F207" s="864"/>
      <c r="G207" s="864"/>
      <c r="H207" s="878"/>
      <c r="I207" s="878"/>
    </row>
    <row r="208" spans="1:9">
      <c r="A208" s="330" t="s">
        <v>68</v>
      </c>
      <c r="B208" s="351" t="s">
        <v>3196</v>
      </c>
      <c r="C208" s="304"/>
      <c r="D208" s="304"/>
      <c r="E208" s="305" t="str">
        <f>IF(OR(ISBLANK(C208),ISBLANK(D208))," ",KOLIC*CENA)</f>
        <v xml:space="preserve"> </v>
      </c>
      <c r="F208" s="864"/>
      <c r="G208" s="864"/>
      <c r="H208" s="878"/>
      <c r="I208" s="878"/>
    </row>
    <row r="209" spans="1:9" ht="51">
      <c r="A209" s="330" t="s">
        <v>36</v>
      </c>
      <c r="B209" s="351" t="s">
        <v>3197</v>
      </c>
      <c r="C209" s="304"/>
      <c r="D209" s="304"/>
      <c r="E209" s="305"/>
      <c r="F209" s="864"/>
      <c r="G209" s="864"/>
      <c r="H209" s="878"/>
      <c r="I209" s="878"/>
    </row>
    <row r="210" spans="1:9" ht="65.25" customHeight="1">
      <c r="A210" s="330" t="s">
        <v>37</v>
      </c>
      <c r="B210" s="351" t="s">
        <v>3198</v>
      </c>
      <c r="C210" s="304"/>
      <c r="D210" s="304"/>
      <c r="E210" s="305" t="str">
        <f t="shared" ref="E210:E217" si="2">IF(OR(ISBLANK(C210),ISBLANK(D210))," ",KOLIC*CENA)</f>
        <v xml:space="preserve"> </v>
      </c>
      <c r="F210" s="864"/>
      <c r="G210" s="864"/>
      <c r="H210" s="878"/>
      <c r="I210" s="878"/>
    </row>
    <row r="211" spans="1:9" ht="165.75" customHeight="1">
      <c r="A211" s="276" t="s">
        <v>43</v>
      </c>
      <c r="B211" s="303" t="s">
        <v>3199</v>
      </c>
      <c r="C211" s="300"/>
      <c r="D211" s="304"/>
      <c r="E211" s="305" t="str">
        <f t="shared" si="2"/>
        <v xml:space="preserve"> </v>
      </c>
      <c r="F211" s="864"/>
      <c r="G211" s="864"/>
      <c r="H211" s="878"/>
      <c r="I211" s="878"/>
    </row>
    <row r="212" spans="1:9" ht="38.25" customHeight="1">
      <c r="A212" s="330" t="s">
        <v>20</v>
      </c>
      <c r="B212" s="351" t="s">
        <v>3200</v>
      </c>
      <c r="C212" s="304"/>
      <c r="D212" s="304"/>
      <c r="E212" s="305" t="str">
        <f t="shared" si="2"/>
        <v xml:space="preserve"> </v>
      </c>
      <c r="F212" s="864"/>
      <c r="G212" s="864"/>
      <c r="H212" s="878"/>
      <c r="I212" s="878"/>
    </row>
    <row r="213" spans="1:9" ht="77.25" customHeight="1">
      <c r="A213" s="330" t="s">
        <v>20</v>
      </c>
      <c r="B213" s="351" t="s">
        <v>3201</v>
      </c>
      <c r="C213" s="304"/>
      <c r="D213" s="304"/>
      <c r="E213" s="305" t="str">
        <f t="shared" si="2"/>
        <v xml:space="preserve"> </v>
      </c>
      <c r="F213" s="864"/>
      <c r="G213" s="864"/>
      <c r="H213" s="878"/>
      <c r="I213" s="878"/>
    </row>
    <row r="214" spans="1:9" ht="12.75" customHeight="1">
      <c r="A214" s="330"/>
      <c r="B214" s="351" t="s">
        <v>3202</v>
      </c>
      <c r="C214" s="304"/>
      <c r="D214" s="304"/>
      <c r="E214" s="305" t="str">
        <f t="shared" si="2"/>
        <v xml:space="preserve"> </v>
      </c>
      <c r="F214" s="864"/>
      <c r="G214" s="864"/>
      <c r="H214" s="878"/>
      <c r="I214" s="878"/>
    </row>
    <row r="215" spans="1:9">
      <c r="A215" s="276"/>
      <c r="B215" s="308" t="s">
        <v>3120</v>
      </c>
      <c r="C215" s="309">
        <v>0</v>
      </c>
      <c r="D215" s="1303"/>
      <c r="E215" s="305" t="str">
        <f t="shared" si="2"/>
        <v xml:space="preserve"> </v>
      </c>
      <c r="F215" s="929">
        <v>0</v>
      </c>
      <c r="G215" s="863">
        <f>D215*F215</f>
        <v>0</v>
      </c>
      <c r="H215" s="935"/>
      <c r="I215" s="877">
        <f>D215*H215</f>
        <v>0</v>
      </c>
    </row>
    <row r="216" spans="1:9">
      <c r="A216" s="276"/>
      <c r="B216" s="308" t="s">
        <v>3121</v>
      </c>
      <c r="C216" s="309">
        <v>9</v>
      </c>
      <c r="D216" s="1292">
        <f>D215</f>
        <v>0</v>
      </c>
      <c r="E216" s="305">
        <f t="shared" si="2"/>
        <v>0</v>
      </c>
      <c r="F216" s="929">
        <v>9</v>
      </c>
      <c r="G216" s="863">
        <f>D216*F216</f>
        <v>0</v>
      </c>
      <c r="H216" s="935"/>
      <c r="I216" s="877">
        <f>D216*H216</f>
        <v>0</v>
      </c>
    </row>
    <row r="217" spans="1:9" ht="13.5" thickBot="1">
      <c r="A217" s="276"/>
      <c r="B217" s="406" t="s">
        <v>3122</v>
      </c>
      <c r="C217" s="407">
        <v>0</v>
      </c>
      <c r="D217" s="1293">
        <f>D215</f>
        <v>0</v>
      </c>
      <c r="E217" s="409">
        <f t="shared" si="2"/>
        <v>0</v>
      </c>
      <c r="F217" s="930">
        <v>0</v>
      </c>
      <c r="G217" s="921">
        <f>D217*F217</f>
        <v>0</v>
      </c>
      <c r="H217" s="936"/>
      <c r="I217" s="937">
        <f>D217*H217</f>
        <v>0</v>
      </c>
    </row>
    <row r="218" spans="1:9" ht="13.5" thickTop="1">
      <c r="A218" s="276"/>
      <c r="B218" s="403" t="s">
        <v>3128</v>
      </c>
      <c r="C218" s="404">
        <f>SUM(C215:C217)</f>
        <v>9</v>
      </c>
      <c r="D218" s="390"/>
      <c r="E218" s="405"/>
      <c r="F218" s="922"/>
      <c r="G218" s="922"/>
      <c r="H218" s="951"/>
      <c r="I218" s="938"/>
    </row>
    <row r="219" spans="1:9">
      <c r="A219" s="276"/>
      <c r="B219" s="309"/>
      <c r="C219" s="300"/>
      <c r="D219" s="304"/>
      <c r="E219" s="305"/>
      <c r="F219" s="864"/>
      <c r="G219" s="864"/>
      <c r="H219" s="878"/>
      <c r="I219" s="878"/>
    </row>
    <row r="220" spans="1:9" ht="78" customHeight="1">
      <c r="A220" s="330" t="s">
        <v>75</v>
      </c>
      <c r="B220" s="351" t="s">
        <v>3203</v>
      </c>
      <c r="C220" s="304"/>
      <c r="D220" s="304"/>
      <c r="E220" s="305" t="str">
        <f>IF(OR(ISBLANK(C220),ISBLANK(D220))," ",KOLIC*CENA)</f>
        <v xml:space="preserve"> </v>
      </c>
      <c r="F220" s="864"/>
      <c r="G220" s="864"/>
      <c r="H220" s="878"/>
      <c r="I220" s="878"/>
    </row>
    <row r="221" spans="1:9" ht="28.5" customHeight="1">
      <c r="A221" s="330"/>
      <c r="B221" s="351" t="s">
        <v>3204</v>
      </c>
      <c r="C221" s="304"/>
      <c r="D221" s="304"/>
      <c r="E221" s="305"/>
      <c r="F221" s="864"/>
      <c r="G221" s="864"/>
      <c r="H221" s="878"/>
      <c r="I221" s="878"/>
    </row>
    <row r="222" spans="1:9">
      <c r="A222" s="276"/>
      <c r="B222" s="308" t="s">
        <v>3165</v>
      </c>
      <c r="C222" s="309">
        <v>0</v>
      </c>
      <c r="D222" s="1303"/>
      <c r="E222" s="305" t="str">
        <f>IF(OR(ISBLANK(C222),ISBLANK(D222))," ",KOLIC*CENA)</f>
        <v xml:space="preserve"> </v>
      </c>
      <c r="F222" s="929">
        <v>0</v>
      </c>
      <c r="G222" s="863">
        <f>D222*F222</f>
        <v>0</v>
      </c>
      <c r="H222" s="935"/>
      <c r="I222" s="877">
        <f>D222*H222</f>
        <v>0</v>
      </c>
    </row>
    <row r="223" spans="1:9">
      <c r="A223" s="276"/>
      <c r="B223" s="308" t="s">
        <v>3166</v>
      </c>
      <c r="C223" s="309">
        <v>1</v>
      </c>
      <c r="D223" s="1292">
        <f>D222</f>
        <v>0</v>
      </c>
      <c r="E223" s="305">
        <f>IF(OR(ISBLANK(C223),ISBLANK(D223))," ",KOLIC*CENA)</f>
        <v>0</v>
      </c>
      <c r="F223" s="929">
        <v>1</v>
      </c>
      <c r="G223" s="863">
        <f>D223*F223</f>
        <v>0</v>
      </c>
      <c r="H223" s="935"/>
      <c r="I223" s="877">
        <f>D223*H223</f>
        <v>0</v>
      </c>
    </row>
    <row r="224" spans="1:9" ht="13.5" thickBot="1">
      <c r="A224" s="276"/>
      <c r="B224" s="406" t="s">
        <v>3167</v>
      </c>
      <c r="C224" s="407">
        <v>0</v>
      </c>
      <c r="D224" s="1293">
        <f>D222</f>
        <v>0</v>
      </c>
      <c r="E224" s="409">
        <f>IF(OR(ISBLANK(C224),ISBLANK(D224))," ",KOLIC*CENA)</f>
        <v>0</v>
      </c>
      <c r="F224" s="930">
        <v>0</v>
      </c>
      <c r="G224" s="921">
        <f>D224*F224</f>
        <v>0</v>
      </c>
      <c r="H224" s="936"/>
      <c r="I224" s="937">
        <f>D224*H224</f>
        <v>0</v>
      </c>
    </row>
    <row r="225" spans="1:9" ht="13.5" thickTop="1">
      <c r="A225" s="276"/>
      <c r="B225" s="403" t="s">
        <v>3205</v>
      </c>
      <c r="C225" s="404">
        <f>SUM(C222:C224)</f>
        <v>1</v>
      </c>
      <c r="D225" s="390"/>
      <c r="E225" s="405"/>
      <c r="F225" s="922"/>
      <c r="G225" s="922"/>
      <c r="H225" s="951"/>
      <c r="I225" s="938"/>
    </row>
    <row r="226" spans="1:9">
      <c r="A226" s="276"/>
      <c r="B226" s="309"/>
      <c r="C226" s="300"/>
      <c r="D226" s="304"/>
      <c r="E226" s="305"/>
      <c r="F226" s="864"/>
      <c r="G226" s="864"/>
      <c r="H226" s="878"/>
      <c r="I226" s="878"/>
    </row>
    <row r="227" spans="1:9" s="826" customFormat="1" ht="89.25">
      <c r="A227" s="372" t="s">
        <v>76</v>
      </c>
      <c r="B227" s="337" t="s">
        <v>3206</v>
      </c>
      <c r="C227" s="304"/>
      <c r="D227" s="304"/>
      <c r="E227" s="301" t="str">
        <f>IF(OR(ISBLANK(C227),ISBLANK(D227))," ",KOLIC*CENA)</f>
        <v xml:space="preserve"> </v>
      </c>
      <c r="F227" s="864"/>
      <c r="G227" s="864"/>
      <c r="H227" s="878"/>
      <c r="I227" s="878"/>
    </row>
    <row r="228" spans="1:9">
      <c r="A228" s="276"/>
      <c r="B228" s="308" t="s">
        <v>3207</v>
      </c>
      <c r="C228" s="309">
        <v>10</v>
      </c>
      <c r="D228" s="1303"/>
      <c r="E228" s="305" t="str">
        <f>IF(OR(ISBLANK(C228),ISBLANK(D228))," ",KOLIC*CENA)</f>
        <v xml:space="preserve"> </v>
      </c>
      <c r="F228" s="863">
        <v>5</v>
      </c>
      <c r="G228" s="863">
        <f>D228*F228</f>
        <v>0</v>
      </c>
      <c r="H228" s="935">
        <v>5</v>
      </c>
      <c r="I228" s="877">
        <f>D228*H228</f>
        <v>0</v>
      </c>
    </row>
    <row r="229" spans="1:9">
      <c r="A229" s="276"/>
      <c r="B229" s="308" t="s">
        <v>3208</v>
      </c>
      <c r="C229" s="309">
        <v>20</v>
      </c>
      <c r="D229" s="1292">
        <f>D228</f>
        <v>0</v>
      </c>
      <c r="E229" s="305">
        <f>IF(OR(ISBLANK(C229),ISBLANK(D229))," ",KOLIC*CENA)</f>
        <v>0</v>
      </c>
      <c r="F229" s="863">
        <v>10</v>
      </c>
      <c r="G229" s="863">
        <f>D229*F229</f>
        <v>0</v>
      </c>
      <c r="H229" s="935">
        <v>10</v>
      </c>
      <c r="I229" s="877">
        <f>D229*H229</f>
        <v>0</v>
      </c>
    </row>
    <row r="230" spans="1:9" ht="13.5" thickBot="1">
      <c r="A230" s="276"/>
      <c r="B230" s="406" t="s">
        <v>3209</v>
      </c>
      <c r="C230" s="407">
        <v>10</v>
      </c>
      <c r="D230" s="1293">
        <f>D228</f>
        <v>0</v>
      </c>
      <c r="E230" s="409">
        <f>IF(OR(ISBLANK(C230),ISBLANK(D230))," ",KOLIC*CENA)</f>
        <v>0</v>
      </c>
      <c r="F230" s="921">
        <v>5</v>
      </c>
      <c r="G230" s="921">
        <f>D230*F230</f>
        <v>0</v>
      </c>
      <c r="H230" s="936">
        <v>5</v>
      </c>
      <c r="I230" s="937">
        <f>D230*H230</f>
        <v>0</v>
      </c>
    </row>
    <row r="231" spans="1:9" ht="13.5" thickTop="1">
      <c r="A231" s="276"/>
      <c r="B231" s="403" t="s">
        <v>3210</v>
      </c>
      <c r="C231" s="404">
        <f>SUM(C228:C230)</f>
        <v>40</v>
      </c>
      <c r="D231" s="390"/>
      <c r="E231" s="405"/>
      <c r="F231" s="922"/>
      <c r="G231" s="922"/>
      <c r="H231" s="951"/>
      <c r="I231" s="938"/>
    </row>
    <row r="232" spans="1:9">
      <c r="A232" s="276"/>
      <c r="B232" s="309"/>
      <c r="C232" s="300"/>
      <c r="D232" s="304"/>
      <c r="E232" s="305"/>
      <c r="F232" s="864"/>
      <c r="G232" s="864"/>
      <c r="H232" s="878"/>
      <c r="I232" s="878"/>
    </row>
    <row r="233" spans="1:9" s="135" customFormat="1" ht="105" customHeight="1">
      <c r="A233" s="336" t="s">
        <v>77</v>
      </c>
      <c r="B233" s="337" t="s">
        <v>3211</v>
      </c>
      <c r="C233" s="304"/>
      <c r="D233" s="304"/>
      <c r="E233" s="327" t="str">
        <f>IF(OR(ISBLANK(C233),ISBLANK(D233))," ",KOLIC*CENA)</f>
        <v xml:space="preserve"> </v>
      </c>
      <c r="F233" s="861"/>
      <c r="G233" s="861"/>
      <c r="H233" s="875"/>
      <c r="I233" s="875"/>
    </row>
    <row r="234" spans="1:9">
      <c r="A234" s="276"/>
      <c r="B234" s="308" t="s">
        <v>3212</v>
      </c>
      <c r="C234" s="309">
        <v>5</v>
      </c>
      <c r="D234" s="1303"/>
      <c r="E234" s="305" t="str">
        <f>IF(OR(ISBLANK(C234),ISBLANK(D234))," ",KOLIC*CENA)</f>
        <v xml:space="preserve"> </v>
      </c>
      <c r="F234" s="863"/>
      <c r="G234" s="863">
        <f>D234*F234</f>
        <v>0</v>
      </c>
      <c r="H234" s="935">
        <v>5</v>
      </c>
      <c r="I234" s="877">
        <f>D234*H234</f>
        <v>0</v>
      </c>
    </row>
    <row r="235" spans="1:9">
      <c r="A235" s="276"/>
      <c r="B235" s="308" t="s">
        <v>3213</v>
      </c>
      <c r="C235" s="309">
        <v>10</v>
      </c>
      <c r="D235" s="1292">
        <f>D234</f>
        <v>0</v>
      </c>
      <c r="E235" s="305">
        <f>IF(OR(ISBLANK(C235),ISBLANK(D235))," ",KOLIC*CENA)</f>
        <v>0</v>
      </c>
      <c r="F235" s="863"/>
      <c r="G235" s="863">
        <f>D235*F235</f>
        <v>0</v>
      </c>
      <c r="H235" s="935">
        <v>10</v>
      </c>
      <c r="I235" s="877">
        <f>D235*H235</f>
        <v>0</v>
      </c>
    </row>
    <row r="236" spans="1:9" ht="13.5" thickBot="1">
      <c r="A236" s="276"/>
      <c r="B236" s="406" t="s">
        <v>3214</v>
      </c>
      <c r="C236" s="407">
        <v>5</v>
      </c>
      <c r="D236" s="1293">
        <f>D234</f>
        <v>0</v>
      </c>
      <c r="E236" s="409">
        <f>IF(OR(ISBLANK(C236),ISBLANK(D236))," ",KOLIC*CENA)</f>
        <v>0</v>
      </c>
      <c r="F236" s="921"/>
      <c r="G236" s="921">
        <f>D236*F236</f>
        <v>0</v>
      </c>
      <c r="H236" s="936">
        <v>5</v>
      </c>
      <c r="I236" s="937">
        <f>D236*H236</f>
        <v>0</v>
      </c>
    </row>
    <row r="237" spans="1:9" ht="13.5" thickTop="1">
      <c r="A237" s="276"/>
      <c r="B237" s="403" t="s">
        <v>3215</v>
      </c>
      <c r="C237" s="404">
        <f>SUM(C234:C236)</f>
        <v>20</v>
      </c>
      <c r="D237" s="390"/>
      <c r="E237" s="405"/>
      <c r="F237" s="922"/>
      <c r="G237" s="922"/>
      <c r="H237" s="951"/>
      <c r="I237" s="938"/>
    </row>
    <row r="238" spans="1:9">
      <c r="A238" s="276"/>
      <c r="B238" s="309"/>
      <c r="C238" s="300"/>
      <c r="D238" s="304"/>
      <c r="E238" s="305"/>
      <c r="F238" s="864"/>
      <c r="G238" s="864"/>
      <c r="H238" s="878"/>
      <c r="I238" s="878"/>
    </row>
    <row r="239" spans="1:9">
      <c r="A239" s="30"/>
      <c r="B239" s="1"/>
      <c r="C239" s="18"/>
    </row>
    <row r="240" spans="1:9" ht="13.5" thickBot="1">
      <c r="A240" s="314"/>
      <c r="B240" s="315"/>
      <c r="C240" s="316"/>
      <c r="D240" s="317"/>
      <c r="E240" s="318"/>
      <c r="F240" s="319"/>
      <c r="G240" s="319"/>
      <c r="H240" s="319"/>
      <c r="I240" s="319"/>
    </row>
    <row r="241" spans="1:12" ht="13.5" thickTop="1">
      <c r="A241" s="12"/>
      <c r="B241" s="16"/>
      <c r="C241" s="13"/>
    </row>
    <row r="242" spans="1:12">
      <c r="A242" s="12"/>
      <c r="B242" s="16"/>
      <c r="C242" s="13"/>
    </row>
    <row r="243" spans="1:12" s="26" customFormat="1" ht="14.25">
      <c r="A243" s="818"/>
      <c r="B243" s="819"/>
      <c r="C243" s="6"/>
      <c r="D243" s="6"/>
      <c r="E243" s="378" t="s">
        <v>3049</v>
      </c>
      <c r="F243" s="947"/>
      <c r="G243" s="948" t="s">
        <v>1558</v>
      </c>
      <c r="H243" s="953"/>
      <c r="I243" s="954" t="s">
        <v>3050</v>
      </c>
    </row>
    <row r="244" spans="1:12" s="821" customFormat="1" ht="31.5">
      <c r="A244" s="949"/>
      <c r="B244" s="272" t="s">
        <v>3216</v>
      </c>
      <c r="C244" s="820" t="s">
        <v>3217</v>
      </c>
      <c r="D244" s="820"/>
      <c r="E244" s="729">
        <f>SUM(E58:E243)</f>
        <v>0</v>
      </c>
      <c r="F244" s="950"/>
      <c r="G244" s="933">
        <f>SUM(G57:G243)</f>
        <v>0</v>
      </c>
      <c r="H244" s="955"/>
      <c r="I244" s="956">
        <f>SUM(I57:I243)</f>
        <v>0</v>
      </c>
    </row>
    <row r="245" spans="1:12" s="2" customFormat="1">
      <c r="A245" s="12"/>
      <c r="B245" s="16"/>
      <c r="C245" s="13"/>
      <c r="E245" s="3"/>
      <c r="F245" s="1"/>
      <c r="G245" s="1"/>
      <c r="H245" s="1"/>
      <c r="I245" s="1"/>
      <c r="J245" s="1"/>
      <c r="K245" s="1"/>
      <c r="L245" s="1"/>
    </row>
    <row r="246" spans="1:12" s="2" customFormat="1">
      <c r="A246" s="12"/>
      <c r="B246" s="16"/>
      <c r="C246" s="13"/>
      <c r="E246" s="3"/>
      <c r="F246" s="1"/>
      <c r="G246" s="1"/>
      <c r="H246" s="1"/>
      <c r="I246" s="1"/>
      <c r="J246" s="1"/>
      <c r="K246" s="1"/>
      <c r="L246" s="1"/>
    </row>
    <row r="247" spans="1:12" s="2" customFormat="1">
      <c r="A247" s="12"/>
      <c r="B247" s="16"/>
      <c r="C247" s="13"/>
      <c r="E247" s="3"/>
      <c r="F247" s="1"/>
      <c r="G247" s="1"/>
      <c r="H247" s="1"/>
      <c r="I247" s="1"/>
      <c r="J247" s="1"/>
      <c r="K247" s="1"/>
      <c r="L247" s="1"/>
    </row>
    <row r="248" spans="1:12" s="2" customFormat="1">
      <c r="A248" s="12"/>
      <c r="B248" s="16"/>
      <c r="C248" s="13"/>
      <c r="E248" s="3"/>
      <c r="F248" s="1"/>
      <c r="G248" s="1"/>
      <c r="H248" s="1"/>
      <c r="I248" s="1"/>
      <c r="J248" s="1"/>
      <c r="K248" s="1"/>
      <c r="L248" s="1"/>
    </row>
    <row r="249" spans="1:12" s="2" customFormat="1">
      <c r="A249" s="12"/>
      <c r="B249" s="16"/>
      <c r="C249" s="13"/>
      <c r="E249" s="3"/>
      <c r="F249" s="1"/>
      <c r="G249" s="1"/>
      <c r="H249" s="1"/>
      <c r="I249" s="1"/>
      <c r="J249" s="1"/>
      <c r="K249" s="1"/>
      <c r="L249" s="1"/>
    </row>
    <row r="250" spans="1:12" s="2" customFormat="1">
      <c r="A250" s="12"/>
      <c r="B250" s="16"/>
      <c r="C250" s="13"/>
      <c r="E250" s="3"/>
      <c r="F250" s="1"/>
      <c r="G250" s="1"/>
      <c r="H250" s="1"/>
      <c r="I250" s="1"/>
      <c r="J250" s="1"/>
      <c r="K250" s="1"/>
      <c r="L250" s="1"/>
    </row>
    <row r="251" spans="1:12" s="2" customFormat="1">
      <c r="A251" s="12"/>
      <c r="B251" s="16"/>
      <c r="C251" s="13"/>
      <c r="E251" s="3"/>
      <c r="F251" s="1"/>
      <c r="G251" s="1"/>
      <c r="H251" s="1"/>
      <c r="I251" s="1"/>
      <c r="J251" s="1"/>
      <c r="K251" s="1"/>
      <c r="L251" s="1"/>
    </row>
    <row r="252" spans="1:12" s="2" customFormat="1">
      <c r="A252" s="12"/>
      <c r="B252" s="16"/>
      <c r="C252" s="13"/>
      <c r="E252" s="3"/>
      <c r="F252" s="1"/>
      <c r="G252" s="1"/>
      <c r="H252" s="1"/>
      <c r="I252" s="1"/>
      <c r="J252" s="1"/>
      <c r="K252" s="1"/>
      <c r="L252" s="1"/>
    </row>
    <row r="253" spans="1:12" s="2" customFormat="1">
      <c r="A253" s="12"/>
      <c r="B253" s="16"/>
      <c r="C253" s="13"/>
      <c r="E253" s="3"/>
      <c r="F253" s="1"/>
      <c r="G253" s="1"/>
      <c r="H253" s="1"/>
      <c r="I253" s="1"/>
      <c r="J253" s="1"/>
      <c r="K253" s="1"/>
      <c r="L253" s="1"/>
    </row>
    <row r="254" spans="1:12" s="2" customFormat="1">
      <c r="A254" s="12"/>
      <c r="B254" s="16"/>
      <c r="C254" s="13"/>
      <c r="E254" s="3"/>
      <c r="F254" s="1"/>
      <c r="G254" s="1"/>
      <c r="H254" s="1"/>
      <c r="I254" s="1"/>
      <c r="J254" s="1"/>
      <c r="K254" s="1"/>
      <c r="L254" s="1"/>
    </row>
    <row r="255" spans="1:12" s="2" customFormat="1">
      <c r="A255" s="12"/>
      <c r="B255" s="16"/>
      <c r="C255" s="13"/>
      <c r="E255" s="3"/>
      <c r="F255" s="1"/>
      <c r="G255" s="1"/>
      <c r="H255" s="1"/>
      <c r="I255" s="1"/>
      <c r="J255" s="1"/>
      <c r="K255" s="1"/>
      <c r="L255" s="1"/>
    </row>
    <row r="256" spans="1:12" s="2" customFormat="1">
      <c r="A256" s="12"/>
      <c r="B256" s="16"/>
      <c r="C256" s="13"/>
      <c r="E256" s="3"/>
      <c r="F256" s="1"/>
      <c r="G256" s="1"/>
      <c r="H256" s="1"/>
      <c r="I256" s="1"/>
      <c r="J256" s="1"/>
      <c r="K256" s="1"/>
      <c r="L256" s="1"/>
    </row>
    <row r="257" spans="1:12" s="2" customFormat="1">
      <c r="A257" s="12"/>
      <c r="B257" s="16"/>
      <c r="C257" s="13"/>
      <c r="E257" s="3"/>
      <c r="F257" s="1"/>
      <c r="G257" s="1"/>
      <c r="H257" s="1"/>
      <c r="I257" s="1"/>
      <c r="J257" s="1"/>
      <c r="K257" s="1"/>
      <c r="L257" s="1"/>
    </row>
    <row r="258" spans="1:12" s="2" customFormat="1">
      <c r="A258" s="12"/>
      <c r="B258" s="16"/>
      <c r="C258" s="13"/>
      <c r="E258" s="3"/>
      <c r="F258" s="1"/>
      <c r="G258" s="1"/>
      <c r="H258" s="1"/>
      <c r="I258" s="1"/>
      <c r="J258" s="1"/>
      <c r="K258" s="1"/>
      <c r="L258" s="1"/>
    </row>
    <row r="259" spans="1:12" s="2" customFormat="1">
      <c r="A259" s="12"/>
      <c r="B259" s="16"/>
      <c r="C259" s="13"/>
      <c r="E259" s="3"/>
      <c r="F259" s="1"/>
      <c r="G259" s="1"/>
      <c r="H259" s="1"/>
      <c r="I259" s="1"/>
      <c r="J259" s="1"/>
      <c r="K259" s="1"/>
      <c r="L259" s="1"/>
    </row>
    <row r="260" spans="1:12" s="2" customFormat="1">
      <c r="A260" s="12"/>
      <c r="B260" s="16"/>
      <c r="C260" s="13"/>
      <c r="E260" s="3"/>
      <c r="F260" s="1"/>
      <c r="G260" s="1"/>
      <c r="H260" s="1"/>
      <c r="I260" s="1"/>
      <c r="J260" s="1"/>
      <c r="K260" s="1"/>
      <c r="L260" s="1"/>
    </row>
    <row r="261" spans="1:12" s="2" customFormat="1">
      <c r="A261" s="12"/>
      <c r="B261" s="16"/>
      <c r="C261" s="13"/>
      <c r="E261" s="3"/>
      <c r="F261" s="1"/>
      <c r="G261" s="1"/>
      <c r="H261" s="1"/>
      <c r="I261" s="1"/>
      <c r="J261" s="1"/>
      <c r="K261" s="1"/>
      <c r="L261" s="1"/>
    </row>
    <row r="262" spans="1:12" s="2" customFormat="1">
      <c r="A262" s="12"/>
      <c r="B262" s="16"/>
      <c r="C262" s="13"/>
      <c r="E262" s="3"/>
      <c r="F262" s="1"/>
      <c r="G262" s="1"/>
      <c r="H262" s="1"/>
      <c r="I262" s="1"/>
      <c r="J262" s="1"/>
      <c r="K262" s="1"/>
      <c r="L262" s="1"/>
    </row>
    <row r="263" spans="1:12" s="2" customFormat="1">
      <c r="A263" s="12"/>
      <c r="B263" s="16"/>
      <c r="C263" s="13"/>
      <c r="E263" s="3"/>
      <c r="F263" s="1"/>
      <c r="G263" s="1"/>
      <c r="H263" s="1"/>
      <c r="I263" s="1"/>
      <c r="J263" s="1"/>
      <c r="K263" s="1"/>
      <c r="L263" s="1"/>
    </row>
    <row r="264" spans="1:12" s="2" customFormat="1">
      <c r="A264" s="12"/>
      <c r="B264" s="16"/>
      <c r="C264" s="13"/>
      <c r="E264" s="3"/>
      <c r="F264" s="1"/>
      <c r="G264" s="1"/>
      <c r="H264" s="1"/>
      <c r="I264" s="1"/>
      <c r="J264" s="1"/>
      <c r="K264" s="1"/>
      <c r="L264" s="1"/>
    </row>
    <row r="265" spans="1:12" s="2" customFormat="1">
      <c r="A265" s="12"/>
      <c r="B265" s="16"/>
      <c r="C265" s="13"/>
      <c r="E265" s="3"/>
      <c r="F265" s="1"/>
      <c r="G265" s="1"/>
      <c r="H265" s="1"/>
      <c r="I265" s="1"/>
      <c r="J265" s="1"/>
      <c r="K265" s="1"/>
      <c r="L265" s="1"/>
    </row>
    <row r="266" spans="1:12" s="2" customFormat="1">
      <c r="A266" s="12"/>
      <c r="B266" s="16"/>
      <c r="C266" s="13"/>
      <c r="E266" s="3"/>
      <c r="F266" s="1"/>
      <c r="G266" s="1"/>
      <c r="H266" s="1"/>
      <c r="I266" s="1"/>
      <c r="J266" s="1"/>
      <c r="K266" s="1"/>
      <c r="L266" s="1"/>
    </row>
    <row r="267" spans="1:12" s="2" customFormat="1">
      <c r="A267" s="12"/>
      <c r="B267" s="16"/>
      <c r="C267" s="13"/>
      <c r="E267" s="3"/>
      <c r="F267" s="1"/>
      <c r="G267" s="1"/>
      <c r="H267" s="1"/>
      <c r="I267" s="1"/>
      <c r="J267" s="1"/>
      <c r="K267" s="1"/>
      <c r="L267" s="1"/>
    </row>
    <row r="268" spans="1:12" s="2" customFormat="1">
      <c r="A268" s="12"/>
      <c r="B268" s="16"/>
      <c r="C268" s="13"/>
      <c r="E268" s="3"/>
      <c r="F268" s="1"/>
      <c r="G268" s="1"/>
      <c r="H268" s="1"/>
      <c r="I268" s="1"/>
      <c r="J268" s="1"/>
      <c r="K268" s="1"/>
      <c r="L268" s="1"/>
    </row>
    <row r="269" spans="1:12" s="2" customFormat="1">
      <c r="A269" s="12"/>
      <c r="B269" s="16"/>
      <c r="C269" s="13"/>
      <c r="E269" s="3"/>
      <c r="F269" s="1"/>
      <c r="G269" s="1"/>
      <c r="H269" s="1"/>
      <c r="I269" s="1"/>
      <c r="J269" s="1"/>
      <c r="K269" s="1"/>
      <c r="L269" s="1"/>
    </row>
    <row r="270" spans="1:12" s="2" customFormat="1">
      <c r="A270" s="12"/>
      <c r="B270" s="16"/>
      <c r="C270" s="13"/>
      <c r="E270" s="3"/>
      <c r="F270" s="1"/>
      <c r="G270" s="1"/>
      <c r="H270" s="1"/>
      <c r="I270" s="1"/>
      <c r="J270" s="1"/>
      <c r="K270" s="1"/>
      <c r="L270" s="1"/>
    </row>
    <row r="271" spans="1:12" s="2" customFormat="1">
      <c r="A271" s="12"/>
      <c r="B271" s="16"/>
      <c r="C271" s="13"/>
      <c r="E271" s="3"/>
      <c r="F271" s="1"/>
      <c r="G271" s="1"/>
      <c r="H271" s="1"/>
      <c r="I271" s="1"/>
      <c r="J271" s="1"/>
      <c r="K271" s="1"/>
      <c r="L271" s="1"/>
    </row>
    <row r="272" spans="1:12" s="2" customFormat="1">
      <c r="A272" s="12"/>
      <c r="B272" s="16"/>
      <c r="C272" s="13"/>
      <c r="E272" s="3"/>
      <c r="F272" s="1"/>
      <c r="G272" s="1"/>
      <c r="H272" s="1"/>
      <c r="I272" s="1"/>
      <c r="J272" s="1"/>
      <c r="K272" s="1"/>
      <c r="L272" s="1"/>
    </row>
    <row r="273" spans="1:12" s="2" customFormat="1">
      <c r="A273" s="12"/>
      <c r="B273" s="16"/>
      <c r="C273" s="13"/>
      <c r="E273" s="3"/>
      <c r="F273" s="1"/>
      <c r="G273" s="1"/>
      <c r="H273" s="1"/>
      <c r="I273" s="1"/>
      <c r="J273" s="1"/>
      <c r="K273" s="1"/>
      <c r="L273" s="1"/>
    </row>
    <row r="274" spans="1:12" s="2" customFormat="1">
      <c r="A274" s="12"/>
      <c r="B274" s="16"/>
      <c r="C274" s="13"/>
      <c r="E274" s="3"/>
      <c r="F274" s="1"/>
      <c r="G274" s="1"/>
      <c r="H274" s="1"/>
      <c r="I274" s="1"/>
      <c r="J274" s="1"/>
      <c r="K274" s="1"/>
      <c r="L274" s="1"/>
    </row>
    <row r="275" spans="1:12" s="2" customFormat="1">
      <c r="A275" s="12"/>
      <c r="B275" s="16"/>
      <c r="C275" s="13"/>
      <c r="E275" s="3"/>
      <c r="F275" s="1"/>
      <c r="G275" s="1"/>
      <c r="H275" s="1"/>
      <c r="I275" s="1"/>
      <c r="J275" s="1"/>
      <c r="K275" s="1"/>
      <c r="L275" s="1"/>
    </row>
    <row r="276" spans="1:12" s="2" customFormat="1">
      <c r="A276" s="12"/>
      <c r="B276" s="16"/>
      <c r="C276" s="13"/>
      <c r="E276" s="3"/>
      <c r="F276" s="1"/>
      <c r="G276" s="1"/>
      <c r="H276" s="1"/>
      <c r="I276" s="1"/>
      <c r="J276" s="1"/>
      <c r="K276" s="1"/>
      <c r="L276" s="1"/>
    </row>
    <row r="277" spans="1:12" s="2" customFormat="1">
      <c r="A277" s="12"/>
      <c r="B277" s="16"/>
      <c r="C277" s="13"/>
      <c r="E277" s="3"/>
      <c r="F277" s="1"/>
      <c r="G277" s="1"/>
      <c r="H277" s="1"/>
      <c r="I277" s="1"/>
      <c r="J277" s="1"/>
      <c r="K277" s="1"/>
      <c r="L277" s="1"/>
    </row>
    <row r="278" spans="1:12" s="2" customFormat="1">
      <c r="A278" s="12"/>
      <c r="B278" s="16"/>
      <c r="C278" s="13"/>
      <c r="E278" s="3"/>
      <c r="F278" s="1"/>
      <c r="G278" s="1"/>
      <c r="H278" s="1"/>
      <c r="I278" s="1"/>
      <c r="J278" s="1"/>
      <c r="K278" s="1"/>
      <c r="L278" s="1"/>
    </row>
    <row r="279" spans="1:12" s="2" customFormat="1">
      <c r="A279" s="12"/>
      <c r="B279" s="16"/>
      <c r="C279" s="13"/>
      <c r="E279" s="3"/>
      <c r="F279" s="1"/>
      <c r="G279" s="1"/>
      <c r="H279" s="1"/>
      <c r="I279" s="1"/>
      <c r="J279" s="1"/>
      <c r="K279" s="1"/>
      <c r="L279" s="1"/>
    </row>
    <row r="280" spans="1:12" s="2" customFormat="1">
      <c r="A280" s="12"/>
      <c r="B280" s="16"/>
      <c r="C280" s="13"/>
      <c r="E280" s="3"/>
      <c r="F280" s="1"/>
      <c r="G280" s="1"/>
      <c r="H280" s="1"/>
      <c r="I280" s="1"/>
      <c r="J280" s="1"/>
      <c r="K280" s="1"/>
      <c r="L280" s="1"/>
    </row>
    <row r="281" spans="1:12" s="2" customFormat="1">
      <c r="A281" s="12"/>
      <c r="B281" s="16"/>
      <c r="C281" s="13"/>
      <c r="E281" s="3"/>
      <c r="F281" s="1"/>
      <c r="G281" s="1"/>
      <c r="H281" s="1"/>
      <c r="I281" s="1"/>
      <c r="J281" s="1"/>
      <c r="K281" s="1"/>
      <c r="L281" s="1"/>
    </row>
    <row r="282" spans="1:12" s="2" customFormat="1">
      <c r="A282" s="12"/>
      <c r="B282" s="16"/>
      <c r="C282" s="13"/>
      <c r="E282" s="3"/>
      <c r="F282" s="1"/>
      <c r="G282" s="1"/>
      <c r="H282" s="1"/>
      <c r="I282" s="1"/>
      <c r="J282" s="1"/>
      <c r="K282" s="1"/>
      <c r="L282" s="1"/>
    </row>
    <row r="283" spans="1:12" s="2" customFormat="1">
      <c r="A283" s="12"/>
      <c r="B283" s="16"/>
      <c r="C283" s="13"/>
      <c r="E283" s="3"/>
      <c r="F283" s="1"/>
      <c r="G283" s="1"/>
      <c r="H283" s="1"/>
      <c r="I283" s="1"/>
      <c r="J283" s="1"/>
      <c r="K283" s="1"/>
      <c r="L283" s="1"/>
    </row>
    <row r="284" spans="1:12" s="2" customFormat="1">
      <c r="A284" s="12"/>
      <c r="B284" s="16"/>
      <c r="C284" s="13"/>
      <c r="E284" s="3"/>
      <c r="F284" s="1"/>
      <c r="G284" s="1"/>
      <c r="H284" s="1"/>
      <c r="I284" s="1"/>
      <c r="J284" s="1"/>
      <c r="K284" s="1"/>
      <c r="L284" s="1"/>
    </row>
    <row r="285" spans="1:12" s="2" customFormat="1">
      <c r="A285" s="12"/>
      <c r="B285" s="16"/>
      <c r="C285" s="13"/>
      <c r="E285" s="3"/>
      <c r="F285" s="1"/>
      <c r="G285" s="1"/>
      <c r="H285" s="1"/>
      <c r="I285" s="1"/>
      <c r="J285" s="1"/>
      <c r="K285" s="1"/>
      <c r="L285" s="1"/>
    </row>
    <row r="286" spans="1:12" s="2" customFormat="1">
      <c r="A286" s="12"/>
      <c r="B286" s="16"/>
      <c r="C286" s="13"/>
      <c r="E286" s="3"/>
      <c r="F286" s="1"/>
      <c r="G286" s="1"/>
      <c r="H286" s="1"/>
      <c r="I286" s="1"/>
      <c r="J286" s="1"/>
      <c r="K286" s="1"/>
      <c r="L286" s="1"/>
    </row>
    <row r="287" spans="1:12" s="2" customFormat="1">
      <c r="A287" s="12"/>
      <c r="B287" s="16"/>
      <c r="C287" s="13"/>
      <c r="E287" s="3"/>
      <c r="F287" s="1"/>
      <c r="G287" s="1"/>
      <c r="H287" s="1"/>
      <c r="I287" s="1"/>
      <c r="J287" s="1"/>
      <c r="K287" s="1"/>
      <c r="L287" s="1"/>
    </row>
    <row r="288" spans="1:12" s="2" customFormat="1">
      <c r="A288" s="12"/>
      <c r="B288" s="16"/>
      <c r="C288" s="13"/>
      <c r="E288" s="3"/>
      <c r="F288" s="1"/>
      <c r="G288" s="1"/>
      <c r="H288" s="1"/>
      <c r="I288" s="1"/>
      <c r="J288" s="1"/>
      <c r="K288" s="1"/>
      <c r="L288" s="1"/>
    </row>
    <row r="289" spans="1:12" s="2" customFormat="1">
      <c r="A289" s="12"/>
      <c r="B289" s="16"/>
      <c r="C289" s="13"/>
      <c r="E289" s="3"/>
      <c r="F289" s="1"/>
      <c r="G289" s="1"/>
      <c r="H289" s="1"/>
      <c r="I289" s="1"/>
      <c r="J289" s="1"/>
      <c r="K289" s="1"/>
      <c r="L289" s="1"/>
    </row>
    <row r="290" spans="1:12" s="2" customFormat="1">
      <c r="A290" s="12"/>
      <c r="B290" s="16"/>
      <c r="C290" s="13"/>
      <c r="E290" s="3"/>
      <c r="F290" s="1"/>
      <c r="G290" s="1"/>
      <c r="H290" s="1"/>
      <c r="I290" s="1"/>
      <c r="J290" s="1"/>
      <c r="K290" s="1"/>
      <c r="L290" s="1"/>
    </row>
    <row r="291" spans="1:12" s="2" customFormat="1">
      <c r="A291" s="12"/>
      <c r="B291" s="16"/>
      <c r="C291" s="13"/>
      <c r="E291" s="3"/>
      <c r="F291" s="1"/>
      <c r="G291" s="1"/>
      <c r="H291" s="1"/>
      <c r="I291" s="1"/>
      <c r="J291" s="1"/>
      <c r="K291" s="1"/>
      <c r="L291" s="1"/>
    </row>
    <row r="292" spans="1:12" s="2" customFormat="1">
      <c r="A292" s="12"/>
      <c r="B292" s="16"/>
      <c r="C292" s="13"/>
      <c r="E292" s="3"/>
      <c r="F292" s="1"/>
      <c r="G292" s="1"/>
      <c r="H292" s="1"/>
      <c r="I292" s="1"/>
      <c r="J292" s="1"/>
      <c r="K292" s="1"/>
      <c r="L292" s="1"/>
    </row>
    <row r="293" spans="1:12" s="2" customFormat="1">
      <c r="A293" s="12"/>
      <c r="B293" s="16"/>
      <c r="C293" s="13"/>
      <c r="E293" s="3"/>
      <c r="F293" s="1"/>
      <c r="G293" s="1"/>
      <c r="H293" s="1"/>
      <c r="I293" s="1"/>
      <c r="J293" s="1"/>
      <c r="K293" s="1"/>
      <c r="L293" s="1"/>
    </row>
    <row r="294" spans="1:12" s="2" customFormat="1">
      <c r="A294" s="12"/>
      <c r="B294" s="16"/>
      <c r="C294" s="13"/>
      <c r="E294" s="3"/>
      <c r="F294" s="1"/>
      <c r="G294" s="1"/>
      <c r="H294" s="1"/>
      <c r="I294" s="1"/>
      <c r="J294" s="1"/>
      <c r="K294" s="1"/>
      <c r="L294" s="1"/>
    </row>
    <row r="295" spans="1:12" s="2" customFormat="1">
      <c r="A295" s="12"/>
      <c r="B295" s="16"/>
      <c r="C295" s="13"/>
      <c r="E295" s="3"/>
      <c r="F295" s="1"/>
      <c r="G295" s="1"/>
      <c r="H295" s="1"/>
      <c r="I295" s="1"/>
      <c r="J295" s="1"/>
      <c r="K295" s="1"/>
      <c r="L295" s="1"/>
    </row>
    <row r="296" spans="1:12" s="2" customFormat="1">
      <c r="A296" s="12"/>
      <c r="B296" s="16"/>
      <c r="C296" s="13"/>
      <c r="E296" s="3"/>
      <c r="F296" s="1"/>
      <c r="G296" s="1"/>
      <c r="H296" s="1"/>
      <c r="I296" s="1"/>
      <c r="J296" s="1"/>
      <c r="K296" s="1"/>
      <c r="L296" s="1"/>
    </row>
    <row r="297" spans="1:12" s="2" customFormat="1">
      <c r="A297" s="12"/>
      <c r="B297" s="16"/>
      <c r="C297" s="13"/>
      <c r="E297" s="3"/>
      <c r="F297" s="1"/>
      <c r="G297" s="1"/>
      <c r="H297" s="1"/>
      <c r="I297" s="1"/>
      <c r="J297" s="1"/>
      <c r="K297" s="1"/>
      <c r="L297" s="1"/>
    </row>
    <row r="298" spans="1:12" s="2" customFormat="1">
      <c r="A298" s="12"/>
      <c r="B298" s="16"/>
      <c r="C298" s="13"/>
      <c r="E298" s="3"/>
      <c r="F298" s="1"/>
      <c r="G298" s="1"/>
      <c r="H298" s="1"/>
      <c r="I298" s="1"/>
      <c r="J298" s="1"/>
      <c r="K298" s="1"/>
      <c r="L298" s="1"/>
    </row>
    <row r="299" spans="1:12" s="2" customFormat="1">
      <c r="A299" s="12"/>
      <c r="B299" s="16"/>
      <c r="C299" s="13"/>
      <c r="E299" s="3"/>
      <c r="F299" s="1"/>
      <c r="G299" s="1"/>
      <c r="H299" s="1"/>
      <c r="I299" s="1"/>
      <c r="J299" s="1"/>
      <c r="K299" s="1"/>
      <c r="L299" s="1"/>
    </row>
    <row r="300" spans="1:12" s="2" customFormat="1">
      <c r="A300" s="12"/>
      <c r="B300" s="16"/>
      <c r="C300" s="13"/>
      <c r="E300" s="3"/>
      <c r="F300" s="1"/>
      <c r="G300" s="1"/>
      <c r="H300" s="1"/>
      <c r="I300" s="1"/>
      <c r="J300" s="1"/>
      <c r="K300" s="1"/>
      <c r="L300" s="1"/>
    </row>
    <row r="301" spans="1:12" s="2" customFormat="1">
      <c r="A301" s="12"/>
      <c r="B301" s="16"/>
      <c r="C301" s="13"/>
      <c r="E301" s="3"/>
      <c r="F301" s="1"/>
      <c r="G301" s="1"/>
      <c r="H301" s="1"/>
      <c r="I301" s="1"/>
      <c r="J301" s="1"/>
      <c r="K301" s="1"/>
      <c r="L301" s="1"/>
    </row>
    <row r="302" spans="1:12" s="2" customFormat="1">
      <c r="A302" s="12"/>
      <c r="B302" s="16"/>
      <c r="C302" s="13"/>
      <c r="E302" s="3"/>
      <c r="F302" s="1"/>
      <c r="G302" s="1"/>
      <c r="H302" s="1"/>
      <c r="I302" s="1"/>
      <c r="J302" s="1"/>
      <c r="K302" s="1"/>
      <c r="L302" s="1"/>
    </row>
    <row r="303" spans="1:12" s="2" customFormat="1">
      <c r="A303" s="12"/>
      <c r="B303" s="16"/>
      <c r="C303" s="13"/>
      <c r="E303" s="3"/>
      <c r="F303" s="1"/>
      <c r="G303" s="1"/>
      <c r="H303" s="1"/>
      <c r="I303" s="1"/>
      <c r="J303" s="1"/>
      <c r="K303" s="1"/>
      <c r="L303" s="1"/>
    </row>
    <row r="304" spans="1:12" s="2" customFormat="1">
      <c r="A304" s="12"/>
      <c r="B304" s="16"/>
      <c r="C304" s="13"/>
      <c r="E304" s="3"/>
      <c r="F304" s="1"/>
      <c r="G304" s="1"/>
      <c r="H304" s="1"/>
      <c r="I304" s="1"/>
      <c r="J304" s="1"/>
      <c r="K304" s="1"/>
      <c r="L304" s="1"/>
    </row>
    <row r="305" spans="1:12" s="2" customFormat="1">
      <c r="A305" s="12"/>
      <c r="B305" s="16"/>
      <c r="C305" s="13"/>
      <c r="E305" s="3"/>
      <c r="F305" s="1"/>
      <c r="G305" s="1"/>
      <c r="H305" s="1"/>
      <c r="I305" s="1"/>
      <c r="J305" s="1"/>
      <c r="K305" s="1"/>
      <c r="L305" s="1"/>
    </row>
    <row r="306" spans="1:12" s="2" customFormat="1">
      <c r="A306" s="12"/>
      <c r="B306" s="16"/>
      <c r="C306" s="13"/>
      <c r="E306" s="3"/>
      <c r="F306" s="1"/>
      <c r="G306" s="1"/>
      <c r="H306" s="1"/>
      <c r="I306" s="1"/>
      <c r="J306" s="1"/>
      <c r="K306" s="1"/>
      <c r="L306" s="1"/>
    </row>
    <row r="307" spans="1:12" s="2" customFormat="1">
      <c r="A307" s="12"/>
      <c r="B307" s="16"/>
      <c r="C307" s="13"/>
      <c r="E307" s="3"/>
      <c r="F307" s="1"/>
      <c r="G307" s="1"/>
      <c r="H307" s="1"/>
      <c r="I307" s="1"/>
      <c r="J307" s="1"/>
      <c r="K307" s="1"/>
      <c r="L307" s="1"/>
    </row>
    <row r="308" spans="1:12" s="2" customFormat="1">
      <c r="A308" s="12"/>
      <c r="B308" s="16"/>
      <c r="C308" s="13"/>
      <c r="E308" s="3"/>
      <c r="F308" s="1"/>
      <c r="G308" s="1"/>
      <c r="H308" s="1"/>
      <c r="I308" s="1"/>
      <c r="J308" s="1"/>
      <c r="K308" s="1"/>
      <c r="L308" s="1"/>
    </row>
    <row r="309" spans="1:12" s="2" customFormat="1">
      <c r="A309" s="12"/>
      <c r="B309" s="16"/>
      <c r="C309" s="13"/>
      <c r="E309" s="3"/>
      <c r="F309" s="1"/>
      <c r="G309" s="1"/>
      <c r="H309" s="1"/>
      <c r="I309" s="1"/>
      <c r="J309" s="1"/>
      <c r="K309" s="1"/>
      <c r="L309" s="1"/>
    </row>
    <row r="310" spans="1:12" s="2" customFormat="1">
      <c r="A310" s="12"/>
      <c r="B310" s="16"/>
      <c r="C310" s="13"/>
      <c r="E310" s="3"/>
      <c r="F310" s="1"/>
      <c r="G310" s="1"/>
      <c r="H310" s="1"/>
      <c r="I310" s="1"/>
      <c r="J310" s="1"/>
      <c r="K310" s="1"/>
      <c r="L310" s="1"/>
    </row>
    <row r="311" spans="1:12" s="2" customFormat="1">
      <c r="A311" s="12"/>
      <c r="B311" s="16"/>
      <c r="C311" s="13"/>
      <c r="E311" s="3"/>
      <c r="F311" s="1"/>
      <c r="G311" s="1"/>
      <c r="H311" s="1"/>
      <c r="I311" s="1"/>
      <c r="J311" s="1"/>
      <c r="K311" s="1"/>
      <c r="L311" s="1"/>
    </row>
    <row r="312" spans="1:12" s="2" customFormat="1">
      <c r="A312" s="12"/>
      <c r="B312" s="16"/>
      <c r="C312" s="13"/>
      <c r="E312" s="3"/>
      <c r="F312" s="1"/>
      <c r="G312" s="1"/>
      <c r="H312" s="1"/>
      <c r="I312" s="1"/>
      <c r="J312" s="1"/>
      <c r="K312" s="1"/>
      <c r="L312" s="1"/>
    </row>
    <row r="313" spans="1:12" s="2" customFormat="1">
      <c r="A313" s="12"/>
      <c r="B313" s="16"/>
      <c r="C313" s="13"/>
      <c r="E313" s="3"/>
      <c r="F313" s="1"/>
      <c r="G313" s="1"/>
      <c r="H313" s="1"/>
      <c r="I313" s="1"/>
      <c r="J313" s="1"/>
      <c r="K313" s="1"/>
      <c r="L313" s="1"/>
    </row>
    <row r="314" spans="1:12" s="2" customFormat="1">
      <c r="A314" s="12"/>
      <c r="B314" s="16"/>
      <c r="C314" s="13"/>
      <c r="E314" s="3"/>
      <c r="F314" s="1"/>
      <c r="G314" s="1"/>
      <c r="H314" s="1"/>
      <c r="I314" s="1"/>
      <c r="J314" s="1"/>
      <c r="K314" s="1"/>
      <c r="L314" s="1"/>
    </row>
    <row r="315" spans="1:12" s="2" customFormat="1">
      <c r="A315" s="12"/>
      <c r="B315" s="16"/>
      <c r="C315" s="13"/>
      <c r="E315" s="3"/>
      <c r="F315" s="1"/>
      <c r="G315" s="1"/>
      <c r="H315" s="1"/>
      <c r="I315" s="1"/>
      <c r="J315" s="1"/>
      <c r="K315" s="1"/>
      <c r="L315" s="1"/>
    </row>
    <row r="316" spans="1:12" s="2" customFormat="1">
      <c r="A316" s="12"/>
      <c r="B316" s="16"/>
      <c r="C316" s="13"/>
      <c r="E316" s="3"/>
      <c r="F316" s="1"/>
      <c r="G316" s="1"/>
      <c r="H316" s="1"/>
      <c r="I316" s="1"/>
      <c r="J316" s="1"/>
      <c r="K316" s="1"/>
      <c r="L316" s="1"/>
    </row>
    <row r="317" spans="1:12" s="2" customFormat="1">
      <c r="A317" s="12"/>
      <c r="B317" s="16"/>
      <c r="C317" s="13"/>
      <c r="E317" s="3"/>
      <c r="F317" s="1"/>
      <c r="G317" s="1"/>
      <c r="H317" s="1"/>
      <c r="I317" s="1"/>
      <c r="J317" s="1"/>
      <c r="K317" s="1"/>
      <c r="L317" s="1"/>
    </row>
    <row r="318" spans="1:12" s="2" customFormat="1">
      <c r="A318" s="12"/>
      <c r="B318" s="16"/>
      <c r="C318" s="13"/>
      <c r="E318" s="3"/>
      <c r="F318" s="1"/>
      <c r="G318" s="1"/>
      <c r="H318" s="1"/>
      <c r="I318" s="1"/>
      <c r="J318" s="1"/>
      <c r="K318" s="1"/>
      <c r="L318" s="1"/>
    </row>
    <row r="319" spans="1:12" s="2" customFormat="1">
      <c r="A319" s="12"/>
      <c r="B319" s="16"/>
      <c r="C319" s="13"/>
      <c r="E319" s="3"/>
      <c r="F319" s="1"/>
      <c r="G319" s="1"/>
      <c r="H319" s="1"/>
      <c r="I319" s="1"/>
      <c r="J319" s="1"/>
      <c r="K319" s="1"/>
      <c r="L319" s="1"/>
    </row>
    <row r="320" spans="1:12" s="2" customFormat="1">
      <c r="A320" s="12"/>
      <c r="B320" s="16"/>
      <c r="C320" s="13"/>
      <c r="E320" s="3"/>
      <c r="F320" s="1"/>
      <c r="G320" s="1"/>
      <c r="H320" s="1"/>
      <c r="I320" s="1"/>
      <c r="J320" s="1"/>
      <c r="K320" s="1"/>
      <c r="L320" s="1"/>
    </row>
    <row r="321" spans="1:12" s="2" customFormat="1">
      <c r="A321" s="12"/>
      <c r="B321" s="16"/>
      <c r="C321" s="13"/>
      <c r="E321" s="3"/>
      <c r="F321" s="1"/>
      <c r="G321" s="1"/>
      <c r="H321" s="1"/>
      <c r="I321" s="1"/>
      <c r="J321" s="1"/>
      <c r="K321" s="1"/>
      <c r="L321" s="1"/>
    </row>
    <row r="322" spans="1:12" s="2" customFormat="1">
      <c r="A322" s="12"/>
      <c r="B322" s="16"/>
      <c r="C322" s="13"/>
      <c r="E322" s="3"/>
      <c r="F322" s="1"/>
      <c r="G322" s="1"/>
      <c r="H322" s="1"/>
      <c r="I322" s="1"/>
      <c r="J322" s="1"/>
      <c r="K322" s="1"/>
      <c r="L322" s="1"/>
    </row>
    <row r="323" spans="1:12" s="2" customFormat="1">
      <c r="A323" s="12"/>
      <c r="B323" s="16"/>
      <c r="C323" s="13"/>
      <c r="E323" s="3"/>
      <c r="F323" s="1"/>
      <c r="G323" s="1"/>
      <c r="H323" s="1"/>
      <c r="I323" s="1"/>
      <c r="J323" s="1"/>
      <c r="K323" s="1"/>
      <c r="L323" s="1"/>
    </row>
    <row r="324" spans="1:12" s="2" customFormat="1">
      <c r="A324" s="12"/>
      <c r="B324" s="16"/>
      <c r="C324" s="13"/>
      <c r="E324" s="3"/>
      <c r="F324" s="1"/>
      <c r="G324" s="1"/>
      <c r="H324" s="1"/>
      <c r="I324" s="1"/>
      <c r="J324" s="1"/>
      <c r="K324" s="1"/>
      <c r="L324" s="1"/>
    </row>
    <row r="325" spans="1:12" s="2" customFormat="1">
      <c r="A325" s="12"/>
      <c r="B325" s="16"/>
      <c r="C325" s="13"/>
      <c r="E325" s="3"/>
      <c r="F325" s="1"/>
      <c r="G325" s="1"/>
      <c r="H325" s="1"/>
      <c r="I325" s="1"/>
      <c r="J325" s="1"/>
      <c r="K325" s="1"/>
      <c r="L325" s="1"/>
    </row>
    <row r="326" spans="1:12" s="2" customFormat="1">
      <c r="A326" s="12"/>
      <c r="B326" s="16"/>
      <c r="C326" s="13"/>
      <c r="E326" s="3"/>
      <c r="F326" s="1"/>
      <c r="G326" s="1"/>
      <c r="H326" s="1"/>
      <c r="I326" s="1"/>
      <c r="J326" s="1"/>
      <c r="K326" s="1"/>
      <c r="L326" s="1"/>
    </row>
    <row r="327" spans="1:12" s="2" customFormat="1">
      <c r="A327" s="12"/>
      <c r="B327" s="16"/>
      <c r="C327" s="13"/>
      <c r="E327" s="3"/>
      <c r="F327" s="1"/>
      <c r="G327" s="1"/>
      <c r="H327" s="1"/>
      <c r="I327" s="1"/>
      <c r="J327" s="1"/>
      <c r="K327" s="1"/>
      <c r="L327" s="1"/>
    </row>
    <row r="328" spans="1:12" s="2" customFormat="1">
      <c r="A328" s="12"/>
      <c r="B328" s="16"/>
      <c r="C328" s="13"/>
      <c r="E328" s="3"/>
      <c r="F328" s="1"/>
      <c r="G328" s="1"/>
      <c r="H328" s="1"/>
      <c r="I328" s="1"/>
      <c r="J328" s="1"/>
      <c r="K328" s="1"/>
      <c r="L328" s="1"/>
    </row>
    <row r="329" spans="1:12" s="2" customFormat="1">
      <c r="A329" s="12"/>
      <c r="B329" s="16"/>
      <c r="C329" s="13"/>
      <c r="E329" s="3"/>
      <c r="F329" s="1"/>
      <c r="G329" s="1"/>
      <c r="H329" s="1"/>
      <c r="I329" s="1"/>
      <c r="J329" s="1"/>
      <c r="K329" s="1"/>
      <c r="L329" s="1"/>
    </row>
    <row r="330" spans="1:12" s="2" customFormat="1">
      <c r="A330" s="12"/>
      <c r="B330" s="16"/>
      <c r="C330" s="13"/>
      <c r="E330" s="3"/>
      <c r="F330" s="1"/>
      <c r="G330" s="1"/>
      <c r="H330" s="1"/>
      <c r="I330" s="1"/>
      <c r="J330" s="1"/>
      <c r="K330" s="1"/>
      <c r="L330" s="1"/>
    </row>
    <row r="331" spans="1:12" s="2" customFormat="1">
      <c r="A331" s="12"/>
      <c r="B331" s="16"/>
      <c r="C331" s="13"/>
      <c r="E331" s="3"/>
      <c r="F331" s="1"/>
      <c r="G331" s="1"/>
      <c r="H331" s="1"/>
      <c r="I331" s="1"/>
      <c r="J331" s="1"/>
      <c r="K331" s="1"/>
      <c r="L331" s="1"/>
    </row>
    <row r="332" spans="1:12" s="2" customFormat="1">
      <c r="A332" s="12"/>
      <c r="B332" s="16"/>
      <c r="C332" s="13"/>
      <c r="E332" s="3"/>
      <c r="F332" s="1"/>
      <c r="G332" s="1"/>
      <c r="H332" s="1"/>
      <c r="I332" s="1"/>
      <c r="J332" s="1"/>
      <c r="K332" s="1"/>
      <c r="L332" s="1"/>
    </row>
    <row r="333" spans="1:12" s="2" customFormat="1">
      <c r="A333" s="12"/>
      <c r="B333" s="16"/>
      <c r="C333" s="13"/>
      <c r="E333" s="3"/>
      <c r="F333" s="1"/>
      <c r="G333" s="1"/>
      <c r="H333" s="1"/>
      <c r="I333" s="1"/>
      <c r="J333" s="1"/>
      <c r="K333" s="1"/>
      <c r="L333" s="1"/>
    </row>
    <row r="334" spans="1:12" s="2" customFormat="1">
      <c r="A334" s="12"/>
      <c r="B334" s="16"/>
      <c r="C334" s="13"/>
      <c r="E334" s="3"/>
      <c r="F334" s="1"/>
      <c r="G334" s="1"/>
      <c r="H334" s="1"/>
      <c r="I334" s="1"/>
      <c r="J334" s="1"/>
      <c r="K334" s="1"/>
      <c r="L334" s="1"/>
    </row>
    <row r="335" spans="1:12" s="2" customFormat="1">
      <c r="A335" s="12"/>
      <c r="B335" s="16"/>
      <c r="C335" s="13"/>
      <c r="E335" s="3"/>
      <c r="F335" s="1"/>
      <c r="G335" s="1"/>
      <c r="H335" s="1"/>
      <c r="I335" s="1"/>
      <c r="J335" s="1"/>
      <c r="K335" s="1"/>
      <c r="L335" s="1"/>
    </row>
    <row r="336" spans="1:12" s="2" customFormat="1">
      <c r="A336" s="12"/>
      <c r="B336" s="16"/>
      <c r="C336" s="13"/>
      <c r="E336" s="3"/>
      <c r="F336" s="1"/>
      <c r="G336" s="1"/>
      <c r="H336" s="1"/>
      <c r="I336" s="1"/>
      <c r="J336" s="1"/>
      <c r="K336" s="1"/>
      <c r="L336" s="1"/>
    </row>
    <row r="337" spans="1:12" s="2" customFormat="1">
      <c r="A337" s="12"/>
      <c r="B337" s="16"/>
      <c r="C337" s="13"/>
      <c r="E337" s="3"/>
      <c r="F337" s="1"/>
      <c r="G337" s="1"/>
      <c r="H337" s="1"/>
      <c r="I337" s="1"/>
      <c r="J337" s="1"/>
      <c r="K337" s="1"/>
      <c r="L337" s="1"/>
    </row>
    <row r="338" spans="1:12" s="2" customFormat="1">
      <c r="A338" s="12"/>
      <c r="B338" s="16"/>
      <c r="C338" s="13"/>
      <c r="E338" s="3"/>
      <c r="F338" s="1"/>
      <c r="G338" s="1"/>
      <c r="H338" s="1"/>
      <c r="I338" s="1"/>
      <c r="J338" s="1"/>
      <c r="K338" s="1"/>
      <c r="L338" s="1"/>
    </row>
    <row r="339" spans="1:12" s="2" customFormat="1">
      <c r="A339" s="12"/>
      <c r="B339" s="16"/>
      <c r="C339" s="13"/>
      <c r="E339" s="3"/>
      <c r="F339" s="1"/>
      <c r="G339" s="1"/>
      <c r="H339" s="1"/>
      <c r="I339" s="1"/>
      <c r="J339" s="1"/>
      <c r="K339" s="1"/>
      <c r="L339" s="1"/>
    </row>
    <row r="340" spans="1:12" s="2" customFormat="1">
      <c r="A340" s="12"/>
      <c r="B340" s="16"/>
      <c r="C340" s="13"/>
      <c r="E340" s="3"/>
      <c r="F340" s="1"/>
      <c r="G340" s="1"/>
      <c r="H340" s="1"/>
      <c r="I340" s="1"/>
      <c r="J340" s="1"/>
      <c r="K340" s="1"/>
      <c r="L340" s="1"/>
    </row>
    <row r="341" spans="1:12" s="2" customFormat="1">
      <c r="A341" s="12"/>
      <c r="B341" s="16"/>
      <c r="C341" s="13"/>
      <c r="E341" s="3"/>
      <c r="F341" s="1"/>
      <c r="G341" s="1"/>
      <c r="H341" s="1"/>
      <c r="I341" s="1"/>
      <c r="J341" s="1"/>
      <c r="K341" s="1"/>
      <c r="L341" s="1"/>
    </row>
    <row r="342" spans="1:12" s="2" customFormat="1">
      <c r="A342" s="12"/>
      <c r="B342" s="16"/>
      <c r="C342" s="13"/>
      <c r="E342" s="3"/>
      <c r="F342" s="1"/>
      <c r="G342" s="1"/>
      <c r="H342" s="1"/>
      <c r="I342" s="1"/>
      <c r="J342" s="1"/>
      <c r="K342" s="1"/>
      <c r="L342" s="1"/>
    </row>
    <row r="343" spans="1:12" s="2" customFormat="1">
      <c r="A343" s="12"/>
      <c r="B343" s="16"/>
      <c r="C343" s="13"/>
      <c r="E343" s="3"/>
      <c r="F343" s="1"/>
      <c r="G343" s="1"/>
      <c r="H343" s="1"/>
      <c r="I343" s="1"/>
      <c r="J343" s="1"/>
      <c r="K343" s="1"/>
      <c r="L343" s="1"/>
    </row>
    <row r="344" spans="1:12" s="2" customFormat="1">
      <c r="A344" s="12"/>
      <c r="B344" s="16"/>
      <c r="C344" s="13"/>
      <c r="E344" s="3"/>
      <c r="F344" s="1"/>
      <c r="G344" s="1"/>
      <c r="H344" s="1"/>
      <c r="I344" s="1"/>
      <c r="J344" s="1"/>
      <c r="K344" s="1"/>
      <c r="L344" s="1"/>
    </row>
    <row r="345" spans="1:12" s="2" customFormat="1">
      <c r="A345" s="12"/>
      <c r="B345" s="16"/>
      <c r="C345" s="13"/>
      <c r="E345" s="3"/>
      <c r="F345" s="1"/>
      <c r="G345" s="1"/>
      <c r="H345" s="1"/>
      <c r="I345" s="1"/>
      <c r="J345" s="1"/>
      <c r="K345" s="1"/>
      <c r="L345" s="1"/>
    </row>
    <row r="346" spans="1:12" s="2" customFormat="1">
      <c r="A346" s="12"/>
      <c r="B346" s="16"/>
      <c r="C346" s="13"/>
      <c r="E346" s="3"/>
      <c r="F346" s="1"/>
      <c r="G346" s="1"/>
      <c r="H346" s="1"/>
      <c r="I346" s="1"/>
      <c r="J346" s="1"/>
      <c r="K346" s="1"/>
      <c r="L346" s="1"/>
    </row>
    <row r="347" spans="1:12" s="2" customFormat="1">
      <c r="A347" s="12"/>
      <c r="B347" s="16"/>
      <c r="C347" s="13"/>
      <c r="E347" s="3"/>
      <c r="F347" s="1"/>
      <c r="G347" s="1"/>
      <c r="H347" s="1"/>
      <c r="I347" s="1"/>
      <c r="J347" s="1"/>
      <c r="K347" s="1"/>
      <c r="L347" s="1"/>
    </row>
    <row r="348" spans="1:12" s="2" customFormat="1">
      <c r="A348" s="12"/>
      <c r="B348" s="16"/>
      <c r="C348" s="13"/>
      <c r="E348" s="3"/>
      <c r="F348" s="1"/>
      <c r="G348" s="1"/>
      <c r="H348" s="1"/>
      <c r="I348" s="1"/>
      <c r="J348" s="1"/>
      <c r="K348" s="1"/>
      <c r="L348" s="1"/>
    </row>
    <row r="349" spans="1:12" s="2" customFormat="1">
      <c r="A349" s="12"/>
      <c r="B349" s="16"/>
      <c r="C349" s="13"/>
      <c r="E349" s="3"/>
      <c r="F349" s="1"/>
      <c r="G349" s="1"/>
      <c r="H349" s="1"/>
      <c r="I349" s="1"/>
      <c r="J349" s="1"/>
      <c r="K349" s="1"/>
      <c r="L349" s="1"/>
    </row>
    <row r="350" spans="1:12" s="2" customFormat="1">
      <c r="A350" s="12"/>
      <c r="B350" s="16"/>
      <c r="C350" s="13"/>
      <c r="E350" s="3"/>
      <c r="F350" s="1"/>
      <c r="G350" s="1"/>
      <c r="H350" s="1"/>
      <c r="I350" s="1"/>
      <c r="J350" s="1"/>
      <c r="K350" s="1"/>
      <c r="L350" s="1"/>
    </row>
    <row r="351" spans="1:12" s="2" customFormat="1">
      <c r="A351" s="12"/>
      <c r="B351" s="16"/>
      <c r="C351" s="13"/>
      <c r="E351" s="3"/>
      <c r="F351" s="1"/>
      <c r="G351" s="1"/>
      <c r="H351" s="1"/>
      <c r="I351" s="1"/>
      <c r="J351" s="1"/>
      <c r="K351" s="1"/>
      <c r="L351" s="1"/>
    </row>
    <row r="352" spans="1:12" s="2" customFormat="1">
      <c r="A352" s="12"/>
      <c r="B352" s="16"/>
      <c r="C352" s="13"/>
      <c r="E352" s="3"/>
      <c r="F352" s="1"/>
      <c r="G352" s="1"/>
      <c r="H352" s="1"/>
      <c r="I352" s="1"/>
      <c r="J352" s="1"/>
      <c r="K352" s="1"/>
      <c r="L352" s="1"/>
    </row>
    <row r="353" spans="1:12" s="2" customFormat="1">
      <c r="A353" s="12"/>
      <c r="B353" s="16"/>
      <c r="C353" s="13"/>
      <c r="E353" s="3"/>
      <c r="F353" s="1"/>
      <c r="G353" s="1"/>
      <c r="H353" s="1"/>
      <c r="I353" s="1"/>
      <c r="J353" s="1"/>
      <c r="K353" s="1"/>
      <c r="L353" s="1"/>
    </row>
    <row r="354" spans="1:12" s="2" customFormat="1">
      <c r="A354" s="12"/>
      <c r="B354" s="16"/>
      <c r="C354" s="13"/>
      <c r="E354" s="3"/>
      <c r="F354" s="1"/>
      <c r="G354" s="1"/>
      <c r="H354" s="1"/>
      <c r="I354" s="1"/>
      <c r="J354" s="1"/>
      <c r="K354" s="1"/>
      <c r="L354" s="1"/>
    </row>
    <row r="355" spans="1:12" s="2" customFormat="1">
      <c r="A355" s="12"/>
      <c r="B355" s="16"/>
      <c r="C355" s="13"/>
      <c r="E355" s="3"/>
      <c r="F355" s="1"/>
      <c r="G355" s="1"/>
      <c r="H355" s="1"/>
      <c r="I355" s="1"/>
      <c r="J355" s="1"/>
      <c r="K355" s="1"/>
      <c r="L355" s="1"/>
    </row>
    <row r="356" spans="1:12" s="2" customFormat="1">
      <c r="A356" s="12"/>
      <c r="B356" s="16"/>
      <c r="C356" s="13"/>
      <c r="E356" s="3"/>
      <c r="F356" s="1"/>
      <c r="G356" s="1"/>
      <c r="H356" s="1"/>
      <c r="I356" s="1"/>
      <c r="J356" s="1"/>
      <c r="K356" s="1"/>
      <c r="L356" s="1"/>
    </row>
    <row r="357" spans="1:12" s="2" customFormat="1">
      <c r="A357" s="12"/>
      <c r="B357" s="16"/>
      <c r="C357" s="13"/>
      <c r="E357" s="3"/>
      <c r="F357" s="1"/>
      <c r="G357" s="1"/>
      <c r="H357" s="1"/>
      <c r="I357" s="1"/>
      <c r="J357" s="1"/>
      <c r="K357" s="1"/>
      <c r="L357" s="1"/>
    </row>
    <row r="358" spans="1:12" s="2" customFormat="1">
      <c r="A358" s="12"/>
      <c r="B358" s="16"/>
      <c r="C358" s="13"/>
      <c r="E358" s="3"/>
      <c r="F358" s="1"/>
      <c r="G358" s="1"/>
      <c r="H358" s="1"/>
      <c r="I358" s="1"/>
      <c r="J358" s="1"/>
      <c r="K358" s="1"/>
      <c r="L358" s="1"/>
    </row>
    <row r="359" spans="1:12" s="2" customFormat="1">
      <c r="A359" s="12"/>
      <c r="B359" s="16"/>
      <c r="C359" s="13"/>
      <c r="E359" s="3"/>
      <c r="F359" s="1"/>
      <c r="G359" s="1"/>
      <c r="H359" s="1"/>
      <c r="I359" s="1"/>
      <c r="J359" s="1"/>
      <c r="K359" s="1"/>
      <c r="L359" s="1"/>
    </row>
    <row r="360" spans="1:12" s="2" customFormat="1">
      <c r="A360" s="12"/>
      <c r="B360" s="16"/>
      <c r="C360" s="13"/>
      <c r="E360" s="3"/>
      <c r="F360" s="1"/>
      <c r="G360" s="1"/>
      <c r="H360" s="1"/>
      <c r="I360" s="1"/>
      <c r="J360" s="1"/>
      <c r="K360" s="1"/>
      <c r="L360" s="1"/>
    </row>
    <row r="361" spans="1:12" s="2" customFormat="1">
      <c r="A361" s="12"/>
      <c r="B361" s="16"/>
      <c r="C361" s="13"/>
      <c r="E361" s="3"/>
      <c r="F361" s="1"/>
      <c r="G361" s="1"/>
      <c r="H361" s="1"/>
      <c r="I361" s="1"/>
      <c r="J361" s="1"/>
      <c r="K361" s="1"/>
      <c r="L361" s="1"/>
    </row>
    <row r="362" spans="1:12" s="2" customFormat="1">
      <c r="A362" s="12"/>
      <c r="B362" s="16"/>
      <c r="C362" s="13"/>
      <c r="E362" s="3"/>
      <c r="F362" s="1"/>
      <c r="G362" s="1"/>
      <c r="H362" s="1"/>
      <c r="I362" s="1"/>
      <c r="J362" s="1"/>
      <c r="K362" s="1"/>
      <c r="L362" s="1"/>
    </row>
    <row r="363" spans="1:12" s="2" customFormat="1">
      <c r="A363" s="12"/>
      <c r="B363" s="16"/>
      <c r="C363" s="13"/>
      <c r="E363" s="3"/>
      <c r="F363" s="1"/>
      <c r="G363" s="1"/>
      <c r="H363" s="1"/>
      <c r="I363" s="1"/>
      <c r="J363" s="1"/>
      <c r="K363" s="1"/>
      <c r="L363" s="1"/>
    </row>
    <row r="364" spans="1:12" s="2" customFormat="1">
      <c r="A364" s="12"/>
      <c r="B364" s="16"/>
      <c r="C364" s="13"/>
      <c r="E364" s="3"/>
      <c r="F364" s="1"/>
      <c r="G364" s="1"/>
      <c r="H364" s="1"/>
      <c r="I364" s="1"/>
      <c r="J364" s="1"/>
      <c r="K364" s="1"/>
      <c r="L364" s="1"/>
    </row>
    <row r="365" spans="1:12" s="2" customFormat="1">
      <c r="A365" s="12"/>
      <c r="B365" s="16"/>
      <c r="C365" s="13"/>
      <c r="E365" s="3"/>
      <c r="F365" s="1"/>
      <c r="G365" s="1"/>
      <c r="H365" s="1"/>
      <c r="I365" s="1"/>
      <c r="J365" s="1"/>
      <c r="K365" s="1"/>
      <c r="L365" s="1"/>
    </row>
    <row r="366" spans="1:12" s="2" customFormat="1">
      <c r="A366" s="12"/>
      <c r="B366" s="16"/>
      <c r="C366" s="13"/>
      <c r="E366" s="3"/>
      <c r="F366" s="1"/>
      <c r="G366" s="1"/>
      <c r="H366" s="1"/>
      <c r="I366" s="1"/>
      <c r="J366" s="1"/>
      <c r="K366" s="1"/>
      <c r="L366" s="1"/>
    </row>
    <row r="367" spans="1:12" s="2" customFormat="1">
      <c r="A367" s="12"/>
      <c r="B367" s="16"/>
      <c r="C367" s="13"/>
      <c r="E367" s="3"/>
      <c r="F367" s="1"/>
      <c r="G367" s="1"/>
      <c r="H367" s="1"/>
      <c r="I367" s="1"/>
      <c r="J367" s="1"/>
      <c r="K367" s="1"/>
      <c r="L367" s="1"/>
    </row>
    <row r="368" spans="1:12" s="2" customFormat="1">
      <c r="A368" s="12"/>
      <c r="B368" s="16"/>
      <c r="C368" s="13"/>
      <c r="E368" s="3"/>
      <c r="F368" s="1"/>
      <c r="G368" s="1"/>
      <c r="H368" s="1"/>
      <c r="I368" s="1"/>
      <c r="J368" s="1"/>
      <c r="K368" s="1"/>
      <c r="L368" s="1"/>
    </row>
    <row r="369" spans="1:12" s="2" customFormat="1">
      <c r="A369" s="12"/>
      <c r="B369" s="16"/>
      <c r="C369" s="13"/>
      <c r="E369" s="3"/>
      <c r="F369" s="1"/>
      <c r="G369" s="1"/>
      <c r="H369" s="1"/>
      <c r="I369" s="1"/>
      <c r="J369" s="1"/>
      <c r="K369" s="1"/>
      <c r="L369" s="1"/>
    </row>
    <row r="370" spans="1:12" s="2" customFormat="1">
      <c r="A370" s="12"/>
      <c r="B370" s="16"/>
      <c r="C370" s="13"/>
      <c r="E370" s="3"/>
      <c r="F370" s="1"/>
      <c r="G370" s="1"/>
      <c r="H370" s="1"/>
      <c r="I370" s="1"/>
      <c r="J370" s="1"/>
      <c r="K370" s="1"/>
      <c r="L370" s="1"/>
    </row>
    <row r="371" spans="1:12" s="2" customFormat="1">
      <c r="A371" s="12"/>
      <c r="B371" s="16"/>
      <c r="C371" s="13"/>
      <c r="E371" s="3"/>
      <c r="F371" s="1"/>
      <c r="G371" s="1"/>
      <c r="H371" s="1"/>
      <c r="I371" s="1"/>
      <c r="J371" s="1"/>
      <c r="K371" s="1"/>
      <c r="L371" s="1"/>
    </row>
    <row r="372" spans="1:12" s="2" customFormat="1">
      <c r="A372" s="12"/>
      <c r="B372" s="16"/>
      <c r="C372" s="13"/>
      <c r="E372" s="3"/>
      <c r="F372" s="1"/>
      <c r="G372" s="1"/>
      <c r="H372" s="1"/>
      <c r="I372" s="1"/>
      <c r="J372" s="1"/>
      <c r="K372" s="1"/>
      <c r="L372" s="1"/>
    </row>
    <row r="373" spans="1:12" s="2" customFormat="1">
      <c r="A373" s="12"/>
      <c r="B373" s="16"/>
      <c r="C373" s="13"/>
      <c r="E373" s="3"/>
      <c r="F373" s="1"/>
      <c r="G373" s="1"/>
      <c r="H373" s="1"/>
      <c r="I373" s="1"/>
      <c r="J373" s="1"/>
      <c r="K373" s="1"/>
      <c r="L373" s="1"/>
    </row>
    <row r="374" spans="1:12" s="2" customFormat="1">
      <c r="A374" s="12"/>
      <c r="B374" s="16"/>
      <c r="C374" s="13"/>
      <c r="E374" s="3"/>
      <c r="F374" s="1"/>
      <c r="G374" s="1"/>
      <c r="H374" s="1"/>
      <c r="I374" s="1"/>
      <c r="J374" s="1"/>
      <c r="K374" s="1"/>
      <c r="L374" s="1"/>
    </row>
    <row r="375" spans="1:12" s="2" customFormat="1">
      <c r="A375" s="12"/>
      <c r="B375" s="16"/>
      <c r="C375" s="13"/>
      <c r="E375" s="3"/>
      <c r="F375" s="1"/>
      <c r="G375" s="1"/>
      <c r="H375" s="1"/>
      <c r="I375" s="1"/>
      <c r="J375" s="1"/>
      <c r="K375" s="1"/>
      <c r="L375" s="1"/>
    </row>
    <row r="376" spans="1:12" s="2" customFormat="1">
      <c r="A376" s="12"/>
      <c r="B376" s="16"/>
      <c r="C376" s="13"/>
      <c r="E376" s="3"/>
      <c r="F376" s="1"/>
      <c r="G376" s="1"/>
      <c r="H376" s="1"/>
      <c r="I376" s="1"/>
      <c r="J376" s="1"/>
      <c r="K376" s="1"/>
      <c r="L376" s="1"/>
    </row>
    <row r="377" spans="1:12" s="2" customFormat="1">
      <c r="A377" s="12"/>
      <c r="B377" s="16"/>
      <c r="C377" s="13"/>
      <c r="E377" s="3"/>
      <c r="F377" s="1"/>
      <c r="G377" s="1"/>
      <c r="H377" s="1"/>
      <c r="I377" s="1"/>
      <c r="J377" s="1"/>
      <c r="K377" s="1"/>
      <c r="L377" s="1"/>
    </row>
    <row r="378" spans="1:12" s="2" customFormat="1">
      <c r="A378" s="12"/>
      <c r="B378" s="16"/>
      <c r="C378" s="13"/>
      <c r="E378" s="3"/>
      <c r="F378" s="1"/>
      <c r="G378" s="1"/>
      <c r="H378" s="1"/>
      <c r="I378" s="1"/>
      <c r="J378" s="1"/>
      <c r="K378" s="1"/>
      <c r="L378" s="1"/>
    </row>
    <row r="379" spans="1:12" s="2" customFormat="1">
      <c r="A379" s="12"/>
      <c r="B379" s="16"/>
      <c r="C379" s="13"/>
      <c r="E379" s="3"/>
      <c r="F379" s="1"/>
      <c r="G379" s="1"/>
      <c r="H379" s="1"/>
      <c r="I379" s="1"/>
      <c r="J379" s="1"/>
      <c r="K379" s="1"/>
      <c r="L379" s="1"/>
    </row>
    <row r="380" spans="1:12" s="2" customFormat="1">
      <c r="A380" s="12"/>
      <c r="B380" s="16"/>
      <c r="C380" s="13"/>
      <c r="E380" s="3"/>
      <c r="F380" s="1"/>
      <c r="G380" s="1"/>
      <c r="H380" s="1"/>
      <c r="I380" s="1"/>
      <c r="J380" s="1"/>
      <c r="K380" s="1"/>
      <c r="L380" s="1"/>
    </row>
    <row r="381" spans="1:12" s="2" customFormat="1">
      <c r="A381" s="12"/>
      <c r="B381" s="16"/>
      <c r="C381" s="13"/>
      <c r="E381" s="3"/>
      <c r="F381" s="1"/>
      <c r="G381" s="1"/>
      <c r="H381" s="1"/>
      <c r="I381" s="1"/>
      <c r="J381" s="1"/>
      <c r="K381" s="1"/>
      <c r="L381" s="1"/>
    </row>
    <row r="382" spans="1:12" s="2" customFormat="1">
      <c r="A382" s="12"/>
      <c r="B382" s="16"/>
      <c r="C382" s="13"/>
      <c r="E382" s="3"/>
      <c r="F382" s="1"/>
      <c r="G382" s="1"/>
      <c r="H382" s="1"/>
      <c r="I382" s="1"/>
      <c r="J382" s="1"/>
      <c r="K382" s="1"/>
      <c r="L382" s="1"/>
    </row>
    <row r="383" spans="1:12" s="2" customFormat="1">
      <c r="A383" s="12"/>
      <c r="B383" s="16"/>
      <c r="C383" s="13"/>
      <c r="E383" s="3"/>
      <c r="F383" s="1"/>
      <c r="G383" s="1"/>
      <c r="H383" s="1"/>
      <c r="I383" s="1"/>
      <c r="J383" s="1"/>
      <c r="K383" s="1"/>
      <c r="L383" s="1"/>
    </row>
    <row r="384" spans="1:12" s="2" customFormat="1">
      <c r="A384" s="12"/>
      <c r="B384" s="16"/>
      <c r="C384" s="13"/>
      <c r="E384" s="3"/>
      <c r="F384" s="1"/>
      <c r="G384" s="1"/>
      <c r="H384" s="1"/>
      <c r="I384" s="1"/>
      <c r="J384" s="1"/>
      <c r="K384" s="1"/>
      <c r="L384" s="1"/>
    </row>
    <row r="385" spans="1:12" s="2" customFormat="1">
      <c r="A385" s="12"/>
      <c r="B385" s="16"/>
      <c r="C385" s="13"/>
      <c r="E385" s="3"/>
      <c r="F385" s="1"/>
      <c r="G385" s="1"/>
      <c r="H385" s="1"/>
      <c r="I385" s="1"/>
      <c r="J385" s="1"/>
      <c r="K385" s="1"/>
      <c r="L385" s="1"/>
    </row>
    <row r="386" spans="1:12" s="2" customFormat="1">
      <c r="A386" s="12"/>
      <c r="B386" s="16"/>
      <c r="C386" s="13"/>
      <c r="E386" s="3"/>
      <c r="F386" s="1"/>
      <c r="G386" s="1"/>
      <c r="H386" s="1"/>
      <c r="I386" s="1"/>
      <c r="J386" s="1"/>
      <c r="K386" s="1"/>
      <c r="L386" s="1"/>
    </row>
    <row r="387" spans="1:12" s="2" customFormat="1">
      <c r="A387" s="12"/>
      <c r="B387" s="16"/>
      <c r="C387" s="13"/>
      <c r="E387" s="3"/>
      <c r="F387" s="1"/>
      <c r="G387" s="1"/>
      <c r="H387" s="1"/>
      <c r="I387" s="1"/>
      <c r="J387" s="1"/>
      <c r="K387" s="1"/>
      <c r="L387" s="1"/>
    </row>
    <row r="388" spans="1:12" s="2" customFormat="1">
      <c r="A388" s="12"/>
      <c r="B388" s="16"/>
      <c r="C388" s="13"/>
      <c r="E388" s="3"/>
      <c r="F388" s="1"/>
      <c r="G388" s="1"/>
      <c r="H388" s="1"/>
      <c r="I388" s="1"/>
      <c r="J388" s="1"/>
      <c r="K388" s="1"/>
      <c r="L388" s="1"/>
    </row>
    <row r="389" spans="1:12" s="2" customFormat="1">
      <c r="A389" s="12"/>
      <c r="B389" s="16"/>
      <c r="C389" s="13"/>
      <c r="E389" s="3"/>
      <c r="F389" s="1"/>
      <c r="G389" s="1"/>
      <c r="H389" s="1"/>
      <c r="I389" s="1"/>
      <c r="J389" s="1"/>
      <c r="K389" s="1"/>
      <c r="L389" s="1"/>
    </row>
    <row r="390" spans="1:12" s="2" customFormat="1">
      <c r="A390" s="12"/>
      <c r="B390" s="16"/>
      <c r="C390" s="13"/>
      <c r="E390" s="3"/>
      <c r="F390" s="1"/>
      <c r="G390" s="1"/>
      <c r="H390" s="1"/>
      <c r="I390" s="1"/>
      <c r="J390" s="1"/>
      <c r="K390" s="1"/>
      <c r="L390" s="1"/>
    </row>
    <row r="391" spans="1:12" s="2" customFormat="1">
      <c r="A391" s="12"/>
      <c r="B391" s="16"/>
      <c r="C391" s="13"/>
      <c r="E391" s="3"/>
      <c r="F391" s="1"/>
      <c r="G391" s="1"/>
      <c r="H391" s="1"/>
      <c r="I391" s="1"/>
      <c r="J391" s="1"/>
      <c r="K391" s="1"/>
      <c r="L391" s="1"/>
    </row>
    <row r="392" spans="1:12" s="2" customFormat="1">
      <c r="A392" s="12"/>
      <c r="B392" s="16"/>
      <c r="C392" s="13"/>
      <c r="E392" s="3"/>
      <c r="F392" s="1"/>
      <c r="G392" s="1"/>
      <c r="H392" s="1"/>
      <c r="I392" s="1"/>
      <c r="J392" s="1"/>
      <c r="K392" s="1"/>
      <c r="L392" s="1"/>
    </row>
    <row r="393" spans="1:12" s="2" customFormat="1">
      <c r="A393" s="12"/>
      <c r="B393" s="16"/>
      <c r="C393" s="13"/>
      <c r="E393" s="3"/>
      <c r="F393" s="1"/>
      <c r="G393" s="1"/>
      <c r="H393" s="1"/>
      <c r="I393" s="1"/>
      <c r="J393" s="1"/>
      <c r="K393" s="1"/>
      <c r="L393" s="1"/>
    </row>
    <row r="394" spans="1:12" s="2" customFormat="1">
      <c r="A394" s="12"/>
      <c r="B394" s="16"/>
      <c r="C394" s="13"/>
      <c r="E394" s="3"/>
      <c r="F394" s="1"/>
      <c r="G394" s="1"/>
      <c r="H394" s="1"/>
      <c r="I394" s="1"/>
      <c r="J394" s="1"/>
      <c r="K394" s="1"/>
      <c r="L394" s="1"/>
    </row>
    <row r="395" spans="1:12" s="2" customFormat="1">
      <c r="A395" s="12"/>
      <c r="B395" s="16"/>
      <c r="C395" s="13"/>
      <c r="E395" s="3"/>
      <c r="F395" s="1"/>
      <c r="G395" s="1"/>
      <c r="H395" s="1"/>
      <c r="I395" s="1"/>
      <c r="J395" s="1"/>
      <c r="K395" s="1"/>
      <c r="L395" s="1"/>
    </row>
    <row r="396" spans="1:12" s="2" customFormat="1">
      <c r="A396" s="12"/>
      <c r="B396" s="16"/>
      <c r="C396" s="13"/>
      <c r="E396" s="3"/>
      <c r="F396" s="1"/>
      <c r="G396" s="1"/>
      <c r="H396" s="1"/>
      <c r="I396" s="1"/>
      <c r="J396" s="1"/>
      <c r="K396" s="1"/>
      <c r="L396" s="1"/>
    </row>
    <row r="397" spans="1:12" s="2" customFormat="1">
      <c r="A397" s="12"/>
      <c r="B397" s="16"/>
      <c r="C397" s="13"/>
      <c r="E397" s="3"/>
      <c r="F397" s="1"/>
      <c r="G397" s="1"/>
      <c r="H397" s="1"/>
      <c r="I397" s="1"/>
      <c r="J397" s="1"/>
      <c r="K397" s="1"/>
      <c r="L397" s="1"/>
    </row>
    <row r="398" spans="1:12" s="2" customFormat="1">
      <c r="A398" s="12"/>
      <c r="B398" s="16"/>
      <c r="C398" s="13"/>
      <c r="E398" s="3"/>
      <c r="F398" s="1"/>
      <c r="G398" s="1"/>
      <c r="H398" s="1"/>
      <c r="I398" s="1"/>
      <c r="J398" s="1"/>
      <c r="K398" s="1"/>
      <c r="L398" s="1"/>
    </row>
    <row r="399" spans="1:12" s="2" customFormat="1">
      <c r="A399" s="12"/>
      <c r="B399" s="16"/>
      <c r="C399" s="13"/>
      <c r="E399" s="3"/>
      <c r="F399" s="1"/>
      <c r="G399" s="1"/>
      <c r="H399" s="1"/>
      <c r="I399" s="1"/>
      <c r="J399" s="1"/>
      <c r="K399" s="1"/>
      <c r="L399" s="1"/>
    </row>
    <row r="400" spans="1:12" s="2" customFormat="1">
      <c r="A400" s="12"/>
      <c r="B400" s="16"/>
      <c r="C400" s="13"/>
      <c r="E400" s="3"/>
      <c r="F400" s="1"/>
      <c r="G400" s="1"/>
      <c r="H400" s="1"/>
      <c r="I400" s="1"/>
      <c r="J400" s="1"/>
      <c r="K400" s="1"/>
      <c r="L400" s="1"/>
    </row>
    <row r="401" spans="1:12" s="2" customFormat="1">
      <c r="A401" s="12"/>
      <c r="B401" s="16"/>
      <c r="C401" s="13"/>
      <c r="E401" s="3"/>
      <c r="F401" s="1"/>
      <c r="G401" s="1"/>
      <c r="H401" s="1"/>
      <c r="I401" s="1"/>
      <c r="J401" s="1"/>
      <c r="K401" s="1"/>
      <c r="L401" s="1"/>
    </row>
    <row r="402" spans="1:12" s="2" customFormat="1">
      <c r="A402" s="12"/>
      <c r="B402" s="16"/>
      <c r="C402" s="13"/>
      <c r="E402" s="3"/>
      <c r="F402" s="1"/>
      <c r="G402" s="1"/>
      <c r="H402" s="1"/>
      <c r="I402" s="1"/>
      <c r="J402" s="1"/>
      <c r="K402" s="1"/>
      <c r="L402" s="1"/>
    </row>
    <row r="403" spans="1:12" s="2" customFormat="1">
      <c r="A403" s="12"/>
      <c r="B403" s="16"/>
      <c r="C403" s="13"/>
      <c r="E403" s="3"/>
      <c r="F403" s="1"/>
      <c r="G403" s="1"/>
      <c r="H403" s="1"/>
      <c r="I403" s="1"/>
      <c r="J403" s="1"/>
      <c r="K403" s="1"/>
      <c r="L403" s="1"/>
    </row>
    <row r="404" spans="1:12" s="2" customFormat="1">
      <c r="A404" s="12"/>
      <c r="B404" s="16"/>
      <c r="C404" s="13"/>
      <c r="E404" s="3"/>
      <c r="F404" s="1"/>
      <c r="G404" s="1"/>
      <c r="H404" s="1"/>
      <c r="I404" s="1"/>
      <c r="J404" s="1"/>
      <c r="K404" s="1"/>
      <c r="L404" s="1"/>
    </row>
    <row r="405" spans="1:12" s="2" customFormat="1">
      <c r="A405" s="12"/>
      <c r="B405" s="16"/>
      <c r="C405" s="13"/>
      <c r="E405" s="3"/>
      <c r="F405" s="1"/>
      <c r="G405" s="1"/>
      <c r="H405" s="1"/>
      <c r="I405" s="1"/>
      <c r="J405" s="1"/>
      <c r="K405" s="1"/>
      <c r="L405" s="1"/>
    </row>
    <row r="406" spans="1:12" s="2" customFormat="1">
      <c r="A406" s="12"/>
      <c r="B406" s="16"/>
      <c r="C406" s="13"/>
      <c r="E406" s="3"/>
      <c r="F406" s="1"/>
      <c r="G406" s="1"/>
      <c r="H406" s="1"/>
      <c r="I406" s="1"/>
      <c r="J406" s="1"/>
      <c r="K406" s="1"/>
      <c r="L406" s="1"/>
    </row>
    <row r="407" spans="1:12" s="2" customFormat="1">
      <c r="A407" s="12"/>
      <c r="B407" s="16"/>
      <c r="C407" s="13"/>
      <c r="E407" s="3"/>
      <c r="F407" s="1"/>
      <c r="G407" s="1"/>
      <c r="H407" s="1"/>
      <c r="I407" s="1"/>
      <c r="J407" s="1"/>
      <c r="K407" s="1"/>
      <c r="L407" s="1"/>
    </row>
    <row r="408" spans="1:12" s="2" customFormat="1">
      <c r="A408" s="12"/>
      <c r="B408" s="16"/>
      <c r="C408" s="13"/>
      <c r="E408" s="3"/>
      <c r="F408" s="1"/>
      <c r="G408" s="1"/>
      <c r="H408" s="1"/>
      <c r="I408" s="1"/>
      <c r="J408" s="1"/>
      <c r="K408" s="1"/>
      <c r="L408" s="1"/>
    </row>
    <row r="409" spans="1:12" s="2" customFormat="1">
      <c r="A409" s="12"/>
      <c r="B409" s="16"/>
      <c r="C409" s="13"/>
      <c r="E409" s="3"/>
      <c r="F409" s="1"/>
      <c r="G409" s="1"/>
      <c r="H409" s="1"/>
      <c r="I409" s="1"/>
      <c r="J409" s="1"/>
      <c r="K409" s="1"/>
      <c r="L409" s="1"/>
    </row>
    <row r="410" spans="1:12" s="2" customFormat="1">
      <c r="A410" s="12"/>
      <c r="B410" s="16"/>
      <c r="C410" s="13"/>
      <c r="E410" s="3"/>
      <c r="F410" s="1"/>
      <c r="G410" s="1"/>
      <c r="H410" s="1"/>
      <c r="I410" s="1"/>
      <c r="J410" s="1"/>
      <c r="K410" s="1"/>
      <c r="L410" s="1"/>
    </row>
    <row r="411" spans="1:12" s="2" customFormat="1">
      <c r="A411" s="12"/>
      <c r="B411" s="16"/>
      <c r="C411" s="13"/>
      <c r="E411" s="3"/>
      <c r="F411" s="1"/>
      <c r="G411" s="1"/>
      <c r="H411" s="1"/>
      <c r="I411" s="1"/>
      <c r="J411" s="1"/>
      <c r="K411" s="1"/>
      <c r="L411" s="1"/>
    </row>
    <row r="412" spans="1:12" s="2" customFormat="1">
      <c r="A412" s="12"/>
      <c r="B412" s="16"/>
      <c r="C412" s="13"/>
      <c r="E412" s="3"/>
      <c r="F412" s="1"/>
      <c r="G412" s="1"/>
      <c r="H412" s="1"/>
      <c r="I412" s="1"/>
      <c r="J412" s="1"/>
      <c r="K412" s="1"/>
      <c r="L412" s="1"/>
    </row>
    <row r="413" spans="1:12" s="2" customFormat="1">
      <c r="A413" s="12"/>
      <c r="B413" s="16"/>
      <c r="C413" s="13"/>
      <c r="E413" s="3"/>
      <c r="F413" s="1"/>
      <c r="G413" s="1"/>
      <c r="H413" s="1"/>
      <c r="I413" s="1"/>
      <c r="J413" s="1"/>
      <c r="K413" s="1"/>
      <c r="L413" s="1"/>
    </row>
    <row r="414" spans="1:12" s="2" customFormat="1">
      <c r="A414" s="12"/>
      <c r="B414" s="16"/>
      <c r="C414" s="13"/>
      <c r="E414" s="3"/>
      <c r="F414" s="1"/>
      <c r="G414" s="1"/>
      <c r="H414" s="1"/>
      <c r="I414" s="1"/>
      <c r="J414" s="1"/>
      <c r="K414" s="1"/>
      <c r="L414" s="1"/>
    </row>
    <row r="415" spans="1:12" s="2" customFormat="1">
      <c r="A415" s="12"/>
      <c r="B415" s="16"/>
      <c r="C415" s="13"/>
      <c r="E415" s="3"/>
      <c r="F415" s="1"/>
      <c r="G415" s="1"/>
      <c r="H415" s="1"/>
      <c r="I415" s="1"/>
      <c r="J415" s="1"/>
      <c r="K415" s="1"/>
      <c r="L415" s="1"/>
    </row>
    <row r="416" spans="1:12" s="2" customFormat="1">
      <c r="A416" s="12"/>
      <c r="B416" s="16"/>
      <c r="C416" s="13"/>
      <c r="E416" s="3"/>
      <c r="F416" s="1"/>
      <c r="G416" s="1"/>
      <c r="H416" s="1"/>
      <c r="I416" s="1"/>
      <c r="J416" s="1"/>
      <c r="K416" s="1"/>
      <c r="L416" s="1"/>
    </row>
    <row r="417" spans="1:12" s="2" customFormat="1">
      <c r="A417" s="12"/>
      <c r="B417" s="16"/>
      <c r="C417" s="13"/>
      <c r="E417" s="3"/>
      <c r="F417" s="1"/>
      <c r="G417" s="1"/>
      <c r="H417" s="1"/>
      <c r="I417" s="1"/>
      <c r="J417" s="1"/>
      <c r="K417" s="1"/>
      <c r="L417" s="1"/>
    </row>
    <row r="418" spans="1:12" s="2" customFormat="1">
      <c r="A418" s="12"/>
      <c r="B418" s="16"/>
      <c r="C418" s="13"/>
      <c r="E418" s="3"/>
      <c r="F418" s="1"/>
      <c r="G418" s="1"/>
      <c r="H418" s="1"/>
      <c r="I418" s="1"/>
      <c r="J418" s="1"/>
      <c r="K418" s="1"/>
      <c r="L418" s="1"/>
    </row>
    <row r="419" spans="1:12" s="2" customFormat="1">
      <c r="A419" s="12"/>
      <c r="B419" s="16"/>
      <c r="C419" s="13"/>
      <c r="E419" s="3"/>
      <c r="F419" s="1"/>
      <c r="G419" s="1"/>
      <c r="H419" s="1"/>
      <c r="I419" s="1"/>
      <c r="J419" s="1"/>
      <c r="K419" s="1"/>
      <c r="L419" s="1"/>
    </row>
    <row r="420" spans="1:12" s="2" customFormat="1">
      <c r="A420" s="12"/>
      <c r="B420" s="16"/>
      <c r="C420" s="13"/>
      <c r="E420" s="3"/>
      <c r="F420" s="1"/>
      <c r="G420" s="1"/>
      <c r="H420" s="1"/>
      <c r="I420" s="1"/>
      <c r="J420" s="1"/>
      <c r="K420" s="1"/>
      <c r="L420" s="1"/>
    </row>
    <row r="421" spans="1:12" s="2" customFormat="1">
      <c r="A421" s="12"/>
      <c r="B421" s="16"/>
      <c r="C421" s="13"/>
      <c r="E421" s="3"/>
      <c r="F421" s="1"/>
      <c r="G421" s="1"/>
      <c r="H421" s="1"/>
      <c r="I421" s="1"/>
      <c r="J421" s="1"/>
      <c r="K421" s="1"/>
      <c r="L421" s="1"/>
    </row>
    <row r="422" spans="1:12" s="2" customFormat="1">
      <c r="A422" s="12"/>
      <c r="B422" s="16"/>
      <c r="C422" s="13"/>
      <c r="E422" s="3"/>
      <c r="F422" s="1"/>
      <c r="G422" s="1"/>
      <c r="H422" s="1"/>
      <c r="I422" s="1"/>
      <c r="J422" s="1"/>
      <c r="K422" s="1"/>
      <c r="L422" s="1"/>
    </row>
    <row r="423" spans="1:12" s="2" customFormat="1">
      <c r="A423" s="12"/>
      <c r="B423" s="16"/>
      <c r="C423" s="13"/>
      <c r="E423" s="3"/>
      <c r="F423" s="1"/>
      <c r="G423" s="1"/>
      <c r="H423" s="1"/>
      <c r="I423" s="1"/>
      <c r="J423" s="1"/>
      <c r="K423" s="1"/>
      <c r="L423" s="1"/>
    </row>
    <row r="424" spans="1:12" s="2" customFormat="1">
      <c r="A424" s="12"/>
      <c r="B424" s="16"/>
      <c r="C424" s="13"/>
      <c r="E424" s="3"/>
      <c r="F424" s="1"/>
      <c r="G424" s="1"/>
      <c r="H424" s="1"/>
      <c r="I424" s="1"/>
      <c r="J424" s="1"/>
      <c r="K424" s="1"/>
      <c r="L424" s="1"/>
    </row>
    <row r="425" spans="1:12" s="2" customFormat="1">
      <c r="A425" s="12"/>
      <c r="B425" s="16"/>
      <c r="C425" s="13"/>
      <c r="E425" s="3"/>
      <c r="F425" s="1"/>
      <c r="G425" s="1"/>
      <c r="H425" s="1"/>
      <c r="I425" s="1"/>
      <c r="J425" s="1"/>
      <c r="K425" s="1"/>
      <c r="L425" s="1"/>
    </row>
    <row r="426" spans="1:12" s="2" customFormat="1">
      <c r="A426" s="12"/>
      <c r="B426" s="16"/>
      <c r="C426" s="13"/>
      <c r="E426" s="3"/>
      <c r="F426" s="1"/>
      <c r="G426" s="1"/>
      <c r="H426" s="1"/>
      <c r="I426" s="1"/>
      <c r="J426" s="1"/>
      <c r="K426" s="1"/>
      <c r="L426" s="1"/>
    </row>
    <row r="427" spans="1:12" s="2" customFormat="1">
      <c r="A427" s="12"/>
      <c r="B427" s="16"/>
      <c r="C427" s="13"/>
      <c r="E427" s="3"/>
      <c r="F427" s="1"/>
      <c r="G427" s="1"/>
      <c r="H427" s="1"/>
      <c r="I427" s="1"/>
      <c r="J427" s="1"/>
      <c r="K427" s="1"/>
      <c r="L427" s="1"/>
    </row>
    <row r="428" spans="1:12" s="2" customFormat="1">
      <c r="A428" s="12"/>
      <c r="B428" s="16"/>
      <c r="C428" s="13"/>
      <c r="E428" s="3"/>
      <c r="F428" s="1"/>
      <c r="G428" s="1"/>
      <c r="H428" s="1"/>
      <c r="I428" s="1"/>
      <c r="J428" s="1"/>
      <c r="K428" s="1"/>
      <c r="L428" s="1"/>
    </row>
    <row r="429" spans="1:12" s="2" customFormat="1">
      <c r="A429" s="12"/>
      <c r="B429" s="16"/>
      <c r="C429" s="13"/>
      <c r="E429" s="3"/>
      <c r="F429" s="1"/>
      <c r="G429" s="1"/>
      <c r="H429" s="1"/>
      <c r="I429" s="1"/>
      <c r="J429" s="1"/>
      <c r="K429" s="1"/>
      <c r="L429" s="1"/>
    </row>
    <row r="430" spans="1:12" s="2" customFormat="1">
      <c r="A430" s="12"/>
      <c r="B430" s="16"/>
      <c r="C430" s="13"/>
      <c r="E430" s="3"/>
      <c r="F430" s="1"/>
      <c r="G430" s="1"/>
      <c r="H430" s="1"/>
      <c r="I430" s="1"/>
      <c r="J430" s="1"/>
      <c r="K430" s="1"/>
      <c r="L430" s="1"/>
    </row>
    <row r="431" spans="1:12" s="2" customFormat="1">
      <c r="A431" s="12"/>
      <c r="B431" s="16"/>
      <c r="C431" s="13"/>
      <c r="E431" s="3"/>
      <c r="F431" s="1"/>
      <c r="G431" s="1"/>
      <c r="H431" s="1"/>
      <c r="I431" s="1"/>
      <c r="J431" s="1"/>
      <c r="K431" s="1"/>
      <c r="L431" s="1"/>
    </row>
    <row r="432" spans="1:12" s="2" customFormat="1">
      <c r="A432" s="12"/>
      <c r="B432" s="16"/>
      <c r="C432" s="13"/>
      <c r="E432" s="3"/>
      <c r="F432" s="1"/>
      <c r="G432" s="1"/>
      <c r="H432" s="1"/>
      <c r="I432" s="1"/>
      <c r="J432" s="1"/>
      <c r="K432" s="1"/>
      <c r="L432" s="1"/>
    </row>
    <row r="433" spans="1:12" s="2" customFormat="1">
      <c r="A433" s="12"/>
      <c r="B433" s="16"/>
      <c r="C433" s="13"/>
      <c r="E433" s="3"/>
      <c r="F433" s="1"/>
      <c r="G433" s="1"/>
      <c r="H433" s="1"/>
      <c r="I433" s="1"/>
      <c r="J433" s="1"/>
      <c r="K433" s="1"/>
      <c r="L433" s="1"/>
    </row>
    <row r="434" spans="1:12" s="2" customFormat="1">
      <c r="A434" s="12"/>
      <c r="B434" s="16"/>
      <c r="C434" s="13"/>
      <c r="E434" s="3"/>
      <c r="F434" s="1"/>
      <c r="G434" s="1"/>
      <c r="H434" s="1"/>
      <c r="I434" s="1"/>
      <c r="J434" s="1"/>
      <c r="K434" s="1"/>
      <c r="L434" s="1"/>
    </row>
    <row r="435" spans="1:12" s="2" customFormat="1">
      <c r="A435" s="12"/>
      <c r="B435" s="16"/>
      <c r="C435" s="13"/>
      <c r="E435" s="3"/>
      <c r="F435" s="1"/>
      <c r="G435" s="1"/>
      <c r="H435" s="1"/>
      <c r="I435" s="1"/>
      <c r="J435" s="1"/>
      <c r="K435" s="1"/>
      <c r="L435" s="1"/>
    </row>
    <row r="436" spans="1:12" s="2" customFormat="1">
      <c r="A436" s="12"/>
      <c r="B436" s="16"/>
      <c r="C436" s="13"/>
      <c r="E436" s="3"/>
      <c r="F436" s="1"/>
      <c r="G436" s="1"/>
      <c r="H436" s="1"/>
      <c r="I436" s="1"/>
      <c r="J436" s="1"/>
      <c r="K436" s="1"/>
      <c r="L436" s="1"/>
    </row>
    <row r="437" spans="1:12" s="2" customFormat="1">
      <c r="A437" s="12"/>
      <c r="B437" s="16"/>
      <c r="C437" s="13"/>
      <c r="E437" s="3"/>
      <c r="F437" s="1"/>
      <c r="G437" s="1"/>
      <c r="H437" s="1"/>
      <c r="I437" s="1"/>
      <c r="J437" s="1"/>
      <c r="K437" s="1"/>
      <c r="L437" s="1"/>
    </row>
    <row r="438" spans="1:12" s="2" customFormat="1">
      <c r="A438" s="12"/>
      <c r="B438" s="16"/>
      <c r="C438" s="13"/>
      <c r="E438" s="3"/>
      <c r="F438" s="1"/>
      <c r="G438" s="1"/>
      <c r="H438" s="1"/>
      <c r="I438" s="1"/>
      <c r="J438" s="1"/>
      <c r="K438" s="1"/>
      <c r="L438" s="1"/>
    </row>
    <row r="439" spans="1:12" s="2" customFormat="1">
      <c r="A439" s="12"/>
      <c r="B439" s="16"/>
      <c r="C439" s="13"/>
      <c r="E439" s="3"/>
      <c r="F439" s="1"/>
      <c r="G439" s="1"/>
      <c r="H439" s="1"/>
      <c r="I439" s="1"/>
      <c r="J439" s="1"/>
      <c r="K439" s="1"/>
      <c r="L439" s="1"/>
    </row>
    <row r="440" spans="1:12" s="2" customFormat="1">
      <c r="A440" s="12"/>
      <c r="B440" s="16"/>
      <c r="C440" s="13"/>
      <c r="E440" s="3"/>
      <c r="F440" s="1"/>
      <c r="G440" s="1"/>
      <c r="H440" s="1"/>
      <c r="I440" s="1"/>
      <c r="J440" s="1"/>
      <c r="K440" s="1"/>
      <c r="L440" s="1"/>
    </row>
    <row r="441" spans="1:12" s="2" customFormat="1">
      <c r="A441" s="12"/>
      <c r="B441" s="16"/>
      <c r="C441" s="13"/>
      <c r="E441" s="3"/>
      <c r="F441" s="1"/>
      <c r="G441" s="1"/>
      <c r="H441" s="1"/>
      <c r="I441" s="1"/>
      <c r="J441" s="1"/>
      <c r="K441" s="1"/>
      <c r="L441" s="1"/>
    </row>
    <row r="442" spans="1:12" s="2" customFormat="1">
      <c r="A442" s="12"/>
      <c r="B442" s="16"/>
      <c r="C442" s="13"/>
      <c r="E442" s="3"/>
      <c r="F442" s="1"/>
      <c r="G442" s="1"/>
      <c r="H442" s="1"/>
      <c r="I442" s="1"/>
      <c r="J442" s="1"/>
      <c r="K442" s="1"/>
      <c r="L442" s="1"/>
    </row>
    <row r="443" spans="1:12" s="2" customFormat="1">
      <c r="A443" s="12"/>
      <c r="B443" s="16"/>
      <c r="C443" s="13"/>
      <c r="E443" s="3"/>
      <c r="F443" s="1"/>
      <c r="G443" s="1"/>
      <c r="H443" s="1"/>
      <c r="I443" s="1"/>
      <c r="J443" s="1"/>
      <c r="K443" s="1"/>
      <c r="L443" s="1"/>
    </row>
    <row r="444" spans="1:12" s="2" customFormat="1">
      <c r="A444" s="12"/>
      <c r="B444" s="16"/>
      <c r="C444" s="13"/>
      <c r="E444" s="3"/>
      <c r="F444" s="1"/>
      <c r="G444" s="1"/>
      <c r="H444" s="1"/>
      <c r="I444" s="1"/>
      <c r="J444" s="1"/>
      <c r="K444" s="1"/>
      <c r="L444" s="1"/>
    </row>
    <row r="445" spans="1:12" s="2" customFormat="1">
      <c r="A445" s="12"/>
      <c r="B445" s="16"/>
      <c r="C445" s="13"/>
      <c r="E445" s="3"/>
      <c r="F445" s="1"/>
      <c r="G445" s="1"/>
      <c r="H445" s="1"/>
      <c r="I445" s="1"/>
      <c r="J445" s="1"/>
      <c r="K445" s="1"/>
      <c r="L445" s="1"/>
    </row>
    <row r="446" spans="1:12" s="2" customFormat="1">
      <c r="A446" s="12"/>
      <c r="B446" s="16"/>
      <c r="C446" s="13"/>
      <c r="E446" s="3"/>
      <c r="F446" s="1"/>
      <c r="G446" s="1"/>
      <c r="H446" s="1"/>
      <c r="I446" s="1"/>
      <c r="J446" s="1"/>
      <c r="K446" s="1"/>
      <c r="L446" s="1"/>
    </row>
    <row r="447" spans="1:12" s="2" customFormat="1">
      <c r="A447" s="12"/>
      <c r="B447" s="16"/>
      <c r="C447" s="13"/>
      <c r="E447" s="3"/>
      <c r="F447" s="1"/>
      <c r="G447" s="1"/>
      <c r="H447" s="1"/>
      <c r="I447" s="1"/>
      <c r="J447" s="1"/>
      <c r="K447" s="1"/>
      <c r="L447" s="1"/>
    </row>
    <row r="448" spans="1:12" s="2" customFormat="1">
      <c r="A448" s="12"/>
      <c r="B448" s="16"/>
      <c r="C448" s="13"/>
      <c r="E448" s="3"/>
      <c r="F448" s="1"/>
      <c r="G448" s="1"/>
      <c r="H448" s="1"/>
      <c r="I448" s="1"/>
      <c r="J448" s="1"/>
      <c r="K448" s="1"/>
      <c r="L448" s="1"/>
    </row>
    <row r="449" spans="1:12" s="2" customFormat="1">
      <c r="A449" s="12"/>
      <c r="B449" s="16"/>
      <c r="C449" s="13"/>
      <c r="E449" s="3"/>
      <c r="F449" s="1"/>
      <c r="G449" s="1"/>
      <c r="H449" s="1"/>
      <c r="I449" s="1"/>
      <c r="J449" s="1"/>
      <c r="K449" s="1"/>
      <c r="L449" s="1"/>
    </row>
    <row r="450" spans="1:12" s="2" customFormat="1">
      <c r="A450" s="12"/>
      <c r="B450" s="16"/>
      <c r="C450" s="13"/>
      <c r="E450" s="3"/>
      <c r="F450" s="1"/>
      <c r="G450" s="1"/>
      <c r="H450" s="1"/>
      <c r="I450" s="1"/>
      <c r="J450" s="1"/>
      <c r="K450" s="1"/>
      <c r="L450" s="1"/>
    </row>
    <row r="451" spans="1:12" s="2" customFormat="1">
      <c r="A451" s="12"/>
      <c r="B451" s="16"/>
      <c r="C451" s="13"/>
      <c r="E451" s="3"/>
      <c r="F451" s="1"/>
      <c r="G451" s="1"/>
      <c r="H451" s="1"/>
      <c r="I451" s="1"/>
      <c r="J451" s="1"/>
      <c r="K451" s="1"/>
      <c r="L451" s="1"/>
    </row>
    <row r="452" spans="1:12" s="2" customFormat="1">
      <c r="A452" s="12"/>
      <c r="B452" s="16"/>
      <c r="C452" s="13"/>
      <c r="E452" s="3"/>
      <c r="F452" s="1"/>
      <c r="G452" s="1"/>
      <c r="H452" s="1"/>
      <c r="I452" s="1"/>
      <c r="J452" s="1"/>
      <c r="K452" s="1"/>
      <c r="L452" s="1"/>
    </row>
    <row r="453" spans="1:12" s="2" customFormat="1">
      <c r="A453" s="12"/>
      <c r="B453" s="16"/>
      <c r="C453" s="13"/>
      <c r="E453" s="3"/>
      <c r="F453" s="1"/>
      <c r="G453" s="1"/>
      <c r="H453" s="1"/>
      <c r="I453" s="1"/>
      <c r="J453" s="1"/>
      <c r="K453" s="1"/>
      <c r="L453" s="1"/>
    </row>
    <row r="454" spans="1:12" s="2" customFormat="1">
      <c r="A454" s="12"/>
      <c r="B454" s="16"/>
      <c r="C454" s="13"/>
      <c r="E454" s="3"/>
      <c r="F454" s="1"/>
      <c r="G454" s="1"/>
      <c r="H454" s="1"/>
      <c r="I454" s="1"/>
      <c r="J454" s="1"/>
      <c r="K454" s="1"/>
      <c r="L454" s="1"/>
    </row>
    <row r="455" spans="1:12" s="2" customFormat="1">
      <c r="A455" s="12"/>
      <c r="B455" s="16"/>
      <c r="C455" s="13"/>
      <c r="E455" s="3"/>
      <c r="F455" s="1"/>
      <c r="G455" s="1"/>
      <c r="H455" s="1"/>
      <c r="I455" s="1"/>
      <c r="J455" s="1"/>
      <c r="K455" s="1"/>
      <c r="L455" s="1"/>
    </row>
    <row r="456" spans="1:12" s="2" customFormat="1">
      <c r="A456" s="12"/>
      <c r="B456" s="16"/>
      <c r="C456" s="13"/>
      <c r="E456" s="3"/>
      <c r="F456" s="1"/>
      <c r="G456" s="1"/>
      <c r="H456" s="1"/>
      <c r="I456" s="1"/>
      <c r="J456" s="1"/>
      <c r="K456" s="1"/>
      <c r="L456" s="1"/>
    </row>
    <row r="457" spans="1:12" s="2" customFormat="1">
      <c r="A457" s="12"/>
      <c r="B457" s="16"/>
      <c r="C457" s="13"/>
      <c r="E457" s="3"/>
      <c r="F457" s="1"/>
      <c r="G457" s="1"/>
      <c r="H457" s="1"/>
      <c r="I457" s="1"/>
      <c r="J457" s="1"/>
      <c r="K457" s="1"/>
      <c r="L457" s="1"/>
    </row>
    <row r="458" spans="1:12" s="2" customFormat="1">
      <c r="A458" s="12"/>
      <c r="B458" s="16"/>
      <c r="C458" s="13"/>
      <c r="E458" s="3"/>
      <c r="F458" s="1"/>
      <c r="G458" s="1"/>
      <c r="H458" s="1"/>
      <c r="I458" s="1"/>
      <c r="J458" s="1"/>
      <c r="K458" s="1"/>
      <c r="L458" s="1"/>
    </row>
    <row r="459" spans="1:12" s="2" customFormat="1">
      <c r="A459" s="12"/>
      <c r="B459" s="16"/>
      <c r="C459" s="13"/>
      <c r="E459" s="3"/>
      <c r="F459" s="1"/>
      <c r="G459" s="1"/>
      <c r="H459" s="1"/>
      <c r="I459" s="1"/>
      <c r="J459" s="1"/>
      <c r="K459" s="1"/>
      <c r="L459" s="1"/>
    </row>
    <row r="460" spans="1:12" s="2" customFormat="1">
      <c r="A460" s="12"/>
      <c r="B460" s="16"/>
      <c r="C460" s="13"/>
      <c r="E460" s="3"/>
      <c r="F460" s="1"/>
      <c r="G460" s="1"/>
      <c r="H460" s="1"/>
      <c r="I460" s="1"/>
      <c r="J460" s="1"/>
      <c r="K460" s="1"/>
      <c r="L460" s="1"/>
    </row>
    <row r="461" spans="1:12" s="2" customFormat="1">
      <c r="A461" s="12"/>
      <c r="B461" s="16"/>
      <c r="C461" s="13"/>
      <c r="E461" s="3"/>
      <c r="F461" s="1"/>
      <c r="G461" s="1"/>
      <c r="H461" s="1"/>
      <c r="I461" s="1"/>
      <c r="J461" s="1"/>
      <c r="K461" s="1"/>
      <c r="L461" s="1"/>
    </row>
    <row r="462" spans="1:12" s="2" customFormat="1">
      <c r="A462" s="12"/>
      <c r="B462" s="16"/>
      <c r="C462" s="13"/>
      <c r="E462" s="3"/>
      <c r="F462" s="1"/>
      <c r="G462" s="1"/>
      <c r="H462" s="1"/>
      <c r="I462" s="1"/>
      <c r="J462" s="1"/>
      <c r="K462" s="1"/>
      <c r="L462" s="1"/>
    </row>
    <row r="463" spans="1:12" s="2" customFormat="1">
      <c r="A463" s="12"/>
      <c r="B463" s="16"/>
      <c r="C463" s="13"/>
      <c r="E463" s="3"/>
      <c r="F463" s="1"/>
      <c r="G463" s="1"/>
      <c r="H463" s="1"/>
      <c r="I463" s="1"/>
      <c r="J463" s="1"/>
      <c r="K463" s="1"/>
      <c r="L463" s="1"/>
    </row>
    <row r="464" spans="1:12" s="2" customFormat="1">
      <c r="A464" s="12"/>
      <c r="B464" s="16"/>
      <c r="C464" s="13"/>
      <c r="E464" s="3"/>
      <c r="F464" s="1"/>
      <c r="G464" s="1"/>
      <c r="H464" s="1"/>
      <c r="I464" s="1"/>
      <c r="J464" s="1"/>
      <c r="K464" s="1"/>
      <c r="L464" s="1"/>
    </row>
    <row r="465" spans="1:12" s="2" customFormat="1">
      <c r="A465" s="12"/>
      <c r="B465" s="16"/>
      <c r="C465" s="13"/>
      <c r="E465" s="3"/>
      <c r="F465" s="1"/>
      <c r="G465" s="1"/>
      <c r="H465" s="1"/>
      <c r="I465" s="1"/>
      <c r="J465" s="1"/>
      <c r="K465" s="1"/>
      <c r="L465" s="1"/>
    </row>
    <row r="466" spans="1:12" s="2" customFormat="1">
      <c r="A466" s="12"/>
      <c r="B466" s="16"/>
      <c r="C466" s="13"/>
      <c r="E466" s="3"/>
      <c r="F466" s="1"/>
      <c r="G466" s="1"/>
      <c r="H466" s="1"/>
      <c r="I466" s="1"/>
      <c r="J466" s="1"/>
      <c r="K466" s="1"/>
      <c r="L466" s="1"/>
    </row>
    <row r="467" spans="1:12" s="2" customFormat="1">
      <c r="A467" s="12"/>
      <c r="B467" s="16"/>
      <c r="C467" s="13"/>
      <c r="E467" s="3"/>
      <c r="F467" s="1"/>
      <c r="G467" s="1"/>
      <c r="H467" s="1"/>
      <c r="I467" s="1"/>
      <c r="J467" s="1"/>
      <c r="K467" s="1"/>
      <c r="L467" s="1"/>
    </row>
    <row r="468" spans="1:12" s="2" customFormat="1">
      <c r="A468" s="12"/>
      <c r="B468" s="16"/>
      <c r="C468" s="13"/>
      <c r="E468" s="3"/>
      <c r="F468" s="1"/>
      <c r="G468" s="1"/>
      <c r="H468" s="1"/>
      <c r="I468" s="1"/>
      <c r="J468" s="1"/>
      <c r="K468" s="1"/>
      <c r="L468" s="1"/>
    </row>
    <row r="469" spans="1:12" s="2" customFormat="1">
      <c r="A469" s="12"/>
      <c r="B469" s="16"/>
      <c r="C469" s="13"/>
      <c r="E469" s="3"/>
      <c r="F469" s="1"/>
      <c r="G469" s="1"/>
      <c r="H469" s="1"/>
      <c r="I469" s="1"/>
      <c r="J469" s="1"/>
      <c r="K469" s="1"/>
      <c r="L469" s="1"/>
    </row>
    <row r="470" spans="1:12" s="2" customFormat="1">
      <c r="A470" s="12"/>
      <c r="B470" s="16"/>
      <c r="C470" s="13"/>
      <c r="E470" s="3"/>
      <c r="F470" s="1"/>
      <c r="G470" s="1"/>
      <c r="H470" s="1"/>
      <c r="I470" s="1"/>
      <c r="J470" s="1"/>
      <c r="K470" s="1"/>
      <c r="L470" s="1"/>
    </row>
    <row r="471" spans="1:12" s="2" customFormat="1">
      <c r="A471" s="12"/>
      <c r="B471" s="16"/>
      <c r="C471" s="13"/>
      <c r="E471" s="3"/>
      <c r="F471" s="1"/>
      <c r="G471" s="1"/>
      <c r="H471" s="1"/>
      <c r="I471" s="1"/>
      <c r="J471" s="1"/>
      <c r="K471" s="1"/>
      <c r="L471" s="1"/>
    </row>
    <row r="472" spans="1:12" s="2" customFormat="1">
      <c r="A472" s="12"/>
      <c r="B472" s="16"/>
      <c r="C472" s="13"/>
      <c r="E472" s="3"/>
      <c r="F472" s="1"/>
      <c r="G472" s="1"/>
      <c r="H472" s="1"/>
      <c r="I472" s="1"/>
      <c r="J472" s="1"/>
      <c r="K472" s="1"/>
      <c r="L472" s="1"/>
    </row>
    <row r="473" spans="1:12" s="2" customFormat="1">
      <c r="A473" s="12"/>
      <c r="B473" s="16"/>
      <c r="C473" s="13"/>
      <c r="E473" s="3"/>
      <c r="F473" s="1"/>
      <c r="G473" s="1"/>
      <c r="H473" s="1"/>
      <c r="I473" s="1"/>
      <c r="J473" s="1"/>
      <c r="K473" s="1"/>
      <c r="L473" s="1"/>
    </row>
    <row r="474" spans="1:12" s="2" customFormat="1">
      <c r="A474" s="12"/>
      <c r="B474" s="16"/>
      <c r="C474" s="13"/>
      <c r="E474" s="3"/>
      <c r="F474" s="1"/>
      <c r="G474" s="1"/>
      <c r="H474" s="1"/>
      <c r="I474" s="1"/>
      <c r="J474" s="1"/>
      <c r="K474" s="1"/>
      <c r="L474" s="1"/>
    </row>
    <row r="475" spans="1:12" s="2" customFormat="1">
      <c r="A475" s="12"/>
      <c r="B475" s="16"/>
      <c r="C475" s="13"/>
      <c r="E475" s="3"/>
      <c r="F475" s="1"/>
      <c r="G475" s="1"/>
      <c r="H475" s="1"/>
      <c r="I475" s="1"/>
      <c r="J475" s="1"/>
      <c r="K475" s="1"/>
      <c r="L475" s="1"/>
    </row>
    <row r="476" spans="1:12" s="2" customFormat="1">
      <c r="A476" s="12"/>
      <c r="B476" s="16"/>
      <c r="C476" s="13"/>
      <c r="E476" s="3"/>
      <c r="F476" s="1"/>
      <c r="G476" s="1"/>
      <c r="H476" s="1"/>
      <c r="I476" s="1"/>
      <c r="J476" s="1"/>
      <c r="K476" s="1"/>
      <c r="L476" s="1"/>
    </row>
    <row r="477" spans="1:12" s="2" customFormat="1">
      <c r="A477" s="12"/>
      <c r="B477" s="16"/>
      <c r="C477" s="13"/>
      <c r="E477" s="3"/>
      <c r="F477" s="1"/>
      <c r="G477" s="1"/>
      <c r="H477" s="1"/>
      <c r="I477" s="1"/>
      <c r="J477" s="1"/>
      <c r="K477" s="1"/>
      <c r="L477" s="1"/>
    </row>
    <row r="478" spans="1:12" s="2" customFormat="1">
      <c r="A478" s="12"/>
      <c r="B478" s="16"/>
      <c r="C478" s="13"/>
      <c r="E478" s="3"/>
      <c r="F478" s="1"/>
      <c r="G478" s="1"/>
      <c r="H478" s="1"/>
      <c r="I478" s="1"/>
      <c r="J478" s="1"/>
      <c r="K478" s="1"/>
      <c r="L478" s="1"/>
    </row>
    <row r="479" spans="1:12" s="2" customFormat="1">
      <c r="A479" s="12"/>
      <c r="B479" s="16"/>
      <c r="C479" s="13"/>
      <c r="E479" s="3"/>
      <c r="F479" s="1"/>
      <c r="G479" s="1"/>
      <c r="H479" s="1"/>
      <c r="I479" s="1"/>
      <c r="J479" s="1"/>
      <c r="K479" s="1"/>
      <c r="L479" s="1"/>
    </row>
    <row r="480" spans="1:12" s="2" customFormat="1">
      <c r="A480" s="12"/>
      <c r="B480" s="16"/>
      <c r="C480" s="13"/>
      <c r="E480" s="3"/>
      <c r="F480" s="1"/>
      <c r="G480" s="1"/>
      <c r="H480" s="1"/>
      <c r="I480" s="1"/>
      <c r="J480" s="1"/>
      <c r="K480" s="1"/>
      <c r="L480" s="1"/>
    </row>
    <row r="481" spans="1:12" s="2" customFormat="1">
      <c r="A481" s="12"/>
      <c r="B481" s="16"/>
      <c r="C481" s="13"/>
      <c r="E481" s="3"/>
      <c r="F481" s="1"/>
      <c r="G481" s="1"/>
      <c r="H481" s="1"/>
      <c r="I481" s="1"/>
      <c r="J481" s="1"/>
      <c r="K481" s="1"/>
      <c r="L481" s="1"/>
    </row>
    <row r="482" spans="1:12" s="2" customFormat="1">
      <c r="A482" s="12"/>
      <c r="B482" s="16"/>
      <c r="C482" s="13"/>
      <c r="E482" s="3"/>
      <c r="F482" s="1"/>
      <c r="G482" s="1"/>
      <c r="H482" s="1"/>
      <c r="I482" s="1"/>
      <c r="J482" s="1"/>
      <c r="K482" s="1"/>
      <c r="L482" s="1"/>
    </row>
    <row r="483" spans="1:12" s="2" customFormat="1">
      <c r="A483" s="12"/>
      <c r="B483" s="16"/>
      <c r="C483" s="13"/>
      <c r="E483" s="3"/>
      <c r="F483" s="1"/>
      <c r="G483" s="1"/>
      <c r="H483" s="1"/>
      <c r="I483" s="1"/>
      <c r="J483" s="1"/>
      <c r="K483" s="1"/>
      <c r="L483" s="1"/>
    </row>
    <row r="484" spans="1:12" s="2" customFormat="1">
      <c r="A484" s="12"/>
      <c r="B484" s="16"/>
      <c r="C484" s="13"/>
      <c r="E484" s="3"/>
      <c r="F484" s="1"/>
      <c r="G484" s="1"/>
      <c r="H484" s="1"/>
      <c r="I484" s="1"/>
      <c r="J484" s="1"/>
      <c r="K484" s="1"/>
      <c r="L484" s="1"/>
    </row>
    <row r="485" spans="1:12" s="2" customFormat="1">
      <c r="A485" s="12"/>
      <c r="B485" s="16"/>
      <c r="C485" s="13"/>
      <c r="E485" s="3"/>
      <c r="F485" s="1"/>
      <c r="G485" s="1"/>
      <c r="H485" s="1"/>
      <c r="I485" s="1"/>
      <c r="J485" s="1"/>
      <c r="K485" s="1"/>
      <c r="L485" s="1"/>
    </row>
    <row r="486" spans="1:12" s="2" customFormat="1">
      <c r="A486" s="12"/>
      <c r="B486" s="16"/>
      <c r="C486" s="13"/>
      <c r="E486" s="3"/>
      <c r="F486" s="1"/>
      <c r="G486" s="1"/>
      <c r="H486" s="1"/>
      <c r="I486" s="1"/>
      <c r="J486" s="1"/>
      <c r="K486" s="1"/>
      <c r="L486" s="1"/>
    </row>
    <row r="487" spans="1:12" s="2" customFormat="1">
      <c r="A487" s="12"/>
      <c r="B487" s="16"/>
      <c r="C487" s="13"/>
      <c r="E487" s="3"/>
      <c r="F487" s="1"/>
      <c r="G487" s="1"/>
      <c r="H487" s="1"/>
      <c r="I487" s="1"/>
      <c r="J487" s="1"/>
      <c r="K487" s="1"/>
      <c r="L487" s="1"/>
    </row>
    <row r="488" spans="1:12" s="2" customFormat="1">
      <c r="A488" s="12"/>
      <c r="B488" s="16"/>
      <c r="C488" s="13"/>
      <c r="E488" s="3"/>
      <c r="F488" s="1"/>
      <c r="G488" s="1"/>
      <c r="H488" s="1"/>
      <c r="I488" s="1"/>
      <c r="J488" s="1"/>
      <c r="K488" s="1"/>
      <c r="L488" s="1"/>
    </row>
    <row r="489" spans="1:12" s="2" customFormat="1">
      <c r="A489" s="12"/>
      <c r="B489" s="16"/>
      <c r="C489" s="13"/>
      <c r="E489" s="3"/>
      <c r="F489" s="1"/>
      <c r="G489" s="1"/>
      <c r="H489" s="1"/>
      <c r="I489" s="1"/>
      <c r="J489" s="1"/>
      <c r="K489" s="1"/>
      <c r="L489" s="1"/>
    </row>
    <row r="490" spans="1:12" s="2" customFormat="1">
      <c r="A490" s="12"/>
      <c r="B490" s="16"/>
      <c r="C490" s="13"/>
      <c r="E490" s="3"/>
      <c r="F490" s="1"/>
      <c r="G490" s="1"/>
      <c r="H490" s="1"/>
      <c r="I490" s="1"/>
      <c r="J490" s="1"/>
      <c r="K490" s="1"/>
      <c r="L490" s="1"/>
    </row>
    <row r="491" spans="1:12" s="2" customFormat="1">
      <c r="A491" s="12"/>
      <c r="B491" s="16"/>
      <c r="C491" s="13"/>
      <c r="E491" s="3"/>
      <c r="F491" s="1"/>
      <c r="G491" s="1"/>
      <c r="H491" s="1"/>
      <c r="I491" s="1"/>
      <c r="J491" s="1"/>
      <c r="K491" s="1"/>
      <c r="L491" s="1"/>
    </row>
    <row r="492" spans="1:12" s="2" customFormat="1">
      <c r="A492" s="12"/>
      <c r="B492" s="16"/>
      <c r="C492" s="13"/>
      <c r="E492" s="3"/>
      <c r="F492" s="1"/>
      <c r="G492" s="1"/>
      <c r="H492" s="1"/>
      <c r="I492" s="1"/>
      <c r="J492" s="1"/>
      <c r="K492" s="1"/>
      <c r="L492" s="1"/>
    </row>
    <row r="493" spans="1:12" s="2" customFormat="1">
      <c r="A493" s="12"/>
      <c r="B493" s="16"/>
      <c r="C493" s="13"/>
      <c r="E493" s="3"/>
      <c r="F493" s="1"/>
      <c r="G493" s="1"/>
      <c r="H493" s="1"/>
      <c r="I493" s="1"/>
      <c r="J493" s="1"/>
      <c r="K493" s="1"/>
      <c r="L493" s="1"/>
    </row>
    <row r="494" spans="1:12" s="2" customFormat="1">
      <c r="A494" s="12"/>
      <c r="B494" s="16"/>
      <c r="C494" s="13"/>
      <c r="E494" s="3"/>
      <c r="F494" s="1"/>
      <c r="G494" s="1"/>
      <c r="H494" s="1"/>
      <c r="I494" s="1"/>
      <c r="J494" s="1"/>
      <c r="K494" s="1"/>
      <c r="L494" s="1"/>
    </row>
    <row r="495" spans="1:12" s="2" customFormat="1">
      <c r="A495" s="12"/>
      <c r="B495" s="16"/>
      <c r="C495" s="13"/>
      <c r="E495" s="3"/>
      <c r="F495" s="1"/>
      <c r="G495" s="1"/>
      <c r="H495" s="1"/>
      <c r="I495" s="1"/>
      <c r="J495" s="1"/>
      <c r="K495" s="1"/>
      <c r="L495" s="1"/>
    </row>
    <row r="496" spans="1:12" s="2" customFormat="1">
      <c r="A496" s="12"/>
      <c r="B496" s="16"/>
      <c r="C496" s="13"/>
      <c r="E496" s="3"/>
      <c r="F496" s="1"/>
      <c r="G496" s="1"/>
      <c r="H496" s="1"/>
      <c r="I496" s="1"/>
      <c r="J496" s="1"/>
      <c r="K496" s="1"/>
      <c r="L496" s="1"/>
    </row>
    <row r="497" spans="1:12" s="2" customFormat="1">
      <c r="A497" s="12"/>
      <c r="B497" s="16"/>
      <c r="C497" s="13"/>
      <c r="E497" s="3"/>
      <c r="F497" s="1"/>
      <c r="G497" s="1"/>
      <c r="H497" s="1"/>
      <c r="I497" s="1"/>
      <c r="J497" s="1"/>
      <c r="K497" s="1"/>
      <c r="L497" s="1"/>
    </row>
    <row r="498" spans="1:12" s="2" customFormat="1">
      <c r="A498" s="12"/>
      <c r="B498" s="16"/>
      <c r="C498" s="13"/>
      <c r="E498" s="3"/>
      <c r="F498" s="1"/>
      <c r="G498" s="1"/>
      <c r="H498" s="1"/>
      <c r="I498" s="1"/>
      <c r="J498" s="1"/>
      <c r="K498" s="1"/>
      <c r="L498" s="1"/>
    </row>
    <row r="499" spans="1:12" s="2" customFormat="1">
      <c r="A499" s="12"/>
      <c r="B499" s="16"/>
      <c r="C499" s="13"/>
      <c r="E499" s="3"/>
      <c r="F499" s="1"/>
      <c r="G499" s="1"/>
      <c r="H499" s="1"/>
      <c r="I499" s="1"/>
      <c r="J499" s="1"/>
      <c r="K499" s="1"/>
      <c r="L499" s="1"/>
    </row>
    <row r="500" spans="1:12" s="2" customFormat="1">
      <c r="A500" s="12"/>
      <c r="B500" s="16"/>
      <c r="C500" s="13"/>
      <c r="E500" s="3"/>
      <c r="F500" s="1"/>
      <c r="G500" s="1"/>
      <c r="H500" s="1"/>
      <c r="I500" s="1"/>
      <c r="J500" s="1"/>
      <c r="K500" s="1"/>
      <c r="L500" s="1"/>
    </row>
    <row r="501" spans="1:12" s="2" customFormat="1">
      <c r="A501" s="12"/>
      <c r="B501" s="16"/>
      <c r="C501" s="13"/>
      <c r="E501" s="3"/>
      <c r="F501" s="1"/>
      <c r="G501" s="1"/>
      <c r="H501" s="1"/>
      <c r="I501" s="1"/>
      <c r="J501" s="1"/>
      <c r="K501" s="1"/>
      <c r="L501" s="1"/>
    </row>
    <row r="502" spans="1:12" s="2" customFormat="1">
      <c r="A502" s="12"/>
      <c r="B502" s="16"/>
      <c r="C502" s="13"/>
      <c r="E502" s="3"/>
      <c r="F502" s="1"/>
      <c r="G502" s="1"/>
      <c r="H502" s="1"/>
      <c r="I502" s="1"/>
      <c r="J502" s="1"/>
      <c r="K502" s="1"/>
      <c r="L502" s="1"/>
    </row>
    <row r="503" spans="1:12" s="2" customFormat="1">
      <c r="A503" s="12"/>
      <c r="B503" s="16"/>
      <c r="C503" s="13"/>
      <c r="E503" s="3"/>
      <c r="F503" s="1"/>
      <c r="G503" s="1"/>
      <c r="H503" s="1"/>
      <c r="I503" s="1"/>
      <c r="J503" s="1"/>
      <c r="K503" s="1"/>
      <c r="L503" s="1"/>
    </row>
    <row r="504" spans="1:12" s="2" customFormat="1">
      <c r="A504" s="12"/>
      <c r="B504" s="16"/>
      <c r="C504" s="13"/>
      <c r="E504" s="3"/>
      <c r="F504" s="1"/>
      <c r="G504" s="1"/>
      <c r="H504" s="1"/>
      <c r="I504" s="1"/>
      <c r="J504" s="1"/>
      <c r="K504" s="1"/>
      <c r="L504" s="1"/>
    </row>
    <row r="505" spans="1:12" s="2" customFormat="1">
      <c r="A505" s="12"/>
      <c r="B505" s="16"/>
      <c r="C505" s="13"/>
      <c r="E505" s="3"/>
      <c r="F505" s="1"/>
      <c r="G505" s="1"/>
      <c r="H505" s="1"/>
      <c r="I505" s="1"/>
      <c r="J505" s="1"/>
      <c r="K505" s="1"/>
      <c r="L505" s="1"/>
    </row>
    <row r="506" spans="1:12" s="2" customFormat="1">
      <c r="A506" s="12"/>
      <c r="B506" s="16"/>
      <c r="C506" s="13"/>
      <c r="E506" s="3"/>
      <c r="F506" s="1"/>
      <c r="G506" s="1"/>
      <c r="H506" s="1"/>
      <c r="I506" s="1"/>
      <c r="J506" s="1"/>
      <c r="K506" s="1"/>
      <c r="L506" s="1"/>
    </row>
    <row r="507" spans="1:12" s="2" customFormat="1">
      <c r="A507" s="12"/>
      <c r="B507" s="16"/>
      <c r="C507" s="13"/>
      <c r="E507" s="3"/>
      <c r="F507" s="1"/>
      <c r="G507" s="1"/>
      <c r="H507" s="1"/>
      <c r="I507" s="1"/>
      <c r="J507" s="1"/>
      <c r="K507" s="1"/>
      <c r="L507" s="1"/>
    </row>
    <row r="508" spans="1:12" s="2" customFormat="1">
      <c r="A508" s="12"/>
      <c r="B508" s="16"/>
      <c r="C508" s="13"/>
      <c r="E508" s="3"/>
      <c r="F508" s="1"/>
      <c r="G508" s="1"/>
      <c r="H508" s="1"/>
      <c r="I508" s="1"/>
      <c r="J508" s="1"/>
      <c r="K508" s="1"/>
      <c r="L508" s="1"/>
    </row>
    <row r="509" spans="1:12" s="2" customFormat="1">
      <c r="A509" s="12"/>
      <c r="B509" s="16"/>
      <c r="C509" s="13"/>
      <c r="E509" s="3"/>
      <c r="F509" s="1"/>
      <c r="G509" s="1"/>
      <c r="H509" s="1"/>
      <c r="I509" s="1"/>
      <c r="J509" s="1"/>
      <c r="K509" s="1"/>
      <c r="L509" s="1"/>
    </row>
    <row r="510" spans="1:12" s="2" customFormat="1">
      <c r="A510" s="12"/>
      <c r="B510" s="16"/>
      <c r="C510" s="13"/>
      <c r="E510" s="3"/>
      <c r="F510" s="1"/>
      <c r="G510" s="1"/>
      <c r="H510" s="1"/>
      <c r="I510" s="1"/>
      <c r="J510" s="1"/>
      <c r="K510" s="1"/>
      <c r="L510" s="1"/>
    </row>
    <row r="511" spans="1:12" s="2" customFormat="1">
      <c r="A511" s="12"/>
      <c r="B511" s="16"/>
      <c r="C511" s="13"/>
      <c r="E511" s="3"/>
      <c r="F511" s="1"/>
      <c r="G511" s="1"/>
      <c r="H511" s="1"/>
      <c r="I511" s="1"/>
      <c r="J511" s="1"/>
      <c r="K511" s="1"/>
      <c r="L511" s="1"/>
    </row>
    <row r="512" spans="1:12" s="2" customFormat="1">
      <c r="A512" s="12"/>
      <c r="B512" s="16"/>
      <c r="C512" s="13"/>
      <c r="E512" s="3"/>
      <c r="F512" s="1"/>
      <c r="G512" s="1"/>
      <c r="H512" s="1"/>
      <c r="I512" s="1"/>
      <c r="J512" s="1"/>
      <c r="K512" s="1"/>
      <c r="L512" s="1"/>
    </row>
    <row r="513" spans="1:12" s="2" customFormat="1">
      <c r="A513" s="12"/>
      <c r="B513" s="16"/>
      <c r="C513" s="13"/>
      <c r="E513" s="3"/>
      <c r="F513" s="1"/>
      <c r="G513" s="1"/>
      <c r="H513" s="1"/>
      <c r="I513" s="1"/>
      <c r="J513" s="1"/>
      <c r="K513" s="1"/>
      <c r="L513" s="1"/>
    </row>
    <row r="514" spans="1:12" s="2" customFormat="1">
      <c r="A514" s="12"/>
      <c r="B514" s="16"/>
      <c r="C514" s="13"/>
      <c r="E514" s="3"/>
      <c r="F514" s="1"/>
      <c r="G514" s="1"/>
      <c r="H514" s="1"/>
      <c r="I514" s="1"/>
      <c r="J514" s="1"/>
      <c r="K514" s="1"/>
      <c r="L514" s="1"/>
    </row>
    <row r="515" spans="1:12" s="2" customFormat="1">
      <c r="A515" s="12"/>
      <c r="B515" s="16"/>
      <c r="C515" s="13"/>
      <c r="E515" s="3"/>
      <c r="F515" s="1"/>
      <c r="G515" s="1"/>
      <c r="H515" s="1"/>
      <c r="I515" s="1"/>
      <c r="J515" s="1"/>
      <c r="K515" s="1"/>
      <c r="L515" s="1"/>
    </row>
    <row r="516" spans="1:12" s="2" customFormat="1">
      <c r="A516" s="12"/>
      <c r="B516" s="16"/>
      <c r="C516" s="13"/>
      <c r="E516" s="3"/>
      <c r="F516" s="1"/>
      <c r="G516" s="1"/>
      <c r="H516" s="1"/>
      <c r="I516" s="1"/>
      <c r="J516" s="1"/>
      <c r="K516" s="1"/>
      <c r="L516" s="1"/>
    </row>
    <row r="517" spans="1:12" s="2" customFormat="1">
      <c r="A517" s="12"/>
      <c r="B517" s="16"/>
      <c r="C517" s="13"/>
      <c r="E517" s="3"/>
      <c r="F517" s="1"/>
      <c r="G517" s="1"/>
      <c r="H517" s="1"/>
      <c r="I517" s="1"/>
      <c r="J517" s="1"/>
      <c r="K517" s="1"/>
      <c r="L517" s="1"/>
    </row>
    <row r="518" spans="1:12" s="2" customFormat="1">
      <c r="A518" s="12"/>
      <c r="B518" s="16"/>
      <c r="C518" s="13"/>
      <c r="E518" s="3"/>
      <c r="F518" s="1"/>
      <c r="G518" s="1"/>
      <c r="H518" s="1"/>
      <c r="I518" s="1"/>
      <c r="J518" s="1"/>
      <c r="K518" s="1"/>
      <c r="L518" s="1"/>
    </row>
    <row r="519" spans="1:12" s="2" customFormat="1">
      <c r="A519" s="12"/>
      <c r="B519" s="16"/>
      <c r="C519" s="13"/>
      <c r="E519" s="3"/>
      <c r="F519" s="1"/>
      <c r="G519" s="1"/>
      <c r="H519" s="1"/>
      <c r="I519" s="1"/>
      <c r="J519" s="1"/>
      <c r="K519" s="1"/>
      <c r="L519" s="1"/>
    </row>
    <row r="520" spans="1:12" s="2" customFormat="1">
      <c r="A520" s="12"/>
      <c r="B520" s="16"/>
      <c r="C520" s="13"/>
      <c r="E520" s="3"/>
      <c r="F520" s="1"/>
      <c r="G520" s="1"/>
      <c r="H520" s="1"/>
      <c r="I520" s="1"/>
      <c r="J520" s="1"/>
      <c r="K520" s="1"/>
      <c r="L520" s="1"/>
    </row>
    <row r="521" spans="1:12" s="2" customFormat="1">
      <c r="A521" s="12"/>
      <c r="B521" s="16"/>
      <c r="C521" s="13"/>
      <c r="E521" s="3"/>
      <c r="F521" s="1"/>
      <c r="G521" s="1"/>
      <c r="H521" s="1"/>
      <c r="I521" s="1"/>
      <c r="J521" s="1"/>
      <c r="K521" s="1"/>
      <c r="L521" s="1"/>
    </row>
    <row r="522" spans="1:12" s="2" customFormat="1">
      <c r="A522" s="12"/>
      <c r="B522" s="16"/>
      <c r="C522" s="13"/>
      <c r="E522" s="3"/>
      <c r="F522" s="1"/>
      <c r="G522" s="1"/>
      <c r="H522" s="1"/>
      <c r="I522" s="1"/>
      <c r="J522" s="1"/>
      <c r="K522" s="1"/>
      <c r="L522" s="1"/>
    </row>
    <row r="523" spans="1:12" s="2" customFormat="1">
      <c r="A523" s="12"/>
      <c r="B523" s="16"/>
      <c r="C523" s="13"/>
      <c r="E523" s="3"/>
      <c r="F523" s="1"/>
      <c r="G523" s="1"/>
      <c r="H523" s="1"/>
      <c r="I523" s="1"/>
      <c r="J523" s="1"/>
      <c r="K523" s="1"/>
      <c r="L523" s="1"/>
    </row>
    <row r="524" spans="1:12" s="2" customFormat="1">
      <c r="A524" s="12"/>
      <c r="B524" s="16"/>
      <c r="C524" s="13"/>
      <c r="E524" s="3"/>
      <c r="F524" s="1"/>
      <c r="G524" s="1"/>
      <c r="H524" s="1"/>
      <c r="I524" s="1"/>
      <c r="J524" s="1"/>
      <c r="K524" s="1"/>
      <c r="L524" s="1"/>
    </row>
    <row r="525" spans="1:12" s="2" customFormat="1">
      <c r="A525" s="12"/>
      <c r="B525" s="16"/>
      <c r="C525" s="13"/>
      <c r="E525" s="3"/>
      <c r="F525" s="1"/>
      <c r="G525" s="1"/>
      <c r="H525" s="1"/>
      <c r="I525" s="1"/>
      <c r="J525" s="1"/>
      <c r="K525" s="1"/>
      <c r="L525" s="1"/>
    </row>
    <row r="526" spans="1:12" s="2" customFormat="1">
      <c r="A526" s="12"/>
      <c r="B526" s="16"/>
      <c r="C526" s="13"/>
      <c r="E526" s="3"/>
      <c r="F526" s="1"/>
      <c r="G526" s="1"/>
      <c r="H526" s="1"/>
      <c r="I526" s="1"/>
      <c r="J526" s="1"/>
      <c r="K526" s="1"/>
      <c r="L526" s="1"/>
    </row>
    <row r="527" spans="1:12" s="2" customFormat="1">
      <c r="A527" s="12"/>
      <c r="B527" s="16"/>
      <c r="C527" s="13"/>
      <c r="E527" s="3"/>
      <c r="F527" s="1"/>
      <c r="G527" s="1"/>
      <c r="H527" s="1"/>
      <c r="I527" s="1"/>
      <c r="J527" s="1"/>
      <c r="K527" s="1"/>
      <c r="L527" s="1"/>
    </row>
    <row r="528" spans="1:12" s="2" customFormat="1">
      <c r="A528" s="12"/>
      <c r="B528" s="16"/>
      <c r="C528" s="13"/>
      <c r="E528" s="3"/>
      <c r="F528" s="1"/>
      <c r="G528" s="1"/>
      <c r="H528" s="1"/>
      <c r="I528" s="1"/>
      <c r="J528" s="1"/>
      <c r="K528" s="1"/>
      <c r="L528" s="1"/>
    </row>
    <row r="529" spans="1:12" s="2" customFormat="1">
      <c r="A529" s="12"/>
      <c r="B529" s="16"/>
      <c r="C529" s="13"/>
      <c r="E529" s="3"/>
      <c r="F529" s="1"/>
      <c r="G529" s="1"/>
      <c r="H529" s="1"/>
      <c r="I529" s="1"/>
      <c r="J529" s="1"/>
      <c r="K529" s="1"/>
      <c r="L529" s="1"/>
    </row>
    <row r="530" spans="1:12" s="2" customFormat="1">
      <c r="A530" s="12"/>
      <c r="B530" s="16"/>
      <c r="C530" s="13"/>
      <c r="E530" s="3"/>
      <c r="F530" s="1"/>
      <c r="G530" s="1"/>
      <c r="H530" s="1"/>
      <c r="I530" s="1"/>
      <c r="J530" s="1"/>
      <c r="K530" s="1"/>
      <c r="L530" s="1"/>
    </row>
    <row r="531" spans="1:12" s="2" customFormat="1">
      <c r="A531" s="12"/>
      <c r="B531" s="16"/>
      <c r="C531" s="13"/>
      <c r="E531" s="3"/>
      <c r="F531" s="1"/>
      <c r="G531" s="1"/>
      <c r="H531" s="1"/>
      <c r="I531" s="1"/>
      <c r="J531" s="1"/>
      <c r="K531" s="1"/>
      <c r="L531" s="1"/>
    </row>
    <row r="532" spans="1:12" s="2" customFormat="1">
      <c r="A532" s="12"/>
      <c r="B532" s="16"/>
      <c r="C532" s="13"/>
      <c r="E532" s="3"/>
      <c r="F532" s="1"/>
      <c r="G532" s="1"/>
      <c r="H532" s="1"/>
      <c r="I532" s="1"/>
      <c r="J532" s="1"/>
      <c r="K532" s="1"/>
      <c r="L532" s="1"/>
    </row>
    <row r="533" spans="1:12" s="2" customFormat="1">
      <c r="A533" s="12"/>
      <c r="B533" s="16"/>
      <c r="C533" s="13"/>
      <c r="E533" s="3"/>
      <c r="F533" s="1"/>
      <c r="G533" s="1"/>
      <c r="H533" s="1"/>
      <c r="I533" s="1"/>
      <c r="J533" s="1"/>
      <c r="K533" s="1"/>
      <c r="L533" s="1"/>
    </row>
    <row r="534" spans="1:12" s="2" customFormat="1">
      <c r="A534" s="12"/>
      <c r="B534" s="16"/>
      <c r="C534" s="13"/>
      <c r="E534" s="3"/>
      <c r="F534" s="1"/>
      <c r="G534" s="1"/>
      <c r="H534" s="1"/>
      <c r="I534" s="1"/>
      <c r="J534" s="1"/>
      <c r="K534" s="1"/>
      <c r="L534" s="1"/>
    </row>
    <row r="535" spans="1:12" s="2" customFormat="1">
      <c r="A535" s="12"/>
      <c r="B535" s="16"/>
      <c r="C535" s="13"/>
      <c r="E535" s="3"/>
      <c r="F535" s="1"/>
      <c r="G535" s="1"/>
      <c r="H535" s="1"/>
      <c r="I535" s="1"/>
      <c r="J535" s="1"/>
      <c r="K535" s="1"/>
      <c r="L535" s="1"/>
    </row>
    <row r="536" spans="1:12" s="2" customFormat="1">
      <c r="A536" s="12"/>
      <c r="B536" s="16"/>
      <c r="C536" s="13"/>
      <c r="E536" s="3"/>
      <c r="F536" s="1"/>
      <c r="G536" s="1"/>
      <c r="H536" s="1"/>
      <c r="I536" s="1"/>
      <c r="J536" s="1"/>
      <c r="K536" s="1"/>
      <c r="L536" s="1"/>
    </row>
    <row r="537" spans="1:12" s="2" customFormat="1">
      <c r="A537" s="12"/>
      <c r="B537" s="16"/>
      <c r="C537" s="13"/>
      <c r="E537" s="3"/>
      <c r="F537" s="1"/>
      <c r="G537" s="1"/>
      <c r="H537" s="1"/>
      <c r="I537" s="1"/>
      <c r="J537" s="1"/>
      <c r="K537" s="1"/>
      <c r="L537" s="1"/>
    </row>
    <row r="538" spans="1:12" s="2" customFormat="1">
      <c r="A538" s="12"/>
      <c r="B538" s="16"/>
      <c r="C538" s="13"/>
      <c r="E538" s="3"/>
      <c r="F538" s="1"/>
      <c r="G538" s="1"/>
      <c r="H538" s="1"/>
      <c r="I538" s="1"/>
      <c r="J538" s="1"/>
      <c r="K538" s="1"/>
      <c r="L538" s="1"/>
    </row>
    <row r="539" spans="1:12" s="2" customFormat="1">
      <c r="A539" s="12"/>
      <c r="B539" s="16"/>
      <c r="C539" s="13"/>
      <c r="E539" s="3"/>
      <c r="F539" s="1"/>
      <c r="G539" s="1"/>
      <c r="H539" s="1"/>
      <c r="I539" s="1"/>
      <c r="J539" s="1"/>
      <c r="K539" s="1"/>
      <c r="L539" s="1"/>
    </row>
    <row r="540" spans="1:12" s="2" customFormat="1">
      <c r="A540" s="12"/>
      <c r="B540" s="16"/>
      <c r="C540" s="13"/>
      <c r="E540" s="3"/>
      <c r="F540" s="1"/>
      <c r="G540" s="1"/>
      <c r="H540" s="1"/>
      <c r="I540" s="1"/>
      <c r="J540" s="1"/>
      <c r="K540" s="1"/>
      <c r="L540" s="1"/>
    </row>
    <row r="541" spans="1:12" s="2" customFormat="1">
      <c r="A541" s="12"/>
      <c r="B541" s="16"/>
      <c r="C541" s="13"/>
      <c r="E541" s="3"/>
      <c r="F541" s="1"/>
      <c r="G541" s="1"/>
      <c r="H541" s="1"/>
      <c r="I541" s="1"/>
      <c r="J541" s="1"/>
      <c r="K541" s="1"/>
      <c r="L541" s="1"/>
    </row>
    <row r="542" spans="1:12" s="2" customFormat="1">
      <c r="A542" s="12"/>
      <c r="B542" s="17"/>
      <c r="C542" s="13"/>
      <c r="E542" s="3"/>
      <c r="F542" s="1"/>
      <c r="G542" s="1"/>
      <c r="H542" s="1"/>
      <c r="I542" s="1"/>
      <c r="J542" s="1"/>
      <c r="K542" s="1"/>
      <c r="L542" s="1"/>
    </row>
    <row r="543" spans="1:12" s="2" customFormat="1">
      <c r="A543" s="12"/>
      <c r="B543" s="17"/>
      <c r="C543" s="13"/>
      <c r="E543" s="3"/>
      <c r="F543" s="1"/>
      <c r="G543" s="1"/>
      <c r="H543" s="1"/>
      <c r="I543" s="1"/>
      <c r="J543" s="1"/>
      <c r="K543" s="1"/>
      <c r="L543" s="1"/>
    </row>
    <row r="544" spans="1:12" s="2" customFormat="1">
      <c r="A544" s="12"/>
      <c r="B544" s="17"/>
      <c r="C544" s="13"/>
      <c r="E544" s="3"/>
      <c r="F544" s="1"/>
      <c r="G544" s="1"/>
      <c r="H544" s="1"/>
      <c r="I544" s="1"/>
      <c r="J544" s="1"/>
      <c r="K544" s="1"/>
      <c r="L544" s="1"/>
    </row>
    <row r="545" spans="1:12" s="2" customFormat="1">
      <c r="A545" s="12"/>
      <c r="B545" s="17"/>
      <c r="C545" s="13"/>
      <c r="E545" s="3"/>
      <c r="F545" s="1"/>
      <c r="G545" s="1"/>
      <c r="H545" s="1"/>
      <c r="I545" s="1"/>
      <c r="J545" s="1"/>
      <c r="K545" s="1"/>
      <c r="L545" s="1"/>
    </row>
    <row r="546" spans="1:12" s="2" customFormat="1">
      <c r="A546" s="12"/>
      <c r="B546" s="17"/>
      <c r="C546" s="13"/>
      <c r="E546" s="3"/>
      <c r="F546" s="1"/>
      <c r="G546" s="1"/>
      <c r="H546" s="1"/>
      <c r="I546" s="1"/>
      <c r="J546" s="1"/>
      <c r="K546" s="1"/>
      <c r="L546" s="1"/>
    </row>
    <row r="547" spans="1:12" s="2" customFormat="1">
      <c r="A547" s="12"/>
      <c r="B547" s="17"/>
      <c r="C547" s="13"/>
      <c r="E547" s="3"/>
      <c r="F547" s="1"/>
      <c r="G547" s="1"/>
      <c r="H547" s="1"/>
      <c r="I547" s="1"/>
      <c r="J547" s="1"/>
      <c r="K547" s="1"/>
      <c r="L547" s="1"/>
    </row>
    <row r="548" spans="1:12" s="2" customFormat="1">
      <c r="A548" s="12"/>
      <c r="B548" s="17"/>
      <c r="C548" s="13"/>
      <c r="E548" s="3"/>
      <c r="F548" s="1"/>
      <c r="G548" s="1"/>
      <c r="H548" s="1"/>
      <c r="I548" s="1"/>
      <c r="J548" s="1"/>
      <c r="K548" s="1"/>
      <c r="L548" s="1"/>
    </row>
    <row r="549" spans="1:12" s="2" customFormat="1">
      <c r="A549" s="12"/>
      <c r="B549" s="17"/>
      <c r="C549" s="13"/>
      <c r="E549" s="3"/>
      <c r="F549" s="1"/>
      <c r="G549" s="1"/>
      <c r="H549" s="1"/>
      <c r="I549" s="1"/>
      <c r="J549" s="1"/>
      <c r="K549" s="1"/>
      <c r="L549" s="1"/>
    </row>
    <row r="550" spans="1:12" s="2" customFormat="1">
      <c r="A550" s="12"/>
      <c r="B550" s="17"/>
      <c r="C550" s="13"/>
      <c r="E550" s="3"/>
      <c r="F550" s="1"/>
      <c r="G550" s="1"/>
      <c r="H550" s="1"/>
      <c r="I550" s="1"/>
      <c r="J550" s="1"/>
      <c r="K550" s="1"/>
      <c r="L550" s="1"/>
    </row>
    <row r="551" spans="1:12" s="2" customFormat="1">
      <c r="A551" s="12"/>
      <c r="B551" s="17"/>
      <c r="C551" s="13"/>
      <c r="E551" s="3"/>
      <c r="F551" s="1"/>
      <c r="G551" s="1"/>
      <c r="H551" s="1"/>
      <c r="I551" s="1"/>
      <c r="J551" s="1"/>
      <c r="K551" s="1"/>
      <c r="L551" s="1"/>
    </row>
    <row r="552" spans="1:12" s="2" customFormat="1">
      <c r="A552" s="12"/>
      <c r="B552" s="17"/>
      <c r="C552" s="13"/>
      <c r="E552" s="3"/>
      <c r="F552" s="1"/>
      <c r="G552" s="1"/>
      <c r="H552" s="1"/>
      <c r="I552" s="1"/>
      <c r="J552" s="1"/>
      <c r="K552" s="1"/>
      <c r="L552" s="1"/>
    </row>
    <row r="553" spans="1:12" s="2" customFormat="1">
      <c r="A553" s="12"/>
      <c r="B553" s="17"/>
      <c r="C553" s="13"/>
      <c r="E553" s="3"/>
      <c r="F553" s="1"/>
      <c r="G553" s="1"/>
      <c r="H553" s="1"/>
      <c r="I553" s="1"/>
      <c r="J553" s="1"/>
      <c r="K553" s="1"/>
      <c r="L553" s="1"/>
    </row>
    <row r="554" spans="1:12" s="2" customFormat="1">
      <c r="A554" s="12"/>
      <c r="B554" s="17"/>
      <c r="C554" s="13"/>
      <c r="E554" s="3"/>
      <c r="F554" s="1"/>
      <c r="G554" s="1"/>
      <c r="H554" s="1"/>
      <c r="I554" s="1"/>
      <c r="J554" s="1"/>
      <c r="K554" s="1"/>
      <c r="L554" s="1"/>
    </row>
    <row r="555" spans="1:12" s="2" customFormat="1">
      <c r="A555" s="12"/>
      <c r="B555" s="17"/>
      <c r="C555" s="13"/>
      <c r="E555" s="3"/>
      <c r="F555" s="1"/>
      <c r="G555" s="1"/>
      <c r="H555" s="1"/>
      <c r="I555" s="1"/>
      <c r="J555" s="1"/>
      <c r="K555" s="1"/>
      <c r="L555" s="1"/>
    </row>
    <row r="556" spans="1:12" s="2" customFormat="1">
      <c r="A556" s="12"/>
      <c r="B556" s="17"/>
      <c r="C556" s="13"/>
      <c r="E556" s="3"/>
      <c r="F556" s="1"/>
      <c r="G556" s="1"/>
      <c r="H556" s="1"/>
      <c r="I556" s="1"/>
      <c r="J556" s="1"/>
      <c r="K556" s="1"/>
      <c r="L556" s="1"/>
    </row>
    <row r="557" spans="1:12" s="2" customFormat="1">
      <c r="A557" s="12"/>
      <c r="B557" s="17"/>
      <c r="C557" s="13"/>
      <c r="E557" s="3"/>
      <c r="F557" s="1"/>
      <c r="G557" s="1"/>
      <c r="H557" s="1"/>
      <c r="I557" s="1"/>
      <c r="J557" s="1"/>
      <c r="K557" s="1"/>
      <c r="L557" s="1"/>
    </row>
    <row r="558" spans="1:12" s="2" customFormat="1">
      <c r="A558" s="12"/>
      <c r="B558" s="17"/>
      <c r="C558" s="13"/>
      <c r="E558" s="3"/>
      <c r="F558" s="1"/>
      <c r="G558" s="1"/>
      <c r="H558" s="1"/>
      <c r="I558" s="1"/>
      <c r="J558" s="1"/>
      <c r="K558" s="1"/>
      <c r="L558" s="1"/>
    </row>
    <row r="559" spans="1:12" s="2" customFormat="1">
      <c r="A559" s="12"/>
      <c r="B559" s="17"/>
      <c r="C559" s="13"/>
      <c r="E559" s="3"/>
      <c r="F559" s="1"/>
      <c r="G559" s="1"/>
      <c r="H559" s="1"/>
      <c r="I559" s="1"/>
      <c r="J559" s="1"/>
      <c r="K559" s="1"/>
      <c r="L559" s="1"/>
    </row>
    <row r="560" spans="1:12" s="2" customFormat="1">
      <c r="A560" s="12"/>
      <c r="B560" s="17"/>
      <c r="C560" s="13"/>
      <c r="E560" s="3"/>
      <c r="F560" s="1"/>
      <c r="G560" s="1"/>
      <c r="H560" s="1"/>
      <c r="I560" s="1"/>
      <c r="J560" s="1"/>
      <c r="K560" s="1"/>
      <c r="L560" s="1"/>
    </row>
    <row r="561" spans="1:12" s="2" customFormat="1">
      <c r="A561" s="12"/>
      <c r="B561" s="17"/>
      <c r="C561" s="13"/>
      <c r="E561" s="3"/>
      <c r="F561" s="1"/>
      <c r="G561" s="1"/>
      <c r="H561" s="1"/>
      <c r="I561" s="1"/>
      <c r="J561" s="1"/>
      <c r="K561" s="1"/>
      <c r="L561" s="1"/>
    </row>
    <row r="562" spans="1:12" s="2" customFormat="1">
      <c r="A562" s="12"/>
      <c r="B562" s="17"/>
      <c r="C562" s="13"/>
      <c r="E562" s="3"/>
      <c r="F562" s="1"/>
      <c r="G562" s="1"/>
      <c r="H562" s="1"/>
      <c r="I562" s="1"/>
      <c r="J562" s="1"/>
      <c r="K562" s="1"/>
      <c r="L562" s="1"/>
    </row>
    <row r="563" spans="1:12" s="2" customFormat="1">
      <c r="A563" s="12"/>
      <c r="B563" s="17"/>
      <c r="C563" s="13"/>
      <c r="E563" s="3"/>
      <c r="F563" s="1"/>
      <c r="G563" s="1"/>
      <c r="H563" s="1"/>
      <c r="I563" s="1"/>
      <c r="J563" s="1"/>
      <c r="K563" s="1"/>
      <c r="L563" s="1"/>
    </row>
    <row r="564" spans="1:12" s="2" customFormat="1">
      <c r="A564" s="12"/>
      <c r="B564" s="17"/>
      <c r="C564" s="13"/>
      <c r="E564" s="3"/>
      <c r="F564" s="1"/>
      <c r="G564" s="1"/>
      <c r="H564" s="1"/>
      <c r="I564" s="1"/>
      <c r="J564" s="1"/>
      <c r="K564" s="1"/>
      <c r="L564" s="1"/>
    </row>
    <row r="565" spans="1:12" s="2" customFormat="1">
      <c r="A565" s="12"/>
      <c r="B565" s="17"/>
      <c r="C565" s="13"/>
      <c r="E565" s="3"/>
      <c r="F565" s="1"/>
      <c r="G565" s="1"/>
      <c r="H565" s="1"/>
      <c r="I565" s="1"/>
      <c r="J565" s="1"/>
      <c r="K565" s="1"/>
      <c r="L565" s="1"/>
    </row>
    <row r="566" spans="1:12" s="2" customFormat="1">
      <c r="A566" s="12"/>
      <c r="B566" s="17"/>
      <c r="C566" s="13"/>
      <c r="E566" s="3"/>
      <c r="F566" s="1"/>
      <c r="G566" s="1"/>
      <c r="H566" s="1"/>
      <c r="I566" s="1"/>
      <c r="J566" s="1"/>
      <c r="K566" s="1"/>
      <c r="L566" s="1"/>
    </row>
    <row r="567" spans="1:12" s="2" customFormat="1">
      <c r="A567" s="12"/>
      <c r="B567" s="17"/>
      <c r="C567" s="13"/>
      <c r="E567" s="3"/>
      <c r="F567" s="1"/>
      <c r="G567" s="1"/>
      <c r="H567" s="1"/>
      <c r="I567" s="1"/>
      <c r="J567" s="1"/>
      <c r="K567" s="1"/>
      <c r="L567" s="1"/>
    </row>
    <row r="568" spans="1:12" s="2" customFormat="1">
      <c r="A568" s="12"/>
      <c r="B568" s="17"/>
      <c r="C568" s="13"/>
      <c r="E568" s="3"/>
      <c r="F568" s="1"/>
      <c r="G568" s="1"/>
      <c r="H568" s="1"/>
      <c r="I568" s="1"/>
      <c r="J568" s="1"/>
      <c r="K568" s="1"/>
      <c r="L568" s="1"/>
    </row>
    <row r="569" spans="1:12" s="2" customFormat="1">
      <c r="A569" s="12"/>
      <c r="B569" s="17"/>
      <c r="C569" s="13"/>
      <c r="E569" s="3"/>
      <c r="F569" s="1"/>
      <c r="G569" s="1"/>
      <c r="H569" s="1"/>
      <c r="I569" s="1"/>
      <c r="J569" s="1"/>
      <c r="K569" s="1"/>
      <c r="L569" s="1"/>
    </row>
    <row r="570" spans="1:12" s="2" customFormat="1">
      <c r="A570" s="12"/>
      <c r="B570" s="17"/>
      <c r="C570" s="13"/>
      <c r="E570" s="3"/>
      <c r="F570" s="1"/>
      <c r="G570" s="1"/>
      <c r="H570" s="1"/>
      <c r="I570" s="1"/>
      <c r="J570" s="1"/>
      <c r="K570" s="1"/>
      <c r="L570" s="1"/>
    </row>
    <row r="571" spans="1:12" s="2" customFormat="1">
      <c r="A571" s="12"/>
      <c r="B571" s="17"/>
      <c r="C571" s="13"/>
      <c r="E571" s="3"/>
      <c r="F571" s="1"/>
      <c r="G571" s="1"/>
      <c r="H571" s="1"/>
      <c r="I571" s="1"/>
      <c r="J571" s="1"/>
      <c r="K571" s="1"/>
      <c r="L571" s="1"/>
    </row>
    <row r="572" spans="1:12" s="2" customFormat="1">
      <c r="A572" s="12"/>
      <c r="B572" s="17"/>
      <c r="C572" s="13"/>
      <c r="E572" s="3"/>
      <c r="F572" s="1"/>
      <c r="G572" s="1"/>
      <c r="H572" s="1"/>
      <c r="I572" s="1"/>
      <c r="J572" s="1"/>
      <c r="K572" s="1"/>
      <c r="L572" s="1"/>
    </row>
    <row r="573" spans="1:12" s="2" customFormat="1">
      <c r="A573" s="12"/>
      <c r="B573" s="17"/>
      <c r="C573" s="13"/>
      <c r="E573" s="3"/>
      <c r="F573" s="1"/>
      <c r="G573" s="1"/>
      <c r="H573" s="1"/>
      <c r="I573" s="1"/>
      <c r="J573" s="1"/>
      <c r="K573" s="1"/>
      <c r="L573" s="1"/>
    </row>
    <row r="574" spans="1:12" s="2" customFormat="1">
      <c r="A574" s="12"/>
      <c r="B574" s="17"/>
      <c r="C574" s="13"/>
      <c r="E574" s="3"/>
      <c r="F574" s="1"/>
      <c r="G574" s="1"/>
      <c r="H574" s="1"/>
      <c r="I574" s="1"/>
      <c r="J574" s="1"/>
      <c r="K574" s="1"/>
      <c r="L574" s="1"/>
    </row>
    <row r="575" spans="1:12" s="2" customFormat="1">
      <c r="A575" s="12"/>
      <c r="B575" s="17"/>
      <c r="C575" s="13"/>
      <c r="E575" s="3"/>
      <c r="F575" s="1"/>
      <c r="G575" s="1"/>
      <c r="H575" s="1"/>
      <c r="I575" s="1"/>
      <c r="J575" s="1"/>
      <c r="K575" s="1"/>
      <c r="L575" s="1"/>
    </row>
    <row r="576" spans="1:12" s="2" customFormat="1">
      <c r="A576" s="12"/>
      <c r="B576" s="17"/>
      <c r="C576" s="13"/>
      <c r="E576" s="3"/>
      <c r="F576" s="1"/>
      <c r="G576" s="1"/>
      <c r="H576" s="1"/>
      <c r="I576" s="1"/>
      <c r="J576" s="1"/>
      <c r="K576" s="1"/>
      <c r="L576" s="1"/>
    </row>
    <row r="577" spans="1:12" s="2" customFormat="1">
      <c r="A577" s="12"/>
      <c r="B577" s="17"/>
      <c r="C577" s="13"/>
      <c r="E577" s="3"/>
      <c r="F577" s="1"/>
      <c r="G577" s="1"/>
      <c r="H577" s="1"/>
      <c r="I577" s="1"/>
      <c r="J577" s="1"/>
      <c r="K577" s="1"/>
      <c r="L577" s="1"/>
    </row>
    <row r="578" spans="1:12" s="2" customFormat="1">
      <c r="A578" s="12"/>
      <c r="B578" s="17"/>
      <c r="C578" s="13"/>
      <c r="E578" s="3"/>
      <c r="F578" s="1"/>
      <c r="G578" s="1"/>
      <c r="H578" s="1"/>
      <c r="I578" s="1"/>
      <c r="J578" s="1"/>
      <c r="K578" s="1"/>
      <c r="L578" s="1"/>
    </row>
    <row r="579" spans="1:12">
      <c r="A579" s="12"/>
      <c r="B579" s="17"/>
      <c r="C579" s="13"/>
    </row>
    <row r="580" spans="1:12">
      <c r="A580" s="12"/>
      <c r="B580" s="17"/>
      <c r="C580" s="13"/>
    </row>
    <row r="581" spans="1:12">
      <c r="A581" s="12"/>
      <c r="B581" s="17"/>
      <c r="C581" s="13"/>
    </row>
    <row r="582" spans="1:12">
      <c r="A582" s="12"/>
      <c r="B582" s="17"/>
      <c r="C582" s="13"/>
    </row>
    <row r="583" spans="1:12">
      <c r="A583" s="12"/>
      <c r="B583" s="17"/>
      <c r="C583" s="13"/>
    </row>
    <row r="584" spans="1:12">
      <c r="A584" s="12"/>
      <c r="B584" s="17"/>
      <c r="C584" s="13"/>
    </row>
    <row r="585" spans="1:12">
      <c r="A585" s="12"/>
      <c r="B585" s="17"/>
      <c r="C585" s="13"/>
    </row>
    <row r="586" spans="1:12">
      <c r="A586" s="12"/>
      <c r="B586" s="17"/>
      <c r="C586" s="13"/>
    </row>
    <row r="587" spans="1:12">
      <c r="A587" s="12"/>
      <c r="B587" s="17"/>
      <c r="C587" s="13"/>
    </row>
    <row r="588" spans="1:12">
      <c r="A588" s="12"/>
      <c r="B588" s="17"/>
      <c r="C588" s="13"/>
    </row>
    <row r="589" spans="1:12">
      <c r="A589" s="12"/>
      <c r="B589" s="17"/>
      <c r="C589" s="13"/>
    </row>
    <row r="590" spans="1:12">
      <c r="A590" s="12"/>
      <c r="B590" s="17"/>
      <c r="C590" s="13"/>
    </row>
    <row r="591" spans="1:12">
      <c r="A591" s="12"/>
      <c r="B591" s="17"/>
      <c r="C591" s="13"/>
    </row>
    <row r="592" spans="1:12" s="14" customFormat="1">
      <c r="A592" s="12"/>
      <c r="B592" s="17"/>
      <c r="C592" s="13"/>
      <c r="D592" s="2"/>
      <c r="E592" s="3"/>
    </row>
    <row r="593" spans="1:5" s="14" customFormat="1">
      <c r="A593" s="12"/>
      <c r="B593" s="17"/>
      <c r="C593" s="13"/>
      <c r="D593" s="2"/>
      <c r="E593" s="3"/>
    </row>
    <row r="594" spans="1:5">
      <c r="A594" s="12"/>
      <c r="B594" s="17"/>
      <c r="C594" s="13"/>
    </row>
    <row r="595" spans="1:5">
      <c r="A595" s="12"/>
      <c r="B595" s="19"/>
      <c r="C595" s="13"/>
      <c r="D595" s="13"/>
    </row>
    <row r="596" spans="1:5">
      <c r="A596" s="12"/>
      <c r="B596" s="19"/>
      <c r="C596" s="13"/>
      <c r="D596" s="13"/>
    </row>
    <row r="597" spans="1:5">
      <c r="A597" s="1"/>
      <c r="B597" s="1"/>
      <c r="C597" s="18"/>
      <c r="D597" s="1"/>
      <c r="E597" s="1"/>
    </row>
    <row r="598" spans="1:5">
      <c r="C598" s="18"/>
    </row>
    <row r="599" spans="1:5">
      <c r="C599" s="1"/>
    </row>
  </sheetData>
  <sheetProtection algorithmName="SHA-512" hashValue="Zo/Rb2Qhr3PNjipTdB60kN/8hptu0W0kPZmjWYm5Mfq+Op3roSOQYogZWFADDODlgFP0Pa83rIuhoHQB3+CNWw==" saltValue="z4OI+o/vrsJVSyD/iDE7Cg==" spinCount="100000" sheet="1" objects="1" scenarios="1" formatColumns="0" formatRows="0"/>
  <protectedRanges>
    <protectedRange sqref="D245:D65536 D1" name="Obseg3"/>
    <protectedRange sqref="D2" name="Obseg3_9"/>
    <protectedRange sqref="D3:D15" name="Obseg3_2"/>
    <protectedRange sqref="D227" name="Obseg3_3_1"/>
    <protectedRange sqref="D60" name="Obseg3_1_1"/>
  </protectedRanges>
  <mergeCells count="13">
    <mergeCell ref="H52:I52"/>
    <mergeCell ref="B48:D48"/>
    <mergeCell ref="F1:G1"/>
    <mergeCell ref="H1:I1"/>
    <mergeCell ref="B32:D32"/>
    <mergeCell ref="B38:D38"/>
    <mergeCell ref="B40:D40"/>
    <mergeCell ref="B45:D45"/>
    <mergeCell ref="B50:D50"/>
    <mergeCell ref="B46:D46"/>
    <mergeCell ref="B34:D34"/>
    <mergeCell ref="B36:D36"/>
    <mergeCell ref="F52:G52"/>
  </mergeCells>
  <conditionalFormatting sqref="E227">
    <cfRule type="cellIs" dxfId="1035" priority="2" stopIfTrue="1" operator="equal">
      <formula>0</formula>
    </cfRule>
  </conditionalFormatting>
  <conditionalFormatting sqref="D60:E60">
    <cfRule type="cellIs" dxfId="1034"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3.a - IZOLACIJA PODSTREŠJA &amp;R&amp;9KVINTA doo</oddHeader>
    <oddFooter>&amp;L&amp;8              November  2016&amp;C&amp;P/24&amp;R&amp;8 gradbena dela
obrtniška dela</oddFooter>
  </headerFooter>
  <rowBreaks count="8" manualBreakCount="8">
    <brk id="23" max="8" man="1"/>
    <brk id="73" max="8" man="1"/>
    <brk id="101" max="8" man="1"/>
    <brk id="140" max="8" man="1"/>
    <brk id="160" max="8" man="1"/>
    <brk id="169" max="8" man="1"/>
    <brk id="185" max="8" man="1"/>
    <brk id="232" max="8" man="1"/>
  </rowBreaks>
</worksheet>
</file>

<file path=xl/worksheets/sheet13.xml><?xml version="1.0" encoding="utf-8"?>
<worksheet xmlns="http://schemas.openxmlformats.org/spreadsheetml/2006/main" xmlns:r="http://schemas.openxmlformats.org/officeDocument/2006/relationships">
  <sheetPr codeName="List15"/>
  <dimension ref="A1:IV788"/>
  <sheetViews>
    <sheetView view="pageBreakPreview" zoomScale="80" zoomScaleNormal="100" zoomScaleSheetLayoutView="80" workbookViewId="0">
      <selection activeCell="D66" sqref="D66"/>
    </sheetView>
  </sheetViews>
  <sheetFormatPr defaultColWidth="0" defaultRowHeight="12.75" outlineLevelRow="1"/>
  <cols>
    <col min="1" max="1" width="8.140625" style="5" customWidth="1"/>
    <col min="2" max="2" width="45.28515625" style="4" customWidth="1"/>
    <col min="3" max="3" width="12" style="2" customWidth="1"/>
    <col min="4" max="4" width="13.140625" style="2" customWidth="1"/>
    <col min="5" max="5" width="13" style="3" customWidth="1"/>
    <col min="6" max="6" width="10.28515625" style="1" customWidth="1"/>
    <col min="7" max="7" width="12.28515625" style="893" customWidth="1"/>
    <col min="8" max="8" width="10.28515625" style="1" customWidth="1"/>
    <col min="9" max="9" width="11.7109375" style="893" customWidth="1"/>
    <col min="10" max="12" width="11.5703125" style="1" hidden="1" customWidth="1"/>
    <col min="13" max="16384" width="11.5703125" style="1" hidden="1"/>
  </cols>
  <sheetData>
    <row r="1" spans="1:12" s="40" customFormat="1" ht="12.75" customHeight="1">
      <c r="A1" s="46" t="s">
        <v>78</v>
      </c>
      <c r="B1" s="41" t="s">
        <v>66</v>
      </c>
      <c r="C1" s="102" t="s">
        <v>79</v>
      </c>
      <c r="D1" s="102" t="s">
        <v>80</v>
      </c>
      <c r="E1" s="102" t="s">
        <v>1555</v>
      </c>
      <c r="F1" s="1721" t="s">
        <v>1550</v>
      </c>
      <c r="G1" s="1722"/>
      <c r="H1" s="1723" t="s">
        <v>1551</v>
      </c>
      <c r="I1" s="1724"/>
      <c r="K1" s="297" t="s">
        <v>1552</v>
      </c>
      <c r="L1" s="297" t="s">
        <v>1553</v>
      </c>
    </row>
    <row r="2" spans="1:12" s="58" customFormat="1" ht="12.75" customHeight="1">
      <c r="A2" s="54"/>
      <c r="B2" s="55"/>
      <c r="C2" s="781"/>
      <c r="D2" s="782" t="s">
        <v>1495</v>
      </c>
      <c r="E2" s="783"/>
      <c r="F2" s="919" t="s">
        <v>79</v>
      </c>
      <c r="G2" s="919" t="s">
        <v>1554</v>
      </c>
      <c r="H2" s="918" t="s">
        <v>79</v>
      </c>
      <c r="I2" s="918" t="s">
        <v>1554</v>
      </c>
      <c r="J2" s="784"/>
      <c r="K2" s="784"/>
    </row>
    <row r="3" spans="1:12" s="86" customFormat="1" ht="12.75" customHeight="1">
      <c r="A3" s="105" t="s">
        <v>98</v>
      </c>
      <c r="B3" s="85" t="s">
        <v>102</v>
      </c>
      <c r="C3" s="85"/>
      <c r="D3" s="2"/>
      <c r="E3" s="710"/>
      <c r="G3" s="889"/>
      <c r="I3" s="889"/>
    </row>
    <row r="4" spans="1:12" s="86" customFormat="1" ht="12.75" customHeight="1">
      <c r="A4" s="105"/>
      <c r="B4" s="98"/>
      <c r="C4" s="98"/>
      <c r="D4" s="2"/>
      <c r="E4" s="710"/>
      <c r="G4" s="889"/>
      <c r="I4" s="889"/>
    </row>
    <row r="5" spans="1:12" s="86" customFormat="1" ht="12.75" customHeight="1">
      <c r="A5" s="105" t="s">
        <v>99</v>
      </c>
      <c r="B5" s="106" t="s">
        <v>173</v>
      </c>
      <c r="C5" s="85"/>
      <c r="D5" s="85"/>
      <c r="E5" s="85"/>
      <c r="G5" s="889"/>
      <c r="I5" s="889"/>
    </row>
    <row r="6" spans="1:12" s="86" customFormat="1" ht="12.75" customHeight="1">
      <c r="A6" s="105"/>
      <c r="B6" s="87"/>
      <c r="C6" s="87"/>
      <c r="D6" s="2"/>
      <c r="E6" s="710"/>
      <c r="G6" s="889"/>
      <c r="I6" s="889"/>
    </row>
    <row r="7" spans="1:12" s="108" customFormat="1" ht="12.75" customHeight="1">
      <c r="A7" s="105" t="s">
        <v>100</v>
      </c>
      <c r="B7" s="85" t="s">
        <v>3077</v>
      </c>
      <c r="C7" s="85"/>
      <c r="D7" s="107"/>
      <c r="E7" s="83"/>
      <c r="G7" s="890"/>
      <c r="I7" s="890"/>
    </row>
    <row r="8" spans="1:12" s="76" customFormat="1" ht="12.75" customHeight="1">
      <c r="A8" s="105"/>
      <c r="B8" s="125"/>
      <c r="C8" s="18"/>
      <c r="D8" s="13"/>
      <c r="E8" s="93"/>
      <c r="G8" s="891"/>
      <c r="I8" s="891"/>
    </row>
    <row r="9" spans="1:12" s="76" customFormat="1" ht="12.75" customHeight="1">
      <c r="A9" s="105" t="s">
        <v>64</v>
      </c>
      <c r="B9" s="106" t="s">
        <v>166</v>
      </c>
      <c r="C9" s="18"/>
      <c r="D9" s="13"/>
      <c r="E9" s="93"/>
      <c r="G9" s="891"/>
      <c r="I9" s="891"/>
    </row>
    <row r="10" spans="1:12" s="76" customFormat="1" ht="12.75" customHeight="1">
      <c r="A10" s="105"/>
      <c r="B10" s="87"/>
      <c r="C10" s="18"/>
      <c r="D10" s="13"/>
      <c r="E10" s="93"/>
      <c r="G10" s="891"/>
      <c r="I10" s="891"/>
    </row>
    <row r="11" spans="1:12" s="76" customFormat="1" ht="12.75" customHeight="1">
      <c r="A11" s="105" t="s">
        <v>58</v>
      </c>
      <c r="B11" s="106" t="s">
        <v>59</v>
      </c>
      <c r="C11" s="18"/>
      <c r="D11" s="13"/>
      <c r="E11" s="93"/>
      <c r="G11" s="891"/>
      <c r="I11" s="891"/>
    </row>
    <row r="12" spans="1:12" s="76" customFormat="1" ht="12.75" customHeight="1">
      <c r="A12" s="105"/>
      <c r="B12" s="106"/>
      <c r="C12" s="18"/>
      <c r="D12" s="13"/>
      <c r="E12" s="93"/>
      <c r="G12" s="891"/>
      <c r="I12" s="891"/>
    </row>
    <row r="13" spans="1:12" s="14" customFormat="1">
      <c r="A13" s="787" t="s">
        <v>2329</v>
      </c>
      <c r="B13" s="785" t="s">
        <v>3220</v>
      </c>
      <c r="C13" s="13"/>
      <c r="D13" s="13"/>
      <c r="E13" s="93"/>
      <c r="G13" s="892"/>
      <c r="I13" s="892"/>
    </row>
    <row r="14" spans="1:12" s="76" customFormat="1" ht="12.75" customHeight="1">
      <c r="A14" s="787"/>
      <c r="B14" s="16"/>
      <c r="C14" s="18"/>
      <c r="D14" s="13"/>
      <c r="E14" s="93"/>
      <c r="G14" s="891"/>
      <c r="I14" s="891"/>
    </row>
    <row r="15" spans="1:12" s="76" customFormat="1" ht="12.75" customHeight="1">
      <c r="A15" s="787" t="s">
        <v>64</v>
      </c>
      <c r="B15" s="785" t="s">
        <v>3055</v>
      </c>
      <c r="C15" s="18"/>
      <c r="D15" s="13"/>
      <c r="E15" s="93"/>
      <c r="G15" s="891"/>
      <c r="I15" s="891"/>
    </row>
    <row r="16" spans="1:12" s="76" customFormat="1" ht="12.75" customHeight="1">
      <c r="A16" s="787"/>
      <c r="B16" s="8"/>
      <c r="C16" s="18"/>
      <c r="D16" s="13"/>
      <c r="E16" s="93"/>
      <c r="G16" s="891"/>
      <c r="I16" s="891"/>
    </row>
    <row r="17" spans="1:9" s="76" customFormat="1" ht="12.75" customHeight="1">
      <c r="A17" s="787" t="s">
        <v>3089</v>
      </c>
      <c r="B17" s="785" t="s">
        <v>3221</v>
      </c>
      <c r="C17" s="18"/>
      <c r="D17" s="13"/>
      <c r="E17" s="93"/>
      <c r="G17" s="891"/>
      <c r="I17" s="891"/>
    </row>
    <row r="18" spans="1:9" s="76" customFormat="1" ht="12.75" customHeight="1">
      <c r="A18" s="787"/>
      <c r="B18" s="8"/>
      <c r="C18" s="18"/>
      <c r="D18" s="13"/>
      <c r="E18" s="93"/>
      <c r="G18" s="891"/>
      <c r="I18" s="891"/>
    </row>
    <row r="19" spans="1:9" s="76" customFormat="1" ht="12.75" customHeight="1">
      <c r="A19" s="787" t="s">
        <v>3080</v>
      </c>
      <c r="B19" s="785" t="s">
        <v>3081</v>
      </c>
      <c r="C19" s="18"/>
      <c r="D19" s="13"/>
      <c r="E19" s="93"/>
      <c r="G19" s="891"/>
      <c r="I19" s="891"/>
    </row>
    <row r="20" spans="1:9" s="76" customFormat="1" ht="14.25" customHeight="1">
      <c r="A20" s="12"/>
      <c r="B20" s="16"/>
      <c r="C20" s="16"/>
      <c r="D20" s="16"/>
      <c r="E20" s="93"/>
      <c r="G20" s="891"/>
      <c r="I20" s="891"/>
    </row>
    <row r="21" spans="1:9" ht="12.75" customHeight="1">
      <c r="B21" s="97"/>
      <c r="C21" s="97"/>
      <c r="D21" s="97"/>
      <c r="E21" s="68"/>
    </row>
    <row r="22" spans="1:9" s="76" customFormat="1" ht="12.75" customHeight="1">
      <c r="A22" s="12"/>
      <c r="B22" s="84" t="s">
        <v>3222</v>
      </c>
      <c r="C22" s="18"/>
      <c r="D22" s="13"/>
      <c r="E22" s="93"/>
      <c r="G22" s="891"/>
      <c r="I22" s="891"/>
    </row>
    <row r="23" spans="1:9" s="76" customFormat="1" ht="12.75" customHeight="1">
      <c r="A23" s="12"/>
      <c r="C23" s="18"/>
      <c r="D23" s="13"/>
      <c r="E23" s="93"/>
      <c r="G23" s="891"/>
      <c r="I23" s="891"/>
    </row>
    <row r="24" spans="1:9" s="812" customFormat="1" ht="15.75" customHeight="1">
      <c r="A24" s="48" t="s">
        <v>3223</v>
      </c>
      <c r="B24" s="1741" t="s">
        <v>3224</v>
      </c>
      <c r="C24" s="1741"/>
      <c r="D24" s="6"/>
      <c r="E24" s="6"/>
      <c r="G24" s="968"/>
      <c r="I24" s="968"/>
    </row>
    <row r="25" spans="1:9" s="812" customFormat="1" ht="12.75" customHeight="1">
      <c r="A25" s="48"/>
      <c r="B25" s="813" t="s">
        <v>3091</v>
      </c>
      <c r="C25" s="45"/>
      <c r="D25" s="6"/>
      <c r="E25" s="6"/>
      <c r="G25" s="968"/>
      <c r="I25" s="968"/>
    </row>
    <row r="26" spans="1:9" s="812" customFormat="1" ht="12.75" customHeight="1">
      <c r="A26" s="48"/>
      <c r="B26" s="45"/>
      <c r="C26" s="45"/>
      <c r="D26" s="6"/>
      <c r="E26" s="6"/>
      <c r="G26" s="968"/>
      <c r="I26" s="968"/>
    </row>
    <row r="27" spans="1:9" s="14" customFormat="1" ht="15">
      <c r="A27" s="23"/>
      <c r="B27" s="45" t="s">
        <v>82</v>
      </c>
      <c r="C27" s="13"/>
      <c r="D27" s="13"/>
      <c r="E27" s="44"/>
      <c r="G27" s="892"/>
      <c r="I27" s="892"/>
    </row>
    <row r="28" spans="1:9" s="14" customFormat="1" ht="14.25">
      <c r="A28" s="23"/>
      <c r="B28" s="16" t="s">
        <v>3225</v>
      </c>
      <c r="C28" s="13"/>
      <c r="D28" s="13"/>
      <c r="E28" s="44"/>
      <c r="G28" s="892"/>
      <c r="I28" s="892"/>
    </row>
    <row r="29" spans="1:9" s="14" customFormat="1" ht="15">
      <c r="A29" s="23"/>
      <c r="B29" s="45"/>
      <c r="C29" s="248" t="s">
        <v>180</v>
      </c>
      <c r="D29" s="248" t="s">
        <v>180</v>
      </c>
      <c r="E29" s="248" t="s">
        <v>180</v>
      </c>
      <c r="G29" s="892"/>
      <c r="I29" s="892"/>
    </row>
    <row r="30" spans="1:9" s="14" customFormat="1" ht="13.5" customHeight="1">
      <c r="A30" s="23"/>
      <c r="B30" s="45"/>
      <c r="C30" s="249" t="s">
        <v>1493</v>
      </c>
      <c r="D30" s="249" t="s">
        <v>1494</v>
      </c>
      <c r="E30" s="249" t="s">
        <v>1495</v>
      </c>
      <c r="G30" s="892"/>
      <c r="I30" s="892"/>
    </row>
    <row r="31" spans="1:9" s="14" customFormat="1" ht="13.5" customHeight="1">
      <c r="A31" s="23"/>
      <c r="B31" s="45"/>
      <c r="C31" s="250" t="s">
        <v>1496</v>
      </c>
      <c r="D31" s="250" t="s">
        <v>1496</v>
      </c>
      <c r="E31" s="250"/>
      <c r="G31" s="892"/>
      <c r="I31" s="892"/>
    </row>
    <row r="32" spans="1:9" s="14" customFormat="1" ht="13.5" customHeight="1">
      <c r="A32" s="255" t="s">
        <v>3226</v>
      </c>
      <c r="B32" s="256" t="s">
        <v>3107</v>
      </c>
      <c r="C32" s="870">
        <f>$G$90</f>
        <v>0</v>
      </c>
      <c r="D32" s="966">
        <f>$I$90</f>
        <v>0</v>
      </c>
      <c r="E32" s="1252">
        <f>$E$90</f>
        <v>0</v>
      </c>
      <c r="G32" s="892"/>
      <c r="I32" s="892"/>
    </row>
    <row r="33" spans="1:9" s="14" customFormat="1" ht="13.5" customHeight="1">
      <c r="A33" s="255"/>
      <c r="B33" s="256"/>
      <c r="C33" s="870"/>
      <c r="D33" s="966"/>
      <c r="E33" s="1252"/>
      <c r="G33" s="892"/>
      <c r="I33" s="892"/>
    </row>
    <row r="34" spans="1:9" s="14" customFormat="1" ht="13.5" customHeight="1">
      <c r="A34" s="255" t="s">
        <v>3227</v>
      </c>
      <c r="B34" s="256" t="s">
        <v>1685</v>
      </c>
      <c r="C34" s="870">
        <f>$G$434</f>
        <v>0</v>
      </c>
      <c r="D34" s="966">
        <f>$I$434</f>
        <v>0</v>
      </c>
      <c r="E34" s="1252">
        <f>$E$434</f>
        <v>0</v>
      </c>
      <c r="G34" s="892"/>
      <c r="I34" s="892"/>
    </row>
    <row r="35" spans="1:9" s="14" customFormat="1" ht="13.5" customHeight="1">
      <c r="A35" s="255"/>
      <c r="B35" s="337" t="s">
        <v>3228</v>
      </c>
      <c r="C35" s="870"/>
      <c r="D35" s="966"/>
      <c r="E35" s="1252"/>
      <c r="G35" s="892"/>
      <c r="I35" s="892"/>
    </row>
    <row r="36" spans="1:9" s="14" customFormat="1" ht="13.5" customHeight="1">
      <c r="A36" s="255"/>
      <c r="B36" s="256"/>
      <c r="C36" s="870"/>
      <c r="D36" s="966"/>
      <c r="E36" s="1252"/>
      <c r="G36" s="892"/>
      <c r="I36" s="892"/>
    </row>
    <row r="37" spans="1:9" s="14" customFormat="1" ht="13.5" customHeight="1">
      <c r="A37" s="827"/>
      <c r="B37" s="828"/>
      <c r="C37" s="829"/>
      <c r="D37" s="829"/>
      <c r="E37" s="830"/>
      <c r="G37" s="892"/>
      <c r="I37" s="892"/>
    </row>
    <row r="38" spans="1:9" s="14" customFormat="1" ht="13.5" customHeight="1">
      <c r="A38" s="48"/>
      <c r="B38" s="45"/>
      <c r="C38" s="13"/>
      <c r="D38" s="13"/>
      <c r="E38" s="60"/>
      <c r="G38" s="892"/>
      <c r="I38" s="892"/>
    </row>
    <row r="39" spans="1:9" s="840" customFormat="1" ht="13.5" customHeight="1">
      <c r="A39" s="839"/>
      <c r="B39" s="89" t="s">
        <v>3229</v>
      </c>
      <c r="C39" s="982">
        <f>SUM(C32:C38)</f>
        <v>0</v>
      </c>
      <c r="D39" s="983">
        <f>SUM(D32:D38)</f>
        <v>0</v>
      </c>
      <c r="E39" s="382">
        <f>SUM(E32:E38)</f>
        <v>0</v>
      </c>
      <c r="G39" s="125"/>
      <c r="I39" s="125"/>
    </row>
    <row r="40" spans="1:9" s="14" customFormat="1" ht="13.5" customHeight="1">
      <c r="A40" s="48"/>
      <c r="B40" s="45"/>
      <c r="C40" s="13"/>
      <c r="D40" s="13"/>
      <c r="E40" s="60"/>
      <c r="G40" s="892"/>
      <c r="I40" s="892"/>
    </row>
    <row r="41" spans="1:9" s="14" customFormat="1">
      <c r="A41" s="12"/>
      <c r="B41" s="19"/>
      <c r="C41" s="18"/>
      <c r="D41" s="13"/>
      <c r="E41" s="3"/>
      <c r="G41" s="892"/>
      <c r="I41" s="892"/>
    </row>
    <row r="42" spans="1:9" s="76" customFormat="1" ht="12.75" customHeight="1">
      <c r="A42" s="12"/>
      <c r="B42" s="8" t="s">
        <v>3093</v>
      </c>
      <c r="C42" s="18"/>
      <c r="D42" s="13"/>
      <c r="E42" s="93"/>
      <c r="G42" s="891"/>
      <c r="I42" s="891"/>
    </row>
    <row r="43" spans="1:9" ht="180.75" customHeight="1">
      <c r="B43" s="1742" t="s">
        <v>3230</v>
      </c>
      <c r="C43" s="1742"/>
      <c r="D43" s="1742"/>
      <c r="E43" s="823"/>
    </row>
    <row r="44" spans="1:9" ht="117.75" customHeight="1">
      <c r="B44" s="1742" t="s">
        <v>3231</v>
      </c>
      <c r="C44" s="1742"/>
      <c r="D44" s="1742"/>
      <c r="E44" s="823"/>
    </row>
    <row r="45" spans="1:9" ht="80.25" customHeight="1">
      <c r="B45" s="1742" t="s">
        <v>3232</v>
      </c>
      <c r="C45" s="1742"/>
      <c r="D45" s="1742"/>
      <c r="E45" s="823"/>
    </row>
    <row r="46" spans="1:9" ht="41.25" customHeight="1">
      <c r="B46" s="1742" t="s">
        <v>3233</v>
      </c>
      <c r="C46" s="1742"/>
      <c r="D46" s="1742"/>
      <c r="E46" s="823"/>
    </row>
    <row r="47" spans="1:9" ht="218.25" customHeight="1">
      <c r="B47" s="1742" t="s">
        <v>3599</v>
      </c>
      <c r="C47" s="1742"/>
      <c r="D47" s="1742"/>
      <c r="E47" s="823"/>
    </row>
    <row r="48" spans="1:9">
      <c r="A48" s="7"/>
      <c r="B48" s="11"/>
      <c r="C48" s="21"/>
      <c r="D48" s="21"/>
    </row>
    <row r="49" spans="1:11" s="14" customFormat="1">
      <c r="A49" s="12"/>
      <c r="B49" s="19"/>
      <c r="C49" s="18"/>
      <c r="D49" s="13"/>
      <c r="E49" s="3"/>
      <c r="G49" s="892"/>
      <c r="I49" s="892"/>
    </row>
    <row r="50" spans="1:11" ht="54.75" customHeight="1">
      <c r="B50" s="1742" t="s">
        <v>3234</v>
      </c>
      <c r="C50" s="1742"/>
      <c r="D50" s="1742"/>
      <c r="E50" s="823"/>
    </row>
    <row r="51" spans="1:11" ht="12.75" customHeight="1">
      <c r="B51" s="824"/>
      <c r="C51" s="824"/>
      <c r="D51" s="824"/>
      <c r="E51" s="68"/>
    </row>
    <row r="52" spans="1:11" ht="27.75" customHeight="1">
      <c r="B52" s="1742" t="s">
        <v>3235</v>
      </c>
      <c r="C52" s="1742"/>
      <c r="D52" s="1742"/>
      <c r="E52" s="823"/>
    </row>
    <row r="53" spans="1:11" ht="12.75" customHeight="1">
      <c r="B53" s="824"/>
      <c r="C53" s="824"/>
      <c r="D53" s="824"/>
      <c r="E53" s="68"/>
    </row>
    <row r="54" spans="1:11" ht="27.75" customHeight="1">
      <c r="B54" s="1742" t="s">
        <v>3236</v>
      </c>
      <c r="C54" s="1742"/>
      <c r="D54" s="1742"/>
      <c r="E54" s="823"/>
    </row>
    <row r="55" spans="1:11" ht="12.75" customHeight="1">
      <c r="B55" s="16"/>
      <c r="C55" s="16"/>
      <c r="D55" s="16"/>
      <c r="E55" s="823"/>
    </row>
    <row r="56" spans="1:11" ht="13.5" customHeight="1">
      <c r="A56" s="48"/>
      <c r="B56" s="89" t="s">
        <v>3237</v>
      </c>
      <c r="C56" s="21"/>
      <c r="D56" s="21"/>
    </row>
    <row r="57" spans="1:11" s="14" customFormat="1">
      <c r="A57" s="12"/>
      <c r="B57" s="19"/>
      <c r="C57" s="18" t="s">
        <v>79</v>
      </c>
      <c r="D57" s="13" t="s">
        <v>191</v>
      </c>
      <c r="E57" s="3" t="s">
        <v>3106</v>
      </c>
      <c r="F57" s="1746" t="s">
        <v>1550</v>
      </c>
      <c r="G57" s="1746"/>
      <c r="H57" s="1747" t="s">
        <v>1551</v>
      </c>
      <c r="I57" s="1747"/>
      <c r="J57" s="297" t="s">
        <v>1552</v>
      </c>
      <c r="K57" s="297" t="s">
        <v>1553</v>
      </c>
    </row>
    <row r="58" spans="1:11" ht="12.75" customHeight="1">
      <c r="B58" s="16" t="s">
        <v>3107</v>
      </c>
      <c r="C58" s="1748" t="s">
        <v>2369</v>
      </c>
      <c r="D58" s="1748"/>
      <c r="E58" s="1748"/>
      <c r="F58" s="860" t="s">
        <v>79</v>
      </c>
      <c r="G58" s="860" t="s">
        <v>1554</v>
      </c>
      <c r="H58" s="874" t="s">
        <v>79</v>
      </c>
      <c r="I58" s="874" t="s">
        <v>1554</v>
      </c>
      <c r="J58" s="14"/>
      <c r="K58" s="14"/>
    </row>
    <row r="59" spans="1:11" ht="12.75" customHeight="1">
      <c r="A59" s="330"/>
      <c r="B59" s="303"/>
      <c r="C59" s="303"/>
      <c r="D59" s="303"/>
      <c r="E59" s="794"/>
      <c r="F59" s="864"/>
      <c r="G59" s="910"/>
      <c r="H59" s="878"/>
      <c r="I59" s="898"/>
    </row>
    <row r="60" spans="1:11" s="76" customFormat="1" ht="65.25" customHeight="1">
      <c r="A60" s="276" t="s">
        <v>83</v>
      </c>
      <c r="B60" s="303" t="s">
        <v>3238</v>
      </c>
      <c r="C60" s="300"/>
      <c r="D60" s="304"/>
      <c r="E60" s="301" t="str">
        <f>IF(OR(ISBLANK(C60),ISBLANK(D60))," ",KOLIC*CENA)</f>
        <v xml:space="preserve"> </v>
      </c>
      <c r="F60" s="862"/>
      <c r="G60" s="908"/>
      <c r="H60" s="876"/>
      <c r="I60" s="896"/>
    </row>
    <row r="61" spans="1:11" s="76" customFormat="1" ht="51.75" customHeight="1">
      <c r="A61" s="276"/>
      <c r="B61" s="303" t="s">
        <v>3239</v>
      </c>
      <c r="C61" s="300"/>
      <c r="D61" s="304"/>
      <c r="E61" s="301" t="str">
        <f>IF(OR(ISBLANK(C61),ISBLANK(D61))," ",KOLIC*CENA)</f>
        <v xml:space="preserve"> </v>
      </c>
      <c r="F61" s="862"/>
      <c r="G61" s="908"/>
      <c r="H61" s="876"/>
      <c r="I61" s="896"/>
    </row>
    <row r="62" spans="1:11" s="76" customFormat="1" ht="91.5" customHeight="1">
      <c r="A62" s="276"/>
      <c r="B62" s="303" t="s">
        <v>3110</v>
      </c>
      <c r="C62" s="300"/>
      <c r="D62" s="304"/>
      <c r="E62" s="301" t="str">
        <f>IF(OR(ISBLANK(C62),ISBLANK(D62))," ",KOLIC*CENA)</f>
        <v xml:space="preserve"> </v>
      </c>
      <c r="F62" s="862"/>
      <c r="G62" s="908"/>
      <c r="H62" s="876"/>
      <c r="I62" s="896"/>
    </row>
    <row r="63" spans="1:11" s="76" customFormat="1" ht="180.75" customHeight="1">
      <c r="A63" s="276"/>
      <c r="B63" s="303" t="s">
        <v>3240</v>
      </c>
      <c r="C63" s="300"/>
      <c r="D63" s="304"/>
      <c r="E63" s="301"/>
      <c r="F63" s="862"/>
      <c r="G63" s="908"/>
      <c r="H63" s="876"/>
      <c r="I63" s="896"/>
    </row>
    <row r="64" spans="1:11" s="76" customFormat="1" ht="38.25" customHeight="1">
      <c r="A64" s="276"/>
      <c r="B64" s="303" t="s">
        <v>3241</v>
      </c>
      <c r="C64" s="300"/>
      <c r="D64" s="304"/>
      <c r="E64" s="301"/>
      <c r="F64" s="862"/>
      <c r="G64" s="908"/>
      <c r="H64" s="876"/>
      <c r="I64" s="896"/>
    </row>
    <row r="65" spans="1:9" s="76" customFormat="1" ht="81" customHeight="1">
      <c r="A65" s="276"/>
      <c r="B65" s="303" t="s">
        <v>3582</v>
      </c>
      <c r="C65" s="300"/>
      <c r="D65" s="304"/>
      <c r="E65" s="301"/>
      <c r="F65" s="862"/>
      <c r="G65" s="908"/>
      <c r="H65" s="876"/>
      <c r="I65" s="896"/>
    </row>
    <row r="66" spans="1:9">
      <c r="A66" s="276"/>
      <c r="B66" s="308" t="s">
        <v>195</v>
      </c>
      <c r="C66" s="309">
        <v>0</v>
      </c>
      <c r="D66" s="1303"/>
      <c r="E66" s="305" t="str">
        <f>IF(OR(ISBLANK(C66),ISBLANK(D66))," ",KOLIC*CENA)</f>
        <v xml:space="preserve"> </v>
      </c>
      <c r="F66" s="929">
        <v>0</v>
      </c>
      <c r="G66" s="909">
        <f>D66*F66</f>
        <v>0</v>
      </c>
      <c r="H66" s="935"/>
      <c r="I66" s="897">
        <f>D66*H66</f>
        <v>0</v>
      </c>
    </row>
    <row r="67" spans="1:9">
      <c r="A67" s="276"/>
      <c r="B67" s="308" t="s">
        <v>196</v>
      </c>
      <c r="C67" s="309">
        <v>0</v>
      </c>
      <c r="D67" s="1292">
        <f>D66</f>
        <v>0</v>
      </c>
      <c r="E67" s="305">
        <f>IF(OR(ISBLANK(C67),ISBLANK(D67))," ",KOLIC*CENA)</f>
        <v>0</v>
      </c>
      <c r="F67" s="929">
        <v>0</v>
      </c>
      <c r="G67" s="909">
        <f>D67*F67</f>
        <v>0</v>
      </c>
      <c r="H67" s="935"/>
      <c r="I67" s="897">
        <f>D67*H67</f>
        <v>0</v>
      </c>
    </row>
    <row r="68" spans="1:9">
      <c r="A68" s="276"/>
      <c r="B68" s="308" t="s">
        <v>197</v>
      </c>
      <c r="C68" s="309">
        <v>0</v>
      </c>
      <c r="D68" s="1292">
        <f>D66</f>
        <v>0</v>
      </c>
      <c r="E68" s="305">
        <f>IF(OR(ISBLANK(C68),ISBLANK(D68))," ",KOLIC*CENA)</f>
        <v>0</v>
      </c>
      <c r="F68" s="929">
        <v>0</v>
      </c>
      <c r="G68" s="909">
        <f>D68*F68</f>
        <v>0</v>
      </c>
      <c r="H68" s="935"/>
      <c r="I68" s="897">
        <f>D68*H68</f>
        <v>0</v>
      </c>
    </row>
    <row r="69" spans="1:9" ht="13.5" thickBot="1">
      <c r="A69" s="276"/>
      <c r="B69" s="406" t="s">
        <v>198</v>
      </c>
      <c r="C69" s="407">
        <v>0</v>
      </c>
      <c r="D69" s="1293">
        <f>D66</f>
        <v>0</v>
      </c>
      <c r="E69" s="409">
        <f>IF(OR(ISBLANK(C69),ISBLANK(D69))," ",KOLIC*CENA)</f>
        <v>0</v>
      </c>
      <c r="F69" s="930">
        <v>0</v>
      </c>
      <c r="G69" s="969">
        <f>D69*F69</f>
        <v>0</v>
      </c>
      <c r="H69" s="936"/>
      <c r="I69" s="975">
        <f>D69*H69</f>
        <v>0</v>
      </c>
    </row>
    <row r="70" spans="1:9" ht="13.5" thickTop="1">
      <c r="A70" s="276"/>
      <c r="B70" s="403" t="s">
        <v>199</v>
      </c>
      <c r="C70" s="404">
        <v>0</v>
      </c>
      <c r="D70" s="390"/>
      <c r="E70" s="405"/>
      <c r="F70" s="922"/>
      <c r="G70" s="970"/>
      <c r="H70" s="951"/>
      <c r="I70" s="976"/>
    </row>
    <row r="71" spans="1:9">
      <c r="A71" s="276"/>
      <c r="B71" s="309"/>
      <c r="C71" s="300"/>
      <c r="D71" s="304"/>
      <c r="E71" s="305"/>
      <c r="F71" s="864"/>
      <c r="G71" s="910"/>
      <c r="H71" s="878"/>
      <c r="I71" s="898"/>
    </row>
    <row r="72" spans="1:9">
      <c r="A72" s="276"/>
      <c r="B72" s="309"/>
      <c r="C72" s="300"/>
      <c r="D72" s="304"/>
      <c r="E72" s="305"/>
      <c r="F72" s="864"/>
      <c r="G72" s="910"/>
      <c r="H72" s="878"/>
      <c r="I72" s="898"/>
    </row>
    <row r="73" spans="1:9" s="129" customFormat="1" ht="40.5" customHeight="1">
      <c r="A73" s="311" t="s">
        <v>85</v>
      </c>
      <c r="B73" s="311" t="s">
        <v>210</v>
      </c>
      <c r="C73" s="312"/>
      <c r="D73" s="312"/>
      <c r="E73" s="312" t="str">
        <f>IF(OR(ISBLANK(C73),ISBLANK(D73))," ",KOLIC*CENA)</f>
        <v xml:space="preserve"> </v>
      </c>
      <c r="F73" s="865"/>
      <c r="G73" s="911"/>
      <c r="H73" s="879"/>
      <c r="I73" s="899"/>
    </row>
    <row r="74" spans="1:9" s="76" customFormat="1" ht="51.75" customHeight="1">
      <c r="A74" s="276"/>
      <c r="B74" s="303" t="s">
        <v>3441</v>
      </c>
      <c r="C74" s="300"/>
      <c r="D74" s="304"/>
      <c r="E74" s="301"/>
      <c r="F74" s="862"/>
      <c r="G74" s="908"/>
      <c r="H74" s="876"/>
      <c r="I74" s="896"/>
    </row>
    <row r="75" spans="1:9">
      <c r="A75" s="276"/>
      <c r="B75" s="308" t="s">
        <v>201</v>
      </c>
      <c r="C75" s="309">
        <v>0</v>
      </c>
      <c r="D75" s="1303"/>
      <c r="E75" s="305" t="str">
        <f t="shared" ref="E75:E80" si="0">IF(OR(ISBLANK(C75),ISBLANK(D75))," ",KOLIC*CENA)</f>
        <v xml:space="preserve"> </v>
      </c>
      <c r="F75" s="929">
        <v>0</v>
      </c>
      <c r="G75" s="909">
        <f>D75*F75</f>
        <v>0</v>
      </c>
      <c r="H75" s="935"/>
      <c r="I75" s="897">
        <f>D75*H75</f>
        <v>0</v>
      </c>
    </row>
    <row r="76" spans="1:9">
      <c r="A76" s="276"/>
      <c r="B76" s="308" t="s">
        <v>202</v>
      </c>
      <c r="C76" s="309">
        <v>0</v>
      </c>
      <c r="D76" s="1602">
        <f>D75</f>
        <v>0</v>
      </c>
      <c r="E76" s="305">
        <f t="shared" si="0"/>
        <v>0</v>
      </c>
      <c r="F76" s="929">
        <v>0</v>
      </c>
      <c r="G76" s="909">
        <f>D76*F76</f>
        <v>0</v>
      </c>
      <c r="H76" s="935"/>
      <c r="I76" s="897">
        <f>D76*H76</f>
        <v>0</v>
      </c>
    </row>
    <row r="77" spans="1:9">
      <c r="A77" s="276"/>
      <c r="B77" s="308" t="s">
        <v>203</v>
      </c>
      <c r="C77" s="309">
        <v>0</v>
      </c>
      <c r="D77" s="1602">
        <f>D75</f>
        <v>0</v>
      </c>
      <c r="E77" s="305">
        <f t="shared" si="0"/>
        <v>0</v>
      </c>
      <c r="F77" s="929">
        <v>0</v>
      </c>
      <c r="G77" s="909">
        <f>D77*F77</f>
        <v>0</v>
      </c>
      <c r="H77" s="935"/>
      <c r="I77" s="897">
        <f>D77*H77</f>
        <v>0</v>
      </c>
    </row>
    <row r="78" spans="1:9" ht="13.5" thickBot="1">
      <c r="A78" s="276"/>
      <c r="B78" s="406" t="s">
        <v>204</v>
      </c>
      <c r="C78" s="407">
        <v>0</v>
      </c>
      <c r="D78" s="1447">
        <f>D75</f>
        <v>0</v>
      </c>
      <c r="E78" s="409">
        <f t="shared" si="0"/>
        <v>0</v>
      </c>
      <c r="F78" s="930">
        <v>0</v>
      </c>
      <c r="G78" s="969">
        <f>D78*F78</f>
        <v>0</v>
      </c>
      <c r="H78" s="936"/>
      <c r="I78" s="975">
        <f>D78*H78</f>
        <v>0</v>
      </c>
    </row>
    <row r="79" spans="1:9" ht="13.5" thickTop="1">
      <c r="A79" s="276"/>
      <c r="B79" s="403" t="s">
        <v>205</v>
      </c>
      <c r="C79" s="404">
        <f>SUM(C75:C78)</f>
        <v>0</v>
      </c>
      <c r="D79" s="390"/>
      <c r="E79" s="405"/>
      <c r="F79" s="922"/>
      <c r="G79" s="970"/>
      <c r="H79" s="951"/>
      <c r="I79" s="976"/>
    </row>
    <row r="80" spans="1:9" s="129" customFormat="1">
      <c r="A80" s="730"/>
      <c r="B80" s="731"/>
      <c r="C80" s="312"/>
      <c r="D80" s="312"/>
      <c r="E80" s="312" t="str">
        <f t="shared" si="0"/>
        <v xml:space="preserve"> </v>
      </c>
      <c r="F80" s="865"/>
      <c r="G80" s="911"/>
      <c r="H80" s="879"/>
      <c r="I80" s="899"/>
    </row>
    <row r="81" spans="1:9" s="129" customFormat="1" ht="103.5" customHeight="1">
      <c r="A81" s="311" t="s">
        <v>87</v>
      </c>
      <c r="B81" s="311" t="s">
        <v>3242</v>
      </c>
      <c r="C81" s="312"/>
      <c r="D81" s="312"/>
      <c r="E81" s="312" t="str">
        <f>IF(OR(ISBLANK(C81),ISBLANK(D81))," ",KOLIC*CENA)</f>
        <v xml:space="preserve"> </v>
      </c>
      <c r="F81" s="865"/>
      <c r="G81" s="911"/>
      <c r="H81" s="879"/>
      <c r="I81" s="899"/>
    </row>
    <row r="82" spans="1:9">
      <c r="A82" s="276"/>
      <c r="B82" s="308" t="s">
        <v>3243</v>
      </c>
      <c r="C82" s="309">
        <v>0</v>
      </c>
      <c r="D82" s="1303"/>
      <c r="E82" s="305" t="str">
        <f t="shared" ref="E82:E87" si="1">IF(OR(ISBLANK(C82),ISBLANK(D82))," ",KOLIC*CENA)</f>
        <v xml:space="preserve"> </v>
      </c>
      <c r="F82" s="863"/>
      <c r="G82" s="909">
        <f>D82*F82</f>
        <v>0</v>
      </c>
      <c r="H82" s="935">
        <v>0</v>
      </c>
      <c r="I82" s="897">
        <f>D82*H82</f>
        <v>0</v>
      </c>
    </row>
    <row r="83" spans="1:9">
      <c r="A83" s="276"/>
      <c r="B83" s="308" t="s">
        <v>3244</v>
      </c>
      <c r="C83" s="309">
        <v>9</v>
      </c>
      <c r="D83" s="1292">
        <f>D82</f>
        <v>0</v>
      </c>
      <c r="E83" s="305">
        <f t="shared" si="1"/>
        <v>0</v>
      </c>
      <c r="F83" s="863"/>
      <c r="G83" s="909">
        <f>D83*F83</f>
        <v>0</v>
      </c>
      <c r="H83" s="935">
        <v>9</v>
      </c>
      <c r="I83" s="897">
        <f>D83*H83</f>
        <v>0</v>
      </c>
    </row>
    <row r="84" spans="1:9">
      <c r="A84" s="276"/>
      <c r="B84" s="308" t="s">
        <v>3245</v>
      </c>
      <c r="C84" s="309">
        <v>1</v>
      </c>
      <c r="D84" s="1292">
        <f>D82</f>
        <v>0</v>
      </c>
      <c r="E84" s="305">
        <f t="shared" si="1"/>
        <v>0</v>
      </c>
      <c r="F84" s="863"/>
      <c r="G84" s="909">
        <f>D84*F84</f>
        <v>0</v>
      </c>
      <c r="H84" s="935">
        <v>1</v>
      </c>
      <c r="I84" s="897">
        <f>D84*H84</f>
        <v>0</v>
      </c>
    </row>
    <row r="85" spans="1:9" ht="13.5" thickBot="1">
      <c r="A85" s="276"/>
      <c r="B85" s="406" t="s">
        <v>3246</v>
      </c>
      <c r="C85" s="407">
        <v>12</v>
      </c>
      <c r="D85" s="1293">
        <f>D82</f>
        <v>0</v>
      </c>
      <c r="E85" s="409">
        <f t="shared" si="1"/>
        <v>0</v>
      </c>
      <c r="F85" s="921"/>
      <c r="G85" s="969">
        <f>D85*F85</f>
        <v>0</v>
      </c>
      <c r="H85" s="936">
        <v>12</v>
      </c>
      <c r="I85" s="975">
        <f>D85*H85</f>
        <v>0</v>
      </c>
    </row>
    <row r="86" spans="1:9" ht="13.5" thickTop="1">
      <c r="A86" s="276"/>
      <c r="B86" s="403" t="s">
        <v>3247</v>
      </c>
      <c r="C86" s="404">
        <f>SUM(C82:C85)</f>
        <v>22</v>
      </c>
      <c r="D86" s="390"/>
      <c r="E86" s="405"/>
      <c r="F86" s="922"/>
      <c r="G86" s="970"/>
      <c r="H86" s="951"/>
      <c r="I86" s="976"/>
    </row>
    <row r="87" spans="1:9" s="129" customFormat="1">
      <c r="A87" s="730"/>
      <c r="B87" s="731"/>
      <c r="C87" s="312"/>
      <c r="D87" s="312"/>
      <c r="E87" s="312" t="str">
        <f t="shared" si="1"/>
        <v xml:space="preserve"> </v>
      </c>
      <c r="F87" s="865"/>
      <c r="G87" s="911"/>
      <c r="H87" s="879"/>
      <c r="I87" s="899"/>
    </row>
    <row r="88" spans="1:9" ht="13.5" thickBot="1">
      <c r="A88" s="831"/>
      <c r="B88" s="832"/>
      <c r="C88" s="419"/>
      <c r="D88" s="408"/>
      <c r="E88" s="409"/>
      <c r="F88" s="957"/>
      <c r="G88" s="971"/>
      <c r="H88" s="964"/>
      <c r="I88" s="977"/>
    </row>
    <row r="89" spans="1:9" ht="13.5" thickTop="1">
      <c r="A89" s="572"/>
      <c r="B89" s="833"/>
      <c r="C89" s="833"/>
      <c r="D89" s="833"/>
      <c r="E89" s="834" t="s">
        <v>1499</v>
      </c>
      <c r="F89" s="946"/>
      <c r="G89" s="972" t="s">
        <v>1497</v>
      </c>
      <c r="H89" s="952"/>
      <c r="I89" s="978" t="s">
        <v>1498</v>
      </c>
    </row>
    <row r="90" spans="1:9" s="53" customFormat="1" ht="13.5" customHeight="1">
      <c r="A90" s="255"/>
      <c r="B90" s="835" t="s">
        <v>3248</v>
      </c>
      <c r="C90" s="258"/>
      <c r="D90" s="305"/>
      <c r="E90" s="382">
        <f>SUM(E65:E89)</f>
        <v>0</v>
      </c>
      <c r="F90" s="958"/>
      <c r="G90" s="932">
        <f>SUM(G64:G89)</f>
        <v>0</v>
      </c>
      <c r="H90" s="965"/>
      <c r="I90" s="945">
        <f>SUM(I64:I89)</f>
        <v>0</v>
      </c>
    </row>
    <row r="91" spans="1:9" s="26" customFormat="1" ht="15">
      <c r="A91" s="836"/>
      <c r="B91" s="256" t="s">
        <v>3249</v>
      </c>
      <c r="C91" s="837"/>
      <c r="D91" s="258"/>
      <c r="E91" s="279"/>
      <c r="F91" s="866"/>
      <c r="G91" s="912"/>
      <c r="H91" s="880"/>
      <c r="I91" s="900"/>
    </row>
    <row r="92" spans="1:9">
      <c r="A92" s="276"/>
      <c r="B92" s="303" t="s">
        <v>3250</v>
      </c>
      <c r="C92" s="300"/>
      <c r="D92" s="304"/>
      <c r="E92" s="305"/>
      <c r="F92" s="864"/>
      <c r="G92" s="910"/>
      <c r="H92" s="878"/>
      <c r="I92" s="898"/>
    </row>
    <row r="93" spans="1:9">
      <c r="A93" s="276"/>
      <c r="B93" s="337"/>
      <c r="C93" s="300"/>
      <c r="D93" s="304"/>
      <c r="E93" s="305"/>
      <c r="F93" s="864"/>
      <c r="G93" s="910"/>
      <c r="H93" s="878"/>
      <c r="I93" s="898"/>
    </row>
    <row r="94" spans="1:9" ht="93" customHeight="1">
      <c r="A94" s="276"/>
      <c r="B94" s="303" t="s">
        <v>3251</v>
      </c>
      <c r="C94" s="300"/>
      <c r="D94" s="304"/>
      <c r="E94" s="305"/>
      <c r="F94" s="864"/>
      <c r="G94" s="910"/>
      <c r="H94" s="878"/>
      <c r="I94" s="898"/>
    </row>
    <row r="95" spans="1:9" ht="39.75" customHeight="1">
      <c r="A95" s="276"/>
      <c r="B95" s="303" t="s">
        <v>3252</v>
      </c>
      <c r="C95" s="300"/>
      <c r="D95" s="304"/>
      <c r="E95" s="305"/>
      <c r="F95" s="864"/>
      <c r="G95" s="910"/>
      <c r="H95" s="878"/>
      <c r="I95" s="898"/>
    </row>
    <row r="96" spans="1:9" ht="78.75" customHeight="1">
      <c r="A96" s="276"/>
      <c r="B96" s="303" t="s">
        <v>3253</v>
      </c>
      <c r="C96" s="300"/>
      <c r="D96" s="304"/>
      <c r="E96" s="305"/>
      <c r="F96" s="864"/>
      <c r="G96" s="910"/>
      <c r="H96" s="878"/>
      <c r="I96" s="898"/>
    </row>
    <row r="97" spans="1:11" s="14" customFormat="1">
      <c r="A97" s="276"/>
      <c r="B97" s="322"/>
      <c r="C97" s="299" t="s">
        <v>79</v>
      </c>
      <c r="D97" s="300" t="s">
        <v>191</v>
      </c>
      <c r="E97" s="305" t="s">
        <v>192</v>
      </c>
      <c r="F97" s="1746" t="s">
        <v>1550</v>
      </c>
      <c r="G97" s="1746"/>
      <c r="H97" s="1747" t="s">
        <v>1551</v>
      </c>
      <c r="I97" s="1747"/>
      <c r="J97" s="297" t="s">
        <v>1552</v>
      </c>
      <c r="K97" s="297" t="s">
        <v>1553</v>
      </c>
    </row>
    <row r="98" spans="1:11" s="14" customFormat="1">
      <c r="A98" s="276"/>
      <c r="B98" s="322"/>
      <c r="C98" s="1743" t="s">
        <v>1495</v>
      </c>
      <c r="D98" s="1744"/>
      <c r="E98" s="1745"/>
      <c r="F98" s="860" t="s">
        <v>79</v>
      </c>
      <c r="G98" s="860" t="s">
        <v>1554</v>
      </c>
      <c r="H98" s="874" t="s">
        <v>79</v>
      </c>
      <c r="I98" s="874" t="s">
        <v>1554</v>
      </c>
    </row>
    <row r="99" spans="1:11" ht="178.5">
      <c r="A99" s="276" t="s">
        <v>83</v>
      </c>
      <c r="B99" s="303" t="s">
        <v>3254</v>
      </c>
      <c r="C99" s="300"/>
      <c r="D99" s="304"/>
      <c r="E99" s="305" t="str">
        <f>IF(OR(ISBLANK(C99),ISBLANK(D99))," ",KOLIC*CENA)</f>
        <v xml:space="preserve"> </v>
      </c>
      <c r="F99" s="864"/>
      <c r="G99" s="910"/>
      <c r="H99" s="878"/>
      <c r="I99" s="898"/>
    </row>
    <row r="100" spans="1:11" s="76" customFormat="1" ht="63.75">
      <c r="A100" s="348"/>
      <c r="B100" s="312" t="s">
        <v>3255</v>
      </c>
      <c r="C100" s="332"/>
      <c r="D100" s="304"/>
      <c r="E100" s="301" t="str">
        <f>IF(OR(ISBLANK(C100),ISBLANK(D100))," ",KOLIC*CENA)</f>
        <v xml:space="preserve"> </v>
      </c>
      <c r="F100" s="862"/>
      <c r="G100" s="908"/>
      <c r="H100" s="876"/>
      <c r="I100" s="896"/>
    </row>
    <row r="101" spans="1:11" s="76" customFormat="1" ht="51">
      <c r="A101" s="348"/>
      <c r="B101" s="311" t="s">
        <v>3256</v>
      </c>
      <c r="C101" s="332"/>
      <c r="D101" s="304"/>
      <c r="E101" s="301"/>
      <c r="F101" s="862"/>
      <c r="G101" s="908"/>
      <c r="H101" s="876"/>
      <c r="I101" s="896"/>
    </row>
    <row r="102" spans="1:11" ht="28.5" customHeight="1">
      <c r="A102" s="276"/>
      <c r="B102" s="303" t="s">
        <v>3257</v>
      </c>
      <c r="C102" s="300"/>
      <c r="D102" s="304"/>
      <c r="E102" s="305"/>
      <c r="F102" s="864"/>
      <c r="G102" s="910"/>
      <c r="H102" s="878"/>
      <c r="I102" s="898"/>
    </row>
    <row r="103" spans="1:11">
      <c r="A103" s="276"/>
      <c r="B103" s="308" t="s">
        <v>211</v>
      </c>
      <c r="C103" s="309">
        <v>406</v>
      </c>
      <c r="D103" s="1303"/>
      <c r="E103" s="305" t="str">
        <f>IF(OR(ISBLANK(C103),ISBLANK(D103))," ",KOLIC*CENA)</f>
        <v xml:space="preserve"> </v>
      </c>
      <c r="F103" s="929">
        <v>406</v>
      </c>
      <c r="G103" s="909">
        <f>D103*F103</f>
        <v>0</v>
      </c>
      <c r="H103" s="935"/>
      <c r="I103" s="897">
        <f>D103*H103</f>
        <v>0</v>
      </c>
    </row>
    <row r="104" spans="1:11">
      <c r="A104" s="276"/>
      <c r="B104" s="308" t="s">
        <v>212</v>
      </c>
      <c r="C104" s="309">
        <v>425</v>
      </c>
      <c r="D104" s="1292">
        <f>D103</f>
        <v>0</v>
      </c>
      <c r="E104" s="305">
        <f>IF(OR(ISBLANK(C104),ISBLANK(D104))," ",KOLIC*CENA)</f>
        <v>0</v>
      </c>
      <c r="F104" s="929">
        <v>425</v>
      </c>
      <c r="G104" s="909">
        <f>D104*F104</f>
        <v>0</v>
      </c>
      <c r="H104" s="935"/>
      <c r="I104" s="897">
        <f>D104*H104</f>
        <v>0</v>
      </c>
    </row>
    <row r="105" spans="1:11">
      <c r="A105" s="276"/>
      <c r="B105" s="308" t="s">
        <v>213</v>
      </c>
      <c r="C105" s="309">
        <v>240</v>
      </c>
      <c r="D105" s="1292">
        <f>D103</f>
        <v>0</v>
      </c>
      <c r="E105" s="305">
        <f>IF(OR(ISBLANK(C105),ISBLANK(D105))," ",KOLIC*CENA)</f>
        <v>0</v>
      </c>
      <c r="F105" s="929">
        <v>240</v>
      </c>
      <c r="G105" s="909">
        <f>D105*F105</f>
        <v>0</v>
      </c>
      <c r="H105" s="935"/>
      <c r="I105" s="897">
        <f>D105*H105</f>
        <v>0</v>
      </c>
    </row>
    <row r="106" spans="1:11" ht="13.5" thickBot="1">
      <c r="A106" s="276"/>
      <c r="B106" s="406" t="s">
        <v>214</v>
      </c>
      <c r="C106" s="407">
        <v>658</v>
      </c>
      <c r="D106" s="1293">
        <f>D103</f>
        <v>0</v>
      </c>
      <c r="E106" s="409">
        <f>IF(OR(ISBLANK(C106),ISBLANK(D106))," ",KOLIC*CENA)</f>
        <v>0</v>
      </c>
      <c r="F106" s="930">
        <v>658</v>
      </c>
      <c r="G106" s="969">
        <f>D106*F106</f>
        <v>0</v>
      </c>
      <c r="H106" s="936"/>
      <c r="I106" s="975">
        <f>D106*H106</f>
        <v>0</v>
      </c>
    </row>
    <row r="107" spans="1:11" ht="13.5" thickTop="1">
      <c r="A107" s="276"/>
      <c r="B107" s="403" t="s">
        <v>215</v>
      </c>
      <c r="C107" s="404">
        <f>SUM(C103:C106)</f>
        <v>1729</v>
      </c>
      <c r="D107" s="390"/>
      <c r="E107" s="405"/>
      <c r="F107" s="922"/>
      <c r="G107" s="970"/>
      <c r="H107" s="951"/>
      <c r="I107" s="976"/>
    </row>
    <row r="108" spans="1:11" ht="12.75" customHeight="1">
      <c r="A108" s="276"/>
      <c r="B108" s="303"/>
      <c r="C108" s="300"/>
      <c r="D108" s="304"/>
      <c r="E108" s="305"/>
      <c r="F108" s="864"/>
      <c r="G108" s="910"/>
      <c r="H108" s="878"/>
      <c r="I108" s="898"/>
    </row>
    <row r="109" spans="1:11" s="134" customFormat="1" ht="12.75" hidden="1" customHeight="1" outlineLevel="1">
      <c r="A109" s="323" t="s">
        <v>3258</v>
      </c>
      <c r="B109" s="324" t="s">
        <v>3259</v>
      </c>
      <c r="C109" s="325">
        <v>240</v>
      </c>
      <c r="D109" s="326"/>
      <c r="E109" s="327" t="str">
        <f>IF(OR(ISBLANK(C109),ISBLANK(D109))," ",KOLIC*CENA)</f>
        <v xml:space="preserve"> </v>
      </c>
      <c r="F109" s="867"/>
      <c r="G109" s="913"/>
      <c r="H109" s="881"/>
      <c r="I109" s="901"/>
    </row>
    <row r="110" spans="1:11" s="134" customFormat="1" ht="12.75" hidden="1" customHeight="1" outlineLevel="1">
      <c r="A110" s="323" t="s">
        <v>3260</v>
      </c>
      <c r="B110" s="324" t="s">
        <v>3261</v>
      </c>
      <c r="C110" s="325">
        <v>153</v>
      </c>
      <c r="D110" s="326"/>
      <c r="E110" s="327"/>
      <c r="F110" s="867"/>
      <c r="G110" s="913"/>
      <c r="H110" s="881"/>
      <c r="I110" s="901"/>
    </row>
    <row r="111" spans="1:11" s="134" customFormat="1" ht="12.75" hidden="1" customHeight="1" outlineLevel="1">
      <c r="A111" s="323"/>
      <c r="B111" s="324"/>
      <c r="C111" s="325">
        <v>393</v>
      </c>
      <c r="D111" s="326"/>
      <c r="E111" s="327"/>
      <c r="F111" s="867"/>
      <c r="G111" s="913"/>
      <c r="H111" s="881"/>
      <c r="I111" s="901"/>
    </row>
    <row r="112" spans="1:11" s="134" customFormat="1" ht="12.75" hidden="1" customHeight="1" outlineLevel="1">
      <c r="A112" s="323"/>
      <c r="B112" s="324"/>
      <c r="C112" s="325"/>
      <c r="D112" s="326"/>
      <c r="E112" s="327"/>
      <c r="F112" s="867"/>
      <c r="G112" s="913"/>
      <c r="H112" s="881"/>
      <c r="I112" s="901"/>
    </row>
    <row r="113" spans="1:9" s="134" customFormat="1" hidden="1" outlineLevel="1">
      <c r="A113" s="323" t="s">
        <v>3262</v>
      </c>
      <c r="B113" s="324" t="s">
        <v>3263</v>
      </c>
      <c r="C113" s="325">
        <v>308</v>
      </c>
      <c r="D113" s="326"/>
      <c r="E113" s="327"/>
      <c r="F113" s="867"/>
      <c r="G113" s="913"/>
      <c r="H113" s="881"/>
      <c r="I113" s="901"/>
    </row>
    <row r="114" spans="1:9" s="134" customFormat="1" hidden="1" outlineLevel="1">
      <c r="A114" s="323" t="s">
        <v>3260</v>
      </c>
      <c r="B114" s="324" t="s">
        <v>3264</v>
      </c>
      <c r="C114" s="325">
        <v>116</v>
      </c>
      <c r="D114" s="326"/>
      <c r="E114" s="327"/>
      <c r="F114" s="867"/>
      <c r="G114" s="913"/>
      <c r="H114" s="881"/>
      <c r="I114" s="901"/>
    </row>
    <row r="115" spans="1:9" s="134" customFormat="1" hidden="1" outlineLevel="1">
      <c r="A115" s="323"/>
      <c r="B115" s="324"/>
      <c r="C115" s="325">
        <v>424</v>
      </c>
      <c r="D115" s="326"/>
      <c r="E115" s="327"/>
      <c r="F115" s="867"/>
      <c r="G115" s="913"/>
      <c r="H115" s="881"/>
      <c r="I115" s="901"/>
    </row>
    <row r="116" spans="1:9" s="134" customFormat="1" hidden="1" outlineLevel="1">
      <c r="A116" s="323"/>
      <c r="B116" s="324"/>
      <c r="C116" s="325"/>
      <c r="D116" s="326"/>
      <c r="E116" s="327"/>
      <c r="F116" s="867"/>
      <c r="G116" s="913"/>
      <c r="H116" s="881"/>
      <c r="I116" s="901"/>
    </row>
    <row r="117" spans="1:9" s="134" customFormat="1" hidden="1" outlineLevel="1">
      <c r="A117" s="323" t="s">
        <v>3265</v>
      </c>
      <c r="B117" s="324" t="s">
        <v>3266</v>
      </c>
      <c r="C117" s="325">
        <v>365</v>
      </c>
      <c r="D117" s="326"/>
      <c r="E117" s="327"/>
      <c r="F117" s="867"/>
      <c r="G117" s="913"/>
      <c r="H117" s="881"/>
      <c r="I117" s="901"/>
    </row>
    <row r="118" spans="1:9" s="134" customFormat="1" hidden="1" outlineLevel="1">
      <c r="A118" s="323" t="s">
        <v>3260</v>
      </c>
      <c r="B118" s="324" t="s">
        <v>3267</v>
      </c>
      <c r="C118" s="325">
        <v>292</v>
      </c>
      <c r="D118" s="326"/>
      <c r="E118" s="327"/>
      <c r="F118" s="867"/>
      <c r="G118" s="913"/>
      <c r="H118" s="881"/>
      <c r="I118" s="901"/>
    </row>
    <row r="119" spans="1:9" s="134" customFormat="1" hidden="1" outlineLevel="1">
      <c r="A119" s="323"/>
      <c r="B119" s="324"/>
      <c r="C119" s="325">
        <v>657</v>
      </c>
      <c r="D119" s="326"/>
      <c r="E119" s="327"/>
      <c r="F119" s="867"/>
      <c r="G119" s="913"/>
      <c r="H119" s="881"/>
      <c r="I119" s="901"/>
    </row>
    <row r="120" spans="1:9" collapsed="1">
      <c r="A120" s="276"/>
      <c r="B120" s="309"/>
      <c r="C120" s="300"/>
      <c r="D120" s="304"/>
      <c r="E120" s="305"/>
      <c r="F120" s="864"/>
      <c r="G120" s="910"/>
      <c r="H120" s="878"/>
      <c r="I120" s="898"/>
    </row>
    <row r="121" spans="1:9" ht="80.25" customHeight="1">
      <c r="A121" s="310" t="s">
        <v>85</v>
      </c>
      <c r="B121" s="303" t="s">
        <v>3268</v>
      </c>
      <c r="C121" s="309"/>
      <c r="D121" s="304"/>
      <c r="E121" s="301" t="str">
        <f>IF(OR(ISBLANK(C121),ISBLANK(D121))," ",KOLIC*CENA)</f>
        <v xml:space="preserve"> </v>
      </c>
      <c r="F121" s="864"/>
      <c r="G121" s="910"/>
      <c r="H121" s="878"/>
      <c r="I121" s="898"/>
    </row>
    <row r="122" spans="1:9">
      <c r="A122" s="276"/>
      <c r="B122" s="308" t="s">
        <v>211</v>
      </c>
      <c r="C122" s="309">
        <v>115</v>
      </c>
      <c r="D122" s="1303"/>
      <c r="E122" s="305" t="str">
        <f>IF(OR(ISBLANK(C122),ISBLANK(D122))," ",KOLIC*CENA)</f>
        <v xml:space="preserve"> </v>
      </c>
      <c r="F122" s="929">
        <v>115</v>
      </c>
      <c r="G122" s="909">
        <f>D122*F122</f>
        <v>0</v>
      </c>
      <c r="H122" s="935"/>
      <c r="I122" s="897">
        <f>D122*H122</f>
        <v>0</v>
      </c>
    </row>
    <row r="123" spans="1:9">
      <c r="A123" s="276"/>
      <c r="B123" s="308" t="s">
        <v>212</v>
      </c>
      <c r="C123" s="309">
        <v>110</v>
      </c>
      <c r="D123" s="1292">
        <f>D122</f>
        <v>0</v>
      </c>
      <c r="E123" s="305">
        <f>IF(OR(ISBLANK(C123),ISBLANK(D123))," ",KOLIC*CENA)</f>
        <v>0</v>
      </c>
      <c r="F123" s="929">
        <v>110</v>
      </c>
      <c r="G123" s="909">
        <f>D123*F123</f>
        <v>0</v>
      </c>
      <c r="H123" s="935"/>
      <c r="I123" s="897">
        <f>D123*H123</f>
        <v>0</v>
      </c>
    </row>
    <row r="124" spans="1:9">
      <c r="A124" s="276"/>
      <c r="B124" s="308" t="s">
        <v>213</v>
      </c>
      <c r="C124" s="309">
        <v>115</v>
      </c>
      <c r="D124" s="1292">
        <f>D122</f>
        <v>0</v>
      </c>
      <c r="E124" s="305">
        <f>IF(OR(ISBLANK(C124),ISBLANK(D124))," ",KOLIC*CENA)</f>
        <v>0</v>
      </c>
      <c r="F124" s="929">
        <v>115</v>
      </c>
      <c r="G124" s="909">
        <f>D124*F124</f>
        <v>0</v>
      </c>
      <c r="H124" s="935"/>
      <c r="I124" s="897">
        <f>D124*H124</f>
        <v>0</v>
      </c>
    </row>
    <row r="125" spans="1:9" ht="13.5" thickBot="1">
      <c r="A125" s="276"/>
      <c r="B125" s="406" t="s">
        <v>214</v>
      </c>
      <c r="C125" s="407">
        <v>152</v>
      </c>
      <c r="D125" s="1293">
        <f>D122</f>
        <v>0</v>
      </c>
      <c r="E125" s="409">
        <f>IF(OR(ISBLANK(C125),ISBLANK(D125))," ",KOLIC*CENA)</f>
        <v>0</v>
      </c>
      <c r="F125" s="930">
        <v>152</v>
      </c>
      <c r="G125" s="969">
        <f>D125*F125</f>
        <v>0</v>
      </c>
      <c r="H125" s="936"/>
      <c r="I125" s="975">
        <f>D125*H125</f>
        <v>0</v>
      </c>
    </row>
    <row r="126" spans="1:9" ht="13.5" thickTop="1">
      <c r="A126" s="276"/>
      <c r="B126" s="403" t="s">
        <v>215</v>
      </c>
      <c r="C126" s="404">
        <f>SUM(C122:C125)</f>
        <v>492</v>
      </c>
      <c r="D126" s="390"/>
      <c r="E126" s="405"/>
      <c r="F126" s="922"/>
      <c r="G126" s="970"/>
      <c r="H126" s="951"/>
      <c r="I126" s="976"/>
    </row>
    <row r="127" spans="1:9">
      <c r="A127" s="276"/>
      <c r="B127" s="309"/>
      <c r="C127" s="300"/>
      <c r="D127" s="304"/>
      <c r="E127" s="305"/>
      <c r="F127" s="864"/>
      <c r="G127" s="910"/>
      <c r="H127" s="878"/>
      <c r="I127" s="898"/>
    </row>
    <row r="128" spans="1:9" s="134" customFormat="1" ht="12.75" hidden="1" customHeight="1" outlineLevel="1">
      <c r="A128" s="323" t="s">
        <v>3269</v>
      </c>
      <c r="B128" s="324" t="s">
        <v>3270</v>
      </c>
      <c r="C128" s="325">
        <v>113.76</v>
      </c>
      <c r="D128" s="326"/>
      <c r="E128" s="327" t="str">
        <f>IF(OR(ISBLANK(C128),ISBLANK(D128))," ",KOLIC*CENA)</f>
        <v xml:space="preserve"> </v>
      </c>
      <c r="F128" s="867"/>
      <c r="G128" s="913"/>
      <c r="H128" s="881"/>
      <c r="I128" s="901"/>
    </row>
    <row r="129" spans="1:256" s="134" customFormat="1" ht="25.5" hidden="1" outlineLevel="1">
      <c r="A129" s="323" t="s">
        <v>3271</v>
      </c>
      <c r="B129" s="324" t="s">
        <v>3272</v>
      </c>
      <c r="C129" s="325">
        <v>108.7</v>
      </c>
      <c r="D129" s="326"/>
      <c r="E129" s="327"/>
      <c r="F129" s="867"/>
      <c r="G129" s="913"/>
      <c r="H129" s="881"/>
      <c r="I129" s="901"/>
    </row>
    <row r="130" spans="1:256" s="134" customFormat="1" hidden="1" outlineLevel="1">
      <c r="A130" s="323"/>
      <c r="B130" s="324"/>
      <c r="C130" s="325"/>
      <c r="D130" s="326"/>
      <c r="E130" s="327"/>
      <c r="F130" s="867"/>
      <c r="G130" s="913"/>
      <c r="H130" s="881"/>
      <c r="I130" s="901"/>
    </row>
    <row r="131" spans="1:256" s="134" customFormat="1" ht="25.5" hidden="1" outlineLevel="1">
      <c r="A131" s="323" t="s">
        <v>332</v>
      </c>
      <c r="B131" s="324" t="s">
        <v>3273</v>
      </c>
      <c r="C131" s="325">
        <v>150.53</v>
      </c>
      <c r="D131" s="326"/>
      <c r="E131" s="327"/>
      <c r="F131" s="867"/>
      <c r="G131" s="913"/>
      <c r="H131" s="881"/>
      <c r="I131" s="901"/>
    </row>
    <row r="132" spans="1:256" collapsed="1">
      <c r="A132" s="276"/>
      <c r="B132" s="309"/>
      <c r="C132" s="300"/>
      <c r="D132" s="304"/>
      <c r="E132" s="305"/>
      <c r="F132" s="864"/>
      <c r="G132" s="910"/>
      <c r="H132" s="878"/>
      <c r="I132" s="898"/>
    </row>
    <row r="133" spans="1:256" ht="119.25" customHeight="1">
      <c r="A133" s="310" t="s">
        <v>87</v>
      </c>
      <c r="B133" s="303" t="s">
        <v>3274</v>
      </c>
      <c r="C133" s="309"/>
      <c r="D133" s="304"/>
      <c r="E133" s="301" t="str">
        <f>IF(OR(ISBLANK(C133),ISBLANK(D133))," ",KOLIC*CENA)</f>
        <v xml:space="preserve"> </v>
      </c>
      <c r="F133" s="864"/>
      <c r="G133" s="910"/>
      <c r="H133" s="878"/>
      <c r="I133" s="898"/>
    </row>
    <row r="134" spans="1:256">
      <c r="A134" s="276"/>
      <c r="B134" s="308" t="s">
        <v>3275</v>
      </c>
      <c r="C134" s="309">
        <v>22</v>
      </c>
      <c r="D134" s="1303"/>
      <c r="E134" s="305" t="str">
        <f>IF(OR(ISBLANK(C134),ISBLANK(D134))," ",KOLIC*CENA)</f>
        <v xml:space="preserve"> </v>
      </c>
      <c r="F134" s="929">
        <v>22</v>
      </c>
      <c r="G134" s="909">
        <f>D134*F134</f>
        <v>0</v>
      </c>
      <c r="H134" s="935"/>
      <c r="I134" s="897">
        <f>D134*H134</f>
        <v>0</v>
      </c>
    </row>
    <row r="135" spans="1:256">
      <c r="A135" s="276"/>
      <c r="B135" s="308" t="s">
        <v>3276</v>
      </c>
      <c r="C135" s="309">
        <v>14</v>
      </c>
      <c r="D135" s="1292">
        <f>D134</f>
        <v>0</v>
      </c>
      <c r="E135" s="305">
        <f>IF(OR(ISBLANK(C135),ISBLANK(D135))," ",KOLIC*CENA)</f>
        <v>0</v>
      </c>
      <c r="F135" s="929">
        <v>14</v>
      </c>
      <c r="G135" s="909">
        <f>D135*F135</f>
        <v>0</v>
      </c>
      <c r="H135" s="935"/>
      <c r="I135" s="897">
        <f>D135*H135</f>
        <v>0</v>
      </c>
    </row>
    <row r="136" spans="1:256">
      <c r="A136" s="276"/>
      <c r="B136" s="308" t="s">
        <v>3277</v>
      </c>
      <c r="C136" s="309">
        <v>24</v>
      </c>
      <c r="D136" s="1292">
        <f>D134</f>
        <v>0</v>
      </c>
      <c r="E136" s="305">
        <f>IF(OR(ISBLANK(C136),ISBLANK(D136))," ",KOLIC*CENA)</f>
        <v>0</v>
      </c>
      <c r="F136" s="929">
        <v>24</v>
      </c>
      <c r="G136" s="909">
        <f>D136*F136</f>
        <v>0</v>
      </c>
      <c r="H136" s="935"/>
      <c r="I136" s="897">
        <f>D136*H136</f>
        <v>0</v>
      </c>
    </row>
    <row r="137" spans="1:256" ht="13.5" thickBot="1">
      <c r="A137" s="276"/>
      <c r="B137" s="406" t="s">
        <v>3278</v>
      </c>
      <c r="C137" s="407">
        <v>18</v>
      </c>
      <c r="D137" s="1293">
        <f>D134</f>
        <v>0</v>
      </c>
      <c r="E137" s="409">
        <f>IF(OR(ISBLANK(C137),ISBLANK(D137))," ",KOLIC*CENA)</f>
        <v>0</v>
      </c>
      <c r="F137" s="930">
        <v>18</v>
      </c>
      <c r="G137" s="969">
        <f>D137*F137</f>
        <v>0</v>
      </c>
      <c r="H137" s="936"/>
      <c r="I137" s="975">
        <f>D137*H137</f>
        <v>0</v>
      </c>
    </row>
    <row r="138" spans="1:256" ht="13.5" thickTop="1">
      <c r="A138" s="276"/>
      <c r="B138" s="403" t="s">
        <v>206</v>
      </c>
      <c r="C138" s="404">
        <f>SUM(C134:C137)</f>
        <v>78</v>
      </c>
      <c r="D138" s="390"/>
      <c r="E138" s="405"/>
      <c r="F138" s="922"/>
      <c r="G138" s="970"/>
      <c r="H138" s="951"/>
      <c r="I138" s="976"/>
    </row>
    <row r="139" spans="1:256">
      <c r="A139" s="276"/>
      <c r="B139" s="309"/>
      <c r="C139" s="300"/>
      <c r="D139" s="304"/>
      <c r="E139" s="305"/>
      <c r="F139" s="864"/>
      <c r="G139" s="910"/>
      <c r="H139" s="878"/>
      <c r="I139" s="898"/>
    </row>
    <row r="140" spans="1:256">
      <c r="A140" s="306"/>
      <c r="B140" s="303" t="s">
        <v>3279</v>
      </c>
      <c r="C140" s="304"/>
      <c r="D140" s="734"/>
      <c r="E140" s="301" t="str">
        <f>IF(OR(ISBLANK(C140),ISBLANK(D140))," ",KOLIC*CENA)</f>
        <v xml:space="preserve"> </v>
      </c>
      <c r="F140" s="869"/>
      <c r="G140" s="869"/>
      <c r="H140" s="942"/>
      <c r="I140" s="94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79.5" customHeight="1">
      <c r="A141" s="276" t="s">
        <v>88</v>
      </c>
      <c r="B141" s="303" t="s">
        <v>3280</v>
      </c>
      <c r="C141" s="300"/>
      <c r="D141" s="300"/>
      <c r="E141" s="301" t="str">
        <f>IF(OR(ISBLANK(C141),ISBLANK(D141))," ",KOLIC*CENA)</f>
        <v xml:space="preserve"> </v>
      </c>
      <c r="F141" s="862"/>
      <c r="G141" s="908"/>
      <c r="H141" s="876"/>
      <c r="I141" s="896"/>
    </row>
    <row r="142" spans="1:256" s="76" customFormat="1" ht="128.25" customHeight="1">
      <c r="A142" s="276"/>
      <c r="B142" s="303" t="s">
        <v>3281</v>
      </c>
      <c r="C142" s="300"/>
      <c r="D142" s="300"/>
      <c r="E142" s="300"/>
      <c r="F142" s="870"/>
      <c r="G142" s="870"/>
      <c r="H142" s="966"/>
      <c r="I142" s="966"/>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c r="HY142" s="13"/>
      <c r="HZ142" s="13"/>
      <c r="IA142" s="13"/>
      <c r="IB142" s="13"/>
      <c r="IC142" s="13"/>
      <c r="ID142" s="13"/>
      <c r="IE142" s="13"/>
      <c r="IF142" s="13"/>
      <c r="IG142" s="13"/>
      <c r="IH142" s="13"/>
      <c r="II142" s="13"/>
      <c r="IJ142" s="13"/>
      <c r="IK142" s="13"/>
      <c r="IL142" s="13"/>
      <c r="IM142" s="13"/>
      <c r="IN142" s="13"/>
      <c r="IO142" s="13"/>
      <c r="IP142" s="13"/>
      <c r="IQ142" s="13"/>
      <c r="IR142" s="13"/>
      <c r="IS142" s="13"/>
      <c r="IT142" s="13"/>
      <c r="IU142" s="13"/>
      <c r="IV142" s="13"/>
    </row>
    <row r="143" spans="1:256" ht="68.25" customHeight="1">
      <c r="A143" s="330"/>
      <c r="B143" s="311" t="s">
        <v>3282</v>
      </c>
      <c r="C143" s="332"/>
      <c r="D143" s="304"/>
      <c r="E143" s="305"/>
      <c r="F143" s="864"/>
      <c r="G143" s="910"/>
      <c r="H143" s="878"/>
      <c r="I143" s="898"/>
    </row>
    <row r="144" spans="1:256" ht="103.5" customHeight="1">
      <c r="A144" s="330"/>
      <c r="B144" s="351" t="s">
        <v>3283</v>
      </c>
      <c r="C144" s="332"/>
      <c r="D144" s="304"/>
      <c r="E144" s="305" t="str">
        <f>IF(OR(ISBLANK(C144),ISBLANK(D144))," ",KOLIC*CENA)</f>
        <v xml:space="preserve"> </v>
      </c>
      <c r="F144" s="864"/>
      <c r="G144" s="910"/>
      <c r="H144" s="878"/>
      <c r="I144" s="898"/>
    </row>
    <row r="145" spans="1:9" ht="28.5" customHeight="1">
      <c r="A145" s="330"/>
      <c r="B145" s="311" t="s">
        <v>3284</v>
      </c>
      <c r="C145" s="332"/>
      <c r="D145" s="304"/>
      <c r="E145" s="305"/>
      <c r="F145" s="864"/>
      <c r="G145" s="910"/>
      <c r="H145" s="878"/>
      <c r="I145" s="898"/>
    </row>
    <row r="146" spans="1:9" ht="65.25" customHeight="1">
      <c r="A146" s="330"/>
      <c r="B146" s="311" t="s">
        <v>3285</v>
      </c>
      <c r="C146" s="332"/>
      <c r="D146" s="304"/>
      <c r="E146" s="305"/>
      <c r="F146" s="864"/>
      <c r="G146" s="910"/>
      <c r="H146" s="878"/>
      <c r="I146" s="898"/>
    </row>
    <row r="147" spans="1:9">
      <c r="A147" s="276"/>
      <c r="B147" s="308" t="s">
        <v>211</v>
      </c>
      <c r="C147" s="309">
        <v>7</v>
      </c>
      <c r="D147" s="1303"/>
      <c r="E147" s="305" t="str">
        <f>IF(OR(ISBLANK(C147),ISBLANK(D147))," ",KOLIC*CENA)</f>
        <v xml:space="preserve"> </v>
      </c>
      <c r="F147" s="929">
        <v>7</v>
      </c>
      <c r="G147" s="909">
        <f>D147*F147</f>
        <v>0</v>
      </c>
      <c r="H147" s="935"/>
      <c r="I147" s="897">
        <f>D147*H147</f>
        <v>0</v>
      </c>
    </row>
    <row r="148" spans="1:9">
      <c r="A148" s="276"/>
      <c r="B148" s="308" t="s">
        <v>212</v>
      </c>
      <c r="C148" s="309">
        <v>7</v>
      </c>
      <c r="D148" s="1292">
        <f>D147</f>
        <v>0</v>
      </c>
      <c r="E148" s="305">
        <f>IF(OR(ISBLANK(C148),ISBLANK(D148))," ",KOLIC*CENA)</f>
        <v>0</v>
      </c>
      <c r="F148" s="929">
        <v>7</v>
      </c>
      <c r="G148" s="909">
        <f>D148*F148</f>
        <v>0</v>
      </c>
      <c r="H148" s="935"/>
      <c r="I148" s="897">
        <f>D148*H148</f>
        <v>0</v>
      </c>
    </row>
    <row r="149" spans="1:9">
      <c r="A149" s="276"/>
      <c r="B149" s="308" t="s">
        <v>213</v>
      </c>
      <c r="C149" s="309">
        <v>7</v>
      </c>
      <c r="D149" s="1292">
        <f>D147</f>
        <v>0</v>
      </c>
      <c r="E149" s="305">
        <f>IF(OR(ISBLANK(C149),ISBLANK(D149))," ",KOLIC*CENA)</f>
        <v>0</v>
      </c>
      <c r="F149" s="929">
        <v>7</v>
      </c>
      <c r="G149" s="909">
        <f>D149*F149</f>
        <v>0</v>
      </c>
      <c r="H149" s="935"/>
      <c r="I149" s="897">
        <f>D149*H149</f>
        <v>0</v>
      </c>
    </row>
    <row r="150" spans="1:9" ht="13.5" thickBot="1">
      <c r="A150" s="276"/>
      <c r="B150" s="406" t="s">
        <v>214</v>
      </c>
      <c r="C150" s="407">
        <v>19</v>
      </c>
      <c r="D150" s="1293">
        <f>D147</f>
        <v>0</v>
      </c>
      <c r="E150" s="409">
        <f>IF(OR(ISBLANK(C150),ISBLANK(D150))," ",KOLIC*CENA)</f>
        <v>0</v>
      </c>
      <c r="F150" s="930">
        <v>19</v>
      </c>
      <c r="G150" s="969">
        <f>D150*F150</f>
        <v>0</v>
      </c>
      <c r="H150" s="936"/>
      <c r="I150" s="975">
        <f>D150*H150</f>
        <v>0</v>
      </c>
    </row>
    <row r="151" spans="1:9" ht="13.5" thickTop="1">
      <c r="A151" s="276"/>
      <c r="B151" s="403" t="s">
        <v>215</v>
      </c>
      <c r="C151" s="404">
        <f>SUM(C147:C150)</f>
        <v>40</v>
      </c>
      <c r="D151" s="390"/>
      <c r="E151" s="405"/>
      <c r="F151" s="922"/>
      <c r="G151" s="970"/>
      <c r="H151" s="951"/>
      <c r="I151" s="976"/>
    </row>
    <row r="152" spans="1:9">
      <c r="A152" s="276"/>
      <c r="B152" s="309"/>
      <c r="C152" s="300"/>
      <c r="D152" s="304"/>
      <c r="E152" s="305"/>
      <c r="F152" s="864"/>
      <c r="G152" s="910"/>
      <c r="H152" s="878"/>
      <c r="I152" s="898"/>
    </row>
    <row r="153" spans="1:9" s="134" customFormat="1" ht="25.5" hidden="1" outlineLevel="1">
      <c r="A153" s="323" t="s">
        <v>3286</v>
      </c>
      <c r="B153" s="324" t="s">
        <v>3287</v>
      </c>
      <c r="C153" s="325">
        <v>6.66</v>
      </c>
      <c r="D153" s="326"/>
      <c r="E153" s="327"/>
      <c r="F153" s="867"/>
      <c r="G153" s="913"/>
      <c r="H153" s="881"/>
      <c r="I153" s="901"/>
    </row>
    <row r="154" spans="1:9" s="134" customFormat="1" hidden="1" outlineLevel="1">
      <c r="A154" s="323" t="s">
        <v>2721</v>
      </c>
      <c r="B154" s="324" t="s">
        <v>3288</v>
      </c>
      <c r="C154" s="325">
        <v>18.850000000000001</v>
      </c>
      <c r="D154" s="326"/>
      <c r="E154" s="327"/>
      <c r="F154" s="867"/>
      <c r="G154" s="913"/>
      <c r="H154" s="881"/>
      <c r="I154" s="901"/>
    </row>
    <row r="155" spans="1:9" s="134" customFormat="1" hidden="1" outlineLevel="1">
      <c r="A155" s="323"/>
      <c r="B155" s="324"/>
      <c r="C155" s="325"/>
      <c r="D155" s="326"/>
      <c r="E155" s="327"/>
      <c r="F155" s="867"/>
      <c r="G155" s="913"/>
      <c r="H155" s="881"/>
      <c r="I155" s="901"/>
    </row>
    <row r="156" spans="1:9" collapsed="1">
      <c r="A156" s="276"/>
      <c r="B156" s="308"/>
      <c r="C156" s="309"/>
      <c r="D156" s="305"/>
      <c r="E156" s="305"/>
      <c r="F156" s="864"/>
      <c r="G156" s="910"/>
      <c r="H156" s="878"/>
      <c r="I156" s="898"/>
    </row>
    <row r="157" spans="1:9" ht="45" customHeight="1">
      <c r="A157" s="330"/>
      <c r="B157" s="311" t="s">
        <v>3289</v>
      </c>
      <c r="C157" s="802"/>
      <c r="D157" s="304"/>
      <c r="E157" s="305" t="str">
        <f>IF(OR(ISBLANK(C157),ISBLANK(D157))," ",KOLIC*CENA)</f>
        <v xml:space="preserve"> </v>
      </c>
      <c r="F157" s="864"/>
      <c r="G157" s="910"/>
      <c r="H157" s="878"/>
      <c r="I157" s="898"/>
    </row>
    <row r="158" spans="1:9" ht="40.5" customHeight="1">
      <c r="A158" s="330"/>
      <c r="B158" s="311" t="s">
        <v>3290</v>
      </c>
      <c r="C158" s="802"/>
      <c r="D158" s="304"/>
      <c r="E158" s="305"/>
      <c r="F158" s="864"/>
      <c r="G158" s="910"/>
      <c r="H158" s="878"/>
      <c r="I158" s="898"/>
    </row>
    <row r="159" spans="1:9" ht="142.5" customHeight="1">
      <c r="A159" s="330" t="s">
        <v>89</v>
      </c>
      <c r="B159" s="351" t="s">
        <v>3291</v>
      </c>
      <c r="C159" s="802"/>
      <c r="D159" s="304"/>
      <c r="E159" s="305"/>
      <c r="F159" s="864"/>
      <c r="G159" s="910"/>
      <c r="H159" s="878"/>
      <c r="I159" s="898"/>
    </row>
    <row r="160" spans="1:9" ht="129" customHeight="1">
      <c r="A160" s="330"/>
      <c r="B160" s="311" t="s">
        <v>3292</v>
      </c>
      <c r="C160" s="332"/>
      <c r="D160" s="304"/>
      <c r="E160" s="305"/>
      <c r="F160" s="864"/>
      <c r="G160" s="910"/>
      <c r="H160" s="878"/>
      <c r="I160" s="898"/>
    </row>
    <row r="161" spans="1:9" s="14" customFormat="1" ht="114" customHeight="1">
      <c r="A161" s="276"/>
      <c r="B161" s="303" t="s">
        <v>3293</v>
      </c>
      <c r="C161" s="300"/>
      <c r="D161" s="300"/>
      <c r="E161" s="301" t="str">
        <f>IF(OR(ISBLANK(C161),ISBLANK(D161))," ",KOLIC*CENA)</f>
        <v xml:space="preserve"> </v>
      </c>
      <c r="F161" s="868"/>
      <c r="G161" s="914"/>
      <c r="H161" s="882"/>
      <c r="I161" s="902"/>
    </row>
    <row r="162" spans="1:9" ht="78" customHeight="1">
      <c r="A162" s="330"/>
      <c r="B162" s="311" t="s">
        <v>3294</v>
      </c>
      <c r="C162" s="332"/>
      <c r="D162" s="304"/>
      <c r="E162" s="305"/>
      <c r="F162" s="864"/>
      <c r="G162" s="910"/>
      <c r="H162" s="878"/>
      <c r="I162" s="898"/>
    </row>
    <row r="163" spans="1:9" ht="115.5" customHeight="1">
      <c r="A163" s="330"/>
      <c r="B163" s="351" t="s">
        <v>3295</v>
      </c>
      <c r="C163" s="332"/>
      <c r="D163" s="304"/>
      <c r="E163" s="305" t="str">
        <f>IF(OR(ISBLANK(C163),ISBLANK(D163))," ",KOLIC*CENA)</f>
        <v xml:space="preserve"> </v>
      </c>
      <c r="F163" s="864"/>
      <c r="G163" s="910"/>
      <c r="H163" s="878"/>
      <c r="I163" s="898"/>
    </row>
    <row r="164" spans="1:9" ht="42" customHeight="1">
      <c r="A164" s="330"/>
      <c r="B164" s="311" t="s">
        <v>3296</v>
      </c>
      <c r="C164" s="332"/>
      <c r="D164" s="304"/>
      <c r="E164" s="305"/>
      <c r="F164" s="864"/>
      <c r="G164" s="910"/>
      <c r="H164" s="878"/>
      <c r="I164" s="898"/>
    </row>
    <row r="165" spans="1:9" ht="38.25" customHeight="1">
      <c r="A165" s="330"/>
      <c r="B165" s="311" t="s">
        <v>3297</v>
      </c>
      <c r="C165" s="332"/>
      <c r="D165" s="304"/>
      <c r="E165" s="305"/>
      <c r="F165" s="864"/>
      <c r="G165" s="910"/>
      <c r="H165" s="878"/>
      <c r="I165" s="898"/>
    </row>
    <row r="166" spans="1:9" ht="27.75" customHeight="1">
      <c r="A166" s="330"/>
      <c r="B166" s="311" t="s">
        <v>3298</v>
      </c>
      <c r="C166" s="332"/>
      <c r="D166" s="304"/>
      <c r="E166" s="305" t="str">
        <f>IF(OR(ISBLANK(C166),ISBLANK(D166))," ",KOLIC*CENA)</f>
        <v xml:space="preserve"> </v>
      </c>
      <c r="F166" s="864"/>
      <c r="G166" s="910"/>
      <c r="H166" s="878"/>
      <c r="I166" s="898"/>
    </row>
    <row r="167" spans="1:9" ht="12.75" customHeight="1">
      <c r="A167" s="330"/>
      <c r="B167" s="311"/>
      <c r="C167" s="332"/>
      <c r="D167" s="304"/>
      <c r="E167" s="305"/>
      <c r="F167" s="864"/>
      <c r="G167" s="910"/>
      <c r="H167" s="878"/>
      <c r="I167" s="898"/>
    </row>
    <row r="168" spans="1:9" ht="78.75" customHeight="1">
      <c r="A168" s="330" t="s">
        <v>67</v>
      </c>
      <c r="B168" s="311" t="s">
        <v>3299</v>
      </c>
      <c r="C168" s="332"/>
      <c r="D168" s="304"/>
      <c r="E168" s="305"/>
      <c r="F168" s="864"/>
      <c r="G168" s="910"/>
      <c r="H168" s="878"/>
      <c r="I168" s="898"/>
    </row>
    <row r="169" spans="1:9">
      <c r="A169" s="276"/>
      <c r="B169" s="308" t="s">
        <v>211</v>
      </c>
      <c r="C169" s="309">
        <v>12</v>
      </c>
      <c r="D169" s="1303"/>
      <c r="E169" s="305" t="str">
        <f>IF(OR(ISBLANK(C169),ISBLANK(D169))," ",KOLIC*CENA)</f>
        <v xml:space="preserve"> </v>
      </c>
      <c r="F169" s="929">
        <v>12</v>
      </c>
      <c r="G169" s="909">
        <f>D169*F169</f>
        <v>0</v>
      </c>
      <c r="H169" s="878"/>
      <c r="I169" s="898">
        <f>D169*H169</f>
        <v>0</v>
      </c>
    </row>
    <row r="170" spans="1:9">
      <c r="A170" s="276"/>
      <c r="B170" s="308" t="s">
        <v>212</v>
      </c>
      <c r="C170" s="309">
        <v>64</v>
      </c>
      <c r="D170" s="1292">
        <f>D169</f>
        <v>0</v>
      </c>
      <c r="E170" s="305">
        <f>IF(OR(ISBLANK(C170),ISBLANK(D170))," ",KOLIC*CENA)</f>
        <v>0</v>
      </c>
      <c r="F170" s="929">
        <v>64</v>
      </c>
      <c r="G170" s="909">
        <f>D170*F170</f>
        <v>0</v>
      </c>
      <c r="H170" s="878"/>
      <c r="I170" s="898">
        <f>D170*H170</f>
        <v>0</v>
      </c>
    </row>
    <row r="171" spans="1:9">
      <c r="A171" s="276"/>
      <c r="B171" s="308" t="s">
        <v>213</v>
      </c>
      <c r="C171" s="309">
        <v>12</v>
      </c>
      <c r="D171" s="1292">
        <f>D169</f>
        <v>0</v>
      </c>
      <c r="E171" s="305">
        <f>IF(OR(ISBLANK(C171),ISBLANK(D171))," ",KOLIC*CENA)</f>
        <v>0</v>
      </c>
      <c r="F171" s="929">
        <v>12</v>
      </c>
      <c r="G171" s="909">
        <f>D171*F171</f>
        <v>0</v>
      </c>
      <c r="H171" s="878"/>
      <c r="I171" s="898">
        <f>D171*H171</f>
        <v>0</v>
      </c>
    </row>
    <row r="172" spans="1:9" ht="13.5" thickBot="1">
      <c r="A172" s="276"/>
      <c r="B172" s="406" t="s">
        <v>214</v>
      </c>
      <c r="C172" s="407">
        <v>172</v>
      </c>
      <c r="D172" s="1293">
        <f>D169</f>
        <v>0</v>
      </c>
      <c r="E172" s="409">
        <f>IF(OR(ISBLANK(C172),ISBLANK(D172))," ",KOLIC*CENA)</f>
        <v>0</v>
      </c>
      <c r="F172" s="930">
        <v>172</v>
      </c>
      <c r="G172" s="930">
        <f>D172*F172</f>
        <v>0</v>
      </c>
      <c r="H172" s="964"/>
      <c r="I172" s="977">
        <f>D172*H172</f>
        <v>0</v>
      </c>
    </row>
    <row r="173" spans="1:9" ht="13.5" thickTop="1">
      <c r="A173" s="276"/>
      <c r="B173" s="403" t="s">
        <v>215</v>
      </c>
      <c r="C173" s="404">
        <f>SUM(C169:C172)</f>
        <v>260</v>
      </c>
      <c r="D173" s="390"/>
      <c r="E173" s="405" t="str">
        <f>IF(OR(ISBLANK(C173),ISBLANK(D173))," ",KOLIC*CENA)</f>
        <v xml:space="preserve"> </v>
      </c>
      <c r="F173" s="946"/>
      <c r="G173" s="972"/>
      <c r="H173" s="952"/>
      <c r="I173" s="978"/>
    </row>
    <row r="174" spans="1:9">
      <c r="A174" s="276"/>
      <c r="B174" s="309"/>
      <c r="C174" s="300"/>
      <c r="D174" s="304"/>
      <c r="E174" s="305"/>
      <c r="F174" s="864"/>
      <c r="G174" s="910"/>
      <c r="H174" s="878"/>
      <c r="I174" s="898"/>
    </row>
    <row r="175" spans="1:9" s="134" customFormat="1" hidden="1" outlineLevel="1">
      <c r="A175" s="737" t="s">
        <v>3300</v>
      </c>
      <c r="B175" s="324" t="s">
        <v>3301</v>
      </c>
      <c r="C175" s="325">
        <v>10.050000000000001</v>
      </c>
      <c r="D175" s="326"/>
      <c r="E175" s="327"/>
      <c r="F175" s="867"/>
      <c r="G175" s="913"/>
      <c r="H175" s="881"/>
      <c r="I175" s="901"/>
    </row>
    <row r="176" spans="1:9" s="134" customFormat="1" hidden="1" outlineLevel="1">
      <c r="A176" s="737"/>
      <c r="B176" s="324"/>
      <c r="C176" s="325"/>
      <c r="D176" s="326"/>
      <c r="E176" s="327"/>
      <c r="F176" s="867"/>
      <c r="G176" s="913"/>
      <c r="H176" s="881"/>
      <c r="I176" s="901"/>
    </row>
    <row r="177" spans="1:256" s="134" customFormat="1" ht="25.5" hidden="1" outlineLevel="1">
      <c r="A177" s="737" t="s">
        <v>3302</v>
      </c>
      <c r="B177" s="324" t="s">
        <v>3303</v>
      </c>
      <c r="C177" s="325">
        <v>39.950000000000003</v>
      </c>
      <c r="D177" s="326"/>
      <c r="E177" s="327"/>
      <c r="F177" s="867"/>
      <c r="G177" s="913"/>
      <c r="H177" s="881"/>
      <c r="I177" s="901"/>
    </row>
    <row r="178" spans="1:256" s="134" customFormat="1" hidden="1" outlineLevel="1">
      <c r="A178" s="737" t="s">
        <v>3304</v>
      </c>
      <c r="B178" s="324" t="s">
        <v>3305</v>
      </c>
      <c r="C178" s="325">
        <v>23</v>
      </c>
      <c r="D178" s="326"/>
      <c r="E178" s="327"/>
      <c r="F178" s="867"/>
      <c r="G178" s="913"/>
      <c r="H178" s="881"/>
      <c r="I178" s="901"/>
    </row>
    <row r="179" spans="1:256" s="134" customFormat="1" hidden="1" outlineLevel="1">
      <c r="A179" s="737"/>
      <c r="B179" s="324"/>
      <c r="C179" s="325">
        <v>62.95</v>
      </c>
      <c r="D179" s="326"/>
      <c r="E179" s="327"/>
      <c r="F179" s="867"/>
      <c r="G179" s="913"/>
      <c r="H179" s="881"/>
      <c r="I179" s="901"/>
    </row>
    <row r="180" spans="1:256" s="134" customFormat="1" hidden="1" outlineLevel="1">
      <c r="A180" s="737"/>
      <c r="B180" s="324"/>
      <c r="C180" s="325"/>
      <c r="D180" s="326"/>
      <c r="E180" s="327"/>
      <c r="F180" s="867"/>
      <c r="G180" s="913"/>
      <c r="H180" s="881"/>
      <c r="I180" s="901"/>
    </row>
    <row r="181" spans="1:256" s="134" customFormat="1" hidden="1" outlineLevel="1">
      <c r="A181" s="323" t="s">
        <v>3306</v>
      </c>
      <c r="B181" s="324" t="s">
        <v>3307</v>
      </c>
      <c r="C181" s="325">
        <v>91.45</v>
      </c>
      <c r="D181" s="326"/>
      <c r="E181" s="327"/>
      <c r="F181" s="867"/>
      <c r="G181" s="913"/>
      <c r="H181" s="881"/>
      <c r="I181" s="901"/>
    </row>
    <row r="182" spans="1:256" s="134" customFormat="1" ht="25.5" hidden="1" outlineLevel="1">
      <c r="A182" s="323" t="s">
        <v>3308</v>
      </c>
      <c r="B182" s="324" t="s">
        <v>3309</v>
      </c>
      <c r="C182" s="325">
        <v>29.9</v>
      </c>
      <c r="D182" s="326"/>
      <c r="E182" s="327"/>
      <c r="F182" s="867"/>
      <c r="G182" s="913"/>
      <c r="H182" s="881"/>
      <c r="I182" s="901"/>
    </row>
    <row r="183" spans="1:256" s="134" customFormat="1" hidden="1" outlineLevel="1">
      <c r="A183" s="737" t="s">
        <v>3304</v>
      </c>
      <c r="B183" s="324" t="s">
        <v>3310</v>
      </c>
      <c r="C183" s="325">
        <v>49</v>
      </c>
      <c r="D183" s="326"/>
      <c r="E183" s="327"/>
      <c r="F183" s="867"/>
      <c r="G183" s="913"/>
      <c r="H183" s="881"/>
      <c r="I183" s="901"/>
    </row>
    <row r="184" spans="1:256" s="134" customFormat="1" hidden="1" outlineLevel="1">
      <c r="A184" s="323"/>
      <c r="B184" s="324"/>
      <c r="C184" s="325">
        <v>170.35</v>
      </c>
      <c r="D184" s="326"/>
      <c r="E184" s="327"/>
      <c r="F184" s="867"/>
      <c r="G184" s="913"/>
      <c r="H184" s="881"/>
      <c r="I184" s="901"/>
    </row>
    <row r="185" spans="1:256" collapsed="1">
      <c r="A185" s="276"/>
      <c r="B185" s="308"/>
      <c r="C185" s="309"/>
      <c r="D185" s="305"/>
      <c r="E185" s="305"/>
      <c r="F185" s="864"/>
      <c r="G185" s="910"/>
      <c r="H185" s="878"/>
      <c r="I185" s="898"/>
    </row>
    <row r="186" spans="1:256" ht="69" customHeight="1">
      <c r="A186" s="330" t="s">
        <v>68</v>
      </c>
      <c r="B186" s="351" t="s">
        <v>3311</v>
      </c>
      <c r="C186" s="325"/>
      <c r="D186" s="326"/>
      <c r="E186" s="327"/>
      <c r="F186" s="959"/>
      <c r="G186" s="959"/>
      <c r="H186" s="967"/>
      <c r="I186" s="967"/>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1"/>
      <c r="CY186" s="131"/>
      <c r="CZ186" s="131"/>
      <c r="DA186" s="131"/>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131"/>
      <c r="EW186" s="131"/>
      <c r="EX186" s="131"/>
      <c r="EY186" s="131"/>
      <c r="EZ186" s="131"/>
      <c r="FA186" s="131"/>
      <c r="FB186" s="131"/>
      <c r="FC186" s="131"/>
      <c r="FD186" s="131"/>
      <c r="FE186" s="131"/>
      <c r="FF186" s="131"/>
      <c r="FG186" s="131"/>
      <c r="FH186" s="131"/>
      <c r="FI186" s="131"/>
      <c r="FJ186" s="131"/>
      <c r="FK186" s="131"/>
      <c r="FL186" s="131"/>
      <c r="FM186" s="131"/>
      <c r="FN186" s="131"/>
      <c r="FO186" s="131"/>
      <c r="FP186" s="131"/>
      <c r="FQ186" s="131"/>
      <c r="FR186" s="131"/>
      <c r="FS186" s="131"/>
      <c r="FT186" s="131"/>
      <c r="FU186" s="131"/>
      <c r="FV186" s="131"/>
      <c r="FW186" s="131"/>
      <c r="FX186" s="131"/>
      <c r="FY186" s="131"/>
      <c r="FZ186" s="131"/>
      <c r="GA186" s="131"/>
      <c r="GB186" s="131"/>
      <c r="GC186" s="131"/>
      <c r="GD186" s="131"/>
      <c r="GE186" s="131"/>
      <c r="GF186" s="131"/>
      <c r="GG186" s="131"/>
      <c r="GH186" s="131"/>
      <c r="GI186" s="131"/>
      <c r="GJ186" s="131"/>
      <c r="GK186" s="131"/>
      <c r="GL186" s="131"/>
      <c r="GM186" s="131"/>
      <c r="GN186" s="131"/>
      <c r="GO186" s="131"/>
      <c r="GP186" s="131"/>
      <c r="GQ186" s="131"/>
      <c r="GR186" s="131"/>
      <c r="GS186" s="131"/>
      <c r="GT186" s="131"/>
      <c r="GU186" s="131"/>
      <c r="GV186" s="131"/>
      <c r="GW186" s="131"/>
      <c r="GX186" s="131"/>
      <c r="GY186" s="131"/>
      <c r="GZ186" s="131"/>
      <c r="HA186" s="131"/>
      <c r="HB186" s="131"/>
      <c r="HC186" s="131"/>
      <c r="HD186" s="131"/>
      <c r="HE186" s="131"/>
      <c r="HF186" s="131"/>
      <c r="HG186" s="131"/>
      <c r="HH186" s="131"/>
      <c r="HI186" s="131"/>
      <c r="HJ186" s="131"/>
      <c r="HK186" s="131"/>
      <c r="HL186" s="131"/>
      <c r="HM186" s="131"/>
      <c r="HN186" s="131"/>
      <c r="HO186" s="131"/>
      <c r="HP186" s="131"/>
      <c r="HQ186" s="131"/>
      <c r="HR186" s="131"/>
      <c r="HS186" s="131"/>
      <c r="HT186" s="131"/>
      <c r="HU186" s="131"/>
      <c r="HV186" s="131"/>
      <c r="HW186" s="131"/>
      <c r="HX186" s="131"/>
      <c r="HY186" s="131"/>
      <c r="HZ186" s="131"/>
      <c r="IA186" s="131"/>
      <c r="IB186" s="131"/>
      <c r="IC186" s="131"/>
      <c r="ID186" s="131"/>
      <c r="IE186" s="131"/>
      <c r="IF186" s="131"/>
      <c r="IG186" s="131"/>
      <c r="IH186" s="131"/>
      <c r="II186" s="131"/>
      <c r="IJ186" s="131"/>
      <c r="IK186" s="131"/>
      <c r="IL186" s="131"/>
      <c r="IM186" s="131"/>
      <c r="IN186" s="131"/>
      <c r="IO186" s="131"/>
      <c r="IP186" s="131"/>
      <c r="IQ186" s="131"/>
      <c r="IR186" s="131"/>
      <c r="IS186" s="131"/>
      <c r="IT186" s="131"/>
      <c r="IU186" s="131"/>
      <c r="IV186" s="131"/>
    </row>
    <row r="187" spans="1:256" ht="102">
      <c r="A187" s="330"/>
      <c r="B187" s="311" t="s">
        <v>3312</v>
      </c>
      <c r="C187" s="332"/>
      <c r="D187" s="304"/>
      <c r="E187" s="305"/>
      <c r="F187" s="864"/>
      <c r="G187" s="910"/>
      <c r="H187" s="878"/>
      <c r="I187" s="898"/>
    </row>
    <row r="188" spans="1:256">
      <c r="A188" s="276"/>
      <c r="B188" s="308" t="s">
        <v>211</v>
      </c>
      <c r="C188" s="309">
        <v>24</v>
      </c>
      <c r="D188" s="1303"/>
      <c r="E188" s="305" t="str">
        <f>IF(OR(ISBLANK(C188),ISBLANK(D188))," ",KOLIC*CENA)</f>
        <v xml:space="preserve"> </v>
      </c>
      <c r="F188" s="929">
        <v>24</v>
      </c>
      <c r="G188" s="909">
        <f>D188*F188</f>
        <v>0</v>
      </c>
      <c r="H188" s="935"/>
      <c r="I188" s="897">
        <f>D188*H188</f>
        <v>0</v>
      </c>
    </row>
    <row r="189" spans="1:256">
      <c r="A189" s="276"/>
      <c r="B189" s="308" t="s">
        <v>212</v>
      </c>
      <c r="C189" s="309">
        <v>24</v>
      </c>
      <c r="D189" s="1292">
        <f>D188</f>
        <v>0</v>
      </c>
      <c r="E189" s="305">
        <f>IF(OR(ISBLANK(C189),ISBLANK(D189))," ",KOLIC*CENA)</f>
        <v>0</v>
      </c>
      <c r="F189" s="929">
        <v>24</v>
      </c>
      <c r="G189" s="909">
        <f>D189*F189</f>
        <v>0</v>
      </c>
      <c r="H189" s="935"/>
      <c r="I189" s="897">
        <f>D189*H189</f>
        <v>0</v>
      </c>
    </row>
    <row r="190" spans="1:256">
      <c r="A190" s="276"/>
      <c r="B190" s="308" t="s">
        <v>213</v>
      </c>
      <c r="C190" s="309">
        <v>24</v>
      </c>
      <c r="D190" s="1292">
        <f>D188</f>
        <v>0</v>
      </c>
      <c r="E190" s="305">
        <f>IF(OR(ISBLANK(C190),ISBLANK(D190))," ",KOLIC*CENA)</f>
        <v>0</v>
      </c>
      <c r="F190" s="929">
        <v>24</v>
      </c>
      <c r="G190" s="909">
        <f>D190*F190</f>
        <v>0</v>
      </c>
      <c r="H190" s="935"/>
      <c r="I190" s="897">
        <f>D190*H190</f>
        <v>0</v>
      </c>
    </row>
    <row r="191" spans="1:256" ht="13.5" thickBot="1">
      <c r="A191" s="276"/>
      <c r="B191" s="406" t="s">
        <v>214</v>
      </c>
      <c r="C191" s="407">
        <v>62</v>
      </c>
      <c r="D191" s="1293">
        <f>D188</f>
        <v>0</v>
      </c>
      <c r="E191" s="409">
        <f>IF(OR(ISBLANK(C191),ISBLANK(D191))," ",KOLIC*CENA)</f>
        <v>0</v>
      </c>
      <c r="F191" s="930">
        <v>62</v>
      </c>
      <c r="G191" s="969">
        <f>D191*F191</f>
        <v>0</v>
      </c>
      <c r="H191" s="936"/>
      <c r="I191" s="975">
        <f>D191*H191</f>
        <v>0</v>
      </c>
    </row>
    <row r="192" spans="1:256" ht="13.5" thickTop="1">
      <c r="A192" s="276"/>
      <c r="B192" s="403" t="s">
        <v>215</v>
      </c>
      <c r="C192" s="404">
        <f>SUM(C188:C191)</f>
        <v>134</v>
      </c>
      <c r="D192" s="390"/>
      <c r="E192" s="405"/>
      <c r="F192" s="922"/>
      <c r="G192" s="970"/>
      <c r="H192" s="951"/>
      <c r="I192" s="976"/>
    </row>
    <row r="193" spans="1:9">
      <c r="A193" s="276"/>
      <c r="B193" s="309"/>
      <c r="C193" s="300"/>
      <c r="D193" s="304"/>
      <c r="E193" s="305"/>
      <c r="F193" s="864"/>
      <c r="G193" s="910"/>
      <c r="H193" s="878"/>
      <c r="I193" s="898"/>
    </row>
    <row r="194" spans="1:9" s="134" customFormat="1" ht="25.5" hidden="1" outlineLevel="1">
      <c r="A194" s="323" t="s">
        <v>3286</v>
      </c>
      <c r="B194" s="324" t="s">
        <v>3313</v>
      </c>
      <c r="C194" s="325">
        <v>23.68</v>
      </c>
      <c r="D194" s="326"/>
      <c r="E194" s="327"/>
      <c r="F194" s="867"/>
      <c r="G194" s="913"/>
      <c r="H194" s="881"/>
      <c r="I194" s="901"/>
    </row>
    <row r="195" spans="1:9" s="134" customFormat="1" hidden="1" outlineLevel="1">
      <c r="A195" s="323" t="s">
        <v>2721</v>
      </c>
      <c r="B195" s="324" t="s">
        <v>3314</v>
      </c>
      <c r="C195" s="325">
        <v>60.8</v>
      </c>
      <c r="D195" s="326"/>
      <c r="E195" s="327"/>
      <c r="F195" s="867"/>
      <c r="G195" s="913"/>
      <c r="H195" s="881"/>
      <c r="I195" s="901"/>
    </row>
    <row r="196" spans="1:9" collapsed="1">
      <c r="A196" s="276"/>
      <c r="B196" s="308"/>
      <c r="C196" s="309"/>
      <c r="D196" s="305"/>
      <c r="E196" s="305"/>
      <c r="F196" s="864"/>
      <c r="G196" s="910"/>
      <c r="H196" s="878"/>
      <c r="I196" s="898"/>
    </row>
    <row r="197" spans="1:9" ht="27.75" customHeight="1">
      <c r="A197" s="330"/>
      <c r="B197" s="311" t="s">
        <v>3315</v>
      </c>
      <c r="C197" s="802"/>
      <c r="D197" s="304"/>
      <c r="E197" s="305" t="str">
        <f>IF(OR(ISBLANK(C197),ISBLANK(D197))," ",KOLIC*CENA)</f>
        <v xml:space="preserve"> </v>
      </c>
      <c r="F197" s="864"/>
      <c r="G197" s="910"/>
      <c r="H197" s="878"/>
      <c r="I197" s="898"/>
    </row>
    <row r="198" spans="1:9" ht="102.75" customHeight="1">
      <c r="A198" s="330" t="s">
        <v>45</v>
      </c>
      <c r="B198" s="351" t="s">
        <v>3316</v>
      </c>
      <c r="C198" s="802"/>
      <c r="D198" s="304"/>
      <c r="E198" s="305"/>
      <c r="F198" s="864"/>
      <c r="G198" s="910"/>
      <c r="H198" s="878"/>
      <c r="I198" s="898"/>
    </row>
    <row r="199" spans="1:9" ht="129" customHeight="1">
      <c r="A199" s="330"/>
      <c r="B199" s="311" t="s">
        <v>3317</v>
      </c>
      <c r="C199" s="332"/>
      <c r="D199" s="304"/>
      <c r="E199" s="305"/>
      <c r="F199" s="864"/>
      <c r="G199" s="910"/>
      <c r="H199" s="878"/>
      <c r="I199" s="898"/>
    </row>
    <row r="200" spans="1:9" s="14" customFormat="1" ht="52.5" customHeight="1">
      <c r="A200" s="276"/>
      <c r="B200" s="303" t="s">
        <v>3318</v>
      </c>
      <c r="C200" s="300"/>
      <c r="D200" s="300"/>
      <c r="E200" s="301" t="str">
        <f>IF(OR(ISBLANK(C200),ISBLANK(D200))," ",KOLIC*CENA)</f>
        <v xml:space="preserve"> </v>
      </c>
      <c r="F200" s="868"/>
      <c r="G200" s="914"/>
      <c r="H200" s="882"/>
      <c r="I200" s="902"/>
    </row>
    <row r="201" spans="1:9" ht="104.25" customHeight="1">
      <c r="A201" s="330"/>
      <c r="B201" s="351" t="s">
        <v>3319</v>
      </c>
      <c r="C201" s="332"/>
      <c r="D201" s="304"/>
      <c r="E201" s="305" t="str">
        <f>IF(OR(ISBLANK(C201),ISBLANK(D201))," ",KOLIC*CENA)</f>
        <v xml:space="preserve"> </v>
      </c>
      <c r="F201" s="864"/>
      <c r="G201" s="910"/>
      <c r="H201" s="878"/>
      <c r="I201" s="898"/>
    </row>
    <row r="202" spans="1:9" ht="42" customHeight="1">
      <c r="A202" s="330"/>
      <c r="B202" s="311" t="s">
        <v>3296</v>
      </c>
      <c r="C202" s="332"/>
      <c r="D202" s="304"/>
      <c r="E202" s="305"/>
      <c r="F202" s="864"/>
      <c r="G202" s="910"/>
      <c r="H202" s="878"/>
      <c r="I202" s="898"/>
    </row>
    <row r="203" spans="1:9" ht="38.25" customHeight="1">
      <c r="A203" s="330"/>
      <c r="B203" s="311" t="s">
        <v>3297</v>
      </c>
      <c r="C203" s="332"/>
      <c r="D203" s="304"/>
      <c r="E203" s="305"/>
      <c r="F203" s="864"/>
      <c r="G203" s="910"/>
      <c r="H203" s="878"/>
      <c r="I203" s="898"/>
    </row>
    <row r="204" spans="1:9" ht="42" customHeight="1">
      <c r="A204" s="330"/>
      <c r="B204" s="311" t="s">
        <v>3320</v>
      </c>
      <c r="C204" s="332"/>
      <c r="D204" s="304"/>
      <c r="E204" s="305" t="str">
        <f>IF(OR(ISBLANK(C204),ISBLANK(D204))," ",KOLIC*CENA)</f>
        <v xml:space="preserve"> </v>
      </c>
      <c r="F204" s="864"/>
      <c r="G204" s="910"/>
      <c r="H204" s="878"/>
      <c r="I204" s="898"/>
    </row>
    <row r="205" spans="1:9">
      <c r="A205" s="276"/>
      <c r="B205" s="308" t="s">
        <v>211</v>
      </c>
      <c r="C205" s="309">
        <v>120</v>
      </c>
      <c r="D205" s="1303"/>
      <c r="E205" s="305" t="str">
        <f>IF(OR(ISBLANK(C205),ISBLANK(D205))," ",KOLIC*CENA)</f>
        <v xml:space="preserve"> </v>
      </c>
      <c r="F205" s="929">
        <v>120</v>
      </c>
      <c r="G205" s="909">
        <f>D205*F205</f>
        <v>0</v>
      </c>
      <c r="H205" s="935"/>
      <c r="I205" s="897">
        <f>D205*H205</f>
        <v>0</v>
      </c>
    </row>
    <row r="206" spans="1:9">
      <c r="A206" s="276"/>
      <c r="B206" s="308" t="s">
        <v>212</v>
      </c>
      <c r="C206" s="309">
        <v>76</v>
      </c>
      <c r="D206" s="1292">
        <f>D205</f>
        <v>0</v>
      </c>
      <c r="E206" s="305">
        <f>IF(OR(ISBLANK(C206),ISBLANK(D206))," ",KOLIC*CENA)</f>
        <v>0</v>
      </c>
      <c r="F206" s="929">
        <v>76</v>
      </c>
      <c r="G206" s="909">
        <f>D206*F206</f>
        <v>0</v>
      </c>
      <c r="H206" s="935"/>
      <c r="I206" s="897">
        <f>D206*H206</f>
        <v>0</v>
      </c>
    </row>
    <row r="207" spans="1:9">
      <c r="A207" s="276"/>
      <c r="B207" s="308" t="s">
        <v>213</v>
      </c>
      <c r="C207" s="309">
        <v>120</v>
      </c>
      <c r="D207" s="1292">
        <f>D205</f>
        <v>0</v>
      </c>
      <c r="E207" s="305">
        <f>IF(OR(ISBLANK(C207),ISBLANK(D207))," ",KOLIC*CENA)</f>
        <v>0</v>
      </c>
      <c r="F207" s="929">
        <v>120</v>
      </c>
      <c r="G207" s="909">
        <f>D207*F207</f>
        <v>0</v>
      </c>
      <c r="H207" s="935"/>
      <c r="I207" s="897">
        <f>D207*H207</f>
        <v>0</v>
      </c>
    </row>
    <row r="208" spans="1:9" ht="13.5" thickBot="1">
      <c r="A208" s="276"/>
      <c r="B208" s="406" t="s">
        <v>214</v>
      </c>
      <c r="C208" s="407">
        <v>126</v>
      </c>
      <c r="D208" s="1293">
        <f>D205</f>
        <v>0</v>
      </c>
      <c r="E208" s="409">
        <f>IF(OR(ISBLANK(C208),ISBLANK(D208))," ",KOLIC*CENA)</f>
        <v>0</v>
      </c>
      <c r="F208" s="930">
        <v>126</v>
      </c>
      <c r="G208" s="969">
        <f>D208*F208</f>
        <v>0</v>
      </c>
      <c r="H208" s="936"/>
      <c r="I208" s="975">
        <f>D208*H208</f>
        <v>0</v>
      </c>
    </row>
    <row r="209" spans="1:9" ht="13.5" thickTop="1">
      <c r="A209" s="276"/>
      <c r="B209" s="403" t="s">
        <v>215</v>
      </c>
      <c r="C209" s="404">
        <f>SUM(C205:C208)</f>
        <v>442</v>
      </c>
      <c r="D209" s="390"/>
      <c r="E209" s="405"/>
      <c r="F209" s="922"/>
      <c r="G209" s="970"/>
      <c r="H209" s="951"/>
      <c r="I209" s="976"/>
    </row>
    <row r="210" spans="1:9">
      <c r="A210" s="276"/>
      <c r="B210" s="309"/>
      <c r="C210" s="300"/>
      <c r="D210" s="304"/>
      <c r="E210" s="305"/>
      <c r="F210" s="864"/>
      <c r="G210" s="910"/>
      <c r="H210" s="878"/>
      <c r="I210" s="898"/>
    </row>
    <row r="211" spans="1:9" s="134" customFormat="1" ht="25.5" hidden="1" outlineLevel="1">
      <c r="A211" s="323" t="s">
        <v>3321</v>
      </c>
      <c r="B211" s="324" t="s">
        <v>3322</v>
      </c>
      <c r="C211" s="325">
        <v>25.13</v>
      </c>
      <c r="D211" s="326"/>
      <c r="E211" s="327"/>
      <c r="F211" s="867"/>
      <c r="G211" s="913"/>
      <c r="H211" s="881"/>
      <c r="I211" s="901"/>
    </row>
    <row r="212" spans="1:9" s="134" customFormat="1" hidden="1" outlineLevel="1">
      <c r="A212" s="323" t="s">
        <v>3323</v>
      </c>
      <c r="B212" s="324" t="s">
        <v>3324</v>
      </c>
      <c r="C212" s="325">
        <v>43.71</v>
      </c>
      <c r="D212" s="326"/>
      <c r="E212" s="327"/>
      <c r="F212" s="867"/>
      <c r="G212" s="913"/>
      <c r="H212" s="881"/>
      <c r="I212" s="901"/>
    </row>
    <row r="213" spans="1:9" s="134" customFormat="1" hidden="1" outlineLevel="1">
      <c r="A213" s="323" t="s">
        <v>3325</v>
      </c>
      <c r="B213" s="324" t="s">
        <v>3326</v>
      </c>
      <c r="C213" s="325">
        <v>49.35</v>
      </c>
      <c r="D213" s="326"/>
      <c r="E213" s="327"/>
      <c r="F213" s="867"/>
      <c r="G213" s="913"/>
      <c r="H213" s="881"/>
      <c r="I213" s="901"/>
    </row>
    <row r="214" spans="1:9" s="134" customFormat="1" hidden="1" outlineLevel="1">
      <c r="A214" s="323"/>
      <c r="B214" s="324"/>
      <c r="C214" s="325">
        <v>118.19</v>
      </c>
      <c r="D214" s="326"/>
      <c r="E214" s="327"/>
      <c r="F214" s="867"/>
      <c r="G214" s="913"/>
      <c r="H214" s="881"/>
      <c r="I214" s="901"/>
    </row>
    <row r="215" spans="1:9" s="134" customFormat="1" hidden="1" outlineLevel="1">
      <c r="A215" s="323"/>
      <c r="B215" s="324"/>
      <c r="C215" s="325"/>
      <c r="D215" s="326"/>
      <c r="E215" s="327"/>
      <c r="F215" s="867"/>
      <c r="G215" s="913"/>
      <c r="H215" s="881"/>
      <c r="I215" s="901"/>
    </row>
    <row r="216" spans="1:9" s="134" customFormat="1" hidden="1" outlineLevel="1">
      <c r="A216" s="323" t="s">
        <v>3327</v>
      </c>
      <c r="B216" s="324" t="s">
        <v>3328</v>
      </c>
      <c r="C216" s="325">
        <v>26.25</v>
      </c>
      <c r="D216" s="326"/>
      <c r="E216" s="327"/>
      <c r="F216" s="867"/>
      <c r="G216" s="913"/>
      <c r="H216" s="881"/>
      <c r="I216" s="901"/>
    </row>
    <row r="217" spans="1:9" s="134" customFormat="1" hidden="1" outlineLevel="1">
      <c r="A217" s="323" t="s">
        <v>3323</v>
      </c>
      <c r="B217" s="324" t="s">
        <v>3326</v>
      </c>
      <c r="C217" s="325">
        <v>49.35</v>
      </c>
      <c r="D217" s="326"/>
      <c r="E217" s="327"/>
      <c r="F217" s="867"/>
      <c r="G217" s="913"/>
      <c r="H217" s="881"/>
      <c r="I217" s="901"/>
    </row>
    <row r="218" spans="1:9" s="134" customFormat="1" hidden="1" outlineLevel="1">
      <c r="A218" s="323"/>
      <c r="B218" s="324"/>
      <c r="C218" s="325">
        <v>75.599999999999994</v>
      </c>
      <c r="D218" s="326"/>
      <c r="E218" s="327"/>
      <c r="F218" s="867"/>
      <c r="G218" s="913"/>
      <c r="H218" s="881"/>
      <c r="I218" s="901"/>
    </row>
    <row r="219" spans="1:9" s="134" customFormat="1" hidden="1" outlineLevel="1">
      <c r="A219" s="323"/>
      <c r="B219" s="324"/>
      <c r="C219" s="325"/>
      <c r="D219" s="326"/>
      <c r="E219" s="327"/>
      <c r="F219" s="867"/>
      <c r="G219" s="913"/>
      <c r="H219" s="881"/>
      <c r="I219" s="901"/>
    </row>
    <row r="220" spans="1:9" s="134" customFormat="1" hidden="1" outlineLevel="1">
      <c r="A220" s="323" t="s">
        <v>3329</v>
      </c>
      <c r="B220" s="324" t="s">
        <v>3330</v>
      </c>
      <c r="C220" s="325">
        <v>65.25</v>
      </c>
      <c r="D220" s="326"/>
      <c r="E220" s="327"/>
      <c r="F220" s="867"/>
      <c r="G220" s="913"/>
      <c r="H220" s="881"/>
      <c r="I220" s="901"/>
    </row>
    <row r="221" spans="1:9" s="134" customFormat="1" hidden="1" outlineLevel="1">
      <c r="A221" s="323" t="s">
        <v>3323</v>
      </c>
      <c r="B221" s="324" t="s">
        <v>3331</v>
      </c>
      <c r="C221" s="325">
        <v>58.99</v>
      </c>
      <c r="D221" s="326"/>
      <c r="E221" s="327"/>
      <c r="F221" s="867"/>
      <c r="G221" s="913"/>
      <c r="H221" s="881"/>
      <c r="I221" s="901"/>
    </row>
    <row r="222" spans="1:9" s="134" customFormat="1" hidden="1" outlineLevel="1">
      <c r="A222" s="323"/>
      <c r="B222" s="324"/>
      <c r="C222" s="325">
        <v>124.24</v>
      </c>
      <c r="D222" s="326"/>
      <c r="E222" s="327"/>
      <c r="F222" s="867"/>
      <c r="G222" s="913"/>
      <c r="H222" s="881"/>
      <c r="I222" s="901"/>
    </row>
    <row r="223" spans="1:9" s="134" customFormat="1" hidden="1" outlineLevel="1">
      <c r="A223" s="323"/>
      <c r="B223" s="324"/>
      <c r="C223" s="325"/>
      <c r="D223" s="326"/>
      <c r="E223" s="327"/>
      <c r="F223" s="867"/>
      <c r="G223" s="913"/>
      <c r="H223" s="881"/>
      <c r="I223" s="901"/>
    </row>
    <row r="224" spans="1:9" collapsed="1">
      <c r="A224" s="276"/>
      <c r="B224" s="308"/>
      <c r="C224" s="309"/>
      <c r="D224" s="305"/>
      <c r="E224" s="305"/>
      <c r="F224" s="864"/>
      <c r="G224" s="910"/>
      <c r="H224" s="878"/>
      <c r="I224" s="898"/>
    </row>
    <row r="225" spans="1:9" ht="27.75" customHeight="1">
      <c r="A225" s="330"/>
      <c r="B225" s="311" t="s">
        <v>3332</v>
      </c>
      <c r="C225" s="802"/>
      <c r="D225" s="304"/>
      <c r="E225" s="305" t="str">
        <f>IF(OR(ISBLANK(C225),ISBLANK(D225))," ",KOLIC*CENA)</f>
        <v xml:space="preserve"> </v>
      </c>
      <c r="F225" s="864"/>
      <c r="G225" s="910"/>
      <c r="H225" s="878"/>
      <c r="I225" s="898"/>
    </row>
    <row r="226" spans="1:9" ht="130.5" customHeight="1">
      <c r="A226" s="330" t="s">
        <v>46</v>
      </c>
      <c r="B226" s="311" t="s">
        <v>3333</v>
      </c>
      <c r="C226" s="332"/>
      <c r="D226" s="304"/>
      <c r="E226" s="305" t="str">
        <f>IF(OR(ISBLANK(C226),ISBLANK(D226))," ",KOLIC*CENA)</f>
        <v xml:space="preserve"> </v>
      </c>
      <c r="F226" s="864"/>
      <c r="G226" s="910"/>
      <c r="H226" s="878"/>
      <c r="I226" s="898"/>
    </row>
    <row r="227" spans="1:9" ht="103.5" customHeight="1">
      <c r="A227" s="330"/>
      <c r="B227" s="311" t="s">
        <v>3334</v>
      </c>
      <c r="C227" s="332"/>
      <c r="D227" s="304"/>
      <c r="E227" s="305"/>
      <c r="F227" s="864"/>
      <c r="G227" s="910"/>
      <c r="H227" s="878"/>
      <c r="I227" s="898"/>
    </row>
    <row r="228" spans="1:9" s="14" customFormat="1" ht="39.75" customHeight="1">
      <c r="A228" s="276"/>
      <c r="B228" s="303" t="s">
        <v>3335</v>
      </c>
      <c r="C228" s="300"/>
      <c r="D228" s="300"/>
      <c r="E228" s="301" t="str">
        <f>IF(OR(ISBLANK(C228),ISBLANK(D228))," ",KOLIC*CENA)</f>
        <v xml:space="preserve"> </v>
      </c>
      <c r="F228" s="868"/>
      <c r="G228" s="914"/>
      <c r="H228" s="882"/>
      <c r="I228" s="902"/>
    </row>
    <row r="229" spans="1:9" ht="81" customHeight="1">
      <c r="A229" s="330"/>
      <c r="B229" s="311" t="s">
        <v>3336</v>
      </c>
      <c r="C229" s="332"/>
      <c r="D229" s="304"/>
      <c r="E229" s="305"/>
      <c r="F229" s="864"/>
      <c r="G229" s="910"/>
      <c r="H229" s="878"/>
      <c r="I229" s="898"/>
    </row>
    <row r="230" spans="1:9" ht="117.75" customHeight="1">
      <c r="A230" s="330"/>
      <c r="B230" s="311" t="s">
        <v>3337</v>
      </c>
      <c r="C230" s="332"/>
      <c r="D230" s="304"/>
      <c r="E230" s="305" t="str">
        <f>IF(OR(ISBLANK(C230),ISBLANK(D230))," ",KOLIC*CENA)</f>
        <v xml:space="preserve"> </v>
      </c>
      <c r="F230" s="864"/>
      <c r="G230" s="910"/>
      <c r="H230" s="878"/>
      <c r="I230" s="898"/>
    </row>
    <row r="231" spans="1:9" ht="42" customHeight="1">
      <c r="A231" s="330"/>
      <c r="B231" s="311" t="s">
        <v>3338</v>
      </c>
      <c r="C231" s="332"/>
      <c r="D231" s="304"/>
      <c r="E231" s="305"/>
      <c r="F231" s="864"/>
      <c r="G231" s="910"/>
      <c r="H231" s="878"/>
      <c r="I231" s="898"/>
    </row>
    <row r="232" spans="1:9" ht="27" customHeight="1">
      <c r="A232" s="330"/>
      <c r="B232" s="311" t="s">
        <v>3339</v>
      </c>
      <c r="C232" s="332"/>
      <c r="D232" s="304"/>
      <c r="E232" s="305"/>
      <c r="F232" s="864"/>
      <c r="G232" s="910"/>
      <c r="H232" s="878"/>
      <c r="I232" s="898"/>
    </row>
    <row r="233" spans="1:9" ht="27.75" customHeight="1">
      <c r="A233" s="330"/>
      <c r="B233" s="311" t="s">
        <v>3298</v>
      </c>
      <c r="C233" s="332"/>
      <c r="D233" s="304"/>
      <c r="E233" s="305" t="str">
        <f>IF(OR(ISBLANK(C233),ISBLANK(D233))," ",KOLIC*CENA)</f>
        <v xml:space="preserve"> </v>
      </c>
      <c r="F233" s="864"/>
      <c r="G233" s="910"/>
      <c r="H233" s="878"/>
      <c r="I233" s="898"/>
    </row>
    <row r="234" spans="1:9" ht="27.75" customHeight="1">
      <c r="A234" s="330"/>
      <c r="B234" s="311" t="s">
        <v>3340</v>
      </c>
      <c r="C234" s="332"/>
      <c r="D234" s="304"/>
      <c r="E234" s="305"/>
      <c r="F234" s="864"/>
      <c r="G234" s="910"/>
      <c r="H234" s="878"/>
      <c r="I234" s="898"/>
    </row>
    <row r="235" spans="1:9">
      <c r="A235" s="276"/>
      <c r="B235" s="308" t="s">
        <v>211</v>
      </c>
      <c r="C235" s="309">
        <v>24</v>
      </c>
      <c r="D235" s="1303"/>
      <c r="E235" s="305" t="str">
        <f>IF(OR(ISBLANK(C235),ISBLANK(D235))," ",KOLIC*CENA)</f>
        <v xml:space="preserve"> </v>
      </c>
      <c r="F235" s="929">
        <v>24</v>
      </c>
      <c r="G235" s="909">
        <f>D235*F235</f>
        <v>0</v>
      </c>
      <c r="H235" s="935"/>
      <c r="I235" s="897">
        <f>D235*H235</f>
        <v>0</v>
      </c>
    </row>
    <row r="236" spans="1:9">
      <c r="A236" s="276"/>
      <c r="B236" s="308" t="s">
        <v>212</v>
      </c>
      <c r="C236" s="309">
        <v>18</v>
      </c>
      <c r="D236" s="1292">
        <f>D235</f>
        <v>0</v>
      </c>
      <c r="E236" s="305">
        <f>IF(OR(ISBLANK(C236),ISBLANK(D236))," ",KOLIC*CENA)</f>
        <v>0</v>
      </c>
      <c r="F236" s="929">
        <v>18</v>
      </c>
      <c r="G236" s="909">
        <f>D236*F236</f>
        <v>0</v>
      </c>
      <c r="H236" s="935"/>
      <c r="I236" s="897">
        <f>D236*H236</f>
        <v>0</v>
      </c>
    </row>
    <row r="237" spans="1:9">
      <c r="A237" s="276"/>
      <c r="B237" s="308" t="s">
        <v>213</v>
      </c>
      <c r="C237" s="309">
        <v>24</v>
      </c>
      <c r="D237" s="1292">
        <f>D235</f>
        <v>0</v>
      </c>
      <c r="E237" s="305">
        <f>IF(OR(ISBLANK(C237),ISBLANK(D237))," ",KOLIC*CENA)</f>
        <v>0</v>
      </c>
      <c r="F237" s="929">
        <v>24</v>
      </c>
      <c r="G237" s="909">
        <f>D237*F237</f>
        <v>0</v>
      </c>
      <c r="H237" s="935"/>
      <c r="I237" s="897">
        <f>D237*H237</f>
        <v>0</v>
      </c>
    </row>
    <row r="238" spans="1:9" ht="13.5" thickBot="1">
      <c r="A238" s="276"/>
      <c r="B238" s="406" t="s">
        <v>214</v>
      </c>
      <c r="C238" s="407">
        <v>36</v>
      </c>
      <c r="D238" s="1293">
        <f>D235</f>
        <v>0</v>
      </c>
      <c r="E238" s="409">
        <f>IF(OR(ISBLANK(C238),ISBLANK(D238))," ",KOLIC*CENA)</f>
        <v>0</v>
      </c>
      <c r="F238" s="930">
        <v>36</v>
      </c>
      <c r="G238" s="969">
        <f>D238*F238</f>
        <v>0</v>
      </c>
      <c r="H238" s="936"/>
      <c r="I238" s="975">
        <f>D238*H238</f>
        <v>0</v>
      </c>
    </row>
    <row r="239" spans="1:9" ht="13.5" thickTop="1">
      <c r="A239" s="276"/>
      <c r="B239" s="403" t="s">
        <v>215</v>
      </c>
      <c r="C239" s="404">
        <f>SUM(C235:C238)</f>
        <v>102</v>
      </c>
      <c r="D239" s="390"/>
      <c r="E239" s="405" t="str">
        <f>IF(OR(ISBLANK(C239),ISBLANK(D239))," ",KOLIC*CENA)</f>
        <v xml:space="preserve"> </v>
      </c>
      <c r="F239" s="922"/>
      <c r="G239" s="970"/>
      <c r="H239" s="951"/>
      <c r="I239" s="976"/>
    </row>
    <row r="240" spans="1:9">
      <c r="A240" s="276"/>
      <c r="B240" s="309"/>
      <c r="C240" s="300"/>
      <c r="D240" s="304"/>
      <c r="E240" s="305"/>
      <c r="F240" s="864"/>
      <c r="G240" s="910"/>
      <c r="H240" s="878"/>
      <c r="I240" s="898"/>
    </row>
    <row r="241" spans="1:9" s="134" customFormat="1" hidden="1" outlineLevel="1">
      <c r="A241" s="323" t="s">
        <v>3341</v>
      </c>
      <c r="B241" s="324" t="s">
        <v>3342</v>
      </c>
      <c r="C241" s="325">
        <v>23.92</v>
      </c>
      <c r="D241" s="326"/>
      <c r="E241" s="327"/>
      <c r="F241" s="867"/>
      <c r="G241" s="913"/>
      <c r="H241" s="881"/>
      <c r="I241" s="901"/>
    </row>
    <row r="242" spans="1:9" s="134" customFormat="1" hidden="1" outlineLevel="1">
      <c r="A242" s="323"/>
      <c r="B242" s="324"/>
      <c r="C242" s="325"/>
      <c r="D242" s="326"/>
      <c r="E242" s="327"/>
      <c r="F242" s="867"/>
      <c r="G242" s="913"/>
      <c r="H242" s="881"/>
      <c r="I242" s="901"/>
    </row>
    <row r="243" spans="1:9" s="134" customFormat="1" ht="25.5" hidden="1" outlineLevel="1">
      <c r="A243" s="323" t="s">
        <v>3343</v>
      </c>
      <c r="B243" s="324" t="s">
        <v>3344</v>
      </c>
      <c r="C243" s="325">
        <v>17.920000000000002</v>
      </c>
      <c r="D243" s="326"/>
      <c r="E243" s="327"/>
      <c r="F243" s="867"/>
      <c r="G243" s="913"/>
      <c r="H243" s="881"/>
      <c r="I243" s="901"/>
    </row>
    <row r="244" spans="1:9" s="134" customFormat="1" hidden="1" outlineLevel="1">
      <c r="A244" s="323"/>
      <c r="B244" s="324"/>
      <c r="C244" s="325"/>
      <c r="D244" s="326"/>
      <c r="E244" s="327"/>
      <c r="F244" s="867"/>
      <c r="G244" s="913"/>
      <c r="H244" s="881"/>
      <c r="I244" s="901"/>
    </row>
    <row r="245" spans="1:9" s="134" customFormat="1" ht="25.5" hidden="1" outlineLevel="1">
      <c r="A245" s="323" t="s">
        <v>3026</v>
      </c>
      <c r="B245" s="324" t="s">
        <v>3345</v>
      </c>
      <c r="C245" s="325">
        <v>33.26</v>
      </c>
      <c r="D245" s="326"/>
      <c r="E245" s="327"/>
      <c r="F245" s="867"/>
      <c r="G245" s="913"/>
      <c r="H245" s="881"/>
      <c r="I245" s="901"/>
    </row>
    <row r="246" spans="1:9" s="134" customFormat="1" hidden="1" outlineLevel="1">
      <c r="A246" s="323"/>
      <c r="B246" s="324"/>
      <c r="C246" s="325"/>
      <c r="D246" s="326"/>
      <c r="E246" s="327"/>
      <c r="F246" s="867"/>
      <c r="G246" s="913"/>
      <c r="H246" s="881"/>
      <c r="I246" s="901"/>
    </row>
    <row r="247" spans="1:9" collapsed="1">
      <c r="A247" s="276"/>
      <c r="B247" s="308"/>
      <c r="C247" s="309"/>
      <c r="D247" s="305"/>
      <c r="E247" s="305"/>
      <c r="F247" s="864"/>
      <c r="G247" s="910"/>
      <c r="H247" s="878"/>
      <c r="I247" s="898"/>
    </row>
    <row r="248" spans="1:9">
      <c r="A248" s="276"/>
      <c r="B248" s="309" t="s">
        <v>3346</v>
      </c>
      <c r="C248" s="300"/>
      <c r="D248" s="304"/>
      <c r="E248" s="305"/>
      <c r="F248" s="864"/>
      <c r="G248" s="910"/>
      <c r="H248" s="878"/>
      <c r="I248" s="898"/>
    </row>
    <row r="249" spans="1:9" ht="25.5">
      <c r="A249" s="276"/>
      <c r="B249" s="347" t="s">
        <v>3347</v>
      </c>
      <c r="C249" s="300"/>
      <c r="D249" s="304"/>
      <c r="E249" s="305"/>
      <c r="F249" s="864"/>
      <c r="G249" s="910"/>
      <c r="H249" s="878"/>
      <c r="I249" s="898"/>
    </row>
    <row r="250" spans="1:9" s="76" customFormat="1" ht="282.75" customHeight="1">
      <c r="A250" s="348" t="s">
        <v>47</v>
      </c>
      <c r="B250" s="347" t="s">
        <v>3348</v>
      </c>
      <c r="C250" s="299"/>
      <c r="D250" s="300"/>
      <c r="E250" s="301" t="str">
        <f>IF(OR(ISBLANK(C250),ISBLANK(D250))," ",KOLIC*CENA)</f>
        <v xml:space="preserve"> </v>
      </c>
      <c r="F250" s="862"/>
      <c r="G250" s="908"/>
      <c r="H250" s="876"/>
      <c r="I250" s="896"/>
    </row>
    <row r="251" spans="1:9" ht="53.25" customHeight="1">
      <c r="A251" s="330"/>
      <c r="B251" s="311" t="s">
        <v>3349</v>
      </c>
      <c r="C251" s="332"/>
      <c r="D251" s="304"/>
      <c r="E251" s="305"/>
      <c r="F251" s="864"/>
      <c r="G251" s="910"/>
      <c r="H251" s="878"/>
      <c r="I251" s="898"/>
    </row>
    <row r="252" spans="1:9" ht="12.75" customHeight="1">
      <c r="A252" s="330"/>
      <c r="B252" s="311" t="s">
        <v>3350</v>
      </c>
      <c r="C252" s="332"/>
      <c r="D252" s="304"/>
      <c r="E252" s="305"/>
      <c r="F252" s="864"/>
      <c r="G252" s="910"/>
      <c r="H252" s="878"/>
      <c r="I252" s="898"/>
    </row>
    <row r="253" spans="1:9" ht="12.75" customHeight="1">
      <c r="A253" s="330"/>
      <c r="B253" s="311"/>
      <c r="C253" s="332"/>
      <c r="D253" s="304"/>
      <c r="E253" s="305"/>
      <c r="F253" s="864"/>
      <c r="G253" s="910"/>
      <c r="H253" s="878"/>
      <c r="I253" s="898"/>
    </row>
    <row r="254" spans="1:9" ht="41.25" customHeight="1">
      <c r="A254" s="330" t="s">
        <v>67</v>
      </c>
      <c r="B254" s="311" t="s">
        <v>3351</v>
      </c>
      <c r="C254" s="332"/>
      <c r="D254" s="304"/>
      <c r="E254" s="305"/>
      <c r="F254" s="864"/>
      <c r="G254" s="910"/>
      <c r="H254" s="878"/>
      <c r="I254" s="898"/>
    </row>
    <row r="255" spans="1:9">
      <c r="A255" s="276"/>
      <c r="B255" s="308" t="s">
        <v>211</v>
      </c>
      <c r="C255" s="309">
        <v>0</v>
      </c>
      <c r="D255" s="1303"/>
      <c r="E255" s="305" t="str">
        <f>IF(OR(ISBLANK(C255),ISBLANK(D255))," ",KOLIC*CENA)</f>
        <v xml:space="preserve"> </v>
      </c>
      <c r="F255" s="929">
        <v>0</v>
      </c>
      <c r="G255" s="909">
        <f>D255*F255</f>
        <v>0</v>
      </c>
      <c r="H255" s="935"/>
      <c r="I255" s="897">
        <f>D255*H255</f>
        <v>0</v>
      </c>
    </row>
    <row r="256" spans="1:9">
      <c r="A256" s="276"/>
      <c r="B256" s="308" t="s">
        <v>212</v>
      </c>
      <c r="C256" s="309">
        <v>5</v>
      </c>
      <c r="D256" s="1292">
        <f>D255</f>
        <v>0</v>
      </c>
      <c r="E256" s="305">
        <f>IF(OR(ISBLANK(C256),ISBLANK(D256))," ",KOLIC*CENA)</f>
        <v>0</v>
      </c>
      <c r="F256" s="929">
        <v>5</v>
      </c>
      <c r="G256" s="909">
        <f>D256*F256</f>
        <v>0</v>
      </c>
      <c r="H256" s="935"/>
      <c r="I256" s="897">
        <f>D256*H256</f>
        <v>0</v>
      </c>
    </row>
    <row r="257" spans="1:9">
      <c r="A257" s="276"/>
      <c r="B257" s="308" t="s">
        <v>213</v>
      </c>
      <c r="C257" s="309">
        <v>0</v>
      </c>
      <c r="D257" s="1292">
        <f>D255</f>
        <v>0</v>
      </c>
      <c r="E257" s="305">
        <f>IF(OR(ISBLANK(C257),ISBLANK(D257))," ",KOLIC*CENA)</f>
        <v>0</v>
      </c>
      <c r="F257" s="929">
        <v>0</v>
      </c>
      <c r="G257" s="909">
        <f>D257*F257</f>
        <v>0</v>
      </c>
      <c r="H257" s="935"/>
      <c r="I257" s="897">
        <f>D257*H257</f>
        <v>0</v>
      </c>
    </row>
    <row r="258" spans="1:9" ht="13.5" thickBot="1">
      <c r="A258" s="276"/>
      <c r="B258" s="406" t="s">
        <v>214</v>
      </c>
      <c r="C258" s="407">
        <v>5</v>
      </c>
      <c r="D258" s="1293">
        <f>D255</f>
        <v>0</v>
      </c>
      <c r="E258" s="409">
        <f>IF(OR(ISBLANK(C258),ISBLANK(D258))," ",KOLIC*CENA)</f>
        <v>0</v>
      </c>
      <c r="F258" s="930">
        <v>5</v>
      </c>
      <c r="G258" s="969">
        <f>D258*F258</f>
        <v>0</v>
      </c>
      <c r="H258" s="936"/>
      <c r="I258" s="975">
        <f>D258*H258</f>
        <v>0</v>
      </c>
    </row>
    <row r="259" spans="1:9" ht="13.5" thickTop="1">
      <c r="A259" s="276"/>
      <c r="B259" s="403" t="s">
        <v>215</v>
      </c>
      <c r="C259" s="404">
        <f>SUM(C255:C258)</f>
        <v>10</v>
      </c>
      <c r="D259" s="390"/>
      <c r="E259" s="405"/>
      <c r="F259" s="922"/>
      <c r="G259" s="970"/>
      <c r="H259" s="951"/>
      <c r="I259" s="976"/>
    </row>
    <row r="260" spans="1:9">
      <c r="A260" s="276"/>
      <c r="B260" s="309"/>
      <c r="C260" s="300"/>
      <c r="D260" s="304"/>
      <c r="E260" s="305"/>
      <c r="F260" s="864"/>
      <c r="G260" s="910"/>
      <c r="H260" s="878"/>
      <c r="I260" s="898"/>
    </row>
    <row r="261" spans="1:9" s="134" customFormat="1" hidden="1" outlineLevel="1">
      <c r="A261" s="323" t="s">
        <v>3352</v>
      </c>
      <c r="B261" s="324" t="s">
        <v>3353</v>
      </c>
      <c r="C261" s="325">
        <v>4.5</v>
      </c>
      <c r="D261" s="326"/>
      <c r="E261" s="327"/>
      <c r="F261" s="867"/>
      <c r="G261" s="913"/>
      <c r="H261" s="881"/>
      <c r="I261" s="901"/>
    </row>
    <row r="262" spans="1:9" collapsed="1">
      <c r="A262" s="276"/>
      <c r="B262" s="308"/>
      <c r="C262" s="309"/>
      <c r="D262" s="305"/>
      <c r="E262" s="305"/>
      <c r="F262" s="864"/>
      <c r="G262" s="910"/>
      <c r="H262" s="878"/>
      <c r="I262" s="898"/>
    </row>
    <row r="263" spans="1:9" ht="81.75" customHeight="1">
      <c r="A263" s="330" t="s">
        <v>68</v>
      </c>
      <c r="B263" s="311" t="s">
        <v>3354</v>
      </c>
      <c r="C263" s="332"/>
      <c r="D263" s="304"/>
      <c r="E263" s="305"/>
      <c r="F263" s="864"/>
      <c r="G263" s="910"/>
      <c r="H263" s="878"/>
      <c r="I263" s="898"/>
    </row>
    <row r="264" spans="1:9">
      <c r="A264" s="276"/>
      <c r="B264" s="308" t="s">
        <v>211</v>
      </c>
      <c r="C264" s="309">
        <v>25</v>
      </c>
      <c r="D264" s="1303"/>
      <c r="E264" s="305" t="str">
        <f>IF(OR(ISBLANK(C264),ISBLANK(D264))," ",KOLIC*CENA)</f>
        <v xml:space="preserve"> </v>
      </c>
      <c r="F264" s="929">
        <v>25</v>
      </c>
      <c r="G264" s="909">
        <f>D264*F264</f>
        <v>0</v>
      </c>
      <c r="H264" s="935"/>
      <c r="I264" s="897">
        <f>D264*H264</f>
        <v>0</v>
      </c>
    </row>
    <row r="265" spans="1:9">
      <c r="A265" s="276"/>
      <c r="B265" s="308" t="s">
        <v>212</v>
      </c>
      <c r="C265" s="309">
        <v>0</v>
      </c>
      <c r="D265" s="1292">
        <f>D264</f>
        <v>0</v>
      </c>
      <c r="E265" s="305">
        <f>IF(OR(ISBLANK(C265),ISBLANK(D265))," ",KOLIC*CENA)</f>
        <v>0</v>
      </c>
      <c r="F265" s="929">
        <v>0</v>
      </c>
      <c r="G265" s="909">
        <f>D265*F265</f>
        <v>0</v>
      </c>
      <c r="H265" s="935"/>
      <c r="I265" s="897">
        <f>D265*H265</f>
        <v>0</v>
      </c>
    </row>
    <row r="266" spans="1:9">
      <c r="A266" s="276"/>
      <c r="B266" s="308" t="s">
        <v>213</v>
      </c>
      <c r="C266" s="309">
        <v>0</v>
      </c>
      <c r="D266" s="1292">
        <f>D264</f>
        <v>0</v>
      </c>
      <c r="E266" s="305">
        <f>IF(OR(ISBLANK(C266),ISBLANK(D266))," ",KOLIC*CENA)</f>
        <v>0</v>
      </c>
      <c r="F266" s="929">
        <v>0</v>
      </c>
      <c r="G266" s="909">
        <f>D266*F266</f>
        <v>0</v>
      </c>
      <c r="H266" s="935"/>
      <c r="I266" s="897">
        <f>D266*H266</f>
        <v>0</v>
      </c>
    </row>
    <row r="267" spans="1:9" ht="13.5" thickBot="1">
      <c r="A267" s="276"/>
      <c r="B267" s="406" t="s">
        <v>214</v>
      </c>
      <c r="C267" s="407">
        <v>0</v>
      </c>
      <c r="D267" s="1293">
        <f>D264</f>
        <v>0</v>
      </c>
      <c r="E267" s="409">
        <f>IF(OR(ISBLANK(C267),ISBLANK(D267))," ",KOLIC*CENA)</f>
        <v>0</v>
      </c>
      <c r="F267" s="930">
        <v>0</v>
      </c>
      <c r="G267" s="969">
        <f>D267*F267</f>
        <v>0</v>
      </c>
      <c r="H267" s="936"/>
      <c r="I267" s="975">
        <f>D267*H267</f>
        <v>0</v>
      </c>
    </row>
    <row r="268" spans="1:9" ht="13.5" thickTop="1">
      <c r="A268" s="276"/>
      <c r="B268" s="403" t="s">
        <v>215</v>
      </c>
      <c r="C268" s="404">
        <f>SUM(C264:C267)</f>
        <v>25</v>
      </c>
      <c r="D268" s="390"/>
      <c r="E268" s="405"/>
      <c r="F268" s="922"/>
      <c r="G268" s="970"/>
      <c r="H268" s="951"/>
      <c r="I268" s="976"/>
    </row>
    <row r="269" spans="1:9">
      <c r="A269" s="276"/>
      <c r="B269" s="309"/>
      <c r="C269" s="300"/>
      <c r="D269" s="304"/>
      <c r="E269" s="305"/>
      <c r="F269" s="864"/>
      <c r="G269" s="910"/>
      <c r="H269" s="878"/>
      <c r="I269" s="898"/>
    </row>
    <row r="270" spans="1:9" s="134" customFormat="1" hidden="1" outlineLevel="1">
      <c r="A270" s="323" t="s">
        <v>3355</v>
      </c>
      <c r="B270" s="324" t="s">
        <v>3356</v>
      </c>
      <c r="C270" s="325">
        <v>24.2</v>
      </c>
      <c r="D270" s="326"/>
      <c r="E270" s="327"/>
      <c r="F270" s="867"/>
      <c r="G270" s="913"/>
      <c r="H270" s="881"/>
      <c r="I270" s="901"/>
    </row>
    <row r="271" spans="1:9" collapsed="1">
      <c r="A271" s="276"/>
      <c r="B271" s="308"/>
      <c r="C271" s="309"/>
      <c r="D271" s="305"/>
      <c r="E271" s="305"/>
      <c r="F271" s="864"/>
      <c r="G271" s="910"/>
      <c r="H271" s="878"/>
      <c r="I271" s="898"/>
    </row>
    <row r="272" spans="1:9" ht="257.25" customHeight="1">
      <c r="A272" s="330" t="s">
        <v>69</v>
      </c>
      <c r="B272" s="351" t="s">
        <v>3357</v>
      </c>
      <c r="C272" s="332"/>
      <c r="D272" s="304"/>
      <c r="E272" s="305" t="str">
        <f>IF(OR(ISBLANK(C272),ISBLANK(D272))," ",KOLIC*CENA)</f>
        <v xml:space="preserve"> </v>
      </c>
      <c r="F272" s="864"/>
      <c r="G272" s="910"/>
      <c r="H272" s="878"/>
      <c r="I272" s="898"/>
    </row>
    <row r="273" spans="1:9" ht="26.25" customHeight="1">
      <c r="A273" s="330"/>
      <c r="B273" s="311" t="s">
        <v>3358</v>
      </c>
      <c r="C273" s="332"/>
      <c r="D273" s="304"/>
      <c r="E273" s="305"/>
      <c r="F273" s="864"/>
      <c r="G273" s="910"/>
      <c r="H273" s="878"/>
      <c r="I273" s="898"/>
    </row>
    <row r="274" spans="1:9" ht="54.75" customHeight="1">
      <c r="A274" s="276"/>
      <c r="B274" s="303" t="s">
        <v>3359</v>
      </c>
      <c r="C274" s="300"/>
      <c r="D274" s="304"/>
      <c r="E274" s="305"/>
      <c r="F274" s="864"/>
      <c r="G274" s="910"/>
      <c r="H274" s="878"/>
      <c r="I274" s="898"/>
    </row>
    <row r="275" spans="1:9" ht="12.75" customHeight="1">
      <c r="A275" s="330"/>
      <c r="B275" s="311"/>
      <c r="C275" s="332"/>
      <c r="D275" s="304"/>
      <c r="E275" s="305"/>
      <c r="F275" s="864"/>
      <c r="G275" s="910"/>
      <c r="H275" s="878"/>
      <c r="I275" s="898"/>
    </row>
    <row r="276" spans="1:9" ht="108" customHeight="1">
      <c r="A276" s="330" t="s">
        <v>67</v>
      </c>
      <c r="B276" s="311" t="s">
        <v>3360</v>
      </c>
      <c r="C276" s="332"/>
      <c r="D276" s="304"/>
      <c r="E276" s="305"/>
      <c r="F276" s="864"/>
      <c r="G276" s="910"/>
      <c r="H276" s="878"/>
      <c r="I276" s="898"/>
    </row>
    <row r="277" spans="1:9">
      <c r="A277" s="276"/>
      <c r="B277" s="308" t="s">
        <v>211</v>
      </c>
      <c r="C277" s="309">
        <v>212</v>
      </c>
      <c r="D277" s="1303"/>
      <c r="E277" s="305" t="str">
        <f>IF(OR(ISBLANK(C277),ISBLANK(D277))," ",KOLIC*CENA)</f>
        <v xml:space="preserve"> </v>
      </c>
      <c r="F277" s="929">
        <v>212</v>
      </c>
      <c r="G277" s="909">
        <f>D277*F277</f>
        <v>0</v>
      </c>
      <c r="H277" s="935"/>
      <c r="I277" s="897">
        <f>D277*H277</f>
        <v>0</v>
      </c>
    </row>
    <row r="278" spans="1:9">
      <c r="A278" s="276"/>
      <c r="B278" s="308" t="s">
        <v>212</v>
      </c>
      <c r="C278" s="309">
        <v>188</v>
      </c>
      <c r="D278" s="1292">
        <f>D277</f>
        <v>0</v>
      </c>
      <c r="E278" s="305">
        <f>IF(OR(ISBLANK(C278),ISBLANK(D278))," ",KOLIC*CENA)</f>
        <v>0</v>
      </c>
      <c r="F278" s="929">
        <v>188</v>
      </c>
      <c r="G278" s="909">
        <f>D278*F278</f>
        <v>0</v>
      </c>
      <c r="H278" s="935"/>
      <c r="I278" s="897">
        <f>D278*H278</f>
        <v>0</v>
      </c>
    </row>
    <row r="279" spans="1:9">
      <c r="A279" s="276"/>
      <c r="B279" s="308" t="s">
        <v>213</v>
      </c>
      <c r="C279" s="309">
        <v>182</v>
      </c>
      <c r="D279" s="1292">
        <f>D277</f>
        <v>0</v>
      </c>
      <c r="E279" s="305">
        <f>IF(OR(ISBLANK(C279),ISBLANK(D279))," ",KOLIC*CENA)</f>
        <v>0</v>
      </c>
      <c r="F279" s="929">
        <v>182</v>
      </c>
      <c r="G279" s="909">
        <f>D279*F279</f>
        <v>0</v>
      </c>
      <c r="H279" s="935"/>
      <c r="I279" s="897">
        <f>D279*H279</f>
        <v>0</v>
      </c>
    </row>
    <row r="280" spans="1:9" ht="13.5" thickBot="1">
      <c r="A280" s="276"/>
      <c r="B280" s="406" t="s">
        <v>214</v>
      </c>
      <c r="C280" s="407">
        <v>392</v>
      </c>
      <c r="D280" s="1293">
        <f>D277</f>
        <v>0</v>
      </c>
      <c r="E280" s="409">
        <f>IF(OR(ISBLANK(C280),ISBLANK(D280))," ",KOLIC*CENA)</f>
        <v>0</v>
      </c>
      <c r="F280" s="930">
        <v>392</v>
      </c>
      <c r="G280" s="969">
        <f>D280*F280</f>
        <v>0</v>
      </c>
      <c r="H280" s="936"/>
      <c r="I280" s="975">
        <f>D280*H280</f>
        <v>0</v>
      </c>
    </row>
    <row r="281" spans="1:9" ht="13.5" thickTop="1">
      <c r="A281" s="276"/>
      <c r="B281" s="403" t="s">
        <v>215</v>
      </c>
      <c r="C281" s="404">
        <f>SUM(C277:C280)</f>
        <v>974</v>
      </c>
      <c r="D281" s="390"/>
      <c r="E281" s="405"/>
      <c r="F281" s="922"/>
      <c r="G281" s="970"/>
      <c r="H281" s="951"/>
      <c r="I281" s="976"/>
    </row>
    <row r="282" spans="1:9">
      <c r="A282" s="276"/>
      <c r="B282" s="309"/>
      <c r="C282" s="300"/>
      <c r="D282" s="304"/>
      <c r="E282" s="305"/>
      <c r="F282" s="864"/>
      <c r="G282" s="910"/>
      <c r="H282" s="878"/>
      <c r="I282" s="898"/>
    </row>
    <row r="283" spans="1:9" s="134" customFormat="1" hidden="1" outlineLevel="1">
      <c r="A283" s="737" t="s">
        <v>2717</v>
      </c>
      <c r="B283" s="324" t="s">
        <v>3361</v>
      </c>
      <c r="C283" s="325">
        <v>163</v>
      </c>
      <c r="D283" s="326"/>
      <c r="E283" s="327"/>
      <c r="F283" s="867"/>
      <c r="G283" s="913"/>
      <c r="H283" s="881"/>
      <c r="I283" s="901"/>
    </row>
    <row r="284" spans="1:9" s="134" customFormat="1" hidden="1" outlineLevel="1">
      <c r="A284" s="737" t="s">
        <v>631</v>
      </c>
      <c r="B284" s="324" t="s">
        <v>3362</v>
      </c>
      <c r="C284" s="325">
        <v>19.170000000000002</v>
      </c>
      <c r="D284" s="326"/>
      <c r="E284" s="327"/>
      <c r="F284" s="867"/>
      <c r="G284" s="913"/>
      <c r="H284" s="881"/>
      <c r="I284" s="901"/>
    </row>
    <row r="285" spans="1:9" s="134" customFormat="1" hidden="1" outlineLevel="1">
      <c r="A285" s="737"/>
      <c r="B285" s="324"/>
      <c r="C285" s="325">
        <v>182.17</v>
      </c>
      <c r="D285" s="326"/>
      <c r="E285" s="327"/>
      <c r="F285" s="867"/>
      <c r="G285" s="913"/>
      <c r="H285" s="881"/>
      <c r="I285" s="901"/>
    </row>
    <row r="286" spans="1:9" s="134" customFormat="1" hidden="1" outlineLevel="1">
      <c r="A286" s="737" t="s">
        <v>3363</v>
      </c>
      <c r="B286" s="838" t="s">
        <v>3364</v>
      </c>
      <c r="C286" s="325"/>
      <c r="D286" s="326"/>
      <c r="E286" s="327"/>
      <c r="F286" s="867"/>
      <c r="G286" s="913"/>
      <c r="H286" s="881"/>
      <c r="I286" s="901"/>
    </row>
    <row r="287" spans="1:9" s="134" customFormat="1" hidden="1" outlineLevel="1">
      <c r="A287" s="737"/>
      <c r="B287" s="324"/>
      <c r="C287" s="325"/>
      <c r="D287" s="326"/>
      <c r="E287" s="327"/>
      <c r="F287" s="867"/>
      <c r="G287" s="913"/>
      <c r="H287" s="881"/>
      <c r="I287" s="901"/>
    </row>
    <row r="288" spans="1:9" s="134" customFormat="1" hidden="1" outlineLevel="1">
      <c r="A288" s="737" t="s">
        <v>3365</v>
      </c>
      <c r="B288" s="324" t="s">
        <v>3366</v>
      </c>
      <c r="C288" s="325">
        <v>170</v>
      </c>
      <c r="D288" s="326"/>
      <c r="E288" s="327"/>
      <c r="F288" s="867"/>
      <c r="G288" s="913"/>
      <c r="H288" s="881"/>
      <c r="I288" s="901"/>
    </row>
    <row r="289" spans="1:256" s="134" customFormat="1" ht="25.5" hidden="1" outlineLevel="1">
      <c r="A289" s="737" t="s">
        <v>631</v>
      </c>
      <c r="B289" s="324" t="s">
        <v>3367</v>
      </c>
      <c r="C289" s="325">
        <v>17.920000000000002</v>
      </c>
      <c r="D289" s="326"/>
      <c r="E289" s="327"/>
      <c r="F289" s="867"/>
      <c r="G289" s="913"/>
      <c r="H289" s="881"/>
      <c r="I289" s="901"/>
    </row>
    <row r="290" spans="1:256" s="134" customFormat="1" hidden="1" outlineLevel="1">
      <c r="A290" s="737"/>
      <c r="B290" s="324"/>
      <c r="C290" s="325">
        <v>187.92</v>
      </c>
      <c r="D290" s="326"/>
      <c r="E290" s="327"/>
      <c r="F290" s="867"/>
      <c r="G290" s="913"/>
      <c r="H290" s="881"/>
      <c r="I290" s="901"/>
    </row>
    <row r="291" spans="1:256" s="134" customFormat="1" hidden="1" outlineLevel="1">
      <c r="A291" s="737"/>
      <c r="B291" s="324"/>
      <c r="C291" s="325"/>
      <c r="D291" s="326"/>
      <c r="E291" s="327"/>
      <c r="F291" s="867"/>
      <c r="G291" s="913"/>
      <c r="H291" s="881"/>
      <c r="I291" s="901"/>
    </row>
    <row r="292" spans="1:256" s="134" customFormat="1" hidden="1" outlineLevel="1">
      <c r="A292" s="737" t="s">
        <v>3368</v>
      </c>
      <c r="B292" s="324" t="s">
        <v>3369</v>
      </c>
      <c r="C292" s="325">
        <v>358</v>
      </c>
      <c r="D292" s="326"/>
      <c r="E292" s="327"/>
      <c r="F292" s="867"/>
      <c r="G292" s="913"/>
      <c r="H292" s="881"/>
      <c r="I292" s="901"/>
    </row>
    <row r="293" spans="1:256" s="134" customFormat="1" ht="25.5" hidden="1" outlineLevel="1">
      <c r="A293" s="737" t="s">
        <v>631</v>
      </c>
      <c r="B293" s="324" t="s">
        <v>3370</v>
      </c>
      <c r="C293" s="325">
        <v>30.43</v>
      </c>
      <c r="D293" s="326"/>
      <c r="E293" s="327"/>
      <c r="F293" s="867"/>
      <c r="G293" s="913"/>
      <c r="H293" s="881"/>
      <c r="I293" s="901"/>
    </row>
    <row r="294" spans="1:256" s="134" customFormat="1" hidden="1" outlineLevel="1">
      <c r="A294" s="737"/>
      <c r="B294" s="324"/>
      <c r="C294" s="325">
        <v>388.43</v>
      </c>
      <c r="D294" s="326"/>
      <c r="E294" s="327"/>
      <c r="F294" s="867"/>
      <c r="G294" s="913"/>
      <c r="H294" s="881"/>
      <c r="I294" s="901"/>
    </row>
    <row r="295" spans="1:256" collapsed="1">
      <c r="A295" s="276"/>
      <c r="B295" s="308"/>
      <c r="C295" s="309"/>
      <c r="D295" s="305"/>
      <c r="E295" s="305"/>
      <c r="F295" s="864"/>
      <c r="G295" s="910"/>
      <c r="H295" s="878"/>
      <c r="I295" s="898"/>
    </row>
    <row r="296" spans="1:256" ht="76.5" customHeight="1">
      <c r="A296" s="330" t="s">
        <v>68</v>
      </c>
      <c r="B296" s="351" t="s">
        <v>3371</v>
      </c>
      <c r="C296" s="325"/>
      <c r="D296" s="326"/>
      <c r="E296" s="327"/>
      <c r="F296" s="959"/>
      <c r="G296" s="959"/>
      <c r="H296" s="967"/>
      <c r="I296" s="967"/>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131"/>
      <c r="CN296" s="131"/>
      <c r="CO296" s="131"/>
      <c r="CP296" s="131"/>
      <c r="CQ296" s="131"/>
      <c r="CR296" s="131"/>
      <c r="CS296" s="131"/>
      <c r="CT296" s="131"/>
      <c r="CU296" s="131"/>
      <c r="CV296" s="131"/>
      <c r="CW296" s="131"/>
      <c r="CX296" s="131"/>
      <c r="CY296" s="131"/>
      <c r="CZ296" s="131"/>
      <c r="DA296" s="131"/>
      <c r="DB296" s="131"/>
      <c r="DC296" s="131"/>
      <c r="DD296" s="131"/>
      <c r="DE296" s="131"/>
      <c r="DF296" s="131"/>
      <c r="DG296" s="131"/>
      <c r="DH296" s="131"/>
      <c r="DI296" s="131"/>
      <c r="DJ296" s="131"/>
      <c r="DK296" s="131"/>
      <c r="DL296" s="131"/>
      <c r="DM296" s="131"/>
      <c r="DN296" s="131"/>
      <c r="DO296" s="131"/>
      <c r="DP296" s="131"/>
      <c r="DQ296" s="131"/>
      <c r="DR296" s="131"/>
      <c r="DS296" s="131"/>
      <c r="DT296" s="131"/>
      <c r="DU296" s="131"/>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131"/>
      <c r="EQ296" s="131"/>
      <c r="ER296" s="131"/>
      <c r="ES296" s="131"/>
      <c r="ET296" s="131"/>
      <c r="EU296" s="131"/>
      <c r="EV296" s="131"/>
      <c r="EW296" s="131"/>
      <c r="EX296" s="131"/>
      <c r="EY296" s="131"/>
      <c r="EZ296" s="131"/>
      <c r="FA296" s="131"/>
      <c r="FB296" s="131"/>
      <c r="FC296" s="131"/>
      <c r="FD296" s="131"/>
      <c r="FE296" s="131"/>
      <c r="FF296" s="131"/>
      <c r="FG296" s="131"/>
      <c r="FH296" s="131"/>
      <c r="FI296" s="131"/>
      <c r="FJ296" s="131"/>
      <c r="FK296" s="131"/>
      <c r="FL296" s="131"/>
      <c r="FM296" s="131"/>
      <c r="FN296" s="131"/>
      <c r="FO296" s="131"/>
      <c r="FP296" s="131"/>
      <c r="FQ296" s="131"/>
      <c r="FR296" s="131"/>
      <c r="FS296" s="131"/>
      <c r="FT296" s="131"/>
      <c r="FU296" s="131"/>
      <c r="FV296" s="131"/>
      <c r="FW296" s="131"/>
      <c r="FX296" s="131"/>
      <c r="FY296" s="131"/>
      <c r="FZ296" s="131"/>
      <c r="GA296" s="131"/>
      <c r="GB296" s="131"/>
      <c r="GC296" s="131"/>
      <c r="GD296" s="131"/>
      <c r="GE296" s="131"/>
      <c r="GF296" s="131"/>
      <c r="GG296" s="131"/>
      <c r="GH296" s="131"/>
      <c r="GI296" s="131"/>
      <c r="GJ296" s="131"/>
      <c r="GK296" s="131"/>
      <c r="GL296" s="131"/>
      <c r="GM296" s="131"/>
      <c r="GN296" s="131"/>
      <c r="GO296" s="131"/>
      <c r="GP296" s="131"/>
      <c r="GQ296" s="131"/>
      <c r="GR296" s="131"/>
      <c r="GS296" s="131"/>
      <c r="GT296" s="131"/>
      <c r="GU296" s="131"/>
      <c r="GV296" s="131"/>
      <c r="GW296" s="131"/>
      <c r="GX296" s="131"/>
      <c r="GY296" s="131"/>
      <c r="GZ296" s="131"/>
      <c r="HA296" s="131"/>
      <c r="HB296" s="131"/>
      <c r="HC296" s="131"/>
      <c r="HD296" s="131"/>
      <c r="HE296" s="131"/>
      <c r="HF296" s="131"/>
      <c r="HG296" s="131"/>
      <c r="HH296" s="131"/>
      <c r="HI296" s="131"/>
      <c r="HJ296" s="131"/>
      <c r="HK296" s="131"/>
      <c r="HL296" s="131"/>
      <c r="HM296" s="131"/>
      <c r="HN296" s="131"/>
      <c r="HO296" s="131"/>
      <c r="HP296" s="131"/>
      <c r="HQ296" s="131"/>
      <c r="HR296" s="131"/>
      <c r="HS296" s="131"/>
      <c r="HT296" s="131"/>
      <c r="HU296" s="131"/>
      <c r="HV296" s="131"/>
      <c r="HW296" s="131"/>
      <c r="HX296" s="131"/>
      <c r="HY296" s="131"/>
      <c r="HZ296" s="131"/>
      <c r="IA296" s="131"/>
      <c r="IB296" s="131"/>
      <c r="IC296" s="131"/>
      <c r="ID296" s="131"/>
      <c r="IE296" s="131"/>
      <c r="IF296" s="131"/>
      <c r="IG296" s="131"/>
      <c r="IH296" s="131"/>
      <c r="II296" s="131"/>
      <c r="IJ296" s="131"/>
      <c r="IK296" s="131"/>
      <c r="IL296" s="131"/>
      <c r="IM296" s="131"/>
      <c r="IN296" s="131"/>
      <c r="IO296" s="131"/>
      <c r="IP296" s="131"/>
      <c r="IQ296" s="131"/>
      <c r="IR296" s="131"/>
      <c r="IS296" s="131"/>
      <c r="IT296" s="131"/>
      <c r="IU296" s="131"/>
      <c r="IV296" s="131"/>
    </row>
    <row r="297" spans="1:256">
      <c r="A297" s="276"/>
      <c r="B297" s="308" t="s">
        <v>211</v>
      </c>
      <c r="C297" s="309">
        <v>27</v>
      </c>
      <c r="D297" s="1303"/>
      <c r="E297" s="305" t="str">
        <f>IF(OR(ISBLANK(C297),ISBLANK(D297))," ",KOLIC*CENA)</f>
        <v xml:space="preserve"> </v>
      </c>
      <c r="F297" s="929">
        <v>27</v>
      </c>
      <c r="G297" s="909">
        <f>D297*F297</f>
        <v>0</v>
      </c>
      <c r="H297" s="935"/>
      <c r="I297" s="897">
        <f>D297*H297</f>
        <v>0</v>
      </c>
    </row>
    <row r="298" spans="1:256">
      <c r="A298" s="276"/>
      <c r="B298" s="308" t="s">
        <v>212</v>
      </c>
      <c r="C298" s="309">
        <v>27</v>
      </c>
      <c r="D298" s="1292">
        <f>D297</f>
        <v>0</v>
      </c>
      <c r="E298" s="305">
        <f>IF(OR(ISBLANK(C298),ISBLANK(D298))," ",KOLIC*CENA)</f>
        <v>0</v>
      </c>
      <c r="F298" s="929">
        <v>27</v>
      </c>
      <c r="G298" s="909">
        <f>D298*F298</f>
        <v>0</v>
      </c>
      <c r="H298" s="935"/>
      <c r="I298" s="897">
        <f>D298*H298</f>
        <v>0</v>
      </c>
    </row>
    <row r="299" spans="1:256">
      <c r="A299" s="276"/>
      <c r="B299" s="308" t="s">
        <v>213</v>
      </c>
      <c r="C299" s="309">
        <v>27</v>
      </c>
      <c r="D299" s="1292">
        <f>D297</f>
        <v>0</v>
      </c>
      <c r="E299" s="305">
        <f>IF(OR(ISBLANK(C299),ISBLANK(D299))," ",KOLIC*CENA)</f>
        <v>0</v>
      </c>
      <c r="F299" s="929">
        <v>27</v>
      </c>
      <c r="G299" s="909">
        <f>D299*F299</f>
        <v>0</v>
      </c>
      <c r="H299" s="935"/>
      <c r="I299" s="897">
        <f>D299*H299</f>
        <v>0</v>
      </c>
    </row>
    <row r="300" spans="1:256" ht="13.5" thickBot="1">
      <c r="A300" s="276"/>
      <c r="B300" s="406" t="s">
        <v>214</v>
      </c>
      <c r="C300" s="407">
        <v>68</v>
      </c>
      <c r="D300" s="1293">
        <f>D297</f>
        <v>0</v>
      </c>
      <c r="E300" s="409">
        <f>IF(OR(ISBLANK(C300),ISBLANK(D300))," ",KOLIC*CENA)</f>
        <v>0</v>
      </c>
      <c r="F300" s="930">
        <v>68</v>
      </c>
      <c r="G300" s="969">
        <f>D300*F300</f>
        <v>0</v>
      </c>
      <c r="H300" s="936"/>
      <c r="I300" s="975">
        <f>D300*H300</f>
        <v>0</v>
      </c>
    </row>
    <row r="301" spans="1:256" ht="13.5" thickTop="1">
      <c r="A301" s="276"/>
      <c r="B301" s="403" t="s">
        <v>215</v>
      </c>
      <c r="C301" s="404">
        <f>SUM(C297:C300)</f>
        <v>149</v>
      </c>
      <c r="D301" s="390"/>
      <c r="E301" s="405"/>
      <c r="F301" s="922"/>
      <c r="G301" s="970"/>
      <c r="H301" s="951"/>
      <c r="I301" s="976"/>
    </row>
    <row r="302" spans="1:256">
      <c r="A302" s="276"/>
      <c r="B302" s="309"/>
      <c r="C302" s="300"/>
      <c r="D302" s="304"/>
      <c r="E302" s="305"/>
      <c r="F302" s="864"/>
      <c r="G302" s="910"/>
      <c r="H302" s="878"/>
      <c r="I302" s="898"/>
    </row>
    <row r="303" spans="1:256" s="134" customFormat="1" ht="25.5" hidden="1" outlineLevel="1">
      <c r="A303" s="323" t="s">
        <v>3286</v>
      </c>
      <c r="B303" s="324" t="s">
        <v>3372</v>
      </c>
      <c r="C303" s="325">
        <v>26.64</v>
      </c>
      <c r="D303" s="326"/>
      <c r="E303" s="327"/>
      <c r="F303" s="867"/>
      <c r="G303" s="913"/>
      <c r="H303" s="881"/>
      <c r="I303" s="901"/>
    </row>
    <row r="304" spans="1:256" s="134" customFormat="1" hidden="1" outlineLevel="1">
      <c r="A304" s="323" t="s">
        <v>2721</v>
      </c>
      <c r="B304" s="324" t="s">
        <v>3373</v>
      </c>
      <c r="C304" s="325">
        <v>68.400000000000006</v>
      </c>
      <c r="D304" s="326"/>
      <c r="E304" s="327"/>
      <c r="F304" s="867"/>
      <c r="G304" s="913"/>
      <c r="H304" s="881"/>
      <c r="I304" s="901"/>
    </row>
    <row r="305" spans="1:256" collapsed="1">
      <c r="A305" s="276"/>
      <c r="B305" s="308"/>
      <c r="C305" s="309"/>
      <c r="D305" s="305"/>
      <c r="E305" s="305"/>
      <c r="F305" s="864"/>
      <c r="G305" s="910"/>
      <c r="H305" s="878"/>
      <c r="I305" s="898"/>
    </row>
    <row r="306" spans="1:256" ht="27" customHeight="1">
      <c r="A306" s="276"/>
      <c r="B306" s="303" t="s">
        <v>3374</v>
      </c>
      <c r="C306" s="300"/>
      <c r="D306" s="304"/>
      <c r="E306" s="305"/>
      <c r="F306" s="864"/>
      <c r="G306" s="910"/>
      <c r="H306" s="878"/>
      <c r="I306" s="898"/>
    </row>
    <row r="307" spans="1:256" ht="51">
      <c r="A307" s="276"/>
      <c r="B307" s="311" t="s">
        <v>3375</v>
      </c>
      <c r="C307" s="300"/>
      <c r="D307" s="304"/>
      <c r="E307" s="305"/>
      <c r="F307" s="864"/>
      <c r="G307" s="910"/>
      <c r="H307" s="878"/>
      <c r="I307" s="898"/>
    </row>
    <row r="308" spans="1:256" ht="183" customHeight="1">
      <c r="A308" s="276" t="s">
        <v>70</v>
      </c>
      <c r="B308" s="311" t="s">
        <v>3376</v>
      </c>
      <c r="C308" s="300"/>
      <c r="D308" s="304"/>
      <c r="E308" s="305"/>
      <c r="F308" s="864"/>
      <c r="G308" s="910"/>
      <c r="H308" s="878"/>
      <c r="I308" s="898"/>
    </row>
    <row r="309" spans="1:256" ht="51">
      <c r="A309" s="276" t="s">
        <v>67</v>
      </c>
      <c r="B309" s="311" t="s">
        <v>3377</v>
      </c>
      <c r="C309" s="300"/>
      <c r="D309" s="304"/>
      <c r="E309" s="305"/>
      <c r="F309" s="864"/>
      <c r="G309" s="910"/>
      <c r="H309" s="878"/>
      <c r="I309" s="898"/>
    </row>
    <row r="310" spans="1:256" ht="93" customHeight="1">
      <c r="A310" s="276" t="s">
        <v>68</v>
      </c>
      <c r="B310" s="311" t="s">
        <v>3378</v>
      </c>
      <c r="C310" s="300"/>
      <c r="D310" s="304"/>
      <c r="E310" s="305"/>
      <c r="F310" s="864"/>
      <c r="G310" s="910"/>
      <c r="H310" s="878"/>
      <c r="I310" s="898"/>
    </row>
    <row r="311" spans="1:256" ht="52.5" customHeight="1">
      <c r="A311" s="276" t="s">
        <v>36</v>
      </c>
      <c r="B311" s="351" t="s">
        <v>3379</v>
      </c>
      <c r="C311" s="442"/>
      <c r="D311" s="442"/>
      <c r="E311" s="442"/>
      <c r="F311" s="927"/>
      <c r="G311" s="973"/>
      <c r="H311" s="944"/>
      <c r="I311" s="979"/>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8.5" customHeight="1">
      <c r="A312" s="276" t="s">
        <v>37</v>
      </c>
      <c r="B312" s="351" t="s">
        <v>3380</v>
      </c>
      <c r="C312" s="442"/>
      <c r="D312" s="442"/>
      <c r="E312" s="442"/>
      <c r="F312" s="927"/>
      <c r="G312" s="973"/>
      <c r="H312" s="944"/>
      <c r="I312" s="979"/>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51">
      <c r="A313" s="310" t="s">
        <v>43</v>
      </c>
      <c r="B313" s="351" t="s">
        <v>2958</v>
      </c>
      <c r="C313" s="442"/>
      <c r="D313" s="442"/>
      <c r="E313" s="442"/>
      <c r="F313" s="927"/>
      <c r="G313" s="973"/>
      <c r="H313" s="944"/>
      <c r="I313" s="979"/>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92.25" customHeight="1">
      <c r="A314" s="310" t="s">
        <v>67</v>
      </c>
      <c r="B314" s="351" t="s">
        <v>3381</v>
      </c>
      <c r="C314" s="306"/>
      <c r="D314" s="442"/>
      <c r="E314" s="442"/>
      <c r="F314" s="927"/>
      <c r="G314" s="973"/>
      <c r="H314" s="944"/>
      <c r="I314" s="979"/>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114" customHeight="1">
      <c r="A315" s="370" t="s">
        <v>81</v>
      </c>
      <c r="B315" s="351" t="s">
        <v>3382</v>
      </c>
      <c r="C315" s="304"/>
      <c r="D315" s="304"/>
      <c r="E315" s="305" t="str">
        <f>IF(OR(ISBLANK(C315),ISBLANK(D315))," ",KOLIC*CENA)</f>
        <v xml:space="preserve"> </v>
      </c>
      <c r="F315" s="864"/>
      <c r="G315" s="910"/>
      <c r="H315" s="878"/>
      <c r="I315" s="898"/>
    </row>
    <row r="316" spans="1:256">
      <c r="A316" s="276"/>
      <c r="B316" s="308" t="s">
        <v>211</v>
      </c>
      <c r="C316" s="309">
        <v>27</v>
      </c>
      <c r="D316" s="1303"/>
      <c r="E316" s="305" t="str">
        <f>IF(OR(ISBLANK(C316),ISBLANK(D316))," ",KOLIC*CENA)</f>
        <v xml:space="preserve"> </v>
      </c>
      <c r="F316" s="929">
        <v>27</v>
      </c>
      <c r="G316" s="909">
        <f>D316*F316</f>
        <v>0</v>
      </c>
      <c r="H316" s="935"/>
      <c r="I316" s="897">
        <f>D316*H316</f>
        <v>0</v>
      </c>
    </row>
    <row r="317" spans="1:256">
      <c r="A317" s="276"/>
      <c r="B317" s="308" t="s">
        <v>212</v>
      </c>
      <c r="C317" s="309">
        <v>6</v>
      </c>
      <c r="D317" s="1292">
        <f>D316</f>
        <v>0</v>
      </c>
      <c r="E317" s="305">
        <f>IF(OR(ISBLANK(C317),ISBLANK(D317))," ",KOLIC*CENA)</f>
        <v>0</v>
      </c>
      <c r="F317" s="929">
        <v>6</v>
      </c>
      <c r="G317" s="909">
        <f>D317*F317</f>
        <v>0</v>
      </c>
      <c r="H317" s="935"/>
      <c r="I317" s="897">
        <f>D317*H317</f>
        <v>0</v>
      </c>
    </row>
    <row r="318" spans="1:256">
      <c r="A318" s="276"/>
      <c r="B318" s="308" t="s">
        <v>213</v>
      </c>
      <c r="C318" s="309">
        <v>0</v>
      </c>
      <c r="D318" s="1292">
        <f>D316</f>
        <v>0</v>
      </c>
      <c r="E318" s="305">
        <f>IF(OR(ISBLANK(C318),ISBLANK(D318))," ",KOLIC*CENA)</f>
        <v>0</v>
      </c>
      <c r="F318" s="929">
        <v>0</v>
      </c>
      <c r="G318" s="909">
        <f>D318*F318</f>
        <v>0</v>
      </c>
      <c r="H318" s="935"/>
      <c r="I318" s="897">
        <f>D318*H318</f>
        <v>0</v>
      </c>
    </row>
    <row r="319" spans="1:256" ht="13.5" thickBot="1">
      <c r="A319" s="276"/>
      <c r="B319" s="406" t="s">
        <v>214</v>
      </c>
      <c r="C319" s="407">
        <v>6</v>
      </c>
      <c r="D319" s="1293">
        <f>D316</f>
        <v>0</v>
      </c>
      <c r="E319" s="409">
        <f>IF(OR(ISBLANK(C319),ISBLANK(D319))," ",KOLIC*CENA)</f>
        <v>0</v>
      </c>
      <c r="F319" s="930">
        <v>6</v>
      </c>
      <c r="G319" s="969">
        <f>D319*F319</f>
        <v>0</v>
      </c>
      <c r="H319" s="936"/>
      <c r="I319" s="975">
        <f>D319*H319</f>
        <v>0</v>
      </c>
    </row>
    <row r="320" spans="1:256" ht="13.5" thickTop="1">
      <c r="A320" s="276"/>
      <c r="B320" s="403" t="s">
        <v>215</v>
      </c>
      <c r="C320" s="404">
        <f>SUM(C316:C319)</f>
        <v>39</v>
      </c>
      <c r="D320" s="390"/>
      <c r="E320" s="405"/>
      <c r="F320" s="922"/>
      <c r="G320" s="970"/>
      <c r="H320" s="951"/>
      <c r="I320" s="976"/>
    </row>
    <row r="321" spans="1:9">
      <c r="A321" s="276"/>
      <c r="B321" s="309"/>
      <c r="C321" s="300"/>
      <c r="D321" s="304"/>
      <c r="E321" s="305"/>
      <c r="F321" s="864"/>
      <c r="G321" s="910"/>
      <c r="H321" s="878"/>
      <c r="I321" s="898"/>
    </row>
    <row r="322" spans="1:9" s="134" customFormat="1" ht="25.5" hidden="1" outlineLevel="1">
      <c r="A322" s="323" t="s">
        <v>3286</v>
      </c>
      <c r="B322" s="324" t="s">
        <v>3372</v>
      </c>
      <c r="C322" s="325">
        <v>26.64</v>
      </c>
      <c r="D322" s="326"/>
      <c r="E322" s="327"/>
      <c r="F322" s="867"/>
      <c r="G322" s="913"/>
      <c r="H322" s="881"/>
      <c r="I322" s="901"/>
    </row>
    <row r="323" spans="1:9" s="134" customFormat="1" hidden="1" outlineLevel="1">
      <c r="A323" s="323" t="s">
        <v>2721</v>
      </c>
      <c r="B323" s="324" t="s">
        <v>3373</v>
      </c>
      <c r="C323" s="325">
        <v>68.400000000000006</v>
      </c>
      <c r="D323" s="326"/>
      <c r="E323" s="327"/>
      <c r="F323" s="867"/>
      <c r="G323" s="913"/>
      <c r="H323" s="881"/>
      <c r="I323" s="901"/>
    </row>
    <row r="324" spans="1:9" collapsed="1">
      <c r="A324" s="276"/>
      <c r="B324" s="308"/>
      <c r="C324" s="309"/>
      <c r="D324" s="305"/>
      <c r="E324" s="305"/>
      <c r="F324" s="864"/>
      <c r="G324" s="910"/>
      <c r="H324" s="878"/>
      <c r="I324" s="898"/>
    </row>
    <row r="325" spans="1:9" ht="38.25">
      <c r="A325" s="276"/>
      <c r="B325" s="303" t="s">
        <v>3383</v>
      </c>
      <c r="C325" s="300"/>
      <c r="D325" s="304"/>
      <c r="E325" s="305"/>
      <c r="F325" s="864"/>
      <c r="G325" s="910"/>
      <c r="H325" s="878"/>
      <c r="I325" s="898"/>
    </row>
    <row r="326" spans="1:9" s="76" customFormat="1" ht="116.25" customHeight="1">
      <c r="A326" s="276" t="s">
        <v>71</v>
      </c>
      <c r="B326" s="303" t="s">
        <v>3384</v>
      </c>
      <c r="C326" s="299"/>
      <c r="D326" s="300"/>
      <c r="E326" s="301" t="str">
        <f>IF(OR(ISBLANK(C326),ISBLANK(D326))," ",KOLIC*CENA)</f>
        <v xml:space="preserve"> </v>
      </c>
      <c r="F326" s="862"/>
      <c r="G326" s="908"/>
      <c r="H326" s="876"/>
      <c r="I326" s="896"/>
    </row>
    <row r="327" spans="1:9" ht="153.75" customHeight="1">
      <c r="A327" s="276"/>
      <c r="B327" s="303" t="s">
        <v>3385</v>
      </c>
      <c r="C327" s="300"/>
      <c r="D327" s="304"/>
      <c r="E327" s="305" t="str">
        <f>IF(OR(ISBLANK(C327),ISBLANK(D327))," ",KOLIC*CENA)</f>
        <v xml:space="preserve"> </v>
      </c>
      <c r="F327" s="864"/>
      <c r="G327" s="910"/>
      <c r="H327" s="878"/>
      <c r="I327" s="898"/>
    </row>
    <row r="328" spans="1:9" ht="116.25" customHeight="1">
      <c r="A328" s="330"/>
      <c r="B328" s="311" t="s">
        <v>3147</v>
      </c>
      <c r="C328" s="332"/>
      <c r="D328" s="304"/>
      <c r="E328" s="305"/>
      <c r="F328" s="864"/>
      <c r="G328" s="910"/>
      <c r="H328" s="878"/>
      <c r="I328" s="898"/>
    </row>
    <row r="329" spans="1:9" ht="166.5" customHeight="1">
      <c r="A329" s="330"/>
      <c r="B329" s="311" t="s">
        <v>3386</v>
      </c>
      <c r="C329" s="332"/>
      <c r="D329" s="304"/>
      <c r="E329" s="305" t="str">
        <f>IF(OR(ISBLANK(C329),ISBLANK(D329))," ",KOLIC*CENA)</f>
        <v xml:space="preserve"> </v>
      </c>
      <c r="F329" s="864"/>
      <c r="G329" s="910"/>
      <c r="H329" s="878"/>
      <c r="I329" s="898"/>
    </row>
    <row r="330" spans="1:9" ht="66" customHeight="1">
      <c r="A330" s="330"/>
      <c r="B330" s="311" t="s">
        <v>3387</v>
      </c>
      <c r="C330" s="332"/>
      <c r="D330" s="304"/>
      <c r="E330" s="305"/>
      <c r="F330" s="864"/>
      <c r="G330" s="910"/>
      <c r="H330" s="878"/>
      <c r="I330" s="898"/>
    </row>
    <row r="331" spans="1:9" ht="51">
      <c r="A331" s="276"/>
      <c r="B331" s="303" t="s">
        <v>3388</v>
      </c>
      <c r="C331" s="300"/>
      <c r="D331" s="304"/>
      <c r="E331" s="305"/>
      <c r="F331" s="864"/>
      <c r="G331" s="910"/>
      <c r="H331" s="878"/>
      <c r="I331" s="898"/>
    </row>
    <row r="332" spans="1:9">
      <c r="A332" s="276"/>
      <c r="B332" s="308" t="s">
        <v>211</v>
      </c>
      <c r="C332" s="309">
        <v>118</v>
      </c>
      <c r="D332" s="1303"/>
      <c r="E332" s="305" t="str">
        <f>IF(OR(ISBLANK(C332),ISBLANK(D332))," ",KOLIC*CENA)</f>
        <v xml:space="preserve"> </v>
      </c>
      <c r="F332" s="929">
        <v>118</v>
      </c>
      <c r="G332" s="909">
        <f>D332*F332</f>
        <v>0</v>
      </c>
      <c r="H332" s="935"/>
      <c r="I332" s="897">
        <f>D332*H332</f>
        <v>0</v>
      </c>
    </row>
    <row r="333" spans="1:9">
      <c r="A333" s="276"/>
      <c r="B333" s="308" t="s">
        <v>212</v>
      </c>
      <c r="C333" s="309">
        <v>74</v>
      </c>
      <c r="D333" s="1292">
        <f>D332</f>
        <v>0</v>
      </c>
      <c r="E333" s="305">
        <f>IF(OR(ISBLANK(C333),ISBLANK(D333))," ",KOLIC*CENA)</f>
        <v>0</v>
      </c>
      <c r="F333" s="929">
        <v>74</v>
      </c>
      <c r="G333" s="909">
        <f>D333*F333</f>
        <v>0</v>
      </c>
      <c r="H333" s="935"/>
      <c r="I333" s="897">
        <f>D333*H333</f>
        <v>0</v>
      </c>
    </row>
    <row r="334" spans="1:9">
      <c r="A334" s="276"/>
      <c r="B334" s="308" t="s">
        <v>213</v>
      </c>
      <c r="C334" s="309">
        <v>162</v>
      </c>
      <c r="D334" s="1292">
        <f>D332</f>
        <v>0</v>
      </c>
      <c r="E334" s="305">
        <f>IF(OR(ISBLANK(C334),ISBLANK(D334))," ",KOLIC*CENA)</f>
        <v>0</v>
      </c>
      <c r="F334" s="929">
        <v>162</v>
      </c>
      <c r="G334" s="909">
        <f>D334*F334</f>
        <v>0</v>
      </c>
      <c r="H334" s="935"/>
      <c r="I334" s="897">
        <f>D334*H334</f>
        <v>0</v>
      </c>
    </row>
    <row r="335" spans="1:9" ht="13.5" thickBot="1">
      <c r="A335" s="276"/>
      <c r="B335" s="406" t="s">
        <v>214</v>
      </c>
      <c r="C335" s="407">
        <v>96</v>
      </c>
      <c r="D335" s="1293">
        <f>D332</f>
        <v>0</v>
      </c>
      <c r="E335" s="409">
        <f>IF(OR(ISBLANK(C335),ISBLANK(D335))," ",KOLIC*CENA)</f>
        <v>0</v>
      </c>
      <c r="F335" s="930">
        <v>96</v>
      </c>
      <c r="G335" s="969">
        <f>D335*F335</f>
        <v>0</v>
      </c>
      <c r="H335" s="936"/>
      <c r="I335" s="975">
        <f>D335*H335</f>
        <v>0</v>
      </c>
    </row>
    <row r="336" spans="1:9" ht="13.5" thickTop="1">
      <c r="A336" s="276"/>
      <c r="B336" s="403" t="s">
        <v>215</v>
      </c>
      <c r="C336" s="404">
        <f>SUM(C332:C335)</f>
        <v>450</v>
      </c>
      <c r="D336" s="390"/>
      <c r="E336" s="405"/>
      <c r="F336" s="922"/>
      <c r="G336" s="970"/>
      <c r="H336" s="951"/>
      <c r="I336" s="976"/>
    </row>
    <row r="337" spans="1:9">
      <c r="A337" s="276"/>
      <c r="B337" s="309"/>
      <c r="C337" s="300"/>
      <c r="D337" s="304"/>
      <c r="E337" s="305"/>
      <c r="F337" s="864"/>
      <c r="G337" s="910"/>
      <c r="H337" s="878"/>
      <c r="I337" s="898"/>
    </row>
    <row r="338" spans="1:9" s="134" customFormat="1" ht="25.5" hidden="1" outlineLevel="1">
      <c r="A338" s="323" t="s">
        <v>3389</v>
      </c>
      <c r="B338" s="324" t="s">
        <v>3390</v>
      </c>
      <c r="C338" s="325">
        <v>36.4</v>
      </c>
      <c r="D338" s="326"/>
      <c r="E338" s="327"/>
      <c r="F338" s="867"/>
      <c r="G338" s="913"/>
      <c r="H338" s="881"/>
      <c r="I338" s="901"/>
    </row>
    <row r="339" spans="1:9" s="134" customFormat="1" hidden="1" outlineLevel="1">
      <c r="A339" s="323" t="s">
        <v>3323</v>
      </c>
      <c r="B339" s="324" t="s">
        <v>3391</v>
      </c>
      <c r="C339" s="325">
        <v>44.26</v>
      </c>
      <c r="D339" s="326"/>
      <c r="E339" s="327"/>
      <c r="F339" s="867"/>
      <c r="G339" s="913"/>
      <c r="H339" s="881"/>
      <c r="I339" s="901"/>
    </row>
    <row r="340" spans="1:9" s="134" customFormat="1" hidden="1" outlineLevel="1">
      <c r="A340" s="323" t="s">
        <v>3325</v>
      </c>
      <c r="B340" s="324" t="s">
        <v>3392</v>
      </c>
      <c r="C340" s="325">
        <v>36.380000000000003</v>
      </c>
      <c r="D340" s="326"/>
      <c r="E340" s="327"/>
      <c r="F340" s="867"/>
      <c r="G340" s="913"/>
      <c r="H340" s="881"/>
      <c r="I340" s="901"/>
    </row>
    <row r="341" spans="1:9" s="134" customFormat="1" hidden="1" outlineLevel="1">
      <c r="A341" s="323"/>
      <c r="B341" s="324"/>
      <c r="C341" s="325">
        <v>117.03</v>
      </c>
      <c r="D341" s="326"/>
      <c r="E341" s="327"/>
      <c r="F341" s="867"/>
      <c r="G341" s="913"/>
      <c r="H341" s="881"/>
      <c r="I341" s="901"/>
    </row>
    <row r="342" spans="1:9" s="134" customFormat="1" hidden="1" outlineLevel="1">
      <c r="A342" s="323"/>
      <c r="B342" s="324"/>
      <c r="C342" s="325"/>
      <c r="D342" s="326"/>
      <c r="E342" s="327"/>
      <c r="F342" s="867"/>
      <c r="G342" s="913"/>
      <c r="H342" s="881"/>
      <c r="I342" s="901"/>
    </row>
    <row r="343" spans="1:9" s="134" customFormat="1" hidden="1" outlineLevel="1">
      <c r="A343" s="323" t="s">
        <v>3393</v>
      </c>
      <c r="B343" s="324" t="s">
        <v>3394</v>
      </c>
      <c r="C343" s="325">
        <v>31.8</v>
      </c>
      <c r="D343" s="326"/>
      <c r="E343" s="327"/>
      <c r="F343" s="867"/>
      <c r="G343" s="913"/>
      <c r="H343" s="881"/>
      <c r="I343" s="901"/>
    </row>
    <row r="344" spans="1:9" s="134" customFormat="1" hidden="1" outlineLevel="1">
      <c r="A344" s="323" t="s">
        <v>3323</v>
      </c>
      <c r="B344" s="324" t="s">
        <v>3395</v>
      </c>
      <c r="C344" s="325">
        <v>42</v>
      </c>
      <c r="D344" s="326"/>
      <c r="E344" s="327"/>
      <c r="F344" s="867"/>
      <c r="G344" s="913"/>
      <c r="H344" s="881"/>
      <c r="I344" s="901"/>
    </row>
    <row r="345" spans="1:9" s="134" customFormat="1" hidden="1" outlineLevel="1">
      <c r="A345" s="323"/>
      <c r="B345" s="324"/>
      <c r="C345" s="325">
        <v>73.8</v>
      </c>
      <c r="D345" s="326"/>
      <c r="E345" s="327"/>
      <c r="F345" s="867"/>
      <c r="G345" s="913"/>
      <c r="H345" s="881"/>
      <c r="I345" s="901"/>
    </row>
    <row r="346" spans="1:9" s="134" customFormat="1" hidden="1" outlineLevel="1">
      <c r="A346" s="323"/>
      <c r="B346" s="324"/>
      <c r="C346" s="325"/>
      <c r="D346" s="326"/>
      <c r="E346" s="327"/>
      <c r="F346" s="867"/>
      <c r="G346" s="913"/>
      <c r="H346" s="881"/>
      <c r="I346" s="901"/>
    </row>
    <row r="347" spans="1:9" s="134" customFormat="1" hidden="1" outlineLevel="1">
      <c r="A347" s="323" t="s">
        <v>3396</v>
      </c>
      <c r="B347" s="324" t="s">
        <v>3397</v>
      </c>
      <c r="C347" s="325">
        <v>45.58</v>
      </c>
      <c r="D347" s="326"/>
      <c r="E347" s="327"/>
      <c r="F347" s="867"/>
      <c r="G347" s="913"/>
      <c r="H347" s="881"/>
      <c r="I347" s="901"/>
    </row>
    <row r="348" spans="1:9" s="134" customFormat="1" hidden="1" outlineLevel="1">
      <c r="A348" s="323" t="s">
        <v>3323</v>
      </c>
      <c r="B348" s="324" t="s">
        <v>3398</v>
      </c>
      <c r="C348" s="325">
        <v>59.36</v>
      </c>
      <c r="D348" s="326"/>
      <c r="E348" s="327"/>
      <c r="F348" s="867"/>
      <c r="G348" s="913"/>
      <c r="H348" s="881"/>
      <c r="I348" s="901"/>
    </row>
    <row r="349" spans="1:9" s="134" customFormat="1" hidden="1" outlineLevel="1">
      <c r="A349" s="323" t="s">
        <v>3325</v>
      </c>
      <c r="B349" s="324" t="s">
        <v>3399</v>
      </c>
      <c r="C349" s="325">
        <v>56</v>
      </c>
      <c r="D349" s="326"/>
      <c r="E349" s="327"/>
      <c r="F349" s="867"/>
      <c r="G349" s="913"/>
      <c r="H349" s="881"/>
      <c r="I349" s="901"/>
    </row>
    <row r="350" spans="1:9" s="134" customFormat="1" hidden="1" outlineLevel="1">
      <c r="A350" s="323"/>
      <c r="B350" s="324"/>
      <c r="C350" s="325">
        <v>160.94</v>
      </c>
      <c r="D350" s="326"/>
      <c r="E350" s="327"/>
      <c r="F350" s="867"/>
      <c r="G350" s="913"/>
      <c r="H350" s="881"/>
      <c r="I350" s="901"/>
    </row>
    <row r="351" spans="1:9" s="134" customFormat="1" hidden="1" outlineLevel="1">
      <c r="A351" s="323"/>
      <c r="B351" s="324"/>
      <c r="C351" s="325"/>
      <c r="D351" s="326"/>
      <c r="E351" s="327"/>
      <c r="F351" s="867"/>
      <c r="G351" s="913"/>
      <c r="H351" s="881"/>
      <c r="I351" s="901"/>
    </row>
    <row r="352" spans="1:9" s="134" customFormat="1" hidden="1" outlineLevel="1">
      <c r="A352" s="323" t="s">
        <v>3400</v>
      </c>
      <c r="B352" s="324" t="s">
        <v>3401</v>
      </c>
      <c r="C352" s="325">
        <v>49.56</v>
      </c>
      <c r="D352" s="326"/>
      <c r="E352" s="327"/>
      <c r="F352" s="867"/>
      <c r="G352" s="913"/>
      <c r="H352" s="881"/>
      <c r="I352" s="901"/>
    </row>
    <row r="353" spans="1:9" s="134" customFormat="1" hidden="1" outlineLevel="1">
      <c r="A353" s="323" t="s">
        <v>3323</v>
      </c>
      <c r="B353" s="324" t="s">
        <v>3402</v>
      </c>
      <c r="C353" s="325">
        <v>46.24</v>
      </c>
      <c r="D353" s="326"/>
      <c r="E353" s="327"/>
      <c r="F353" s="867"/>
      <c r="G353" s="913"/>
      <c r="H353" s="881"/>
      <c r="I353" s="901"/>
    </row>
    <row r="354" spans="1:9" s="134" customFormat="1" hidden="1" outlineLevel="1">
      <c r="A354" s="323"/>
      <c r="B354" s="324"/>
      <c r="C354" s="325">
        <v>95.8</v>
      </c>
      <c r="D354" s="326"/>
      <c r="E354" s="327"/>
      <c r="F354" s="867"/>
      <c r="G354" s="913"/>
      <c r="H354" s="881"/>
      <c r="I354" s="901"/>
    </row>
    <row r="355" spans="1:9" s="134" customFormat="1" hidden="1" outlineLevel="1">
      <c r="A355" s="323"/>
      <c r="B355" s="324"/>
      <c r="C355" s="325"/>
      <c r="D355" s="326"/>
      <c r="E355" s="327"/>
      <c r="F355" s="867"/>
      <c r="G355" s="913"/>
      <c r="H355" s="881"/>
      <c r="I355" s="901"/>
    </row>
    <row r="356" spans="1:9" collapsed="1">
      <c r="A356" s="276"/>
      <c r="B356" s="308"/>
      <c r="C356" s="309"/>
      <c r="D356" s="305"/>
      <c r="E356" s="305"/>
      <c r="F356" s="864"/>
      <c r="G356" s="910"/>
      <c r="H356" s="878"/>
      <c r="I356" s="898"/>
    </row>
    <row r="357" spans="1:9" ht="45" customHeight="1">
      <c r="A357" s="330"/>
      <c r="B357" s="311" t="s">
        <v>3403</v>
      </c>
      <c r="C357" s="802"/>
      <c r="D357" s="304"/>
      <c r="E357" s="305" t="str">
        <f>IF(OR(ISBLANK(C357),ISBLANK(D357))," ",KOLIC*CENA)</f>
        <v xml:space="preserve"> </v>
      </c>
      <c r="F357" s="864"/>
      <c r="G357" s="910"/>
      <c r="H357" s="878"/>
      <c r="I357" s="898"/>
    </row>
    <row r="358" spans="1:9" ht="134.25" customHeight="1">
      <c r="A358" s="330"/>
      <c r="B358" s="311" t="s">
        <v>3404</v>
      </c>
      <c r="C358" s="802"/>
      <c r="D358" s="304"/>
      <c r="E358" s="305"/>
      <c r="F358" s="864"/>
      <c r="G358" s="910"/>
      <c r="H358" s="878"/>
      <c r="I358" s="898"/>
    </row>
    <row r="359" spans="1:9" ht="101.25" customHeight="1">
      <c r="A359" s="330" t="s">
        <v>38</v>
      </c>
      <c r="B359" s="351" t="s">
        <v>3405</v>
      </c>
      <c r="C359" s="802"/>
      <c r="D359" s="304"/>
      <c r="E359" s="305"/>
      <c r="F359" s="864"/>
      <c r="G359" s="910"/>
      <c r="H359" s="878"/>
      <c r="I359" s="898"/>
    </row>
    <row r="360" spans="1:9" ht="139.5" customHeight="1">
      <c r="A360" s="330"/>
      <c r="B360" s="311" t="s">
        <v>3406</v>
      </c>
      <c r="C360" s="332"/>
      <c r="D360" s="304"/>
      <c r="E360" s="305"/>
      <c r="F360" s="864"/>
      <c r="G360" s="910"/>
      <c r="H360" s="878"/>
      <c r="I360" s="898"/>
    </row>
    <row r="361" spans="1:9" s="14" customFormat="1" ht="81" customHeight="1">
      <c r="A361" s="276"/>
      <c r="B361" s="303" t="s">
        <v>3407</v>
      </c>
      <c r="C361" s="300"/>
      <c r="D361" s="300"/>
      <c r="E361" s="301" t="str">
        <f>IF(OR(ISBLANK(C361),ISBLANK(D361))," ",KOLIC*CENA)</f>
        <v xml:space="preserve"> </v>
      </c>
      <c r="F361" s="868"/>
      <c r="G361" s="914"/>
      <c r="H361" s="882"/>
      <c r="I361" s="902"/>
    </row>
    <row r="362" spans="1:9" ht="90.75" customHeight="1">
      <c r="A362" s="330"/>
      <c r="B362" s="311" t="s">
        <v>3408</v>
      </c>
      <c r="C362" s="332"/>
      <c r="D362" s="304"/>
      <c r="E362" s="305"/>
      <c r="F362" s="864"/>
      <c r="G362" s="910"/>
      <c r="H362" s="878"/>
      <c r="I362" s="898"/>
    </row>
    <row r="363" spans="1:9" ht="115.5" customHeight="1">
      <c r="A363" s="330"/>
      <c r="B363" s="351" t="s">
        <v>3295</v>
      </c>
      <c r="C363" s="332"/>
      <c r="D363" s="304"/>
      <c r="E363" s="305" t="str">
        <f>IF(OR(ISBLANK(C363),ISBLANK(D363))," ",KOLIC*CENA)</f>
        <v xml:space="preserve"> </v>
      </c>
      <c r="F363" s="864"/>
      <c r="G363" s="910"/>
      <c r="H363" s="878"/>
      <c r="I363" s="898"/>
    </row>
    <row r="364" spans="1:9" ht="67.5" customHeight="1">
      <c r="A364" s="330"/>
      <c r="B364" s="311" t="s">
        <v>3409</v>
      </c>
      <c r="C364" s="332"/>
      <c r="D364" s="304"/>
      <c r="E364" s="305"/>
      <c r="F364" s="864"/>
      <c r="G364" s="910"/>
      <c r="H364" s="878"/>
      <c r="I364" s="898"/>
    </row>
    <row r="365" spans="1:9" ht="12.75" customHeight="1">
      <c r="A365" s="330"/>
      <c r="B365" s="311"/>
      <c r="C365" s="332"/>
      <c r="D365" s="304"/>
      <c r="E365" s="305"/>
      <c r="F365" s="864"/>
      <c r="G365" s="910"/>
      <c r="H365" s="878"/>
      <c r="I365" s="898"/>
    </row>
    <row r="366" spans="1:9" ht="78.75" customHeight="1">
      <c r="A366" s="330" t="s">
        <v>67</v>
      </c>
      <c r="B366" s="311" t="s">
        <v>3410</v>
      </c>
      <c r="C366" s="332"/>
      <c r="D366" s="304"/>
      <c r="E366" s="305"/>
      <c r="F366" s="864"/>
      <c r="G366" s="910"/>
      <c r="H366" s="878"/>
      <c r="I366" s="898"/>
    </row>
    <row r="367" spans="1:9">
      <c r="A367" s="276"/>
      <c r="B367" s="308" t="s">
        <v>211</v>
      </c>
      <c r="C367" s="309">
        <v>95</v>
      </c>
      <c r="D367" s="1303"/>
      <c r="E367" s="305" t="str">
        <f>IF(OR(ISBLANK(C367),ISBLANK(D367))," ",KOLIC*CENA)</f>
        <v xml:space="preserve"> </v>
      </c>
      <c r="F367" s="929">
        <v>95</v>
      </c>
      <c r="G367" s="909">
        <f>D367*F367</f>
        <v>0</v>
      </c>
      <c r="H367" s="935"/>
      <c r="I367" s="897">
        <f>D367*H367</f>
        <v>0</v>
      </c>
    </row>
    <row r="368" spans="1:9">
      <c r="A368" s="276"/>
      <c r="B368" s="308" t="s">
        <v>212</v>
      </c>
      <c r="C368" s="309">
        <v>120</v>
      </c>
      <c r="D368" s="1292">
        <f>D367</f>
        <v>0</v>
      </c>
      <c r="E368" s="305">
        <f>IF(OR(ISBLANK(C368),ISBLANK(D368))," ",KOLIC*CENA)</f>
        <v>0</v>
      </c>
      <c r="F368" s="929">
        <v>120</v>
      </c>
      <c r="G368" s="909">
        <f>D368*F368</f>
        <v>0</v>
      </c>
      <c r="H368" s="935"/>
      <c r="I368" s="897">
        <f>D368*H368</f>
        <v>0</v>
      </c>
    </row>
    <row r="369" spans="1:9">
      <c r="A369" s="276"/>
      <c r="B369" s="308" t="s">
        <v>213</v>
      </c>
      <c r="C369" s="309">
        <v>48</v>
      </c>
      <c r="D369" s="1292">
        <f>D367</f>
        <v>0</v>
      </c>
      <c r="E369" s="305">
        <f>IF(OR(ISBLANK(C369),ISBLANK(D369))," ",KOLIC*CENA)</f>
        <v>0</v>
      </c>
      <c r="F369" s="929">
        <v>48</v>
      </c>
      <c r="G369" s="909">
        <f>D369*F369</f>
        <v>0</v>
      </c>
      <c r="H369" s="935"/>
      <c r="I369" s="897">
        <f>D369*H369</f>
        <v>0</v>
      </c>
    </row>
    <row r="370" spans="1:9" ht="13.5" thickBot="1">
      <c r="A370" s="276"/>
      <c r="B370" s="406" t="s">
        <v>214</v>
      </c>
      <c r="C370" s="407">
        <v>158</v>
      </c>
      <c r="D370" s="1293">
        <f>D367</f>
        <v>0</v>
      </c>
      <c r="E370" s="409">
        <f>IF(OR(ISBLANK(C370),ISBLANK(D370))," ",KOLIC*CENA)</f>
        <v>0</v>
      </c>
      <c r="F370" s="930">
        <v>158</v>
      </c>
      <c r="G370" s="969">
        <f>D370*F370</f>
        <v>0</v>
      </c>
      <c r="H370" s="936"/>
      <c r="I370" s="975">
        <f>D370*H370</f>
        <v>0</v>
      </c>
    </row>
    <row r="371" spans="1:9" ht="13.5" thickTop="1">
      <c r="A371" s="276"/>
      <c r="B371" s="403" t="s">
        <v>215</v>
      </c>
      <c r="C371" s="404">
        <f>SUM(C367:C370)</f>
        <v>421</v>
      </c>
      <c r="D371" s="390"/>
      <c r="E371" s="405"/>
      <c r="F371" s="922"/>
      <c r="G371" s="970"/>
      <c r="H371" s="951"/>
      <c r="I371" s="976"/>
    </row>
    <row r="372" spans="1:9">
      <c r="A372" s="276"/>
      <c r="B372" s="309"/>
      <c r="C372" s="300"/>
      <c r="D372" s="304"/>
      <c r="E372" s="305"/>
      <c r="F372" s="864"/>
      <c r="G372" s="910"/>
      <c r="H372" s="878"/>
      <c r="I372" s="898"/>
    </row>
    <row r="373" spans="1:9" s="134" customFormat="1" hidden="1" outlineLevel="1">
      <c r="A373" s="737" t="s">
        <v>3411</v>
      </c>
      <c r="B373" s="324" t="s">
        <v>3412</v>
      </c>
      <c r="C373" s="325">
        <v>93.5</v>
      </c>
      <c r="D373" s="326"/>
      <c r="E373" s="327"/>
      <c r="F373" s="867"/>
      <c r="G373" s="913"/>
      <c r="H373" s="881"/>
      <c r="I373" s="901"/>
    </row>
    <row r="374" spans="1:9" s="134" customFormat="1" hidden="1" outlineLevel="1">
      <c r="A374" s="737"/>
      <c r="B374" s="324"/>
      <c r="C374" s="325"/>
      <c r="D374" s="326"/>
      <c r="E374" s="327"/>
      <c r="F374" s="867"/>
      <c r="G374" s="913"/>
      <c r="H374" s="881"/>
      <c r="I374" s="901"/>
    </row>
    <row r="375" spans="1:9" s="134" customFormat="1" hidden="1" outlineLevel="1">
      <c r="A375" s="737" t="s">
        <v>3365</v>
      </c>
      <c r="B375" s="324" t="s">
        <v>3413</v>
      </c>
      <c r="C375" s="325">
        <v>119.8</v>
      </c>
      <c r="D375" s="326"/>
      <c r="E375" s="327"/>
      <c r="F375" s="867"/>
      <c r="G375" s="913"/>
      <c r="H375" s="881"/>
      <c r="I375" s="901"/>
    </row>
    <row r="376" spans="1:9" s="134" customFormat="1" hidden="1" outlineLevel="1">
      <c r="A376" s="737"/>
      <c r="B376" s="324"/>
      <c r="C376" s="325"/>
      <c r="D376" s="326"/>
      <c r="E376" s="327"/>
      <c r="F376" s="867"/>
      <c r="G376" s="913"/>
      <c r="H376" s="881"/>
      <c r="I376" s="901"/>
    </row>
    <row r="377" spans="1:9" s="134" customFormat="1" hidden="1" outlineLevel="1">
      <c r="A377" s="737" t="s">
        <v>3414</v>
      </c>
      <c r="B377" s="324" t="s">
        <v>3415</v>
      </c>
      <c r="C377" s="325">
        <v>46.75</v>
      </c>
      <c r="D377" s="326"/>
      <c r="E377" s="327"/>
      <c r="F377" s="867"/>
      <c r="G377" s="913"/>
      <c r="H377" s="881"/>
      <c r="I377" s="901"/>
    </row>
    <row r="378" spans="1:9" s="134" customFormat="1" hidden="1" outlineLevel="1">
      <c r="A378" s="737"/>
      <c r="B378" s="324"/>
      <c r="C378" s="325"/>
      <c r="D378" s="326"/>
      <c r="E378" s="327"/>
      <c r="F378" s="867"/>
      <c r="G378" s="913"/>
      <c r="H378" s="881"/>
      <c r="I378" s="901"/>
    </row>
    <row r="379" spans="1:9" s="134" customFormat="1" ht="25.5" hidden="1" outlineLevel="1">
      <c r="A379" s="323" t="s">
        <v>3306</v>
      </c>
      <c r="B379" s="324" t="s">
        <v>3416</v>
      </c>
      <c r="C379" s="325">
        <v>156.05000000000001</v>
      </c>
      <c r="D379" s="326"/>
      <c r="E379" s="327"/>
      <c r="F379" s="867"/>
      <c r="G379" s="913"/>
      <c r="H379" s="881"/>
      <c r="I379" s="901"/>
    </row>
    <row r="380" spans="1:9" collapsed="1">
      <c r="A380" s="276"/>
      <c r="B380" s="308"/>
      <c r="C380" s="309"/>
      <c r="D380" s="305"/>
      <c r="E380" s="305"/>
      <c r="F380" s="864"/>
      <c r="G380" s="910"/>
      <c r="H380" s="878"/>
      <c r="I380" s="898"/>
    </row>
    <row r="381" spans="1:9" ht="138.75" customHeight="1">
      <c r="A381" s="330" t="s">
        <v>68</v>
      </c>
      <c r="B381" s="311" t="s">
        <v>3417</v>
      </c>
      <c r="C381" s="332"/>
      <c r="D381" s="304"/>
      <c r="E381" s="305"/>
      <c r="F381" s="864"/>
      <c r="G381" s="910"/>
      <c r="H381" s="878"/>
      <c r="I381" s="898"/>
    </row>
    <row r="382" spans="1:9">
      <c r="A382" s="276"/>
      <c r="B382" s="308" t="s">
        <v>211</v>
      </c>
      <c r="C382" s="309">
        <v>48</v>
      </c>
      <c r="D382" s="1303"/>
      <c r="E382" s="305" t="str">
        <f>IF(OR(ISBLANK(C382),ISBLANK(D382))," ",KOLIC*CENA)</f>
        <v xml:space="preserve"> </v>
      </c>
      <c r="F382" s="929">
        <v>48</v>
      </c>
      <c r="G382" s="909">
        <f>D382*F382</f>
        <v>0</v>
      </c>
      <c r="H382" s="935"/>
      <c r="I382" s="897">
        <f>D382*H382</f>
        <v>0</v>
      </c>
    </row>
    <row r="383" spans="1:9">
      <c r="A383" s="276"/>
      <c r="B383" s="308" t="s">
        <v>212</v>
      </c>
      <c r="C383" s="309">
        <v>0</v>
      </c>
      <c r="D383" s="1292">
        <f>D382</f>
        <v>0</v>
      </c>
      <c r="E383" s="305">
        <f>IF(OR(ISBLANK(C383),ISBLANK(D383))," ",KOLIC*CENA)</f>
        <v>0</v>
      </c>
      <c r="F383" s="929">
        <v>0</v>
      </c>
      <c r="G383" s="909">
        <f>D383*F383</f>
        <v>0</v>
      </c>
      <c r="H383" s="935"/>
      <c r="I383" s="897">
        <f>D383*H383</f>
        <v>0</v>
      </c>
    </row>
    <row r="384" spans="1:9">
      <c r="A384" s="276"/>
      <c r="B384" s="308" t="s">
        <v>213</v>
      </c>
      <c r="C384" s="309">
        <v>0</v>
      </c>
      <c r="D384" s="1292">
        <f>D382</f>
        <v>0</v>
      </c>
      <c r="E384" s="305">
        <f>IF(OR(ISBLANK(C384),ISBLANK(D384))," ",KOLIC*CENA)</f>
        <v>0</v>
      </c>
      <c r="F384" s="929">
        <v>0</v>
      </c>
      <c r="G384" s="909">
        <f>D384*F384</f>
        <v>0</v>
      </c>
      <c r="H384" s="935"/>
      <c r="I384" s="897">
        <f>D384*H384</f>
        <v>0</v>
      </c>
    </row>
    <row r="385" spans="1:9" ht="13.5" thickBot="1">
      <c r="A385" s="276"/>
      <c r="B385" s="406" t="s">
        <v>214</v>
      </c>
      <c r="C385" s="407">
        <v>0</v>
      </c>
      <c r="D385" s="1293">
        <f>D382</f>
        <v>0</v>
      </c>
      <c r="E385" s="409">
        <f>IF(OR(ISBLANK(C385),ISBLANK(D385))," ",KOLIC*CENA)</f>
        <v>0</v>
      </c>
      <c r="F385" s="930">
        <v>0</v>
      </c>
      <c r="G385" s="969">
        <f>D385*F385</f>
        <v>0</v>
      </c>
      <c r="H385" s="936"/>
      <c r="I385" s="975">
        <f>D385*H385</f>
        <v>0</v>
      </c>
    </row>
    <row r="386" spans="1:9" ht="13.5" thickTop="1">
      <c r="A386" s="276"/>
      <c r="B386" s="403" t="s">
        <v>215</v>
      </c>
      <c r="C386" s="404">
        <f>SUM(C382:C385)</f>
        <v>48</v>
      </c>
      <c r="D386" s="390"/>
      <c r="E386" s="405"/>
      <c r="F386" s="922"/>
      <c r="G386" s="970"/>
      <c r="H386" s="951"/>
      <c r="I386" s="976"/>
    </row>
    <row r="387" spans="1:9">
      <c r="A387" s="276"/>
      <c r="B387" s="309"/>
      <c r="C387" s="300"/>
      <c r="D387" s="304"/>
      <c r="E387" s="305"/>
      <c r="F387" s="864"/>
      <c r="G387" s="910"/>
      <c r="H387" s="878"/>
      <c r="I387" s="898"/>
    </row>
    <row r="388" spans="1:9" s="134" customFormat="1" hidden="1" outlineLevel="1">
      <c r="A388" s="737" t="s">
        <v>3300</v>
      </c>
      <c r="B388" s="324" t="s">
        <v>3418</v>
      </c>
      <c r="C388" s="325">
        <v>47.5</v>
      </c>
      <c r="D388" s="326"/>
      <c r="E388" s="327"/>
      <c r="F388" s="867"/>
      <c r="G388" s="913"/>
      <c r="H388" s="881"/>
      <c r="I388" s="901"/>
    </row>
    <row r="389" spans="1:9" collapsed="1">
      <c r="A389" s="276"/>
      <c r="B389" s="308"/>
      <c r="C389" s="309"/>
      <c r="D389" s="305"/>
      <c r="E389" s="305"/>
      <c r="F389" s="864"/>
      <c r="G389" s="910"/>
      <c r="H389" s="878"/>
      <c r="I389" s="898"/>
    </row>
    <row r="390" spans="1:9" ht="108" customHeight="1">
      <c r="A390" s="330" t="s">
        <v>36</v>
      </c>
      <c r="B390" s="311" t="s">
        <v>3419</v>
      </c>
      <c r="C390" s="332"/>
      <c r="D390" s="304"/>
      <c r="E390" s="305"/>
      <c r="F390" s="864"/>
      <c r="G390" s="910"/>
      <c r="H390" s="878"/>
      <c r="I390" s="898"/>
    </row>
    <row r="391" spans="1:9">
      <c r="A391" s="276"/>
      <c r="B391" s="308" t="s">
        <v>211</v>
      </c>
      <c r="C391" s="309">
        <v>143</v>
      </c>
      <c r="D391" s="1303"/>
      <c r="E391" s="305" t="str">
        <f>IF(OR(ISBLANK(C391),ISBLANK(D391))," ",KOLIC*CENA)</f>
        <v xml:space="preserve"> </v>
      </c>
      <c r="F391" s="929">
        <v>143</v>
      </c>
      <c r="G391" s="909">
        <f>D391*F391</f>
        <v>0</v>
      </c>
      <c r="H391" s="935"/>
      <c r="I391" s="897">
        <f>D391*H391</f>
        <v>0</v>
      </c>
    </row>
    <row r="392" spans="1:9">
      <c r="A392" s="276"/>
      <c r="B392" s="308" t="s">
        <v>212</v>
      </c>
      <c r="C392" s="309">
        <v>120</v>
      </c>
      <c r="D392" s="1292">
        <f>D391</f>
        <v>0</v>
      </c>
      <c r="E392" s="305">
        <f>IF(OR(ISBLANK(C392),ISBLANK(D392))," ",KOLIC*CENA)</f>
        <v>0</v>
      </c>
      <c r="F392" s="929">
        <v>120</v>
      </c>
      <c r="G392" s="909">
        <f>D392*F392</f>
        <v>0</v>
      </c>
      <c r="H392" s="935"/>
      <c r="I392" s="897">
        <f>D392*H392</f>
        <v>0</v>
      </c>
    </row>
    <row r="393" spans="1:9">
      <c r="A393" s="276"/>
      <c r="B393" s="308" t="s">
        <v>213</v>
      </c>
      <c r="C393" s="309">
        <v>48</v>
      </c>
      <c r="D393" s="1292">
        <f>D391</f>
        <v>0</v>
      </c>
      <c r="E393" s="305">
        <f>IF(OR(ISBLANK(C393),ISBLANK(D393))," ",KOLIC*CENA)</f>
        <v>0</v>
      </c>
      <c r="F393" s="929">
        <v>48</v>
      </c>
      <c r="G393" s="909">
        <f>D393*F393</f>
        <v>0</v>
      </c>
      <c r="H393" s="935"/>
      <c r="I393" s="897">
        <f>D393*H393</f>
        <v>0</v>
      </c>
    </row>
    <row r="394" spans="1:9" ht="13.5" thickBot="1">
      <c r="A394" s="276"/>
      <c r="B394" s="406" t="s">
        <v>214</v>
      </c>
      <c r="C394" s="407">
        <v>158</v>
      </c>
      <c r="D394" s="1293">
        <f>D391</f>
        <v>0</v>
      </c>
      <c r="E394" s="409">
        <f>IF(OR(ISBLANK(C394),ISBLANK(D394))," ",KOLIC*CENA)</f>
        <v>0</v>
      </c>
      <c r="F394" s="930">
        <v>158</v>
      </c>
      <c r="G394" s="969">
        <f>D394*F394</f>
        <v>0</v>
      </c>
      <c r="H394" s="936"/>
      <c r="I394" s="975">
        <f>D394*H394</f>
        <v>0</v>
      </c>
    </row>
    <row r="395" spans="1:9" ht="13.5" thickTop="1">
      <c r="A395" s="276"/>
      <c r="B395" s="403" t="s">
        <v>215</v>
      </c>
      <c r="C395" s="404">
        <f>SUM(C391:C394)</f>
        <v>469</v>
      </c>
      <c r="D395" s="390"/>
      <c r="E395" s="405"/>
      <c r="F395" s="922"/>
      <c r="G395" s="970"/>
      <c r="H395" s="951"/>
      <c r="I395" s="976"/>
    </row>
    <row r="396" spans="1:9">
      <c r="A396" s="276"/>
      <c r="B396" s="309"/>
      <c r="C396" s="300"/>
      <c r="D396" s="304"/>
      <c r="E396" s="305"/>
      <c r="F396" s="864"/>
      <c r="G396" s="910"/>
      <c r="H396" s="878"/>
      <c r="I396" s="898"/>
    </row>
    <row r="397" spans="1:9" s="76" customFormat="1" ht="153" customHeight="1">
      <c r="A397" s="348" t="s">
        <v>72</v>
      </c>
      <c r="B397" s="347" t="s">
        <v>3420</v>
      </c>
      <c r="C397" s="299"/>
      <c r="D397" s="300"/>
      <c r="E397" s="301"/>
      <c r="F397" s="862"/>
      <c r="G397" s="908"/>
      <c r="H397" s="876"/>
      <c r="I397" s="896"/>
    </row>
    <row r="398" spans="1:9">
      <c r="A398" s="276"/>
      <c r="B398" s="308" t="s">
        <v>3275</v>
      </c>
      <c r="C398" s="309">
        <v>54</v>
      </c>
      <c r="D398" s="1303"/>
      <c r="E398" s="305" t="str">
        <f>IF(OR(ISBLANK(C398),ISBLANK(D398))," ",KOLIC*CENA)</f>
        <v xml:space="preserve"> </v>
      </c>
      <c r="F398" s="929">
        <v>54</v>
      </c>
      <c r="G398" s="909">
        <f>D398*F398</f>
        <v>0</v>
      </c>
      <c r="H398" s="935"/>
      <c r="I398" s="897">
        <f>D398*H398</f>
        <v>0</v>
      </c>
    </row>
    <row r="399" spans="1:9">
      <c r="A399" s="276"/>
      <c r="B399" s="308" t="s">
        <v>3276</v>
      </c>
      <c r="C399" s="309">
        <v>38</v>
      </c>
      <c r="D399" s="1292">
        <f>D398</f>
        <v>0</v>
      </c>
      <c r="E399" s="305">
        <f>IF(OR(ISBLANK(C399),ISBLANK(D399))," ",KOLIC*CENA)</f>
        <v>0</v>
      </c>
      <c r="F399" s="929">
        <v>38</v>
      </c>
      <c r="G399" s="909">
        <f>D399*F399</f>
        <v>0</v>
      </c>
      <c r="H399" s="935"/>
      <c r="I399" s="897">
        <f>D399*H399</f>
        <v>0</v>
      </c>
    </row>
    <row r="400" spans="1:9">
      <c r="A400" s="276"/>
      <c r="B400" s="308" t="s">
        <v>3277</v>
      </c>
      <c r="C400" s="309">
        <v>54</v>
      </c>
      <c r="D400" s="1292">
        <f>D398</f>
        <v>0</v>
      </c>
      <c r="E400" s="305">
        <f>IF(OR(ISBLANK(C400),ISBLANK(D400))," ",KOLIC*CENA)</f>
        <v>0</v>
      </c>
      <c r="F400" s="929">
        <v>54</v>
      </c>
      <c r="G400" s="909">
        <f>D400*F400</f>
        <v>0</v>
      </c>
      <c r="H400" s="935"/>
      <c r="I400" s="897">
        <f>D400*H400</f>
        <v>0</v>
      </c>
    </row>
    <row r="401" spans="1:9" ht="13.5" thickBot="1">
      <c r="A401" s="276"/>
      <c r="B401" s="406" t="s">
        <v>3278</v>
      </c>
      <c r="C401" s="407">
        <v>65</v>
      </c>
      <c r="D401" s="1293">
        <f>D398</f>
        <v>0</v>
      </c>
      <c r="E401" s="409">
        <f>IF(OR(ISBLANK(C401),ISBLANK(D401))," ",KOLIC*CENA)</f>
        <v>0</v>
      </c>
      <c r="F401" s="930">
        <v>65</v>
      </c>
      <c r="G401" s="969">
        <f>D401*F401</f>
        <v>0</v>
      </c>
      <c r="H401" s="936"/>
      <c r="I401" s="975">
        <f>D401*H401</f>
        <v>0</v>
      </c>
    </row>
    <row r="402" spans="1:9" ht="13.5" thickTop="1">
      <c r="A402" s="276"/>
      <c r="B402" s="403" t="s">
        <v>206</v>
      </c>
      <c r="C402" s="404">
        <f>SUM(C398:C401)</f>
        <v>211</v>
      </c>
      <c r="D402" s="390"/>
      <c r="E402" s="405"/>
      <c r="F402" s="922"/>
      <c r="G402" s="970"/>
      <c r="H402" s="951"/>
      <c r="I402" s="976"/>
    </row>
    <row r="403" spans="1:9">
      <c r="A403" s="276"/>
      <c r="B403" s="309"/>
      <c r="C403" s="300"/>
      <c r="D403" s="304"/>
      <c r="E403" s="305"/>
      <c r="F403" s="864"/>
      <c r="G403" s="910"/>
      <c r="H403" s="878"/>
      <c r="I403" s="898"/>
    </row>
    <row r="404" spans="1:9" s="134" customFormat="1" hidden="1" outlineLevel="1">
      <c r="A404" s="323" t="s">
        <v>3421</v>
      </c>
      <c r="B404" s="324" t="s">
        <v>3422</v>
      </c>
      <c r="C404" s="325">
        <v>52.8</v>
      </c>
      <c r="D404" s="326"/>
      <c r="E404" s="327"/>
      <c r="F404" s="867"/>
      <c r="G404" s="913"/>
      <c r="H404" s="881"/>
      <c r="I404" s="901"/>
    </row>
    <row r="405" spans="1:9" s="134" customFormat="1" hidden="1" outlineLevel="1">
      <c r="A405" s="323" t="s">
        <v>3423</v>
      </c>
      <c r="B405" s="324" t="s">
        <v>3424</v>
      </c>
      <c r="C405" s="325">
        <v>36.799999999999997</v>
      </c>
      <c r="D405" s="326"/>
      <c r="E405" s="327"/>
      <c r="F405" s="867"/>
      <c r="G405" s="913"/>
      <c r="H405" s="881"/>
      <c r="I405" s="901"/>
    </row>
    <row r="406" spans="1:9" collapsed="1">
      <c r="A406" s="276"/>
      <c r="B406" s="309"/>
      <c r="C406" s="300"/>
      <c r="D406" s="304"/>
      <c r="E406" s="305"/>
      <c r="F406" s="864"/>
      <c r="G406" s="910"/>
      <c r="H406" s="878"/>
      <c r="I406" s="898"/>
    </row>
    <row r="407" spans="1:9" ht="132.75" customHeight="1">
      <c r="A407" s="276" t="s">
        <v>73</v>
      </c>
      <c r="B407" s="303" t="s">
        <v>3425</v>
      </c>
      <c r="C407" s="300"/>
      <c r="D407" s="304"/>
      <c r="E407" s="305" t="str">
        <f>IF(OR(ISBLANK(C407),ISBLANK(D407))," ",KOLIC*CENA)</f>
        <v xml:space="preserve"> </v>
      </c>
      <c r="F407" s="864"/>
      <c r="G407" s="910"/>
      <c r="H407" s="878"/>
      <c r="I407" s="898"/>
    </row>
    <row r="408" spans="1:9">
      <c r="A408" s="276"/>
      <c r="B408" s="308" t="s">
        <v>3426</v>
      </c>
      <c r="C408" s="309">
        <v>0</v>
      </c>
      <c r="D408" s="1303"/>
      <c r="E408" s="305" t="str">
        <f>IF(OR(ISBLANK(C408),ISBLANK(D408))," ",KOLIC*CENA)</f>
        <v xml:space="preserve"> </v>
      </c>
      <c r="F408" s="863"/>
      <c r="G408" s="909">
        <f>D408*F408</f>
        <v>0</v>
      </c>
      <c r="H408" s="935">
        <v>0</v>
      </c>
      <c r="I408" s="897">
        <f>D408*H408</f>
        <v>0</v>
      </c>
    </row>
    <row r="409" spans="1:9">
      <c r="A409" s="276"/>
      <c r="B409" s="308" t="s">
        <v>3427</v>
      </c>
      <c r="C409" s="309">
        <v>1</v>
      </c>
      <c r="D409" s="1292">
        <f>D408</f>
        <v>0</v>
      </c>
      <c r="E409" s="305">
        <f>IF(OR(ISBLANK(C409),ISBLANK(D409))," ",KOLIC*CENA)</f>
        <v>0</v>
      </c>
      <c r="F409" s="863"/>
      <c r="G409" s="909">
        <f>D409*F409</f>
        <v>0</v>
      </c>
      <c r="H409" s="935">
        <v>1</v>
      </c>
      <c r="I409" s="897">
        <f>D409*H409</f>
        <v>0</v>
      </c>
    </row>
    <row r="410" spans="1:9">
      <c r="A410" s="276"/>
      <c r="B410" s="308" t="s">
        <v>3428</v>
      </c>
      <c r="C410" s="309">
        <v>0</v>
      </c>
      <c r="D410" s="1292">
        <f>D408</f>
        <v>0</v>
      </c>
      <c r="E410" s="305">
        <f>IF(OR(ISBLANK(C410),ISBLANK(D410))," ",KOLIC*CENA)</f>
        <v>0</v>
      </c>
      <c r="F410" s="863"/>
      <c r="G410" s="909">
        <f>D410*F410</f>
        <v>0</v>
      </c>
      <c r="H410" s="935">
        <v>0</v>
      </c>
      <c r="I410" s="897">
        <f>D410*H410</f>
        <v>0</v>
      </c>
    </row>
    <row r="411" spans="1:9" ht="13.5" thickBot="1">
      <c r="A411" s="276"/>
      <c r="B411" s="406" t="s">
        <v>3429</v>
      </c>
      <c r="C411" s="407">
        <v>1</v>
      </c>
      <c r="D411" s="1293">
        <f>D408</f>
        <v>0</v>
      </c>
      <c r="E411" s="409">
        <f>IF(OR(ISBLANK(C411),ISBLANK(D411))," ",KOLIC*CENA)</f>
        <v>0</v>
      </c>
      <c r="F411" s="921"/>
      <c r="G411" s="969">
        <f>D411*F411</f>
        <v>0</v>
      </c>
      <c r="H411" s="936">
        <v>1</v>
      </c>
      <c r="I411" s="975">
        <f>D411*H411</f>
        <v>0</v>
      </c>
    </row>
    <row r="412" spans="1:9" ht="13.5" thickTop="1">
      <c r="A412" s="276"/>
      <c r="B412" s="403" t="s">
        <v>199</v>
      </c>
      <c r="C412" s="404">
        <f>SUM(C408:C411)</f>
        <v>2</v>
      </c>
      <c r="D412" s="390"/>
      <c r="E412" s="405"/>
      <c r="F412" s="922"/>
      <c r="G412" s="970"/>
      <c r="H412" s="951"/>
      <c r="I412" s="976"/>
    </row>
    <row r="413" spans="1:9">
      <c r="A413" s="276"/>
      <c r="B413" s="309"/>
      <c r="C413" s="300"/>
      <c r="D413" s="304"/>
      <c r="E413" s="305"/>
      <c r="F413" s="864"/>
      <c r="G413" s="910"/>
      <c r="H413" s="878"/>
      <c r="I413" s="898"/>
    </row>
    <row r="414" spans="1:9" ht="66" customHeight="1">
      <c r="A414" s="276" t="s">
        <v>75</v>
      </c>
      <c r="B414" s="303" t="s">
        <v>3430</v>
      </c>
      <c r="C414" s="300"/>
      <c r="D414" s="304"/>
      <c r="E414" s="305" t="str">
        <f>IF(OR(ISBLANK(C414),ISBLANK(D414))," ",KOLIC*CENA)</f>
        <v xml:space="preserve"> </v>
      </c>
      <c r="F414" s="864"/>
      <c r="G414" s="910"/>
      <c r="H414" s="878"/>
      <c r="I414" s="898"/>
    </row>
    <row r="415" spans="1:9">
      <c r="A415" s="276"/>
      <c r="B415" s="308" t="s">
        <v>211</v>
      </c>
      <c r="C415" s="309">
        <v>42</v>
      </c>
      <c r="D415" s="1303"/>
      <c r="E415" s="305" t="str">
        <f>IF(OR(ISBLANK(C415),ISBLANK(D415))," ",KOLIC*CENA)</f>
        <v xml:space="preserve"> </v>
      </c>
      <c r="F415" s="863"/>
      <c r="G415" s="909">
        <f>D415*F415</f>
        <v>0</v>
      </c>
      <c r="H415" s="935">
        <v>42</v>
      </c>
      <c r="I415" s="897">
        <f>D415*H415</f>
        <v>0</v>
      </c>
    </row>
    <row r="416" spans="1:9">
      <c r="A416" s="276"/>
      <c r="B416" s="308" t="s">
        <v>212</v>
      </c>
      <c r="C416" s="309">
        <v>46</v>
      </c>
      <c r="D416" s="1292">
        <f>D415</f>
        <v>0</v>
      </c>
      <c r="E416" s="305">
        <f>IF(OR(ISBLANK(C416),ISBLANK(D416))," ",KOLIC*CENA)</f>
        <v>0</v>
      </c>
      <c r="F416" s="863"/>
      <c r="G416" s="909">
        <f>D416*F416</f>
        <v>0</v>
      </c>
      <c r="H416" s="935">
        <v>46</v>
      </c>
      <c r="I416" s="897">
        <f>D416*H416</f>
        <v>0</v>
      </c>
    </row>
    <row r="417" spans="1:9">
      <c r="A417" s="276"/>
      <c r="B417" s="308" t="s">
        <v>213</v>
      </c>
      <c r="C417" s="309">
        <v>16</v>
      </c>
      <c r="D417" s="1292">
        <f>D415</f>
        <v>0</v>
      </c>
      <c r="E417" s="305">
        <f>IF(OR(ISBLANK(C417),ISBLANK(D417))," ",KOLIC*CENA)</f>
        <v>0</v>
      </c>
      <c r="F417" s="863"/>
      <c r="G417" s="909">
        <f>D417*F417</f>
        <v>0</v>
      </c>
      <c r="H417" s="935">
        <v>16</v>
      </c>
      <c r="I417" s="897">
        <f>D417*H417</f>
        <v>0</v>
      </c>
    </row>
    <row r="418" spans="1:9" ht="13.5" thickBot="1">
      <c r="A418" s="276"/>
      <c r="B418" s="406" t="s">
        <v>214</v>
      </c>
      <c r="C418" s="407">
        <v>55</v>
      </c>
      <c r="D418" s="1293">
        <f>D415</f>
        <v>0</v>
      </c>
      <c r="E418" s="409">
        <f>IF(OR(ISBLANK(C418),ISBLANK(D418))," ",KOLIC*CENA)</f>
        <v>0</v>
      </c>
      <c r="F418" s="921"/>
      <c r="G418" s="969">
        <f>D418*F418</f>
        <v>0</v>
      </c>
      <c r="H418" s="936">
        <v>55</v>
      </c>
      <c r="I418" s="975">
        <f>D418*H418</f>
        <v>0</v>
      </c>
    </row>
    <row r="419" spans="1:9" ht="13.5" thickTop="1">
      <c r="A419" s="276"/>
      <c r="B419" s="403" t="s">
        <v>215</v>
      </c>
      <c r="C419" s="404">
        <f>SUM(C415:C418)</f>
        <v>159</v>
      </c>
      <c r="D419" s="390"/>
      <c r="E419" s="405"/>
      <c r="F419" s="922"/>
      <c r="G419" s="970"/>
      <c r="H419" s="951"/>
      <c r="I419" s="976"/>
    </row>
    <row r="420" spans="1:9">
      <c r="A420" s="276"/>
      <c r="B420" s="309"/>
      <c r="C420" s="300"/>
      <c r="D420" s="304"/>
      <c r="E420" s="305"/>
      <c r="F420" s="864"/>
      <c r="G420" s="910"/>
      <c r="H420" s="878"/>
      <c r="I420" s="898"/>
    </row>
    <row r="421" spans="1:9" s="134" customFormat="1" hidden="1" outlineLevel="1">
      <c r="A421" s="323" t="s">
        <v>3421</v>
      </c>
      <c r="B421" s="324" t="s">
        <v>3431</v>
      </c>
      <c r="C421" s="325">
        <v>38.5</v>
      </c>
      <c r="D421" s="326"/>
      <c r="E421" s="327"/>
      <c r="F421" s="867"/>
      <c r="G421" s="913"/>
      <c r="H421" s="881"/>
      <c r="I421" s="901"/>
    </row>
    <row r="422" spans="1:9" s="134" customFormat="1" hidden="1" outlineLevel="1">
      <c r="A422" s="323" t="s">
        <v>3423</v>
      </c>
      <c r="B422" s="324" t="s">
        <v>3432</v>
      </c>
      <c r="C422" s="325">
        <v>38.4</v>
      </c>
      <c r="D422" s="326"/>
      <c r="E422" s="327"/>
      <c r="F422" s="867"/>
      <c r="G422" s="913"/>
      <c r="H422" s="881"/>
      <c r="I422" s="901"/>
    </row>
    <row r="423" spans="1:9" collapsed="1">
      <c r="A423" s="276"/>
      <c r="B423" s="309"/>
      <c r="C423" s="300"/>
      <c r="D423" s="304"/>
      <c r="E423" s="305"/>
      <c r="F423" s="864"/>
      <c r="G423" s="910"/>
      <c r="H423" s="878"/>
      <c r="I423" s="898"/>
    </row>
    <row r="424" spans="1:9">
      <c r="A424" s="276"/>
      <c r="B424" s="309"/>
      <c r="C424" s="300"/>
      <c r="D424" s="304"/>
      <c r="E424" s="305"/>
      <c r="F424" s="864"/>
      <c r="G424" s="910"/>
      <c r="H424" s="878"/>
      <c r="I424" s="898"/>
    </row>
    <row r="425" spans="1:9" ht="89.25">
      <c r="A425" s="276" t="s">
        <v>76</v>
      </c>
      <c r="B425" s="303" t="s">
        <v>3433</v>
      </c>
      <c r="C425" s="300"/>
      <c r="D425" s="304"/>
      <c r="E425" s="305" t="str">
        <f>IF(OR(ISBLANK(C425),ISBLANK(D425))," ",KOLIC*CENA)</f>
        <v xml:space="preserve"> </v>
      </c>
      <c r="F425" s="864"/>
      <c r="G425" s="910"/>
      <c r="H425" s="878"/>
      <c r="I425" s="898"/>
    </row>
    <row r="426" spans="1:9">
      <c r="A426" s="276"/>
      <c r="B426" s="308" t="s">
        <v>3434</v>
      </c>
      <c r="C426" s="309">
        <v>15</v>
      </c>
      <c r="D426" s="1303"/>
      <c r="E426" s="305" t="str">
        <f>IF(OR(ISBLANK(C426),ISBLANK(D426))," ",KOLIC*CENA)</f>
        <v xml:space="preserve"> </v>
      </c>
      <c r="F426" s="863">
        <v>7.5</v>
      </c>
      <c r="G426" s="909">
        <f>D426*F426</f>
        <v>0</v>
      </c>
      <c r="H426" s="935">
        <v>7.5</v>
      </c>
      <c r="I426" s="897">
        <f>D426*H426</f>
        <v>0</v>
      </c>
    </row>
    <row r="427" spans="1:9">
      <c r="A427" s="276"/>
      <c r="B427" s="308" t="s">
        <v>3435</v>
      </c>
      <c r="C427" s="309">
        <v>10</v>
      </c>
      <c r="D427" s="1292">
        <f>D426</f>
        <v>0</v>
      </c>
      <c r="E427" s="305">
        <f>IF(OR(ISBLANK(C427),ISBLANK(D427))," ",KOLIC*CENA)</f>
        <v>0</v>
      </c>
      <c r="F427" s="863">
        <v>5</v>
      </c>
      <c r="G427" s="909">
        <f>D427*F427</f>
        <v>0</v>
      </c>
      <c r="H427" s="935">
        <v>5</v>
      </c>
      <c r="I427" s="897">
        <f>D427*H427</f>
        <v>0</v>
      </c>
    </row>
    <row r="428" spans="1:9">
      <c r="A428" s="276"/>
      <c r="B428" s="308" t="s">
        <v>3436</v>
      </c>
      <c r="C428" s="309">
        <v>12</v>
      </c>
      <c r="D428" s="1292">
        <f>D426</f>
        <v>0</v>
      </c>
      <c r="E428" s="305">
        <f>IF(OR(ISBLANK(C428),ISBLANK(D428))," ",KOLIC*CENA)</f>
        <v>0</v>
      </c>
      <c r="F428" s="863">
        <v>6</v>
      </c>
      <c r="G428" s="909">
        <f>D428*F428</f>
        <v>0</v>
      </c>
      <c r="H428" s="935">
        <v>6</v>
      </c>
      <c r="I428" s="897">
        <f>D428*H428</f>
        <v>0</v>
      </c>
    </row>
    <row r="429" spans="1:9" ht="13.5" thickBot="1">
      <c r="A429" s="276"/>
      <c r="B429" s="406" t="s">
        <v>3437</v>
      </c>
      <c r="C429" s="407">
        <v>15</v>
      </c>
      <c r="D429" s="1293">
        <f>D426</f>
        <v>0</v>
      </c>
      <c r="E429" s="409">
        <f>IF(OR(ISBLANK(C429),ISBLANK(D429))," ",KOLIC*CENA)</f>
        <v>0</v>
      </c>
      <c r="F429" s="921">
        <v>7.5</v>
      </c>
      <c r="G429" s="969">
        <f>D429*F429</f>
        <v>0</v>
      </c>
      <c r="H429" s="936">
        <v>7.5</v>
      </c>
      <c r="I429" s="975">
        <f>D429*H429</f>
        <v>0</v>
      </c>
    </row>
    <row r="430" spans="1:9" ht="13.5" thickTop="1">
      <c r="A430" s="276"/>
      <c r="B430" s="403" t="s">
        <v>294</v>
      </c>
      <c r="C430" s="404">
        <f>SUM(C426:C429)</f>
        <v>52</v>
      </c>
      <c r="D430" s="390"/>
      <c r="E430" s="405"/>
      <c r="F430" s="922"/>
      <c r="G430" s="970"/>
      <c r="H430" s="951"/>
      <c r="I430" s="976"/>
    </row>
    <row r="431" spans="1:9" ht="13.5" thickBot="1">
      <c r="A431" s="815"/>
      <c r="B431" s="816"/>
      <c r="C431" s="817"/>
      <c r="D431" s="354"/>
      <c r="E431" s="355"/>
      <c r="F431" s="356"/>
      <c r="G431" s="974"/>
      <c r="H431" s="356"/>
      <c r="I431" s="974"/>
    </row>
    <row r="432" spans="1:9" ht="13.5" thickTop="1">
      <c r="A432" s="12"/>
      <c r="B432" s="16"/>
      <c r="C432" s="13"/>
    </row>
    <row r="433" spans="1:12">
      <c r="A433" s="12"/>
      <c r="B433" s="16"/>
      <c r="C433" s="13"/>
      <c r="E433" s="305" t="s">
        <v>1499</v>
      </c>
      <c r="F433" s="864"/>
      <c r="G433" s="910" t="s">
        <v>3438</v>
      </c>
      <c r="H433" s="878"/>
      <c r="I433" s="898" t="s">
        <v>3439</v>
      </c>
    </row>
    <row r="434" spans="1:12" s="92" customFormat="1" ht="15">
      <c r="A434" s="839"/>
      <c r="B434" s="89" t="s">
        <v>3440</v>
      </c>
      <c r="C434" s="91"/>
      <c r="D434" s="91"/>
      <c r="E434" s="382">
        <f>SUM(E101:E433)</f>
        <v>0</v>
      </c>
      <c r="F434" s="980"/>
      <c r="G434" s="932">
        <f>SUM(G101:G433)</f>
        <v>0</v>
      </c>
      <c r="H434" s="981"/>
      <c r="I434" s="945">
        <f>SUM(I102:I433)</f>
        <v>0</v>
      </c>
    </row>
    <row r="435" spans="1:12" s="2" customFormat="1">
      <c r="A435" s="12"/>
      <c r="B435" s="16"/>
      <c r="C435" s="13"/>
      <c r="E435" s="3"/>
      <c r="F435" s="1"/>
      <c r="G435" s="893"/>
      <c r="H435" s="1"/>
      <c r="I435" s="893"/>
      <c r="J435" s="1"/>
      <c r="K435" s="1"/>
      <c r="L435" s="1"/>
    </row>
    <row r="436" spans="1:12" s="2" customFormat="1">
      <c r="A436" s="12"/>
      <c r="B436" s="16"/>
      <c r="C436" s="13"/>
      <c r="E436" s="3"/>
      <c r="F436" s="1"/>
      <c r="G436" s="893"/>
      <c r="H436" s="1"/>
      <c r="I436" s="893"/>
      <c r="J436" s="1"/>
      <c r="K436" s="1"/>
      <c r="L436" s="1"/>
    </row>
    <row r="437" spans="1:12" s="2" customFormat="1">
      <c r="A437" s="12"/>
      <c r="B437" s="16"/>
      <c r="C437" s="13"/>
      <c r="E437" s="3"/>
      <c r="F437" s="1"/>
      <c r="G437" s="893"/>
      <c r="H437" s="1"/>
      <c r="I437" s="893"/>
      <c r="J437" s="1"/>
      <c r="K437" s="1"/>
      <c r="L437" s="1"/>
    </row>
    <row r="438" spans="1:12" s="2" customFormat="1">
      <c r="A438" s="12"/>
      <c r="B438" s="16"/>
      <c r="C438" s="13"/>
      <c r="E438" s="3"/>
      <c r="F438" s="1"/>
      <c r="G438" s="893"/>
      <c r="H438" s="1"/>
      <c r="I438" s="893"/>
      <c r="J438" s="1"/>
      <c r="K438" s="1"/>
      <c r="L438" s="1"/>
    </row>
    <row r="439" spans="1:12" s="2" customFormat="1">
      <c r="A439" s="12"/>
      <c r="B439" s="16"/>
      <c r="C439" s="13"/>
      <c r="E439" s="3"/>
      <c r="F439" s="1"/>
      <c r="G439" s="893"/>
      <c r="H439" s="1"/>
      <c r="I439" s="893"/>
      <c r="J439" s="1"/>
      <c r="K439" s="1"/>
      <c r="L439" s="1"/>
    </row>
    <row r="440" spans="1:12" s="2" customFormat="1">
      <c r="A440" s="12"/>
      <c r="B440" s="16"/>
      <c r="C440" s="13"/>
      <c r="E440" s="3"/>
      <c r="F440" s="1"/>
      <c r="G440" s="893"/>
      <c r="H440" s="1"/>
      <c r="I440" s="893"/>
      <c r="J440" s="1"/>
      <c r="K440" s="1"/>
      <c r="L440" s="1"/>
    </row>
    <row r="441" spans="1:12" s="2" customFormat="1">
      <c r="A441" s="12"/>
      <c r="B441" s="16"/>
      <c r="C441" s="13"/>
      <c r="E441" s="3"/>
      <c r="F441" s="1"/>
      <c r="G441" s="893"/>
      <c r="H441" s="1"/>
      <c r="I441" s="893"/>
      <c r="J441" s="1"/>
      <c r="K441" s="1"/>
      <c r="L441" s="1"/>
    </row>
    <row r="442" spans="1:12" s="2" customFormat="1">
      <c r="A442" s="12"/>
      <c r="B442" s="16"/>
      <c r="C442" s="13"/>
      <c r="E442" s="3"/>
      <c r="F442" s="1"/>
      <c r="G442" s="893"/>
      <c r="H442" s="1"/>
      <c r="I442" s="893"/>
      <c r="J442" s="1"/>
      <c r="K442" s="1"/>
      <c r="L442" s="1"/>
    </row>
    <row r="443" spans="1:12" s="2" customFormat="1">
      <c r="A443" s="12"/>
      <c r="B443" s="16"/>
      <c r="C443" s="13"/>
      <c r="E443" s="3"/>
      <c r="F443" s="1"/>
      <c r="G443" s="893"/>
      <c r="H443" s="1"/>
      <c r="I443" s="893"/>
      <c r="J443" s="1"/>
      <c r="K443" s="1"/>
      <c r="L443" s="1"/>
    </row>
    <row r="444" spans="1:12" s="2" customFormat="1">
      <c r="A444" s="12"/>
      <c r="B444" s="16"/>
      <c r="C444" s="13"/>
      <c r="E444" s="3"/>
      <c r="F444" s="1"/>
      <c r="G444" s="893"/>
      <c r="H444" s="1"/>
      <c r="I444" s="893"/>
      <c r="J444" s="1"/>
      <c r="K444" s="1"/>
      <c r="L444" s="1"/>
    </row>
    <row r="445" spans="1:12" s="2" customFormat="1">
      <c r="A445" s="12"/>
      <c r="B445" s="16"/>
      <c r="C445" s="13"/>
      <c r="E445" s="3"/>
      <c r="F445" s="1"/>
      <c r="G445" s="893"/>
      <c r="H445" s="1"/>
      <c r="I445" s="893"/>
      <c r="J445" s="1"/>
      <c r="K445" s="1"/>
      <c r="L445" s="1"/>
    </row>
    <row r="446" spans="1:12" s="2" customFormat="1">
      <c r="A446" s="12"/>
      <c r="B446" s="16"/>
      <c r="C446" s="13"/>
      <c r="E446" s="3"/>
      <c r="F446" s="1"/>
      <c r="G446" s="893"/>
      <c r="H446" s="1"/>
      <c r="I446" s="893"/>
      <c r="J446" s="1"/>
      <c r="K446" s="1"/>
      <c r="L446" s="1"/>
    </row>
    <row r="447" spans="1:12" s="2" customFormat="1">
      <c r="A447" s="12"/>
      <c r="B447" s="16"/>
      <c r="C447" s="13"/>
      <c r="E447" s="3"/>
      <c r="F447" s="1"/>
      <c r="G447" s="893"/>
      <c r="H447" s="1"/>
      <c r="I447" s="893"/>
      <c r="J447" s="1"/>
      <c r="K447" s="1"/>
      <c r="L447" s="1"/>
    </row>
    <row r="448" spans="1:12" s="2" customFormat="1">
      <c r="A448" s="12"/>
      <c r="B448" s="16"/>
      <c r="C448" s="13"/>
      <c r="E448" s="3"/>
      <c r="F448" s="1"/>
      <c r="G448" s="893"/>
      <c r="H448" s="1"/>
      <c r="I448" s="893"/>
      <c r="J448" s="1"/>
      <c r="K448" s="1"/>
      <c r="L448" s="1"/>
    </row>
    <row r="449" spans="1:12" s="2" customFormat="1">
      <c r="A449" s="12"/>
      <c r="B449" s="16"/>
      <c r="C449" s="13"/>
      <c r="E449" s="3"/>
      <c r="F449" s="1"/>
      <c r="G449" s="893"/>
      <c r="H449" s="1"/>
      <c r="I449" s="893"/>
      <c r="J449" s="1"/>
      <c r="K449" s="1"/>
      <c r="L449" s="1"/>
    </row>
    <row r="450" spans="1:12" s="2" customFormat="1">
      <c r="A450" s="12"/>
      <c r="B450" s="16"/>
      <c r="C450" s="13"/>
      <c r="E450" s="3"/>
      <c r="F450" s="1"/>
      <c r="G450" s="893"/>
      <c r="H450" s="1"/>
      <c r="I450" s="893"/>
      <c r="J450" s="1"/>
      <c r="K450" s="1"/>
      <c r="L450" s="1"/>
    </row>
    <row r="451" spans="1:12" s="2" customFormat="1">
      <c r="A451" s="12"/>
      <c r="B451" s="16"/>
      <c r="C451" s="13"/>
      <c r="E451" s="3"/>
      <c r="F451" s="1"/>
      <c r="G451" s="893"/>
      <c r="H451" s="1"/>
      <c r="I451" s="893"/>
      <c r="J451" s="1"/>
      <c r="K451" s="1"/>
      <c r="L451" s="1"/>
    </row>
    <row r="452" spans="1:12" s="2" customFormat="1">
      <c r="A452" s="12"/>
      <c r="B452" s="16"/>
      <c r="C452" s="13"/>
      <c r="E452" s="3"/>
      <c r="F452" s="1"/>
      <c r="G452" s="893"/>
      <c r="H452" s="1"/>
      <c r="I452" s="893"/>
      <c r="J452" s="1"/>
      <c r="K452" s="1"/>
      <c r="L452" s="1"/>
    </row>
    <row r="453" spans="1:12" s="2" customFormat="1">
      <c r="A453" s="12"/>
      <c r="B453" s="16"/>
      <c r="C453" s="13"/>
      <c r="E453" s="3"/>
      <c r="F453" s="1"/>
      <c r="G453" s="893"/>
      <c r="H453" s="1"/>
      <c r="I453" s="893"/>
      <c r="J453" s="1"/>
      <c r="K453" s="1"/>
      <c r="L453" s="1"/>
    </row>
    <row r="454" spans="1:12" s="2" customFormat="1">
      <c r="A454" s="12"/>
      <c r="B454" s="16"/>
      <c r="C454" s="13"/>
      <c r="E454" s="3"/>
      <c r="F454" s="1"/>
      <c r="G454" s="893"/>
      <c r="H454" s="1"/>
      <c r="I454" s="893"/>
      <c r="J454" s="1"/>
      <c r="K454" s="1"/>
      <c r="L454" s="1"/>
    </row>
    <row r="455" spans="1:12" s="2" customFormat="1">
      <c r="A455" s="12"/>
      <c r="B455" s="16"/>
      <c r="C455" s="13"/>
      <c r="E455" s="3"/>
      <c r="F455" s="1"/>
      <c r="G455" s="893"/>
      <c r="H455" s="1"/>
      <c r="I455" s="893"/>
      <c r="J455" s="1"/>
      <c r="K455" s="1"/>
      <c r="L455" s="1"/>
    </row>
    <row r="456" spans="1:12" s="2" customFormat="1">
      <c r="A456" s="12"/>
      <c r="B456" s="16"/>
      <c r="C456" s="13"/>
      <c r="E456" s="3"/>
      <c r="F456" s="1"/>
      <c r="G456" s="893"/>
      <c r="H456" s="1"/>
      <c r="I456" s="893"/>
      <c r="J456" s="1"/>
      <c r="K456" s="1"/>
      <c r="L456" s="1"/>
    </row>
    <row r="457" spans="1:12" s="2" customFormat="1">
      <c r="A457" s="12"/>
      <c r="B457" s="16"/>
      <c r="C457" s="13"/>
      <c r="E457" s="3"/>
      <c r="F457" s="1"/>
      <c r="G457" s="893"/>
      <c r="H457" s="1"/>
      <c r="I457" s="893"/>
      <c r="J457" s="1"/>
      <c r="K457" s="1"/>
      <c r="L457" s="1"/>
    </row>
    <row r="458" spans="1:12" s="2" customFormat="1">
      <c r="A458" s="12"/>
      <c r="B458" s="16"/>
      <c r="C458" s="13"/>
      <c r="E458" s="3"/>
      <c r="F458" s="1"/>
      <c r="G458" s="893"/>
      <c r="H458" s="1"/>
      <c r="I458" s="893"/>
      <c r="J458" s="1"/>
      <c r="K458" s="1"/>
      <c r="L458" s="1"/>
    </row>
    <row r="459" spans="1:12" s="2" customFormat="1">
      <c r="A459" s="12"/>
      <c r="B459" s="16"/>
      <c r="C459" s="13"/>
      <c r="E459" s="3"/>
      <c r="F459" s="1"/>
      <c r="G459" s="893"/>
      <c r="H459" s="1"/>
      <c r="I459" s="893"/>
      <c r="J459" s="1"/>
      <c r="K459" s="1"/>
      <c r="L459" s="1"/>
    </row>
    <row r="460" spans="1:12" s="2" customFormat="1">
      <c r="A460" s="12"/>
      <c r="B460" s="16"/>
      <c r="C460" s="13"/>
      <c r="E460" s="3"/>
      <c r="F460" s="1"/>
      <c r="G460" s="893"/>
      <c r="H460" s="1"/>
      <c r="I460" s="893"/>
      <c r="J460" s="1"/>
      <c r="K460" s="1"/>
      <c r="L460" s="1"/>
    </row>
    <row r="461" spans="1:12" s="2" customFormat="1">
      <c r="A461" s="12"/>
      <c r="B461" s="16"/>
      <c r="C461" s="13"/>
      <c r="E461" s="3"/>
      <c r="F461" s="1"/>
      <c r="G461" s="893"/>
      <c r="H461" s="1"/>
      <c r="I461" s="893"/>
      <c r="J461" s="1"/>
      <c r="K461" s="1"/>
      <c r="L461" s="1"/>
    </row>
    <row r="462" spans="1:12" s="2" customFormat="1">
      <c r="A462" s="12"/>
      <c r="B462" s="16"/>
      <c r="C462" s="13"/>
      <c r="E462" s="3"/>
      <c r="F462" s="1"/>
      <c r="G462" s="893"/>
      <c r="H462" s="1"/>
      <c r="I462" s="893"/>
      <c r="J462" s="1"/>
      <c r="K462" s="1"/>
      <c r="L462" s="1"/>
    </row>
    <row r="463" spans="1:12" s="2" customFormat="1">
      <c r="A463" s="12"/>
      <c r="B463" s="16"/>
      <c r="C463" s="13"/>
      <c r="E463" s="3"/>
      <c r="F463" s="1"/>
      <c r="G463" s="893"/>
      <c r="H463" s="1"/>
      <c r="I463" s="893"/>
      <c r="J463" s="1"/>
      <c r="K463" s="1"/>
      <c r="L463" s="1"/>
    </row>
    <row r="464" spans="1:12" s="2" customFormat="1">
      <c r="A464" s="12"/>
      <c r="B464" s="16"/>
      <c r="C464" s="13"/>
      <c r="E464" s="3"/>
      <c r="F464" s="1"/>
      <c r="G464" s="893"/>
      <c r="H464" s="1"/>
      <c r="I464" s="893"/>
      <c r="J464" s="1"/>
      <c r="K464" s="1"/>
      <c r="L464" s="1"/>
    </row>
    <row r="465" spans="1:12" s="2" customFormat="1">
      <c r="A465" s="12"/>
      <c r="B465" s="16"/>
      <c r="C465" s="13"/>
      <c r="E465" s="3"/>
      <c r="F465" s="1"/>
      <c r="G465" s="893"/>
      <c r="H465" s="1"/>
      <c r="I465" s="893"/>
      <c r="J465" s="1"/>
      <c r="K465" s="1"/>
      <c r="L465" s="1"/>
    </row>
    <row r="466" spans="1:12" s="2" customFormat="1">
      <c r="A466" s="12"/>
      <c r="B466" s="16"/>
      <c r="C466" s="13"/>
      <c r="E466" s="3"/>
      <c r="F466" s="1"/>
      <c r="G466" s="893"/>
      <c r="H466" s="1"/>
      <c r="I466" s="893"/>
      <c r="J466" s="1"/>
      <c r="K466" s="1"/>
      <c r="L466" s="1"/>
    </row>
    <row r="467" spans="1:12" s="2" customFormat="1">
      <c r="A467" s="12"/>
      <c r="B467" s="16"/>
      <c r="C467" s="13"/>
      <c r="E467" s="3"/>
      <c r="F467" s="1"/>
      <c r="G467" s="893"/>
      <c r="H467" s="1"/>
      <c r="I467" s="893"/>
      <c r="J467" s="1"/>
      <c r="K467" s="1"/>
      <c r="L467" s="1"/>
    </row>
    <row r="468" spans="1:12" s="2" customFormat="1">
      <c r="A468" s="12"/>
      <c r="B468" s="16"/>
      <c r="C468" s="13"/>
      <c r="E468" s="3"/>
      <c r="F468" s="1"/>
      <c r="G468" s="893"/>
      <c r="H468" s="1"/>
      <c r="I468" s="893"/>
      <c r="J468" s="1"/>
      <c r="K468" s="1"/>
      <c r="L468" s="1"/>
    </row>
    <row r="469" spans="1:12" s="2" customFormat="1">
      <c r="A469" s="12"/>
      <c r="B469" s="16"/>
      <c r="C469" s="13"/>
      <c r="E469" s="3"/>
      <c r="F469" s="1"/>
      <c r="G469" s="893"/>
      <c r="H469" s="1"/>
      <c r="I469" s="893"/>
      <c r="J469" s="1"/>
      <c r="K469" s="1"/>
      <c r="L469" s="1"/>
    </row>
    <row r="470" spans="1:12" s="2" customFormat="1">
      <c r="A470" s="12"/>
      <c r="B470" s="16"/>
      <c r="C470" s="13"/>
      <c r="E470" s="3"/>
      <c r="F470" s="1"/>
      <c r="G470" s="893"/>
      <c r="H470" s="1"/>
      <c r="I470" s="893"/>
      <c r="J470" s="1"/>
      <c r="K470" s="1"/>
      <c r="L470" s="1"/>
    </row>
    <row r="471" spans="1:12" s="2" customFormat="1">
      <c r="A471" s="12"/>
      <c r="B471" s="16"/>
      <c r="C471" s="13"/>
      <c r="E471" s="3"/>
      <c r="F471" s="1"/>
      <c r="G471" s="893"/>
      <c r="H471" s="1"/>
      <c r="I471" s="893"/>
      <c r="J471" s="1"/>
      <c r="K471" s="1"/>
      <c r="L471" s="1"/>
    </row>
    <row r="472" spans="1:12" s="2" customFormat="1">
      <c r="A472" s="12"/>
      <c r="B472" s="16"/>
      <c r="C472" s="13"/>
      <c r="E472" s="3"/>
      <c r="F472" s="1"/>
      <c r="G472" s="893"/>
      <c r="H472" s="1"/>
      <c r="I472" s="893"/>
      <c r="J472" s="1"/>
      <c r="K472" s="1"/>
      <c r="L472" s="1"/>
    </row>
    <row r="473" spans="1:12" s="2" customFormat="1">
      <c r="A473" s="12"/>
      <c r="B473" s="16"/>
      <c r="C473" s="13"/>
      <c r="E473" s="3"/>
      <c r="F473" s="1"/>
      <c r="G473" s="893"/>
      <c r="H473" s="1"/>
      <c r="I473" s="893"/>
      <c r="J473" s="1"/>
      <c r="K473" s="1"/>
      <c r="L473" s="1"/>
    </row>
    <row r="474" spans="1:12" s="2" customFormat="1">
      <c r="A474" s="12"/>
      <c r="B474" s="16"/>
      <c r="C474" s="13"/>
      <c r="E474" s="3"/>
      <c r="F474" s="1"/>
      <c r="G474" s="893"/>
      <c r="H474" s="1"/>
      <c r="I474" s="893"/>
      <c r="J474" s="1"/>
      <c r="K474" s="1"/>
      <c r="L474" s="1"/>
    </row>
    <row r="475" spans="1:12" s="2" customFormat="1">
      <c r="A475" s="12"/>
      <c r="B475" s="16"/>
      <c r="C475" s="13"/>
      <c r="E475" s="3"/>
      <c r="F475" s="1"/>
      <c r="G475" s="893"/>
      <c r="H475" s="1"/>
      <c r="I475" s="893"/>
      <c r="J475" s="1"/>
      <c r="K475" s="1"/>
      <c r="L475" s="1"/>
    </row>
    <row r="476" spans="1:12" s="2" customFormat="1">
      <c r="A476" s="12"/>
      <c r="B476" s="16"/>
      <c r="C476" s="13"/>
      <c r="E476" s="3"/>
      <c r="F476" s="1"/>
      <c r="G476" s="893"/>
      <c r="H476" s="1"/>
      <c r="I476" s="893"/>
      <c r="J476" s="1"/>
      <c r="K476" s="1"/>
      <c r="L476" s="1"/>
    </row>
    <row r="477" spans="1:12" s="2" customFormat="1">
      <c r="A477" s="12"/>
      <c r="B477" s="16"/>
      <c r="C477" s="13"/>
      <c r="E477" s="3"/>
      <c r="F477" s="1"/>
      <c r="G477" s="893"/>
      <c r="H477" s="1"/>
      <c r="I477" s="893"/>
      <c r="J477" s="1"/>
      <c r="K477" s="1"/>
      <c r="L477" s="1"/>
    </row>
    <row r="478" spans="1:12" s="2" customFormat="1">
      <c r="A478" s="12"/>
      <c r="B478" s="16"/>
      <c r="C478" s="13"/>
      <c r="E478" s="3"/>
      <c r="F478" s="1"/>
      <c r="G478" s="893"/>
      <c r="H478" s="1"/>
      <c r="I478" s="893"/>
      <c r="J478" s="1"/>
      <c r="K478" s="1"/>
      <c r="L478" s="1"/>
    </row>
    <row r="479" spans="1:12" s="2" customFormat="1">
      <c r="A479" s="12"/>
      <c r="B479" s="16"/>
      <c r="C479" s="13"/>
      <c r="E479" s="3"/>
      <c r="F479" s="1"/>
      <c r="G479" s="893"/>
      <c r="H479" s="1"/>
      <c r="I479" s="893"/>
      <c r="J479" s="1"/>
      <c r="K479" s="1"/>
      <c r="L479" s="1"/>
    </row>
    <row r="480" spans="1:12" s="2" customFormat="1">
      <c r="A480" s="12"/>
      <c r="B480" s="16"/>
      <c r="C480" s="13"/>
      <c r="E480" s="3"/>
      <c r="F480" s="1"/>
      <c r="G480" s="893"/>
      <c r="H480" s="1"/>
      <c r="I480" s="893"/>
      <c r="J480" s="1"/>
      <c r="K480" s="1"/>
      <c r="L480" s="1"/>
    </row>
    <row r="481" spans="1:12" s="2" customFormat="1">
      <c r="A481" s="12"/>
      <c r="B481" s="16"/>
      <c r="C481" s="13"/>
      <c r="E481" s="3"/>
      <c r="F481" s="1"/>
      <c r="G481" s="893"/>
      <c r="H481" s="1"/>
      <c r="I481" s="893"/>
      <c r="J481" s="1"/>
      <c r="K481" s="1"/>
      <c r="L481" s="1"/>
    </row>
    <row r="482" spans="1:12" s="2" customFormat="1">
      <c r="A482" s="12"/>
      <c r="B482" s="16"/>
      <c r="C482" s="13"/>
      <c r="E482" s="3"/>
      <c r="F482" s="1"/>
      <c r="G482" s="893"/>
      <c r="H482" s="1"/>
      <c r="I482" s="893"/>
      <c r="J482" s="1"/>
      <c r="K482" s="1"/>
      <c r="L482" s="1"/>
    </row>
    <row r="483" spans="1:12" s="2" customFormat="1">
      <c r="A483" s="12"/>
      <c r="B483" s="16"/>
      <c r="C483" s="13"/>
      <c r="E483" s="3"/>
      <c r="F483" s="1"/>
      <c r="G483" s="893"/>
      <c r="H483" s="1"/>
      <c r="I483" s="893"/>
      <c r="J483" s="1"/>
      <c r="K483" s="1"/>
      <c r="L483" s="1"/>
    </row>
    <row r="484" spans="1:12" s="2" customFormat="1">
      <c r="A484" s="12"/>
      <c r="B484" s="16"/>
      <c r="C484" s="13"/>
      <c r="E484" s="3"/>
      <c r="F484" s="1"/>
      <c r="G484" s="893"/>
      <c r="H484" s="1"/>
      <c r="I484" s="893"/>
      <c r="J484" s="1"/>
      <c r="K484" s="1"/>
      <c r="L484" s="1"/>
    </row>
    <row r="485" spans="1:12" s="2" customFormat="1">
      <c r="A485" s="12"/>
      <c r="B485" s="16"/>
      <c r="C485" s="13"/>
      <c r="E485" s="3"/>
      <c r="F485" s="1"/>
      <c r="G485" s="893"/>
      <c r="H485" s="1"/>
      <c r="I485" s="893"/>
      <c r="J485" s="1"/>
      <c r="K485" s="1"/>
      <c r="L485" s="1"/>
    </row>
    <row r="486" spans="1:12" s="2" customFormat="1">
      <c r="A486" s="12"/>
      <c r="B486" s="16"/>
      <c r="C486" s="13"/>
      <c r="E486" s="3"/>
      <c r="F486" s="1"/>
      <c r="G486" s="893"/>
      <c r="H486" s="1"/>
      <c r="I486" s="893"/>
      <c r="J486" s="1"/>
      <c r="K486" s="1"/>
      <c r="L486" s="1"/>
    </row>
    <row r="487" spans="1:12" s="2" customFormat="1">
      <c r="A487" s="12"/>
      <c r="B487" s="16"/>
      <c r="C487" s="13"/>
      <c r="E487" s="3"/>
      <c r="F487" s="1"/>
      <c r="G487" s="893"/>
      <c r="H487" s="1"/>
      <c r="I487" s="893"/>
      <c r="J487" s="1"/>
      <c r="K487" s="1"/>
      <c r="L487" s="1"/>
    </row>
    <row r="488" spans="1:12" s="2" customFormat="1">
      <c r="A488" s="12"/>
      <c r="B488" s="16"/>
      <c r="C488" s="13"/>
      <c r="E488" s="3"/>
      <c r="F488" s="1"/>
      <c r="G488" s="893"/>
      <c r="H488" s="1"/>
      <c r="I488" s="893"/>
      <c r="J488" s="1"/>
      <c r="K488" s="1"/>
      <c r="L488" s="1"/>
    </row>
    <row r="489" spans="1:12" s="2" customFormat="1">
      <c r="A489" s="12"/>
      <c r="B489" s="16"/>
      <c r="C489" s="13"/>
      <c r="E489" s="3"/>
      <c r="F489" s="1"/>
      <c r="G489" s="893"/>
      <c r="H489" s="1"/>
      <c r="I489" s="893"/>
      <c r="J489" s="1"/>
      <c r="K489" s="1"/>
      <c r="L489" s="1"/>
    </row>
    <row r="490" spans="1:12" s="2" customFormat="1">
      <c r="A490" s="12"/>
      <c r="B490" s="16"/>
      <c r="C490" s="13"/>
      <c r="E490" s="3"/>
      <c r="F490" s="1"/>
      <c r="G490" s="893"/>
      <c r="H490" s="1"/>
      <c r="I490" s="893"/>
      <c r="J490" s="1"/>
      <c r="K490" s="1"/>
      <c r="L490" s="1"/>
    </row>
    <row r="491" spans="1:12" s="2" customFormat="1">
      <c r="A491" s="12"/>
      <c r="B491" s="16"/>
      <c r="C491" s="13"/>
      <c r="E491" s="3"/>
      <c r="F491" s="1"/>
      <c r="G491" s="893"/>
      <c r="H491" s="1"/>
      <c r="I491" s="893"/>
      <c r="J491" s="1"/>
      <c r="K491" s="1"/>
      <c r="L491" s="1"/>
    </row>
    <row r="492" spans="1:12" s="2" customFormat="1">
      <c r="A492" s="12"/>
      <c r="B492" s="16"/>
      <c r="C492" s="13"/>
      <c r="E492" s="3"/>
      <c r="F492" s="1"/>
      <c r="G492" s="893"/>
      <c r="H492" s="1"/>
      <c r="I492" s="893"/>
      <c r="J492" s="1"/>
      <c r="K492" s="1"/>
      <c r="L492" s="1"/>
    </row>
    <row r="493" spans="1:12" s="2" customFormat="1">
      <c r="A493" s="12"/>
      <c r="B493" s="16"/>
      <c r="C493" s="13"/>
      <c r="E493" s="3"/>
      <c r="F493" s="1"/>
      <c r="G493" s="893"/>
      <c r="H493" s="1"/>
      <c r="I493" s="893"/>
      <c r="J493" s="1"/>
      <c r="K493" s="1"/>
      <c r="L493" s="1"/>
    </row>
    <row r="494" spans="1:12" s="2" customFormat="1">
      <c r="A494" s="12"/>
      <c r="B494" s="16"/>
      <c r="C494" s="13"/>
      <c r="E494" s="3"/>
      <c r="F494" s="1"/>
      <c r="G494" s="893"/>
      <c r="H494" s="1"/>
      <c r="I494" s="893"/>
      <c r="J494" s="1"/>
      <c r="K494" s="1"/>
      <c r="L494" s="1"/>
    </row>
    <row r="495" spans="1:12" s="2" customFormat="1">
      <c r="A495" s="12"/>
      <c r="B495" s="16"/>
      <c r="C495" s="13"/>
      <c r="E495" s="3"/>
      <c r="F495" s="1"/>
      <c r="G495" s="893"/>
      <c r="H495" s="1"/>
      <c r="I495" s="893"/>
      <c r="J495" s="1"/>
      <c r="K495" s="1"/>
      <c r="L495" s="1"/>
    </row>
    <row r="496" spans="1:12" s="2" customFormat="1">
      <c r="A496" s="12"/>
      <c r="B496" s="16"/>
      <c r="C496" s="13"/>
      <c r="E496" s="3"/>
      <c r="F496" s="1"/>
      <c r="G496" s="893"/>
      <c r="H496" s="1"/>
      <c r="I496" s="893"/>
      <c r="J496" s="1"/>
      <c r="K496" s="1"/>
      <c r="L496" s="1"/>
    </row>
    <row r="497" spans="1:12" s="2" customFormat="1">
      <c r="A497" s="12"/>
      <c r="B497" s="16"/>
      <c r="C497" s="13"/>
      <c r="E497" s="3"/>
      <c r="F497" s="1"/>
      <c r="G497" s="893"/>
      <c r="H497" s="1"/>
      <c r="I497" s="893"/>
      <c r="J497" s="1"/>
      <c r="K497" s="1"/>
      <c r="L497" s="1"/>
    </row>
    <row r="498" spans="1:12" s="2" customFormat="1">
      <c r="A498" s="12"/>
      <c r="B498" s="16"/>
      <c r="C498" s="13"/>
      <c r="E498" s="3"/>
      <c r="F498" s="1"/>
      <c r="G498" s="893"/>
      <c r="H498" s="1"/>
      <c r="I498" s="893"/>
      <c r="J498" s="1"/>
      <c r="K498" s="1"/>
      <c r="L498" s="1"/>
    </row>
    <row r="499" spans="1:12" s="2" customFormat="1">
      <c r="A499" s="12"/>
      <c r="B499" s="16"/>
      <c r="C499" s="13"/>
      <c r="E499" s="3"/>
      <c r="F499" s="1"/>
      <c r="G499" s="893"/>
      <c r="H499" s="1"/>
      <c r="I499" s="893"/>
      <c r="J499" s="1"/>
      <c r="K499" s="1"/>
      <c r="L499" s="1"/>
    </row>
    <row r="500" spans="1:12" s="2" customFormat="1">
      <c r="A500" s="12"/>
      <c r="B500" s="16"/>
      <c r="C500" s="13"/>
      <c r="E500" s="3"/>
      <c r="F500" s="1"/>
      <c r="G500" s="893"/>
      <c r="H500" s="1"/>
      <c r="I500" s="893"/>
      <c r="J500" s="1"/>
      <c r="K500" s="1"/>
      <c r="L500" s="1"/>
    </row>
    <row r="501" spans="1:12" s="2" customFormat="1">
      <c r="A501" s="12"/>
      <c r="B501" s="16"/>
      <c r="C501" s="13"/>
      <c r="E501" s="3"/>
      <c r="F501" s="1"/>
      <c r="G501" s="893"/>
      <c r="H501" s="1"/>
      <c r="I501" s="893"/>
      <c r="J501" s="1"/>
      <c r="K501" s="1"/>
      <c r="L501" s="1"/>
    </row>
    <row r="502" spans="1:12" s="2" customFormat="1">
      <c r="A502" s="12"/>
      <c r="B502" s="16"/>
      <c r="C502" s="13"/>
      <c r="E502" s="3"/>
      <c r="F502" s="1"/>
      <c r="G502" s="893"/>
      <c r="H502" s="1"/>
      <c r="I502" s="893"/>
      <c r="J502" s="1"/>
      <c r="K502" s="1"/>
      <c r="L502" s="1"/>
    </row>
    <row r="503" spans="1:12" s="2" customFormat="1">
      <c r="A503" s="12"/>
      <c r="B503" s="16"/>
      <c r="C503" s="13"/>
      <c r="E503" s="3"/>
      <c r="F503" s="1"/>
      <c r="G503" s="893"/>
      <c r="H503" s="1"/>
      <c r="I503" s="893"/>
      <c r="J503" s="1"/>
      <c r="K503" s="1"/>
      <c r="L503" s="1"/>
    </row>
    <row r="504" spans="1:12" s="2" customFormat="1">
      <c r="A504" s="12"/>
      <c r="B504" s="16"/>
      <c r="C504" s="13"/>
      <c r="E504" s="3"/>
      <c r="F504" s="1"/>
      <c r="G504" s="893"/>
      <c r="H504" s="1"/>
      <c r="I504" s="893"/>
      <c r="J504" s="1"/>
      <c r="K504" s="1"/>
      <c r="L504" s="1"/>
    </row>
    <row r="505" spans="1:12" s="2" customFormat="1">
      <c r="A505" s="12"/>
      <c r="B505" s="16"/>
      <c r="C505" s="13"/>
      <c r="E505" s="3"/>
      <c r="F505" s="1"/>
      <c r="G505" s="893"/>
      <c r="H505" s="1"/>
      <c r="I505" s="893"/>
      <c r="J505" s="1"/>
      <c r="K505" s="1"/>
      <c r="L505" s="1"/>
    </row>
    <row r="506" spans="1:12" s="2" customFormat="1">
      <c r="A506" s="12"/>
      <c r="B506" s="16"/>
      <c r="C506" s="13"/>
      <c r="E506" s="3"/>
      <c r="F506" s="1"/>
      <c r="G506" s="893"/>
      <c r="H506" s="1"/>
      <c r="I506" s="893"/>
      <c r="J506" s="1"/>
      <c r="K506" s="1"/>
      <c r="L506" s="1"/>
    </row>
    <row r="507" spans="1:12" s="2" customFormat="1">
      <c r="A507" s="12"/>
      <c r="B507" s="16"/>
      <c r="C507" s="13"/>
      <c r="E507" s="3"/>
      <c r="F507" s="1"/>
      <c r="G507" s="893"/>
      <c r="H507" s="1"/>
      <c r="I507" s="893"/>
      <c r="J507" s="1"/>
      <c r="K507" s="1"/>
      <c r="L507" s="1"/>
    </row>
    <row r="508" spans="1:12" s="2" customFormat="1">
      <c r="A508" s="12"/>
      <c r="B508" s="16"/>
      <c r="C508" s="13"/>
      <c r="E508" s="3"/>
      <c r="F508" s="1"/>
      <c r="G508" s="893"/>
      <c r="H508" s="1"/>
      <c r="I508" s="893"/>
      <c r="J508" s="1"/>
      <c r="K508" s="1"/>
      <c r="L508" s="1"/>
    </row>
    <row r="509" spans="1:12" s="2" customFormat="1">
      <c r="A509" s="12"/>
      <c r="B509" s="16"/>
      <c r="C509" s="13"/>
      <c r="E509" s="3"/>
      <c r="F509" s="1"/>
      <c r="G509" s="893"/>
      <c r="H509" s="1"/>
      <c r="I509" s="893"/>
      <c r="J509" s="1"/>
      <c r="K509" s="1"/>
      <c r="L509" s="1"/>
    </row>
    <row r="510" spans="1:12" s="2" customFormat="1">
      <c r="A510" s="12"/>
      <c r="B510" s="16"/>
      <c r="C510" s="13"/>
      <c r="E510" s="3"/>
      <c r="F510" s="1"/>
      <c r="G510" s="893"/>
      <c r="H510" s="1"/>
      <c r="I510" s="893"/>
      <c r="J510" s="1"/>
      <c r="K510" s="1"/>
      <c r="L510" s="1"/>
    </row>
    <row r="511" spans="1:12" s="2" customFormat="1">
      <c r="A511" s="12"/>
      <c r="B511" s="16"/>
      <c r="C511" s="13"/>
      <c r="E511" s="3"/>
      <c r="F511" s="1"/>
      <c r="G511" s="893"/>
      <c r="H511" s="1"/>
      <c r="I511" s="893"/>
      <c r="J511" s="1"/>
      <c r="K511" s="1"/>
      <c r="L511" s="1"/>
    </row>
    <row r="512" spans="1:12" s="2" customFormat="1">
      <c r="A512" s="12"/>
      <c r="B512" s="16"/>
      <c r="C512" s="13"/>
      <c r="E512" s="3"/>
      <c r="F512" s="1"/>
      <c r="G512" s="893"/>
      <c r="H512" s="1"/>
      <c r="I512" s="893"/>
      <c r="J512" s="1"/>
      <c r="K512" s="1"/>
      <c r="L512" s="1"/>
    </row>
    <row r="513" spans="1:12" s="2" customFormat="1">
      <c r="A513" s="12"/>
      <c r="B513" s="16"/>
      <c r="C513" s="13"/>
      <c r="E513" s="3"/>
      <c r="F513" s="1"/>
      <c r="G513" s="893"/>
      <c r="H513" s="1"/>
      <c r="I513" s="893"/>
      <c r="J513" s="1"/>
      <c r="K513" s="1"/>
      <c r="L513" s="1"/>
    </row>
    <row r="514" spans="1:12" s="2" customFormat="1">
      <c r="A514" s="12"/>
      <c r="B514" s="16"/>
      <c r="C514" s="13"/>
      <c r="E514" s="3"/>
      <c r="F514" s="1"/>
      <c r="G514" s="893"/>
      <c r="H514" s="1"/>
      <c r="I514" s="893"/>
      <c r="J514" s="1"/>
      <c r="K514" s="1"/>
      <c r="L514" s="1"/>
    </row>
    <row r="515" spans="1:12" s="2" customFormat="1">
      <c r="A515" s="12"/>
      <c r="B515" s="16"/>
      <c r="C515" s="13"/>
      <c r="E515" s="3"/>
      <c r="F515" s="1"/>
      <c r="G515" s="893"/>
      <c r="H515" s="1"/>
      <c r="I515" s="893"/>
      <c r="J515" s="1"/>
      <c r="K515" s="1"/>
      <c r="L515" s="1"/>
    </row>
    <row r="516" spans="1:12" s="2" customFormat="1">
      <c r="A516" s="12"/>
      <c r="B516" s="16"/>
      <c r="C516" s="13"/>
      <c r="E516" s="3"/>
      <c r="F516" s="1"/>
      <c r="G516" s="893"/>
      <c r="H516" s="1"/>
      <c r="I516" s="893"/>
      <c r="J516" s="1"/>
      <c r="K516" s="1"/>
      <c r="L516" s="1"/>
    </row>
    <row r="517" spans="1:12" s="2" customFormat="1">
      <c r="A517" s="12"/>
      <c r="B517" s="16"/>
      <c r="C517" s="13"/>
      <c r="E517" s="3"/>
      <c r="F517" s="1"/>
      <c r="G517" s="893"/>
      <c r="H517" s="1"/>
      <c r="I517" s="893"/>
      <c r="J517" s="1"/>
      <c r="K517" s="1"/>
      <c r="L517" s="1"/>
    </row>
    <row r="518" spans="1:12" s="2" customFormat="1">
      <c r="A518" s="12"/>
      <c r="B518" s="16"/>
      <c r="C518" s="13"/>
      <c r="E518" s="3"/>
      <c r="F518" s="1"/>
      <c r="G518" s="893"/>
      <c r="H518" s="1"/>
      <c r="I518" s="893"/>
      <c r="J518" s="1"/>
      <c r="K518" s="1"/>
      <c r="L518" s="1"/>
    </row>
    <row r="519" spans="1:12" s="2" customFormat="1">
      <c r="A519" s="12"/>
      <c r="B519" s="16"/>
      <c r="C519" s="13"/>
      <c r="E519" s="3"/>
      <c r="F519" s="1"/>
      <c r="G519" s="893"/>
      <c r="H519" s="1"/>
      <c r="I519" s="893"/>
      <c r="J519" s="1"/>
      <c r="K519" s="1"/>
      <c r="L519" s="1"/>
    </row>
    <row r="520" spans="1:12" s="2" customFormat="1">
      <c r="A520" s="12"/>
      <c r="B520" s="16"/>
      <c r="C520" s="13"/>
      <c r="E520" s="3"/>
      <c r="F520" s="1"/>
      <c r="G520" s="893"/>
      <c r="H520" s="1"/>
      <c r="I520" s="893"/>
      <c r="J520" s="1"/>
      <c r="K520" s="1"/>
      <c r="L520" s="1"/>
    </row>
    <row r="521" spans="1:12" s="2" customFormat="1">
      <c r="A521" s="12"/>
      <c r="B521" s="16"/>
      <c r="C521" s="13"/>
      <c r="E521" s="3"/>
      <c r="F521" s="1"/>
      <c r="G521" s="893"/>
      <c r="H521" s="1"/>
      <c r="I521" s="893"/>
      <c r="J521" s="1"/>
      <c r="K521" s="1"/>
      <c r="L521" s="1"/>
    </row>
    <row r="522" spans="1:12" s="2" customFormat="1">
      <c r="A522" s="12"/>
      <c r="B522" s="16"/>
      <c r="C522" s="13"/>
      <c r="E522" s="3"/>
      <c r="F522" s="1"/>
      <c r="G522" s="893"/>
      <c r="H522" s="1"/>
      <c r="I522" s="893"/>
      <c r="J522" s="1"/>
      <c r="K522" s="1"/>
      <c r="L522" s="1"/>
    </row>
    <row r="523" spans="1:12" s="2" customFormat="1">
      <c r="A523" s="12"/>
      <c r="B523" s="16"/>
      <c r="C523" s="13"/>
      <c r="E523" s="3"/>
      <c r="F523" s="1"/>
      <c r="G523" s="893"/>
      <c r="H523" s="1"/>
      <c r="I523" s="893"/>
      <c r="J523" s="1"/>
      <c r="K523" s="1"/>
      <c r="L523" s="1"/>
    </row>
    <row r="524" spans="1:12" s="2" customFormat="1">
      <c r="A524" s="12"/>
      <c r="B524" s="16"/>
      <c r="C524" s="13"/>
      <c r="E524" s="3"/>
      <c r="F524" s="1"/>
      <c r="G524" s="893"/>
      <c r="H524" s="1"/>
      <c r="I524" s="893"/>
      <c r="J524" s="1"/>
      <c r="K524" s="1"/>
      <c r="L524" s="1"/>
    </row>
    <row r="525" spans="1:12" s="2" customFormat="1">
      <c r="A525" s="12"/>
      <c r="B525" s="16"/>
      <c r="C525" s="13"/>
      <c r="E525" s="3"/>
      <c r="F525" s="1"/>
      <c r="G525" s="893"/>
      <c r="H525" s="1"/>
      <c r="I525" s="893"/>
      <c r="J525" s="1"/>
      <c r="K525" s="1"/>
      <c r="L525" s="1"/>
    </row>
    <row r="526" spans="1:12" s="2" customFormat="1">
      <c r="A526" s="12"/>
      <c r="B526" s="16"/>
      <c r="C526" s="13"/>
      <c r="E526" s="3"/>
      <c r="F526" s="1"/>
      <c r="G526" s="893"/>
      <c r="H526" s="1"/>
      <c r="I526" s="893"/>
      <c r="J526" s="1"/>
      <c r="K526" s="1"/>
      <c r="L526" s="1"/>
    </row>
    <row r="527" spans="1:12" s="2" customFormat="1">
      <c r="A527" s="12"/>
      <c r="B527" s="16"/>
      <c r="C527" s="13"/>
      <c r="E527" s="3"/>
      <c r="F527" s="1"/>
      <c r="G527" s="893"/>
      <c r="H527" s="1"/>
      <c r="I527" s="893"/>
      <c r="J527" s="1"/>
      <c r="K527" s="1"/>
      <c r="L527" s="1"/>
    </row>
    <row r="528" spans="1:12" s="2" customFormat="1">
      <c r="A528" s="12"/>
      <c r="B528" s="16"/>
      <c r="C528" s="13"/>
      <c r="E528" s="3"/>
      <c r="F528" s="1"/>
      <c r="G528" s="893"/>
      <c r="H528" s="1"/>
      <c r="I528" s="893"/>
      <c r="J528" s="1"/>
      <c r="K528" s="1"/>
      <c r="L528" s="1"/>
    </row>
    <row r="529" spans="1:12" s="2" customFormat="1">
      <c r="A529" s="12"/>
      <c r="B529" s="16"/>
      <c r="C529" s="13"/>
      <c r="E529" s="3"/>
      <c r="F529" s="1"/>
      <c r="G529" s="893"/>
      <c r="H529" s="1"/>
      <c r="I529" s="893"/>
      <c r="J529" s="1"/>
      <c r="K529" s="1"/>
      <c r="L529" s="1"/>
    </row>
    <row r="530" spans="1:12" s="2" customFormat="1">
      <c r="A530" s="12"/>
      <c r="B530" s="16"/>
      <c r="C530" s="13"/>
      <c r="E530" s="3"/>
      <c r="F530" s="1"/>
      <c r="G530" s="893"/>
      <c r="H530" s="1"/>
      <c r="I530" s="893"/>
      <c r="J530" s="1"/>
      <c r="K530" s="1"/>
      <c r="L530" s="1"/>
    </row>
    <row r="531" spans="1:12" s="2" customFormat="1">
      <c r="A531" s="12"/>
      <c r="B531" s="16"/>
      <c r="C531" s="13"/>
      <c r="E531" s="3"/>
      <c r="F531" s="1"/>
      <c r="G531" s="893"/>
      <c r="H531" s="1"/>
      <c r="I531" s="893"/>
      <c r="J531" s="1"/>
      <c r="K531" s="1"/>
      <c r="L531" s="1"/>
    </row>
    <row r="532" spans="1:12" s="2" customFormat="1">
      <c r="A532" s="12"/>
      <c r="B532" s="16"/>
      <c r="C532" s="13"/>
      <c r="E532" s="3"/>
      <c r="F532" s="1"/>
      <c r="G532" s="893"/>
      <c r="H532" s="1"/>
      <c r="I532" s="893"/>
      <c r="J532" s="1"/>
      <c r="K532" s="1"/>
      <c r="L532" s="1"/>
    </row>
    <row r="533" spans="1:12" s="2" customFormat="1">
      <c r="A533" s="12"/>
      <c r="B533" s="16"/>
      <c r="C533" s="13"/>
      <c r="E533" s="3"/>
      <c r="F533" s="1"/>
      <c r="G533" s="893"/>
      <c r="H533" s="1"/>
      <c r="I533" s="893"/>
      <c r="J533" s="1"/>
      <c r="K533" s="1"/>
      <c r="L533" s="1"/>
    </row>
    <row r="534" spans="1:12" s="2" customFormat="1">
      <c r="A534" s="12"/>
      <c r="B534" s="16"/>
      <c r="C534" s="13"/>
      <c r="E534" s="3"/>
      <c r="F534" s="1"/>
      <c r="G534" s="893"/>
      <c r="H534" s="1"/>
      <c r="I534" s="893"/>
      <c r="J534" s="1"/>
      <c r="K534" s="1"/>
      <c r="L534" s="1"/>
    </row>
    <row r="535" spans="1:12" s="2" customFormat="1">
      <c r="A535" s="12"/>
      <c r="B535" s="16"/>
      <c r="C535" s="13"/>
      <c r="E535" s="3"/>
      <c r="F535" s="1"/>
      <c r="G535" s="893"/>
      <c r="H535" s="1"/>
      <c r="I535" s="893"/>
      <c r="J535" s="1"/>
      <c r="K535" s="1"/>
      <c r="L535" s="1"/>
    </row>
    <row r="536" spans="1:12" s="2" customFormat="1">
      <c r="A536" s="12"/>
      <c r="B536" s="16"/>
      <c r="C536" s="13"/>
      <c r="E536" s="3"/>
      <c r="F536" s="1"/>
      <c r="G536" s="893"/>
      <c r="H536" s="1"/>
      <c r="I536" s="893"/>
      <c r="J536" s="1"/>
      <c r="K536" s="1"/>
      <c r="L536" s="1"/>
    </row>
    <row r="537" spans="1:12" s="2" customFormat="1">
      <c r="A537" s="12"/>
      <c r="B537" s="16"/>
      <c r="C537" s="13"/>
      <c r="E537" s="3"/>
      <c r="F537" s="1"/>
      <c r="G537" s="893"/>
      <c r="H537" s="1"/>
      <c r="I537" s="893"/>
      <c r="J537" s="1"/>
      <c r="K537" s="1"/>
      <c r="L537" s="1"/>
    </row>
    <row r="538" spans="1:12" s="2" customFormat="1">
      <c r="A538" s="12"/>
      <c r="B538" s="16"/>
      <c r="C538" s="13"/>
      <c r="E538" s="3"/>
      <c r="F538" s="1"/>
      <c r="G538" s="893"/>
      <c r="H538" s="1"/>
      <c r="I538" s="893"/>
      <c r="J538" s="1"/>
      <c r="K538" s="1"/>
      <c r="L538" s="1"/>
    </row>
    <row r="539" spans="1:12" s="2" customFormat="1">
      <c r="A539" s="12"/>
      <c r="B539" s="16"/>
      <c r="C539" s="13"/>
      <c r="E539" s="3"/>
      <c r="F539" s="1"/>
      <c r="G539" s="893"/>
      <c r="H539" s="1"/>
      <c r="I539" s="893"/>
      <c r="J539" s="1"/>
      <c r="K539" s="1"/>
      <c r="L539" s="1"/>
    </row>
    <row r="540" spans="1:12" s="2" customFormat="1">
      <c r="A540" s="12"/>
      <c r="B540" s="16"/>
      <c r="C540" s="13"/>
      <c r="E540" s="3"/>
      <c r="F540" s="1"/>
      <c r="G540" s="893"/>
      <c r="H540" s="1"/>
      <c r="I540" s="893"/>
      <c r="J540" s="1"/>
      <c r="K540" s="1"/>
      <c r="L540" s="1"/>
    </row>
    <row r="541" spans="1:12" s="2" customFormat="1">
      <c r="A541" s="12"/>
      <c r="B541" s="16"/>
      <c r="C541" s="13"/>
      <c r="E541" s="3"/>
      <c r="F541" s="1"/>
      <c r="G541" s="893"/>
      <c r="H541" s="1"/>
      <c r="I541" s="893"/>
      <c r="J541" s="1"/>
      <c r="K541" s="1"/>
      <c r="L541" s="1"/>
    </row>
    <row r="542" spans="1:12" s="2" customFormat="1">
      <c r="A542" s="12"/>
      <c r="B542" s="16"/>
      <c r="C542" s="13"/>
      <c r="E542" s="3"/>
      <c r="F542" s="1"/>
      <c r="G542" s="893"/>
      <c r="H542" s="1"/>
      <c r="I542" s="893"/>
      <c r="J542" s="1"/>
      <c r="K542" s="1"/>
      <c r="L542" s="1"/>
    </row>
    <row r="543" spans="1:12" s="2" customFormat="1">
      <c r="A543" s="12"/>
      <c r="B543" s="16"/>
      <c r="C543" s="13"/>
      <c r="E543" s="3"/>
      <c r="F543" s="1"/>
      <c r="G543" s="893"/>
      <c r="H543" s="1"/>
      <c r="I543" s="893"/>
      <c r="J543" s="1"/>
      <c r="K543" s="1"/>
      <c r="L543" s="1"/>
    </row>
    <row r="544" spans="1:12" s="2" customFormat="1">
      <c r="A544" s="12"/>
      <c r="B544" s="16"/>
      <c r="C544" s="13"/>
      <c r="E544" s="3"/>
      <c r="F544" s="1"/>
      <c r="G544" s="893"/>
      <c r="H544" s="1"/>
      <c r="I544" s="893"/>
      <c r="J544" s="1"/>
      <c r="K544" s="1"/>
      <c r="L544" s="1"/>
    </row>
    <row r="545" spans="1:12" s="2" customFormat="1">
      <c r="A545" s="12"/>
      <c r="B545" s="16"/>
      <c r="C545" s="13"/>
      <c r="E545" s="3"/>
      <c r="F545" s="1"/>
      <c r="G545" s="893"/>
      <c r="H545" s="1"/>
      <c r="I545" s="893"/>
      <c r="J545" s="1"/>
      <c r="K545" s="1"/>
      <c r="L545" s="1"/>
    </row>
    <row r="546" spans="1:12" s="2" customFormat="1">
      <c r="A546" s="12"/>
      <c r="B546" s="16"/>
      <c r="C546" s="13"/>
      <c r="E546" s="3"/>
      <c r="F546" s="1"/>
      <c r="G546" s="893"/>
      <c r="H546" s="1"/>
      <c r="I546" s="893"/>
      <c r="J546" s="1"/>
      <c r="K546" s="1"/>
      <c r="L546" s="1"/>
    </row>
    <row r="547" spans="1:12" s="2" customFormat="1">
      <c r="A547" s="12"/>
      <c r="B547" s="16"/>
      <c r="C547" s="13"/>
      <c r="E547" s="3"/>
      <c r="F547" s="1"/>
      <c r="G547" s="893"/>
      <c r="H547" s="1"/>
      <c r="I547" s="893"/>
      <c r="J547" s="1"/>
      <c r="K547" s="1"/>
      <c r="L547" s="1"/>
    </row>
    <row r="548" spans="1:12" s="2" customFormat="1">
      <c r="A548" s="12"/>
      <c r="B548" s="16"/>
      <c r="C548" s="13"/>
      <c r="E548" s="3"/>
      <c r="F548" s="1"/>
      <c r="G548" s="893"/>
      <c r="H548" s="1"/>
      <c r="I548" s="893"/>
      <c r="J548" s="1"/>
      <c r="K548" s="1"/>
      <c r="L548" s="1"/>
    </row>
    <row r="549" spans="1:12" s="2" customFormat="1">
      <c r="A549" s="12"/>
      <c r="B549" s="16"/>
      <c r="C549" s="13"/>
      <c r="E549" s="3"/>
      <c r="F549" s="1"/>
      <c r="G549" s="893"/>
      <c r="H549" s="1"/>
      <c r="I549" s="893"/>
      <c r="J549" s="1"/>
      <c r="K549" s="1"/>
      <c r="L549" s="1"/>
    </row>
    <row r="550" spans="1:12" s="2" customFormat="1">
      <c r="A550" s="12"/>
      <c r="B550" s="16"/>
      <c r="C550" s="13"/>
      <c r="E550" s="3"/>
      <c r="F550" s="1"/>
      <c r="G550" s="893"/>
      <c r="H550" s="1"/>
      <c r="I550" s="893"/>
      <c r="J550" s="1"/>
      <c r="K550" s="1"/>
      <c r="L550" s="1"/>
    </row>
    <row r="551" spans="1:12" s="2" customFormat="1">
      <c r="A551" s="12"/>
      <c r="B551" s="16"/>
      <c r="C551" s="13"/>
      <c r="E551" s="3"/>
      <c r="F551" s="1"/>
      <c r="G551" s="893"/>
      <c r="H551" s="1"/>
      <c r="I551" s="893"/>
      <c r="J551" s="1"/>
      <c r="K551" s="1"/>
      <c r="L551" s="1"/>
    </row>
    <row r="552" spans="1:12" s="2" customFormat="1">
      <c r="A552" s="12"/>
      <c r="B552" s="16"/>
      <c r="C552" s="13"/>
      <c r="E552" s="3"/>
      <c r="F552" s="1"/>
      <c r="G552" s="893"/>
      <c r="H552" s="1"/>
      <c r="I552" s="893"/>
      <c r="J552" s="1"/>
      <c r="K552" s="1"/>
      <c r="L552" s="1"/>
    </row>
    <row r="553" spans="1:12" s="2" customFormat="1">
      <c r="A553" s="12"/>
      <c r="B553" s="16"/>
      <c r="C553" s="13"/>
      <c r="E553" s="3"/>
      <c r="F553" s="1"/>
      <c r="G553" s="893"/>
      <c r="H553" s="1"/>
      <c r="I553" s="893"/>
      <c r="J553" s="1"/>
      <c r="K553" s="1"/>
      <c r="L553" s="1"/>
    </row>
    <row r="554" spans="1:12" s="2" customFormat="1">
      <c r="A554" s="12"/>
      <c r="B554" s="16"/>
      <c r="C554" s="13"/>
      <c r="E554" s="3"/>
      <c r="F554" s="1"/>
      <c r="G554" s="893"/>
      <c r="H554" s="1"/>
      <c r="I554" s="893"/>
      <c r="J554" s="1"/>
      <c r="K554" s="1"/>
      <c r="L554" s="1"/>
    </row>
    <row r="555" spans="1:12" s="2" customFormat="1">
      <c r="A555" s="12"/>
      <c r="B555" s="16"/>
      <c r="C555" s="13"/>
      <c r="E555" s="3"/>
      <c r="F555" s="1"/>
      <c r="G555" s="893"/>
      <c r="H555" s="1"/>
      <c r="I555" s="893"/>
      <c r="J555" s="1"/>
      <c r="K555" s="1"/>
      <c r="L555" s="1"/>
    </row>
    <row r="556" spans="1:12" s="2" customFormat="1">
      <c r="A556" s="12"/>
      <c r="B556" s="16"/>
      <c r="C556" s="13"/>
      <c r="E556" s="3"/>
      <c r="F556" s="1"/>
      <c r="G556" s="893"/>
      <c r="H556" s="1"/>
      <c r="I556" s="893"/>
      <c r="J556" s="1"/>
      <c r="K556" s="1"/>
      <c r="L556" s="1"/>
    </row>
    <row r="557" spans="1:12" s="2" customFormat="1">
      <c r="A557" s="12"/>
      <c r="B557" s="16"/>
      <c r="C557" s="13"/>
      <c r="E557" s="3"/>
      <c r="F557" s="1"/>
      <c r="G557" s="893"/>
      <c r="H557" s="1"/>
      <c r="I557" s="893"/>
      <c r="J557" s="1"/>
      <c r="K557" s="1"/>
      <c r="L557" s="1"/>
    </row>
    <row r="558" spans="1:12" s="2" customFormat="1">
      <c r="A558" s="12"/>
      <c r="B558" s="16"/>
      <c r="C558" s="13"/>
      <c r="E558" s="3"/>
      <c r="F558" s="1"/>
      <c r="G558" s="893"/>
      <c r="H558" s="1"/>
      <c r="I558" s="893"/>
      <c r="J558" s="1"/>
      <c r="K558" s="1"/>
      <c r="L558" s="1"/>
    </row>
    <row r="559" spans="1:12" s="2" customFormat="1">
      <c r="A559" s="12"/>
      <c r="B559" s="16"/>
      <c r="C559" s="13"/>
      <c r="E559" s="3"/>
      <c r="F559" s="1"/>
      <c r="G559" s="893"/>
      <c r="H559" s="1"/>
      <c r="I559" s="893"/>
      <c r="J559" s="1"/>
      <c r="K559" s="1"/>
      <c r="L559" s="1"/>
    </row>
    <row r="560" spans="1:12" s="2" customFormat="1">
      <c r="A560" s="12"/>
      <c r="B560" s="16"/>
      <c r="C560" s="13"/>
      <c r="E560" s="3"/>
      <c r="F560" s="1"/>
      <c r="G560" s="893"/>
      <c r="H560" s="1"/>
      <c r="I560" s="893"/>
      <c r="J560" s="1"/>
      <c r="K560" s="1"/>
      <c r="L560" s="1"/>
    </row>
    <row r="561" spans="1:12" s="2" customFormat="1">
      <c r="A561" s="12"/>
      <c r="B561" s="16"/>
      <c r="C561" s="13"/>
      <c r="E561" s="3"/>
      <c r="F561" s="1"/>
      <c r="G561" s="893"/>
      <c r="H561" s="1"/>
      <c r="I561" s="893"/>
      <c r="J561" s="1"/>
      <c r="K561" s="1"/>
      <c r="L561" s="1"/>
    </row>
    <row r="562" spans="1:12" s="2" customFormat="1">
      <c r="A562" s="12"/>
      <c r="B562" s="16"/>
      <c r="C562" s="13"/>
      <c r="E562" s="3"/>
      <c r="F562" s="1"/>
      <c r="G562" s="893"/>
      <c r="H562" s="1"/>
      <c r="I562" s="893"/>
      <c r="J562" s="1"/>
      <c r="K562" s="1"/>
      <c r="L562" s="1"/>
    </row>
    <row r="563" spans="1:12" s="2" customFormat="1">
      <c r="A563" s="12"/>
      <c r="B563" s="16"/>
      <c r="C563" s="13"/>
      <c r="E563" s="3"/>
      <c r="F563" s="1"/>
      <c r="G563" s="893"/>
      <c r="H563" s="1"/>
      <c r="I563" s="893"/>
      <c r="J563" s="1"/>
      <c r="K563" s="1"/>
      <c r="L563" s="1"/>
    </row>
    <row r="564" spans="1:12" s="2" customFormat="1">
      <c r="A564" s="12"/>
      <c r="B564" s="16"/>
      <c r="C564" s="13"/>
      <c r="E564" s="3"/>
      <c r="F564" s="1"/>
      <c r="G564" s="893"/>
      <c r="H564" s="1"/>
      <c r="I564" s="893"/>
      <c r="J564" s="1"/>
      <c r="K564" s="1"/>
      <c r="L564" s="1"/>
    </row>
    <row r="565" spans="1:12" s="2" customFormat="1">
      <c r="A565" s="12"/>
      <c r="B565" s="16"/>
      <c r="C565" s="13"/>
      <c r="E565" s="3"/>
      <c r="F565" s="1"/>
      <c r="G565" s="893"/>
      <c r="H565" s="1"/>
      <c r="I565" s="893"/>
      <c r="J565" s="1"/>
      <c r="K565" s="1"/>
      <c r="L565" s="1"/>
    </row>
    <row r="566" spans="1:12" s="2" customFormat="1">
      <c r="A566" s="12"/>
      <c r="B566" s="16"/>
      <c r="C566" s="13"/>
      <c r="E566" s="3"/>
      <c r="F566" s="1"/>
      <c r="G566" s="893"/>
      <c r="H566" s="1"/>
      <c r="I566" s="893"/>
      <c r="J566" s="1"/>
      <c r="K566" s="1"/>
      <c r="L566" s="1"/>
    </row>
    <row r="567" spans="1:12" s="2" customFormat="1">
      <c r="A567" s="12"/>
      <c r="B567" s="16"/>
      <c r="C567" s="13"/>
      <c r="E567" s="3"/>
      <c r="F567" s="1"/>
      <c r="G567" s="893"/>
      <c r="H567" s="1"/>
      <c r="I567" s="893"/>
      <c r="J567" s="1"/>
      <c r="K567" s="1"/>
      <c r="L567" s="1"/>
    </row>
    <row r="568" spans="1:12" s="2" customFormat="1">
      <c r="A568" s="12"/>
      <c r="B568" s="16"/>
      <c r="C568" s="13"/>
      <c r="E568" s="3"/>
      <c r="F568" s="1"/>
      <c r="G568" s="893"/>
      <c r="H568" s="1"/>
      <c r="I568" s="893"/>
      <c r="J568" s="1"/>
      <c r="K568" s="1"/>
      <c r="L568" s="1"/>
    </row>
    <row r="569" spans="1:12" s="2" customFormat="1">
      <c r="A569" s="12"/>
      <c r="B569" s="16"/>
      <c r="C569" s="13"/>
      <c r="E569" s="3"/>
      <c r="F569" s="1"/>
      <c r="G569" s="893"/>
      <c r="H569" s="1"/>
      <c r="I569" s="893"/>
      <c r="J569" s="1"/>
      <c r="K569" s="1"/>
      <c r="L569" s="1"/>
    </row>
    <row r="570" spans="1:12" s="2" customFormat="1">
      <c r="A570" s="12"/>
      <c r="B570" s="16"/>
      <c r="C570" s="13"/>
      <c r="E570" s="3"/>
      <c r="F570" s="1"/>
      <c r="G570" s="893"/>
      <c r="H570" s="1"/>
      <c r="I570" s="893"/>
      <c r="J570" s="1"/>
      <c r="K570" s="1"/>
      <c r="L570" s="1"/>
    </row>
    <row r="571" spans="1:12" s="2" customFormat="1">
      <c r="A571" s="12"/>
      <c r="B571" s="16"/>
      <c r="C571" s="13"/>
      <c r="E571" s="3"/>
      <c r="F571" s="1"/>
      <c r="G571" s="893"/>
      <c r="H571" s="1"/>
      <c r="I571" s="893"/>
      <c r="J571" s="1"/>
      <c r="K571" s="1"/>
      <c r="L571" s="1"/>
    </row>
    <row r="572" spans="1:12" s="2" customFormat="1">
      <c r="A572" s="12"/>
      <c r="B572" s="16"/>
      <c r="C572" s="13"/>
      <c r="E572" s="3"/>
      <c r="F572" s="1"/>
      <c r="G572" s="893"/>
      <c r="H572" s="1"/>
      <c r="I572" s="893"/>
      <c r="J572" s="1"/>
      <c r="K572" s="1"/>
      <c r="L572" s="1"/>
    </row>
    <row r="573" spans="1:12" s="2" customFormat="1">
      <c r="A573" s="12"/>
      <c r="B573" s="16"/>
      <c r="C573" s="13"/>
      <c r="E573" s="3"/>
      <c r="F573" s="1"/>
      <c r="G573" s="893"/>
      <c r="H573" s="1"/>
      <c r="I573" s="893"/>
      <c r="J573" s="1"/>
      <c r="K573" s="1"/>
      <c r="L573" s="1"/>
    </row>
    <row r="574" spans="1:12" s="2" customFormat="1">
      <c r="A574" s="12"/>
      <c r="B574" s="16"/>
      <c r="C574" s="13"/>
      <c r="E574" s="3"/>
      <c r="F574" s="1"/>
      <c r="G574" s="893"/>
      <c r="H574" s="1"/>
      <c r="I574" s="893"/>
      <c r="J574" s="1"/>
      <c r="K574" s="1"/>
      <c r="L574" s="1"/>
    </row>
    <row r="575" spans="1:12" s="2" customFormat="1">
      <c r="A575" s="12"/>
      <c r="B575" s="16"/>
      <c r="C575" s="13"/>
      <c r="E575" s="3"/>
      <c r="F575" s="1"/>
      <c r="G575" s="893"/>
      <c r="H575" s="1"/>
      <c r="I575" s="893"/>
      <c r="J575" s="1"/>
      <c r="K575" s="1"/>
      <c r="L575" s="1"/>
    </row>
    <row r="576" spans="1:12" s="2" customFormat="1">
      <c r="A576" s="12"/>
      <c r="B576" s="16"/>
      <c r="C576" s="13"/>
      <c r="E576" s="3"/>
      <c r="F576" s="1"/>
      <c r="G576" s="893"/>
      <c r="H576" s="1"/>
      <c r="I576" s="893"/>
      <c r="J576" s="1"/>
      <c r="K576" s="1"/>
      <c r="L576" s="1"/>
    </row>
    <row r="577" spans="1:12" s="2" customFormat="1">
      <c r="A577" s="12"/>
      <c r="B577" s="16"/>
      <c r="C577" s="13"/>
      <c r="E577" s="3"/>
      <c r="F577" s="1"/>
      <c r="G577" s="893"/>
      <c r="H577" s="1"/>
      <c r="I577" s="893"/>
      <c r="J577" s="1"/>
      <c r="K577" s="1"/>
      <c r="L577" s="1"/>
    </row>
    <row r="578" spans="1:12" s="2" customFormat="1">
      <c r="A578" s="12"/>
      <c r="B578" s="16"/>
      <c r="C578" s="13"/>
      <c r="E578" s="3"/>
      <c r="F578" s="1"/>
      <c r="G578" s="893"/>
      <c r="H578" s="1"/>
      <c r="I578" s="893"/>
      <c r="J578" s="1"/>
      <c r="K578" s="1"/>
      <c r="L578" s="1"/>
    </row>
    <row r="579" spans="1:12" s="2" customFormat="1">
      <c r="A579" s="12"/>
      <c r="B579" s="16"/>
      <c r="C579" s="13"/>
      <c r="E579" s="3"/>
      <c r="F579" s="1"/>
      <c r="G579" s="893"/>
      <c r="H579" s="1"/>
      <c r="I579" s="893"/>
      <c r="J579" s="1"/>
      <c r="K579" s="1"/>
      <c r="L579" s="1"/>
    </row>
    <row r="580" spans="1:12" s="2" customFormat="1">
      <c r="A580" s="12"/>
      <c r="B580" s="16"/>
      <c r="C580" s="13"/>
      <c r="E580" s="3"/>
      <c r="F580" s="1"/>
      <c r="G580" s="893"/>
      <c r="H580" s="1"/>
      <c r="I580" s="893"/>
      <c r="J580" s="1"/>
      <c r="K580" s="1"/>
      <c r="L580" s="1"/>
    </row>
    <row r="581" spans="1:12" s="2" customFormat="1">
      <c r="A581" s="12"/>
      <c r="B581" s="16"/>
      <c r="C581" s="13"/>
      <c r="E581" s="3"/>
      <c r="F581" s="1"/>
      <c r="G581" s="893"/>
      <c r="H581" s="1"/>
      <c r="I581" s="893"/>
      <c r="J581" s="1"/>
      <c r="K581" s="1"/>
      <c r="L581" s="1"/>
    </row>
    <row r="582" spans="1:12" s="2" customFormat="1">
      <c r="A582" s="12"/>
      <c r="B582" s="16"/>
      <c r="C582" s="13"/>
      <c r="E582" s="3"/>
      <c r="F582" s="1"/>
      <c r="G582" s="893"/>
      <c r="H582" s="1"/>
      <c r="I582" s="893"/>
      <c r="J582" s="1"/>
      <c r="K582" s="1"/>
      <c r="L582" s="1"/>
    </row>
    <row r="583" spans="1:12" s="2" customFormat="1">
      <c r="A583" s="12"/>
      <c r="B583" s="16"/>
      <c r="C583" s="13"/>
      <c r="E583" s="3"/>
      <c r="F583" s="1"/>
      <c r="G583" s="893"/>
      <c r="H583" s="1"/>
      <c r="I583" s="893"/>
      <c r="J583" s="1"/>
      <c r="K583" s="1"/>
      <c r="L583" s="1"/>
    </row>
    <row r="584" spans="1:12" s="2" customFormat="1">
      <c r="A584" s="12"/>
      <c r="B584" s="16"/>
      <c r="C584" s="13"/>
      <c r="E584" s="3"/>
      <c r="F584" s="1"/>
      <c r="G584" s="893"/>
      <c r="H584" s="1"/>
      <c r="I584" s="893"/>
      <c r="J584" s="1"/>
      <c r="K584" s="1"/>
      <c r="L584" s="1"/>
    </row>
    <row r="585" spans="1:12" s="2" customFormat="1">
      <c r="A585" s="12"/>
      <c r="B585" s="16"/>
      <c r="C585" s="13"/>
      <c r="E585" s="3"/>
      <c r="F585" s="1"/>
      <c r="G585" s="893"/>
      <c r="H585" s="1"/>
      <c r="I585" s="893"/>
      <c r="J585" s="1"/>
      <c r="K585" s="1"/>
      <c r="L585" s="1"/>
    </row>
    <row r="586" spans="1:12" s="2" customFormat="1">
      <c r="A586" s="12"/>
      <c r="B586" s="16"/>
      <c r="C586" s="13"/>
      <c r="E586" s="3"/>
      <c r="F586" s="1"/>
      <c r="G586" s="893"/>
      <c r="H586" s="1"/>
      <c r="I586" s="893"/>
      <c r="J586" s="1"/>
      <c r="K586" s="1"/>
      <c r="L586" s="1"/>
    </row>
    <row r="587" spans="1:12" s="2" customFormat="1">
      <c r="A587" s="12"/>
      <c r="B587" s="16"/>
      <c r="C587" s="13"/>
      <c r="E587" s="3"/>
      <c r="F587" s="1"/>
      <c r="G587" s="893"/>
      <c r="H587" s="1"/>
      <c r="I587" s="893"/>
      <c r="J587" s="1"/>
      <c r="K587" s="1"/>
      <c r="L587" s="1"/>
    </row>
    <row r="588" spans="1:12" s="2" customFormat="1">
      <c r="A588" s="12"/>
      <c r="B588" s="16"/>
      <c r="C588" s="13"/>
      <c r="E588" s="3"/>
      <c r="F588" s="1"/>
      <c r="G588" s="893"/>
      <c r="H588" s="1"/>
      <c r="I588" s="893"/>
      <c r="J588" s="1"/>
      <c r="K588" s="1"/>
      <c r="L588" s="1"/>
    </row>
    <row r="589" spans="1:12" s="2" customFormat="1">
      <c r="A589" s="12"/>
      <c r="B589" s="16"/>
      <c r="C589" s="13"/>
      <c r="E589" s="3"/>
      <c r="F589" s="1"/>
      <c r="G589" s="893"/>
      <c r="H589" s="1"/>
      <c r="I589" s="893"/>
      <c r="J589" s="1"/>
      <c r="K589" s="1"/>
      <c r="L589" s="1"/>
    </row>
    <row r="590" spans="1:12" s="2" customFormat="1">
      <c r="A590" s="12"/>
      <c r="B590" s="16"/>
      <c r="C590" s="13"/>
      <c r="E590" s="3"/>
      <c r="F590" s="1"/>
      <c r="G590" s="893"/>
      <c r="H590" s="1"/>
      <c r="I590" s="893"/>
      <c r="J590" s="1"/>
      <c r="K590" s="1"/>
      <c r="L590" s="1"/>
    </row>
    <row r="591" spans="1:12" s="2" customFormat="1">
      <c r="A591" s="12"/>
      <c r="B591" s="16"/>
      <c r="C591" s="13"/>
      <c r="E591" s="3"/>
      <c r="F591" s="1"/>
      <c r="G591" s="893"/>
      <c r="H591" s="1"/>
      <c r="I591" s="893"/>
      <c r="J591" s="1"/>
      <c r="K591" s="1"/>
      <c r="L591" s="1"/>
    </row>
    <row r="592" spans="1:12" s="2" customFormat="1">
      <c r="A592" s="12"/>
      <c r="B592" s="16"/>
      <c r="C592" s="13"/>
      <c r="E592" s="3"/>
      <c r="F592" s="1"/>
      <c r="G592" s="893"/>
      <c r="H592" s="1"/>
      <c r="I592" s="893"/>
      <c r="J592" s="1"/>
      <c r="K592" s="1"/>
      <c r="L592" s="1"/>
    </row>
    <row r="593" spans="1:12" s="2" customFormat="1">
      <c r="A593" s="12"/>
      <c r="B593" s="16"/>
      <c r="C593" s="13"/>
      <c r="E593" s="3"/>
      <c r="F593" s="1"/>
      <c r="G593" s="893"/>
      <c r="H593" s="1"/>
      <c r="I593" s="893"/>
      <c r="J593" s="1"/>
      <c r="K593" s="1"/>
      <c r="L593" s="1"/>
    </row>
    <row r="594" spans="1:12" s="2" customFormat="1">
      <c r="A594" s="12"/>
      <c r="B594" s="16"/>
      <c r="C594" s="13"/>
      <c r="E594" s="3"/>
      <c r="F594" s="1"/>
      <c r="G594" s="893"/>
      <c r="H594" s="1"/>
      <c r="I594" s="893"/>
      <c r="J594" s="1"/>
      <c r="K594" s="1"/>
      <c r="L594" s="1"/>
    </row>
    <row r="595" spans="1:12" s="2" customFormat="1">
      <c r="A595" s="12"/>
      <c r="B595" s="16"/>
      <c r="C595" s="13"/>
      <c r="E595" s="3"/>
      <c r="F595" s="1"/>
      <c r="G595" s="893"/>
      <c r="H595" s="1"/>
      <c r="I595" s="893"/>
      <c r="J595" s="1"/>
      <c r="K595" s="1"/>
      <c r="L595" s="1"/>
    </row>
    <row r="596" spans="1:12" s="2" customFormat="1">
      <c r="A596" s="12"/>
      <c r="B596" s="16"/>
      <c r="C596" s="13"/>
      <c r="E596" s="3"/>
      <c r="F596" s="1"/>
      <c r="G596" s="893"/>
      <c r="H596" s="1"/>
      <c r="I596" s="893"/>
      <c r="J596" s="1"/>
      <c r="K596" s="1"/>
      <c r="L596" s="1"/>
    </row>
    <row r="597" spans="1:12" s="2" customFormat="1">
      <c r="A597" s="12"/>
      <c r="B597" s="16"/>
      <c r="C597" s="13"/>
      <c r="E597" s="3"/>
      <c r="F597" s="1"/>
      <c r="G597" s="893"/>
      <c r="H597" s="1"/>
      <c r="I597" s="893"/>
      <c r="J597" s="1"/>
      <c r="K597" s="1"/>
      <c r="L597" s="1"/>
    </row>
    <row r="598" spans="1:12" s="2" customFormat="1">
      <c r="A598" s="12"/>
      <c r="B598" s="16"/>
      <c r="C598" s="13"/>
      <c r="E598" s="3"/>
      <c r="F598" s="1"/>
      <c r="G598" s="893"/>
      <c r="H598" s="1"/>
      <c r="I598" s="893"/>
      <c r="J598" s="1"/>
      <c r="K598" s="1"/>
      <c r="L598" s="1"/>
    </row>
    <row r="599" spans="1:12" s="2" customFormat="1">
      <c r="A599" s="12"/>
      <c r="B599" s="16"/>
      <c r="C599" s="13"/>
      <c r="E599" s="3"/>
      <c r="F599" s="1"/>
      <c r="G599" s="893"/>
      <c r="H599" s="1"/>
      <c r="I599" s="893"/>
      <c r="J599" s="1"/>
      <c r="K599" s="1"/>
      <c r="L599" s="1"/>
    </row>
    <row r="600" spans="1:12" s="2" customFormat="1">
      <c r="A600" s="12"/>
      <c r="B600" s="16"/>
      <c r="C600" s="13"/>
      <c r="E600" s="3"/>
      <c r="F600" s="1"/>
      <c r="G600" s="893"/>
      <c r="H600" s="1"/>
      <c r="I600" s="893"/>
      <c r="J600" s="1"/>
      <c r="K600" s="1"/>
      <c r="L600" s="1"/>
    </row>
    <row r="601" spans="1:12" s="2" customFormat="1">
      <c r="A601" s="12"/>
      <c r="B601" s="16"/>
      <c r="C601" s="13"/>
      <c r="E601" s="3"/>
      <c r="F601" s="1"/>
      <c r="G601" s="893"/>
      <c r="H601" s="1"/>
      <c r="I601" s="893"/>
      <c r="J601" s="1"/>
      <c r="K601" s="1"/>
      <c r="L601" s="1"/>
    </row>
    <row r="602" spans="1:12" s="2" customFormat="1">
      <c r="A602" s="12"/>
      <c r="B602" s="16"/>
      <c r="C602" s="13"/>
      <c r="E602" s="3"/>
      <c r="F602" s="1"/>
      <c r="G602" s="893"/>
      <c r="H602" s="1"/>
      <c r="I602" s="893"/>
      <c r="J602" s="1"/>
      <c r="K602" s="1"/>
      <c r="L602" s="1"/>
    </row>
    <row r="603" spans="1:12" s="2" customFormat="1">
      <c r="A603" s="12"/>
      <c r="B603" s="16"/>
      <c r="C603" s="13"/>
      <c r="E603" s="3"/>
      <c r="F603" s="1"/>
      <c r="G603" s="893"/>
      <c r="H603" s="1"/>
      <c r="I603" s="893"/>
      <c r="J603" s="1"/>
      <c r="K603" s="1"/>
      <c r="L603" s="1"/>
    </row>
    <row r="604" spans="1:12" s="2" customFormat="1">
      <c r="A604" s="12"/>
      <c r="B604" s="16"/>
      <c r="C604" s="13"/>
      <c r="E604" s="3"/>
      <c r="F604" s="1"/>
      <c r="G604" s="893"/>
      <c r="H604" s="1"/>
      <c r="I604" s="893"/>
      <c r="J604" s="1"/>
      <c r="K604" s="1"/>
      <c r="L604" s="1"/>
    </row>
    <row r="605" spans="1:12" s="2" customFormat="1">
      <c r="A605" s="12"/>
      <c r="B605" s="16"/>
      <c r="C605" s="13"/>
      <c r="E605" s="3"/>
      <c r="F605" s="1"/>
      <c r="G605" s="893"/>
      <c r="H605" s="1"/>
      <c r="I605" s="893"/>
      <c r="J605" s="1"/>
      <c r="K605" s="1"/>
      <c r="L605" s="1"/>
    </row>
    <row r="606" spans="1:12" s="2" customFormat="1">
      <c r="A606" s="12"/>
      <c r="B606" s="16"/>
      <c r="C606" s="13"/>
      <c r="E606" s="3"/>
      <c r="F606" s="1"/>
      <c r="G606" s="893"/>
      <c r="H606" s="1"/>
      <c r="I606" s="893"/>
      <c r="J606" s="1"/>
      <c r="K606" s="1"/>
      <c r="L606" s="1"/>
    </row>
    <row r="607" spans="1:12" s="2" customFormat="1">
      <c r="A607" s="12"/>
      <c r="B607" s="16"/>
      <c r="C607" s="13"/>
      <c r="E607" s="3"/>
      <c r="F607" s="1"/>
      <c r="G607" s="893"/>
      <c r="H607" s="1"/>
      <c r="I607" s="893"/>
      <c r="J607" s="1"/>
      <c r="K607" s="1"/>
      <c r="L607" s="1"/>
    </row>
    <row r="608" spans="1:12" s="2" customFormat="1">
      <c r="A608" s="12"/>
      <c r="B608" s="16"/>
      <c r="C608" s="13"/>
      <c r="E608" s="3"/>
      <c r="F608" s="1"/>
      <c r="G608" s="893"/>
      <c r="H608" s="1"/>
      <c r="I608" s="893"/>
      <c r="J608" s="1"/>
      <c r="K608" s="1"/>
      <c r="L608" s="1"/>
    </row>
    <row r="609" spans="1:12" s="2" customFormat="1">
      <c r="A609" s="12"/>
      <c r="B609" s="16"/>
      <c r="C609" s="13"/>
      <c r="E609" s="3"/>
      <c r="F609" s="1"/>
      <c r="G609" s="893"/>
      <c r="H609" s="1"/>
      <c r="I609" s="893"/>
      <c r="J609" s="1"/>
      <c r="K609" s="1"/>
      <c r="L609" s="1"/>
    </row>
    <row r="610" spans="1:12" s="2" customFormat="1">
      <c r="A610" s="12"/>
      <c r="B610" s="16"/>
      <c r="C610" s="13"/>
      <c r="E610" s="3"/>
      <c r="F610" s="1"/>
      <c r="G610" s="893"/>
      <c r="H610" s="1"/>
      <c r="I610" s="893"/>
      <c r="J610" s="1"/>
      <c r="K610" s="1"/>
      <c r="L610" s="1"/>
    </row>
    <row r="611" spans="1:12" s="2" customFormat="1">
      <c r="A611" s="12"/>
      <c r="B611" s="16"/>
      <c r="C611" s="13"/>
      <c r="E611" s="3"/>
      <c r="F611" s="1"/>
      <c r="G611" s="893"/>
      <c r="H611" s="1"/>
      <c r="I611" s="893"/>
      <c r="J611" s="1"/>
      <c r="K611" s="1"/>
      <c r="L611" s="1"/>
    </row>
    <row r="612" spans="1:12" s="2" customFormat="1">
      <c r="A612" s="12"/>
      <c r="B612" s="16"/>
      <c r="C612" s="13"/>
      <c r="E612" s="3"/>
      <c r="F612" s="1"/>
      <c r="G612" s="893"/>
      <c r="H612" s="1"/>
      <c r="I612" s="893"/>
      <c r="J612" s="1"/>
      <c r="K612" s="1"/>
      <c r="L612" s="1"/>
    </row>
    <row r="613" spans="1:12" s="2" customFormat="1">
      <c r="A613" s="12"/>
      <c r="B613" s="16"/>
      <c r="C613" s="13"/>
      <c r="E613" s="3"/>
      <c r="F613" s="1"/>
      <c r="G613" s="893"/>
      <c r="H613" s="1"/>
      <c r="I613" s="893"/>
      <c r="J613" s="1"/>
      <c r="K613" s="1"/>
      <c r="L613" s="1"/>
    </row>
    <row r="614" spans="1:12" s="2" customFormat="1">
      <c r="A614" s="12"/>
      <c r="B614" s="16"/>
      <c r="C614" s="13"/>
      <c r="E614" s="3"/>
      <c r="F614" s="1"/>
      <c r="G614" s="893"/>
      <c r="H614" s="1"/>
      <c r="I614" s="893"/>
      <c r="J614" s="1"/>
      <c r="K614" s="1"/>
      <c r="L614" s="1"/>
    </row>
    <row r="615" spans="1:12" s="2" customFormat="1">
      <c r="A615" s="12"/>
      <c r="B615" s="16"/>
      <c r="C615" s="13"/>
      <c r="E615" s="3"/>
      <c r="F615" s="1"/>
      <c r="G615" s="893"/>
      <c r="H615" s="1"/>
      <c r="I615" s="893"/>
      <c r="J615" s="1"/>
      <c r="K615" s="1"/>
      <c r="L615" s="1"/>
    </row>
    <row r="616" spans="1:12" s="2" customFormat="1">
      <c r="A616" s="12"/>
      <c r="B616" s="16"/>
      <c r="C616" s="13"/>
      <c r="E616" s="3"/>
      <c r="F616" s="1"/>
      <c r="G616" s="893"/>
      <c r="H616" s="1"/>
      <c r="I616" s="893"/>
      <c r="J616" s="1"/>
      <c r="K616" s="1"/>
      <c r="L616" s="1"/>
    </row>
    <row r="617" spans="1:12" s="2" customFormat="1">
      <c r="A617" s="12"/>
      <c r="B617" s="16"/>
      <c r="C617" s="13"/>
      <c r="E617" s="3"/>
      <c r="F617" s="1"/>
      <c r="G617" s="893"/>
      <c r="H617" s="1"/>
      <c r="I617" s="893"/>
      <c r="J617" s="1"/>
      <c r="K617" s="1"/>
      <c r="L617" s="1"/>
    </row>
    <row r="618" spans="1:12" s="2" customFormat="1">
      <c r="A618" s="12"/>
      <c r="B618" s="16"/>
      <c r="C618" s="13"/>
      <c r="E618" s="3"/>
      <c r="F618" s="1"/>
      <c r="G618" s="893"/>
      <c r="H618" s="1"/>
      <c r="I618" s="893"/>
      <c r="J618" s="1"/>
      <c r="K618" s="1"/>
      <c r="L618" s="1"/>
    </row>
    <row r="619" spans="1:12" s="2" customFormat="1">
      <c r="A619" s="12"/>
      <c r="B619" s="16"/>
      <c r="C619" s="13"/>
      <c r="E619" s="3"/>
      <c r="F619" s="1"/>
      <c r="G619" s="893"/>
      <c r="H619" s="1"/>
      <c r="I619" s="893"/>
      <c r="J619" s="1"/>
      <c r="K619" s="1"/>
      <c r="L619" s="1"/>
    </row>
    <row r="620" spans="1:12" s="2" customFormat="1">
      <c r="A620" s="12"/>
      <c r="B620" s="16"/>
      <c r="C620" s="13"/>
      <c r="E620" s="3"/>
      <c r="F620" s="1"/>
      <c r="G620" s="893"/>
      <c r="H620" s="1"/>
      <c r="I620" s="893"/>
      <c r="J620" s="1"/>
      <c r="K620" s="1"/>
      <c r="L620" s="1"/>
    </row>
    <row r="621" spans="1:12" s="2" customFormat="1">
      <c r="A621" s="12"/>
      <c r="B621" s="16"/>
      <c r="C621" s="13"/>
      <c r="E621" s="3"/>
      <c r="F621" s="1"/>
      <c r="G621" s="893"/>
      <c r="H621" s="1"/>
      <c r="I621" s="893"/>
      <c r="J621" s="1"/>
      <c r="K621" s="1"/>
      <c r="L621" s="1"/>
    </row>
    <row r="622" spans="1:12" s="2" customFormat="1">
      <c r="A622" s="12"/>
      <c r="B622" s="16"/>
      <c r="C622" s="13"/>
      <c r="E622" s="3"/>
      <c r="F622" s="1"/>
      <c r="G622" s="893"/>
      <c r="H622" s="1"/>
      <c r="I622" s="893"/>
      <c r="J622" s="1"/>
      <c r="K622" s="1"/>
      <c r="L622" s="1"/>
    </row>
    <row r="623" spans="1:12" s="2" customFormat="1">
      <c r="A623" s="12"/>
      <c r="B623" s="16"/>
      <c r="C623" s="13"/>
      <c r="E623" s="3"/>
      <c r="F623" s="1"/>
      <c r="G623" s="893"/>
      <c r="H623" s="1"/>
      <c r="I623" s="893"/>
      <c r="J623" s="1"/>
      <c r="K623" s="1"/>
      <c r="L623" s="1"/>
    </row>
    <row r="624" spans="1:12" s="2" customFormat="1">
      <c r="A624" s="12"/>
      <c r="B624" s="16"/>
      <c r="C624" s="13"/>
      <c r="E624" s="3"/>
      <c r="F624" s="1"/>
      <c r="G624" s="893"/>
      <c r="H624" s="1"/>
      <c r="I624" s="893"/>
      <c r="J624" s="1"/>
      <c r="K624" s="1"/>
      <c r="L624" s="1"/>
    </row>
    <row r="625" spans="1:12" s="2" customFormat="1">
      <c r="A625" s="12"/>
      <c r="B625" s="16"/>
      <c r="C625" s="13"/>
      <c r="E625" s="3"/>
      <c r="F625" s="1"/>
      <c r="G625" s="893"/>
      <c r="H625" s="1"/>
      <c r="I625" s="893"/>
      <c r="J625" s="1"/>
      <c r="K625" s="1"/>
      <c r="L625" s="1"/>
    </row>
    <row r="626" spans="1:12" s="2" customFormat="1">
      <c r="A626" s="12"/>
      <c r="B626" s="16"/>
      <c r="C626" s="13"/>
      <c r="E626" s="3"/>
      <c r="F626" s="1"/>
      <c r="G626" s="893"/>
      <c r="H626" s="1"/>
      <c r="I626" s="893"/>
      <c r="J626" s="1"/>
      <c r="K626" s="1"/>
      <c r="L626" s="1"/>
    </row>
    <row r="627" spans="1:12" s="2" customFormat="1">
      <c r="A627" s="12"/>
      <c r="B627" s="16"/>
      <c r="C627" s="13"/>
      <c r="E627" s="3"/>
      <c r="F627" s="1"/>
      <c r="G627" s="893"/>
      <c r="H627" s="1"/>
      <c r="I627" s="893"/>
      <c r="J627" s="1"/>
      <c r="K627" s="1"/>
      <c r="L627" s="1"/>
    </row>
    <row r="628" spans="1:12" s="2" customFormat="1">
      <c r="A628" s="12"/>
      <c r="B628" s="16"/>
      <c r="C628" s="13"/>
      <c r="E628" s="3"/>
      <c r="F628" s="1"/>
      <c r="G628" s="893"/>
      <c r="H628" s="1"/>
      <c r="I628" s="893"/>
      <c r="J628" s="1"/>
      <c r="K628" s="1"/>
      <c r="L628" s="1"/>
    </row>
    <row r="629" spans="1:12" s="2" customFormat="1">
      <c r="A629" s="12"/>
      <c r="B629" s="16"/>
      <c r="C629" s="13"/>
      <c r="E629" s="3"/>
      <c r="F629" s="1"/>
      <c r="G629" s="893"/>
      <c r="H629" s="1"/>
      <c r="I629" s="893"/>
      <c r="J629" s="1"/>
      <c r="K629" s="1"/>
      <c r="L629" s="1"/>
    </row>
    <row r="630" spans="1:12" s="2" customFormat="1">
      <c r="A630" s="12"/>
      <c r="B630" s="16"/>
      <c r="C630" s="13"/>
      <c r="E630" s="3"/>
      <c r="F630" s="1"/>
      <c r="G630" s="893"/>
      <c r="H630" s="1"/>
      <c r="I630" s="893"/>
      <c r="J630" s="1"/>
      <c r="K630" s="1"/>
      <c r="L630" s="1"/>
    </row>
    <row r="631" spans="1:12" s="2" customFormat="1">
      <c r="A631" s="12"/>
      <c r="B631" s="16"/>
      <c r="C631" s="13"/>
      <c r="E631" s="3"/>
      <c r="F631" s="1"/>
      <c r="G631" s="893"/>
      <c r="H631" s="1"/>
      <c r="I631" s="893"/>
      <c r="J631" s="1"/>
      <c r="K631" s="1"/>
      <c r="L631" s="1"/>
    </row>
    <row r="632" spans="1:12" s="2" customFormat="1">
      <c r="A632" s="12"/>
      <c r="B632" s="16"/>
      <c r="C632" s="13"/>
      <c r="E632" s="3"/>
      <c r="F632" s="1"/>
      <c r="G632" s="893"/>
      <c r="H632" s="1"/>
      <c r="I632" s="893"/>
      <c r="J632" s="1"/>
      <c r="K632" s="1"/>
      <c r="L632" s="1"/>
    </row>
    <row r="633" spans="1:12" s="2" customFormat="1">
      <c r="A633" s="12"/>
      <c r="B633" s="16"/>
      <c r="C633" s="13"/>
      <c r="E633" s="3"/>
      <c r="F633" s="1"/>
      <c r="G633" s="893"/>
      <c r="H633" s="1"/>
      <c r="I633" s="893"/>
      <c r="J633" s="1"/>
      <c r="K633" s="1"/>
      <c r="L633" s="1"/>
    </row>
    <row r="634" spans="1:12" s="2" customFormat="1">
      <c r="A634" s="12"/>
      <c r="B634" s="16"/>
      <c r="C634" s="13"/>
      <c r="E634" s="3"/>
      <c r="F634" s="1"/>
      <c r="G634" s="893"/>
      <c r="H634" s="1"/>
      <c r="I634" s="893"/>
      <c r="J634" s="1"/>
      <c r="K634" s="1"/>
      <c r="L634" s="1"/>
    </row>
    <row r="635" spans="1:12" s="2" customFormat="1">
      <c r="A635" s="12"/>
      <c r="B635" s="16"/>
      <c r="C635" s="13"/>
      <c r="E635" s="3"/>
      <c r="F635" s="1"/>
      <c r="G635" s="893"/>
      <c r="H635" s="1"/>
      <c r="I635" s="893"/>
      <c r="J635" s="1"/>
      <c r="K635" s="1"/>
      <c r="L635" s="1"/>
    </row>
    <row r="636" spans="1:12" s="2" customFormat="1">
      <c r="A636" s="12"/>
      <c r="B636" s="16"/>
      <c r="C636" s="13"/>
      <c r="E636" s="3"/>
      <c r="F636" s="1"/>
      <c r="G636" s="893"/>
      <c r="H636" s="1"/>
      <c r="I636" s="893"/>
      <c r="J636" s="1"/>
      <c r="K636" s="1"/>
      <c r="L636" s="1"/>
    </row>
    <row r="637" spans="1:12" s="2" customFormat="1">
      <c r="A637" s="12"/>
      <c r="B637" s="16"/>
      <c r="C637" s="13"/>
      <c r="E637" s="3"/>
      <c r="F637" s="1"/>
      <c r="G637" s="893"/>
      <c r="H637" s="1"/>
      <c r="I637" s="893"/>
      <c r="J637" s="1"/>
      <c r="K637" s="1"/>
      <c r="L637" s="1"/>
    </row>
    <row r="638" spans="1:12" s="2" customFormat="1">
      <c r="A638" s="12"/>
      <c r="B638" s="16"/>
      <c r="C638" s="13"/>
      <c r="E638" s="3"/>
      <c r="F638" s="1"/>
      <c r="G638" s="893"/>
      <c r="H638" s="1"/>
      <c r="I638" s="893"/>
      <c r="J638" s="1"/>
      <c r="K638" s="1"/>
      <c r="L638" s="1"/>
    </row>
    <row r="639" spans="1:12" s="2" customFormat="1">
      <c r="A639" s="12"/>
      <c r="B639" s="16"/>
      <c r="C639" s="13"/>
      <c r="E639" s="3"/>
      <c r="F639" s="1"/>
      <c r="G639" s="893"/>
      <c r="H639" s="1"/>
      <c r="I639" s="893"/>
      <c r="J639" s="1"/>
      <c r="K639" s="1"/>
      <c r="L639" s="1"/>
    </row>
    <row r="640" spans="1:12" s="2" customFormat="1">
      <c r="A640" s="12"/>
      <c r="B640" s="16"/>
      <c r="C640" s="13"/>
      <c r="E640" s="3"/>
      <c r="F640" s="1"/>
      <c r="G640" s="893"/>
      <c r="H640" s="1"/>
      <c r="I640" s="893"/>
      <c r="J640" s="1"/>
      <c r="K640" s="1"/>
      <c r="L640" s="1"/>
    </row>
    <row r="641" spans="1:12" s="2" customFormat="1">
      <c r="A641" s="12"/>
      <c r="B641" s="16"/>
      <c r="C641" s="13"/>
      <c r="E641" s="3"/>
      <c r="F641" s="1"/>
      <c r="G641" s="893"/>
      <c r="H641" s="1"/>
      <c r="I641" s="893"/>
      <c r="J641" s="1"/>
      <c r="K641" s="1"/>
      <c r="L641" s="1"/>
    </row>
    <row r="642" spans="1:12" s="2" customFormat="1">
      <c r="A642" s="12"/>
      <c r="B642" s="16"/>
      <c r="C642" s="13"/>
      <c r="E642" s="3"/>
      <c r="F642" s="1"/>
      <c r="G642" s="893"/>
      <c r="H642" s="1"/>
      <c r="I642" s="893"/>
      <c r="J642" s="1"/>
      <c r="K642" s="1"/>
      <c r="L642" s="1"/>
    </row>
    <row r="643" spans="1:12" s="2" customFormat="1">
      <c r="A643" s="12"/>
      <c r="B643" s="16"/>
      <c r="C643" s="13"/>
      <c r="E643" s="3"/>
      <c r="F643" s="1"/>
      <c r="G643" s="893"/>
      <c r="H643" s="1"/>
      <c r="I643" s="893"/>
      <c r="J643" s="1"/>
      <c r="K643" s="1"/>
      <c r="L643" s="1"/>
    </row>
    <row r="644" spans="1:12" s="2" customFormat="1">
      <c r="A644" s="12"/>
      <c r="B644" s="16"/>
      <c r="C644" s="13"/>
      <c r="E644" s="3"/>
      <c r="F644" s="1"/>
      <c r="G644" s="893"/>
      <c r="H644" s="1"/>
      <c r="I644" s="893"/>
      <c r="J644" s="1"/>
      <c r="K644" s="1"/>
      <c r="L644" s="1"/>
    </row>
    <row r="645" spans="1:12" s="2" customFormat="1">
      <c r="A645" s="12"/>
      <c r="B645" s="16"/>
      <c r="C645" s="13"/>
      <c r="E645" s="3"/>
      <c r="F645" s="1"/>
      <c r="G645" s="893"/>
      <c r="H645" s="1"/>
      <c r="I645" s="893"/>
      <c r="J645" s="1"/>
      <c r="K645" s="1"/>
      <c r="L645" s="1"/>
    </row>
    <row r="646" spans="1:12" s="2" customFormat="1">
      <c r="A646" s="12"/>
      <c r="B646" s="16"/>
      <c r="C646" s="13"/>
      <c r="E646" s="3"/>
      <c r="F646" s="1"/>
      <c r="G646" s="893"/>
      <c r="H646" s="1"/>
      <c r="I646" s="893"/>
      <c r="J646" s="1"/>
      <c r="K646" s="1"/>
      <c r="L646" s="1"/>
    </row>
    <row r="647" spans="1:12" s="2" customFormat="1">
      <c r="A647" s="12"/>
      <c r="B647" s="16"/>
      <c r="C647" s="13"/>
      <c r="E647" s="3"/>
      <c r="F647" s="1"/>
      <c r="G647" s="893"/>
      <c r="H647" s="1"/>
      <c r="I647" s="893"/>
      <c r="J647" s="1"/>
      <c r="K647" s="1"/>
      <c r="L647" s="1"/>
    </row>
    <row r="648" spans="1:12" s="2" customFormat="1">
      <c r="A648" s="12"/>
      <c r="B648" s="16"/>
      <c r="C648" s="13"/>
      <c r="E648" s="3"/>
      <c r="F648" s="1"/>
      <c r="G648" s="893"/>
      <c r="H648" s="1"/>
      <c r="I648" s="893"/>
      <c r="J648" s="1"/>
      <c r="K648" s="1"/>
      <c r="L648" s="1"/>
    </row>
    <row r="649" spans="1:12" s="2" customFormat="1">
      <c r="A649" s="12"/>
      <c r="B649" s="16"/>
      <c r="C649" s="13"/>
      <c r="E649" s="3"/>
      <c r="F649" s="1"/>
      <c r="G649" s="893"/>
      <c r="H649" s="1"/>
      <c r="I649" s="893"/>
      <c r="J649" s="1"/>
      <c r="K649" s="1"/>
      <c r="L649" s="1"/>
    </row>
    <row r="650" spans="1:12" s="2" customFormat="1">
      <c r="A650" s="12"/>
      <c r="B650" s="16"/>
      <c r="C650" s="13"/>
      <c r="E650" s="3"/>
      <c r="F650" s="1"/>
      <c r="G650" s="893"/>
      <c r="H650" s="1"/>
      <c r="I650" s="893"/>
      <c r="J650" s="1"/>
      <c r="K650" s="1"/>
      <c r="L650" s="1"/>
    </row>
    <row r="651" spans="1:12" s="2" customFormat="1">
      <c r="A651" s="12"/>
      <c r="B651" s="16"/>
      <c r="C651" s="13"/>
      <c r="E651" s="3"/>
      <c r="F651" s="1"/>
      <c r="G651" s="893"/>
      <c r="H651" s="1"/>
      <c r="I651" s="893"/>
      <c r="J651" s="1"/>
      <c r="K651" s="1"/>
      <c r="L651" s="1"/>
    </row>
    <row r="652" spans="1:12" s="2" customFormat="1">
      <c r="A652" s="12"/>
      <c r="B652" s="16"/>
      <c r="C652" s="13"/>
      <c r="E652" s="3"/>
      <c r="F652" s="1"/>
      <c r="G652" s="893"/>
      <c r="H652" s="1"/>
      <c r="I652" s="893"/>
      <c r="J652" s="1"/>
      <c r="K652" s="1"/>
      <c r="L652" s="1"/>
    </row>
    <row r="653" spans="1:12" s="2" customFormat="1">
      <c r="A653" s="12"/>
      <c r="B653" s="16"/>
      <c r="C653" s="13"/>
      <c r="E653" s="3"/>
      <c r="F653" s="1"/>
      <c r="G653" s="893"/>
      <c r="H653" s="1"/>
      <c r="I653" s="893"/>
      <c r="J653" s="1"/>
      <c r="K653" s="1"/>
      <c r="L653" s="1"/>
    </row>
    <row r="654" spans="1:12" s="2" customFormat="1">
      <c r="A654" s="12"/>
      <c r="B654" s="16"/>
      <c r="C654" s="13"/>
      <c r="E654" s="3"/>
      <c r="F654" s="1"/>
      <c r="G654" s="893"/>
      <c r="H654" s="1"/>
      <c r="I654" s="893"/>
      <c r="J654" s="1"/>
      <c r="K654" s="1"/>
      <c r="L654" s="1"/>
    </row>
    <row r="655" spans="1:12" s="2" customFormat="1">
      <c r="A655" s="12"/>
      <c r="B655" s="16"/>
      <c r="C655" s="13"/>
      <c r="E655" s="3"/>
      <c r="F655" s="1"/>
      <c r="G655" s="893"/>
      <c r="H655" s="1"/>
      <c r="I655" s="893"/>
      <c r="J655" s="1"/>
      <c r="K655" s="1"/>
      <c r="L655" s="1"/>
    </row>
    <row r="656" spans="1:12" s="2" customFormat="1">
      <c r="A656" s="12"/>
      <c r="B656" s="16"/>
      <c r="C656" s="13"/>
      <c r="E656" s="3"/>
      <c r="F656" s="1"/>
      <c r="G656" s="893"/>
      <c r="H656" s="1"/>
      <c r="I656" s="893"/>
      <c r="J656" s="1"/>
      <c r="K656" s="1"/>
      <c r="L656" s="1"/>
    </row>
    <row r="657" spans="1:12" s="2" customFormat="1">
      <c r="A657" s="12"/>
      <c r="B657" s="16"/>
      <c r="C657" s="13"/>
      <c r="E657" s="3"/>
      <c r="F657" s="1"/>
      <c r="G657" s="893"/>
      <c r="H657" s="1"/>
      <c r="I657" s="893"/>
      <c r="J657" s="1"/>
      <c r="K657" s="1"/>
      <c r="L657" s="1"/>
    </row>
    <row r="658" spans="1:12" s="2" customFormat="1">
      <c r="A658" s="12"/>
      <c r="B658" s="16"/>
      <c r="C658" s="13"/>
      <c r="E658" s="3"/>
      <c r="F658" s="1"/>
      <c r="G658" s="893"/>
      <c r="H658" s="1"/>
      <c r="I658" s="893"/>
      <c r="J658" s="1"/>
      <c r="K658" s="1"/>
      <c r="L658" s="1"/>
    </row>
    <row r="659" spans="1:12" s="2" customFormat="1">
      <c r="A659" s="12"/>
      <c r="B659" s="16"/>
      <c r="C659" s="13"/>
      <c r="E659" s="3"/>
      <c r="F659" s="1"/>
      <c r="G659" s="893"/>
      <c r="H659" s="1"/>
      <c r="I659" s="893"/>
      <c r="J659" s="1"/>
      <c r="K659" s="1"/>
      <c r="L659" s="1"/>
    </row>
    <row r="660" spans="1:12" s="2" customFormat="1">
      <c r="A660" s="12"/>
      <c r="B660" s="16"/>
      <c r="C660" s="13"/>
      <c r="E660" s="3"/>
      <c r="F660" s="1"/>
      <c r="G660" s="893"/>
      <c r="H660" s="1"/>
      <c r="I660" s="893"/>
      <c r="J660" s="1"/>
      <c r="K660" s="1"/>
      <c r="L660" s="1"/>
    </row>
    <row r="661" spans="1:12" s="2" customFormat="1">
      <c r="A661" s="12"/>
      <c r="B661" s="16"/>
      <c r="C661" s="13"/>
      <c r="E661" s="3"/>
      <c r="F661" s="1"/>
      <c r="G661" s="893"/>
      <c r="H661" s="1"/>
      <c r="I661" s="893"/>
      <c r="J661" s="1"/>
      <c r="K661" s="1"/>
      <c r="L661" s="1"/>
    </row>
    <row r="662" spans="1:12" s="2" customFormat="1">
      <c r="A662" s="12"/>
      <c r="B662" s="16"/>
      <c r="C662" s="13"/>
      <c r="E662" s="3"/>
      <c r="F662" s="1"/>
      <c r="G662" s="893"/>
      <c r="H662" s="1"/>
      <c r="I662" s="893"/>
      <c r="J662" s="1"/>
      <c r="K662" s="1"/>
      <c r="L662" s="1"/>
    </row>
    <row r="663" spans="1:12" s="2" customFormat="1">
      <c r="A663" s="12"/>
      <c r="B663" s="16"/>
      <c r="C663" s="13"/>
      <c r="E663" s="3"/>
      <c r="F663" s="1"/>
      <c r="G663" s="893"/>
      <c r="H663" s="1"/>
      <c r="I663" s="893"/>
      <c r="J663" s="1"/>
      <c r="K663" s="1"/>
      <c r="L663" s="1"/>
    </row>
    <row r="664" spans="1:12" s="2" customFormat="1">
      <c r="A664" s="12"/>
      <c r="B664" s="16"/>
      <c r="C664" s="13"/>
      <c r="E664" s="3"/>
      <c r="F664" s="1"/>
      <c r="G664" s="893"/>
      <c r="H664" s="1"/>
      <c r="I664" s="893"/>
      <c r="J664" s="1"/>
      <c r="K664" s="1"/>
      <c r="L664" s="1"/>
    </row>
    <row r="665" spans="1:12" s="2" customFormat="1">
      <c r="A665" s="12"/>
      <c r="B665" s="16"/>
      <c r="C665" s="13"/>
      <c r="E665" s="3"/>
      <c r="F665" s="1"/>
      <c r="G665" s="893"/>
      <c r="H665" s="1"/>
      <c r="I665" s="893"/>
      <c r="J665" s="1"/>
      <c r="K665" s="1"/>
      <c r="L665" s="1"/>
    </row>
    <row r="666" spans="1:12" s="2" customFormat="1">
      <c r="A666" s="12"/>
      <c r="B666" s="16"/>
      <c r="C666" s="13"/>
      <c r="E666" s="3"/>
      <c r="F666" s="1"/>
      <c r="G666" s="893"/>
      <c r="H666" s="1"/>
      <c r="I666" s="893"/>
      <c r="J666" s="1"/>
      <c r="K666" s="1"/>
      <c r="L666" s="1"/>
    </row>
    <row r="667" spans="1:12" s="2" customFormat="1">
      <c r="A667" s="12"/>
      <c r="B667" s="16"/>
      <c r="C667" s="13"/>
      <c r="E667" s="3"/>
      <c r="F667" s="1"/>
      <c r="G667" s="893"/>
      <c r="H667" s="1"/>
      <c r="I667" s="893"/>
      <c r="J667" s="1"/>
      <c r="K667" s="1"/>
      <c r="L667" s="1"/>
    </row>
    <row r="668" spans="1:12" s="2" customFormat="1">
      <c r="A668" s="12"/>
      <c r="B668" s="16"/>
      <c r="C668" s="13"/>
      <c r="E668" s="3"/>
      <c r="F668" s="1"/>
      <c r="G668" s="893"/>
      <c r="H668" s="1"/>
      <c r="I668" s="893"/>
      <c r="J668" s="1"/>
      <c r="K668" s="1"/>
      <c r="L668" s="1"/>
    </row>
    <row r="669" spans="1:12" s="2" customFormat="1">
      <c r="A669" s="12"/>
      <c r="B669" s="16"/>
      <c r="C669" s="13"/>
      <c r="E669" s="3"/>
      <c r="F669" s="1"/>
      <c r="G669" s="893"/>
      <c r="H669" s="1"/>
      <c r="I669" s="893"/>
      <c r="J669" s="1"/>
      <c r="K669" s="1"/>
      <c r="L669" s="1"/>
    </row>
    <row r="670" spans="1:12" s="2" customFormat="1">
      <c r="A670" s="12"/>
      <c r="B670" s="16"/>
      <c r="C670" s="13"/>
      <c r="E670" s="3"/>
      <c r="F670" s="1"/>
      <c r="G670" s="893"/>
      <c r="H670" s="1"/>
      <c r="I670" s="893"/>
      <c r="J670" s="1"/>
      <c r="K670" s="1"/>
      <c r="L670" s="1"/>
    </row>
    <row r="671" spans="1:12" s="2" customFormat="1">
      <c r="A671" s="12"/>
      <c r="B671" s="16"/>
      <c r="C671" s="13"/>
      <c r="E671" s="3"/>
      <c r="F671" s="1"/>
      <c r="G671" s="893"/>
      <c r="H671" s="1"/>
      <c r="I671" s="893"/>
      <c r="J671" s="1"/>
      <c r="K671" s="1"/>
      <c r="L671" s="1"/>
    </row>
    <row r="672" spans="1:12" s="2" customFormat="1">
      <c r="A672" s="12"/>
      <c r="B672" s="16"/>
      <c r="C672" s="13"/>
      <c r="E672" s="3"/>
      <c r="F672" s="1"/>
      <c r="G672" s="893"/>
      <c r="H672" s="1"/>
      <c r="I672" s="893"/>
      <c r="J672" s="1"/>
      <c r="K672" s="1"/>
      <c r="L672" s="1"/>
    </row>
    <row r="673" spans="1:12" s="2" customFormat="1">
      <c r="A673" s="12"/>
      <c r="B673" s="16"/>
      <c r="C673" s="13"/>
      <c r="E673" s="3"/>
      <c r="F673" s="1"/>
      <c r="G673" s="893"/>
      <c r="H673" s="1"/>
      <c r="I673" s="893"/>
      <c r="J673" s="1"/>
      <c r="K673" s="1"/>
      <c r="L673" s="1"/>
    </row>
    <row r="674" spans="1:12" s="2" customFormat="1">
      <c r="A674" s="12"/>
      <c r="B674" s="16"/>
      <c r="C674" s="13"/>
      <c r="E674" s="3"/>
      <c r="F674" s="1"/>
      <c r="G674" s="893"/>
      <c r="H674" s="1"/>
      <c r="I674" s="893"/>
      <c r="J674" s="1"/>
      <c r="K674" s="1"/>
      <c r="L674" s="1"/>
    </row>
    <row r="675" spans="1:12" s="2" customFormat="1">
      <c r="A675" s="12"/>
      <c r="B675" s="16"/>
      <c r="C675" s="13"/>
      <c r="E675" s="3"/>
      <c r="F675" s="1"/>
      <c r="G675" s="893"/>
      <c r="H675" s="1"/>
      <c r="I675" s="893"/>
      <c r="J675" s="1"/>
      <c r="K675" s="1"/>
      <c r="L675" s="1"/>
    </row>
    <row r="676" spans="1:12" s="2" customFormat="1">
      <c r="A676" s="12"/>
      <c r="B676" s="16"/>
      <c r="C676" s="13"/>
      <c r="E676" s="3"/>
      <c r="F676" s="1"/>
      <c r="G676" s="893"/>
      <c r="H676" s="1"/>
      <c r="I676" s="893"/>
      <c r="J676" s="1"/>
      <c r="K676" s="1"/>
      <c r="L676" s="1"/>
    </row>
    <row r="677" spans="1:12" s="2" customFormat="1">
      <c r="A677" s="12"/>
      <c r="B677" s="16"/>
      <c r="C677" s="13"/>
      <c r="E677" s="3"/>
      <c r="F677" s="1"/>
      <c r="G677" s="893"/>
      <c r="H677" s="1"/>
      <c r="I677" s="893"/>
      <c r="J677" s="1"/>
      <c r="K677" s="1"/>
      <c r="L677" s="1"/>
    </row>
    <row r="678" spans="1:12" s="2" customFormat="1">
      <c r="A678" s="12"/>
      <c r="B678" s="16"/>
      <c r="C678" s="13"/>
      <c r="E678" s="3"/>
      <c r="F678" s="1"/>
      <c r="G678" s="893"/>
      <c r="H678" s="1"/>
      <c r="I678" s="893"/>
      <c r="J678" s="1"/>
      <c r="K678" s="1"/>
      <c r="L678" s="1"/>
    </row>
    <row r="679" spans="1:12" s="2" customFormat="1">
      <c r="A679" s="12"/>
      <c r="B679" s="16"/>
      <c r="C679" s="13"/>
      <c r="E679" s="3"/>
      <c r="F679" s="1"/>
      <c r="G679" s="893"/>
      <c r="H679" s="1"/>
      <c r="I679" s="893"/>
      <c r="J679" s="1"/>
      <c r="K679" s="1"/>
      <c r="L679" s="1"/>
    </row>
    <row r="680" spans="1:12" s="2" customFormat="1">
      <c r="A680" s="12"/>
      <c r="B680" s="16"/>
      <c r="C680" s="13"/>
      <c r="E680" s="3"/>
      <c r="F680" s="1"/>
      <c r="G680" s="893"/>
      <c r="H680" s="1"/>
      <c r="I680" s="893"/>
      <c r="J680" s="1"/>
      <c r="K680" s="1"/>
      <c r="L680" s="1"/>
    </row>
    <row r="681" spans="1:12" s="2" customFormat="1">
      <c r="A681" s="12"/>
      <c r="B681" s="16"/>
      <c r="C681" s="13"/>
      <c r="E681" s="3"/>
      <c r="F681" s="1"/>
      <c r="G681" s="893"/>
      <c r="H681" s="1"/>
      <c r="I681" s="893"/>
      <c r="J681" s="1"/>
      <c r="K681" s="1"/>
      <c r="L681" s="1"/>
    </row>
    <row r="682" spans="1:12" s="2" customFormat="1">
      <c r="A682" s="12"/>
      <c r="B682" s="16"/>
      <c r="C682" s="13"/>
      <c r="E682" s="3"/>
      <c r="F682" s="1"/>
      <c r="G682" s="893"/>
      <c r="H682" s="1"/>
      <c r="I682" s="893"/>
      <c r="J682" s="1"/>
      <c r="K682" s="1"/>
      <c r="L682" s="1"/>
    </row>
    <row r="683" spans="1:12" s="2" customFormat="1">
      <c r="A683" s="12"/>
      <c r="B683" s="16"/>
      <c r="C683" s="13"/>
      <c r="E683" s="3"/>
      <c r="F683" s="1"/>
      <c r="G683" s="893"/>
      <c r="H683" s="1"/>
      <c r="I683" s="893"/>
      <c r="J683" s="1"/>
      <c r="K683" s="1"/>
      <c r="L683" s="1"/>
    </row>
    <row r="684" spans="1:12" s="2" customFormat="1">
      <c r="A684" s="12"/>
      <c r="B684" s="16"/>
      <c r="C684" s="13"/>
      <c r="E684" s="3"/>
      <c r="F684" s="1"/>
      <c r="G684" s="893"/>
      <c r="H684" s="1"/>
      <c r="I684" s="893"/>
      <c r="J684" s="1"/>
      <c r="K684" s="1"/>
      <c r="L684" s="1"/>
    </row>
    <row r="685" spans="1:12" s="2" customFormat="1">
      <c r="A685" s="12"/>
      <c r="B685" s="16"/>
      <c r="C685" s="13"/>
      <c r="E685" s="3"/>
      <c r="F685" s="1"/>
      <c r="G685" s="893"/>
      <c r="H685" s="1"/>
      <c r="I685" s="893"/>
      <c r="J685" s="1"/>
      <c r="K685" s="1"/>
      <c r="L685" s="1"/>
    </row>
    <row r="686" spans="1:12" s="2" customFormat="1">
      <c r="A686" s="12"/>
      <c r="B686" s="16"/>
      <c r="C686" s="13"/>
      <c r="E686" s="3"/>
      <c r="F686" s="1"/>
      <c r="G686" s="893"/>
      <c r="H686" s="1"/>
      <c r="I686" s="893"/>
      <c r="J686" s="1"/>
      <c r="K686" s="1"/>
      <c r="L686" s="1"/>
    </row>
    <row r="687" spans="1:12" s="2" customFormat="1">
      <c r="A687" s="12"/>
      <c r="B687" s="16"/>
      <c r="C687" s="13"/>
      <c r="E687" s="3"/>
      <c r="F687" s="1"/>
      <c r="G687" s="893"/>
      <c r="H687" s="1"/>
      <c r="I687" s="893"/>
      <c r="J687" s="1"/>
      <c r="K687" s="1"/>
      <c r="L687" s="1"/>
    </row>
    <row r="688" spans="1:12" s="2" customFormat="1">
      <c r="A688" s="12"/>
      <c r="B688" s="16"/>
      <c r="C688" s="13"/>
      <c r="E688" s="3"/>
      <c r="F688" s="1"/>
      <c r="G688" s="893"/>
      <c r="H688" s="1"/>
      <c r="I688" s="893"/>
      <c r="J688" s="1"/>
      <c r="K688" s="1"/>
      <c r="L688" s="1"/>
    </row>
    <row r="689" spans="1:12" s="2" customFormat="1">
      <c r="A689" s="12"/>
      <c r="B689" s="16"/>
      <c r="C689" s="13"/>
      <c r="E689" s="3"/>
      <c r="F689" s="1"/>
      <c r="G689" s="893"/>
      <c r="H689" s="1"/>
      <c r="I689" s="893"/>
      <c r="J689" s="1"/>
      <c r="K689" s="1"/>
      <c r="L689" s="1"/>
    </row>
    <row r="690" spans="1:12" s="2" customFormat="1">
      <c r="A690" s="12"/>
      <c r="B690" s="16"/>
      <c r="C690" s="13"/>
      <c r="E690" s="3"/>
      <c r="F690" s="1"/>
      <c r="G690" s="893"/>
      <c r="H690" s="1"/>
      <c r="I690" s="893"/>
      <c r="J690" s="1"/>
      <c r="K690" s="1"/>
      <c r="L690" s="1"/>
    </row>
    <row r="691" spans="1:12" s="2" customFormat="1">
      <c r="A691" s="12"/>
      <c r="B691" s="16"/>
      <c r="C691" s="13"/>
      <c r="E691" s="3"/>
      <c r="F691" s="1"/>
      <c r="G691" s="893"/>
      <c r="H691" s="1"/>
      <c r="I691" s="893"/>
      <c r="J691" s="1"/>
      <c r="K691" s="1"/>
      <c r="L691" s="1"/>
    </row>
    <row r="692" spans="1:12" s="2" customFormat="1">
      <c r="A692" s="12"/>
      <c r="B692" s="16"/>
      <c r="C692" s="13"/>
      <c r="E692" s="3"/>
      <c r="F692" s="1"/>
      <c r="G692" s="893"/>
      <c r="H692" s="1"/>
      <c r="I692" s="893"/>
      <c r="J692" s="1"/>
      <c r="K692" s="1"/>
      <c r="L692" s="1"/>
    </row>
    <row r="693" spans="1:12" s="2" customFormat="1">
      <c r="A693" s="12"/>
      <c r="B693" s="16"/>
      <c r="C693" s="13"/>
      <c r="E693" s="3"/>
      <c r="F693" s="1"/>
      <c r="G693" s="893"/>
      <c r="H693" s="1"/>
      <c r="I693" s="893"/>
      <c r="J693" s="1"/>
      <c r="K693" s="1"/>
      <c r="L693" s="1"/>
    </row>
    <row r="694" spans="1:12" s="2" customFormat="1">
      <c r="A694" s="12"/>
      <c r="B694" s="16"/>
      <c r="C694" s="13"/>
      <c r="E694" s="3"/>
      <c r="F694" s="1"/>
      <c r="G694" s="893"/>
      <c r="H694" s="1"/>
      <c r="I694" s="893"/>
      <c r="J694" s="1"/>
      <c r="K694" s="1"/>
      <c r="L694" s="1"/>
    </row>
    <row r="695" spans="1:12" s="2" customFormat="1">
      <c r="A695" s="12"/>
      <c r="B695" s="16"/>
      <c r="C695" s="13"/>
      <c r="E695" s="3"/>
      <c r="F695" s="1"/>
      <c r="G695" s="893"/>
      <c r="H695" s="1"/>
      <c r="I695" s="893"/>
      <c r="J695" s="1"/>
      <c r="K695" s="1"/>
      <c r="L695" s="1"/>
    </row>
    <row r="696" spans="1:12" s="2" customFormat="1">
      <c r="A696" s="12"/>
      <c r="B696" s="16"/>
      <c r="C696" s="13"/>
      <c r="E696" s="3"/>
      <c r="F696" s="1"/>
      <c r="G696" s="893"/>
      <c r="H696" s="1"/>
      <c r="I696" s="893"/>
      <c r="J696" s="1"/>
      <c r="K696" s="1"/>
      <c r="L696" s="1"/>
    </row>
    <row r="697" spans="1:12" s="2" customFormat="1">
      <c r="A697" s="12"/>
      <c r="B697" s="16"/>
      <c r="C697" s="13"/>
      <c r="E697" s="3"/>
      <c r="F697" s="1"/>
      <c r="G697" s="893"/>
      <c r="H697" s="1"/>
      <c r="I697" s="893"/>
      <c r="J697" s="1"/>
      <c r="K697" s="1"/>
      <c r="L697" s="1"/>
    </row>
    <row r="698" spans="1:12" s="2" customFormat="1">
      <c r="A698" s="12"/>
      <c r="B698" s="16"/>
      <c r="C698" s="13"/>
      <c r="E698" s="3"/>
      <c r="F698" s="1"/>
      <c r="G698" s="893"/>
      <c r="H698" s="1"/>
      <c r="I698" s="893"/>
      <c r="J698" s="1"/>
      <c r="K698" s="1"/>
      <c r="L698" s="1"/>
    </row>
    <row r="699" spans="1:12" s="2" customFormat="1">
      <c r="A699" s="12"/>
      <c r="B699" s="16"/>
      <c r="C699" s="13"/>
      <c r="E699" s="3"/>
      <c r="F699" s="1"/>
      <c r="G699" s="893"/>
      <c r="H699" s="1"/>
      <c r="I699" s="893"/>
      <c r="J699" s="1"/>
      <c r="K699" s="1"/>
      <c r="L699" s="1"/>
    </row>
    <row r="700" spans="1:12" s="2" customFormat="1">
      <c r="A700" s="12"/>
      <c r="B700" s="16"/>
      <c r="C700" s="13"/>
      <c r="E700" s="3"/>
      <c r="F700" s="1"/>
      <c r="G700" s="893"/>
      <c r="H700" s="1"/>
      <c r="I700" s="893"/>
      <c r="J700" s="1"/>
      <c r="K700" s="1"/>
      <c r="L700" s="1"/>
    </row>
    <row r="701" spans="1:12" s="2" customFormat="1">
      <c r="A701" s="12"/>
      <c r="B701" s="16"/>
      <c r="C701" s="13"/>
      <c r="E701" s="3"/>
      <c r="F701" s="1"/>
      <c r="G701" s="893"/>
      <c r="H701" s="1"/>
      <c r="I701" s="893"/>
      <c r="J701" s="1"/>
      <c r="K701" s="1"/>
      <c r="L701" s="1"/>
    </row>
    <row r="702" spans="1:12" s="2" customFormat="1">
      <c r="A702" s="12"/>
      <c r="B702" s="16"/>
      <c r="C702" s="13"/>
      <c r="E702" s="3"/>
      <c r="F702" s="1"/>
      <c r="G702" s="893"/>
      <c r="H702" s="1"/>
      <c r="I702" s="893"/>
      <c r="J702" s="1"/>
      <c r="K702" s="1"/>
      <c r="L702" s="1"/>
    </row>
    <row r="703" spans="1:12" s="2" customFormat="1">
      <c r="A703" s="12"/>
      <c r="B703" s="16"/>
      <c r="C703" s="13"/>
      <c r="E703" s="3"/>
      <c r="F703" s="1"/>
      <c r="G703" s="893"/>
      <c r="H703" s="1"/>
      <c r="I703" s="893"/>
      <c r="J703" s="1"/>
      <c r="K703" s="1"/>
      <c r="L703" s="1"/>
    </row>
    <row r="704" spans="1:12" s="2" customFormat="1">
      <c r="A704" s="12"/>
      <c r="B704" s="16"/>
      <c r="C704" s="13"/>
      <c r="E704" s="3"/>
      <c r="F704" s="1"/>
      <c r="G704" s="893"/>
      <c r="H704" s="1"/>
      <c r="I704" s="893"/>
      <c r="J704" s="1"/>
      <c r="K704" s="1"/>
      <c r="L704" s="1"/>
    </row>
    <row r="705" spans="1:12" s="2" customFormat="1">
      <c r="A705" s="12"/>
      <c r="B705" s="16"/>
      <c r="C705" s="13"/>
      <c r="E705" s="3"/>
      <c r="F705" s="1"/>
      <c r="G705" s="893"/>
      <c r="H705" s="1"/>
      <c r="I705" s="893"/>
      <c r="J705" s="1"/>
      <c r="K705" s="1"/>
      <c r="L705" s="1"/>
    </row>
    <row r="706" spans="1:12" s="2" customFormat="1">
      <c r="A706" s="12"/>
      <c r="B706" s="16"/>
      <c r="C706" s="13"/>
      <c r="E706" s="3"/>
      <c r="F706" s="1"/>
      <c r="G706" s="893"/>
      <c r="H706" s="1"/>
      <c r="I706" s="893"/>
      <c r="J706" s="1"/>
      <c r="K706" s="1"/>
      <c r="L706" s="1"/>
    </row>
    <row r="707" spans="1:12" s="2" customFormat="1">
      <c r="A707" s="12"/>
      <c r="B707" s="16"/>
      <c r="C707" s="13"/>
      <c r="E707" s="3"/>
      <c r="F707" s="1"/>
      <c r="G707" s="893"/>
      <c r="H707" s="1"/>
      <c r="I707" s="893"/>
      <c r="J707" s="1"/>
      <c r="K707" s="1"/>
      <c r="L707" s="1"/>
    </row>
    <row r="708" spans="1:12" s="2" customFormat="1">
      <c r="A708" s="12"/>
      <c r="B708" s="16"/>
      <c r="C708" s="13"/>
      <c r="E708" s="3"/>
      <c r="F708" s="1"/>
      <c r="G708" s="893"/>
      <c r="H708" s="1"/>
      <c r="I708" s="893"/>
      <c r="J708" s="1"/>
      <c r="K708" s="1"/>
      <c r="L708" s="1"/>
    </row>
    <row r="709" spans="1:12" s="2" customFormat="1">
      <c r="A709" s="12"/>
      <c r="B709" s="16"/>
      <c r="C709" s="13"/>
      <c r="E709" s="3"/>
      <c r="F709" s="1"/>
      <c r="G709" s="893"/>
      <c r="H709" s="1"/>
      <c r="I709" s="893"/>
      <c r="J709" s="1"/>
      <c r="K709" s="1"/>
      <c r="L709" s="1"/>
    </row>
    <row r="710" spans="1:12" s="2" customFormat="1">
      <c r="A710" s="12"/>
      <c r="B710" s="16"/>
      <c r="C710" s="13"/>
      <c r="E710" s="3"/>
      <c r="F710" s="1"/>
      <c r="G710" s="893"/>
      <c r="H710" s="1"/>
      <c r="I710" s="893"/>
      <c r="J710" s="1"/>
      <c r="K710" s="1"/>
      <c r="L710" s="1"/>
    </row>
    <row r="711" spans="1:12" s="2" customFormat="1">
      <c r="A711" s="12"/>
      <c r="B711" s="16"/>
      <c r="C711" s="13"/>
      <c r="E711" s="3"/>
      <c r="F711" s="1"/>
      <c r="G711" s="893"/>
      <c r="H711" s="1"/>
      <c r="I711" s="893"/>
      <c r="J711" s="1"/>
      <c r="K711" s="1"/>
      <c r="L711" s="1"/>
    </row>
    <row r="712" spans="1:12" s="2" customFormat="1">
      <c r="A712" s="12"/>
      <c r="B712" s="16"/>
      <c r="C712" s="13"/>
      <c r="E712" s="3"/>
      <c r="F712" s="1"/>
      <c r="G712" s="893"/>
      <c r="H712" s="1"/>
      <c r="I712" s="893"/>
      <c r="J712" s="1"/>
      <c r="K712" s="1"/>
      <c r="L712" s="1"/>
    </row>
    <row r="713" spans="1:12" s="2" customFormat="1">
      <c r="A713" s="12"/>
      <c r="B713" s="16"/>
      <c r="C713" s="13"/>
      <c r="E713" s="3"/>
      <c r="F713" s="1"/>
      <c r="G713" s="893"/>
      <c r="H713" s="1"/>
      <c r="I713" s="893"/>
      <c r="J713" s="1"/>
      <c r="K713" s="1"/>
      <c r="L713" s="1"/>
    </row>
    <row r="714" spans="1:12" s="2" customFormat="1">
      <c r="A714" s="12"/>
      <c r="B714" s="16"/>
      <c r="C714" s="13"/>
      <c r="E714" s="3"/>
      <c r="F714" s="1"/>
      <c r="G714" s="893"/>
      <c r="H714" s="1"/>
      <c r="I714" s="893"/>
      <c r="J714" s="1"/>
      <c r="K714" s="1"/>
      <c r="L714" s="1"/>
    </row>
    <row r="715" spans="1:12" s="2" customFormat="1">
      <c r="A715" s="12"/>
      <c r="B715" s="16"/>
      <c r="C715" s="13"/>
      <c r="E715" s="3"/>
      <c r="F715" s="1"/>
      <c r="G715" s="893"/>
      <c r="H715" s="1"/>
      <c r="I715" s="893"/>
      <c r="J715" s="1"/>
      <c r="K715" s="1"/>
      <c r="L715" s="1"/>
    </row>
    <row r="716" spans="1:12" s="2" customFormat="1">
      <c r="A716" s="12"/>
      <c r="B716" s="16"/>
      <c r="C716" s="13"/>
      <c r="E716" s="3"/>
      <c r="F716" s="1"/>
      <c r="G716" s="893"/>
      <c r="H716" s="1"/>
      <c r="I716" s="893"/>
      <c r="J716" s="1"/>
      <c r="K716" s="1"/>
      <c r="L716" s="1"/>
    </row>
    <row r="717" spans="1:12" s="2" customFormat="1">
      <c r="A717" s="12"/>
      <c r="B717" s="16"/>
      <c r="C717" s="13"/>
      <c r="E717" s="3"/>
      <c r="F717" s="1"/>
      <c r="G717" s="893"/>
      <c r="H717" s="1"/>
      <c r="I717" s="893"/>
      <c r="J717" s="1"/>
      <c r="K717" s="1"/>
      <c r="L717" s="1"/>
    </row>
    <row r="718" spans="1:12" s="2" customFormat="1">
      <c r="A718" s="12"/>
      <c r="B718" s="16"/>
      <c r="C718" s="13"/>
      <c r="E718" s="3"/>
      <c r="F718" s="1"/>
      <c r="G718" s="893"/>
      <c r="H718" s="1"/>
      <c r="I718" s="893"/>
      <c r="J718" s="1"/>
      <c r="K718" s="1"/>
      <c r="L718" s="1"/>
    </row>
    <row r="719" spans="1:12" s="2" customFormat="1">
      <c r="A719" s="12"/>
      <c r="B719" s="16"/>
      <c r="C719" s="13"/>
      <c r="E719" s="3"/>
      <c r="F719" s="1"/>
      <c r="G719" s="893"/>
      <c r="H719" s="1"/>
      <c r="I719" s="893"/>
      <c r="J719" s="1"/>
      <c r="K719" s="1"/>
      <c r="L719" s="1"/>
    </row>
    <row r="720" spans="1:12" s="2" customFormat="1">
      <c r="A720" s="12"/>
      <c r="B720" s="16"/>
      <c r="C720" s="13"/>
      <c r="E720" s="3"/>
      <c r="F720" s="1"/>
      <c r="G720" s="893"/>
      <c r="H720" s="1"/>
      <c r="I720" s="893"/>
      <c r="J720" s="1"/>
      <c r="K720" s="1"/>
      <c r="L720" s="1"/>
    </row>
    <row r="721" spans="1:12" s="2" customFormat="1">
      <c r="A721" s="12"/>
      <c r="B721" s="16"/>
      <c r="C721" s="13"/>
      <c r="E721" s="3"/>
      <c r="F721" s="1"/>
      <c r="G721" s="893"/>
      <c r="H721" s="1"/>
      <c r="I721" s="893"/>
      <c r="J721" s="1"/>
      <c r="K721" s="1"/>
      <c r="L721" s="1"/>
    </row>
    <row r="722" spans="1:12" s="2" customFormat="1">
      <c r="A722" s="12"/>
      <c r="B722" s="16"/>
      <c r="C722" s="13"/>
      <c r="E722" s="3"/>
      <c r="F722" s="1"/>
      <c r="G722" s="893"/>
      <c r="H722" s="1"/>
      <c r="I722" s="893"/>
      <c r="J722" s="1"/>
      <c r="K722" s="1"/>
      <c r="L722" s="1"/>
    </row>
    <row r="723" spans="1:12" s="2" customFormat="1">
      <c r="A723" s="12"/>
      <c r="B723" s="16"/>
      <c r="C723" s="13"/>
      <c r="E723" s="3"/>
      <c r="F723" s="1"/>
      <c r="G723" s="893"/>
      <c r="H723" s="1"/>
      <c r="I723" s="893"/>
      <c r="J723" s="1"/>
      <c r="K723" s="1"/>
      <c r="L723" s="1"/>
    </row>
    <row r="724" spans="1:12" s="2" customFormat="1">
      <c r="A724" s="12"/>
      <c r="B724" s="16"/>
      <c r="C724" s="13"/>
      <c r="E724" s="3"/>
      <c r="F724" s="1"/>
      <c r="G724" s="893"/>
      <c r="H724" s="1"/>
      <c r="I724" s="893"/>
      <c r="J724" s="1"/>
      <c r="K724" s="1"/>
      <c r="L724" s="1"/>
    </row>
    <row r="725" spans="1:12" s="2" customFormat="1">
      <c r="A725" s="12"/>
      <c r="B725" s="16"/>
      <c r="C725" s="13"/>
      <c r="E725" s="3"/>
      <c r="F725" s="1"/>
      <c r="G725" s="893"/>
      <c r="H725" s="1"/>
      <c r="I725" s="893"/>
      <c r="J725" s="1"/>
      <c r="K725" s="1"/>
      <c r="L725" s="1"/>
    </row>
    <row r="726" spans="1:12" s="2" customFormat="1">
      <c r="A726" s="12"/>
      <c r="B726" s="16"/>
      <c r="C726" s="13"/>
      <c r="E726" s="3"/>
      <c r="F726" s="1"/>
      <c r="G726" s="893"/>
      <c r="H726" s="1"/>
      <c r="I726" s="893"/>
      <c r="J726" s="1"/>
      <c r="K726" s="1"/>
      <c r="L726" s="1"/>
    </row>
    <row r="727" spans="1:12" s="2" customFormat="1">
      <c r="A727" s="12"/>
      <c r="B727" s="16"/>
      <c r="C727" s="13"/>
      <c r="E727" s="3"/>
      <c r="F727" s="1"/>
      <c r="G727" s="893"/>
      <c r="H727" s="1"/>
      <c r="I727" s="893"/>
      <c r="J727" s="1"/>
      <c r="K727" s="1"/>
      <c r="L727" s="1"/>
    </row>
    <row r="728" spans="1:12" s="2" customFormat="1">
      <c r="A728" s="12"/>
      <c r="B728" s="16"/>
      <c r="C728" s="13"/>
      <c r="E728" s="3"/>
      <c r="F728" s="1"/>
      <c r="G728" s="893"/>
      <c r="H728" s="1"/>
      <c r="I728" s="893"/>
      <c r="J728" s="1"/>
      <c r="K728" s="1"/>
      <c r="L728" s="1"/>
    </row>
    <row r="729" spans="1:12" s="2" customFormat="1">
      <c r="A729" s="12"/>
      <c r="B729" s="16"/>
      <c r="C729" s="13"/>
      <c r="E729" s="3"/>
      <c r="F729" s="1"/>
      <c r="G729" s="893"/>
      <c r="H729" s="1"/>
      <c r="I729" s="893"/>
      <c r="J729" s="1"/>
      <c r="K729" s="1"/>
      <c r="L729" s="1"/>
    </row>
    <row r="730" spans="1:12" s="2" customFormat="1">
      <c r="A730" s="12"/>
      <c r="B730" s="16"/>
      <c r="C730" s="13"/>
      <c r="E730" s="3"/>
      <c r="F730" s="1"/>
      <c r="G730" s="893"/>
      <c r="H730" s="1"/>
      <c r="I730" s="893"/>
      <c r="J730" s="1"/>
      <c r="K730" s="1"/>
      <c r="L730" s="1"/>
    </row>
    <row r="731" spans="1:12" s="2" customFormat="1">
      <c r="A731" s="12"/>
      <c r="B731" s="17"/>
      <c r="C731" s="13"/>
      <c r="E731" s="3"/>
      <c r="F731" s="1"/>
      <c r="G731" s="893"/>
      <c r="H731" s="1"/>
      <c r="I731" s="893"/>
      <c r="J731" s="1"/>
      <c r="K731" s="1"/>
      <c r="L731" s="1"/>
    </row>
    <row r="732" spans="1:12" s="2" customFormat="1">
      <c r="A732" s="12"/>
      <c r="B732" s="17"/>
      <c r="C732" s="13"/>
      <c r="E732" s="3"/>
      <c r="F732" s="1"/>
      <c r="G732" s="893"/>
      <c r="H732" s="1"/>
      <c r="I732" s="893"/>
      <c r="J732" s="1"/>
      <c r="K732" s="1"/>
      <c r="L732" s="1"/>
    </row>
    <row r="733" spans="1:12" s="2" customFormat="1">
      <c r="A733" s="12"/>
      <c r="B733" s="17"/>
      <c r="C733" s="13"/>
      <c r="E733" s="3"/>
      <c r="F733" s="1"/>
      <c r="G733" s="893"/>
      <c r="H733" s="1"/>
      <c r="I733" s="893"/>
      <c r="J733" s="1"/>
      <c r="K733" s="1"/>
      <c r="L733" s="1"/>
    </row>
    <row r="734" spans="1:12" s="2" customFormat="1">
      <c r="A734" s="12"/>
      <c r="B734" s="17"/>
      <c r="C734" s="13"/>
      <c r="E734" s="3"/>
      <c r="F734" s="1"/>
      <c r="G734" s="893"/>
      <c r="H734" s="1"/>
      <c r="I734" s="893"/>
      <c r="J734" s="1"/>
      <c r="K734" s="1"/>
      <c r="L734" s="1"/>
    </row>
    <row r="735" spans="1:12" s="2" customFormat="1">
      <c r="A735" s="12"/>
      <c r="B735" s="17"/>
      <c r="C735" s="13"/>
      <c r="E735" s="3"/>
      <c r="F735" s="1"/>
      <c r="G735" s="893"/>
      <c r="H735" s="1"/>
      <c r="I735" s="893"/>
      <c r="J735" s="1"/>
      <c r="K735" s="1"/>
      <c r="L735" s="1"/>
    </row>
    <row r="736" spans="1:12" s="2" customFormat="1">
      <c r="A736" s="12"/>
      <c r="B736" s="17"/>
      <c r="C736" s="13"/>
      <c r="E736" s="3"/>
      <c r="F736" s="1"/>
      <c r="G736" s="893"/>
      <c r="H736" s="1"/>
      <c r="I736" s="893"/>
      <c r="J736" s="1"/>
      <c r="K736" s="1"/>
      <c r="L736" s="1"/>
    </row>
    <row r="737" spans="1:12" s="2" customFormat="1">
      <c r="A737" s="12"/>
      <c r="B737" s="17"/>
      <c r="C737" s="13"/>
      <c r="E737" s="3"/>
      <c r="F737" s="1"/>
      <c r="G737" s="893"/>
      <c r="H737" s="1"/>
      <c r="I737" s="893"/>
      <c r="J737" s="1"/>
      <c r="K737" s="1"/>
      <c r="L737" s="1"/>
    </row>
    <row r="738" spans="1:12" s="2" customFormat="1">
      <c r="A738" s="12"/>
      <c r="B738" s="17"/>
      <c r="C738" s="13"/>
      <c r="E738" s="3"/>
      <c r="F738" s="1"/>
      <c r="G738" s="893"/>
      <c r="H738" s="1"/>
      <c r="I738" s="893"/>
      <c r="J738" s="1"/>
      <c r="K738" s="1"/>
      <c r="L738" s="1"/>
    </row>
    <row r="739" spans="1:12" s="2" customFormat="1">
      <c r="A739" s="12"/>
      <c r="B739" s="17"/>
      <c r="C739" s="13"/>
      <c r="E739" s="3"/>
      <c r="F739" s="1"/>
      <c r="G739" s="893"/>
      <c r="H739" s="1"/>
      <c r="I739" s="893"/>
      <c r="J739" s="1"/>
      <c r="K739" s="1"/>
      <c r="L739" s="1"/>
    </row>
    <row r="740" spans="1:12" s="2" customFormat="1">
      <c r="A740" s="12"/>
      <c r="B740" s="17"/>
      <c r="C740" s="13"/>
      <c r="E740" s="3"/>
      <c r="F740" s="1"/>
      <c r="G740" s="893"/>
      <c r="H740" s="1"/>
      <c r="I740" s="893"/>
      <c r="J740" s="1"/>
      <c r="K740" s="1"/>
      <c r="L740" s="1"/>
    </row>
    <row r="741" spans="1:12" s="2" customFormat="1">
      <c r="A741" s="12"/>
      <c r="B741" s="17"/>
      <c r="C741" s="13"/>
      <c r="E741" s="3"/>
      <c r="F741" s="1"/>
      <c r="G741" s="893"/>
      <c r="H741" s="1"/>
      <c r="I741" s="893"/>
      <c r="J741" s="1"/>
      <c r="K741" s="1"/>
      <c r="L741" s="1"/>
    </row>
    <row r="742" spans="1:12" s="2" customFormat="1">
      <c r="A742" s="12"/>
      <c r="B742" s="17"/>
      <c r="C742" s="13"/>
      <c r="E742" s="3"/>
      <c r="F742" s="1"/>
      <c r="G742" s="893"/>
      <c r="H742" s="1"/>
      <c r="I742" s="893"/>
      <c r="J742" s="1"/>
      <c r="K742" s="1"/>
      <c r="L742" s="1"/>
    </row>
    <row r="743" spans="1:12" s="2" customFormat="1">
      <c r="A743" s="12"/>
      <c r="B743" s="17"/>
      <c r="C743" s="13"/>
      <c r="E743" s="3"/>
      <c r="F743" s="1"/>
      <c r="G743" s="893"/>
      <c r="H743" s="1"/>
      <c r="I743" s="893"/>
      <c r="J743" s="1"/>
      <c r="K743" s="1"/>
      <c r="L743" s="1"/>
    </row>
    <row r="744" spans="1:12" s="2" customFormat="1">
      <c r="A744" s="12"/>
      <c r="B744" s="17"/>
      <c r="C744" s="13"/>
      <c r="E744" s="3"/>
      <c r="F744" s="1"/>
      <c r="G744" s="893"/>
      <c r="H744" s="1"/>
      <c r="I744" s="893"/>
      <c r="J744" s="1"/>
      <c r="K744" s="1"/>
      <c r="L744" s="1"/>
    </row>
    <row r="745" spans="1:12" s="2" customFormat="1">
      <c r="A745" s="12"/>
      <c r="B745" s="17"/>
      <c r="C745" s="13"/>
      <c r="E745" s="3"/>
      <c r="F745" s="1"/>
      <c r="G745" s="893"/>
      <c r="H745" s="1"/>
      <c r="I745" s="893"/>
      <c r="J745" s="1"/>
      <c r="K745" s="1"/>
      <c r="L745" s="1"/>
    </row>
    <row r="746" spans="1:12" s="2" customFormat="1">
      <c r="A746" s="12"/>
      <c r="B746" s="17"/>
      <c r="C746" s="13"/>
      <c r="E746" s="3"/>
      <c r="F746" s="1"/>
      <c r="G746" s="893"/>
      <c r="H746" s="1"/>
      <c r="I746" s="893"/>
      <c r="J746" s="1"/>
      <c r="K746" s="1"/>
      <c r="L746" s="1"/>
    </row>
    <row r="747" spans="1:12" s="2" customFormat="1">
      <c r="A747" s="12"/>
      <c r="B747" s="17"/>
      <c r="C747" s="13"/>
      <c r="E747" s="3"/>
      <c r="F747" s="1"/>
      <c r="G747" s="893"/>
      <c r="H747" s="1"/>
      <c r="I747" s="893"/>
      <c r="J747" s="1"/>
      <c r="K747" s="1"/>
      <c r="L747" s="1"/>
    </row>
    <row r="748" spans="1:12" s="2" customFormat="1">
      <c r="A748" s="12"/>
      <c r="B748" s="17"/>
      <c r="C748" s="13"/>
      <c r="E748" s="3"/>
      <c r="F748" s="1"/>
      <c r="G748" s="893"/>
      <c r="H748" s="1"/>
      <c r="I748" s="893"/>
      <c r="J748" s="1"/>
      <c r="K748" s="1"/>
      <c r="L748" s="1"/>
    </row>
    <row r="749" spans="1:12" s="2" customFormat="1">
      <c r="A749" s="12"/>
      <c r="B749" s="17"/>
      <c r="C749" s="13"/>
      <c r="E749" s="3"/>
      <c r="F749" s="1"/>
      <c r="G749" s="893"/>
      <c r="H749" s="1"/>
      <c r="I749" s="893"/>
      <c r="J749" s="1"/>
      <c r="K749" s="1"/>
      <c r="L749" s="1"/>
    </row>
    <row r="750" spans="1:12" s="2" customFormat="1">
      <c r="A750" s="12"/>
      <c r="B750" s="17"/>
      <c r="C750" s="13"/>
      <c r="E750" s="3"/>
      <c r="F750" s="1"/>
      <c r="G750" s="893"/>
      <c r="H750" s="1"/>
      <c r="I750" s="893"/>
      <c r="J750" s="1"/>
      <c r="K750" s="1"/>
      <c r="L750" s="1"/>
    </row>
    <row r="751" spans="1:12" s="2" customFormat="1">
      <c r="A751" s="12"/>
      <c r="B751" s="17"/>
      <c r="C751" s="13"/>
      <c r="E751" s="3"/>
      <c r="F751" s="1"/>
      <c r="G751" s="893"/>
      <c r="H751" s="1"/>
      <c r="I751" s="893"/>
      <c r="J751" s="1"/>
      <c r="K751" s="1"/>
      <c r="L751" s="1"/>
    </row>
    <row r="752" spans="1:12" s="2" customFormat="1">
      <c r="A752" s="12"/>
      <c r="B752" s="17"/>
      <c r="C752" s="13"/>
      <c r="E752" s="3"/>
      <c r="F752" s="1"/>
      <c r="G752" s="893"/>
      <c r="H752" s="1"/>
      <c r="I752" s="893"/>
      <c r="J752" s="1"/>
      <c r="K752" s="1"/>
      <c r="L752" s="1"/>
    </row>
    <row r="753" spans="1:12" s="2" customFormat="1">
      <c r="A753" s="12"/>
      <c r="B753" s="17"/>
      <c r="C753" s="13"/>
      <c r="E753" s="3"/>
      <c r="F753" s="1"/>
      <c r="G753" s="893"/>
      <c r="H753" s="1"/>
      <c r="I753" s="893"/>
      <c r="J753" s="1"/>
      <c r="K753" s="1"/>
      <c r="L753" s="1"/>
    </row>
    <row r="754" spans="1:12" s="2" customFormat="1">
      <c r="A754" s="12"/>
      <c r="B754" s="17"/>
      <c r="C754" s="13"/>
      <c r="E754" s="3"/>
      <c r="F754" s="1"/>
      <c r="G754" s="893"/>
      <c r="H754" s="1"/>
      <c r="I754" s="893"/>
      <c r="J754" s="1"/>
      <c r="K754" s="1"/>
      <c r="L754" s="1"/>
    </row>
    <row r="755" spans="1:12" s="2" customFormat="1">
      <c r="A755" s="12"/>
      <c r="B755" s="17"/>
      <c r="C755" s="13"/>
      <c r="E755" s="3"/>
      <c r="F755" s="1"/>
      <c r="G755" s="893"/>
      <c r="H755" s="1"/>
      <c r="I755" s="893"/>
      <c r="J755" s="1"/>
      <c r="K755" s="1"/>
      <c r="L755" s="1"/>
    </row>
    <row r="756" spans="1:12" s="2" customFormat="1">
      <c r="A756" s="12"/>
      <c r="B756" s="17"/>
      <c r="C756" s="13"/>
      <c r="E756" s="3"/>
      <c r="F756" s="1"/>
      <c r="G756" s="893"/>
      <c r="H756" s="1"/>
      <c r="I756" s="893"/>
      <c r="J756" s="1"/>
      <c r="K756" s="1"/>
      <c r="L756" s="1"/>
    </row>
    <row r="757" spans="1:12" s="2" customFormat="1">
      <c r="A757" s="12"/>
      <c r="B757" s="17"/>
      <c r="C757" s="13"/>
      <c r="E757" s="3"/>
      <c r="F757" s="1"/>
      <c r="G757" s="893"/>
      <c r="H757" s="1"/>
      <c r="I757" s="893"/>
      <c r="J757" s="1"/>
      <c r="K757" s="1"/>
      <c r="L757" s="1"/>
    </row>
    <row r="758" spans="1:12" s="2" customFormat="1">
      <c r="A758" s="12"/>
      <c r="B758" s="17"/>
      <c r="C758" s="13"/>
      <c r="E758" s="3"/>
      <c r="F758" s="1"/>
      <c r="G758" s="893"/>
      <c r="H758" s="1"/>
      <c r="I758" s="893"/>
      <c r="J758" s="1"/>
      <c r="K758" s="1"/>
      <c r="L758" s="1"/>
    </row>
    <row r="759" spans="1:12" s="2" customFormat="1">
      <c r="A759" s="12"/>
      <c r="B759" s="17"/>
      <c r="C759" s="13"/>
      <c r="E759" s="3"/>
      <c r="F759" s="1"/>
      <c r="G759" s="893"/>
      <c r="H759" s="1"/>
      <c r="I759" s="893"/>
      <c r="J759" s="1"/>
      <c r="K759" s="1"/>
      <c r="L759" s="1"/>
    </row>
    <row r="760" spans="1:12" s="2" customFormat="1">
      <c r="A760" s="12"/>
      <c r="B760" s="17"/>
      <c r="C760" s="13"/>
      <c r="E760" s="3"/>
      <c r="F760" s="1"/>
      <c r="G760" s="893"/>
      <c r="H760" s="1"/>
      <c r="I760" s="893"/>
      <c r="J760" s="1"/>
      <c r="K760" s="1"/>
      <c r="L760" s="1"/>
    </row>
    <row r="761" spans="1:12" s="2" customFormat="1">
      <c r="A761" s="12"/>
      <c r="B761" s="17"/>
      <c r="C761" s="13"/>
      <c r="E761" s="3"/>
      <c r="F761" s="1"/>
      <c r="G761" s="893"/>
      <c r="H761" s="1"/>
      <c r="I761" s="893"/>
      <c r="J761" s="1"/>
      <c r="K761" s="1"/>
      <c r="L761" s="1"/>
    </row>
    <row r="762" spans="1:12" s="2" customFormat="1">
      <c r="A762" s="12"/>
      <c r="B762" s="17"/>
      <c r="C762" s="13"/>
      <c r="E762" s="3"/>
      <c r="F762" s="1"/>
      <c r="G762" s="893"/>
      <c r="H762" s="1"/>
      <c r="I762" s="893"/>
      <c r="J762" s="1"/>
      <c r="K762" s="1"/>
      <c r="L762" s="1"/>
    </row>
    <row r="763" spans="1:12" s="2" customFormat="1">
      <c r="A763" s="12"/>
      <c r="B763" s="17"/>
      <c r="C763" s="13"/>
      <c r="E763" s="3"/>
      <c r="F763" s="1"/>
      <c r="G763" s="893"/>
      <c r="H763" s="1"/>
      <c r="I763" s="893"/>
      <c r="J763" s="1"/>
      <c r="K763" s="1"/>
      <c r="L763" s="1"/>
    </row>
    <row r="764" spans="1:12" s="2" customFormat="1">
      <c r="A764" s="12"/>
      <c r="B764" s="17"/>
      <c r="C764" s="13"/>
      <c r="E764" s="3"/>
      <c r="F764" s="1"/>
      <c r="G764" s="893"/>
      <c r="H764" s="1"/>
      <c r="I764" s="893"/>
      <c r="J764" s="1"/>
      <c r="K764" s="1"/>
      <c r="L764" s="1"/>
    </row>
    <row r="765" spans="1:12" s="2" customFormat="1">
      <c r="A765" s="12"/>
      <c r="B765" s="17"/>
      <c r="C765" s="13"/>
      <c r="E765" s="3"/>
      <c r="F765" s="1"/>
      <c r="G765" s="893"/>
      <c r="H765" s="1"/>
      <c r="I765" s="893"/>
      <c r="J765" s="1"/>
      <c r="K765" s="1"/>
      <c r="L765" s="1"/>
    </row>
    <row r="766" spans="1:12" s="2" customFormat="1">
      <c r="A766" s="12"/>
      <c r="B766" s="17"/>
      <c r="C766" s="13"/>
      <c r="E766" s="3"/>
      <c r="F766" s="1"/>
      <c r="G766" s="893"/>
      <c r="H766" s="1"/>
      <c r="I766" s="893"/>
      <c r="J766" s="1"/>
      <c r="K766" s="1"/>
      <c r="L766" s="1"/>
    </row>
    <row r="767" spans="1:12" s="2" customFormat="1">
      <c r="A767" s="12"/>
      <c r="B767" s="17"/>
      <c r="C767" s="13"/>
      <c r="E767" s="3"/>
      <c r="F767" s="1"/>
      <c r="G767" s="893"/>
      <c r="H767" s="1"/>
      <c r="I767" s="893"/>
      <c r="J767" s="1"/>
      <c r="K767" s="1"/>
      <c r="L767" s="1"/>
    </row>
    <row r="768" spans="1:12">
      <c r="A768" s="12"/>
      <c r="B768" s="17"/>
      <c r="C768" s="13"/>
    </row>
    <row r="769" spans="1:9">
      <c r="A769" s="12"/>
      <c r="B769" s="17"/>
      <c r="C769" s="13"/>
    </row>
    <row r="770" spans="1:9">
      <c r="A770" s="12"/>
      <c r="B770" s="17"/>
      <c r="C770" s="13"/>
    </row>
    <row r="771" spans="1:9">
      <c r="A771" s="12"/>
      <c r="B771" s="17"/>
      <c r="C771" s="13"/>
    </row>
    <row r="772" spans="1:9">
      <c r="A772" s="12"/>
      <c r="B772" s="17"/>
      <c r="C772" s="13"/>
    </row>
    <row r="773" spans="1:9">
      <c r="A773" s="12"/>
      <c r="B773" s="17"/>
      <c r="C773" s="13"/>
    </row>
    <row r="774" spans="1:9">
      <c r="A774" s="12"/>
      <c r="B774" s="17"/>
      <c r="C774" s="13"/>
    </row>
    <row r="775" spans="1:9">
      <c r="A775" s="12"/>
      <c r="B775" s="17"/>
      <c r="C775" s="13"/>
    </row>
    <row r="776" spans="1:9">
      <c r="A776" s="12"/>
      <c r="B776" s="17"/>
      <c r="C776" s="13"/>
    </row>
    <row r="777" spans="1:9">
      <c r="A777" s="12"/>
      <c r="B777" s="17"/>
      <c r="C777" s="13"/>
    </row>
    <row r="778" spans="1:9">
      <c r="A778" s="12"/>
      <c r="B778" s="17"/>
      <c r="C778" s="13"/>
    </row>
    <row r="779" spans="1:9">
      <c r="A779" s="12"/>
      <c r="B779" s="17"/>
      <c r="C779" s="13"/>
    </row>
    <row r="780" spans="1:9">
      <c r="A780" s="12"/>
      <c r="B780" s="17"/>
      <c r="C780" s="13"/>
    </row>
    <row r="781" spans="1:9" s="14" customFormat="1">
      <c r="A781" s="12"/>
      <c r="B781" s="17"/>
      <c r="C781" s="13"/>
      <c r="D781" s="2"/>
      <c r="E781" s="3"/>
      <c r="G781" s="892"/>
      <c r="I781" s="892"/>
    </row>
    <row r="782" spans="1:9" s="14" customFormat="1">
      <c r="A782" s="12"/>
      <c r="B782" s="17"/>
      <c r="C782" s="13"/>
      <c r="D782" s="2"/>
      <c r="E782" s="3"/>
      <c r="G782" s="892"/>
      <c r="I782" s="892"/>
    </row>
    <row r="783" spans="1:9">
      <c r="A783" s="12"/>
      <c r="B783" s="17"/>
      <c r="C783" s="13"/>
    </row>
    <row r="784" spans="1:9">
      <c r="A784" s="12"/>
      <c r="B784" s="19"/>
      <c r="C784" s="13"/>
      <c r="D784" s="13"/>
    </row>
    <row r="785" spans="1:5">
      <c r="A785" s="12"/>
      <c r="B785" s="19"/>
      <c r="C785" s="13"/>
      <c r="D785" s="13"/>
    </row>
    <row r="786" spans="1:5">
      <c r="A786" s="1"/>
      <c r="B786" s="1"/>
      <c r="C786" s="18"/>
      <c r="D786" s="1"/>
      <c r="E786" s="1"/>
    </row>
    <row r="787" spans="1:5">
      <c r="C787" s="18"/>
    </row>
    <row r="788" spans="1:5">
      <c r="C788" s="1"/>
    </row>
  </sheetData>
  <sheetProtection algorithmName="SHA-512" hashValue="2bQ43DIFpWwyKhlSdtXIW8dOuS+DiP6tB8pX5VRGa/opkf16JcV2Br6wd2roQmefjjppWA6POxGPsZCOuvBmfA==" saltValue="oj8H1c701Xs0t1Ehy5/f2A==" spinCount="100000" sheet="1" objects="1" scenarios="1" formatColumns="0" formatRows="0" selectLockedCells="1"/>
  <protectedRanges>
    <protectedRange sqref="D435:D65536 D1" name="Obseg3"/>
    <protectedRange sqref="D2" name="Obseg3_9"/>
    <protectedRange sqref="D121 D133" name="Obseg3_1"/>
    <protectedRange sqref="D140" name="Obseg3_7"/>
    <protectedRange sqref="D3:D13" name="Obseg3_2_1"/>
    <protectedRange sqref="D66:D70 D75:D79 D103:D107 D122:D126 D147:D151 D169:D173 D188:D192 D205:D209 D235:D239 D277:D281 D297:D301 D255:D259 D264:D268 D316:D320 D332:D336 D398:D403 D426:D430 D134:D138 D367:D371 D382:D386 D391:D395 D82:D86 D408:D413 D424 D415:D420" name="Obseg3_1_1_1"/>
    <protectedRange sqref="D29:D31" name="Obseg3_2_1_1"/>
    <protectedRange sqref="D65" name="Obseg3_1_1_2"/>
  </protectedRanges>
  <mergeCells count="17">
    <mergeCell ref="F1:G1"/>
    <mergeCell ref="H1:I1"/>
    <mergeCell ref="B50:D50"/>
    <mergeCell ref="B24:C24"/>
    <mergeCell ref="B43:D43"/>
    <mergeCell ref="B44:D44"/>
    <mergeCell ref="B47:D47"/>
    <mergeCell ref="B45:D45"/>
    <mergeCell ref="B46:D46"/>
    <mergeCell ref="C98:E98"/>
    <mergeCell ref="B52:D52"/>
    <mergeCell ref="B54:D54"/>
    <mergeCell ref="F57:G57"/>
    <mergeCell ref="H57:I57"/>
    <mergeCell ref="C58:E58"/>
    <mergeCell ref="F97:G97"/>
    <mergeCell ref="H97:I97"/>
  </mergeCells>
  <conditionalFormatting sqref="D121:E121 D424:E424">
    <cfRule type="cellIs" dxfId="1033" priority="79" stopIfTrue="1" operator="equal">
      <formula>0</formula>
    </cfRule>
  </conditionalFormatting>
  <conditionalFormatting sqref="D140:E140">
    <cfRule type="cellIs" dxfId="1032" priority="78" stopIfTrue="1" operator="equal">
      <formula>0</formula>
    </cfRule>
  </conditionalFormatting>
  <conditionalFormatting sqref="D66:E66 D69:E70">
    <cfRule type="cellIs" dxfId="1031" priority="77" stopIfTrue="1" operator="equal">
      <formula>0</formula>
    </cfRule>
  </conditionalFormatting>
  <conditionalFormatting sqref="D67:E67">
    <cfRule type="cellIs" dxfId="1030" priority="76" stopIfTrue="1" operator="equal">
      <formula>0</formula>
    </cfRule>
  </conditionalFormatting>
  <conditionalFormatting sqref="D68:E68">
    <cfRule type="cellIs" dxfId="1029" priority="75" stopIfTrue="1" operator="equal">
      <formula>0</formula>
    </cfRule>
  </conditionalFormatting>
  <conditionalFormatting sqref="D75:E75 D78:E79">
    <cfRule type="cellIs" dxfId="1028" priority="74" stopIfTrue="1" operator="equal">
      <formula>0</formula>
    </cfRule>
  </conditionalFormatting>
  <conditionalFormatting sqref="D76:E76">
    <cfRule type="cellIs" dxfId="1027" priority="73" stopIfTrue="1" operator="equal">
      <formula>0</formula>
    </cfRule>
  </conditionalFormatting>
  <conditionalFormatting sqref="D77:E77">
    <cfRule type="cellIs" dxfId="1026" priority="72" stopIfTrue="1" operator="equal">
      <formula>0</formula>
    </cfRule>
  </conditionalFormatting>
  <conditionalFormatting sqref="D103:E103 D106:E107">
    <cfRule type="cellIs" dxfId="1025" priority="71" stopIfTrue="1" operator="equal">
      <formula>0</formula>
    </cfRule>
  </conditionalFormatting>
  <conditionalFormatting sqref="D104:E104">
    <cfRule type="cellIs" dxfId="1024" priority="70" stopIfTrue="1" operator="equal">
      <formula>0</formula>
    </cfRule>
  </conditionalFormatting>
  <conditionalFormatting sqref="D105:E105">
    <cfRule type="cellIs" dxfId="1023" priority="69" stopIfTrue="1" operator="equal">
      <formula>0</formula>
    </cfRule>
  </conditionalFormatting>
  <conditionalFormatting sqref="D122:E122 D125:E126">
    <cfRule type="cellIs" dxfId="1022" priority="68" stopIfTrue="1" operator="equal">
      <formula>0</formula>
    </cfRule>
  </conditionalFormatting>
  <conditionalFormatting sqref="D123:E123">
    <cfRule type="cellIs" dxfId="1021" priority="67" stopIfTrue="1" operator="equal">
      <formula>0</formula>
    </cfRule>
  </conditionalFormatting>
  <conditionalFormatting sqref="D124:E124">
    <cfRule type="cellIs" dxfId="1020" priority="66" stopIfTrue="1" operator="equal">
      <formula>0</formula>
    </cfRule>
  </conditionalFormatting>
  <conditionalFormatting sqref="D147:E147 D150:E151">
    <cfRule type="cellIs" dxfId="1019" priority="65" stopIfTrue="1" operator="equal">
      <formula>0</formula>
    </cfRule>
  </conditionalFormatting>
  <conditionalFormatting sqref="D148:E148">
    <cfRule type="cellIs" dxfId="1018" priority="64" stopIfTrue="1" operator="equal">
      <formula>0</formula>
    </cfRule>
  </conditionalFormatting>
  <conditionalFormatting sqref="D149:E149">
    <cfRule type="cellIs" dxfId="1017" priority="63" stopIfTrue="1" operator="equal">
      <formula>0</formula>
    </cfRule>
  </conditionalFormatting>
  <conditionalFormatting sqref="D169:E169 D172:E173">
    <cfRule type="cellIs" dxfId="1016" priority="62" stopIfTrue="1" operator="equal">
      <formula>0</formula>
    </cfRule>
  </conditionalFormatting>
  <conditionalFormatting sqref="D170:E170">
    <cfRule type="cellIs" dxfId="1015" priority="61" stopIfTrue="1" operator="equal">
      <formula>0</formula>
    </cfRule>
  </conditionalFormatting>
  <conditionalFormatting sqref="D171:E171">
    <cfRule type="cellIs" dxfId="1014" priority="60" stopIfTrue="1" operator="equal">
      <formula>0</formula>
    </cfRule>
  </conditionalFormatting>
  <conditionalFormatting sqref="D188:E188 D191:E192">
    <cfRule type="cellIs" dxfId="1013" priority="59" stopIfTrue="1" operator="equal">
      <formula>0</formula>
    </cfRule>
  </conditionalFormatting>
  <conditionalFormatting sqref="D189:E189">
    <cfRule type="cellIs" dxfId="1012" priority="58" stopIfTrue="1" operator="equal">
      <formula>0</formula>
    </cfRule>
  </conditionalFormatting>
  <conditionalFormatting sqref="D190:E190">
    <cfRule type="cellIs" dxfId="1011" priority="57" stopIfTrue="1" operator="equal">
      <formula>0</formula>
    </cfRule>
  </conditionalFormatting>
  <conditionalFormatting sqref="D205:E205 D208:E209">
    <cfRule type="cellIs" dxfId="1010" priority="56" stopIfTrue="1" operator="equal">
      <formula>0</formula>
    </cfRule>
  </conditionalFormatting>
  <conditionalFormatting sqref="D206:E206">
    <cfRule type="cellIs" dxfId="1009" priority="55" stopIfTrue="1" operator="equal">
      <formula>0</formula>
    </cfRule>
  </conditionalFormatting>
  <conditionalFormatting sqref="D207:E207">
    <cfRule type="cellIs" dxfId="1008" priority="54" stopIfTrue="1" operator="equal">
      <formula>0</formula>
    </cfRule>
  </conditionalFormatting>
  <conditionalFormatting sqref="D235:E235 D238:E239">
    <cfRule type="cellIs" dxfId="1007" priority="53" stopIfTrue="1" operator="equal">
      <formula>0</formula>
    </cfRule>
  </conditionalFormatting>
  <conditionalFormatting sqref="D236:E236">
    <cfRule type="cellIs" dxfId="1006" priority="52" stopIfTrue="1" operator="equal">
      <formula>0</formula>
    </cfRule>
  </conditionalFormatting>
  <conditionalFormatting sqref="D237:E237">
    <cfRule type="cellIs" dxfId="1005" priority="51" stopIfTrue="1" operator="equal">
      <formula>0</formula>
    </cfRule>
  </conditionalFormatting>
  <conditionalFormatting sqref="D277:E277 D280:E281">
    <cfRule type="cellIs" dxfId="1004" priority="50" stopIfTrue="1" operator="equal">
      <formula>0</formula>
    </cfRule>
  </conditionalFormatting>
  <conditionalFormatting sqref="D278:E278">
    <cfRule type="cellIs" dxfId="1003" priority="49" stopIfTrue="1" operator="equal">
      <formula>0</formula>
    </cfRule>
  </conditionalFormatting>
  <conditionalFormatting sqref="D279:E279">
    <cfRule type="cellIs" dxfId="1002" priority="48" stopIfTrue="1" operator="equal">
      <formula>0</formula>
    </cfRule>
  </conditionalFormatting>
  <conditionalFormatting sqref="D297:E297 D300:E301">
    <cfRule type="cellIs" dxfId="1001" priority="47" stopIfTrue="1" operator="equal">
      <formula>0</formula>
    </cfRule>
  </conditionalFormatting>
  <conditionalFormatting sqref="D298:E298">
    <cfRule type="cellIs" dxfId="1000" priority="46" stopIfTrue="1" operator="equal">
      <formula>0</formula>
    </cfRule>
  </conditionalFormatting>
  <conditionalFormatting sqref="D299:E299">
    <cfRule type="cellIs" dxfId="999" priority="45" stopIfTrue="1" operator="equal">
      <formula>0</formula>
    </cfRule>
  </conditionalFormatting>
  <conditionalFormatting sqref="D255:E255 D258:E259">
    <cfRule type="cellIs" dxfId="998" priority="44" stopIfTrue="1" operator="equal">
      <formula>0</formula>
    </cfRule>
  </conditionalFormatting>
  <conditionalFormatting sqref="D256:E256">
    <cfRule type="cellIs" dxfId="997" priority="43" stopIfTrue="1" operator="equal">
      <formula>0</formula>
    </cfRule>
  </conditionalFormatting>
  <conditionalFormatting sqref="D257:E257">
    <cfRule type="cellIs" dxfId="996" priority="42" stopIfTrue="1" operator="equal">
      <formula>0</formula>
    </cfRule>
  </conditionalFormatting>
  <conditionalFormatting sqref="D264:E264 D267:E268">
    <cfRule type="cellIs" dxfId="995" priority="41" stopIfTrue="1" operator="equal">
      <formula>0</formula>
    </cfRule>
  </conditionalFormatting>
  <conditionalFormatting sqref="D265:E265">
    <cfRule type="cellIs" dxfId="994" priority="40" stopIfTrue="1" operator="equal">
      <formula>0</formula>
    </cfRule>
  </conditionalFormatting>
  <conditionalFormatting sqref="D266:E266">
    <cfRule type="cellIs" dxfId="993" priority="39" stopIfTrue="1" operator="equal">
      <formula>0</formula>
    </cfRule>
  </conditionalFormatting>
  <conditionalFormatting sqref="D316:E316 D319:E320">
    <cfRule type="cellIs" dxfId="992" priority="38" stopIfTrue="1" operator="equal">
      <formula>0</formula>
    </cfRule>
  </conditionalFormatting>
  <conditionalFormatting sqref="D317:E317">
    <cfRule type="cellIs" dxfId="991" priority="37" stopIfTrue="1" operator="equal">
      <formula>0</formula>
    </cfRule>
  </conditionalFormatting>
  <conditionalFormatting sqref="D318:E318">
    <cfRule type="cellIs" dxfId="990" priority="36" stopIfTrue="1" operator="equal">
      <formula>0</formula>
    </cfRule>
  </conditionalFormatting>
  <conditionalFormatting sqref="D332:E332 D335:E336">
    <cfRule type="cellIs" dxfId="989" priority="35" stopIfTrue="1" operator="equal">
      <formula>0</formula>
    </cfRule>
  </conditionalFormatting>
  <conditionalFormatting sqref="D333:E333">
    <cfRule type="cellIs" dxfId="988" priority="34" stopIfTrue="1" operator="equal">
      <formula>0</formula>
    </cfRule>
  </conditionalFormatting>
  <conditionalFormatting sqref="D334:E334">
    <cfRule type="cellIs" dxfId="987" priority="33" stopIfTrue="1" operator="equal">
      <formula>0</formula>
    </cfRule>
  </conditionalFormatting>
  <conditionalFormatting sqref="D398:E398 D401:E403">
    <cfRule type="cellIs" dxfId="986" priority="32" stopIfTrue="1" operator="equal">
      <formula>0</formula>
    </cfRule>
  </conditionalFormatting>
  <conditionalFormatting sqref="D399:E399">
    <cfRule type="cellIs" dxfId="985" priority="31" stopIfTrue="1" operator="equal">
      <formula>0</formula>
    </cfRule>
  </conditionalFormatting>
  <conditionalFormatting sqref="D400:E400">
    <cfRule type="cellIs" dxfId="984" priority="30" stopIfTrue="1" operator="equal">
      <formula>0</formula>
    </cfRule>
  </conditionalFormatting>
  <conditionalFormatting sqref="D426:E426 D429:E430">
    <cfRule type="cellIs" dxfId="983" priority="29" stopIfTrue="1" operator="equal">
      <formula>0</formula>
    </cfRule>
  </conditionalFormatting>
  <conditionalFormatting sqref="D427:E427">
    <cfRule type="cellIs" dxfId="982" priority="28" stopIfTrue="1" operator="equal">
      <formula>0</formula>
    </cfRule>
  </conditionalFormatting>
  <conditionalFormatting sqref="D428:E428">
    <cfRule type="cellIs" dxfId="981" priority="27" stopIfTrue="1" operator="equal">
      <formula>0</formula>
    </cfRule>
  </conditionalFormatting>
  <conditionalFormatting sqref="D133:E133">
    <cfRule type="cellIs" dxfId="980" priority="26" stopIfTrue="1" operator="equal">
      <formula>0</formula>
    </cfRule>
  </conditionalFormatting>
  <conditionalFormatting sqref="D134:E134 D137:E138">
    <cfRule type="cellIs" dxfId="979" priority="25" stopIfTrue="1" operator="equal">
      <formula>0</formula>
    </cfRule>
  </conditionalFormatting>
  <conditionalFormatting sqref="D135:E135">
    <cfRule type="cellIs" dxfId="978" priority="24" stopIfTrue="1" operator="equal">
      <formula>0</formula>
    </cfRule>
  </conditionalFormatting>
  <conditionalFormatting sqref="D136:E136">
    <cfRule type="cellIs" dxfId="977" priority="23" stopIfTrue="1" operator="equal">
      <formula>0</formula>
    </cfRule>
  </conditionalFormatting>
  <conditionalFormatting sqref="D367:E367 D370:E371">
    <cfRule type="cellIs" dxfId="976" priority="22" stopIfTrue="1" operator="equal">
      <formula>0</formula>
    </cfRule>
  </conditionalFormatting>
  <conditionalFormatting sqref="D368:E368">
    <cfRule type="cellIs" dxfId="975" priority="21" stopIfTrue="1" operator="equal">
      <formula>0</formula>
    </cfRule>
  </conditionalFormatting>
  <conditionalFormatting sqref="D369:E369">
    <cfRule type="cellIs" dxfId="974" priority="20" stopIfTrue="1" operator="equal">
      <formula>0</formula>
    </cfRule>
  </conditionalFormatting>
  <conditionalFormatting sqref="D391:E391 D394:E395">
    <cfRule type="cellIs" dxfId="973" priority="19" stopIfTrue="1" operator="equal">
      <formula>0</formula>
    </cfRule>
  </conditionalFormatting>
  <conditionalFormatting sqref="D392:E392">
    <cfRule type="cellIs" dxfId="972" priority="18" stopIfTrue="1" operator="equal">
      <formula>0</formula>
    </cfRule>
  </conditionalFormatting>
  <conditionalFormatting sqref="D393:E393">
    <cfRule type="cellIs" dxfId="971" priority="17" stopIfTrue="1" operator="equal">
      <formula>0</formula>
    </cfRule>
  </conditionalFormatting>
  <conditionalFormatting sqref="D82:E82 D85:E86">
    <cfRule type="cellIs" dxfId="970" priority="16" stopIfTrue="1" operator="equal">
      <formula>0</formula>
    </cfRule>
  </conditionalFormatting>
  <conditionalFormatting sqref="D83:E83">
    <cfRule type="cellIs" dxfId="969" priority="15" stopIfTrue="1" operator="equal">
      <formula>0</formula>
    </cfRule>
  </conditionalFormatting>
  <conditionalFormatting sqref="D84:E84">
    <cfRule type="cellIs" dxfId="968" priority="14" stopIfTrue="1" operator="equal">
      <formula>0</formula>
    </cfRule>
  </conditionalFormatting>
  <conditionalFormatting sqref="D382:E382 D385:E386">
    <cfRule type="cellIs" dxfId="967" priority="13" stopIfTrue="1" operator="equal">
      <formula>0</formula>
    </cfRule>
  </conditionalFormatting>
  <conditionalFormatting sqref="D383:E383">
    <cfRule type="cellIs" dxfId="966" priority="12" stopIfTrue="1" operator="equal">
      <formula>0</formula>
    </cfRule>
  </conditionalFormatting>
  <conditionalFormatting sqref="D384:E384">
    <cfRule type="cellIs" dxfId="965" priority="11" stopIfTrue="1" operator="equal">
      <formula>0</formula>
    </cfRule>
  </conditionalFormatting>
  <conditionalFormatting sqref="D408:E408 D411:E414">
    <cfRule type="cellIs" dxfId="964" priority="10" stopIfTrue="1" operator="equal">
      <formula>0</formula>
    </cfRule>
  </conditionalFormatting>
  <conditionalFormatting sqref="D409:E409">
    <cfRule type="cellIs" dxfId="963" priority="9" stopIfTrue="1" operator="equal">
      <formula>0</formula>
    </cfRule>
  </conditionalFormatting>
  <conditionalFormatting sqref="D410:E410">
    <cfRule type="cellIs" dxfId="962" priority="8" stopIfTrue="1" operator="equal">
      <formula>0</formula>
    </cfRule>
  </conditionalFormatting>
  <conditionalFormatting sqref="D415:E415 D418:E420">
    <cfRule type="cellIs" dxfId="961" priority="7" stopIfTrue="1" operator="equal">
      <formula>0</formula>
    </cfRule>
  </conditionalFormatting>
  <conditionalFormatting sqref="D416:E416">
    <cfRule type="cellIs" dxfId="960" priority="6" stopIfTrue="1" operator="equal">
      <formula>0</formula>
    </cfRule>
  </conditionalFormatting>
  <conditionalFormatting sqref="D417:E417">
    <cfRule type="cellIs" dxfId="959" priority="5" stopIfTrue="1" operator="equal">
      <formula>0</formula>
    </cfRule>
  </conditionalFormatting>
  <conditionalFormatting sqref="D29:E31">
    <cfRule type="cellIs" dxfId="958" priority="4" stopIfTrue="1" operator="equal">
      <formula>0</formula>
    </cfRule>
  </conditionalFormatting>
  <conditionalFormatting sqref="D65:E65">
    <cfRule type="cellIs" dxfId="957" priority="1" stopIfTrue="1" operator="equal">
      <formula>0</formula>
    </cfRule>
  </conditionalFormatting>
  <pageMargins left="0.98425196850393704" right="0.39370078740157483" top="0.35433070866141736" bottom="0.78740157480314965" header="0.19685039370078741" footer="0.47244094488188981"/>
  <pageSetup paperSize="9" scale="95" fitToHeight="0" orientation="landscape" horizontalDpi="4294967293" r:id="rId1"/>
  <headerFooter alignWithMargins="0">
    <oddHeader>&amp;L        &amp;9 "D S O" - BOKALCI&amp;C&amp;9     3.b - ENERG. SAN. FASAD DEPAN&amp;R&amp;9KVINTA doo</oddHeader>
    <oddFooter>&amp;L&amp;8              November  2016&amp;C&amp;P/26&amp;R&amp;8 fasaderska dela</oddFooter>
  </headerFooter>
  <rowBreaks count="5" manualBreakCount="5">
    <brk id="41" max="8" man="1"/>
    <brk id="55" max="8" man="1"/>
    <brk id="64" max="8" man="1"/>
    <brk id="71" max="8" man="1"/>
    <brk id="90" max="8" man="1"/>
  </rowBreaks>
</worksheet>
</file>

<file path=xl/worksheets/sheet14.xml><?xml version="1.0" encoding="utf-8"?>
<worksheet xmlns="http://schemas.openxmlformats.org/spreadsheetml/2006/main" xmlns:r="http://schemas.openxmlformats.org/officeDocument/2006/relationships">
  <sheetPr codeName="List16"/>
  <dimension ref="A1:M580"/>
  <sheetViews>
    <sheetView view="pageBreakPreview" topLeftCell="A7" zoomScale="90" zoomScaleNormal="100" zoomScaleSheetLayoutView="90" workbookViewId="0">
      <selection activeCell="D223" sqref="D223"/>
    </sheetView>
  </sheetViews>
  <sheetFormatPr defaultColWidth="0" defaultRowHeight="12.75" outlineLevelRow="1"/>
  <cols>
    <col min="1" max="1" width="8.140625" style="5" customWidth="1"/>
    <col min="2" max="2" width="45.28515625" style="4" customWidth="1"/>
    <col min="3" max="3" width="8.85546875" style="2" customWidth="1"/>
    <col min="4" max="4" width="10.5703125" style="2" customWidth="1"/>
    <col min="5" max="5" width="13" style="3" customWidth="1"/>
    <col min="6" max="6" width="10.28515625" style="1" customWidth="1"/>
    <col min="7" max="7" width="12.28515625" style="893" customWidth="1"/>
    <col min="8" max="8" width="10.28515625" style="1" customWidth="1"/>
    <col min="9" max="9" width="11.7109375" style="893" customWidth="1"/>
    <col min="10" max="12" width="11.5703125" style="1" hidden="1" customWidth="1"/>
    <col min="13" max="16384" width="11.5703125" style="1" hidden="1"/>
  </cols>
  <sheetData>
    <row r="1" spans="1:12" s="40" customFormat="1" ht="12.75" customHeight="1">
      <c r="A1" s="46" t="s">
        <v>78</v>
      </c>
      <c r="B1" s="41" t="s">
        <v>66</v>
      </c>
      <c r="C1" s="102" t="s">
        <v>79</v>
      </c>
      <c r="D1" s="102" t="s">
        <v>80</v>
      </c>
      <c r="E1" s="102" t="s">
        <v>1555</v>
      </c>
      <c r="F1" s="1721" t="s">
        <v>1550</v>
      </c>
      <c r="G1" s="1722"/>
      <c r="H1" s="1723" t="s">
        <v>1551</v>
      </c>
      <c r="I1" s="1724"/>
      <c r="K1" s="297" t="s">
        <v>1552</v>
      </c>
      <c r="L1" s="297" t="s">
        <v>1553</v>
      </c>
    </row>
    <row r="2" spans="1:12" s="58" customFormat="1" ht="12.75" customHeight="1">
      <c r="A2" s="54"/>
      <c r="B2" s="55"/>
      <c r="C2" s="781"/>
      <c r="D2" s="782" t="s">
        <v>1495</v>
      </c>
      <c r="E2" s="783"/>
      <c r="F2" s="919" t="s">
        <v>79</v>
      </c>
      <c r="G2" s="919" t="s">
        <v>1554</v>
      </c>
      <c r="H2" s="918" t="s">
        <v>79</v>
      </c>
      <c r="I2" s="918" t="s">
        <v>1554</v>
      </c>
      <c r="J2" s="784"/>
      <c r="K2" s="784"/>
    </row>
    <row r="3" spans="1:12" s="86" customFormat="1" ht="12.75" customHeight="1">
      <c r="A3" s="105" t="s">
        <v>98</v>
      </c>
      <c r="B3" s="85" t="s">
        <v>102</v>
      </c>
      <c r="C3" s="85"/>
      <c r="D3" s="2"/>
      <c r="E3" s="710"/>
      <c r="G3" s="889"/>
      <c r="I3" s="889"/>
    </row>
    <row r="4" spans="1:12" s="86" customFormat="1" ht="12.75" customHeight="1">
      <c r="A4" s="105"/>
      <c r="B4" s="98"/>
      <c r="C4" s="98"/>
      <c r="D4" s="2"/>
      <c r="E4" s="710"/>
      <c r="G4" s="889"/>
      <c r="I4" s="889"/>
    </row>
    <row r="5" spans="1:12" s="86" customFormat="1" ht="12.75" customHeight="1">
      <c r="A5" s="105" t="s">
        <v>99</v>
      </c>
      <c r="B5" s="106" t="s">
        <v>3442</v>
      </c>
      <c r="C5" s="85"/>
      <c r="D5" s="85"/>
      <c r="E5" s="85"/>
      <c r="G5" s="889"/>
      <c r="I5" s="889"/>
    </row>
    <row r="6" spans="1:12" s="86" customFormat="1" ht="12.75" customHeight="1">
      <c r="A6" s="105"/>
      <c r="B6" s="87"/>
      <c r="C6" s="87"/>
      <c r="D6" s="2"/>
      <c r="E6" s="710"/>
      <c r="G6" s="889"/>
      <c r="I6" s="889"/>
    </row>
    <row r="7" spans="1:12" s="108" customFormat="1" ht="12.75" customHeight="1">
      <c r="A7" s="105" t="s">
        <v>100</v>
      </c>
      <c r="B7" s="85" t="s">
        <v>3077</v>
      </c>
      <c r="C7" s="85"/>
      <c r="D7" s="107"/>
      <c r="E7" s="83"/>
      <c r="G7" s="890"/>
      <c r="I7" s="890"/>
    </row>
    <row r="8" spans="1:12" s="76" customFormat="1" ht="12.75" customHeight="1">
      <c r="A8" s="105"/>
      <c r="B8" s="125"/>
      <c r="C8" s="18"/>
      <c r="D8" s="13"/>
      <c r="E8" s="93"/>
      <c r="G8" s="891"/>
      <c r="I8" s="891"/>
    </row>
    <row r="9" spans="1:12" s="76" customFormat="1" ht="12.75" customHeight="1">
      <c r="A9" s="105" t="s">
        <v>58</v>
      </c>
      <c r="B9" s="106" t="s">
        <v>59</v>
      </c>
      <c r="C9" s="18"/>
      <c r="D9" s="13"/>
      <c r="E9" s="93"/>
      <c r="G9" s="891"/>
      <c r="I9" s="891"/>
    </row>
    <row r="10" spans="1:12" s="76" customFormat="1" ht="12.75" customHeight="1">
      <c r="A10" s="105"/>
      <c r="B10" s="106" t="s">
        <v>3443</v>
      </c>
      <c r="C10" s="18"/>
      <c r="D10" s="13"/>
      <c r="E10" s="93"/>
      <c r="G10" s="891"/>
      <c r="I10" s="891"/>
    </row>
    <row r="11" spans="1:12" s="76" customFormat="1" ht="12.75" customHeight="1">
      <c r="A11" s="105"/>
      <c r="B11" s="106"/>
      <c r="C11" s="18"/>
      <c r="D11" s="13"/>
      <c r="E11" s="93"/>
      <c r="G11" s="891"/>
      <c r="I11" s="891"/>
    </row>
    <row r="12" spans="1:12" s="14" customFormat="1">
      <c r="A12" s="787" t="s">
        <v>2329</v>
      </c>
      <c r="B12" s="785" t="s">
        <v>3444</v>
      </c>
      <c r="C12" s="13"/>
      <c r="D12" s="13"/>
      <c r="E12" s="93"/>
      <c r="G12" s="892"/>
      <c r="I12" s="892"/>
    </row>
    <row r="13" spans="1:12" s="76" customFormat="1" ht="12.75" customHeight="1">
      <c r="A13" s="787"/>
      <c r="B13" s="16"/>
      <c r="C13" s="18"/>
      <c r="D13" s="13"/>
      <c r="E13" s="93"/>
      <c r="G13" s="891"/>
      <c r="I13" s="891"/>
    </row>
    <row r="14" spans="1:12" s="76" customFormat="1" ht="12.75" customHeight="1">
      <c r="A14" s="787" t="s">
        <v>64</v>
      </c>
      <c r="B14" s="785" t="s">
        <v>3445</v>
      </c>
      <c r="C14" s="18"/>
      <c r="D14" s="13"/>
      <c r="E14" s="93"/>
      <c r="G14" s="891"/>
      <c r="I14" s="891"/>
    </row>
    <row r="15" spans="1:12" s="76" customFormat="1" ht="12.75" customHeight="1">
      <c r="A15" s="787"/>
      <c r="B15" s="8"/>
      <c r="C15" s="18"/>
      <c r="D15" s="13"/>
      <c r="E15" s="93"/>
      <c r="G15" s="891"/>
      <c r="I15" s="891"/>
    </row>
    <row r="16" spans="1:12" s="76" customFormat="1" ht="12.75" customHeight="1">
      <c r="A16" s="787" t="s">
        <v>3089</v>
      </c>
      <c r="B16" s="785" t="s">
        <v>3446</v>
      </c>
      <c r="C16" s="18"/>
      <c r="D16" s="13"/>
      <c r="E16" s="93"/>
      <c r="G16" s="891"/>
      <c r="I16" s="891"/>
    </row>
    <row r="17" spans="1:11" s="76" customFormat="1" ht="12.75" customHeight="1">
      <c r="A17" s="787"/>
      <c r="B17" s="8"/>
      <c r="C17" s="18"/>
      <c r="D17" s="13"/>
      <c r="E17" s="93"/>
      <c r="G17" s="891"/>
      <c r="I17" s="891"/>
    </row>
    <row r="18" spans="1:11" s="76" customFormat="1" ht="12.75" customHeight="1">
      <c r="A18" s="787" t="s">
        <v>3080</v>
      </c>
      <c r="B18" s="785" t="s">
        <v>3081</v>
      </c>
      <c r="C18" s="18"/>
      <c r="D18" s="13"/>
      <c r="E18" s="93"/>
      <c r="G18" s="891"/>
      <c r="I18" s="891"/>
    </row>
    <row r="19" spans="1:11" s="76" customFormat="1" ht="14.25" customHeight="1">
      <c r="A19" s="12"/>
      <c r="B19" s="16"/>
      <c r="C19" s="16"/>
      <c r="D19" s="16"/>
      <c r="E19" s="93"/>
      <c r="G19" s="891"/>
      <c r="I19" s="891"/>
    </row>
    <row r="20" spans="1:11" ht="12.75" customHeight="1">
      <c r="B20" s="97"/>
      <c r="C20" s="97"/>
      <c r="D20" s="97"/>
      <c r="E20" s="68"/>
    </row>
    <row r="21" spans="1:11" s="76" customFormat="1" ht="12.75" customHeight="1">
      <c r="A21" s="12"/>
      <c r="B21" s="84" t="s">
        <v>3222</v>
      </c>
      <c r="C21" s="18"/>
      <c r="D21" s="13"/>
      <c r="E21" s="93"/>
      <c r="G21" s="891"/>
      <c r="I21" s="891"/>
    </row>
    <row r="22" spans="1:11" s="76" customFormat="1" ht="12.75" customHeight="1">
      <c r="A22" s="12"/>
      <c r="C22" s="18"/>
      <c r="D22" s="13"/>
      <c r="E22" s="93"/>
      <c r="G22" s="891"/>
      <c r="I22" s="891"/>
    </row>
    <row r="23" spans="1:11" s="812" customFormat="1" ht="14.25" customHeight="1">
      <c r="A23" s="48" t="s">
        <v>2283</v>
      </c>
      <c r="B23" s="1741" t="s">
        <v>3086</v>
      </c>
      <c r="C23" s="1741"/>
      <c r="D23" s="6"/>
      <c r="E23" s="6"/>
      <c r="G23" s="968"/>
      <c r="I23" s="968"/>
    </row>
    <row r="24" spans="1:11" s="812" customFormat="1" ht="26.25" customHeight="1">
      <c r="A24" s="48"/>
      <c r="B24" s="813" t="s">
        <v>3447</v>
      </c>
      <c r="C24" s="45"/>
      <c r="D24" s="6"/>
      <c r="E24" s="6"/>
      <c r="G24" s="968"/>
      <c r="I24" s="968"/>
    </row>
    <row r="25" spans="1:11" s="812" customFormat="1" ht="12.75" customHeight="1">
      <c r="A25" s="48"/>
      <c r="B25" s="45"/>
      <c r="C25" s="45"/>
      <c r="D25" s="6"/>
      <c r="E25" s="6"/>
      <c r="G25" s="968"/>
      <c r="I25" s="968"/>
    </row>
    <row r="26" spans="1:11" s="14" customFormat="1">
      <c r="A26" s="12"/>
      <c r="B26" s="19"/>
      <c r="C26" s="18"/>
      <c r="D26" s="13"/>
      <c r="E26" s="3"/>
      <c r="G26" s="892"/>
      <c r="I26" s="892"/>
    </row>
    <row r="27" spans="1:11" s="76" customFormat="1" ht="30" customHeight="1">
      <c r="A27" s="12"/>
      <c r="B27" s="87" t="s">
        <v>3448</v>
      </c>
      <c r="C27" s="18"/>
      <c r="D27" s="13"/>
      <c r="E27" s="93"/>
      <c r="G27" s="891"/>
      <c r="I27" s="891"/>
    </row>
    <row r="28" spans="1:11" ht="12.75" customHeight="1">
      <c r="B28" s="16"/>
      <c r="C28" s="16"/>
      <c r="D28" s="16"/>
      <c r="E28" s="823"/>
    </row>
    <row r="29" spans="1:11" ht="13.5" customHeight="1">
      <c r="A29" s="48"/>
      <c r="B29" s="256" t="s">
        <v>3449</v>
      </c>
      <c r="C29" s="21"/>
      <c r="D29" s="21"/>
    </row>
    <row r="30" spans="1:11" s="14" customFormat="1">
      <c r="A30" s="12"/>
      <c r="B30" s="809" t="s">
        <v>3450</v>
      </c>
      <c r="C30" s="299" t="s">
        <v>79</v>
      </c>
      <c r="D30" s="300" t="s">
        <v>191</v>
      </c>
      <c r="E30" s="305" t="s">
        <v>3218</v>
      </c>
      <c r="F30" s="1746" t="s">
        <v>1550</v>
      </c>
      <c r="G30" s="1746"/>
      <c r="H30" s="1747" t="s">
        <v>1551</v>
      </c>
      <c r="I30" s="1747"/>
      <c r="J30" s="297" t="s">
        <v>1552</v>
      </c>
      <c r="K30" s="297" t="s">
        <v>1553</v>
      </c>
    </row>
    <row r="31" spans="1:11" ht="12.75" customHeight="1">
      <c r="B31" s="16" t="s">
        <v>3451</v>
      </c>
      <c r="C31" s="1749" t="s">
        <v>3452</v>
      </c>
      <c r="D31" s="1749"/>
      <c r="E31" s="1749"/>
      <c r="F31" s="860" t="s">
        <v>79</v>
      </c>
      <c r="G31" s="860" t="s">
        <v>1554</v>
      </c>
      <c r="H31" s="874" t="s">
        <v>79</v>
      </c>
      <c r="I31" s="874" t="s">
        <v>1554</v>
      </c>
      <c r="J31" s="14"/>
      <c r="K31" s="14"/>
    </row>
    <row r="32" spans="1:11" ht="12.75" customHeight="1">
      <c r="A32" s="330"/>
      <c r="B32" s="303"/>
      <c r="C32" s="303"/>
      <c r="D32" s="303"/>
      <c r="E32" s="794"/>
      <c r="F32" s="864"/>
      <c r="G32" s="910"/>
      <c r="H32" s="878"/>
      <c r="I32" s="898"/>
    </row>
    <row r="33" spans="1:11" ht="84" customHeight="1">
      <c r="A33" s="276"/>
      <c r="B33" s="303" t="s">
        <v>3453</v>
      </c>
      <c r="C33" s="300"/>
      <c r="D33" s="304"/>
      <c r="E33" s="305"/>
      <c r="F33" s="864"/>
      <c r="G33" s="910"/>
      <c r="H33" s="878"/>
      <c r="I33" s="898"/>
    </row>
    <row r="34" spans="1:11" ht="66" customHeight="1">
      <c r="A34" s="276"/>
      <c r="B34" s="303" t="s">
        <v>3454</v>
      </c>
      <c r="C34" s="300"/>
      <c r="D34" s="304"/>
      <c r="E34" s="305"/>
      <c r="F34" s="864"/>
      <c r="G34" s="910"/>
      <c r="H34" s="878"/>
      <c r="I34" s="898"/>
    </row>
    <row r="35" spans="1:11" ht="54" customHeight="1">
      <c r="A35" s="276"/>
      <c r="B35" s="303" t="s">
        <v>3455</v>
      </c>
      <c r="C35" s="300"/>
      <c r="D35" s="304"/>
      <c r="E35" s="305"/>
      <c r="F35" s="864"/>
      <c r="G35" s="910"/>
      <c r="H35" s="878"/>
      <c r="I35" s="898"/>
    </row>
    <row r="36" spans="1:11" s="14" customFormat="1">
      <c r="A36" s="276"/>
      <c r="B36" s="322"/>
      <c r="C36" s="299" t="s">
        <v>79</v>
      </c>
      <c r="D36" s="300" t="s">
        <v>191</v>
      </c>
      <c r="E36" s="305" t="s">
        <v>192</v>
      </c>
      <c r="F36" s="1746" t="s">
        <v>1550</v>
      </c>
      <c r="G36" s="1746"/>
      <c r="H36" s="1747" t="s">
        <v>1551</v>
      </c>
      <c r="I36" s="1747"/>
      <c r="J36" s="297" t="s">
        <v>1552</v>
      </c>
      <c r="K36" s="297" t="s">
        <v>1553</v>
      </c>
    </row>
    <row r="37" spans="1:11" s="14" customFormat="1">
      <c r="A37" s="276"/>
      <c r="B37" s="16" t="s">
        <v>3107</v>
      </c>
      <c r="C37" s="1749" t="s">
        <v>3452</v>
      </c>
      <c r="D37" s="1749"/>
      <c r="E37" s="1749"/>
      <c r="F37" s="860" t="s">
        <v>79</v>
      </c>
      <c r="G37" s="860" t="s">
        <v>1554</v>
      </c>
      <c r="H37" s="874" t="s">
        <v>79</v>
      </c>
      <c r="I37" s="874" t="s">
        <v>1554</v>
      </c>
    </row>
    <row r="38" spans="1:11" s="76" customFormat="1" ht="141.75" customHeight="1">
      <c r="A38" s="276" t="s">
        <v>83</v>
      </c>
      <c r="B38" s="303" t="s">
        <v>3456</v>
      </c>
      <c r="C38" s="300"/>
      <c r="D38" s="1304"/>
      <c r="E38" s="301" t="str">
        <f>IF(OR(ISBLANK(C38),ISBLANK(D38))," ",KOLIC*CENA)</f>
        <v xml:space="preserve"> </v>
      </c>
      <c r="F38" s="862"/>
      <c r="G38" s="908"/>
      <c r="H38" s="984"/>
      <c r="I38" s="896"/>
    </row>
    <row r="39" spans="1:11" s="76" customFormat="1" ht="91.5" customHeight="1">
      <c r="A39" s="276"/>
      <c r="B39" s="303" t="s">
        <v>3457</v>
      </c>
      <c r="C39" s="300"/>
      <c r="D39" s="1304"/>
      <c r="E39" s="301" t="str">
        <f>IF(OR(ISBLANK(C39),ISBLANK(D39))," ",KOLIC*CENA)</f>
        <v xml:space="preserve"> </v>
      </c>
      <c r="F39" s="862"/>
      <c r="G39" s="908"/>
      <c r="H39" s="984"/>
      <c r="I39" s="896"/>
    </row>
    <row r="40" spans="1:11" s="76" customFormat="1" ht="117.75" customHeight="1">
      <c r="A40" s="276"/>
      <c r="B40" s="303" t="s">
        <v>3458</v>
      </c>
      <c r="C40" s="300"/>
      <c r="D40" s="1304"/>
      <c r="E40" s="301"/>
      <c r="F40" s="862"/>
      <c r="G40" s="908"/>
      <c r="H40" s="984"/>
      <c r="I40" s="896"/>
    </row>
    <row r="41" spans="1:11" s="76" customFormat="1" ht="76.5" customHeight="1">
      <c r="A41" s="276"/>
      <c r="B41" s="303" t="s">
        <v>3582</v>
      </c>
      <c r="C41" s="300"/>
      <c r="D41" s="1304"/>
      <c r="E41" s="301"/>
      <c r="F41" s="862"/>
      <c r="G41" s="908"/>
      <c r="H41" s="876"/>
      <c r="I41" s="896"/>
    </row>
    <row r="42" spans="1:11">
      <c r="A42" s="276"/>
      <c r="B42" s="308" t="s">
        <v>3459</v>
      </c>
      <c r="C42" s="309">
        <v>0</v>
      </c>
      <c r="D42" s="1303"/>
      <c r="E42" s="305" t="str">
        <f>IF(OR(ISBLANK(C42),ISBLANK(D42))," ",KOLIC*CENA)</f>
        <v xml:space="preserve"> </v>
      </c>
      <c r="F42" s="929">
        <v>0</v>
      </c>
      <c r="G42" s="909">
        <f>D42*F42</f>
        <v>0</v>
      </c>
      <c r="H42" s="985"/>
      <c r="I42" s="897">
        <f>D42*H42</f>
        <v>0</v>
      </c>
    </row>
    <row r="43" spans="1:11">
      <c r="A43" s="276"/>
      <c r="B43" s="308"/>
      <c r="C43" s="309"/>
      <c r="D43" s="1305"/>
      <c r="E43" s="305"/>
      <c r="F43" s="929"/>
      <c r="G43" s="909"/>
      <c r="H43" s="985"/>
      <c r="I43" s="897"/>
    </row>
    <row r="44" spans="1:11" ht="153">
      <c r="A44" s="276" t="s">
        <v>85</v>
      </c>
      <c r="B44" s="303" t="s">
        <v>3460</v>
      </c>
      <c r="C44" s="300"/>
      <c r="D44" s="1304"/>
      <c r="E44" s="305" t="str">
        <f>IF(OR(ISBLANK(C44),ISBLANK(D44))," ",KOLIC*CENA)</f>
        <v xml:space="preserve"> </v>
      </c>
      <c r="F44" s="864"/>
      <c r="G44" s="910"/>
      <c r="H44" s="986"/>
      <c r="I44" s="898"/>
    </row>
    <row r="45" spans="1:11" ht="89.25">
      <c r="A45" s="276"/>
      <c r="B45" s="303" t="s">
        <v>3461</v>
      </c>
      <c r="C45" s="300"/>
      <c r="D45" s="1304"/>
      <c r="E45" s="305" t="str">
        <f>IF(OR(ISBLANK(C45),ISBLANK(D45))," ",KOLIC*CENA)</f>
        <v xml:space="preserve"> </v>
      </c>
      <c r="F45" s="864"/>
      <c r="G45" s="910"/>
      <c r="H45" s="986"/>
      <c r="I45" s="898"/>
    </row>
    <row r="46" spans="1:11" s="76" customFormat="1" ht="63.75">
      <c r="A46" s="348"/>
      <c r="B46" s="312" t="s">
        <v>3255</v>
      </c>
      <c r="C46" s="332"/>
      <c r="D46" s="1304"/>
      <c r="E46" s="301" t="str">
        <f>IF(OR(ISBLANK(C46),ISBLANK(D46))," ",KOLIC*CENA)</f>
        <v xml:space="preserve"> </v>
      </c>
      <c r="F46" s="862"/>
      <c r="G46" s="908"/>
      <c r="H46" s="984"/>
      <c r="I46" s="896"/>
    </row>
    <row r="47" spans="1:11" s="76" customFormat="1" ht="42" customHeight="1">
      <c r="A47" s="348"/>
      <c r="B47" s="311" t="s">
        <v>3462</v>
      </c>
      <c r="C47" s="332"/>
      <c r="D47" s="1304"/>
      <c r="E47" s="301"/>
      <c r="F47" s="862"/>
      <c r="G47" s="908"/>
      <c r="H47" s="984"/>
      <c r="I47" s="896"/>
    </row>
    <row r="48" spans="1:11" ht="78.75" customHeight="1">
      <c r="A48" s="276"/>
      <c r="B48" s="303" t="s">
        <v>3463</v>
      </c>
      <c r="C48" s="300"/>
      <c r="D48" s="1304"/>
      <c r="E48" s="305"/>
      <c r="F48" s="864"/>
      <c r="G48" s="910"/>
      <c r="H48" s="986"/>
      <c r="I48" s="898"/>
    </row>
    <row r="49" spans="1:9" ht="12.75" customHeight="1">
      <c r="A49" s="276"/>
      <c r="B49" s="303"/>
      <c r="C49" s="300"/>
      <c r="D49" s="1304"/>
      <c r="E49" s="305"/>
      <c r="F49" s="864"/>
      <c r="G49" s="910"/>
      <c r="H49" s="986"/>
      <c r="I49" s="898"/>
    </row>
    <row r="50" spans="1:9" ht="65.25" customHeight="1">
      <c r="A50" s="276" t="s">
        <v>3464</v>
      </c>
      <c r="B50" s="303" t="s">
        <v>3465</v>
      </c>
      <c r="C50" s="300"/>
      <c r="D50" s="1304"/>
      <c r="E50" s="305"/>
      <c r="F50" s="864"/>
      <c r="G50" s="910"/>
      <c r="H50" s="986"/>
      <c r="I50" s="898"/>
    </row>
    <row r="51" spans="1:9">
      <c r="A51" s="276"/>
      <c r="B51" s="308" t="s">
        <v>3466</v>
      </c>
      <c r="C51" s="309">
        <v>350</v>
      </c>
      <c r="D51" s="1303"/>
      <c r="E51" s="305" t="str">
        <f>IF(OR(ISBLANK(C51),ISBLANK(D51))," ",KOLIC*CENA)</f>
        <v xml:space="preserve"> </v>
      </c>
      <c r="F51" s="929">
        <v>350</v>
      </c>
      <c r="G51" s="909">
        <f>D51*F51</f>
        <v>0</v>
      </c>
      <c r="H51" s="985"/>
      <c r="I51" s="897">
        <f>D51*H51</f>
        <v>0</v>
      </c>
    </row>
    <row r="52" spans="1:9" ht="12.75" customHeight="1">
      <c r="A52" s="276"/>
      <c r="B52" s="303"/>
      <c r="C52" s="300"/>
      <c r="D52" s="1304"/>
      <c r="E52" s="305"/>
      <c r="F52" s="864"/>
      <c r="G52" s="910"/>
      <c r="H52" s="986"/>
      <c r="I52" s="898"/>
    </row>
    <row r="53" spans="1:9" s="134" customFormat="1" ht="12.75" hidden="1" customHeight="1" outlineLevel="1">
      <c r="A53" s="323" t="s">
        <v>3467</v>
      </c>
      <c r="B53" s="324" t="s">
        <v>3468</v>
      </c>
      <c r="C53" s="325">
        <v>350</v>
      </c>
      <c r="D53" s="1306"/>
      <c r="E53" s="327" t="str">
        <f>IF(OR(ISBLANK(C53),ISBLANK(D53))," ",KOLIC*CENA)</f>
        <v xml:space="preserve"> </v>
      </c>
      <c r="F53" s="867"/>
      <c r="G53" s="913"/>
      <c r="H53" s="987"/>
      <c r="I53" s="901"/>
    </row>
    <row r="54" spans="1:9" collapsed="1">
      <c r="A54" s="276"/>
      <c r="B54" s="309"/>
      <c r="C54" s="300"/>
      <c r="D54" s="1304"/>
      <c r="E54" s="305"/>
      <c r="F54" s="864"/>
      <c r="G54" s="910"/>
      <c r="H54" s="986"/>
      <c r="I54" s="898"/>
    </row>
    <row r="55" spans="1:9" ht="27.75" customHeight="1">
      <c r="A55" s="276" t="s">
        <v>3469</v>
      </c>
      <c r="B55" s="303" t="s">
        <v>3470</v>
      </c>
      <c r="C55" s="300"/>
      <c r="D55" s="1304"/>
      <c r="E55" s="305"/>
      <c r="F55" s="864"/>
      <c r="G55" s="910"/>
      <c r="H55" s="986"/>
      <c r="I55" s="898"/>
    </row>
    <row r="56" spans="1:9">
      <c r="A56" s="276"/>
      <c r="B56" s="308" t="s">
        <v>3466</v>
      </c>
      <c r="C56" s="309">
        <v>125</v>
      </c>
      <c r="D56" s="1303"/>
      <c r="E56" s="305" t="str">
        <f>IF(OR(ISBLANK(C56),ISBLANK(D56))," ",KOLIC*CENA)</f>
        <v xml:space="preserve"> </v>
      </c>
      <c r="F56" s="929">
        <v>125</v>
      </c>
      <c r="G56" s="909">
        <f>D56*F56</f>
        <v>0</v>
      </c>
      <c r="H56" s="985"/>
      <c r="I56" s="897">
        <f>D56*H56</f>
        <v>0</v>
      </c>
    </row>
    <row r="57" spans="1:9" ht="12.75" customHeight="1">
      <c r="A57" s="276"/>
      <c r="B57" s="303"/>
      <c r="C57" s="300"/>
      <c r="D57" s="1304"/>
      <c r="E57" s="305"/>
      <c r="F57" s="864"/>
      <c r="G57" s="910"/>
      <c r="H57" s="986"/>
      <c r="I57" s="898"/>
    </row>
    <row r="58" spans="1:9" s="134" customFormat="1" ht="12.75" hidden="1" customHeight="1" outlineLevel="1">
      <c r="A58" s="323" t="s">
        <v>3467</v>
      </c>
      <c r="B58" s="324" t="s">
        <v>3471</v>
      </c>
      <c r="C58" s="325">
        <v>125</v>
      </c>
      <c r="D58" s="1306"/>
      <c r="E58" s="327" t="str">
        <f>IF(OR(ISBLANK(C58),ISBLANK(D58))," ",KOLIC*CENA)</f>
        <v xml:space="preserve"> </v>
      </c>
      <c r="F58" s="867"/>
      <c r="G58" s="913"/>
      <c r="H58" s="987"/>
      <c r="I58" s="901"/>
    </row>
    <row r="59" spans="1:9" collapsed="1">
      <c r="A59" s="276"/>
      <c r="B59" s="309"/>
      <c r="C59" s="300"/>
      <c r="D59" s="1304"/>
      <c r="E59" s="305"/>
      <c r="F59" s="864"/>
      <c r="G59" s="910"/>
      <c r="H59" s="986"/>
      <c r="I59" s="898"/>
    </row>
    <row r="60" spans="1:9" ht="64.5" customHeight="1">
      <c r="A60" s="310" t="s">
        <v>87</v>
      </c>
      <c r="B60" s="303" t="s">
        <v>3472</v>
      </c>
      <c r="C60" s="309"/>
      <c r="D60" s="1304"/>
      <c r="E60" s="301" t="str">
        <f>IF(OR(ISBLANK(C60),ISBLANK(D60))," ",KOLIC*CENA)</f>
        <v xml:space="preserve"> </v>
      </c>
      <c r="F60" s="864"/>
      <c r="G60" s="910"/>
      <c r="H60" s="986"/>
      <c r="I60" s="898"/>
    </row>
    <row r="61" spans="1:9">
      <c r="A61" s="276"/>
      <c r="B61" s="308" t="s">
        <v>2008</v>
      </c>
      <c r="C61" s="309">
        <v>75</v>
      </c>
      <c r="D61" s="1303"/>
      <c r="E61" s="305" t="str">
        <f>IF(OR(ISBLANK(C61),ISBLANK(D61))," ",KOLIC*CENA)</f>
        <v xml:space="preserve"> </v>
      </c>
      <c r="F61" s="929"/>
      <c r="G61" s="909">
        <f>D61*F61</f>
        <v>0</v>
      </c>
      <c r="H61" s="985">
        <v>75</v>
      </c>
      <c r="I61" s="897">
        <f>D61*H61</f>
        <v>0</v>
      </c>
    </row>
    <row r="62" spans="1:9">
      <c r="A62" s="276"/>
      <c r="B62" s="309"/>
      <c r="C62" s="300"/>
      <c r="D62" s="1304"/>
      <c r="E62" s="305"/>
      <c r="F62" s="864"/>
      <c r="G62" s="910"/>
      <c r="H62" s="986"/>
      <c r="I62" s="898"/>
    </row>
    <row r="63" spans="1:9" ht="138.75" customHeight="1">
      <c r="A63" s="310" t="s">
        <v>88</v>
      </c>
      <c r="B63" s="303" t="s">
        <v>3473</v>
      </c>
      <c r="C63" s="309"/>
      <c r="D63" s="1304"/>
      <c r="E63" s="301" t="str">
        <f>IF(OR(ISBLANK(C63),ISBLANK(D63))," ",KOLIC*CENA)</f>
        <v xml:space="preserve"> </v>
      </c>
      <c r="F63" s="864"/>
      <c r="G63" s="910"/>
      <c r="H63" s="986"/>
      <c r="I63" s="898"/>
    </row>
    <row r="64" spans="1:9" ht="76.5" customHeight="1">
      <c r="A64" s="310"/>
      <c r="B64" s="303" t="s">
        <v>3474</v>
      </c>
      <c r="C64" s="309"/>
      <c r="D64" s="1304"/>
      <c r="E64" s="301"/>
      <c r="F64" s="864"/>
      <c r="G64" s="910"/>
      <c r="H64" s="986"/>
      <c r="I64" s="898"/>
    </row>
    <row r="65" spans="1:13" ht="76.5" customHeight="1">
      <c r="A65" s="310"/>
      <c r="B65" s="303" t="s">
        <v>3475</v>
      </c>
      <c r="C65" s="309"/>
      <c r="D65" s="1304"/>
      <c r="E65" s="301"/>
      <c r="F65" s="864"/>
      <c r="G65" s="910"/>
      <c r="H65" s="986"/>
      <c r="I65" s="898"/>
    </row>
    <row r="66" spans="1:13" ht="12.75" customHeight="1">
      <c r="A66" s="310"/>
      <c r="B66" s="303" t="s">
        <v>3476</v>
      </c>
      <c r="C66" s="309"/>
      <c r="D66" s="1304"/>
      <c r="E66" s="301"/>
      <c r="F66" s="864"/>
      <c r="G66" s="910"/>
      <c r="H66" s="986"/>
      <c r="I66" s="898"/>
    </row>
    <row r="67" spans="1:13">
      <c r="A67" s="276"/>
      <c r="B67" s="308" t="s">
        <v>3477</v>
      </c>
      <c r="C67" s="309">
        <v>4</v>
      </c>
      <c r="D67" s="1303"/>
      <c r="E67" s="305" t="str">
        <f>IF(OR(ISBLANK(C67),ISBLANK(D67))," ",KOLIC*CENA)</f>
        <v xml:space="preserve"> </v>
      </c>
      <c r="F67" s="929"/>
      <c r="G67" s="909">
        <f>D67*F67</f>
        <v>0</v>
      </c>
      <c r="H67" s="985">
        <v>4</v>
      </c>
      <c r="I67" s="897">
        <f>D67*H67</f>
        <v>0</v>
      </c>
    </row>
    <row r="68" spans="1:13">
      <c r="A68" s="276"/>
      <c r="B68" s="309"/>
      <c r="C68" s="300"/>
      <c r="D68" s="1304"/>
      <c r="E68" s="305"/>
      <c r="F68" s="864"/>
      <c r="G68" s="910"/>
      <c r="H68" s="986"/>
      <c r="I68" s="898"/>
    </row>
    <row r="69" spans="1:13" ht="87.75" customHeight="1">
      <c r="A69" s="310" t="s">
        <v>89</v>
      </c>
      <c r="B69" s="303" t="s">
        <v>3478</v>
      </c>
      <c r="C69" s="309"/>
      <c r="D69" s="1304"/>
      <c r="E69" s="301"/>
      <c r="F69" s="864"/>
      <c r="G69" s="910"/>
      <c r="H69" s="986"/>
      <c r="I69" s="898"/>
    </row>
    <row r="70" spans="1:13">
      <c r="A70" s="276"/>
      <c r="B70" s="308" t="s">
        <v>2032</v>
      </c>
      <c r="C70" s="309">
        <v>4</v>
      </c>
      <c r="D70" s="1303"/>
      <c r="E70" s="305" t="str">
        <f>IF(OR(ISBLANK(C70),ISBLANK(D70))," ",KOLIC*CENA)</f>
        <v xml:space="preserve"> </v>
      </c>
      <c r="F70" s="929"/>
      <c r="G70" s="909">
        <f>D70*F70</f>
        <v>0</v>
      </c>
      <c r="H70" s="985">
        <v>4</v>
      </c>
      <c r="I70" s="897">
        <f>D70*H70</f>
        <v>0</v>
      </c>
    </row>
    <row r="71" spans="1:13">
      <c r="A71" s="276"/>
      <c r="B71" s="309"/>
      <c r="C71" s="300"/>
      <c r="D71" s="1304"/>
      <c r="E71" s="305"/>
      <c r="F71" s="864"/>
      <c r="G71" s="910"/>
      <c r="H71" s="986"/>
      <c r="I71" s="898"/>
    </row>
    <row r="72" spans="1:13" ht="105" customHeight="1">
      <c r="A72" s="310" t="s">
        <v>45</v>
      </c>
      <c r="B72" s="303" t="s">
        <v>3479</v>
      </c>
      <c r="C72" s="309"/>
      <c r="D72" s="1304"/>
      <c r="E72" s="301"/>
      <c r="F72" s="864"/>
      <c r="G72" s="910"/>
      <c r="H72" s="986"/>
      <c r="I72" s="898"/>
    </row>
    <row r="73" spans="1:13" ht="105" customHeight="1">
      <c r="A73" s="310"/>
      <c r="B73" s="303" t="s">
        <v>3480</v>
      </c>
      <c r="C73" s="309"/>
      <c r="D73" s="1304"/>
      <c r="E73" s="301"/>
      <c r="F73" s="864"/>
      <c r="G73" s="910"/>
      <c r="H73" s="986"/>
      <c r="I73" s="898"/>
    </row>
    <row r="74" spans="1:13">
      <c r="A74" s="276"/>
      <c r="B74" s="308" t="s">
        <v>1660</v>
      </c>
      <c r="C74" s="309">
        <v>67</v>
      </c>
      <c r="D74" s="1303"/>
      <c r="E74" s="305" t="str">
        <f>IF(OR(ISBLANK(C74),ISBLANK(D74))," ",KOLIC*CENA)</f>
        <v xml:space="preserve"> </v>
      </c>
      <c r="F74" s="929"/>
      <c r="G74" s="909">
        <f>D74*F74</f>
        <v>0</v>
      </c>
      <c r="H74" s="985">
        <v>67</v>
      </c>
      <c r="I74" s="897">
        <f>D74*H74</f>
        <v>0</v>
      </c>
    </row>
    <row r="75" spans="1:13">
      <c r="A75" s="276"/>
      <c r="B75" s="309"/>
      <c r="C75" s="300"/>
      <c r="D75" s="1304"/>
      <c r="E75" s="305"/>
      <c r="F75" s="864"/>
      <c r="G75" s="910"/>
      <c r="H75" s="986"/>
      <c r="I75" s="898"/>
    </row>
    <row r="76" spans="1:13" s="341" customFormat="1" hidden="1" outlineLevel="1">
      <c r="A76" s="341" t="s">
        <v>3481</v>
      </c>
      <c r="B76" s="342" t="s">
        <v>3482</v>
      </c>
      <c r="C76" s="333">
        <v>67.7</v>
      </c>
      <c r="D76" s="1307"/>
      <c r="E76" s="305"/>
      <c r="F76" s="926"/>
      <c r="G76" s="1004"/>
      <c r="H76" s="988"/>
      <c r="I76" s="1010"/>
      <c r="J76" s="841"/>
      <c r="K76" s="841"/>
      <c r="L76" s="841"/>
      <c r="M76" s="842"/>
    </row>
    <row r="77" spans="1:13" collapsed="1">
      <c r="A77" s="636"/>
      <c r="B77" s="637"/>
      <c r="C77" s="320"/>
      <c r="D77" s="1308"/>
      <c r="E77" s="638"/>
      <c r="F77" s="998"/>
      <c r="G77" s="1005"/>
      <c r="H77" s="989"/>
      <c r="I77" s="898"/>
      <c r="J77" s="243"/>
      <c r="K77" s="243"/>
      <c r="L77" s="243"/>
    </row>
    <row r="78" spans="1:13" s="306" customFormat="1" ht="79.5" customHeight="1">
      <c r="A78" s="276" t="s">
        <v>46</v>
      </c>
      <c r="B78" s="303" t="s">
        <v>3483</v>
      </c>
      <c r="C78" s="300"/>
      <c r="D78" s="1304"/>
      <c r="E78" s="305" t="str">
        <f>IF(OR(ISBLANK(C78),ISBLANK(D78))," ",KOLIC*CENA)</f>
        <v xml:space="preserve"> </v>
      </c>
      <c r="F78" s="864"/>
      <c r="G78" s="910"/>
      <c r="H78" s="986"/>
      <c r="I78" s="898"/>
      <c r="J78" s="243"/>
      <c r="K78" s="243"/>
      <c r="L78" s="243"/>
      <c r="M78" s="843"/>
    </row>
    <row r="79" spans="1:13" s="306" customFormat="1" ht="90.75" customHeight="1">
      <c r="A79" s="276"/>
      <c r="B79" s="303" t="s">
        <v>3484</v>
      </c>
      <c r="C79" s="300"/>
      <c r="D79" s="1304"/>
      <c r="E79" s="305"/>
      <c r="F79" s="864"/>
      <c r="G79" s="910"/>
      <c r="H79" s="986"/>
      <c r="I79" s="898"/>
      <c r="J79" s="243"/>
      <c r="K79" s="243"/>
      <c r="L79" s="243"/>
      <c r="M79" s="843"/>
    </row>
    <row r="80" spans="1:13" s="306" customFormat="1" ht="27.75" customHeight="1">
      <c r="A80" s="276"/>
      <c r="B80" s="303" t="s">
        <v>3485</v>
      </c>
      <c r="C80" s="300"/>
      <c r="D80" s="1304"/>
      <c r="E80" s="305"/>
      <c r="F80" s="864"/>
      <c r="G80" s="910"/>
      <c r="H80" s="986"/>
      <c r="I80" s="898"/>
      <c r="J80" s="243"/>
      <c r="K80" s="243"/>
      <c r="L80" s="243"/>
      <c r="M80" s="843"/>
    </row>
    <row r="81" spans="1:13" s="306" customFormat="1" ht="12.75" customHeight="1">
      <c r="A81" s="276"/>
      <c r="B81" s="303"/>
      <c r="C81" s="300"/>
      <c r="D81" s="1304"/>
      <c r="E81" s="305"/>
      <c r="F81" s="864"/>
      <c r="G81" s="910"/>
      <c r="H81" s="986"/>
      <c r="I81" s="898"/>
      <c r="J81" s="243"/>
      <c r="K81" s="243"/>
      <c r="L81" s="243"/>
      <c r="M81" s="843"/>
    </row>
    <row r="82" spans="1:13" s="306" customFormat="1" ht="27" customHeight="1">
      <c r="A82" s="276" t="s">
        <v>3486</v>
      </c>
      <c r="B82" s="303" t="s">
        <v>3487</v>
      </c>
      <c r="C82" s="300"/>
      <c r="D82" s="1304"/>
      <c r="E82" s="305"/>
      <c r="F82" s="864"/>
      <c r="G82" s="910"/>
      <c r="H82" s="986"/>
      <c r="I82" s="898"/>
      <c r="J82" s="243"/>
      <c r="K82" s="243"/>
      <c r="L82" s="243"/>
      <c r="M82" s="843"/>
    </row>
    <row r="83" spans="1:13" s="362" customFormat="1">
      <c r="B83" s="736" t="s">
        <v>2002</v>
      </c>
      <c r="C83" s="340">
        <v>19.5</v>
      </c>
      <c r="D83" s="1309"/>
      <c r="E83" s="305" t="str">
        <f>IF(OR(ISBLANK(C83),ISBLANK(D83))," ",KOLIC*CENA)</f>
        <v xml:space="preserve"> </v>
      </c>
      <c r="F83" s="929"/>
      <c r="G83" s="909">
        <f>D83*F83</f>
        <v>0</v>
      </c>
      <c r="H83" s="985">
        <v>19.5</v>
      </c>
      <c r="I83" s="897">
        <f>D83*H83</f>
        <v>0</v>
      </c>
      <c r="J83" s="844"/>
      <c r="K83" s="844"/>
      <c r="L83" s="844"/>
      <c r="M83" s="845"/>
    </row>
    <row r="84" spans="1:13" s="362" customFormat="1">
      <c r="B84" s="736"/>
      <c r="C84" s="340"/>
      <c r="D84" s="1304"/>
      <c r="E84" s="305"/>
      <c r="F84" s="923"/>
      <c r="G84" s="1006"/>
      <c r="H84" s="990"/>
      <c r="I84" s="1011"/>
      <c r="J84" s="844"/>
      <c r="K84" s="844"/>
      <c r="L84" s="844"/>
      <c r="M84" s="845"/>
    </row>
    <row r="85" spans="1:13" s="341" customFormat="1" hidden="1" outlineLevel="1">
      <c r="A85" s="341" t="s">
        <v>3488</v>
      </c>
      <c r="B85" s="342" t="s">
        <v>3489</v>
      </c>
      <c r="C85" s="333">
        <v>19.100000000000001</v>
      </c>
      <c r="D85" s="1307"/>
      <c r="E85" s="305"/>
      <c r="F85" s="926"/>
      <c r="G85" s="1004"/>
      <c r="H85" s="988"/>
      <c r="I85" s="1010"/>
      <c r="J85" s="841"/>
      <c r="K85" s="841"/>
      <c r="L85" s="841"/>
      <c r="M85" s="842"/>
    </row>
    <row r="86" spans="1:13" s="362" customFormat="1" collapsed="1">
      <c r="B86" s="736"/>
      <c r="C86" s="340"/>
      <c r="D86" s="1304"/>
      <c r="E86" s="305"/>
      <c r="F86" s="923"/>
      <c r="G86" s="1006"/>
      <c r="H86" s="990"/>
      <c r="I86" s="1011"/>
      <c r="J86" s="844"/>
      <c r="K86" s="844"/>
      <c r="L86" s="844"/>
      <c r="M86" s="845"/>
    </row>
    <row r="87" spans="1:13" s="306" customFormat="1" ht="27" customHeight="1">
      <c r="A87" s="276" t="s">
        <v>3490</v>
      </c>
      <c r="B87" s="303" t="s">
        <v>3491</v>
      </c>
      <c r="C87" s="300"/>
      <c r="D87" s="1304"/>
      <c r="E87" s="305"/>
      <c r="F87" s="864"/>
      <c r="G87" s="910"/>
      <c r="H87" s="986"/>
      <c r="I87" s="898"/>
      <c r="J87" s="243"/>
      <c r="K87" s="243"/>
      <c r="L87" s="243"/>
      <c r="M87" s="843"/>
    </row>
    <row r="88" spans="1:13" s="362" customFormat="1">
      <c r="B88" s="736" t="s">
        <v>2002</v>
      </c>
      <c r="C88" s="340">
        <v>22</v>
      </c>
      <c r="D88" s="1309"/>
      <c r="E88" s="305" t="str">
        <f>IF(OR(ISBLANK(C88),ISBLANK(D88))," ",KOLIC*CENA)</f>
        <v xml:space="preserve"> </v>
      </c>
      <c r="F88" s="929"/>
      <c r="G88" s="909">
        <f>D88*F88</f>
        <v>0</v>
      </c>
      <c r="H88" s="985">
        <v>22</v>
      </c>
      <c r="I88" s="897">
        <f>D88*H88</f>
        <v>0</v>
      </c>
      <c r="J88" s="844"/>
      <c r="K88" s="844"/>
      <c r="L88" s="844"/>
      <c r="M88" s="845"/>
    </row>
    <row r="89" spans="1:13" s="362" customFormat="1">
      <c r="B89" s="736"/>
      <c r="C89" s="340"/>
      <c r="D89" s="1304"/>
      <c r="E89" s="305"/>
      <c r="F89" s="923"/>
      <c r="G89" s="1006"/>
      <c r="H89" s="990"/>
      <c r="I89" s="1011"/>
      <c r="J89" s="844"/>
      <c r="K89" s="844"/>
      <c r="L89" s="844"/>
      <c r="M89" s="845"/>
    </row>
    <row r="90" spans="1:13" s="341" customFormat="1" hidden="1" outlineLevel="1">
      <c r="A90" s="341" t="s">
        <v>3488</v>
      </c>
      <c r="B90" s="342" t="s">
        <v>3492</v>
      </c>
      <c r="C90" s="333">
        <v>22</v>
      </c>
      <c r="D90" s="1307"/>
      <c r="E90" s="305"/>
      <c r="F90" s="926"/>
      <c r="G90" s="1004"/>
      <c r="H90" s="988"/>
      <c r="I90" s="1010"/>
      <c r="J90" s="841"/>
      <c r="K90" s="841"/>
      <c r="L90" s="841"/>
      <c r="M90" s="842"/>
    </row>
    <row r="91" spans="1:13" s="362" customFormat="1" collapsed="1">
      <c r="B91" s="736"/>
      <c r="C91" s="340"/>
      <c r="D91" s="1304"/>
      <c r="E91" s="305"/>
      <c r="F91" s="923"/>
      <c r="G91" s="1006"/>
      <c r="H91" s="990"/>
      <c r="I91" s="1011"/>
      <c r="J91" s="844"/>
      <c r="K91" s="844"/>
      <c r="L91" s="844"/>
      <c r="M91" s="845"/>
    </row>
    <row r="92" spans="1:13" ht="38.25">
      <c r="A92" s="276"/>
      <c r="B92" s="347" t="s">
        <v>3493</v>
      </c>
      <c r="C92" s="300"/>
      <c r="D92" s="1304"/>
      <c r="E92" s="305"/>
      <c r="F92" s="864"/>
      <c r="G92" s="910"/>
      <c r="H92" s="986"/>
      <c r="I92" s="898"/>
    </row>
    <row r="93" spans="1:13" s="76" customFormat="1" ht="321.75" customHeight="1">
      <c r="A93" s="348" t="s">
        <v>47</v>
      </c>
      <c r="B93" s="347" t="s">
        <v>3494</v>
      </c>
      <c r="C93" s="299"/>
      <c r="D93" s="1310"/>
      <c r="E93" s="301" t="str">
        <f>IF(OR(ISBLANK(C93),ISBLANK(D93))," ",KOLIC*CENA)</f>
        <v xml:space="preserve"> </v>
      </c>
      <c r="F93" s="862"/>
      <c r="G93" s="908"/>
      <c r="H93" s="984"/>
      <c r="I93" s="896"/>
    </row>
    <row r="94" spans="1:13" ht="53.25" customHeight="1">
      <c r="A94" s="330"/>
      <c r="B94" s="311" t="s">
        <v>3495</v>
      </c>
      <c r="C94" s="332"/>
      <c r="D94" s="1304"/>
      <c r="E94" s="305"/>
      <c r="F94" s="864"/>
      <c r="G94" s="910"/>
      <c r="H94" s="986"/>
      <c r="I94" s="898"/>
    </row>
    <row r="95" spans="1:13" s="14" customFormat="1" ht="52.5" customHeight="1">
      <c r="A95" s="276"/>
      <c r="B95" s="303" t="s">
        <v>3496</v>
      </c>
      <c r="C95" s="300"/>
      <c r="D95" s="1310"/>
      <c r="E95" s="301" t="str">
        <f>IF(OR(ISBLANK(C95),ISBLANK(D95))," ",KOLIC*CENA)</f>
        <v xml:space="preserve"> </v>
      </c>
      <c r="F95" s="868"/>
      <c r="G95" s="914"/>
      <c r="H95" s="991"/>
      <c r="I95" s="902"/>
    </row>
    <row r="96" spans="1:13" ht="12.75" customHeight="1">
      <c r="A96" s="330"/>
      <c r="B96" s="311" t="s">
        <v>3350</v>
      </c>
      <c r="C96" s="332"/>
      <c r="D96" s="1304"/>
      <c r="E96" s="305"/>
      <c r="F96" s="864"/>
      <c r="G96" s="910"/>
      <c r="H96" s="986"/>
      <c r="I96" s="898"/>
    </row>
    <row r="97" spans="1:9" ht="12.75" customHeight="1">
      <c r="A97" s="330"/>
      <c r="B97" s="311"/>
      <c r="C97" s="332"/>
      <c r="D97" s="1304"/>
      <c r="E97" s="305"/>
      <c r="F97" s="864"/>
      <c r="G97" s="910"/>
      <c r="H97" s="986"/>
      <c r="I97" s="898"/>
    </row>
    <row r="98" spans="1:9" ht="66" customHeight="1">
      <c r="A98" s="330" t="s">
        <v>3497</v>
      </c>
      <c r="B98" s="311" t="s">
        <v>3498</v>
      </c>
      <c r="C98" s="332"/>
      <c r="D98" s="1304"/>
      <c r="E98" s="305"/>
      <c r="F98" s="864"/>
      <c r="G98" s="910"/>
      <c r="H98" s="986"/>
      <c r="I98" s="898"/>
    </row>
    <row r="99" spans="1:9">
      <c r="A99" s="276"/>
      <c r="B99" s="308" t="s">
        <v>2008</v>
      </c>
      <c r="C99" s="309">
        <v>78</v>
      </c>
      <c r="D99" s="1303"/>
      <c r="E99" s="305" t="str">
        <f>IF(OR(ISBLANK(C99),ISBLANK(D99))," ",KOLIC*CENA)</f>
        <v xml:space="preserve"> </v>
      </c>
      <c r="F99" s="929">
        <v>78</v>
      </c>
      <c r="G99" s="909">
        <f>D99*F99</f>
        <v>0</v>
      </c>
      <c r="H99" s="985"/>
      <c r="I99" s="897">
        <f>D99*H99</f>
        <v>0</v>
      </c>
    </row>
    <row r="100" spans="1:9">
      <c r="A100" s="276"/>
      <c r="B100" s="309"/>
      <c r="C100" s="300"/>
      <c r="D100" s="1304"/>
      <c r="E100" s="305"/>
      <c r="F100" s="864"/>
      <c r="G100" s="910"/>
      <c r="H100" s="986"/>
      <c r="I100" s="898"/>
    </row>
    <row r="101" spans="1:9" s="134" customFormat="1" hidden="1" outlineLevel="1">
      <c r="A101" s="323" t="s">
        <v>2792</v>
      </c>
      <c r="B101" s="324" t="s">
        <v>3499</v>
      </c>
      <c r="C101" s="325">
        <v>22.82</v>
      </c>
      <c r="D101" s="1306"/>
      <c r="E101" s="327"/>
      <c r="F101" s="867"/>
      <c r="G101" s="913"/>
      <c r="H101" s="987"/>
      <c r="I101" s="901"/>
    </row>
    <row r="102" spans="1:9" s="134" customFormat="1" ht="25.5" hidden="1" outlineLevel="1">
      <c r="A102" s="323" t="s">
        <v>3500</v>
      </c>
      <c r="B102" s="324" t="s">
        <v>3501</v>
      </c>
      <c r="C102" s="325">
        <v>54.4</v>
      </c>
      <c r="D102" s="1306"/>
      <c r="E102" s="327"/>
      <c r="F102" s="867"/>
      <c r="G102" s="913"/>
      <c r="H102" s="987"/>
      <c r="I102" s="901"/>
    </row>
    <row r="103" spans="1:9" s="134" customFormat="1" hidden="1" outlineLevel="1">
      <c r="A103" s="323"/>
      <c r="B103" s="324"/>
      <c r="C103" s="325">
        <v>77.22</v>
      </c>
      <c r="D103" s="1306"/>
      <c r="E103" s="327"/>
      <c r="F103" s="867"/>
      <c r="G103" s="913"/>
      <c r="H103" s="987"/>
      <c r="I103" s="901"/>
    </row>
    <row r="104" spans="1:9" collapsed="1">
      <c r="A104" s="276"/>
      <c r="B104" s="308"/>
      <c r="C104" s="309"/>
      <c r="D104" s="1305"/>
      <c r="E104" s="305"/>
      <c r="F104" s="864"/>
      <c r="G104" s="910"/>
      <c r="H104" s="986"/>
      <c r="I104" s="898"/>
    </row>
    <row r="105" spans="1:9" ht="57" customHeight="1">
      <c r="A105" s="330" t="s">
        <v>3502</v>
      </c>
      <c r="B105" s="311" t="s">
        <v>3503</v>
      </c>
      <c r="C105" s="332"/>
      <c r="D105" s="1304"/>
      <c r="E105" s="305"/>
      <c r="F105" s="864"/>
      <c r="G105" s="910"/>
      <c r="H105" s="986"/>
      <c r="I105" s="898"/>
    </row>
    <row r="106" spans="1:9">
      <c r="A106" s="276"/>
      <c r="B106" s="308" t="s">
        <v>2008</v>
      </c>
      <c r="C106" s="309">
        <v>28</v>
      </c>
      <c r="D106" s="1303"/>
      <c r="E106" s="305" t="str">
        <f>IF(OR(ISBLANK(C106),ISBLANK(D106))," ",KOLIC*CENA)</f>
        <v xml:space="preserve"> </v>
      </c>
      <c r="F106" s="929">
        <v>28</v>
      </c>
      <c r="G106" s="909">
        <f>D106*F106</f>
        <v>0</v>
      </c>
      <c r="H106" s="985"/>
      <c r="I106" s="897">
        <f>D106*H106</f>
        <v>0</v>
      </c>
    </row>
    <row r="107" spans="1:9">
      <c r="A107" s="276"/>
      <c r="B107" s="309"/>
      <c r="C107" s="300"/>
      <c r="D107" s="1304"/>
      <c r="E107" s="305"/>
      <c r="F107" s="864"/>
      <c r="G107" s="910"/>
      <c r="H107" s="986"/>
      <c r="I107" s="898"/>
    </row>
    <row r="108" spans="1:9" s="134" customFormat="1" hidden="1" outlineLevel="1">
      <c r="A108" s="323" t="s">
        <v>440</v>
      </c>
      <c r="B108" s="324" t="s">
        <v>3504</v>
      </c>
      <c r="C108" s="325">
        <v>28.32</v>
      </c>
      <c r="D108" s="1306"/>
      <c r="E108" s="327"/>
      <c r="F108" s="867"/>
      <c r="G108" s="913"/>
      <c r="H108" s="987"/>
      <c r="I108" s="901"/>
    </row>
    <row r="109" spans="1:9" collapsed="1">
      <c r="A109" s="276"/>
      <c r="B109" s="308"/>
      <c r="C109" s="309"/>
      <c r="D109" s="1305"/>
      <c r="E109" s="305"/>
      <c r="F109" s="864"/>
      <c r="G109" s="910"/>
      <c r="H109" s="986"/>
      <c r="I109" s="898"/>
    </row>
    <row r="110" spans="1:9" ht="93" customHeight="1">
      <c r="A110" s="330" t="s">
        <v>3505</v>
      </c>
      <c r="B110" s="311" t="s">
        <v>3506</v>
      </c>
      <c r="C110" s="332"/>
      <c r="D110" s="1304"/>
      <c r="E110" s="305"/>
      <c r="F110" s="864"/>
      <c r="G110" s="910"/>
      <c r="H110" s="986"/>
      <c r="I110" s="898"/>
    </row>
    <row r="111" spans="1:9">
      <c r="A111" s="276"/>
      <c r="B111" s="308" t="s">
        <v>2008</v>
      </c>
      <c r="C111" s="309">
        <v>75</v>
      </c>
      <c r="D111" s="1303"/>
      <c r="E111" s="305" t="str">
        <f>IF(OR(ISBLANK(C111),ISBLANK(D111))," ",KOLIC*CENA)</f>
        <v xml:space="preserve"> </v>
      </c>
      <c r="F111" s="929">
        <v>75</v>
      </c>
      <c r="G111" s="909">
        <f>D111*F111</f>
        <v>0</v>
      </c>
      <c r="H111" s="985"/>
      <c r="I111" s="897">
        <f>D111*H111</f>
        <v>0</v>
      </c>
    </row>
    <row r="112" spans="1:9">
      <c r="A112" s="276"/>
      <c r="B112" s="309"/>
      <c r="C112" s="300"/>
      <c r="D112" s="1304"/>
      <c r="E112" s="305"/>
      <c r="F112" s="864"/>
      <c r="G112" s="910"/>
      <c r="H112" s="986"/>
      <c r="I112" s="898"/>
    </row>
    <row r="113" spans="1:9" ht="57" customHeight="1">
      <c r="A113" s="330" t="s">
        <v>3507</v>
      </c>
      <c r="B113" s="311" t="s">
        <v>3508</v>
      </c>
      <c r="C113" s="332"/>
      <c r="D113" s="1304"/>
      <c r="E113" s="305"/>
      <c r="F113" s="864"/>
      <c r="G113" s="910"/>
      <c r="H113" s="986"/>
      <c r="I113" s="898"/>
    </row>
    <row r="114" spans="1:9">
      <c r="A114" s="276"/>
      <c r="B114" s="308" t="s">
        <v>2008</v>
      </c>
      <c r="C114" s="309">
        <v>22</v>
      </c>
      <c r="D114" s="1303"/>
      <c r="E114" s="305" t="str">
        <f>IF(OR(ISBLANK(C114),ISBLANK(D114))," ",KOLIC*CENA)</f>
        <v xml:space="preserve"> </v>
      </c>
      <c r="F114" s="929">
        <v>22</v>
      </c>
      <c r="G114" s="909">
        <f>D114*F114</f>
        <v>0</v>
      </c>
      <c r="H114" s="985"/>
      <c r="I114" s="897">
        <f>D114*H114</f>
        <v>0</v>
      </c>
    </row>
    <row r="115" spans="1:9">
      <c r="A115" s="276"/>
      <c r="B115" s="309"/>
      <c r="C115" s="300"/>
      <c r="D115" s="1304"/>
      <c r="E115" s="305"/>
      <c r="F115" s="864"/>
      <c r="G115" s="910"/>
      <c r="H115" s="986"/>
      <c r="I115" s="898"/>
    </row>
    <row r="116" spans="1:9" s="134" customFormat="1" ht="25.5" hidden="1" outlineLevel="1">
      <c r="A116" s="323" t="s">
        <v>631</v>
      </c>
      <c r="B116" s="324" t="s">
        <v>3509</v>
      </c>
      <c r="C116" s="325">
        <v>20.05</v>
      </c>
      <c r="D116" s="1306"/>
      <c r="E116" s="327"/>
      <c r="F116" s="867"/>
      <c r="G116" s="913"/>
      <c r="H116" s="987"/>
      <c r="I116" s="901"/>
    </row>
    <row r="117" spans="1:9" collapsed="1">
      <c r="A117" s="276"/>
      <c r="B117" s="308"/>
      <c r="C117" s="309"/>
      <c r="D117" s="1305"/>
      <c r="E117" s="305"/>
      <c r="F117" s="864"/>
      <c r="G117" s="910"/>
      <c r="H117" s="986"/>
      <c r="I117" s="898"/>
    </row>
    <row r="118" spans="1:9" ht="45" customHeight="1">
      <c r="A118" s="330"/>
      <c r="B118" s="311" t="s">
        <v>3510</v>
      </c>
      <c r="C118" s="802"/>
      <c r="D118" s="1304"/>
      <c r="E118" s="305" t="str">
        <f>IF(OR(ISBLANK(C118),ISBLANK(D118))," ",KOLIC*CENA)</f>
        <v xml:space="preserve"> </v>
      </c>
      <c r="F118" s="864"/>
      <c r="G118" s="910"/>
      <c r="H118" s="986"/>
      <c r="I118" s="898"/>
    </row>
    <row r="119" spans="1:9" ht="82.5" customHeight="1">
      <c r="A119" s="330" t="s">
        <v>69</v>
      </c>
      <c r="B119" s="351" t="s">
        <v>3511</v>
      </c>
      <c r="C119" s="802"/>
      <c r="D119" s="1304"/>
      <c r="E119" s="305"/>
      <c r="F119" s="864"/>
      <c r="G119" s="910"/>
      <c r="H119" s="986"/>
      <c r="I119" s="898"/>
    </row>
    <row r="120" spans="1:9" ht="142.5" customHeight="1">
      <c r="A120" s="330"/>
      <c r="B120" s="311" t="s">
        <v>3512</v>
      </c>
      <c r="C120" s="332"/>
      <c r="D120" s="1304"/>
      <c r="E120" s="305"/>
      <c r="F120" s="864"/>
      <c r="G120" s="910"/>
      <c r="H120" s="986"/>
      <c r="I120" s="898"/>
    </row>
    <row r="121" spans="1:9" s="14" customFormat="1" ht="107.25" customHeight="1">
      <c r="A121" s="276"/>
      <c r="B121" s="303" t="s">
        <v>3293</v>
      </c>
      <c r="C121" s="300"/>
      <c r="D121" s="1310"/>
      <c r="E121" s="301" t="str">
        <f>IF(OR(ISBLANK(C121),ISBLANK(D121))," ",KOLIC*CENA)</f>
        <v xml:space="preserve"> </v>
      </c>
      <c r="F121" s="868"/>
      <c r="G121" s="914"/>
      <c r="H121" s="991"/>
      <c r="I121" s="902"/>
    </row>
    <row r="122" spans="1:9" ht="78" customHeight="1">
      <c r="A122" s="330"/>
      <c r="B122" s="311" t="s">
        <v>3513</v>
      </c>
      <c r="C122" s="332"/>
      <c r="D122" s="1304"/>
      <c r="E122" s="305"/>
      <c r="F122" s="864"/>
      <c r="G122" s="910"/>
      <c r="H122" s="986"/>
      <c r="I122" s="898"/>
    </row>
    <row r="123" spans="1:9" ht="105" customHeight="1">
      <c r="A123" s="330"/>
      <c r="B123" s="351" t="s">
        <v>3514</v>
      </c>
      <c r="C123" s="332"/>
      <c r="D123" s="1304"/>
      <c r="E123" s="305" t="str">
        <f>IF(OR(ISBLANK(C123),ISBLANK(D123))," ",KOLIC*CENA)</f>
        <v xml:space="preserve"> </v>
      </c>
      <c r="F123" s="864"/>
      <c r="G123" s="910"/>
      <c r="H123" s="986"/>
      <c r="I123" s="898"/>
    </row>
    <row r="124" spans="1:9" ht="12.75" customHeight="1">
      <c r="A124" s="330"/>
      <c r="B124" s="311" t="s">
        <v>3515</v>
      </c>
      <c r="C124" s="332"/>
      <c r="D124" s="1304"/>
      <c r="E124" s="305"/>
      <c r="F124" s="864"/>
      <c r="G124" s="910"/>
      <c r="H124" s="986"/>
      <c r="I124" s="898"/>
    </row>
    <row r="125" spans="1:9" ht="27.75" customHeight="1">
      <c r="A125" s="330"/>
      <c r="B125" s="311" t="s">
        <v>3516</v>
      </c>
      <c r="C125" s="332"/>
      <c r="D125" s="1304"/>
      <c r="E125" s="305" t="str">
        <f>IF(OR(ISBLANK(C125),ISBLANK(D125))," ",KOLIC*CENA)</f>
        <v xml:space="preserve"> </v>
      </c>
      <c r="F125" s="864"/>
      <c r="G125" s="910"/>
      <c r="H125" s="986"/>
      <c r="I125" s="898"/>
    </row>
    <row r="126" spans="1:9">
      <c r="A126" s="276"/>
      <c r="B126" s="308" t="s">
        <v>2008</v>
      </c>
      <c r="C126" s="309">
        <v>21</v>
      </c>
      <c r="D126" s="1303"/>
      <c r="E126" s="305" t="str">
        <f>IF(OR(ISBLANK(C126),ISBLANK(D126))," ",KOLIC*CENA)</f>
        <v xml:space="preserve"> </v>
      </c>
      <c r="F126" s="929">
        <v>21</v>
      </c>
      <c r="G126" s="909">
        <f>D126*F126</f>
        <v>0</v>
      </c>
      <c r="H126" s="985"/>
      <c r="I126" s="897">
        <f>D126*H126</f>
        <v>0</v>
      </c>
    </row>
    <row r="127" spans="1:9">
      <c r="A127" s="276"/>
      <c r="B127" s="309"/>
      <c r="C127" s="300"/>
      <c r="D127" s="1304"/>
      <c r="E127" s="305"/>
      <c r="F127" s="864"/>
      <c r="G127" s="910"/>
      <c r="H127" s="986"/>
      <c r="I127" s="898"/>
    </row>
    <row r="128" spans="1:9" s="134" customFormat="1" hidden="1" outlineLevel="1">
      <c r="A128" s="323" t="s">
        <v>440</v>
      </c>
      <c r="B128" s="324" t="s">
        <v>3517</v>
      </c>
      <c r="C128" s="325">
        <v>21</v>
      </c>
      <c r="D128" s="1306"/>
      <c r="E128" s="327"/>
      <c r="F128" s="867"/>
      <c r="G128" s="913"/>
      <c r="H128" s="987"/>
      <c r="I128" s="901"/>
    </row>
    <row r="129" spans="1:13" collapsed="1">
      <c r="A129" s="276"/>
      <c r="B129" s="308"/>
      <c r="C129" s="309"/>
      <c r="D129" s="1305"/>
      <c r="E129" s="305"/>
      <c r="F129" s="864"/>
      <c r="G129" s="910"/>
      <c r="H129" s="986"/>
      <c r="I129" s="898"/>
    </row>
    <row r="130" spans="1:13" ht="257.25" customHeight="1">
      <c r="A130" s="330" t="s">
        <v>70</v>
      </c>
      <c r="B130" s="351" t="s">
        <v>3518</v>
      </c>
      <c r="C130" s="332"/>
      <c r="D130" s="1304"/>
      <c r="E130" s="305" t="str">
        <f>IF(OR(ISBLANK(C130),ISBLANK(D130))," ",KOLIC*CENA)</f>
        <v xml:space="preserve"> </v>
      </c>
      <c r="F130" s="864"/>
      <c r="G130" s="910"/>
      <c r="H130" s="986"/>
      <c r="I130" s="898"/>
    </row>
    <row r="131" spans="1:13" ht="26.25" customHeight="1">
      <c r="A131" s="330"/>
      <c r="B131" s="311" t="s">
        <v>3358</v>
      </c>
      <c r="C131" s="332"/>
      <c r="D131" s="1304"/>
      <c r="E131" s="305"/>
      <c r="F131" s="864"/>
      <c r="G131" s="910"/>
      <c r="H131" s="986"/>
      <c r="I131" s="898"/>
    </row>
    <row r="132" spans="1:13" ht="45.75" customHeight="1">
      <c r="A132" s="276"/>
      <c r="B132" s="303" t="s">
        <v>3519</v>
      </c>
      <c r="C132" s="300"/>
      <c r="D132" s="1304"/>
      <c r="E132" s="305"/>
      <c r="F132" s="864"/>
      <c r="G132" s="910"/>
      <c r="H132" s="986"/>
      <c r="I132" s="898"/>
    </row>
    <row r="133" spans="1:13">
      <c r="A133" s="276"/>
      <c r="B133" s="308" t="s">
        <v>2008</v>
      </c>
      <c r="C133" s="309">
        <v>224</v>
      </c>
      <c r="D133" s="1303"/>
      <c r="E133" s="305" t="str">
        <f>IF(OR(ISBLANK(C133),ISBLANK(D133))," ",KOLIC*CENA)</f>
        <v xml:space="preserve"> </v>
      </c>
      <c r="F133" s="929">
        <v>224</v>
      </c>
      <c r="G133" s="909">
        <f>D133*F133</f>
        <v>0</v>
      </c>
      <c r="H133" s="985"/>
      <c r="I133" s="897">
        <f>D133*H133</f>
        <v>0</v>
      </c>
    </row>
    <row r="134" spans="1:13">
      <c r="A134" s="276"/>
      <c r="B134" s="309"/>
      <c r="C134" s="300"/>
      <c r="D134" s="1304"/>
      <c r="E134" s="305"/>
      <c r="F134" s="864"/>
      <c r="G134" s="910"/>
      <c r="H134" s="986"/>
      <c r="I134" s="898"/>
    </row>
    <row r="135" spans="1:13" s="134" customFormat="1" ht="25.5" hidden="1" outlineLevel="1">
      <c r="A135" s="323" t="s">
        <v>3286</v>
      </c>
      <c r="B135" s="324" t="s">
        <v>3520</v>
      </c>
      <c r="C135" s="325">
        <v>224</v>
      </c>
      <c r="D135" s="1306"/>
      <c r="E135" s="327"/>
      <c r="F135" s="867"/>
      <c r="G135" s="913"/>
      <c r="H135" s="987"/>
      <c r="I135" s="901"/>
    </row>
    <row r="136" spans="1:13" collapsed="1">
      <c r="A136" s="276"/>
      <c r="B136" s="308"/>
      <c r="C136" s="309"/>
      <c r="D136" s="1305"/>
      <c r="E136" s="305"/>
      <c r="F136" s="864"/>
      <c r="G136" s="910"/>
      <c r="H136" s="986"/>
      <c r="I136" s="898"/>
    </row>
    <row r="137" spans="1:13" ht="140.25" customHeight="1">
      <c r="A137" s="276" t="s">
        <v>71</v>
      </c>
      <c r="B137" s="303" t="s">
        <v>3521</v>
      </c>
      <c r="C137" s="300"/>
      <c r="D137" s="1304"/>
      <c r="E137" s="305"/>
      <c r="F137" s="864"/>
      <c r="G137" s="910"/>
      <c r="H137" s="986"/>
      <c r="I137" s="898"/>
      <c r="J137" s="243"/>
      <c r="K137" s="243"/>
      <c r="L137" s="243"/>
    </row>
    <row r="138" spans="1:13">
      <c r="A138" s="276"/>
      <c r="B138" s="308" t="s">
        <v>2540</v>
      </c>
      <c r="C138" s="309">
        <v>4</v>
      </c>
      <c r="D138" s="1303"/>
      <c r="E138" s="305" t="str">
        <f>IF(OR(ISBLANK(C138),ISBLANK(D138))," ",KOLIC*CENA)</f>
        <v xml:space="preserve"> </v>
      </c>
      <c r="F138" s="929">
        <v>4</v>
      </c>
      <c r="G138" s="909">
        <f>D138*F138</f>
        <v>0</v>
      </c>
      <c r="H138" s="985"/>
      <c r="I138" s="897">
        <f>D138*H138</f>
        <v>0</v>
      </c>
      <c r="J138" s="243"/>
      <c r="K138" s="243"/>
      <c r="L138" s="243"/>
    </row>
    <row r="139" spans="1:13">
      <c r="A139" s="276"/>
      <c r="B139" s="309"/>
      <c r="C139" s="300"/>
      <c r="D139" s="1304"/>
      <c r="E139" s="305"/>
      <c r="F139" s="864"/>
      <c r="G139" s="910"/>
      <c r="H139" s="986"/>
      <c r="I139" s="898"/>
      <c r="J139" s="243"/>
      <c r="K139" s="243"/>
      <c r="L139" s="243"/>
    </row>
    <row r="140" spans="1:13" s="134" customFormat="1" hidden="1" outlineLevel="1">
      <c r="A140" s="323"/>
      <c r="B140" s="324" t="s">
        <v>3522</v>
      </c>
      <c r="C140" s="325">
        <v>3.94</v>
      </c>
      <c r="D140" s="1306"/>
      <c r="E140" s="327"/>
      <c r="F140" s="867"/>
      <c r="G140" s="913"/>
      <c r="H140" s="987"/>
      <c r="I140" s="901"/>
      <c r="J140" s="846"/>
      <c r="K140" s="846"/>
      <c r="L140" s="846"/>
    </row>
    <row r="141" spans="1:13" collapsed="1">
      <c r="A141" s="276"/>
      <c r="B141" s="308"/>
      <c r="C141" s="309"/>
      <c r="D141" s="1305"/>
      <c r="E141" s="305"/>
      <c r="F141" s="864"/>
      <c r="G141" s="910"/>
      <c r="H141" s="986"/>
      <c r="I141" s="898"/>
      <c r="J141" s="243"/>
      <c r="K141" s="243"/>
      <c r="L141" s="243"/>
    </row>
    <row r="142" spans="1:13" s="362" customFormat="1" ht="204" customHeight="1">
      <c r="A142" s="372" t="s">
        <v>38</v>
      </c>
      <c r="B142" s="311" t="s">
        <v>3523</v>
      </c>
      <c r="C142" s="304"/>
      <c r="D142" s="1304"/>
      <c r="E142" s="805" t="str">
        <f>IF(OR(ISBLANK(C142),ISBLANK(D142))," ",KOLIC*CENA)</f>
        <v xml:space="preserve"> </v>
      </c>
      <c r="F142" s="999"/>
      <c r="G142" s="1006"/>
      <c r="H142" s="990"/>
      <c r="I142" s="1011"/>
      <c r="J142" s="844"/>
      <c r="K142" s="844"/>
      <c r="L142" s="844"/>
      <c r="M142" s="845"/>
    </row>
    <row r="143" spans="1:13" s="306" customFormat="1" ht="12.75" customHeight="1">
      <c r="A143" s="276"/>
      <c r="B143" s="303"/>
      <c r="C143" s="300"/>
      <c r="D143" s="1304"/>
      <c r="E143" s="305"/>
      <c r="F143" s="864"/>
      <c r="G143" s="910"/>
      <c r="H143" s="986"/>
      <c r="I143" s="898"/>
      <c r="J143" s="243"/>
      <c r="K143" s="243"/>
      <c r="L143" s="243"/>
      <c r="M143" s="843"/>
    </row>
    <row r="144" spans="1:13" s="306" customFormat="1" ht="41.25" customHeight="1">
      <c r="A144" s="276" t="s">
        <v>3524</v>
      </c>
      <c r="B144" s="303" t="s">
        <v>3525</v>
      </c>
      <c r="C144" s="300"/>
      <c r="D144" s="1304"/>
      <c r="E144" s="305"/>
      <c r="F144" s="864"/>
      <c r="G144" s="910"/>
      <c r="H144" s="986"/>
      <c r="I144" s="898"/>
      <c r="J144" s="243"/>
      <c r="K144" s="243"/>
      <c r="L144" s="243"/>
      <c r="M144" s="843"/>
    </row>
    <row r="145" spans="1:13" s="362" customFormat="1">
      <c r="B145" s="736" t="s">
        <v>2002</v>
      </c>
      <c r="C145" s="340">
        <v>19.5</v>
      </c>
      <c r="D145" s="1309"/>
      <c r="E145" s="305" t="str">
        <f>IF(OR(ISBLANK(C145),ISBLANK(D145))," ",KOLIC*CENA)</f>
        <v xml:space="preserve"> </v>
      </c>
      <c r="F145" s="929"/>
      <c r="G145" s="909">
        <f>D145*F145</f>
        <v>0</v>
      </c>
      <c r="H145" s="985">
        <v>19.5</v>
      </c>
      <c r="I145" s="897">
        <f>D145*H145</f>
        <v>0</v>
      </c>
      <c r="J145" s="844"/>
      <c r="K145" s="844"/>
      <c r="L145" s="844"/>
      <c r="M145" s="845"/>
    </row>
    <row r="146" spans="1:13" s="362" customFormat="1">
      <c r="B146" s="736"/>
      <c r="C146" s="340"/>
      <c r="D146" s="1304"/>
      <c r="E146" s="305"/>
      <c r="F146" s="923"/>
      <c r="G146" s="1006"/>
      <c r="H146" s="990"/>
      <c r="I146" s="1011"/>
      <c r="J146" s="844"/>
      <c r="K146" s="844"/>
      <c r="L146" s="844"/>
      <c r="M146" s="845"/>
    </row>
    <row r="147" spans="1:13" s="341" customFormat="1" hidden="1" outlineLevel="1">
      <c r="A147" s="341" t="s">
        <v>3488</v>
      </c>
      <c r="B147" s="342" t="s">
        <v>3489</v>
      </c>
      <c r="C147" s="333">
        <v>19.100000000000001</v>
      </c>
      <c r="D147" s="1307"/>
      <c r="E147" s="305"/>
      <c r="F147" s="926"/>
      <c r="G147" s="1004"/>
      <c r="H147" s="988"/>
      <c r="I147" s="1010"/>
      <c r="J147" s="841"/>
      <c r="K147" s="841"/>
      <c r="L147" s="841"/>
      <c r="M147" s="842"/>
    </row>
    <row r="148" spans="1:13" s="362" customFormat="1" collapsed="1">
      <c r="B148" s="736"/>
      <c r="C148" s="340"/>
      <c r="D148" s="1304"/>
      <c r="E148" s="305"/>
      <c r="F148" s="923"/>
      <c r="G148" s="1006"/>
      <c r="H148" s="990"/>
      <c r="I148" s="1011"/>
      <c r="J148" s="844"/>
      <c r="K148" s="844"/>
      <c r="L148" s="844"/>
      <c r="M148" s="845"/>
    </row>
    <row r="149" spans="1:13" s="306" customFormat="1" ht="92.25" customHeight="1">
      <c r="A149" s="276" t="s">
        <v>3526</v>
      </c>
      <c r="B149" s="303" t="s">
        <v>3527</v>
      </c>
      <c r="C149" s="300"/>
      <c r="D149" s="1304"/>
      <c r="E149" s="305"/>
      <c r="F149" s="864"/>
      <c r="G149" s="910"/>
      <c r="H149" s="986"/>
      <c r="I149" s="898"/>
      <c r="J149" s="243"/>
      <c r="K149" s="243"/>
      <c r="L149" s="243"/>
      <c r="M149" s="843"/>
    </row>
    <row r="150" spans="1:13" s="362" customFormat="1">
      <c r="B150" s="736" t="s">
        <v>2002</v>
      </c>
      <c r="C150" s="340">
        <v>22</v>
      </c>
      <c r="D150" s="1309"/>
      <c r="E150" s="305" t="str">
        <f>IF(OR(ISBLANK(C150),ISBLANK(D150))," ",KOLIC*CENA)</f>
        <v xml:space="preserve"> </v>
      </c>
      <c r="F150" s="929"/>
      <c r="G150" s="909">
        <f>D150*F150</f>
        <v>0</v>
      </c>
      <c r="H150" s="985">
        <v>22</v>
      </c>
      <c r="I150" s="897">
        <f>D150*H150</f>
        <v>0</v>
      </c>
      <c r="J150" s="844"/>
      <c r="K150" s="844"/>
      <c r="L150" s="844"/>
      <c r="M150" s="845"/>
    </row>
    <row r="151" spans="1:13" s="362" customFormat="1">
      <c r="B151" s="736"/>
      <c r="C151" s="340"/>
      <c r="D151" s="1304"/>
      <c r="E151" s="305"/>
      <c r="F151" s="923"/>
      <c r="G151" s="1006"/>
      <c r="H151" s="990"/>
      <c r="I151" s="1011"/>
      <c r="J151" s="844"/>
      <c r="K151" s="844"/>
      <c r="L151" s="844"/>
      <c r="M151" s="845"/>
    </row>
    <row r="152" spans="1:13" s="341" customFormat="1" hidden="1" outlineLevel="1">
      <c r="A152" s="341" t="s">
        <v>3488</v>
      </c>
      <c r="B152" s="342" t="s">
        <v>3492</v>
      </c>
      <c r="C152" s="333">
        <v>22</v>
      </c>
      <c r="D152" s="1307"/>
      <c r="E152" s="305"/>
      <c r="F152" s="926"/>
      <c r="G152" s="1004"/>
      <c r="H152" s="988"/>
      <c r="I152" s="1010"/>
      <c r="J152" s="841"/>
      <c r="K152" s="841"/>
      <c r="L152" s="841"/>
      <c r="M152" s="842"/>
    </row>
    <row r="153" spans="1:13" s="362" customFormat="1" collapsed="1">
      <c r="B153" s="736"/>
      <c r="C153" s="340"/>
      <c r="D153" s="1304"/>
      <c r="E153" s="305"/>
      <c r="F153" s="923"/>
      <c r="G153" s="1006"/>
      <c r="H153" s="990"/>
      <c r="I153" s="1011"/>
      <c r="J153" s="844"/>
      <c r="K153" s="844"/>
      <c r="L153" s="844"/>
      <c r="M153" s="845"/>
    </row>
    <row r="154" spans="1:13" s="307" customFormat="1" ht="133.5" customHeight="1">
      <c r="A154" s="636" t="s">
        <v>72</v>
      </c>
      <c r="B154" s="303" t="s">
        <v>3528</v>
      </c>
      <c r="C154" s="300"/>
      <c r="D154" s="1304"/>
      <c r="E154" s="301" t="str">
        <f>IF(OR(ISBLANK(C154),ISBLANK(D154))," ",KOLIC*CENA)</f>
        <v xml:space="preserve"> </v>
      </c>
      <c r="F154" s="862"/>
      <c r="G154" s="908"/>
      <c r="H154" s="984"/>
      <c r="I154" s="896"/>
      <c r="J154" s="398"/>
      <c r="K154" s="398"/>
      <c r="L154" s="398"/>
      <c r="M154" s="847"/>
    </row>
    <row r="155" spans="1:13" s="307" customFormat="1" ht="27" customHeight="1">
      <c r="A155" s="276"/>
      <c r="B155" s="303" t="s">
        <v>3529</v>
      </c>
      <c r="C155" s="300"/>
      <c r="D155" s="1304"/>
      <c r="E155" s="301" t="str">
        <f>IF(OR(ISBLANK(C155),ISBLANK(D155))," ",KOLIC*CENA)</f>
        <v xml:space="preserve"> </v>
      </c>
      <c r="F155" s="862"/>
      <c r="G155" s="908"/>
      <c r="H155" s="984"/>
      <c r="I155" s="896"/>
      <c r="J155" s="398"/>
      <c r="K155" s="398"/>
      <c r="L155" s="398"/>
      <c r="M155" s="847"/>
    </row>
    <row r="156" spans="1:13" ht="51">
      <c r="B156" s="848" t="s">
        <v>3530</v>
      </c>
      <c r="C156" s="404"/>
      <c r="D156" s="1311"/>
      <c r="E156" s="405"/>
      <c r="F156" s="946"/>
      <c r="G156" s="972"/>
      <c r="H156" s="992"/>
      <c r="I156" s="898"/>
      <c r="J156" s="243"/>
      <c r="K156" s="243"/>
      <c r="L156" s="243"/>
    </row>
    <row r="157" spans="1:13" s="362" customFormat="1">
      <c r="B157" s="736" t="s">
        <v>2002</v>
      </c>
      <c r="C157" s="340">
        <v>42</v>
      </c>
      <c r="D157" s="1309"/>
      <c r="E157" s="305" t="str">
        <f>IF(OR(ISBLANK(C157),ISBLANK(D157))," ",KOLIC*CENA)</f>
        <v xml:space="preserve"> </v>
      </c>
      <c r="F157" s="929"/>
      <c r="G157" s="909">
        <f>D157*F157</f>
        <v>0</v>
      </c>
      <c r="H157" s="985">
        <v>42</v>
      </c>
      <c r="I157" s="897">
        <f>D157*H157</f>
        <v>0</v>
      </c>
      <c r="J157" s="844"/>
      <c r="K157" s="844"/>
      <c r="L157" s="844"/>
      <c r="M157" s="845"/>
    </row>
    <row r="158" spans="1:13" s="362" customFormat="1">
      <c r="B158" s="736"/>
      <c r="C158" s="340"/>
      <c r="D158" s="1304"/>
      <c r="E158" s="305"/>
      <c r="F158" s="923"/>
      <c r="G158" s="1006"/>
      <c r="H158" s="990"/>
      <c r="I158" s="1011"/>
      <c r="J158" s="844"/>
      <c r="K158" s="844"/>
      <c r="L158" s="844"/>
      <c r="M158" s="845"/>
    </row>
    <row r="159" spans="1:13" s="341" customFormat="1" hidden="1" outlineLevel="1">
      <c r="A159" s="341" t="s">
        <v>3488</v>
      </c>
      <c r="B159" s="342" t="s">
        <v>3492</v>
      </c>
      <c r="C159" s="333">
        <v>22</v>
      </c>
      <c r="D159" s="1307"/>
      <c r="E159" s="305"/>
      <c r="F159" s="926"/>
      <c r="G159" s="1004"/>
      <c r="H159" s="988"/>
      <c r="I159" s="1010"/>
      <c r="J159" s="841"/>
      <c r="K159" s="841"/>
      <c r="L159" s="841"/>
      <c r="M159" s="842"/>
    </row>
    <row r="160" spans="1:13" s="849" customFormat="1" collapsed="1">
      <c r="B160" s="850"/>
      <c r="C160" s="851"/>
      <c r="D160" s="1308"/>
      <c r="E160" s="638"/>
      <c r="F160" s="1000"/>
      <c r="G160" s="1007"/>
      <c r="H160" s="993"/>
      <c r="I160" s="1011"/>
      <c r="J160" s="844"/>
      <c r="K160" s="844"/>
      <c r="L160" s="844"/>
      <c r="M160" s="852"/>
    </row>
    <row r="161" spans="1:13" s="307" customFormat="1" ht="118.5" customHeight="1">
      <c r="A161" s="276" t="s">
        <v>73</v>
      </c>
      <c r="B161" s="303" t="s">
        <v>3531</v>
      </c>
      <c r="C161" s="300"/>
      <c r="D161" s="1304"/>
      <c r="E161" s="301" t="str">
        <f>IF(OR(ISBLANK(C161),ISBLANK(D161))," ",KOLIC*CENA)</f>
        <v xml:space="preserve"> </v>
      </c>
      <c r="F161" s="862"/>
      <c r="G161" s="908"/>
      <c r="H161" s="984"/>
      <c r="I161" s="896"/>
      <c r="J161" s="398"/>
      <c r="K161" s="398"/>
      <c r="L161" s="398"/>
      <c r="M161" s="847"/>
    </row>
    <row r="162" spans="1:13" s="853" customFormat="1">
      <c r="B162" s="854" t="s">
        <v>49</v>
      </c>
      <c r="C162" s="855">
        <v>4</v>
      </c>
      <c r="D162" s="1312"/>
      <c r="E162" s="405" t="str">
        <f>IF(OR(ISBLANK(C162),ISBLANK(D162))," ",KOLIC*CENA)</f>
        <v xml:space="preserve"> </v>
      </c>
      <c r="F162" s="1001"/>
      <c r="G162" s="970">
        <f>D162*F162</f>
        <v>0</v>
      </c>
      <c r="H162" s="994">
        <v>4</v>
      </c>
      <c r="I162" s="897">
        <f>D162*H162</f>
        <v>0</v>
      </c>
      <c r="J162" s="844"/>
      <c r="K162" s="844"/>
      <c r="L162" s="844"/>
      <c r="M162" s="856"/>
    </row>
    <row r="163" spans="1:13" s="362" customFormat="1">
      <c r="B163" s="736"/>
      <c r="C163" s="340"/>
      <c r="D163" s="1304"/>
      <c r="E163" s="305"/>
      <c r="F163" s="923"/>
      <c r="G163" s="1006"/>
      <c r="H163" s="990"/>
      <c r="I163" s="1011"/>
      <c r="J163" s="844"/>
      <c r="K163" s="844"/>
      <c r="L163" s="844"/>
      <c r="M163" s="845"/>
    </row>
    <row r="164" spans="1:13" s="76" customFormat="1" ht="106.5" customHeight="1">
      <c r="A164" s="348" t="s">
        <v>75</v>
      </c>
      <c r="B164" s="347" t="s">
        <v>3532</v>
      </c>
      <c r="C164" s="299"/>
      <c r="D164" s="1310"/>
      <c r="E164" s="301"/>
      <c r="F164" s="862"/>
      <c r="G164" s="908"/>
      <c r="H164" s="984"/>
      <c r="I164" s="896"/>
      <c r="J164" s="398"/>
      <c r="K164" s="398"/>
      <c r="L164" s="398"/>
    </row>
    <row r="165" spans="1:13">
      <c r="A165" s="276"/>
      <c r="B165" s="308" t="s">
        <v>3533</v>
      </c>
      <c r="C165" s="309">
        <v>50</v>
      </c>
      <c r="D165" s="1303"/>
      <c r="E165" s="305" t="str">
        <f>IF(OR(ISBLANK(C165),ISBLANK(D165))," ",KOLIC*CENA)</f>
        <v xml:space="preserve"> </v>
      </c>
      <c r="F165" s="929">
        <v>50</v>
      </c>
      <c r="G165" s="909">
        <f>D165*F165</f>
        <v>0</v>
      </c>
      <c r="H165" s="985"/>
      <c r="I165" s="897">
        <f>D165*H165</f>
        <v>0</v>
      </c>
    </row>
    <row r="166" spans="1:13">
      <c r="A166" s="276"/>
      <c r="B166" s="309"/>
      <c r="C166" s="300"/>
      <c r="D166" s="1304"/>
      <c r="E166" s="305"/>
      <c r="F166" s="864"/>
      <c r="G166" s="910"/>
      <c r="H166" s="986"/>
      <c r="I166" s="898"/>
    </row>
    <row r="167" spans="1:13">
      <c r="A167" s="276"/>
      <c r="B167" s="309"/>
      <c r="C167" s="300"/>
      <c r="D167" s="1304"/>
      <c r="E167" s="305"/>
      <c r="F167" s="864"/>
      <c r="G167" s="910"/>
      <c r="H167" s="986"/>
      <c r="I167" s="898"/>
    </row>
    <row r="168" spans="1:13">
      <c r="A168" s="276"/>
      <c r="B168" s="303" t="s">
        <v>3534</v>
      </c>
      <c r="C168" s="300"/>
      <c r="D168" s="1304"/>
      <c r="E168" s="305"/>
      <c r="F168" s="864"/>
      <c r="G168" s="910"/>
      <c r="H168" s="986"/>
      <c r="I168" s="898"/>
    </row>
    <row r="169" spans="1:13" ht="25.5">
      <c r="A169" s="276"/>
      <c r="B169" s="303" t="s">
        <v>3535</v>
      </c>
      <c r="C169" s="300"/>
      <c r="D169" s="1304"/>
      <c r="E169" s="305"/>
      <c r="F169" s="864"/>
      <c r="G169" s="910"/>
      <c r="H169" s="986"/>
      <c r="I169" s="898"/>
    </row>
    <row r="170" spans="1:13" ht="180" customHeight="1">
      <c r="A170" s="276" t="s">
        <v>76</v>
      </c>
      <c r="B170" s="303" t="s">
        <v>3536</v>
      </c>
      <c r="C170" s="309"/>
      <c r="D170" s="1304"/>
      <c r="E170" s="305" t="str">
        <f>IF(OR(ISBLANK(C170),ISBLANK(D170))," ",KOLIC*CENA)</f>
        <v xml:space="preserve"> </v>
      </c>
      <c r="F170" s="864"/>
      <c r="G170" s="910"/>
      <c r="H170" s="986"/>
      <c r="I170" s="898"/>
    </row>
    <row r="171" spans="1:13" ht="55.5" customHeight="1">
      <c r="A171" s="276"/>
      <c r="B171" s="303" t="s">
        <v>739</v>
      </c>
      <c r="C171" s="309"/>
      <c r="D171" s="1304"/>
      <c r="E171" s="305"/>
      <c r="F171" s="864"/>
      <c r="G171" s="910"/>
      <c r="H171" s="986"/>
      <c r="I171" s="898"/>
    </row>
    <row r="172" spans="1:13" ht="44.25" customHeight="1">
      <c r="A172" s="276"/>
      <c r="B172" s="303" t="s">
        <v>3537</v>
      </c>
      <c r="C172" s="309"/>
      <c r="D172" s="1304"/>
      <c r="E172" s="305" t="str">
        <f>IF(OR(ISBLANK(C172),ISBLANK(D172))," ",KOLIC*CENA)</f>
        <v xml:space="preserve"> </v>
      </c>
      <c r="F172" s="864"/>
      <c r="G172" s="910"/>
      <c r="H172" s="986"/>
      <c r="I172" s="898"/>
    </row>
    <row r="173" spans="1:13" ht="38.25">
      <c r="A173" s="276"/>
      <c r="B173" s="303" t="s">
        <v>732</v>
      </c>
      <c r="C173" s="309"/>
      <c r="D173" s="1304"/>
      <c r="E173" s="305"/>
      <c r="F173" s="864"/>
      <c r="G173" s="910"/>
      <c r="H173" s="986"/>
      <c r="I173" s="898"/>
    </row>
    <row r="174" spans="1:13">
      <c r="A174" s="276"/>
      <c r="B174" s="308" t="s">
        <v>3538</v>
      </c>
      <c r="C174" s="309">
        <v>58</v>
      </c>
      <c r="D174" s="1303"/>
      <c r="E174" s="305" t="str">
        <f>IF(OR(ISBLANK(C174),ISBLANK(D174))," ",KOLIC*CENA)</f>
        <v xml:space="preserve"> </v>
      </c>
      <c r="F174" s="929">
        <v>58</v>
      </c>
      <c r="G174" s="909">
        <f>D174*F174</f>
        <v>0</v>
      </c>
      <c r="H174" s="995"/>
      <c r="I174" s="897">
        <f>D174*H174</f>
        <v>0</v>
      </c>
    </row>
    <row r="175" spans="1:13">
      <c r="A175" s="276"/>
      <c r="B175" s="309"/>
      <c r="C175" s="300"/>
      <c r="D175" s="1313"/>
      <c r="E175" s="305"/>
      <c r="F175" s="864"/>
      <c r="G175" s="910"/>
      <c r="H175" s="986"/>
      <c r="I175" s="898"/>
    </row>
    <row r="176" spans="1:13" ht="144.75" customHeight="1">
      <c r="A176" s="330" t="s">
        <v>77</v>
      </c>
      <c r="B176" s="311" t="s">
        <v>3539</v>
      </c>
      <c r="C176" s="332"/>
      <c r="D176" s="1304"/>
      <c r="E176" s="305"/>
      <c r="F176" s="864"/>
      <c r="G176" s="910"/>
      <c r="H176" s="986"/>
      <c r="I176" s="898"/>
    </row>
    <row r="177" spans="1:13">
      <c r="A177" s="276"/>
      <c r="B177" s="308" t="s">
        <v>2008</v>
      </c>
      <c r="C177" s="309">
        <v>62</v>
      </c>
      <c r="D177" s="1303"/>
      <c r="E177" s="305" t="str">
        <f>IF(OR(ISBLANK(C177),ISBLANK(D177))," ",KOLIC*CENA)</f>
        <v xml:space="preserve"> </v>
      </c>
      <c r="F177" s="929">
        <v>62</v>
      </c>
      <c r="G177" s="909">
        <f>D177*F177</f>
        <v>0</v>
      </c>
      <c r="H177" s="985"/>
      <c r="I177" s="897">
        <f>D177*H177</f>
        <v>0</v>
      </c>
    </row>
    <row r="178" spans="1:13">
      <c r="A178" s="276"/>
      <c r="B178" s="309"/>
      <c r="C178" s="300"/>
      <c r="D178" s="1304"/>
      <c r="E178" s="305"/>
      <c r="F178" s="864"/>
      <c r="G178" s="910"/>
      <c r="H178" s="986"/>
      <c r="I178" s="898"/>
    </row>
    <row r="179" spans="1:13" s="134" customFormat="1" hidden="1" outlineLevel="1">
      <c r="A179" s="323" t="s">
        <v>2792</v>
      </c>
      <c r="B179" s="324" t="s">
        <v>3540</v>
      </c>
      <c r="C179" s="325">
        <v>58.46</v>
      </c>
      <c r="D179" s="1306"/>
      <c r="E179" s="327"/>
      <c r="F179" s="867"/>
      <c r="G179" s="913"/>
      <c r="H179" s="987"/>
      <c r="I179" s="901"/>
    </row>
    <row r="180" spans="1:13" collapsed="1">
      <c r="A180" s="276"/>
      <c r="B180" s="308"/>
      <c r="C180" s="309"/>
      <c r="D180" s="1305"/>
      <c r="E180" s="305"/>
      <c r="F180" s="864"/>
      <c r="G180" s="910"/>
      <c r="H180" s="986"/>
      <c r="I180" s="898"/>
    </row>
    <row r="181" spans="1:13" s="306" customFormat="1" ht="79.5" customHeight="1">
      <c r="A181" s="276" t="s">
        <v>39</v>
      </c>
      <c r="B181" s="303" t="s">
        <v>3541</v>
      </c>
      <c r="C181" s="299"/>
      <c r="D181" s="1304"/>
      <c r="E181" s="305" t="str">
        <f t="shared" ref="E181:E189" si="0">IF(OR(ISBLANK(C181),ISBLANK(D181))," ",KOLIC*CENA)</f>
        <v xml:space="preserve"> </v>
      </c>
      <c r="F181" s="864"/>
      <c r="G181" s="910"/>
      <c r="H181" s="986"/>
      <c r="I181" s="898"/>
      <c r="J181" s="243"/>
      <c r="K181" s="243"/>
      <c r="L181" s="243"/>
      <c r="M181" s="843"/>
    </row>
    <row r="182" spans="1:13" s="306" customFormat="1" ht="12.75" customHeight="1">
      <c r="A182" s="276" t="s">
        <v>67</v>
      </c>
      <c r="B182" s="303" t="s">
        <v>3542</v>
      </c>
      <c r="C182" s="299"/>
      <c r="D182" s="1304"/>
      <c r="E182" s="305"/>
      <c r="F182" s="864"/>
      <c r="G182" s="910"/>
      <c r="H182" s="986"/>
      <c r="I182" s="898"/>
      <c r="J182" s="243"/>
      <c r="K182" s="243"/>
      <c r="L182" s="243"/>
      <c r="M182" s="843"/>
    </row>
    <row r="183" spans="1:13" s="306" customFormat="1" ht="57" customHeight="1">
      <c r="A183" s="276" t="s">
        <v>68</v>
      </c>
      <c r="B183" s="303" t="s">
        <v>3543</v>
      </c>
      <c r="C183" s="299"/>
      <c r="D183" s="1304"/>
      <c r="E183" s="305" t="str">
        <f t="shared" si="0"/>
        <v xml:space="preserve"> </v>
      </c>
      <c r="F183" s="864"/>
      <c r="G183" s="910"/>
      <c r="H183" s="986"/>
      <c r="I183" s="898"/>
      <c r="J183" s="243"/>
      <c r="K183" s="243"/>
      <c r="L183" s="243"/>
      <c r="M183" s="843"/>
    </row>
    <row r="184" spans="1:13" s="306" customFormat="1" ht="78.75" customHeight="1">
      <c r="A184" s="276" t="s">
        <v>36</v>
      </c>
      <c r="B184" s="303" t="s">
        <v>3544</v>
      </c>
      <c r="C184" s="299"/>
      <c r="D184" s="1304"/>
      <c r="E184" s="305" t="str">
        <f t="shared" si="0"/>
        <v xml:space="preserve"> </v>
      </c>
      <c r="F184" s="864"/>
      <c r="G184" s="910"/>
      <c r="H184" s="986"/>
      <c r="I184" s="898"/>
      <c r="J184" s="243"/>
      <c r="K184" s="243"/>
      <c r="L184" s="243"/>
      <c r="M184" s="843"/>
    </row>
    <row r="185" spans="1:13" s="306" customFormat="1" ht="115.5" customHeight="1">
      <c r="A185" s="310" t="s">
        <v>37</v>
      </c>
      <c r="B185" s="303" t="s">
        <v>3545</v>
      </c>
      <c r="C185" s="299"/>
      <c r="D185" s="1304"/>
      <c r="E185" s="305" t="str">
        <f t="shared" si="0"/>
        <v xml:space="preserve"> </v>
      </c>
      <c r="F185" s="864"/>
      <c r="G185" s="910"/>
      <c r="H185" s="986"/>
      <c r="I185" s="898"/>
      <c r="J185" s="243"/>
      <c r="K185" s="243"/>
      <c r="L185" s="243"/>
      <c r="M185" s="843"/>
    </row>
    <row r="186" spans="1:13" s="306" customFormat="1" ht="55.5" customHeight="1">
      <c r="A186" s="276" t="s">
        <v>43</v>
      </c>
      <c r="B186" s="303" t="s">
        <v>3546</v>
      </c>
      <c r="C186" s="299"/>
      <c r="D186" s="1304"/>
      <c r="E186" s="305" t="str">
        <f t="shared" si="0"/>
        <v xml:space="preserve"> </v>
      </c>
      <c r="F186" s="864"/>
      <c r="G186" s="910"/>
      <c r="H186" s="986"/>
      <c r="I186" s="898"/>
      <c r="J186" s="243"/>
      <c r="K186" s="243"/>
      <c r="L186" s="243"/>
      <c r="M186" s="843"/>
    </row>
    <row r="187" spans="1:13" s="306" customFormat="1" ht="65.25" customHeight="1">
      <c r="A187" s="276" t="s">
        <v>3547</v>
      </c>
      <c r="B187" s="303" t="s">
        <v>3548</v>
      </c>
      <c r="C187" s="299"/>
      <c r="D187" s="1304"/>
      <c r="E187" s="305" t="str">
        <f t="shared" si="0"/>
        <v xml:space="preserve"> </v>
      </c>
      <c r="F187" s="864"/>
      <c r="G187" s="910"/>
      <c r="H187" s="986"/>
      <c r="I187" s="898"/>
      <c r="J187" s="243"/>
      <c r="K187" s="243"/>
      <c r="L187" s="243"/>
      <c r="M187" s="843"/>
    </row>
    <row r="188" spans="1:13" ht="102.75" customHeight="1">
      <c r="A188" s="310"/>
      <c r="B188" s="303" t="s">
        <v>3549</v>
      </c>
      <c r="C188" s="300"/>
      <c r="D188" s="1304"/>
      <c r="E188" s="301" t="str">
        <f>IF(OR(ISBLANK(C188),ISBLANK(D188))," ",KOLIC*CENA)</f>
        <v xml:space="preserve"> </v>
      </c>
      <c r="F188" s="864"/>
      <c r="G188" s="910"/>
      <c r="H188" s="986"/>
      <c r="I188" s="898"/>
      <c r="J188" s="243"/>
      <c r="K188" s="243"/>
      <c r="L188" s="243"/>
    </row>
    <row r="189" spans="1:13" s="306" customFormat="1">
      <c r="A189" s="308"/>
      <c r="B189" s="303" t="s">
        <v>3550</v>
      </c>
      <c r="C189" s="299"/>
      <c r="D189" s="1304"/>
      <c r="E189" s="305" t="str">
        <f t="shared" si="0"/>
        <v xml:space="preserve"> </v>
      </c>
      <c r="F189" s="864"/>
      <c r="G189" s="910"/>
      <c r="H189" s="986"/>
      <c r="I189" s="898"/>
      <c r="J189" s="243"/>
      <c r="K189" s="243"/>
      <c r="L189" s="243"/>
      <c r="M189" s="843"/>
    </row>
    <row r="190" spans="1:13">
      <c r="A190" s="276"/>
      <c r="B190" s="308" t="s">
        <v>3538</v>
      </c>
      <c r="C190" s="309">
        <v>58</v>
      </c>
      <c r="D190" s="1303"/>
      <c r="E190" s="305" t="str">
        <f>IF(OR(ISBLANK(C190),ISBLANK(D190))," ",KOLIC*CENA)</f>
        <v xml:space="preserve"> </v>
      </c>
      <c r="F190" s="929">
        <v>58</v>
      </c>
      <c r="G190" s="909">
        <f>D190*F190</f>
        <v>0</v>
      </c>
      <c r="H190" s="995"/>
      <c r="I190" s="897">
        <f>D190*H190</f>
        <v>0</v>
      </c>
      <c r="J190" s="243"/>
      <c r="K190" s="243"/>
      <c r="L190" s="243"/>
    </row>
    <row r="191" spans="1:13" s="243" customFormat="1">
      <c r="A191" s="416"/>
      <c r="B191" s="848"/>
      <c r="C191" s="857"/>
      <c r="D191" s="1311"/>
      <c r="E191" s="405"/>
      <c r="F191" s="946"/>
      <c r="G191" s="972"/>
      <c r="H191" s="992"/>
      <c r="I191" s="898"/>
    </row>
    <row r="192" spans="1:13" s="306" customFormat="1" ht="91.5" customHeight="1">
      <c r="A192" s="276" t="s">
        <v>40</v>
      </c>
      <c r="B192" s="303" t="s">
        <v>3551</v>
      </c>
      <c r="C192" s="299"/>
      <c r="D192" s="1304"/>
      <c r="E192" s="305" t="str">
        <f>IF(OR(ISBLANK(C192),ISBLANK(D192))," ",KOLIC*CENA)</f>
        <v xml:space="preserve"> </v>
      </c>
      <c r="F192" s="864"/>
      <c r="G192" s="910"/>
      <c r="H192" s="986"/>
      <c r="I192" s="898"/>
      <c r="J192" s="243"/>
      <c r="K192" s="243"/>
      <c r="L192" s="243"/>
      <c r="M192" s="843"/>
    </row>
    <row r="193" spans="1:13" s="306" customFormat="1" ht="90" customHeight="1">
      <c r="A193" s="276" t="s">
        <v>67</v>
      </c>
      <c r="B193" s="303" t="s">
        <v>3552</v>
      </c>
      <c r="C193" s="299"/>
      <c r="D193" s="1304"/>
      <c r="E193" s="305" t="str">
        <f t="shared" ref="E193:E198" si="1">IF(OR(ISBLANK(C193),ISBLANK(D193))," ",KOLIC*CENA)</f>
        <v xml:space="preserve"> </v>
      </c>
      <c r="F193" s="864"/>
      <c r="G193" s="910"/>
      <c r="H193" s="986"/>
      <c r="I193" s="898"/>
      <c r="J193" s="243"/>
      <c r="K193" s="243"/>
      <c r="L193" s="243"/>
      <c r="M193" s="843"/>
    </row>
    <row r="194" spans="1:13" s="306" customFormat="1" ht="66" customHeight="1">
      <c r="A194" s="310" t="s">
        <v>37</v>
      </c>
      <c r="B194" s="303" t="s">
        <v>3553</v>
      </c>
      <c r="C194" s="299"/>
      <c r="D194" s="1304"/>
      <c r="E194" s="305" t="str">
        <f t="shared" si="1"/>
        <v xml:space="preserve"> </v>
      </c>
      <c r="F194" s="864"/>
      <c r="G194" s="910"/>
      <c r="H194" s="986"/>
      <c r="I194" s="898"/>
      <c r="J194" s="243"/>
      <c r="K194" s="243"/>
      <c r="L194" s="243"/>
      <c r="M194" s="843"/>
    </row>
    <row r="195" spans="1:13" s="306" customFormat="1" ht="55.5" customHeight="1">
      <c r="A195" s="276" t="s">
        <v>43</v>
      </c>
      <c r="B195" s="303" t="s">
        <v>3546</v>
      </c>
      <c r="C195" s="299"/>
      <c r="D195" s="1304"/>
      <c r="E195" s="305" t="str">
        <f t="shared" si="1"/>
        <v xml:space="preserve"> </v>
      </c>
      <c r="F195" s="864"/>
      <c r="G195" s="910"/>
      <c r="H195" s="986"/>
      <c r="I195" s="898"/>
      <c r="J195" s="243"/>
      <c r="K195" s="243"/>
      <c r="L195" s="243"/>
      <c r="M195" s="843"/>
    </row>
    <row r="196" spans="1:13" s="306" customFormat="1" ht="65.25" customHeight="1">
      <c r="A196" s="276" t="s">
        <v>3547</v>
      </c>
      <c r="B196" s="303" t="s">
        <v>3554</v>
      </c>
      <c r="C196" s="299"/>
      <c r="D196" s="1304"/>
      <c r="E196" s="305" t="str">
        <f t="shared" si="1"/>
        <v xml:space="preserve"> </v>
      </c>
      <c r="F196" s="864"/>
      <c r="G196" s="910"/>
      <c r="H196" s="986"/>
      <c r="I196" s="898"/>
      <c r="J196" s="243"/>
      <c r="K196" s="243"/>
      <c r="L196" s="243"/>
      <c r="M196" s="843"/>
    </row>
    <row r="197" spans="1:13" ht="102.75" customHeight="1">
      <c r="A197" s="310"/>
      <c r="B197" s="303" t="s">
        <v>3549</v>
      </c>
      <c r="C197" s="300"/>
      <c r="D197" s="1304"/>
      <c r="E197" s="301" t="str">
        <f>IF(OR(ISBLANK(C197),ISBLANK(D197))," ",KOLIC*CENA)</f>
        <v xml:space="preserve"> </v>
      </c>
      <c r="F197" s="864"/>
      <c r="G197" s="910"/>
      <c r="H197" s="986"/>
      <c r="I197" s="898"/>
      <c r="J197" s="243"/>
      <c r="K197" s="243"/>
      <c r="L197" s="243"/>
    </row>
    <row r="198" spans="1:13" s="306" customFormat="1">
      <c r="A198" s="308"/>
      <c r="B198" s="303" t="s">
        <v>3555</v>
      </c>
      <c r="C198" s="299"/>
      <c r="D198" s="1304"/>
      <c r="E198" s="305" t="str">
        <f t="shared" si="1"/>
        <v xml:space="preserve"> </v>
      </c>
      <c r="F198" s="864"/>
      <c r="G198" s="910"/>
      <c r="H198" s="986"/>
      <c r="I198" s="898"/>
      <c r="J198" s="243"/>
      <c r="K198" s="243"/>
      <c r="L198" s="243"/>
      <c r="M198" s="843"/>
    </row>
    <row r="199" spans="1:13">
      <c r="A199" s="276"/>
      <c r="B199" s="308" t="s">
        <v>3538</v>
      </c>
      <c r="C199" s="309">
        <v>7</v>
      </c>
      <c r="D199" s="1303"/>
      <c r="E199" s="305" t="str">
        <f>IF(OR(ISBLANK(C199),ISBLANK(D199))," ",KOLIC*CENA)</f>
        <v xml:space="preserve"> </v>
      </c>
      <c r="F199" s="929">
        <v>7</v>
      </c>
      <c r="G199" s="909">
        <f>D199*F199</f>
        <v>0</v>
      </c>
      <c r="H199" s="995"/>
      <c r="I199" s="897">
        <f>D199*H199</f>
        <v>0</v>
      </c>
      <c r="J199" s="243"/>
      <c r="K199" s="243"/>
      <c r="L199" s="243"/>
    </row>
    <row r="200" spans="1:13" s="243" customFormat="1">
      <c r="A200" s="416"/>
      <c r="B200" s="848"/>
      <c r="C200" s="857"/>
      <c r="D200" s="1311"/>
      <c r="E200" s="405"/>
      <c r="F200" s="946"/>
      <c r="G200" s="972"/>
      <c r="H200" s="992"/>
      <c r="I200" s="898"/>
    </row>
    <row r="201" spans="1:13" ht="76.5">
      <c r="A201" s="310" t="s">
        <v>41</v>
      </c>
      <c r="B201" s="311" t="s">
        <v>3556</v>
      </c>
      <c r="C201" s="309"/>
      <c r="D201" s="1304"/>
      <c r="E201" s="301" t="str">
        <f t="shared" ref="E201:E206" si="2">IF(OR(ISBLANK(C201),ISBLANK(D201))," ",KOLIC*CENA)</f>
        <v xml:space="preserve"> </v>
      </c>
      <c r="F201" s="864"/>
      <c r="G201" s="910"/>
      <c r="H201" s="986"/>
      <c r="I201" s="898"/>
    </row>
    <row r="202" spans="1:13">
      <c r="A202" s="276"/>
      <c r="B202" s="308" t="s">
        <v>2032</v>
      </c>
      <c r="C202" s="309">
        <v>25</v>
      </c>
      <c r="D202" s="1303"/>
      <c r="E202" s="305" t="str">
        <f t="shared" si="2"/>
        <v xml:space="preserve"> </v>
      </c>
      <c r="F202" s="863"/>
      <c r="G202" s="909">
        <f>D202*F202</f>
        <v>0</v>
      </c>
      <c r="H202" s="985">
        <v>25</v>
      </c>
      <c r="I202" s="897">
        <f>D202*H202</f>
        <v>0</v>
      </c>
    </row>
    <row r="203" spans="1:13">
      <c r="A203" s="306"/>
      <c r="B203" s="308"/>
      <c r="C203" s="309"/>
      <c r="D203" s="1304"/>
      <c r="E203" s="301" t="str">
        <f t="shared" si="2"/>
        <v xml:space="preserve"> </v>
      </c>
      <c r="F203" s="864"/>
      <c r="G203" s="910"/>
      <c r="H203" s="986"/>
      <c r="I203" s="898"/>
    </row>
    <row r="204" spans="1:13" s="86" customFormat="1" ht="29.25" customHeight="1">
      <c r="A204" s="310" t="s">
        <v>117</v>
      </c>
      <c r="B204" s="311" t="s">
        <v>3557</v>
      </c>
      <c r="C204" s="309"/>
      <c r="D204" s="1304"/>
      <c r="E204" s="301" t="str">
        <f t="shared" si="2"/>
        <v xml:space="preserve"> </v>
      </c>
      <c r="F204" s="923"/>
      <c r="G204" s="1006"/>
      <c r="H204" s="990"/>
      <c r="I204" s="1011"/>
    </row>
    <row r="205" spans="1:13">
      <c r="A205" s="276"/>
      <c r="B205" s="308" t="s">
        <v>3558</v>
      </c>
      <c r="C205" s="309">
        <v>3</v>
      </c>
      <c r="D205" s="1303"/>
      <c r="E205" s="305" t="str">
        <f t="shared" si="2"/>
        <v xml:space="preserve"> </v>
      </c>
      <c r="F205" s="863"/>
      <c r="G205" s="909">
        <f>D205*F205</f>
        <v>0</v>
      </c>
      <c r="H205" s="985">
        <v>3</v>
      </c>
      <c r="I205" s="897">
        <f>D205*H205</f>
        <v>0</v>
      </c>
    </row>
    <row r="206" spans="1:13" s="86" customFormat="1" ht="12.75" customHeight="1">
      <c r="A206" s="1"/>
      <c r="B206" s="30"/>
      <c r="C206" s="31"/>
      <c r="D206" s="1314"/>
      <c r="E206" s="93" t="str">
        <f t="shared" si="2"/>
        <v xml:space="preserve"> </v>
      </c>
      <c r="F206" s="1002"/>
      <c r="G206" s="1008"/>
      <c r="H206" s="996"/>
      <c r="I206" s="1011"/>
    </row>
    <row r="207" spans="1:13" ht="78.75" customHeight="1">
      <c r="A207" s="330" t="s">
        <v>370</v>
      </c>
      <c r="B207" s="311" t="s">
        <v>3559</v>
      </c>
      <c r="C207" s="332"/>
      <c r="D207" s="1304"/>
      <c r="E207" s="305"/>
      <c r="F207" s="864"/>
      <c r="G207" s="910"/>
      <c r="H207" s="986"/>
      <c r="I207" s="898"/>
    </row>
    <row r="208" spans="1:13" ht="88.5" customHeight="1">
      <c r="A208" s="330"/>
      <c r="B208" s="311" t="s">
        <v>3560</v>
      </c>
      <c r="C208" s="332"/>
      <c r="D208" s="1304"/>
      <c r="E208" s="305" t="str">
        <f>IF(OR(ISBLANK(C208),ISBLANK(D208))," ",KOLIC*CENA)</f>
        <v xml:space="preserve"> </v>
      </c>
      <c r="F208" s="864"/>
      <c r="G208" s="910"/>
      <c r="H208" s="986"/>
      <c r="I208" s="898"/>
    </row>
    <row r="209" spans="1:9" ht="66" customHeight="1">
      <c r="A209" s="330"/>
      <c r="B209" s="311" t="s">
        <v>3561</v>
      </c>
      <c r="C209" s="332"/>
      <c r="D209" s="1304"/>
      <c r="E209" s="305"/>
      <c r="F209" s="864"/>
      <c r="G209" s="910"/>
      <c r="H209" s="986"/>
      <c r="I209" s="898"/>
    </row>
    <row r="210" spans="1:9">
      <c r="A210" s="276"/>
      <c r="B210" s="308" t="s">
        <v>2008</v>
      </c>
      <c r="C210" s="309">
        <v>21</v>
      </c>
      <c r="D210" s="1303"/>
      <c r="E210" s="305" t="str">
        <f>IF(OR(ISBLANK(C210),ISBLANK(D210))," ",KOLIC*CENA)</f>
        <v xml:space="preserve"> </v>
      </c>
      <c r="F210" s="929">
        <v>21</v>
      </c>
      <c r="G210" s="909">
        <f>D210*F210</f>
        <v>0</v>
      </c>
      <c r="H210" s="985"/>
      <c r="I210" s="897">
        <f>D210*H210</f>
        <v>0</v>
      </c>
    </row>
    <row r="211" spans="1:9">
      <c r="A211" s="276"/>
      <c r="B211" s="309"/>
      <c r="C211" s="300"/>
      <c r="D211" s="1304"/>
      <c r="E211" s="305"/>
      <c r="F211" s="864"/>
      <c r="G211" s="910"/>
      <c r="H211" s="986"/>
      <c r="I211" s="898"/>
    </row>
    <row r="212" spans="1:9" s="134" customFormat="1" ht="25.5" hidden="1" outlineLevel="1">
      <c r="A212" s="323" t="s">
        <v>631</v>
      </c>
      <c r="B212" s="324" t="s">
        <v>3509</v>
      </c>
      <c r="C212" s="325">
        <v>20.05</v>
      </c>
      <c r="D212" s="1306"/>
      <c r="E212" s="327"/>
      <c r="F212" s="867"/>
      <c r="G212" s="913"/>
      <c r="H212" s="987"/>
      <c r="I212" s="901"/>
    </row>
    <row r="213" spans="1:9" collapsed="1">
      <c r="A213" s="276"/>
      <c r="B213" s="308"/>
      <c r="C213" s="309"/>
      <c r="D213" s="1305"/>
      <c r="E213" s="305"/>
      <c r="F213" s="864"/>
      <c r="G213" s="910"/>
      <c r="H213" s="986"/>
      <c r="I213" s="898"/>
    </row>
    <row r="214" spans="1:9" ht="190.5" customHeight="1">
      <c r="A214" s="330" t="s">
        <v>372</v>
      </c>
      <c r="B214" s="311" t="s">
        <v>3562</v>
      </c>
      <c r="C214" s="332"/>
      <c r="D214" s="1304"/>
      <c r="E214" s="305"/>
      <c r="F214" s="864"/>
      <c r="G214" s="910"/>
      <c r="H214" s="986"/>
      <c r="I214" s="898"/>
    </row>
    <row r="215" spans="1:9" ht="64.5" customHeight="1">
      <c r="A215" s="330"/>
      <c r="B215" s="311" t="s">
        <v>1310</v>
      </c>
      <c r="C215" s="332"/>
      <c r="D215" s="1304"/>
      <c r="E215" s="305"/>
      <c r="F215" s="864"/>
      <c r="G215" s="910"/>
      <c r="H215" s="986"/>
      <c r="I215" s="898"/>
    </row>
    <row r="216" spans="1:9" ht="27" customHeight="1">
      <c r="A216" s="330"/>
      <c r="B216" s="311" t="s">
        <v>1312</v>
      </c>
      <c r="C216" s="332"/>
      <c r="D216" s="1304"/>
      <c r="E216" s="305"/>
      <c r="F216" s="864"/>
      <c r="G216" s="910"/>
      <c r="H216" s="986"/>
      <c r="I216" s="898"/>
    </row>
    <row r="217" spans="1:9">
      <c r="A217" s="276"/>
      <c r="B217" s="308" t="s">
        <v>2008</v>
      </c>
      <c r="C217" s="309">
        <v>78</v>
      </c>
      <c r="D217" s="1303"/>
      <c r="E217" s="305" t="str">
        <f>IF(OR(ISBLANK(C217),ISBLANK(D217))," ",KOLIC*CENA)</f>
        <v xml:space="preserve"> </v>
      </c>
      <c r="F217" s="863"/>
      <c r="G217" s="909">
        <f>D217*F217</f>
        <v>0</v>
      </c>
      <c r="H217" s="985">
        <v>78</v>
      </c>
      <c r="I217" s="897">
        <f>D217*H217</f>
        <v>0</v>
      </c>
    </row>
    <row r="218" spans="1:9">
      <c r="A218" s="276"/>
      <c r="B218" s="308"/>
      <c r="C218" s="309"/>
      <c r="D218" s="1305"/>
      <c r="E218" s="305"/>
      <c r="F218" s="863"/>
      <c r="G218" s="909"/>
      <c r="H218" s="985"/>
      <c r="I218" s="897"/>
    </row>
    <row r="219" spans="1:9" ht="102">
      <c r="A219" s="330" t="s">
        <v>375</v>
      </c>
      <c r="B219" s="311" t="s">
        <v>3563</v>
      </c>
      <c r="C219" s="332"/>
      <c r="D219" s="1304"/>
      <c r="E219" s="301" t="str">
        <f>IF(OR(ISBLANK(C219),ISBLANK(D219))," ",KOLIC*CENA)</f>
        <v xml:space="preserve"> </v>
      </c>
      <c r="F219" s="864"/>
      <c r="G219" s="910"/>
      <c r="H219" s="986"/>
      <c r="I219" s="898"/>
    </row>
    <row r="220" spans="1:9">
      <c r="A220" s="276"/>
      <c r="B220" s="308" t="s">
        <v>2008</v>
      </c>
      <c r="C220" s="309">
        <v>65</v>
      </c>
      <c r="D220" s="1303"/>
      <c r="E220" s="305" t="str">
        <f>IF(OR(ISBLANK(C220),ISBLANK(D220))," ",KOLIC*CENA)</f>
        <v xml:space="preserve"> </v>
      </c>
      <c r="F220" s="863"/>
      <c r="G220" s="909">
        <f>D220*F220</f>
        <v>0</v>
      </c>
      <c r="H220" s="985">
        <v>65</v>
      </c>
      <c r="I220" s="897">
        <f>D220*H220</f>
        <v>0</v>
      </c>
    </row>
    <row r="221" spans="1:9">
      <c r="A221" s="276"/>
      <c r="B221" s="309"/>
      <c r="C221" s="300"/>
      <c r="D221" s="1304"/>
      <c r="E221" s="305"/>
      <c r="F221" s="864"/>
      <c r="G221" s="910"/>
      <c r="H221" s="986"/>
      <c r="I221" s="898"/>
    </row>
    <row r="222" spans="1:9" ht="89.25">
      <c r="A222" s="276" t="s">
        <v>328</v>
      </c>
      <c r="B222" s="303" t="s">
        <v>3433</v>
      </c>
      <c r="C222" s="300"/>
      <c r="D222" s="1304"/>
      <c r="E222" s="305" t="str">
        <f>IF(OR(ISBLANK(C222),ISBLANK(D222))," ",KOLIC*CENA)</f>
        <v xml:space="preserve"> </v>
      </c>
      <c r="F222" s="864"/>
      <c r="G222" s="910"/>
      <c r="H222" s="986"/>
      <c r="I222" s="898"/>
    </row>
    <row r="223" spans="1:9">
      <c r="A223" s="276"/>
      <c r="B223" s="308" t="s">
        <v>1631</v>
      </c>
      <c r="C223" s="309">
        <v>15</v>
      </c>
      <c r="D223" s="1303"/>
      <c r="E223" s="305" t="str">
        <f>IF(OR(ISBLANK(C223),ISBLANK(D223))," ",KOLIC*CENA)</f>
        <v xml:space="preserve"> </v>
      </c>
      <c r="F223" s="863">
        <v>7.5</v>
      </c>
      <c r="G223" s="909">
        <f>D223*F223</f>
        <v>0</v>
      </c>
      <c r="H223" s="985">
        <v>7.5</v>
      </c>
      <c r="I223" s="897">
        <f>D223*H223</f>
        <v>0</v>
      </c>
    </row>
    <row r="224" spans="1:9" ht="13.5" thickBot="1">
      <c r="A224" s="815"/>
      <c r="B224" s="816"/>
      <c r="C224" s="817"/>
      <c r="D224" s="1315"/>
      <c r="E224" s="355"/>
      <c r="F224" s="1003"/>
      <c r="G224" s="1009"/>
      <c r="H224" s="997"/>
      <c r="I224" s="1012"/>
    </row>
    <row r="225" spans="1:12" ht="13.5" thickTop="1">
      <c r="A225" s="12"/>
      <c r="B225" s="16"/>
      <c r="C225" s="13"/>
      <c r="D225" s="1314"/>
    </row>
    <row r="226" spans="1:12">
      <c r="A226" s="12"/>
      <c r="B226" s="16"/>
      <c r="C226" s="13"/>
      <c r="D226" s="1314"/>
      <c r="E226" s="305" t="s">
        <v>1499</v>
      </c>
      <c r="F226" s="864"/>
      <c r="G226" s="910" t="s">
        <v>3438</v>
      </c>
      <c r="H226" s="878"/>
      <c r="I226" s="898" t="s">
        <v>3439</v>
      </c>
    </row>
    <row r="227" spans="1:12" s="92" customFormat="1" ht="15">
      <c r="A227" s="839"/>
      <c r="B227" s="89" t="s">
        <v>3564</v>
      </c>
      <c r="C227" s="91"/>
      <c r="D227" s="91"/>
      <c r="E227" s="271">
        <f>SUM(E42:E226)</f>
        <v>0</v>
      </c>
      <c r="F227" s="960"/>
      <c r="G227" s="961">
        <f>SUM(G38:G226)</f>
        <v>0</v>
      </c>
      <c r="H227" s="962"/>
      <c r="I227" s="963">
        <f>SUM(I42:I226)</f>
        <v>0</v>
      </c>
    </row>
    <row r="229" spans="1:12" s="2" customFormat="1">
      <c r="A229" s="12"/>
      <c r="B229" s="16"/>
      <c r="C229" s="13"/>
      <c r="E229" s="3"/>
      <c r="F229" s="1"/>
      <c r="G229" s="893"/>
      <c r="H229" s="1"/>
      <c r="I229" s="893"/>
      <c r="J229" s="1"/>
      <c r="K229" s="1"/>
      <c r="L229" s="1"/>
    </row>
    <row r="230" spans="1:12" s="2" customFormat="1">
      <c r="A230" s="12"/>
      <c r="B230" s="16"/>
      <c r="C230" s="13"/>
      <c r="E230" s="3"/>
      <c r="F230" s="1"/>
      <c r="G230" s="893"/>
      <c r="H230" s="1"/>
      <c r="I230" s="893"/>
      <c r="J230" s="1"/>
      <c r="K230" s="1"/>
      <c r="L230" s="1"/>
    </row>
    <row r="231" spans="1:12" s="2" customFormat="1">
      <c r="A231" s="12"/>
      <c r="B231" s="16"/>
      <c r="C231" s="13"/>
      <c r="E231" s="3"/>
      <c r="F231" s="1"/>
      <c r="G231" s="893"/>
      <c r="H231" s="1"/>
      <c r="I231" s="893"/>
      <c r="J231" s="1"/>
      <c r="K231" s="1"/>
      <c r="L231" s="1"/>
    </row>
    <row r="232" spans="1:12" s="2" customFormat="1">
      <c r="A232" s="12"/>
      <c r="B232" s="16"/>
      <c r="C232" s="13"/>
      <c r="E232" s="3"/>
      <c r="F232" s="1"/>
      <c r="G232" s="893"/>
      <c r="H232" s="1"/>
      <c r="I232" s="893"/>
      <c r="J232" s="1"/>
      <c r="K232" s="1"/>
      <c r="L232" s="1"/>
    </row>
    <row r="233" spans="1:12" s="2" customFormat="1">
      <c r="A233" s="12"/>
      <c r="B233" s="16"/>
      <c r="C233" s="13"/>
      <c r="E233" s="3"/>
      <c r="F233" s="1"/>
      <c r="G233" s="893"/>
      <c r="H233" s="1"/>
      <c r="I233" s="893"/>
      <c r="J233" s="1"/>
      <c r="K233" s="1"/>
      <c r="L233" s="1"/>
    </row>
    <row r="234" spans="1:12" s="2" customFormat="1">
      <c r="A234" s="12"/>
      <c r="B234" s="16"/>
      <c r="C234" s="13"/>
      <c r="E234" s="3"/>
      <c r="F234" s="1"/>
      <c r="G234" s="893"/>
      <c r="H234" s="1"/>
      <c r="I234" s="893"/>
      <c r="J234" s="1"/>
      <c r="K234" s="1"/>
      <c r="L234" s="1"/>
    </row>
    <row r="235" spans="1:12" s="2" customFormat="1">
      <c r="A235" s="12"/>
      <c r="B235" s="16"/>
      <c r="C235" s="13"/>
      <c r="E235" s="3"/>
      <c r="F235" s="1"/>
      <c r="G235" s="893"/>
      <c r="H235" s="1"/>
      <c r="I235" s="893"/>
      <c r="J235" s="1"/>
      <c r="K235" s="1"/>
      <c r="L235" s="1"/>
    </row>
    <row r="236" spans="1:12" s="2" customFormat="1">
      <c r="A236" s="12"/>
      <c r="B236" s="16"/>
      <c r="C236" s="13"/>
      <c r="E236" s="3"/>
      <c r="F236" s="1"/>
      <c r="G236" s="893"/>
      <c r="H236" s="1"/>
      <c r="I236" s="893"/>
      <c r="J236" s="1"/>
      <c r="K236" s="1"/>
      <c r="L236" s="1"/>
    </row>
    <row r="237" spans="1:12" s="2" customFormat="1">
      <c r="A237" s="12"/>
      <c r="B237" s="16"/>
      <c r="C237" s="13"/>
      <c r="E237" s="3"/>
      <c r="F237" s="1"/>
      <c r="G237" s="893"/>
      <c r="H237" s="1"/>
      <c r="I237" s="893"/>
      <c r="J237" s="1"/>
      <c r="K237" s="1"/>
      <c r="L237" s="1"/>
    </row>
    <row r="238" spans="1:12" s="2" customFormat="1">
      <c r="A238" s="12"/>
      <c r="B238" s="16"/>
      <c r="C238" s="13"/>
      <c r="E238" s="3"/>
      <c r="F238" s="1"/>
      <c r="G238" s="893"/>
      <c r="H238" s="1"/>
      <c r="I238" s="893"/>
      <c r="J238" s="1"/>
      <c r="K238" s="1"/>
      <c r="L238" s="1"/>
    </row>
    <row r="239" spans="1:12" s="2" customFormat="1">
      <c r="A239" s="12"/>
      <c r="B239" s="16"/>
      <c r="C239" s="13"/>
      <c r="E239" s="3"/>
      <c r="F239" s="1"/>
      <c r="G239" s="893"/>
      <c r="H239" s="1"/>
      <c r="I239" s="893"/>
      <c r="J239" s="1"/>
      <c r="K239" s="1"/>
      <c r="L239" s="1"/>
    </row>
    <row r="240" spans="1:12" s="2" customFormat="1">
      <c r="A240" s="12"/>
      <c r="B240" s="16"/>
      <c r="C240" s="13"/>
      <c r="E240" s="3"/>
      <c r="F240" s="1"/>
      <c r="G240" s="893"/>
      <c r="H240" s="1"/>
      <c r="I240" s="893"/>
      <c r="J240" s="1"/>
      <c r="K240" s="1"/>
      <c r="L240" s="1"/>
    </row>
    <row r="241" spans="1:12" s="2" customFormat="1">
      <c r="A241" s="12"/>
      <c r="B241" s="16"/>
      <c r="C241" s="13"/>
      <c r="E241" s="3"/>
      <c r="F241" s="1"/>
      <c r="G241" s="893"/>
      <c r="H241" s="1"/>
      <c r="I241" s="893"/>
      <c r="J241" s="1"/>
      <c r="K241" s="1"/>
      <c r="L241" s="1"/>
    </row>
    <row r="242" spans="1:12" s="2" customFormat="1">
      <c r="A242" s="12"/>
      <c r="B242" s="16"/>
      <c r="C242" s="13"/>
      <c r="E242" s="3"/>
      <c r="F242" s="1"/>
      <c r="G242" s="893"/>
      <c r="H242" s="1"/>
      <c r="I242" s="893"/>
      <c r="J242" s="1"/>
      <c r="K242" s="1"/>
      <c r="L242" s="1"/>
    </row>
    <row r="243" spans="1:12" s="2" customFormat="1">
      <c r="A243" s="12"/>
      <c r="B243" s="16"/>
      <c r="C243" s="13"/>
      <c r="E243" s="3"/>
      <c r="F243" s="1"/>
      <c r="G243" s="893"/>
      <c r="H243" s="1"/>
      <c r="I243" s="893"/>
      <c r="J243" s="1"/>
      <c r="K243" s="1"/>
      <c r="L243" s="1"/>
    </row>
    <row r="244" spans="1:12" s="2" customFormat="1">
      <c r="A244" s="12"/>
      <c r="B244" s="16"/>
      <c r="C244" s="13"/>
      <c r="E244" s="3"/>
      <c r="F244" s="1"/>
      <c r="G244" s="893"/>
      <c r="H244" s="1"/>
      <c r="I244" s="893"/>
      <c r="J244" s="1"/>
      <c r="K244" s="1"/>
      <c r="L244" s="1"/>
    </row>
    <row r="245" spans="1:12" s="2" customFormat="1">
      <c r="A245" s="12"/>
      <c r="B245" s="16"/>
      <c r="C245" s="13"/>
      <c r="E245" s="3"/>
      <c r="F245" s="1"/>
      <c r="G245" s="893"/>
      <c r="H245" s="1"/>
      <c r="I245" s="893"/>
      <c r="J245" s="1"/>
      <c r="K245" s="1"/>
      <c r="L245" s="1"/>
    </row>
    <row r="246" spans="1:12" s="2" customFormat="1">
      <c r="A246" s="12"/>
      <c r="B246" s="16"/>
      <c r="C246" s="13"/>
      <c r="E246" s="3"/>
      <c r="F246" s="1"/>
      <c r="G246" s="893"/>
      <c r="H246" s="1"/>
      <c r="I246" s="893"/>
      <c r="J246" s="1"/>
      <c r="K246" s="1"/>
      <c r="L246" s="1"/>
    </row>
    <row r="247" spans="1:12" s="2" customFormat="1">
      <c r="A247" s="12"/>
      <c r="B247" s="16"/>
      <c r="C247" s="13"/>
      <c r="E247" s="3"/>
      <c r="F247" s="1"/>
      <c r="G247" s="893"/>
      <c r="H247" s="1"/>
      <c r="I247" s="893"/>
      <c r="J247" s="1"/>
      <c r="K247" s="1"/>
      <c r="L247" s="1"/>
    </row>
    <row r="248" spans="1:12" s="2" customFormat="1">
      <c r="A248" s="12"/>
      <c r="B248" s="16"/>
      <c r="C248" s="13"/>
      <c r="E248" s="3"/>
      <c r="F248" s="1"/>
      <c r="G248" s="893"/>
      <c r="H248" s="1"/>
      <c r="I248" s="893"/>
      <c r="J248" s="1"/>
      <c r="K248" s="1"/>
      <c r="L248" s="1"/>
    </row>
    <row r="249" spans="1:12" s="2" customFormat="1">
      <c r="A249" s="12"/>
      <c r="B249" s="16"/>
      <c r="C249" s="13"/>
      <c r="E249" s="3"/>
      <c r="F249" s="1"/>
      <c r="G249" s="893"/>
      <c r="H249" s="1"/>
      <c r="I249" s="893"/>
      <c r="J249" s="1"/>
      <c r="K249" s="1"/>
      <c r="L249" s="1"/>
    </row>
    <row r="250" spans="1:12" s="2" customFormat="1">
      <c r="A250" s="12"/>
      <c r="B250" s="16"/>
      <c r="C250" s="13"/>
      <c r="E250" s="3"/>
      <c r="F250" s="1"/>
      <c r="G250" s="893"/>
      <c r="H250" s="1"/>
      <c r="I250" s="893"/>
      <c r="J250" s="1"/>
      <c r="K250" s="1"/>
      <c r="L250" s="1"/>
    </row>
    <row r="251" spans="1:12" s="2" customFormat="1">
      <c r="A251" s="12"/>
      <c r="B251" s="16"/>
      <c r="C251" s="13"/>
      <c r="E251" s="3"/>
      <c r="F251" s="1"/>
      <c r="G251" s="893"/>
      <c r="H251" s="1"/>
      <c r="I251" s="893"/>
      <c r="J251" s="1"/>
      <c r="K251" s="1"/>
      <c r="L251" s="1"/>
    </row>
    <row r="252" spans="1:12" s="2" customFormat="1">
      <c r="A252" s="12"/>
      <c r="B252" s="16"/>
      <c r="C252" s="13"/>
      <c r="E252" s="3"/>
      <c r="F252" s="1"/>
      <c r="G252" s="893"/>
      <c r="H252" s="1"/>
      <c r="I252" s="893"/>
      <c r="J252" s="1"/>
      <c r="K252" s="1"/>
      <c r="L252" s="1"/>
    </row>
    <row r="253" spans="1:12" s="2" customFormat="1">
      <c r="A253" s="12"/>
      <c r="B253" s="16"/>
      <c r="C253" s="13"/>
      <c r="E253" s="3"/>
      <c r="F253" s="1"/>
      <c r="G253" s="893"/>
      <c r="H253" s="1"/>
      <c r="I253" s="893"/>
      <c r="J253" s="1"/>
      <c r="K253" s="1"/>
      <c r="L253" s="1"/>
    </row>
    <row r="254" spans="1:12" s="2" customFormat="1">
      <c r="A254" s="12"/>
      <c r="B254" s="16"/>
      <c r="C254" s="13"/>
      <c r="E254" s="3"/>
      <c r="F254" s="1"/>
      <c r="G254" s="893"/>
      <c r="H254" s="1"/>
      <c r="I254" s="893"/>
      <c r="J254" s="1"/>
      <c r="K254" s="1"/>
      <c r="L254" s="1"/>
    </row>
    <row r="255" spans="1:12" s="2" customFormat="1">
      <c r="A255" s="12"/>
      <c r="B255" s="16"/>
      <c r="C255" s="13"/>
      <c r="E255" s="3"/>
      <c r="F255" s="1"/>
      <c r="G255" s="893"/>
      <c r="H255" s="1"/>
      <c r="I255" s="893"/>
      <c r="J255" s="1"/>
      <c r="K255" s="1"/>
      <c r="L255" s="1"/>
    </row>
    <row r="256" spans="1:12" s="2" customFormat="1">
      <c r="A256" s="12"/>
      <c r="B256" s="16"/>
      <c r="C256" s="13"/>
      <c r="E256" s="3"/>
      <c r="F256" s="1"/>
      <c r="G256" s="893"/>
      <c r="H256" s="1"/>
      <c r="I256" s="893"/>
      <c r="J256" s="1"/>
      <c r="K256" s="1"/>
      <c r="L256" s="1"/>
    </row>
    <row r="257" spans="1:12" s="2" customFormat="1">
      <c r="A257" s="12"/>
      <c r="B257" s="16"/>
      <c r="C257" s="13"/>
      <c r="E257" s="3"/>
      <c r="F257" s="1"/>
      <c r="G257" s="893"/>
      <c r="H257" s="1"/>
      <c r="I257" s="893"/>
      <c r="J257" s="1"/>
      <c r="K257" s="1"/>
      <c r="L257" s="1"/>
    </row>
    <row r="258" spans="1:12" s="2" customFormat="1">
      <c r="A258" s="12"/>
      <c r="B258" s="16"/>
      <c r="C258" s="13"/>
      <c r="E258" s="3"/>
      <c r="F258" s="1"/>
      <c r="G258" s="893"/>
      <c r="H258" s="1"/>
      <c r="I258" s="893"/>
      <c r="J258" s="1"/>
      <c r="K258" s="1"/>
      <c r="L258" s="1"/>
    </row>
    <row r="259" spans="1:12" s="2" customFormat="1">
      <c r="A259" s="12"/>
      <c r="B259" s="16"/>
      <c r="C259" s="13"/>
      <c r="E259" s="3"/>
      <c r="F259" s="1"/>
      <c r="G259" s="893"/>
      <c r="H259" s="1"/>
      <c r="I259" s="893"/>
      <c r="J259" s="1"/>
      <c r="K259" s="1"/>
      <c r="L259" s="1"/>
    </row>
    <row r="260" spans="1:12" s="2" customFormat="1">
      <c r="A260" s="12"/>
      <c r="B260" s="16"/>
      <c r="C260" s="13"/>
      <c r="E260" s="3"/>
      <c r="F260" s="1"/>
      <c r="G260" s="893"/>
      <c r="H260" s="1"/>
      <c r="I260" s="893"/>
      <c r="J260" s="1"/>
      <c r="K260" s="1"/>
      <c r="L260" s="1"/>
    </row>
    <row r="261" spans="1:12" s="2" customFormat="1">
      <c r="A261" s="12"/>
      <c r="B261" s="16"/>
      <c r="C261" s="13"/>
      <c r="E261" s="3"/>
      <c r="F261" s="1"/>
      <c r="G261" s="893"/>
      <c r="H261" s="1"/>
      <c r="I261" s="893"/>
      <c r="J261" s="1"/>
      <c r="K261" s="1"/>
      <c r="L261" s="1"/>
    </row>
    <row r="262" spans="1:12" s="2" customFormat="1">
      <c r="A262" s="12"/>
      <c r="B262" s="16"/>
      <c r="C262" s="13"/>
      <c r="E262" s="3"/>
      <c r="F262" s="1"/>
      <c r="G262" s="893"/>
      <c r="H262" s="1"/>
      <c r="I262" s="893"/>
      <c r="J262" s="1"/>
      <c r="K262" s="1"/>
      <c r="L262" s="1"/>
    </row>
    <row r="263" spans="1:12" s="2" customFormat="1">
      <c r="A263" s="12"/>
      <c r="B263" s="16"/>
      <c r="C263" s="13"/>
      <c r="E263" s="3"/>
      <c r="F263" s="1"/>
      <c r="G263" s="893"/>
      <c r="H263" s="1"/>
      <c r="I263" s="893"/>
      <c r="J263" s="1"/>
      <c r="K263" s="1"/>
      <c r="L263" s="1"/>
    </row>
    <row r="264" spans="1:12" s="2" customFormat="1">
      <c r="A264" s="12"/>
      <c r="B264" s="16"/>
      <c r="C264" s="13"/>
      <c r="E264" s="3"/>
      <c r="F264" s="1"/>
      <c r="G264" s="893"/>
      <c r="H264" s="1"/>
      <c r="I264" s="893"/>
      <c r="J264" s="1"/>
      <c r="K264" s="1"/>
      <c r="L264" s="1"/>
    </row>
    <row r="265" spans="1:12" s="2" customFormat="1">
      <c r="A265" s="12"/>
      <c r="B265" s="16"/>
      <c r="C265" s="13"/>
      <c r="E265" s="3"/>
      <c r="F265" s="1"/>
      <c r="G265" s="893"/>
      <c r="H265" s="1"/>
      <c r="I265" s="893"/>
      <c r="J265" s="1"/>
      <c r="K265" s="1"/>
      <c r="L265" s="1"/>
    </row>
    <row r="266" spans="1:12" s="2" customFormat="1">
      <c r="A266" s="12"/>
      <c r="B266" s="16"/>
      <c r="C266" s="13"/>
      <c r="E266" s="3"/>
      <c r="F266" s="1"/>
      <c r="G266" s="893"/>
      <c r="H266" s="1"/>
      <c r="I266" s="893"/>
      <c r="J266" s="1"/>
      <c r="K266" s="1"/>
      <c r="L266" s="1"/>
    </row>
    <row r="267" spans="1:12" s="2" customFormat="1">
      <c r="A267" s="12"/>
      <c r="B267" s="16"/>
      <c r="C267" s="13"/>
      <c r="E267" s="3"/>
      <c r="F267" s="1"/>
      <c r="G267" s="893"/>
      <c r="H267" s="1"/>
      <c r="I267" s="893"/>
      <c r="J267" s="1"/>
      <c r="K267" s="1"/>
      <c r="L267" s="1"/>
    </row>
    <row r="268" spans="1:12" s="2" customFormat="1">
      <c r="A268" s="12"/>
      <c r="B268" s="16"/>
      <c r="C268" s="13"/>
      <c r="E268" s="3"/>
      <c r="F268" s="1"/>
      <c r="G268" s="893"/>
      <c r="H268" s="1"/>
      <c r="I268" s="893"/>
      <c r="J268" s="1"/>
      <c r="K268" s="1"/>
      <c r="L268" s="1"/>
    </row>
    <row r="269" spans="1:12" s="2" customFormat="1">
      <c r="A269" s="12"/>
      <c r="B269" s="16"/>
      <c r="C269" s="13"/>
      <c r="E269" s="3"/>
      <c r="F269" s="1"/>
      <c r="G269" s="893"/>
      <c r="H269" s="1"/>
      <c r="I269" s="893"/>
      <c r="J269" s="1"/>
      <c r="K269" s="1"/>
      <c r="L269" s="1"/>
    </row>
    <row r="270" spans="1:12" s="2" customFormat="1">
      <c r="A270" s="12"/>
      <c r="B270" s="16"/>
      <c r="C270" s="13"/>
      <c r="E270" s="3"/>
      <c r="F270" s="1"/>
      <c r="G270" s="893"/>
      <c r="H270" s="1"/>
      <c r="I270" s="893"/>
      <c r="J270" s="1"/>
      <c r="K270" s="1"/>
      <c r="L270" s="1"/>
    </row>
    <row r="271" spans="1:12" s="2" customFormat="1">
      <c r="A271" s="12"/>
      <c r="B271" s="16"/>
      <c r="C271" s="13"/>
      <c r="E271" s="3"/>
      <c r="F271" s="1"/>
      <c r="G271" s="893"/>
      <c r="H271" s="1"/>
      <c r="I271" s="893"/>
      <c r="J271" s="1"/>
      <c r="K271" s="1"/>
      <c r="L271" s="1"/>
    </row>
    <row r="272" spans="1:12" s="2" customFormat="1">
      <c r="A272" s="12"/>
      <c r="B272" s="16"/>
      <c r="C272" s="13"/>
      <c r="E272" s="3"/>
      <c r="F272" s="1"/>
      <c r="G272" s="893"/>
      <c r="H272" s="1"/>
      <c r="I272" s="893"/>
      <c r="J272" s="1"/>
      <c r="K272" s="1"/>
      <c r="L272" s="1"/>
    </row>
    <row r="273" spans="1:12" s="2" customFormat="1">
      <c r="A273" s="12"/>
      <c r="B273" s="16"/>
      <c r="C273" s="13"/>
      <c r="E273" s="3"/>
      <c r="F273" s="1"/>
      <c r="G273" s="893"/>
      <c r="H273" s="1"/>
      <c r="I273" s="893"/>
      <c r="J273" s="1"/>
      <c r="K273" s="1"/>
      <c r="L273" s="1"/>
    </row>
    <row r="274" spans="1:12" s="2" customFormat="1">
      <c r="A274" s="12"/>
      <c r="B274" s="16"/>
      <c r="C274" s="13"/>
      <c r="E274" s="3"/>
      <c r="F274" s="1"/>
      <c r="G274" s="893"/>
      <c r="H274" s="1"/>
      <c r="I274" s="893"/>
      <c r="J274" s="1"/>
      <c r="K274" s="1"/>
      <c r="L274" s="1"/>
    </row>
    <row r="275" spans="1:12" s="2" customFormat="1">
      <c r="A275" s="12"/>
      <c r="B275" s="16"/>
      <c r="C275" s="13"/>
      <c r="E275" s="3"/>
      <c r="F275" s="1"/>
      <c r="G275" s="893"/>
      <c r="H275" s="1"/>
      <c r="I275" s="893"/>
      <c r="J275" s="1"/>
      <c r="K275" s="1"/>
      <c r="L275" s="1"/>
    </row>
    <row r="276" spans="1:12" s="2" customFormat="1">
      <c r="A276" s="12"/>
      <c r="B276" s="16"/>
      <c r="C276" s="13"/>
      <c r="E276" s="3"/>
      <c r="F276" s="1"/>
      <c r="G276" s="893"/>
      <c r="H276" s="1"/>
      <c r="I276" s="893"/>
      <c r="J276" s="1"/>
      <c r="K276" s="1"/>
      <c r="L276" s="1"/>
    </row>
    <row r="277" spans="1:12" s="2" customFormat="1">
      <c r="A277" s="12"/>
      <c r="B277" s="16"/>
      <c r="C277" s="13"/>
      <c r="E277" s="3"/>
      <c r="F277" s="1"/>
      <c r="G277" s="893"/>
      <c r="H277" s="1"/>
      <c r="I277" s="893"/>
      <c r="J277" s="1"/>
      <c r="K277" s="1"/>
      <c r="L277" s="1"/>
    </row>
    <row r="278" spans="1:12" s="2" customFormat="1">
      <c r="A278" s="12"/>
      <c r="B278" s="16"/>
      <c r="C278" s="13"/>
      <c r="E278" s="3"/>
      <c r="F278" s="1"/>
      <c r="G278" s="893"/>
      <c r="H278" s="1"/>
      <c r="I278" s="893"/>
      <c r="J278" s="1"/>
      <c r="K278" s="1"/>
      <c r="L278" s="1"/>
    </row>
    <row r="279" spans="1:12" s="2" customFormat="1">
      <c r="A279" s="12"/>
      <c r="B279" s="16"/>
      <c r="C279" s="13"/>
      <c r="E279" s="3"/>
      <c r="F279" s="1"/>
      <c r="G279" s="893"/>
      <c r="H279" s="1"/>
      <c r="I279" s="893"/>
      <c r="J279" s="1"/>
      <c r="K279" s="1"/>
      <c r="L279" s="1"/>
    </row>
    <row r="280" spans="1:12" s="2" customFormat="1">
      <c r="A280" s="12"/>
      <c r="B280" s="16"/>
      <c r="C280" s="13"/>
      <c r="E280" s="3"/>
      <c r="F280" s="1"/>
      <c r="G280" s="893"/>
      <c r="H280" s="1"/>
      <c r="I280" s="893"/>
      <c r="J280" s="1"/>
      <c r="K280" s="1"/>
      <c r="L280" s="1"/>
    </row>
    <row r="281" spans="1:12" s="2" customFormat="1">
      <c r="A281" s="12"/>
      <c r="B281" s="16"/>
      <c r="C281" s="13"/>
      <c r="E281" s="3"/>
      <c r="F281" s="1"/>
      <c r="G281" s="893"/>
      <c r="H281" s="1"/>
      <c r="I281" s="893"/>
      <c r="J281" s="1"/>
      <c r="K281" s="1"/>
      <c r="L281" s="1"/>
    </row>
    <row r="282" spans="1:12" s="2" customFormat="1">
      <c r="A282" s="12"/>
      <c r="B282" s="16"/>
      <c r="C282" s="13"/>
      <c r="E282" s="3"/>
      <c r="F282" s="1"/>
      <c r="G282" s="893"/>
      <c r="H282" s="1"/>
      <c r="I282" s="893"/>
      <c r="J282" s="1"/>
      <c r="K282" s="1"/>
      <c r="L282" s="1"/>
    </row>
    <row r="283" spans="1:12" s="2" customFormat="1">
      <c r="A283" s="12"/>
      <c r="B283" s="16"/>
      <c r="C283" s="13"/>
      <c r="E283" s="3"/>
      <c r="F283" s="1"/>
      <c r="G283" s="893"/>
      <c r="H283" s="1"/>
      <c r="I283" s="893"/>
      <c r="J283" s="1"/>
      <c r="K283" s="1"/>
      <c r="L283" s="1"/>
    </row>
    <row r="284" spans="1:12" s="2" customFormat="1">
      <c r="A284" s="12"/>
      <c r="B284" s="16"/>
      <c r="C284" s="13"/>
      <c r="E284" s="3"/>
      <c r="F284" s="1"/>
      <c r="G284" s="893"/>
      <c r="H284" s="1"/>
      <c r="I284" s="893"/>
      <c r="J284" s="1"/>
      <c r="K284" s="1"/>
      <c r="L284" s="1"/>
    </row>
    <row r="285" spans="1:12" s="2" customFormat="1">
      <c r="A285" s="12"/>
      <c r="B285" s="16"/>
      <c r="C285" s="13"/>
      <c r="E285" s="3"/>
      <c r="F285" s="1"/>
      <c r="G285" s="893"/>
      <c r="H285" s="1"/>
      <c r="I285" s="893"/>
      <c r="J285" s="1"/>
      <c r="K285" s="1"/>
      <c r="L285" s="1"/>
    </row>
    <row r="286" spans="1:12" s="2" customFormat="1">
      <c r="A286" s="12"/>
      <c r="B286" s="16"/>
      <c r="C286" s="13"/>
      <c r="E286" s="3"/>
      <c r="F286" s="1"/>
      <c r="G286" s="893"/>
      <c r="H286" s="1"/>
      <c r="I286" s="893"/>
      <c r="J286" s="1"/>
      <c r="K286" s="1"/>
      <c r="L286" s="1"/>
    </row>
    <row r="287" spans="1:12" s="2" customFormat="1">
      <c r="A287" s="12"/>
      <c r="B287" s="16"/>
      <c r="C287" s="13"/>
      <c r="E287" s="3"/>
      <c r="F287" s="1"/>
      <c r="G287" s="893"/>
      <c r="H287" s="1"/>
      <c r="I287" s="893"/>
      <c r="J287" s="1"/>
      <c r="K287" s="1"/>
      <c r="L287" s="1"/>
    </row>
    <row r="288" spans="1:12" s="2" customFormat="1">
      <c r="A288" s="12"/>
      <c r="B288" s="16"/>
      <c r="C288" s="13"/>
      <c r="E288" s="3"/>
      <c r="F288" s="1"/>
      <c r="G288" s="893"/>
      <c r="H288" s="1"/>
      <c r="I288" s="893"/>
      <c r="J288" s="1"/>
      <c r="K288" s="1"/>
      <c r="L288" s="1"/>
    </row>
    <row r="289" spans="1:12" s="2" customFormat="1">
      <c r="A289" s="12"/>
      <c r="B289" s="16"/>
      <c r="C289" s="13"/>
      <c r="E289" s="3"/>
      <c r="F289" s="1"/>
      <c r="G289" s="893"/>
      <c r="H289" s="1"/>
      <c r="I289" s="893"/>
      <c r="J289" s="1"/>
      <c r="K289" s="1"/>
      <c r="L289" s="1"/>
    </row>
    <row r="290" spans="1:12" s="2" customFormat="1">
      <c r="A290" s="12"/>
      <c r="B290" s="16"/>
      <c r="C290" s="13"/>
      <c r="E290" s="3"/>
      <c r="F290" s="1"/>
      <c r="G290" s="893"/>
      <c r="H290" s="1"/>
      <c r="I290" s="893"/>
      <c r="J290" s="1"/>
      <c r="K290" s="1"/>
      <c r="L290" s="1"/>
    </row>
    <row r="291" spans="1:12" s="2" customFormat="1">
      <c r="A291" s="12"/>
      <c r="B291" s="16"/>
      <c r="C291" s="13"/>
      <c r="E291" s="3"/>
      <c r="F291" s="1"/>
      <c r="G291" s="893"/>
      <c r="H291" s="1"/>
      <c r="I291" s="893"/>
      <c r="J291" s="1"/>
      <c r="K291" s="1"/>
      <c r="L291" s="1"/>
    </row>
    <row r="292" spans="1:12" s="2" customFormat="1">
      <c r="A292" s="12"/>
      <c r="B292" s="16"/>
      <c r="C292" s="13"/>
      <c r="E292" s="3"/>
      <c r="F292" s="1"/>
      <c r="G292" s="893"/>
      <c r="H292" s="1"/>
      <c r="I292" s="893"/>
      <c r="J292" s="1"/>
      <c r="K292" s="1"/>
      <c r="L292" s="1"/>
    </row>
    <row r="293" spans="1:12" s="2" customFormat="1">
      <c r="A293" s="12"/>
      <c r="B293" s="16"/>
      <c r="C293" s="13"/>
      <c r="E293" s="3"/>
      <c r="F293" s="1"/>
      <c r="G293" s="893"/>
      <c r="H293" s="1"/>
      <c r="I293" s="893"/>
      <c r="J293" s="1"/>
      <c r="K293" s="1"/>
      <c r="L293" s="1"/>
    </row>
    <row r="294" spans="1:12" s="2" customFormat="1">
      <c r="A294" s="12"/>
      <c r="B294" s="16"/>
      <c r="C294" s="13"/>
      <c r="E294" s="3"/>
      <c r="F294" s="1"/>
      <c r="G294" s="893"/>
      <c r="H294" s="1"/>
      <c r="I294" s="893"/>
      <c r="J294" s="1"/>
      <c r="K294" s="1"/>
      <c r="L294" s="1"/>
    </row>
    <row r="295" spans="1:12" s="2" customFormat="1">
      <c r="A295" s="12"/>
      <c r="B295" s="16"/>
      <c r="C295" s="13"/>
      <c r="E295" s="3"/>
      <c r="F295" s="1"/>
      <c r="G295" s="893"/>
      <c r="H295" s="1"/>
      <c r="I295" s="893"/>
      <c r="J295" s="1"/>
      <c r="K295" s="1"/>
      <c r="L295" s="1"/>
    </row>
    <row r="296" spans="1:12" s="2" customFormat="1">
      <c r="A296" s="12"/>
      <c r="B296" s="16"/>
      <c r="C296" s="13"/>
      <c r="E296" s="3"/>
      <c r="F296" s="1"/>
      <c r="G296" s="893"/>
      <c r="H296" s="1"/>
      <c r="I296" s="893"/>
      <c r="J296" s="1"/>
      <c r="K296" s="1"/>
      <c r="L296" s="1"/>
    </row>
    <row r="297" spans="1:12" s="2" customFormat="1">
      <c r="A297" s="12"/>
      <c r="B297" s="16"/>
      <c r="C297" s="13"/>
      <c r="E297" s="3"/>
      <c r="F297" s="1"/>
      <c r="G297" s="893"/>
      <c r="H297" s="1"/>
      <c r="I297" s="893"/>
      <c r="J297" s="1"/>
      <c r="K297" s="1"/>
      <c r="L297" s="1"/>
    </row>
    <row r="298" spans="1:12" s="2" customFormat="1">
      <c r="A298" s="12"/>
      <c r="B298" s="16"/>
      <c r="C298" s="13"/>
      <c r="E298" s="3"/>
      <c r="F298" s="1"/>
      <c r="G298" s="893"/>
      <c r="H298" s="1"/>
      <c r="I298" s="893"/>
      <c r="J298" s="1"/>
      <c r="K298" s="1"/>
      <c r="L298" s="1"/>
    </row>
    <row r="299" spans="1:12" s="2" customFormat="1">
      <c r="A299" s="12"/>
      <c r="B299" s="16"/>
      <c r="C299" s="13"/>
      <c r="E299" s="3"/>
      <c r="F299" s="1"/>
      <c r="G299" s="893"/>
      <c r="H299" s="1"/>
      <c r="I299" s="893"/>
      <c r="J299" s="1"/>
      <c r="K299" s="1"/>
      <c r="L299" s="1"/>
    </row>
    <row r="300" spans="1:12" s="2" customFormat="1">
      <c r="A300" s="12"/>
      <c r="B300" s="16"/>
      <c r="C300" s="13"/>
      <c r="E300" s="3"/>
      <c r="F300" s="1"/>
      <c r="G300" s="893"/>
      <c r="H300" s="1"/>
      <c r="I300" s="893"/>
      <c r="J300" s="1"/>
      <c r="K300" s="1"/>
      <c r="L300" s="1"/>
    </row>
    <row r="301" spans="1:12" s="2" customFormat="1">
      <c r="A301" s="12"/>
      <c r="B301" s="16"/>
      <c r="C301" s="13"/>
      <c r="E301" s="3"/>
      <c r="F301" s="1"/>
      <c r="G301" s="893"/>
      <c r="H301" s="1"/>
      <c r="I301" s="893"/>
      <c r="J301" s="1"/>
      <c r="K301" s="1"/>
      <c r="L301" s="1"/>
    </row>
    <row r="302" spans="1:12" s="2" customFormat="1">
      <c r="A302" s="12"/>
      <c r="B302" s="16"/>
      <c r="C302" s="13"/>
      <c r="E302" s="3"/>
      <c r="F302" s="1"/>
      <c r="G302" s="893"/>
      <c r="H302" s="1"/>
      <c r="I302" s="893"/>
      <c r="J302" s="1"/>
      <c r="K302" s="1"/>
      <c r="L302" s="1"/>
    </row>
    <row r="303" spans="1:12" s="2" customFormat="1">
      <c r="A303" s="12"/>
      <c r="B303" s="16"/>
      <c r="C303" s="13"/>
      <c r="E303" s="3"/>
      <c r="F303" s="1"/>
      <c r="G303" s="893"/>
      <c r="H303" s="1"/>
      <c r="I303" s="893"/>
      <c r="J303" s="1"/>
      <c r="K303" s="1"/>
      <c r="L303" s="1"/>
    </row>
    <row r="304" spans="1:12" s="2" customFormat="1">
      <c r="A304" s="12"/>
      <c r="B304" s="16"/>
      <c r="C304" s="13"/>
      <c r="E304" s="3"/>
      <c r="F304" s="1"/>
      <c r="G304" s="893"/>
      <c r="H304" s="1"/>
      <c r="I304" s="893"/>
      <c r="J304" s="1"/>
      <c r="K304" s="1"/>
      <c r="L304" s="1"/>
    </row>
    <row r="305" spans="1:12" s="2" customFormat="1">
      <c r="A305" s="12"/>
      <c r="B305" s="16"/>
      <c r="C305" s="13"/>
      <c r="E305" s="3"/>
      <c r="F305" s="1"/>
      <c r="G305" s="893"/>
      <c r="H305" s="1"/>
      <c r="I305" s="893"/>
      <c r="J305" s="1"/>
      <c r="K305" s="1"/>
      <c r="L305" s="1"/>
    </row>
    <row r="306" spans="1:12" s="2" customFormat="1">
      <c r="A306" s="12"/>
      <c r="B306" s="16"/>
      <c r="C306" s="13"/>
      <c r="E306" s="3"/>
      <c r="F306" s="1"/>
      <c r="G306" s="893"/>
      <c r="H306" s="1"/>
      <c r="I306" s="893"/>
      <c r="J306" s="1"/>
      <c r="K306" s="1"/>
      <c r="L306" s="1"/>
    </row>
    <row r="307" spans="1:12" s="2" customFormat="1">
      <c r="A307" s="12"/>
      <c r="B307" s="16"/>
      <c r="C307" s="13"/>
      <c r="E307" s="3"/>
      <c r="F307" s="1"/>
      <c r="G307" s="893"/>
      <c r="H307" s="1"/>
      <c r="I307" s="893"/>
      <c r="J307" s="1"/>
      <c r="K307" s="1"/>
      <c r="L307" s="1"/>
    </row>
    <row r="308" spans="1:12" s="2" customFormat="1">
      <c r="A308" s="12"/>
      <c r="B308" s="16"/>
      <c r="C308" s="13"/>
      <c r="E308" s="3"/>
      <c r="F308" s="1"/>
      <c r="G308" s="893"/>
      <c r="H308" s="1"/>
      <c r="I308" s="893"/>
      <c r="J308" s="1"/>
      <c r="K308" s="1"/>
      <c r="L308" s="1"/>
    </row>
    <row r="309" spans="1:12" s="2" customFormat="1">
      <c r="A309" s="12"/>
      <c r="B309" s="16"/>
      <c r="C309" s="13"/>
      <c r="E309" s="3"/>
      <c r="F309" s="1"/>
      <c r="G309" s="893"/>
      <c r="H309" s="1"/>
      <c r="I309" s="893"/>
      <c r="J309" s="1"/>
      <c r="K309" s="1"/>
      <c r="L309" s="1"/>
    </row>
    <row r="310" spans="1:12" s="2" customFormat="1">
      <c r="A310" s="12"/>
      <c r="B310" s="16"/>
      <c r="C310" s="13"/>
      <c r="E310" s="3"/>
      <c r="F310" s="1"/>
      <c r="G310" s="893"/>
      <c r="H310" s="1"/>
      <c r="I310" s="893"/>
      <c r="J310" s="1"/>
      <c r="K310" s="1"/>
      <c r="L310" s="1"/>
    </row>
    <row r="311" spans="1:12" s="2" customFormat="1">
      <c r="A311" s="12"/>
      <c r="B311" s="16"/>
      <c r="C311" s="13"/>
      <c r="E311" s="3"/>
      <c r="F311" s="1"/>
      <c r="G311" s="893"/>
      <c r="H311" s="1"/>
      <c r="I311" s="893"/>
      <c r="J311" s="1"/>
      <c r="K311" s="1"/>
      <c r="L311" s="1"/>
    </row>
    <row r="312" spans="1:12" s="2" customFormat="1">
      <c r="A312" s="12"/>
      <c r="B312" s="16"/>
      <c r="C312" s="13"/>
      <c r="E312" s="3"/>
      <c r="F312" s="1"/>
      <c r="G312" s="893"/>
      <c r="H312" s="1"/>
      <c r="I312" s="893"/>
      <c r="J312" s="1"/>
      <c r="K312" s="1"/>
      <c r="L312" s="1"/>
    </row>
    <row r="313" spans="1:12" s="2" customFormat="1">
      <c r="A313" s="12"/>
      <c r="B313" s="16"/>
      <c r="C313" s="13"/>
      <c r="E313" s="3"/>
      <c r="F313" s="1"/>
      <c r="G313" s="893"/>
      <c r="H313" s="1"/>
      <c r="I313" s="893"/>
      <c r="J313" s="1"/>
      <c r="K313" s="1"/>
      <c r="L313" s="1"/>
    </row>
    <row r="314" spans="1:12" s="2" customFormat="1">
      <c r="A314" s="12"/>
      <c r="B314" s="16"/>
      <c r="C314" s="13"/>
      <c r="E314" s="3"/>
      <c r="F314" s="1"/>
      <c r="G314" s="893"/>
      <c r="H314" s="1"/>
      <c r="I314" s="893"/>
      <c r="J314" s="1"/>
      <c r="K314" s="1"/>
      <c r="L314" s="1"/>
    </row>
    <row r="315" spans="1:12" s="2" customFormat="1">
      <c r="A315" s="12"/>
      <c r="B315" s="16"/>
      <c r="C315" s="13"/>
      <c r="E315" s="3"/>
      <c r="F315" s="1"/>
      <c r="G315" s="893"/>
      <c r="H315" s="1"/>
      <c r="I315" s="893"/>
      <c r="J315" s="1"/>
      <c r="K315" s="1"/>
      <c r="L315" s="1"/>
    </row>
    <row r="316" spans="1:12" s="2" customFormat="1">
      <c r="A316" s="12"/>
      <c r="B316" s="16"/>
      <c r="C316" s="13"/>
      <c r="E316" s="3"/>
      <c r="F316" s="1"/>
      <c r="G316" s="893"/>
      <c r="H316" s="1"/>
      <c r="I316" s="893"/>
      <c r="J316" s="1"/>
      <c r="K316" s="1"/>
      <c r="L316" s="1"/>
    </row>
    <row r="317" spans="1:12" s="2" customFormat="1">
      <c r="A317" s="12"/>
      <c r="B317" s="16"/>
      <c r="C317" s="13"/>
      <c r="E317" s="3"/>
      <c r="F317" s="1"/>
      <c r="G317" s="893"/>
      <c r="H317" s="1"/>
      <c r="I317" s="893"/>
      <c r="J317" s="1"/>
      <c r="K317" s="1"/>
      <c r="L317" s="1"/>
    </row>
    <row r="318" spans="1:12" s="2" customFormat="1">
      <c r="A318" s="12"/>
      <c r="B318" s="16"/>
      <c r="C318" s="13"/>
      <c r="E318" s="3"/>
      <c r="F318" s="1"/>
      <c r="G318" s="893"/>
      <c r="H318" s="1"/>
      <c r="I318" s="893"/>
      <c r="J318" s="1"/>
      <c r="K318" s="1"/>
      <c r="L318" s="1"/>
    </row>
    <row r="319" spans="1:12" s="2" customFormat="1">
      <c r="A319" s="12"/>
      <c r="B319" s="16"/>
      <c r="C319" s="13"/>
      <c r="E319" s="3"/>
      <c r="F319" s="1"/>
      <c r="G319" s="893"/>
      <c r="H319" s="1"/>
      <c r="I319" s="893"/>
      <c r="J319" s="1"/>
      <c r="K319" s="1"/>
      <c r="L319" s="1"/>
    </row>
    <row r="320" spans="1:12" s="2" customFormat="1">
      <c r="A320" s="12"/>
      <c r="B320" s="16"/>
      <c r="C320" s="13"/>
      <c r="E320" s="3"/>
      <c r="F320" s="1"/>
      <c r="G320" s="893"/>
      <c r="H320" s="1"/>
      <c r="I320" s="893"/>
      <c r="J320" s="1"/>
      <c r="K320" s="1"/>
      <c r="L320" s="1"/>
    </row>
    <row r="321" spans="1:12" s="2" customFormat="1">
      <c r="A321" s="12"/>
      <c r="B321" s="16"/>
      <c r="C321" s="13"/>
      <c r="E321" s="3"/>
      <c r="F321" s="1"/>
      <c r="G321" s="893"/>
      <c r="H321" s="1"/>
      <c r="I321" s="893"/>
      <c r="J321" s="1"/>
      <c r="K321" s="1"/>
      <c r="L321" s="1"/>
    </row>
    <row r="322" spans="1:12" s="2" customFormat="1">
      <c r="A322" s="12"/>
      <c r="B322" s="16"/>
      <c r="C322" s="13"/>
      <c r="E322" s="3"/>
      <c r="F322" s="1"/>
      <c r="G322" s="893"/>
      <c r="H322" s="1"/>
      <c r="I322" s="893"/>
      <c r="J322" s="1"/>
      <c r="K322" s="1"/>
      <c r="L322" s="1"/>
    </row>
    <row r="323" spans="1:12" s="2" customFormat="1">
      <c r="A323" s="12"/>
      <c r="B323" s="16"/>
      <c r="C323" s="13"/>
      <c r="E323" s="3"/>
      <c r="F323" s="1"/>
      <c r="G323" s="893"/>
      <c r="H323" s="1"/>
      <c r="I323" s="893"/>
      <c r="J323" s="1"/>
      <c r="K323" s="1"/>
      <c r="L323" s="1"/>
    </row>
    <row r="324" spans="1:12" s="2" customFormat="1">
      <c r="A324" s="12"/>
      <c r="B324" s="16"/>
      <c r="C324" s="13"/>
      <c r="E324" s="3"/>
      <c r="F324" s="1"/>
      <c r="G324" s="893"/>
      <c r="H324" s="1"/>
      <c r="I324" s="893"/>
      <c r="J324" s="1"/>
      <c r="K324" s="1"/>
      <c r="L324" s="1"/>
    </row>
    <row r="325" spans="1:12" s="2" customFormat="1">
      <c r="A325" s="12"/>
      <c r="B325" s="16"/>
      <c r="C325" s="13"/>
      <c r="E325" s="3"/>
      <c r="F325" s="1"/>
      <c r="G325" s="893"/>
      <c r="H325" s="1"/>
      <c r="I325" s="893"/>
      <c r="J325" s="1"/>
      <c r="K325" s="1"/>
      <c r="L325" s="1"/>
    </row>
    <row r="326" spans="1:12" s="2" customFormat="1">
      <c r="A326" s="12"/>
      <c r="B326" s="16"/>
      <c r="C326" s="13"/>
      <c r="E326" s="3"/>
      <c r="F326" s="1"/>
      <c r="G326" s="893"/>
      <c r="H326" s="1"/>
      <c r="I326" s="893"/>
      <c r="J326" s="1"/>
      <c r="K326" s="1"/>
      <c r="L326" s="1"/>
    </row>
    <row r="327" spans="1:12" s="2" customFormat="1">
      <c r="A327" s="12"/>
      <c r="B327" s="16"/>
      <c r="C327" s="13"/>
      <c r="E327" s="3"/>
      <c r="F327" s="1"/>
      <c r="G327" s="893"/>
      <c r="H327" s="1"/>
      <c r="I327" s="893"/>
      <c r="J327" s="1"/>
      <c r="K327" s="1"/>
      <c r="L327" s="1"/>
    </row>
    <row r="328" spans="1:12" s="2" customFormat="1">
      <c r="A328" s="12"/>
      <c r="B328" s="16"/>
      <c r="C328" s="13"/>
      <c r="E328" s="3"/>
      <c r="F328" s="1"/>
      <c r="G328" s="893"/>
      <c r="H328" s="1"/>
      <c r="I328" s="893"/>
      <c r="J328" s="1"/>
      <c r="K328" s="1"/>
      <c r="L328" s="1"/>
    </row>
    <row r="329" spans="1:12" s="2" customFormat="1">
      <c r="A329" s="12"/>
      <c r="B329" s="16"/>
      <c r="C329" s="13"/>
      <c r="E329" s="3"/>
      <c r="F329" s="1"/>
      <c r="G329" s="893"/>
      <c r="H329" s="1"/>
      <c r="I329" s="893"/>
      <c r="J329" s="1"/>
      <c r="K329" s="1"/>
      <c r="L329" s="1"/>
    </row>
    <row r="330" spans="1:12" s="2" customFormat="1">
      <c r="A330" s="12"/>
      <c r="B330" s="16"/>
      <c r="C330" s="13"/>
      <c r="E330" s="3"/>
      <c r="F330" s="1"/>
      <c r="G330" s="893"/>
      <c r="H330" s="1"/>
      <c r="I330" s="893"/>
      <c r="J330" s="1"/>
      <c r="K330" s="1"/>
      <c r="L330" s="1"/>
    </row>
    <row r="331" spans="1:12" s="2" customFormat="1">
      <c r="A331" s="12"/>
      <c r="B331" s="16"/>
      <c r="C331" s="13"/>
      <c r="E331" s="3"/>
      <c r="F331" s="1"/>
      <c r="G331" s="893"/>
      <c r="H331" s="1"/>
      <c r="I331" s="893"/>
      <c r="J331" s="1"/>
      <c r="K331" s="1"/>
      <c r="L331" s="1"/>
    </row>
    <row r="332" spans="1:12" s="2" customFormat="1">
      <c r="A332" s="12"/>
      <c r="B332" s="16"/>
      <c r="C332" s="13"/>
      <c r="E332" s="3"/>
      <c r="F332" s="1"/>
      <c r="G332" s="893"/>
      <c r="H332" s="1"/>
      <c r="I332" s="893"/>
      <c r="J332" s="1"/>
      <c r="K332" s="1"/>
      <c r="L332" s="1"/>
    </row>
    <row r="333" spans="1:12" s="2" customFormat="1">
      <c r="A333" s="12"/>
      <c r="B333" s="16"/>
      <c r="C333" s="13"/>
      <c r="E333" s="3"/>
      <c r="F333" s="1"/>
      <c r="G333" s="893"/>
      <c r="H333" s="1"/>
      <c r="I333" s="893"/>
      <c r="J333" s="1"/>
      <c r="K333" s="1"/>
      <c r="L333" s="1"/>
    </row>
    <row r="334" spans="1:12" s="2" customFormat="1">
      <c r="A334" s="12"/>
      <c r="B334" s="16"/>
      <c r="C334" s="13"/>
      <c r="E334" s="3"/>
      <c r="F334" s="1"/>
      <c r="G334" s="893"/>
      <c r="H334" s="1"/>
      <c r="I334" s="893"/>
      <c r="J334" s="1"/>
      <c r="K334" s="1"/>
      <c r="L334" s="1"/>
    </row>
    <row r="335" spans="1:12" s="2" customFormat="1">
      <c r="A335" s="12"/>
      <c r="B335" s="16"/>
      <c r="C335" s="13"/>
      <c r="E335" s="3"/>
      <c r="F335" s="1"/>
      <c r="G335" s="893"/>
      <c r="H335" s="1"/>
      <c r="I335" s="893"/>
      <c r="J335" s="1"/>
      <c r="K335" s="1"/>
      <c r="L335" s="1"/>
    </row>
    <row r="336" spans="1:12" s="2" customFormat="1">
      <c r="A336" s="12"/>
      <c r="B336" s="16"/>
      <c r="C336" s="13"/>
      <c r="E336" s="3"/>
      <c r="F336" s="1"/>
      <c r="G336" s="893"/>
      <c r="H336" s="1"/>
      <c r="I336" s="893"/>
      <c r="J336" s="1"/>
      <c r="K336" s="1"/>
      <c r="L336" s="1"/>
    </row>
    <row r="337" spans="1:12" s="2" customFormat="1">
      <c r="A337" s="12"/>
      <c r="B337" s="16"/>
      <c r="C337" s="13"/>
      <c r="E337" s="3"/>
      <c r="F337" s="1"/>
      <c r="G337" s="893"/>
      <c r="H337" s="1"/>
      <c r="I337" s="893"/>
      <c r="J337" s="1"/>
      <c r="K337" s="1"/>
      <c r="L337" s="1"/>
    </row>
    <row r="338" spans="1:12" s="2" customFormat="1">
      <c r="A338" s="12"/>
      <c r="B338" s="16"/>
      <c r="C338" s="13"/>
      <c r="E338" s="3"/>
      <c r="F338" s="1"/>
      <c r="G338" s="893"/>
      <c r="H338" s="1"/>
      <c r="I338" s="893"/>
      <c r="J338" s="1"/>
      <c r="K338" s="1"/>
      <c r="L338" s="1"/>
    </row>
    <row r="339" spans="1:12" s="2" customFormat="1">
      <c r="A339" s="12"/>
      <c r="B339" s="16"/>
      <c r="C339" s="13"/>
      <c r="E339" s="3"/>
      <c r="F339" s="1"/>
      <c r="G339" s="893"/>
      <c r="H339" s="1"/>
      <c r="I339" s="893"/>
      <c r="J339" s="1"/>
      <c r="K339" s="1"/>
      <c r="L339" s="1"/>
    </row>
    <row r="340" spans="1:12" s="2" customFormat="1">
      <c r="A340" s="12"/>
      <c r="B340" s="16"/>
      <c r="C340" s="13"/>
      <c r="E340" s="3"/>
      <c r="F340" s="1"/>
      <c r="G340" s="893"/>
      <c r="H340" s="1"/>
      <c r="I340" s="893"/>
      <c r="J340" s="1"/>
      <c r="K340" s="1"/>
      <c r="L340" s="1"/>
    </row>
    <row r="341" spans="1:12" s="2" customFormat="1">
      <c r="A341" s="12"/>
      <c r="B341" s="16"/>
      <c r="C341" s="13"/>
      <c r="E341" s="3"/>
      <c r="F341" s="1"/>
      <c r="G341" s="893"/>
      <c r="H341" s="1"/>
      <c r="I341" s="893"/>
      <c r="J341" s="1"/>
      <c r="K341" s="1"/>
      <c r="L341" s="1"/>
    </row>
    <row r="342" spans="1:12" s="2" customFormat="1">
      <c r="A342" s="12"/>
      <c r="B342" s="16"/>
      <c r="C342" s="13"/>
      <c r="E342" s="3"/>
      <c r="F342" s="1"/>
      <c r="G342" s="893"/>
      <c r="H342" s="1"/>
      <c r="I342" s="893"/>
      <c r="J342" s="1"/>
      <c r="K342" s="1"/>
      <c r="L342" s="1"/>
    </row>
    <row r="343" spans="1:12" s="2" customFormat="1">
      <c r="A343" s="12"/>
      <c r="B343" s="16"/>
      <c r="C343" s="13"/>
      <c r="E343" s="3"/>
      <c r="F343" s="1"/>
      <c r="G343" s="893"/>
      <c r="H343" s="1"/>
      <c r="I343" s="893"/>
      <c r="J343" s="1"/>
      <c r="K343" s="1"/>
      <c r="L343" s="1"/>
    </row>
    <row r="344" spans="1:12" s="2" customFormat="1">
      <c r="A344" s="12"/>
      <c r="B344" s="16"/>
      <c r="C344" s="13"/>
      <c r="E344" s="3"/>
      <c r="F344" s="1"/>
      <c r="G344" s="893"/>
      <c r="H344" s="1"/>
      <c r="I344" s="893"/>
      <c r="J344" s="1"/>
      <c r="K344" s="1"/>
      <c r="L344" s="1"/>
    </row>
    <row r="345" spans="1:12" s="2" customFormat="1">
      <c r="A345" s="12"/>
      <c r="B345" s="16"/>
      <c r="C345" s="13"/>
      <c r="E345" s="3"/>
      <c r="F345" s="1"/>
      <c r="G345" s="893"/>
      <c r="H345" s="1"/>
      <c r="I345" s="893"/>
      <c r="J345" s="1"/>
      <c r="K345" s="1"/>
      <c r="L345" s="1"/>
    </row>
    <row r="346" spans="1:12" s="2" customFormat="1">
      <c r="A346" s="12"/>
      <c r="B346" s="16"/>
      <c r="C346" s="13"/>
      <c r="E346" s="3"/>
      <c r="F346" s="1"/>
      <c r="G346" s="893"/>
      <c r="H346" s="1"/>
      <c r="I346" s="893"/>
      <c r="J346" s="1"/>
      <c r="K346" s="1"/>
      <c r="L346" s="1"/>
    </row>
    <row r="347" spans="1:12" s="2" customFormat="1">
      <c r="A347" s="12"/>
      <c r="B347" s="16"/>
      <c r="C347" s="13"/>
      <c r="E347" s="3"/>
      <c r="F347" s="1"/>
      <c r="G347" s="893"/>
      <c r="H347" s="1"/>
      <c r="I347" s="893"/>
      <c r="J347" s="1"/>
      <c r="K347" s="1"/>
      <c r="L347" s="1"/>
    </row>
    <row r="348" spans="1:12" s="2" customFormat="1">
      <c r="A348" s="12"/>
      <c r="B348" s="16"/>
      <c r="C348" s="13"/>
      <c r="E348" s="3"/>
      <c r="F348" s="1"/>
      <c r="G348" s="893"/>
      <c r="H348" s="1"/>
      <c r="I348" s="893"/>
      <c r="J348" s="1"/>
      <c r="K348" s="1"/>
      <c r="L348" s="1"/>
    </row>
    <row r="349" spans="1:12" s="2" customFormat="1">
      <c r="A349" s="12"/>
      <c r="B349" s="16"/>
      <c r="C349" s="13"/>
      <c r="E349" s="3"/>
      <c r="F349" s="1"/>
      <c r="G349" s="893"/>
      <c r="H349" s="1"/>
      <c r="I349" s="893"/>
      <c r="J349" s="1"/>
      <c r="K349" s="1"/>
      <c r="L349" s="1"/>
    </row>
    <row r="350" spans="1:12" s="2" customFormat="1">
      <c r="A350" s="12"/>
      <c r="B350" s="16"/>
      <c r="C350" s="13"/>
      <c r="E350" s="3"/>
      <c r="F350" s="1"/>
      <c r="G350" s="893"/>
      <c r="H350" s="1"/>
      <c r="I350" s="893"/>
      <c r="J350" s="1"/>
      <c r="K350" s="1"/>
      <c r="L350" s="1"/>
    </row>
    <row r="351" spans="1:12" s="2" customFormat="1">
      <c r="A351" s="12"/>
      <c r="B351" s="16"/>
      <c r="C351" s="13"/>
      <c r="E351" s="3"/>
      <c r="F351" s="1"/>
      <c r="G351" s="893"/>
      <c r="H351" s="1"/>
      <c r="I351" s="893"/>
      <c r="J351" s="1"/>
      <c r="K351" s="1"/>
      <c r="L351" s="1"/>
    </row>
    <row r="352" spans="1:12" s="2" customFormat="1">
      <c r="A352" s="12"/>
      <c r="B352" s="16"/>
      <c r="C352" s="13"/>
      <c r="E352" s="3"/>
      <c r="F352" s="1"/>
      <c r="G352" s="893"/>
      <c r="H352" s="1"/>
      <c r="I352" s="893"/>
      <c r="J352" s="1"/>
      <c r="K352" s="1"/>
      <c r="L352" s="1"/>
    </row>
    <row r="353" spans="1:12" s="2" customFormat="1">
      <c r="A353" s="12"/>
      <c r="B353" s="16"/>
      <c r="C353" s="13"/>
      <c r="E353" s="3"/>
      <c r="F353" s="1"/>
      <c r="G353" s="893"/>
      <c r="H353" s="1"/>
      <c r="I353" s="893"/>
      <c r="J353" s="1"/>
      <c r="K353" s="1"/>
      <c r="L353" s="1"/>
    </row>
    <row r="354" spans="1:12" s="2" customFormat="1">
      <c r="A354" s="12"/>
      <c r="B354" s="16"/>
      <c r="C354" s="13"/>
      <c r="E354" s="3"/>
      <c r="F354" s="1"/>
      <c r="G354" s="893"/>
      <c r="H354" s="1"/>
      <c r="I354" s="893"/>
      <c r="J354" s="1"/>
      <c r="K354" s="1"/>
      <c r="L354" s="1"/>
    </row>
    <row r="355" spans="1:12" s="2" customFormat="1">
      <c r="A355" s="12"/>
      <c r="B355" s="16"/>
      <c r="C355" s="13"/>
      <c r="E355" s="3"/>
      <c r="F355" s="1"/>
      <c r="G355" s="893"/>
      <c r="H355" s="1"/>
      <c r="I355" s="893"/>
      <c r="J355" s="1"/>
      <c r="K355" s="1"/>
      <c r="L355" s="1"/>
    </row>
    <row r="356" spans="1:12" s="2" customFormat="1">
      <c r="A356" s="12"/>
      <c r="B356" s="16"/>
      <c r="C356" s="13"/>
      <c r="E356" s="3"/>
      <c r="F356" s="1"/>
      <c r="G356" s="893"/>
      <c r="H356" s="1"/>
      <c r="I356" s="893"/>
      <c r="J356" s="1"/>
      <c r="K356" s="1"/>
      <c r="L356" s="1"/>
    </row>
    <row r="357" spans="1:12" s="2" customFormat="1">
      <c r="A357" s="12"/>
      <c r="B357" s="16"/>
      <c r="C357" s="13"/>
      <c r="E357" s="3"/>
      <c r="F357" s="1"/>
      <c r="G357" s="893"/>
      <c r="H357" s="1"/>
      <c r="I357" s="893"/>
      <c r="J357" s="1"/>
      <c r="K357" s="1"/>
      <c r="L357" s="1"/>
    </row>
    <row r="358" spans="1:12" s="2" customFormat="1">
      <c r="A358" s="12"/>
      <c r="B358" s="16"/>
      <c r="C358" s="13"/>
      <c r="E358" s="3"/>
      <c r="F358" s="1"/>
      <c r="G358" s="893"/>
      <c r="H358" s="1"/>
      <c r="I358" s="893"/>
      <c r="J358" s="1"/>
      <c r="K358" s="1"/>
      <c r="L358" s="1"/>
    </row>
    <row r="359" spans="1:12" s="2" customFormat="1">
      <c r="A359" s="12"/>
      <c r="B359" s="16"/>
      <c r="C359" s="13"/>
      <c r="E359" s="3"/>
      <c r="F359" s="1"/>
      <c r="G359" s="893"/>
      <c r="H359" s="1"/>
      <c r="I359" s="893"/>
      <c r="J359" s="1"/>
      <c r="K359" s="1"/>
      <c r="L359" s="1"/>
    </row>
    <row r="360" spans="1:12" s="2" customFormat="1">
      <c r="A360" s="12"/>
      <c r="B360" s="16"/>
      <c r="C360" s="13"/>
      <c r="E360" s="3"/>
      <c r="F360" s="1"/>
      <c r="G360" s="893"/>
      <c r="H360" s="1"/>
      <c r="I360" s="893"/>
      <c r="J360" s="1"/>
      <c r="K360" s="1"/>
      <c r="L360" s="1"/>
    </row>
    <row r="361" spans="1:12" s="2" customFormat="1">
      <c r="A361" s="12"/>
      <c r="B361" s="16"/>
      <c r="C361" s="13"/>
      <c r="E361" s="3"/>
      <c r="F361" s="1"/>
      <c r="G361" s="893"/>
      <c r="H361" s="1"/>
      <c r="I361" s="893"/>
      <c r="J361" s="1"/>
      <c r="K361" s="1"/>
      <c r="L361" s="1"/>
    </row>
    <row r="362" spans="1:12" s="2" customFormat="1">
      <c r="A362" s="12"/>
      <c r="B362" s="16"/>
      <c r="C362" s="13"/>
      <c r="E362" s="3"/>
      <c r="F362" s="1"/>
      <c r="G362" s="893"/>
      <c r="H362" s="1"/>
      <c r="I362" s="893"/>
      <c r="J362" s="1"/>
      <c r="K362" s="1"/>
      <c r="L362" s="1"/>
    </row>
    <row r="363" spans="1:12" s="2" customFormat="1">
      <c r="A363" s="12"/>
      <c r="B363" s="16"/>
      <c r="C363" s="13"/>
      <c r="E363" s="3"/>
      <c r="F363" s="1"/>
      <c r="G363" s="893"/>
      <c r="H363" s="1"/>
      <c r="I363" s="893"/>
      <c r="J363" s="1"/>
      <c r="K363" s="1"/>
      <c r="L363" s="1"/>
    </row>
    <row r="364" spans="1:12" s="2" customFormat="1">
      <c r="A364" s="12"/>
      <c r="B364" s="16"/>
      <c r="C364" s="13"/>
      <c r="E364" s="3"/>
      <c r="F364" s="1"/>
      <c r="G364" s="893"/>
      <c r="H364" s="1"/>
      <c r="I364" s="893"/>
      <c r="J364" s="1"/>
      <c r="K364" s="1"/>
      <c r="L364" s="1"/>
    </row>
    <row r="365" spans="1:12" s="2" customFormat="1">
      <c r="A365" s="12"/>
      <c r="B365" s="16"/>
      <c r="C365" s="13"/>
      <c r="E365" s="3"/>
      <c r="F365" s="1"/>
      <c r="G365" s="893"/>
      <c r="H365" s="1"/>
      <c r="I365" s="893"/>
      <c r="J365" s="1"/>
      <c r="K365" s="1"/>
      <c r="L365" s="1"/>
    </row>
    <row r="366" spans="1:12" s="2" customFormat="1">
      <c r="A366" s="12"/>
      <c r="B366" s="16"/>
      <c r="C366" s="13"/>
      <c r="E366" s="3"/>
      <c r="F366" s="1"/>
      <c r="G366" s="893"/>
      <c r="H366" s="1"/>
      <c r="I366" s="893"/>
      <c r="J366" s="1"/>
      <c r="K366" s="1"/>
      <c r="L366" s="1"/>
    </row>
    <row r="367" spans="1:12" s="2" customFormat="1">
      <c r="A367" s="12"/>
      <c r="B367" s="16"/>
      <c r="C367" s="13"/>
      <c r="E367" s="3"/>
      <c r="F367" s="1"/>
      <c r="G367" s="893"/>
      <c r="H367" s="1"/>
      <c r="I367" s="893"/>
      <c r="J367" s="1"/>
      <c r="K367" s="1"/>
      <c r="L367" s="1"/>
    </row>
    <row r="368" spans="1:12" s="2" customFormat="1">
      <c r="A368" s="12"/>
      <c r="B368" s="16"/>
      <c r="C368" s="13"/>
      <c r="E368" s="3"/>
      <c r="F368" s="1"/>
      <c r="G368" s="893"/>
      <c r="H368" s="1"/>
      <c r="I368" s="893"/>
      <c r="J368" s="1"/>
      <c r="K368" s="1"/>
      <c r="L368" s="1"/>
    </row>
    <row r="369" spans="1:12" s="2" customFormat="1">
      <c r="A369" s="12"/>
      <c r="B369" s="16"/>
      <c r="C369" s="13"/>
      <c r="E369" s="3"/>
      <c r="F369" s="1"/>
      <c r="G369" s="893"/>
      <c r="H369" s="1"/>
      <c r="I369" s="893"/>
      <c r="J369" s="1"/>
      <c r="K369" s="1"/>
      <c r="L369" s="1"/>
    </row>
    <row r="370" spans="1:12" s="2" customFormat="1">
      <c r="A370" s="12"/>
      <c r="B370" s="16"/>
      <c r="C370" s="13"/>
      <c r="E370" s="3"/>
      <c r="F370" s="1"/>
      <c r="G370" s="893"/>
      <c r="H370" s="1"/>
      <c r="I370" s="893"/>
      <c r="J370" s="1"/>
      <c r="K370" s="1"/>
      <c r="L370" s="1"/>
    </row>
    <row r="371" spans="1:12" s="2" customFormat="1">
      <c r="A371" s="12"/>
      <c r="B371" s="16"/>
      <c r="C371" s="13"/>
      <c r="E371" s="3"/>
      <c r="F371" s="1"/>
      <c r="G371" s="893"/>
      <c r="H371" s="1"/>
      <c r="I371" s="893"/>
      <c r="J371" s="1"/>
      <c r="K371" s="1"/>
      <c r="L371" s="1"/>
    </row>
    <row r="372" spans="1:12" s="2" customFormat="1">
      <c r="A372" s="12"/>
      <c r="B372" s="16"/>
      <c r="C372" s="13"/>
      <c r="E372" s="3"/>
      <c r="F372" s="1"/>
      <c r="G372" s="893"/>
      <c r="H372" s="1"/>
      <c r="I372" s="893"/>
      <c r="J372" s="1"/>
      <c r="K372" s="1"/>
      <c r="L372" s="1"/>
    </row>
    <row r="373" spans="1:12" s="2" customFormat="1">
      <c r="A373" s="12"/>
      <c r="B373" s="16"/>
      <c r="C373" s="13"/>
      <c r="E373" s="3"/>
      <c r="F373" s="1"/>
      <c r="G373" s="893"/>
      <c r="H373" s="1"/>
      <c r="I373" s="893"/>
      <c r="J373" s="1"/>
      <c r="K373" s="1"/>
      <c r="L373" s="1"/>
    </row>
    <row r="374" spans="1:12" s="2" customFormat="1">
      <c r="A374" s="12"/>
      <c r="B374" s="16"/>
      <c r="C374" s="13"/>
      <c r="E374" s="3"/>
      <c r="F374" s="1"/>
      <c r="G374" s="893"/>
      <c r="H374" s="1"/>
      <c r="I374" s="893"/>
      <c r="J374" s="1"/>
      <c r="K374" s="1"/>
      <c r="L374" s="1"/>
    </row>
    <row r="375" spans="1:12" s="2" customFormat="1">
      <c r="A375" s="12"/>
      <c r="B375" s="16"/>
      <c r="C375" s="13"/>
      <c r="E375" s="3"/>
      <c r="F375" s="1"/>
      <c r="G375" s="893"/>
      <c r="H375" s="1"/>
      <c r="I375" s="893"/>
      <c r="J375" s="1"/>
      <c r="K375" s="1"/>
      <c r="L375" s="1"/>
    </row>
    <row r="376" spans="1:12" s="2" customFormat="1">
      <c r="A376" s="12"/>
      <c r="B376" s="16"/>
      <c r="C376" s="13"/>
      <c r="E376" s="3"/>
      <c r="F376" s="1"/>
      <c r="G376" s="893"/>
      <c r="H376" s="1"/>
      <c r="I376" s="893"/>
      <c r="J376" s="1"/>
      <c r="K376" s="1"/>
      <c r="L376" s="1"/>
    </row>
    <row r="377" spans="1:12" s="2" customFormat="1">
      <c r="A377" s="12"/>
      <c r="B377" s="16"/>
      <c r="C377" s="13"/>
      <c r="E377" s="3"/>
      <c r="F377" s="1"/>
      <c r="G377" s="893"/>
      <c r="H377" s="1"/>
      <c r="I377" s="893"/>
      <c r="J377" s="1"/>
      <c r="K377" s="1"/>
      <c r="L377" s="1"/>
    </row>
    <row r="378" spans="1:12" s="2" customFormat="1">
      <c r="A378" s="12"/>
      <c r="B378" s="16"/>
      <c r="C378" s="13"/>
      <c r="E378" s="3"/>
      <c r="F378" s="1"/>
      <c r="G378" s="893"/>
      <c r="H378" s="1"/>
      <c r="I378" s="893"/>
      <c r="J378" s="1"/>
      <c r="K378" s="1"/>
      <c r="L378" s="1"/>
    </row>
    <row r="379" spans="1:12" s="2" customFormat="1">
      <c r="A379" s="12"/>
      <c r="B379" s="16"/>
      <c r="C379" s="13"/>
      <c r="E379" s="3"/>
      <c r="F379" s="1"/>
      <c r="G379" s="893"/>
      <c r="H379" s="1"/>
      <c r="I379" s="893"/>
      <c r="J379" s="1"/>
      <c r="K379" s="1"/>
      <c r="L379" s="1"/>
    </row>
    <row r="380" spans="1:12" s="2" customFormat="1">
      <c r="A380" s="12"/>
      <c r="B380" s="16"/>
      <c r="C380" s="13"/>
      <c r="E380" s="3"/>
      <c r="F380" s="1"/>
      <c r="G380" s="893"/>
      <c r="H380" s="1"/>
      <c r="I380" s="893"/>
      <c r="J380" s="1"/>
      <c r="K380" s="1"/>
      <c r="L380" s="1"/>
    </row>
    <row r="381" spans="1:12" s="2" customFormat="1">
      <c r="A381" s="12"/>
      <c r="B381" s="16"/>
      <c r="C381" s="13"/>
      <c r="E381" s="3"/>
      <c r="F381" s="1"/>
      <c r="G381" s="893"/>
      <c r="H381" s="1"/>
      <c r="I381" s="893"/>
      <c r="J381" s="1"/>
      <c r="K381" s="1"/>
      <c r="L381" s="1"/>
    </row>
    <row r="382" spans="1:12" s="2" customFormat="1">
      <c r="A382" s="12"/>
      <c r="B382" s="16"/>
      <c r="C382" s="13"/>
      <c r="E382" s="3"/>
      <c r="F382" s="1"/>
      <c r="G382" s="893"/>
      <c r="H382" s="1"/>
      <c r="I382" s="893"/>
      <c r="J382" s="1"/>
      <c r="K382" s="1"/>
      <c r="L382" s="1"/>
    </row>
    <row r="383" spans="1:12" s="2" customFormat="1">
      <c r="A383" s="12"/>
      <c r="B383" s="16"/>
      <c r="C383" s="13"/>
      <c r="E383" s="3"/>
      <c r="F383" s="1"/>
      <c r="G383" s="893"/>
      <c r="H383" s="1"/>
      <c r="I383" s="893"/>
      <c r="J383" s="1"/>
      <c r="K383" s="1"/>
      <c r="L383" s="1"/>
    </row>
    <row r="384" spans="1:12" s="2" customFormat="1">
      <c r="A384" s="12"/>
      <c r="B384" s="16"/>
      <c r="C384" s="13"/>
      <c r="E384" s="3"/>
      <c r="F384" s="1"/>
      <c r="G384" s="893"/>
      <c r="H384" s="1"/>
      <c r="I384" s="893"/>
      <c r="J384" s="1"/>
      <c r="K384" s="1"/>
      <c r="L384" s="1"/>
    </row>
    <row r="385" spans="1:12" s="2" customFormat="1">
      <c r="A385" s="12"/>
      <c r="B385" s="16"/>
      <c r="C385" s="13"/>
      <c r="E385" s="3"/>
      <c r="F385" s="1"/>
      <c r="G385" s="893"/>
      <c r="H385" s="1"/>
      <c r="I385" s="893"/>
      <c r="J385" s="1"/>
      <c r="K385" s="1"/>
      <c r="L385" s="1"/>
    </row>
    <row r="386" spans="1:12" s="2" customFormat="1">
      <c r="A386" s="12"/>
      <c r="B386" s="16"/>
      <c r="C386" s="13"/>
      <c r="E386" s="3"/>
      <c r="F386" s="1"/>
      <c r="G386" s="893"/>
      <c r="H386" s="1"/>
      <c r="I386" s="893"/>
      <c r="J386" s="1"/>
      <c r="K386" s="1"/>
      <c r="L386" s="1"/>
    </row>
    <row r="387" spans="1:12" s="2" customFormat="1">
      <c r="A387" s="12"/>
      <c r="B387" s="16"/>
      <c r="C387" s="13"/>
      <c r="E387" s="3"/>
      <c r="F387" s="1"/>
      <c r="G387" s="893"/>
      <c r="H387" s="1"/>
      <c r="I387" s="893"/>
      <c r="J387" s="1"/>
      <c r="K387" s="1"/>
      <c r="L387" s="1"/>
    </row>
    <row r="388" spans="1:12" s="2" customFormat="1">
      <c r="A388" s="12"/>
      <c r="B388" s="16"/>
      <c r="C388" s="13"/>
      <c r="E388" s="3"/>
      <c r="F388" s="1"/>
      <c r="G388" s="893"/>
      <c r="H388" s="1"/>
      <c r="I388" s="893"/>
      <c r="J388" s="1"/>
      <c r="K388" s="1"/>
      <c r="L388" s="1"/>
    </row>
    <row r="389" spans="1:12" s="2" customFormat="1">
      <c r="A389" s="12"/>
      <c r="B389" s="16"/>
      <c r="C389" s="13"/>
      <c r="E389" s="3"/>
      <c r="F389" s="1"/>
      <c r="G389" s="893"/>
      <c r="H389" s="1"/>
      <c r="I389" s="893"/>
      <c r="J389" s="1"/>
      <c r="K389" s="1"/>
      <c r="L389" s="1"/>
    </row>
    <row r="390" spans="1:12" s="2" customFormat="1">
      <c r="A390" s="12"/>
      <c r="B390" s="16"/>
      <c r="C390" s="13"/>
      <c r="E390" s="3"/>
      <c r="F390" s="1"/>
      <c r="G390" s="893"/>
      <c r="H390" s="1"/>
      <c r="I390" s="893"/>
      <c r="J390" s="1"/>
      <c r="K390" s="1"/>
      <c r="L390" s="1"/>
    </row>
    <row r="391" spans="1:12" s="2" customFormat="1">
      <c r="A391" s="12"/>
      <c r="B391" s="16"/>
      <c r="C391" s="13"/>
      <c r="E391" s="3"/>
      <c r="F391" s="1"/>
      <c r="G391" s="893"/>
      <c r="H391" s="1"/>
      <c r="I391" s="893"/>
      <c r="J391" s="1"/>
      <c r="K391" s="1"/>
      <c r="L391" s="1"/>
    </row>
    <row r="392" spans="1:12" s="2" customFormat="1">
      <c r="A392" s="12"/>
      <c r="B392" s="16"/>
      <c r="C392" s="13"/>
      <c r="E392" s="3"/>
      <c r="F392" s="1"/>
      <c r="G392" s="893"/>
      <c r="H392" s="1"/>
      <c r="I392" s="893"/>
      <c r="J392" s="1"/>
      <c r="K392" s="1"/>
      <c r="L392" s="1"/>
    </row>
    <row r="393" spans="1:12" s="2" customFormat="1">
      <c r="A393" s="12"/>
      <c r="B393" s="16"/>
      <c r="C393" s="13"/>
      <c r="E393" s="3"/>
      <c r="F393" s="1"/>
      <c r="G393" s="893"/>
      <c r="H393" s="1"/>
      <c r="I393" s="893"/>
      <c r="J393" s="1"/>
      <c r="K393" s="1"/>
      <c r="L393" s="1"/>
    </row>
    <row r="394" spans="1:12" s="2" customFormat="1">
      <c r="A394" s="12"/>
      <c r="B394" s="16"/>
      <c r="C394" s="13"/>
      <c r="E394" s="3"/>
      <c r="F394" s="1"/>
      <c r="G394" s="893"/>
      <c r="H394" s="1"/>
      <c r="I394" s="893"/>
      <c r="J394" s="1"/>
      <c r="K394" s="1"/>
      <c r="L394" s="1"/>
    </row>
    <row r="395" spans="1:12" s="2" customFormat="1">
      <c r="A395" s="12"/>
      <c r="B395" s="16"/>
      <c r="C395" s="13"/>
      <c r="E395" s="3"/>
      <c r="F395" s="1"/>
      <c r="G395" s="893"/>
      <c r="H395" s="1"/>
      <c r="I395" s="893"/>
      <c r="J395" s="1"/>
      <c r="K395" s="1"/>
      <c r="L395" s="1"/>
    </row>
    <row r="396" spans="1:12" s="2" customFormat="1">
      <c r="A396" s="12"/>
      <c r="B396" s="16"/>
      <c r="C396" s="13"/>
      <c r="E396" s="3"/>
      <c r="F396" s="1"/>
      <c r="G396" s="893"/>
      <c r="H396" s="1"/>
      <c r="I396" s="893"/>
      <c r="J396" s="1"/>
      <c r="K396" s="1"/>
      <c r="L396" s="1"/>
    </row>
    <row r="397" spans="1:12" s="2" customFormat="1">
      <c r="A397" s="12"/>
      <c r="B397" s="16"/>
      <c r="C397" s="13"/>
      <c r="E397" s="3"/>
      <c r="F397" s="1"/>
      <c r="G397" s="893"/>
      <c r="H397" s="1"/>
      <c r="I397" s="893"/>
      <c r="J397" s="1"/>
      <c r="K397" s="1"/>
      <c r="L397" s="1"/>
    </row>
    <row r="398" spans="1:12" s="2" customFormat="1">
      <c r="A398" s="12"/>
      <c r="B398" s="16"/>
      <c r="C398" s="13"/>
      <c r="E398" s="3"/>
      <c r="F398" s="1"/>
      <c r="G398" s="893"/>
      <c r="H398" s="1"/>
      <c r="I398" s="893"/>
      <c r="J398" s="1"/>
      <c r="K398" s="1"/>
      <c r="L398" s="1"/>
    </row>
    <row r="399" spans="1:12" s="2" customFormat="1">
      <c r="A399" s="12"/>
      <c r="B399" s="16"/>
      <c r="C399" s="13"/>
      <c r="E399" s="3"/>
      <c r="F399" s="1"/>
      <c r="G399" s="893"/>
      <c r="H399" s="1"/>
      <c r="I399" s="893"/>
      <c r="J399" s="1"/>
      <c r="K399" s="1"/>
      <c r="L399" s="1"/>
    </row>
    <row r="400" spans="1:12" s="2" customFormat="1">
      <c r="A400" s="12"/>
      <c r="B400" s="16"/>
      <c r="C400" s="13"/>
      <c r="E400" s="3"/>
      <c r="F400" s="1"/>
      <c r="G400" s="893"/>
      <c r="H400" s="1"/>
      <c r="I400" s="893"/>
      <c r="J400" s="1"/>
      <c r="K400" s="1"/>
      <c r="L400" s="1"/>
    </row>
    <row r="401" spans="1:12" s="2" customFormat="1">
      <c r="A401" s="12"/>
      <c r="B401" s="16"/>
      <c r="C401" s="13"/>
      <c r="E401" s="3"/>
      <c r="F401" s="1"/>
      <c r="G401" s="893"/>
      <c r="H401" s="1"/>
      <c r="I401" s="893"/>
      <c r="J401" s="1"/>
      <c r="K401" s="1"/>
      <c r="L401" s="1"/>
    </row>
    <row r="402" spans="1:12" s="2" customFormat="1">
      <c r="A402" s="12"/>
      <c r="B402" s="16"/>
      <c r="C402" s="13"/>
      <c r="E402" s="3"/>
      <c r="F402" s="1"/>
      <c r="G402" s="893"/>
      <c r="H402" s="1"/>
      <c r="I402" s="893"/>
      <c r="J402" s="1"/>
      <c r="K402" s="1"/>
      <c r="L402" s="1"/>
    </row>
    <row r="403" spans="1:12" s="2" customFormat="1">
      <c r="A403" s="12"/>
      <c r="B403" s="16"/>
      <c r="C403" s="13"/>
      <c r="E403" s="3"/>
      <c r="F403" s="1"/>
      <c r="G403" s="893"/>
      <c r="H403" s="1"/>
      <c r="I403" s="893"/>
      <c r="J403" s="1"/>
      <c r="K403" s="1"/>
      <c r="L403" s="1"/>
    </row>
    <row r="404" spans="1:12" s="2" customFormat="1">
      <c r="A404" s="12"/>
      <c r="B404" s="16"/>
      <c r="C404" s="13"/>
      <c r="E404" s="3"/>
      <c r="F404" s="1"/>
      <c r="G404" s="893"/>
      <c r="H404" s="1"/>
      <c r="I404" s="893"/>
      <c r="J404" s="1"/>
      <c r="K404" s="1"/>
      <c r="L404" s="1"/>
    </row>
    <row r="405" spans="1:12" s="2" customFormat="1">
      <c r="A405" s="12"/>
      <c r="B405" s="16"/>
      <c r="C405" s="13"/>
      <c r="E405" s="3"/>
      <c r="F405" s="1"/>
      <c r="G405" s="893"/>
      <c r="H405" s="1"/>
      <c r="I405" s="893"/>
      <c r="J405" s="1"/>
      <c r="K405" s="1"/>
      <c r="L405" s="1"/>
    </row>
    <row r="406" spans="1:12" s="2" customFormat="1">
      <c r="A406" s="12"/>
      <c r="B406" s="16"/>
      <c r="C406" s="13"/>
      <c r="E406" s="3"/>
      <c r="F406" s="1"/>
      <c r="G406" s="893"/>
      <c r="H406" s="1"/>
      <c r="I406" s="893"/>
      <c r="J406" s="1"/>
      <c r="K406" s="1"/>
      <c r="L406" s="1"/>
    </row>
    <row r="407" spans="1:12" s="2" customFormat="1">
      <c r="A407" s="12"/>
      <c r="B407" s="16"/>
      <c r="C407" s="13"/>
      <c r="E407" s="3"/>
      <c r="F407" s="1"/>
      <c r="G407" s="893"/>
      <c r="H407" s="1"/>
      <c r="I407" s="893"/>
      <c r="J407" s="1"/>
      <c r="K407" s="1"/>
      <c r="L407" s="1"/>
    </row>
    <row r="408" spans="1:12" s="2" customFormat="1">
      <c r="A408" s="12"/>
      <c r="B408" s="16"/>
      <c r="C408" s="13"/>
      <c r="E408" s="3"/>
      <c r="F408" s="1"/>
      <c r="G408" s="893"/>
      <c r="H408" s="1"/>
      <c r="I408" s="893"/>
      <c r="J408" s="1"/>
      <c r="K408" s="1"/>
      <c r="L408" s="1"/>
    </row>
    <row r="409" spans="1:12" s="2" customFormat="1">
      <c r="A409" s="12"/>
      <c r="B409" s="16"/>
      <c r="C409" s="13"/>
      <c r="E409" s="3"/>
      <c r="F409" s="1"/>
      <c r="G409" s="893"/>
      <c r="H409" s="1"/>
      <c r="I409" s="893"/>
      <c r="J409" s="1"/>
      <c r="K409" s="1"/>
      <c r="L409" s="1"/>
    </row>
    <row r="410" spans="1:12" s="2" customFormat="1">
      <c r="A410" s="12"/>
      <c r="B410" s="16"/>
      <c r="C410" s="13"/>
      <c r="E410" s="3"/>
      <c r="F410" s="1"/>
      <c r="G410" s="893"/>
      <c r="H410" s="1"/>
      <c r="I410" s="893"/>
      <c r="J410" s="1"/>
      <c r="K410" s="1"/>
      <c r="L410" s="1"/>
    </row>
    <row r="411" spans="1:12" s="2" customFormat="1">
      <c r="A411" s="12"/>
      <c r="B411" s="16"/>
      <c r="C411" s="13"/>
      <c r="E411" s="3"/>
      <c r="F411" s="1"/>
      <c r="G411" s="893"/>
      <c r="H411" s="1"/>
      <c r="I411" s="893"/>
      <c r="J411" s="1"/>
      <c r="K411" s="1"/>
      <c r="L411" s="1"/>
    </row>
    <row r="412" spans="1:12" s="2" customFormat="1">
      <c r="A412" s="12"/>
      <c r="B412" s="16"/>
      <c r="C412" s="13"/>
      <c r="E412" s="3"/>
      <c r="F412" s="1"/>
      <c r="G412" s="893"/>
      <c r="H412" s="1"/>
      <c r="I412" s="893"/>
      <c r="J412" s="1"/>
      <c r="K412" s="1"/>
      <c r="L412" s="1"/>
    </row>
    <row r="413" spans="1:12" s="2" customFormat="1">
      <c r="A413" s="12"/>
      <c r="B413" s="16"/>
      <c r="C413" s="13"/>
      <c r="E413" s="3"/>
      <c r="F413" s="1"/>
      <c r="G413" s="893"/>
      <c r="H413" s="1"/>
      <c r="I413" s="893"/>
      <c r="J413" s="1"/>
      <c r="K413" s="1"/>
      <c r="L413" s="1"/>
    </row>
    <row r="414" spans="1:12" s="2" customFormat="1">
      <c r="A414" s="12"/>
      <c r="B414" s="16"/>
      <c r="C414" s="13"/>
      <c r="E414" s="3"/>
      <c r="F414" s="1"/>
      <c r="G414" s="893"/>
      <c r="H414" s="1"/>
      <c r="I414" s="893"/>
      <c r="J414" s="1"/>
      <c r="K414" s="1"/>
      <c r="L414" s="1"/>
    </row>
    <row r="415" spans="1:12" s="2" customFormat="1">
      <c r="A415" s="12"/>
      <c r="B415" s="16"/>
      <c r="C415" s="13"/>
      <c r="E415" s="3"/>
      <c r="F415" s="1"/>
      <c r="G415" s="893"/>
      <c r="H415" s="1"/>
      <c r="I415" s="893"/>
      <c r="J415" s="1"/>
      <c r="K415" s="1"/>
      <c r="L415" s="1"/>
    </row>
    <row r="416" spans="1:12" s="2" customFormat="1">
      <c r="A416" s="12"/>
      <c r="B416" s="16"/>
      <c r="C416" s="13"/>
      <c r="E416" s="3"/>
      <c r="F416" s="1"/>
      <c r="G416" s="893"/>
      <c r="H416" s="1"/>
      <c r="I416" s="893"/>
      <c r="J416" s="1"/>
      <c r="K416" s="1"/>
      <c r="L416" s="1"/>
    </row>
    <row r="417" spans="1:12" s="2" customFormat="1">
      <c r="A417" s="12"/>
      <c r="B417" s="16"/>
      <c r="C417" s="13"/>
      <c r="E417" s="3"/>
      <c r="F417" s="1"/>
      <c r="G417" s="893"/>
      <c r="H417" s="1"/>
      <c r="I417" s="893"/>
      <c r="J417" s="1"/>
      <c r="K417" s="1"/>
      <c r="L417" s="1"/>
    </row>
    <row r="418" spans="1:12" s="2" customFormat="1">
      <c r="A418" s="12"/>
      <c r="B418" s="16"/>
      <c r="C418" s="13"/>
      <c r="E418" s="3"/>
      <c r="F418" s="1"/>
      <c r="G418" s="893"/>
      <c r="H418" s="1"/>
      <c r="I418" s="893"/>
      <c r="J418" s="1"/>
      <c r="K418" s="1"/>
      <c r="L418" s="1"/>
    </row>
    <row r="419" spans="1:12" s="2" customFormat="1">
      <c r="A419" s="12"/>
      <c r="B419" s="16"/>
      <c r="C419" s="13"/>
      <c r="E419" s="3"/>
      <c r="F419" s="1"/>
      <c r="G419" s="893"/>
      <c r="H419" s="1"/>
      <c r="I419" s="893"/>
      <c r="J419" s="1"/>
      <c r="K419" s="1"/>
      <c r="L419" s="1"/>
    </row>
    <row r="420" spans="1:12" s="2" customFormat="1">
      <c r="A420" s="12"/>
      <c r="B420" s="16"/>
      <c r="C420" s="13"/>
      <c r="E420" s="3"/>
      <c r="F420" s="1"/>
      <c r="G420" s="893"/>
      <c r="H420" s="1"/>
      <c r="I420" s="893"/>
      <c r="J420" s="1"/>
      <c r="K420" s="1"/>
      <c r="L420" s="1"/>
    </row>
    <row r="421" spans="1:12" s="2" customFormat="1">
      <c r="A421" s="12"/>
      <c r="B421" s="16"/>
      <c r="C421" s="13"/>
      <c r="E421" s="3"/>
      <c r="F421" s="1"/>
      <c r="G421" s="893"/>
      <c r="H421" s="1"/>
      <c r="I421" s="893"/>
      <c r="J421" s="1"/>
      <c r="K421" s="1"/>
      <c r="L421" s="1"/>
    </row>
    <row r="422" spans="1:12" s="2" customFormat="1">
      <c r="A422" s="12"/>
      <c r="B422" s="16"/>
      <c r="C422" s="13"/>
      <c r="E422" s="3"/>
      <c r="F422" s="1"/>
      <c r="G422" s="893"/>
      <c r="H422" s="1"/>
      <c r="I422" s="893"/>
      <c r="J422" s="1"/>
      <c r="K422" s="1"/>
      <c r="L422" s="1"/>
    </row>
    <row r="423" spans="1:12" s="2" customFormat="1">
      <c r="A423" s="12"/>
      <c r="B423" s="16"/>
      <c r="C423" s="13"/>
      <c r="E423" s="3"/>
      <c r="F423" s="1"/>
      <c r="G423" s="893"/>
      <c r="H423" s="1"/>
      <c r="I423" s="893"/>
      <c r="J423" s="1"/>
      <c r="K423" s="1"/>
      <c r="L423" s="1"/>
    </row>
    <row r="424" spans="1:12" s="2" customFormat="1">
      <c r="A424" s="12"/>
      <c r="B424" s="16"/>
      <c r="C424" s="13"/>
      <c r="E424" s="3"/>
      <c r="F424" s="1"/>
      <c r="G424" s="893"/>
      <c r="H424" s="1"/>
      <c r="I424" s="893"/>
      <c r="J424" s="1"/>
      <c r="K424" s="1"/>
      <c r="L424" s="1"/>
    </row>
    <row r="425" spans="1:12" s="2" customFormat="1">
      <c r="A425" s="12"/>
      <c r="B425" s="16"/>
      <c r="C425" s="13"/>
      <c r="E425" s="3"/>
      <c r="F425" s="1"/>
      <c r="G425" s="893"/>
      <c r="H425" s="1"/>
      <c r="I425" s="893"/>
      <c r="J425" s="1"/>
      <c r="K425" s="1"/>
      <c r="L425" s="1"/>
    </row>
    <row r="426" spans="1:12" s="2" customFormat="1">
      <c r="A426" s="12"/>
      <c r="B426" s="16"/>
      <c r="C426" s="13"/>
      <c r="E426" s="3"/>
      <c r="F426" s="1"/>
      <c r="G426" s="893"/>
      <c r="H426" s="1"/>
      <c r="I426" s="893"/>
      <c r="J426" s="1"/>
      <c r="K426" s="1"/>
      <c r="L426" s="1"/>
    </row>
    <row r="427" spans="1:12" s="2" customFormat="1">
      <c r="A427" s="12"/>
      <c r="B427" s="16"/>
      <c r="C427" s="13"/>
      <c r="E427" s="3"/>
      <c r="F427" s="1"/>
      <c r="G427" s="893"/>
      <c r="H427" s="1"/>
      <c r="I427" s="893"/>
      <c r="J427" s="1"/>
      <c r="K427" s="1"/>
      <c r="L427" s="1"/>
    </row>
    <row r="428" spans="1:12" s="2" customFormat="1">
      <c r="A428" s="12"/>
      <c r="B428" s="16"/>
      <c r="C428" s="13"/>
      <c r="E428" s="3"/>
      <c r="F428" s="1"/>
      <c r="G428" s="893"/>
      <c r="H428" s="1"/>
      <c r="I428" s="893"/>
      <c r="J428" s="1"/>
      <c r="K428" s="1"/>
      <c r="L428" s="1"/>
    </row>
    <row r="429" spans="1:12" s="2" customFormat="1">
      <c r="A429" s="12"/>
      <c r="B429" s="16"/>
      <c r="C429" s="13"/>
      <c r="E429" s="3"/>
      <c r="F429" s="1"/>
      <c r="G429" s="893"/>
      <c r="H429" s="1"/>
      <c r="I429" s="893"/>
      <c r="J429" s="1"/>
      <c r="K429" s="1"/>
      <c r="L429" s="1"/>
    </row>
    <row r="430" spans="1:12" s="2" customFormat="1">
      <c r="A430" s="12"/>
      <c r="B430" s="16"/>
      <c r="C430" s="13"/>
      <c r="E430" s="3"/>
      <c r="F430" s="1"/>
      <c r="G430" s="893"/>
      <c r="H430" s="1"/>
      <c r="I430" s="893"/>
      <c r="J430" s="1"/>
      <c r="K430" s="1"/>
      <c r="L430" s="1"/>
    </row>
    <row r="431" spans="1:12" s="2" customFormat="1">
      <c r="A431" s="12"/>
      <c r="B431" s="16"/>
      <c r="C431" s="13"/>
      <c r="E431" s="3"/>
      <c r="F431" s="1"/>
      <c r="G431" s="893"/>
      <c r="H431" s="1"/>
      <c r="I431" s="893"/>
      <c r="J431" s="1"/>
      <c r="K431" s="1"/>
      <c r="L431" s="1"/>
    </row>
    <row r="432" spans="1:12" s="2" customFormat="1">
      <c r="A432" s="12"/>
      <c r="B432" s="16"/>
      <c r="C432" s="13"/>
      <c r="E432" s="3"/>
      <c r="F432" s="1"/>
      <c r="G432" s="893"/>
      <c r="H432" s="1"/>
      <c r="I432" s="893"/>
      <c r="J432" s="1"/>
      <c r="K432" s="1"/>
      <c r="L432" s="1"/>
    </row>
    <row r="433" spans="1:12" s="2" customFormat="1">
      <c r="A433" s="12"/>
      <c r="B433" s="16"/>
      <c r="C433" s="13"/>
      <c r="E433" s="3"/>
      <c r="F433" s="1"/>
      <c r="G433" s="893"/>
      <c r="H433" s="1"/>
      <c r="I433" s="893"/>
      <c r="J433" s="1"/>
      <c r="K433" s="1"/>
      <c r="L433" s="1"/>
    </row>
    <row r="434" spans="1:12" s="2" customFormat="1">
      <c r="A434" s="12"/>
      <c r="B434" s="16"/>
      <c r="C434" s="13"/>
      <c r="E434" s="3"/>
      <c r="F434" s="1"/>
      <c r="G434" s="893"/>
      <c r="H434" s="1"/>
      <c r="I434" s="893"/>
      <c r="J434" s="1"/>
      <c r="K434" s="1"/>
      <c r="L434" s="1"/>
    </row>
    <row r="435" spans="1:12" s="2" customFormat="1">
      <c r="A435" s="12"/>
      <c r="B435" s="16"/>
      <c r="C435" s="13"/>
      <c r="E435" s="3"/>
      <c r="F435" s="1"/>
      <c r="G435" s="893"/>
      <c r="H435" s="1"/>
      <c r="I435" s="893"/>
      <c r="J435" s="1"/>
      <c r="K435" s="1"/>
      <c r="L435" s="1"/>
    </row>
    <row r="436" spans="1:12" s="2" customFormat="1">
      <c r="A436" s="12"/>
      <c r="B436" s="16"/>
      <c r="C436" s="13"/>
      <c r="E436" s="3"/>
      <c r="F436" s="1"/>
      <c r="G436" s="893"/>
      <c r="H436" s="1"/>
      <c r="I436" s="893"/>
      <c r="J436" s="1"/>
      <c r="K436" s="1"/>
      <c r="L436" s="1"/>
    </row>
    <row r="437" spans="1:12" s="2" customFormat="1">
      <c r="A437" s="12"/>
      <c r="B437" s="16"/>
      <c r="C437" s="13"/>
      <c r="E437" s="3"/>
      <c r="F437" s="1"/>
      <c r="G437" s="893"/>
      <c r="H437" s="1"/>
      <c r="I437" s="893"/>
      <c r="J437" s="1"/>
      <c r="K437" s="1"/>
      <c r="L437" s="1"/>
    </row>
    <row r="438" spans="1:12" s="2" customFormat="1">
      <c r="A438" s="12"/>
      <c r="B438" s="16"/>
      <c r="C438" s="13"/>
      <c r="E438" s="3"/>
      <c r="F438" s="1"/>
      <c r="G438" s="893"/>
      <c r="H438" s="1"/>
      <c r="I438" s="893"/>
      <c r="J438" s="1"/>
      <c r="K438" s="1"/>
      <c r="L438" s="1"/>
    </row>
    <row r="439" spans="1:12" s="2" customFormat="1">
      <c r="A439" s="12"/>
      <c r="B439" s="16"/>
      <c r="C439" s="13"/>
      <c r="E439" s="3"/>
      <c r="F439" s="1"/>
      <c r="G439" s="893"/>
      <c r="H439" s="1"/>
      <c r="I439" s="893"/>
      <c r="J439" s="1"/>
      <c r="K439" s="1"/>
      <c r="L439" s="1"/>
    </row>
    <row r="440" spans="1:12" s="2" customFormat="1">
      <c r="A440" s="12"/>
      <c r="B440" s="16"/>
      <c r="C440" s="13"/>
      <c r="E440" s="3"/>
      <c r="F440" s="1"/>
      <c r="G440" s="893"/>
      <c r="H440" s="1"/>
      <c r="I440" s="893"/>
      <c r="J440" s="1"/>
      <c r="K440" s="1"/>
      <c r="L440" s="1"/>
    </row>
    <row r="441" spans="1:12" s="2" customFormat="1">
      <c r="A441" s="12"/>
      <c r="B441" s="16"/>
      <c r="C441" s="13"/>
      <c r="E441" s="3"/>
      <c r="F441" s="1"/>
      <c r="G441" s="893"/>
      <c r="H441" s="1"/>
      <c r="I441" s="893"/>
      <c r="J441" s="1"/>
      <c r="K441" s="1"/>
      <c r="L441" s="1"/>
    </row>
    <row r="442" spans="1:12" s="2" customFormat="1">
      <c r="A442" s="12"/>
      <c r="B442" s="16"/>
      <c r="C442" s="13"/>
      <c r="E442" s="3"/>
      <c r="F442" s="1"/>
      <c r="G442" s="893"/>
      <c r="H442" s="1"/>
      <c r="I442" s="893"/>
      <c r="J442" s="1"/>
      <c r="K442" s="1"/>
      <c r="L442" s="1"/>
    </row>
    <row r="443" spans="1:12" s="2" customFormat="1">
      <c r="A443" s="12"/>
      <c r="B443" s="16"/>
      <c r="C443" s="13"/>
      <c r="E443" s="3"/>
      <c r="F443" s="1"/>
      <c r="G443" s="893"/>
      <c r="H443" s="1"/>
      <c r="I443" s="893"/>
      <c r="J443" s="1"/>
      <c r="K443" s="1"/>
      <c r="L443" s="1"/>
    </row>
    <row r="444" spans="1:12" s="2" customFormat="1">
      <c r="A444" s="12"/>
      <c r="B444" s="16"/>
      <c r="C444" s="13"/>
      <c r="E444" s="3"/>
      <c r="F444" s="1"/>
      <c r="G444" s="893"/>
      <c r="H444" s="1"/>
      <c r="I444" s="893"/>
      <c r="J444" s="1"/>
      <c r="K444" s="1"/>
      <c r="L444" s="1"/>
    </row>
    <row r="445" spans="1:12" s="2" customFormat="1">
      <c r="A445" s="12"/>
      <c r="B445" s="16"/>
      <c r="C445" s="13"/>
      <c r="E445" s="3"/>
      <c r="F445" s="1"/>
      <c r="G445" s="893"/>
      <c r="H445" s="1"/>
      <c r="I445" s="893"/>
      <c r="J445" s="1"/>
      <c r="K445" s="1"/>
      <c r="L445" s="1"/>
    </row>
    <row r="446" spans="1:12" s="2" customFormat="1">
      <c r="A446" s="12"/>
      <c r="B446" s="16"/>
      <c r="C446" s="13"/>
      <c r="E446" s="3"/>
      <c r="F446" s="1"/>
      <c r="G446" s="893"/>
      <c r="H446" s="1"/>
      <c r="I446" s="893"/>
      <c r="J446" s="1"/>
      <c r="K446" s="1"/>
      <c r="L446" s="1"/>
    </row>
    <row r="447" spans="1:12" s="2" customFormat="1">
      <c r="A447" s="12"/>
      <c r="B447" s="16"/>
      <c r="C447" s="13"/>
      <c r="E447" s="3"/>
      <c r="F447" s="1"/>
      <c r="G447" s="893"/>
      <c r="H447" s="1"/>
      <c r="I447" s="893"/>
      <c r="J447" s="1"/>
      <c r="K447" s="1"/>
      <c r="L447" s="1"/>
    </row>
    <row r="448" spans="1:12" s="2" customFormat="1">
      <c r="A448" s="12"/>
      <c r="B448" s="16"/>
      <c r="C448" s="13"/>
      <c r="E448" s="3"/>
      <c r="F448" s="1"/>
      <c r="G448" s="893"/>
      <c r="H448" s="1"/>
      <c r="I448" s="893"/>
      <c r="J448" s="1"/>
      <c r="K448" s="1"/>
      <c r="L448" s="1"/>
    </row>
    <row r="449" spans="1:12" s="2" customFormat="1">
      <c r="A449" s="12"/>
      <c r="B449" s="16"/>
      <c r="C449" s="13"/>
      <c r="E449" s="3"/>
      <c r="F449" s="1"/>
      <c r="G449" s="893"/>
      <c r="H449" s="1"/>
      <c r="I449" s="893"/>
      <c r="J449" s="1"/>
      <c r="K449" s="1"/>
      <c r="L449" s="1"/>
    </row>
    <row r="450" spans="1:12" s="2" customFormat="1">
      <c r="A450" s="12"/>
      <c r="B450" s="16"/>
      <c r="C450" s="13"/>
      <c r="E450" s="3"/>
      <c r="F450" s="1"/>
      <c r="G450" s="893"/>
      <c r="H450" s="1"/>
      <c r="I450" s="893"/>
      <c r="J450" s="1"/>
      <c r="K450" s="1"/>
      <c r="L450" s="1"/>
    </row>
    <row r="451" spans="1:12" s="2" customFormat="1">
      <c r="A451" s="12"/>
      <c r="B451" s="16"/>
      <c r="C451" s="13"/>
      <c r="E451" s="3"/>
      <c r="F451" s="1"/>
      <c r="G451" s="893"/>
      <c r="H451" s="1"/>
      <c r="I451" s="893"/>
      <c r="J451" s="1"/>
      <c r="K451" s="1"/>
      <c r="L451" s="1"/>
    </row>
    <row r="452" spans="1:12" s="2" customFormat="1">
      <c r="A452" s="12"/>
      <c r="B452" s="16"/>
      <c r="C452" s="13"/>
      <c r="E452" s="3"/>
      <c r="F452" s="1"/>
      <c r="G452" s="893"/>
      <c r="H452" s="1"/>
      <c r="I452" s="893"/>
      <c r="J452" s="1"/>
      <c r="K452" s="1"/>
      <c r="L452" s="1"/>
    </row>
    <row r="453" spans="1:12" s="2" customFormat="1">
      <c r="A453" s="12"/>
      <c r="B453" s="16"/>
      <c r="C453" s="13"/>
      <c r="E453" s="3"/>
      <c r="F453" s="1"/>
      <c r="G453" s="893"/>
      <c r="H453" s="1"/>
      <c r="I453" s="893"/>
      <c r="J453" s="1"/>
      <c r="K453" s="1"/>
      <c r="L453" s="1"/>
    </row>
    <row r="454" spans="1:12" s="2" customFormat="1">
      <c r="A454" s="12"/>
      <c r="B454" s="16"/>
      <c r="C454" s="13"/>
      <c r="E454" s="3"/>
      <c r="F454" s="1"/>
      <c r="G454" s="893"/>
      <c r="H454" s="1"/>
      <c r="I454" s="893"/>
      <c r="J454" s="1"/>
      <c r="K454" s="1"/>
      <c r="L454" s="1"/>
    </row>
    <row r="455" spans="1:12" s="2" customFormat="1">
      <c r="A455" s="12"/>
      <c r="B455" s="16"/>
      <c r="C455" s="13"/>
      <c r="E455" s="3"/>
      <c r="F455" s="1"/>
      <c r="G455" s="893"/>
      <c r="H455" s="1"/>
      <c r="I455" s="893"/>
      <c r="J455" s="1"/>
      <c r="K455" s="1"/>
      <c r="L455" s="1"/>
    </row>
    <row r="456" spans="1:12" s="2" customFormat="1">
      <c r="A456" s="12"/>
      <c r="B456" s="16"/>
      <c r="C456" s="13"/>
      <c r="E456" s="3"/>
      <c r="F456" s="1"/>
      <c r="G456" s="893"/>
      <c r="H456" s="1"/>
      <c r="I456" s="893"/>
      <c r="J456" s="1"/>
      <c r="K456" s="1"/>
      <c r="L456" s="1"/>
    </row>
    <row r="457" spans="1:12" s="2" customFormat="1">
      <c r="A457" s="12"/>
      <c r="B457" s="16"/>
      <c r="C457" s="13"/>
      <c r="E457" s="3"/>
      <c r="F457" s="1"/>
      <c r="G457" s="893"/>
      <c r="H457" s="1"/>
      <c r="I457" s="893"/>
      <c r="J457" s="1"/>
      <c r="K457" s="1"/>
      <c r="L457" s="1"/>
    </row>
    <row r="458" spans="1:12" s="2" customFormat="1">
      <c r="A458" s="12"/>
      <c r="B458" s="16"/>
      <c r="C458" s="13"/>
      <c r="E458" s="3"/>
      <c r="F458" s="1"/>
      <c r="G458" s="893"/>
      <c r="H458" s="1"/>
      <c r="I458" s="893"/>
      <c r="J458" s="1"/>
      <c r="K458" s="1"/>
      <c r="L458" s="1"/>
    </row>
    <row r="459" spans="1:12" s="2" customFormat="1">
      <c r="A459" s="12"/>
      <c r="B459" s="16"/>
      <c r="C459" s="13"/>
      <c r="E459" s="3"/>
      <c r="F459" s="1"/>
      <c r="G459" s="893"/>
      <c r="H459" s="1"/>
      <c r="I459" s="893"/>
      <c r="J459" s="1"/>
      <c r="K459" s="1"/>
      <c r="L459" s="1"/>
    </row>
    <row r="460" spans="1:12" s="2" customFormat="1">
      <c r="A460" s="12"/>
      <c r="B460" s="16"/>
      <c r="C460" s="13"/>
      <c r="E460" s="3"/>
      <c r="F460" s="1"/>
      <c r="G460" s="893"/>
      <c r="H460" s="1"/>
      <c r="I460" s="893"/>
      <c r="J460" s="1"/>
      <c r="K460" s="1"/>
      <c r="L460" s="1"/>
    </row>
    <row r="461" spans="1:12" s="2" customFormat="1">
      <c r="A461" s="12"/>
      <c r="B461" s="16"/>
      <c r="C461" s="13"/>
      <c r="E461" s="3"/>
      <c r="F461" s="1"/>
      <c r="G461" s="893"/>
      <c r="H461" s="1"/>
      <c r="I461" s="893"/>
      <c r="J461" s="1"/>
      <c r="K461" s="1"/>
      <c r="L461" s="1"/>
    </row>
    <row r="462" spans="1:12" s="2" customFormat="1">
      <c r="A462" s="12"/>
      <c r="B462" s="16"/>
      <c r="C462" s="13"/>
      <c r="E462" s="3"/>
      <c r="F462" s="1"/>
      <c r="G462" s="893"/>
      <c r="H462" s="1"/>
      <c r="I462" s="893"/>
      <c r="J462" s="1"/>
      <c r="K462" s="1"/>
      <c r="L462" s="1"/>
    </row>
    <row r="463" spans="1:12" s="2" customFormat="1">
      <c r="A463" s="12"/>
      <c r="B463" s="16"/>
      <c r="C463" s="13"/>
      <c r="E463" s="3"/>
      <c r="F463" s="1"/>
      <c r="G463" s="893"/>
      <c r="H463" s="1"/>
      <c r="I463" s="893"/>
      <c r="J463" s="1"/>
      <c r="K463" s="1"/>
      <c r="L463" s="1"/>
    </row>
    <row r="464" spans="1:12" s="2" customFormat="1">
      <c r="A464" s="12"/>
      <c r="B464" s="16"/>
      <c r="C464" s="13"/>
      <c r="E464" s="3"/>
      <c r="F464" s="1"/>
      <c r="G464" s="893"/>
      <c r="H464" s="1"/>
      <c r="I464" s="893"/>
      <c r="J464" s="1"/>
      <c r="K464" s="1"/>
      <c r="L464" s="1"/>
    </row>
    <row r="465" spans="1:12" s="2" customFormat="1">
      <c r="A465" s="12"/>
      <c r="B465" s="16"/>
      <c r="C465" s="13"/>
      <c r="E465" s="3"/>
      <c r="F465" s="1"/>
      <c r="G465" s="893"/>
      <c r="H465" s="1"/>
      <c r="I465" s="893"/>
      <c r="J465" s="1"/>
      <c r="K465" s="1"/>
      <c r="L465" s="1"/>
    </row>
    <row r="466" spans="1:12" s="2" customFormat="1">
      <c r="A466" s="12"/>
      <c r="B466" s="16"/>
      <c r="C466" s="13"/>
      <c r="E466" s="3"/>
      <c r="F466" s="1"/>
      <c r="G466" s="893"/>
      <c r="H466" s="1"/>
      <c r="I466" s="893"/>
      <c r="J466" s="1"/>
      <c r="K466" s="1"/>
      <c r="L466" s="1"/>
    </row>
    <row r="467" spans="1:12" s="2" customFormat="1">
      <c r="A467" s="12"/>
      <c r="B467" s="16"/>
      <c r="C467" s="13"/>
      <c r="E467" s="3"/>
      <c r="F467" s="1"/>
      <c r="G467" s="893"/>
      <c r="H467" s="1"/>
      <c r="I467" s="893"/>
      <c r="J467" s="1"/>
      <c r="K467" s="1"/>
      <c r="L467" s="1"/>
    </row>
    <row r="468" spans="1:12" s="2" customFormat="1">
      <c r="A468" s="12"/>
      <c r="B468" s="16"/>
      <c r="C468" s="13"/>
      <c r="E468" s="3"/>
      <c r="F468" s="1"/>
      <c r="G468" s="893"/>
      <c r="H468" s="1"/>
      <c r="I468" s="893"/>
      <c r="J468" s="1"/>
      <c r="K468" s="1"/>
      <c r="L468" s="1"/>
    </row>
    <row r="469" spans="1:12" s="2" customFormat="1">
      <c r="A469" s="12"/>
      <c r="B469" s="16"/>
      <c r="C469" s="13"/>
      <c r="E469" s="3"/>
      <c r="F469" s="1"/>
      <c r="G469" s="893"/>
      <c r="H469" s="1"/>
      <c r="I469" s="893"/>
      <c r="J469" s="1"/>
      <c r="K469" s="1"/>
      <c r="L469" s="1"/>
    </row>
    <row r="470" spans="1:12" s="2" customFormat="1">
      <c r="A470" s="12"/>
      <c r="B470" s="16"/>
      <c r="C470" s="13"/>
      <c r="E470" s="3"/>
      <c r="F470" s="1"/>
      <c r="G470" s="893"/>
      <c r="H470" s="1"/>
      <c r="I470" s="893"/>
      <c r="J470" s="1"/>
      <c r="K470" s="1"/>
      <c r="L470" s="1"/>
    </row>
    <row r="471" spans="1:12" s="2" customFormat="1">
      <c r="A471" s="12"/>
      <c r="B471" s="16"/>
      <c r="C471" s="13"/>
      <c r="E471" s="3"/>
      <c r="F471" s="1"/>
      <c r="G471" s="893"/>
      <c r="H471" s="1"/>
      <c r="I471" s="893"/>
      <c r="J471" s="1"/>
      <c r="K471" s="1"/>
      <c r="L471" s="1"/>
    </row>
    <row r="472" spans="1:12" s="2" customFormat="1">
      <c r="A472" s="12"/>
      <c r="B472" s="16"/>
      <c r="C472" s="13"/>
      <c r="E472" s="3"/>
      <c r="F472" s="1"/>
      <c r="G472" s="893"/>
      <c r="H472" s="1"/>
      <c r="I472" s="893"/>
      <c r="J472" s="1"/>
      <c r="K472" s="1"/>
      <c r="L472" s="1"/>
    </row>
    <row r="473" spans="1:12" s="2" customFormat="1">
      <c r="A473" s="12"/>
      <c r="B473" s="16"/>
      <c r="C473" s="13"/>
      <c r="E473" s="3"/>
      <c r="F473" s="1"/>
      <c r="G473" s="893"/>
      <c r="H473" s="1"/>
      <c r="I473" s="893"/>
      <c r="J473" s="1"/>
      <c r="K473" s="1"/>
      <c r="L473" s="1"/>
    </row>
    <row r="474" spans="1:12" s="2" customFormat="1">
      <c r="A474" s="12"/>
      <c r="B474" s="16"/>
      <c r="C474" s="13"/>
      <c r="E474" s="3"/>
      <c r="F474" s="1"/>
      <c r="G474" s="893"/>
      <c r="H474" s="1"/>
      <c r="I474" s="893"/>
      <c r="J474" s="1"/>
      <c r="K474" s="1"/>
      <c r="L474" s="1"/>
    </row>
    <row r="475" spans="1:12" s="2" customFormat="1">
      <c r="A475" s="12"/>
      <c r="B475" s="16"/>
      <c r="C475" s="13"/>
      <c r="E475" s="3"/>
      <c r="F475" s="1"/>
      <c r="G475" s="893"/>
      <c r="H475" s="1"/>
      <c r="I475" s="893"/>
      <c r="J475" s="1"/>
      <c r="K475" s="1"/>
      <c r="L475" s="1"/>
    </row>
    <row r="476" spans="1:12" s="2" customFormat="1">
      <c r="A476" s="12"/>
      <c r="B476" s="16"/>
      <c r="C476" s="13"/>
      <c r="E476" s="3"/>
      <c r="F476" s="1"/>
      <c r="G476" s="893"/>
      <c r="H476" s="1"/>
      <c r="I476" s="893"/>
      <c r="J476" s="1"/>
      <c r="K476" s="1"/>
      <c r="L476" s="1"/>
    </row>
    <row r="477" spans="1:12" s="2" customFormat="1">
      <c r="A477" s="12"/>
      <c r="B477" s="16"/>
      <c r="C477" s="13"/>
      <c r="E477" s="3"/>
      <c r="F477" s="1"/>
      <c r="G477" s="893"/>
      <c r="H477" s="1"/>
      <c r="I477" s="893"/>
      <c r="J477" s="1"/>
      <c r="K477" s="1"/>
      <c r="L477" s="1"/>
    </row>
    <row r="478" spans="1:12" s="2" customFormat="1">
      <c r="A478" s="12"/>
      <c r="B478" s="16"/>
      <c r="C478" s="13"/>
      <c r="E478" s="3"/>
      <c r="F478" s="1"/>
      <c r="G478" s="893"/>
      <c r="H478" s="1"/>
      <c r="I478" s="893"/>
      <c r="J478" s="1"/>
      <c r="K478" s="1"/>
      <c r="L478" s="1"/>
    </row>
    <row r="479" spans="1:12" s="2" customFormat="1">
      <c r="A479" s="12"/>
      <c r="B479" s="16"/>
      <c r="C479" s="13"/>
      <c r="E479" s="3"/>
      <c r="F479" s="1"/>
      <c r="G479" s="893"/>
      <c r="H479" s="1"/>
      <c r="I479" s="893"/>
      <c r="J479" s="1"/>
      <c r="K479" s="1"/>
      <c r="L479" s="1"/>
    </row>
    <row r="480" spans="1:12" s="2" customFormat="1">
      <c r="A480" s="12"/>
      <c r="B480" s="16"/>
      <c r="C480" s="13"/>
      <c r="E480" s="3"/>
      <c r="F480" s="1"/>
      <c r="G480" s="893"/>
      <c r="H480" s="1"/>
      <c r="I480" s="893"/>
      <c r="J480" s="1"/>
      <c r="K480" s="1"/>
      <c r="L480" s="1"/>
    </row>
    <row r="481" spans="1:12" s="2" customFormat="1">
      <c r="A481" s="12"/>
      <c r="B481" s="16"/>
      <c r="C481" s="13"/>
      <c r="E481" s="3"/>
      <c r="F481" s="1"/>
      <c r="G481" s="893"/>
      <c r="H481" s="1"/>
      <c r="I481" s="893"/>
      <c r="J481" s="1"/>
      <c r="K481" s="1"/>
      <c r="L481" s="1"/>
    </row>
    <row r="482" spans="1:12" s="2" customFormat="1">
      <c r="A482" s="12"/>
      <c r="B482" s="16"/>
      <c r="C482" s="13"/>
      <c r="E482" s="3"/>
      <c r="F482" s="1"/>
      <c r="G482" s="893"/>
      <c r="H482" s="1"/>
      <c r="I482" s="893"/>
      <c r="J482" s="1"/>
      <c r="K482" s="1"/>
      <c r="L482" s="1"/>
    </row>
    <row r="483" spans="1:12" s="2" customFormat="1">
      <c r="A483" s="12"/>
      <c r="B483" s="16"/>
      <c r="C483" s="13"/>
      <c r="E483" s="3"/>
      <c r="F483" s="1"/>
      <c r="G483" s="893"/>
      <c r="H483" s="1"/>
      <c r="I483" s="893"/>
      <c r="J483" s="1"/>
      <c r="K483" s="1"/>
      <c r="L483" s="1"/>
    </row>
    <row r="484" spans="1:12" s="2" customFormat="1">
      <c r="A484" s="12"/>
      <c r="B484" s="16"/>
      <c r="C484" s="13"/>
      <c r="E484" s="3"/>
      <c r="F484" s="1"/>
      <c r="G484" s="893"/>
      <c r="H484" s="1"/>
      <c r="I484" s="893"/>
      <c r="J484" s="1"/>
      <c r="K484" s="1"/>
      <c r="L484" s="1"/>
    </row>
    <row r="485" spans="1:12" s="2" customFormat="1">
      <c r="A485" s="12"/>
      <c r="B485" s="16"/>
      <c r="C485" s="13"/>
      <c r="E485" s="3"/>
      <c r="F485" s="1"/>
      <c r="G485" s="893"/>
      <c r="H485" s="1"/>
      <c r="I485" s="893"/>
      <c r="J485" s="1"/>
      <c r="K485" s="1"/>
      <c r="L485" s="1"/>
    </row>
    <row r="486" spans="1:12" s="2" customFormat="1">
      <c r="A486" s="12"/>
      <c r="B486" s="16"/>
      <c r="C486" s="13"/>
      <c r="E486" s="3"/>
      <c r="F486" s="1"/>
      <c r="G486" s="893"/>
      <c r="H486" s="1"/>
      <c r="I486" s="893"/>
      <c r="J486" s="1"/>
      <c r="K486" s="1"/>
      <c r="L486" s="1"/>
    </row>
    <row r="487" spans="1:12" s="2" customFormat="1">
      <c r="A487" s="12"/>
      <c r="B487" s="16"/>
      <c r="C487" s="13"/>
      <c r="E487" s="3"/>
      <c r="F487" s="1"/>
      <c r="G487" s="893"/>
      <c r="H487" s="1"/>
      <c r="I487" s="893"/>
      <c r="J487" s="1"/>
      <c r="K487" s="1"/>
      <c r="L487" s="1"/>
    </row>
    <row r="488" spans="1:12" s="2" customFormat="1">
      <c r="A488" s="12"/>
      <c r="B488" s="16"/>
      <c r="C488" s="13"/>
      <c r="E488" s="3"/>
      <c r="F488" s="1"/>
      <c r="G488" s="893"/>
      <c r="H488" s="1"/>
      <c r="I488" s="893"/>
      <c r="J488" s="1"/>
      <c r="K488" s="1"/>
      <c r="L488" s="1"/>
    </row>
    <row r="489" spans="1:12" s="2" customFormat="1">
      <c r="A489" s="12"/>
      <c r="B489" s="16"/>
      <c r="C489" s="13"/>
      <c r="E489" s="3"/>
      <c r="F489" s="1"/>
      <c r="G489" s="893"/>
      <c r="H489" s="1"/>
      <c r="I489" s="893"/>
      <c r="J489" s="1"/>
      <c r="K489" s="1"/>
      <c r="L489" s="1"/>
    </row>
    <row r="490" spans="1:12" s="2" customFormat="1">
      <c r="A490" s="12"/>
      <c r="B490" s="16"/>
      <c r="C490" s="13"/>
      <c r="E490" s="3"/>
      <c r="F490" s="1"/>
      <c r="G490" s="893"/>
      <c r="H490" s="1"/>
      <c r="I490" s="893"/>
      <c r="J490" s="1"/>
      <c r="K490" s="1"/>
      <c r="L490" s="1"/>
    </row>
    <row r="491" spans="1:12" s="2" customFormat="1">
      <c r="A491" s="12"/>
      <c r="B491" s="16"/>
      <c r="C491" s="13"/>
      <c r="E491" s="3"/>
      <c r="F491" s="1"/>
      <c r="G491" s="893"/>
      <c r="H491" s="1"/>
      <c r="I491" s="893"/>
      <c r="J491" s="1"/>
      <c r="K491" s="1"/>
      <c r="L491" s="1"/>
    </row>
    <row r="492" spans="1:12" s="2" customFormat="1">
      <c r="A492" s="12"/>
      <c r="B492" s="16"/>
      <c r="C492" s="13"/>
      <c r="E492" s="3"/>
      <c r="F492" s="1"/>
      <c r="G492" s="893"/>
      <c r="H492" s="1"/>
      <c r="I492" s="893"/>
      <c r="J492" s="1"/>
      <c r="K492" s="1"/>
      <c r="L492" s="1"/>
    </row>
    <row r="493" spans="1:12" s="2" customFormat="1">
      <c r="A493" s="12"/>
      <c r="B493" s="16"/>
      <c r="C493" s="13"/>
      <c r="E493" s="3"/>
      <c r="F493" s="1"/>
      <c r="G493" s="893"/>
      <c r="H493" s="1"/>
      <c r="I493" s="893"/>
      <c r="J493" s="1"/>
      <c r="K493" s="1"/>
      <c r="L493" s="1"/>
    </row>
    <row r="494" spans="1:12" s="2" customFormat="1">
      <c r="A494" s="12"/>
      <c r="B494" s="16"/>
      <c r="C494" s="13"/>
      <c r="E494" s="3"/>
      <c r="F494" s="1"/>
      <c r="G494" s="893"/>
      <c r="H494" s="1"/>
      <c r="I494" s="893"/>
      <c r="J494" s="1"/>
      <c r="K494" s="1"/>
      <c r="L494" s="1"/>
    </row>
    <row r="495" spans="1:12" s="2" customFormat="1">
      <c r="A495" s="12"/>
      <c r="B495" s="16"/>
      <c r="C495" s="13"/>
      <c r="E495" s="3"/>
      <c r="F495" s="1"/>
      <c r="G495" s="893"/>
      <c r="H495" s="1"/>
      <c r="I495" s="893"/>
      <c r="J495" s="1"/>
      <c r="K495" s="1"/>
      <c r="L495" s="1"/>
    </row>
    <row r="496" spans="1:12" s="2" customFormat="1">
      <c r="A496" s="12"/>
      <c r="B496" s="16"/>
      <c r="C496" s="13"/>
      <c r="E496" s="3"/>
      <c r="F496" s="1"/>
      <c r="G496" s="893"/>
      <c r="H496" s="1"/>
      <c r="I496" s="893"/>
      <c r="J496" s="1"/>
      <c r="K496" s="1"/>
      <c r="L496" s="1"/>
    </row>
    <row r="497" spans="1:12" s="2" customFormat="1">
      <c r="A497" s="12"/>
      <c r="B497" s="16"/>
      <c r="C497" s="13"/>
      <c r="E497" s="3"/>
      <c r="F497" s="1"/>
      <c r="G497" s="893"/>
      <c r="H497" s="1"/>
      <c r="I497" s="893"/>
      <c r="J497" s="1"/>
      <c r="K497" s="1"/>
      <c r="L497" s="1"/>
    </row>
    <row r="498" spans="1:12" s="2" customFormat="1">
      <c r="A498" s="12"/>
      <c r="B498" s="16"/>
      <c r="C498" s="13"/>
      <c r="E498" s="3"/>
      <c r="F498" s="1"/>
      <c r="G498" s="893"/>
      <c r="H498" s="1"/>
      <c r="I498" s="893"/>
      <c r="J498" s="1"/>
      <c r="K498" s="1"/>
      <c r="L498" s="1"/>
    </row>
    <row r="499" spans="1:12" s="2" customFormat="1">
      <c r="A499" s="12"/>
      <c r="B499" s="16"/>
      <c r="C499" s="13"/>
      <c r="E499" s="3"/>
      <c r="F499" s="1"/>
      <c r="G499" s="893"/>
      <c r="H499" s="1"/>
      <c r="I499" s="893"/>
      <c r="J499" s="1"/>
      <c r="K499" s="1"/>
      <c r="L499" s="1"/>
    </row>
    <row r="500" spans="1:12" s="2" customFormat="1">
      <c r="A500" s="12"/>
      <c r="B500" s="16"/>
      <c r="C500" s="13"/>
      <c r="E500" s="3"/>
      <c r="F500" s="1"/>
      <c r="G500" s="893"/>
      <c r="H500" s="1"/>
      <c r="I500" s="893"/>
      <c r="J500" s="1"/>
      <c r="K500" s="1"/>
      <c r="L500" s="1"/>
    </row>
    <row r="501" spans="1:12" s="2" customFormat="1">
      <c r="A501" s="12"/>
      <c r="B501" s="16"/>
      <c r="C501" s="13"/>
      <c r="E501" s="3"/>
      <c r="F501" s="1"/>
      <c r="G501" s="893"/>
      <c r="H501" s="1"/>
      <c r="I501" s="893"/>
      <c r="J501" s="1"/>
      <c r="K501" s="1"/>
      <c r="L501" s="1"/>
    </row>
    <row r="502" spans="1:12" s="2" customFormat="1">
      <c r="A502" s="12"/>
      <c r="B502" s="16"/>
      <c r="C502" s="13"/>
      <c r="E502" s="3"/>
      <c r="F502" s="1"/>
      <c r="G502" s="893"/>
      <c r="H502" s="1"/>
      <c r="I502" s="893"/>
      <c r="J502" s="1"/>
      <c r="K502" s="1"/>
      <c r="L502" s="1"/>
    </row>
    <row r="503" spans="1:12" s="2" customFormat="1">
      <c r="A503" s="12"/>
      <c r="B503" s="16"/>
      <c r="C503" s="13"/>
      <c r="E503" s="3"/>
      <c r="F503" s="1"/>
      <c r="G503" s="893"/>
      <c r="H503" s="1"/>
      <c r="I503" s="893"/>
      <c r="J503" s="1"/>
      <c r="K503" s="1"/>
      <c r="L503" s="1"/>
    </row>
    <row r="504" spans="1:12" s="2" customFormat="1">
      <c r="A504" s="12"/>
      <c r="B504" s="16"/>
      <c r="C504" s="13"/>
      <c r="E504" s="3"/>
      <c r="F504" s="1"/>
      <c r="G504" s="893"/>
      <c r="H504" s="1"/>
      <c r="I504" s="893"/>
      <c r="J504" s="1"/>
      <c r="K504" s="1"/>
      <c r="L504" s="1"/>
    </row>
    <row r="505" spans="1:12" s="2" customFormat="1">
      <c r="A505" s="12"/>
      <c r="B505" s="16"/>
      <c r="C505" s="13"/>
      <c r="E505" s="3"/>
      <c r="F505" s="1"/>
      <c r="G505" s="893"/>
      <c r="H505" s="1"/>
      <c r="I505" s="893"/>
      <c r="J505" s="1"/>
      <c r="K505" s="1"/>
      <c r="L505" s="1"/>
    </row>
    <row r="506" spans="1:12" s="2" customFormat="1">
      <c r="A506" s="12"/>
      <c r="B506" s="16"/>
      <c r="C506" s="13"/>
      <c r="E506" s="3"/>
      <c r="F506" s="1"/>
      <c r="G506" s="893"/>
      <c r="H506" s="1"/>
      <c r="I506" s="893"/>
      <c r="J506" s="1"/>
      <c r="K506" s="1"/>
      <c r="L506" s="1"/>
    </row>
    <row r="507" spans="1:12" s="2" customFormat="1">
      <c r="A507" s="12"/>
      <c r="B507" s="16"/>
      <c r="C507" s="13"/>
      <c r="E507" s="3"/>
      <c r="F507" s="1"/>
      <c r="G507" s="893"/>
      <c r="H507" s="1"/>
      <c r="I507" s="893"/>
      <c r="J507" s="1"/>
      <c r="K507" s="1"/>
      <c r="L507" s="1"/>
    </row>
    <row r="508" spans="1:12" s="2" customFormat="1">
      <c r="A508" s="12"/>
      <c r="B508" s="16"/>
      <c r="C508" s="13"/>
      <c r="E508" s="3"/>
      <c r="F508" s="1"/>
      <c r="G508" s="893"/>
      <c r="H508" s="1"/>
      <c r="I508" s="893"/>
      <c r="J508" s="1"/>
      <c r="K508" s="1"/>
      <c r="L508" s="1"/>
    </row>
    <row r="509" spans="1:12" s="2" customFormat="1">
      <c r="A509" s="12"/>
      <c r="B509" s="16"/>
      <c r="C509" s="13"/>
      <c r="E509" s="3"/>
      <c r="F509" s="1"/>
      <c r="G509" s="893"/>
      <c r="H509" s="1"/>
      <c r="I509" s="893"/>
      <c r="J509" s="1"/>
      <c r="K509" s="1"/>
      <c r="L509" s="1"/>
    </row>
    <row r="510" spans="1:12" s="2" customFormat="1">
      <c r="A510" s="12"/>
      <c r="B510" s="16"/>
      <c r="C510" s="13"/>
      <c r="E510" s="3"/>
      <c r="F510" s="1"/>
      <c r="G510" s="893"/>
      <c r="H510" s="1"/>
      <c r="I510" s="893"/>
      <c r="J510" s="1"/>
      <c r="K510" s="1"/>
      <c r="L510" s="1"/>
    </row>
    <row r="511" spans="1:12" s="2" customFormat="1">
      <c r="A511" s="12"/>
      <c r="B511" s="16"/>
      <c r="C511" s="13"/>
      <c r="E511" s="3"/>
      <c r="F511" s="1"/>
      <c r="G511" s="893"/>
      <c r="H511" s="1"/>
      <c r="I511" s="893"/>
      <c r="J511" s="1"/>
      <c r="K511" s="1"/>
      <c r="L511" s="1"/>
    </row>
    <row r="512" spans="1:12" s="2" customFormat="1">
      <c r="A512" s="12"/>
      <c r="B512" s="16"/>
      <c r="C512" s="13"/>
      <c r="E512" s="3"/>
      <c r="F512" s="1"/>
      <c r="G512" s="893"/>
      <c r="H512" s="1"/>
      <c r="I512" s="893"/>
      <c r="J512" s="1"/>
      <c r="K512" s="1"/>
      <c r="L512" s="1"/>
    </row>
    <row r="513" spans="1:12" s="2" customFormat="1">
      <c r="A513" s="12"/>
      <c r="B513" s="16"/>
      <c r="C513" s="13"/>
      <c r="E513" s="3"/>
      <c r="F513" s="1"/>
      <c r="G513" s="893"/>
      <c r="H513" s="1"/>
      <c r="I513" s="893"/>
      <c r="J513" s="1"/>
      <c r="K513" s="1"/>
      <c r="L513" s="1"/>
    </row>
    <row r="514" spans="1:12" s="2" customFormat="1">
      <c r="A514" s="12"/>
      <c r="B514" s="16"/>
      <c r="C514" s="13"/>
      <c r="E514" s="3"/>
      <c r="F514" s="1"/>
      <c r="G514" s="893"/>
      <c r="H514" s="1"/>
      <c r="I514" s="893"/>
      <c r="J514" s="1"/>
      <c r="K514" s="1"/>
      <c r="L514" s="1"/>
    </row>
    <row r="515" spans="1:12" s="2" customFormat="1">
      <c r="A515" s="12"/>
      <c r="B515" s="16"/>
      <c r="C515" s="13"/>
      <c r="E515" s="3"/>
      <c r="F515" s="1"/>
      <c r="G515" s="893"/>
      <c r="H515" s="1"/>
      <c r="I515" s="893"/>
      <c r="J515" s="1"/>
      <c r="K515" s="1"/>
      <c r="L515" s="1"/>
    </row>
    <row r="516" spans="1:12" s="2" customFormat="1">
      <c r="A516" s="12"/>
      <c r="B516" s="16"/>
      <c r="C516" s="13"/>
      <c r="E516" s="3"/>
      <c r="F516" s="1"/>
      <c r="G516" s="893"/>
      <c r="H516" s="1"/>
      <c r="I516" s="893"/>
      <c r="J516" s="1"/>
      <c r="K516" s="1"/>
      <c r="L516" s="1"/>
    </row>
    <row r="517" spans="1:12" s="2" customFormat="1">
      <c r="A517" s="12"/>
      <c r="B517" s="16"/>
      <c r="C517" s="13"/>
      <c r="E517" s="3"/>
      <c r="F517" s="1"/>
      <c r="G517" s="893"/>
      <c r="H517" s="1"/>
      <c r="I517" s="893"/>
      <c r="J517" s="1"/>
      <c r="K517" s="1"/>
      <c r="L517" s="1"/>
    </row>
    <row r="518" spans="1:12" s="2" customFormat="1">
      <c r="A518" s="12"/>
      <c r="B518" s="16"/>
      <c r="C518" s="13"/>
      <c r="E518" s="3"/>
      <c r="F518" s="1"/>
      <c r="G518" s="893"/>
      <c r="H518" s="1"/>
      <c r="I518" s="893"/>
      <c r="J518" s="1"/>
      <c r="K518" s="1"/>
      <c r="L518" s="1"/>
    </row>
    <row r="519" spans="1:12" s="2" customFormat="1">
      <c r="A519" s="12"/>
      <c r="B519" s="16"/>
      <c r="C519" s="13"/>
      <c r="E519" s="3"/>
      <c r="F519" s="1"/>
      <c r="G519" s="893"/>
      <c r="H519" s="1"/>
      <c r="I519" s="893"/>
      <c r="J519" s="1"/>
      <c r="K519" s="1"/>
      <c r="L519" s="1"/>
    </row>
    <row r="520" spans="1:12" s="2" customFormat="1">
      <c r="A520" s="12"/>
      <c r="B520" s="16"/>
      <c r="C520" s="13"/>
      <c r="E520" s="3"/>
      <c r="F520" s="1"/>
      <c r="G520" s="893"/>
      <c r="H520" s="1"/>
      <c r="I520" s="893"/>
      <c r="J520" s="1"/>
      <c r="K520" s="1"/>
      <c r="L520" s="1"/>
    </row>
    <row r="521" spans="1:12" s="2" customFormat="1">
      <c r="A521" s="12"/>
      <c r="B521" s="16"/>
      <c r="C521" s="13"/>
      <c r="E521" s="3"/>
      <c r="F521" s="1"/>
      <c r="G521" s="893"/>
      <c r="H521" s="1"/>
      <c r="I521" s="893"/>
      <c r="J521" s="1"/>
      <c r="K521" s="1"/>
      <c r="L521" s="1"/>
    </row>
    <row r="522" spans="1:12" s="2" customFormat="1">
      <c r="A522" s="12"/>
      <c r="B522" s="16"/>
      <c r="C522" s="13"/>
      <c r="E522" s="3"/>
      <c r="F522" s="1"/>
      <c r="G522" s="893"/>
      <c r="H522" s="1"/>
      <c r="I522" s="893"/>
      <c r="J522" s="1"/>
      <c r="K522" s="1"/>
      <c r="L522" s="1"/>
    </row>
    <row r="523" spans="1:12" s="2" customFormat="1">
      <c r="A523" s="12"/>
      <c r="B523" s="17"/>
      <c r="C523" s="13"/>
      <c r="E523" s="3"/>
      <c r="F523" s="1"/>
      <c r="G523" s="893"/>
      <c r="H523" s="1"/>
      <c r="I523" s="893"/>
      <c r="J523" s="1"/>
      <c r="K523" s="1"/>
      <c r="L523" s="1"/>
    </row>
    <row r="524" spans="1:12" s="2" customFormat="1">
      <c r="A524" s="12"/>
      <c r="B524" s="17"/>
      <c r="C524" s="13"/>
      <c r="E524" s="3"/>
      <c r="F524" s="1"/>
      <c r="G524" s="893"/>
      <c r="H524" s="1"/>
      <c r="I524" s="893"/>
      <c r="J524" s="1"/>
      <c r="K524" s="1"/>
      <c r="L524" s="1"/>
    </row>
    <row r="525" spans="1:12" s="2" customFormat="1">
      <c r="A525" s="12"/>
      <c r="B525" s="17"/>
      <c r="C525" s="13"/>
      <c r="E525" s="3"/>
      <c r="F525" s="1"/>
      <c r="G525" s="893"/>
      <c r="H525" s="1"/>
      <c r="I525" s="893"/>
      <c r="J525" s="1"/>
      <c r="K525" s="1"/>
      <c r="L525" s="1"/>
    </row>
    <row r="526" spans="1:12" s="2" customFormat="1">
      <c r="A526" s="12"/>
      <c r="B526" s="17"/>
      <c r="C526" s="13"/>
      <c r="E526" s="3"/>
      <c r="F526" s="1"/>
      <c r="G526" s="893"/>
      <c r="H526" s="1"/>
      <c r="I526" s="893"/>
      <c r="J526" s="1"/>
      <c r="K526" s="1"/>
      <c r="L526" s="1"/>
    </row>
    <row r="527" spans="1:12" s="2" customFormat="1">
      <c r="A527" s="12"/>
      <c r="B527" s="17"/>
      <c r="C527" s="13"/>
      <c r="E527" s="3"/>
      <c r="F527" s="1"/>
      <c r="G527" s="893"/>
      <c r="H527" s="1"/>
      <c r="I527" s="893"/>
      <c r="J527" s="1"/>
      <c r="K527" s="1"/>
      <c r="L527" s="1"/>
    </row>
    <row r="528" spans="1:12" s="2" customFormat="1">
      <c r="A528" s="12"/>
      <c r="B528" s="17"/>
      <c r="C528" s="13"/>
      <c r="E528" s="3"/>
      <c r="F528" s="1"/>
      <c r="G528" s="893"/>
      <c r="H528" s="1"/>
      <c r="I528" s="893"/>
      <c r="J528" s="1"/>
      <c r="K528" s="1"/>
      <c r="L528" s="1"/>
    </row>
    <row r="529" spans="1:12" s="2" customFormat="1">
      <c r="A529" s="12"/>
      <c r="B529" s="17"/>
      <c r="C529" s="13"/>
      <c r="E529" s="3"/>
      <c r="F529" s="1"/>
      <c r="G529" s="893"/>
      <c r="H529" s="1"/>
      <c r="I529" s="893"/>
      <c r="J529" s="1"/>
      <c r="K529" s="1"/>
      <c r="L529" s="1"/>
    </row>
    <row r="530" spans="1:12" s="2" customFormat="1">
      <c r="A530" s="12"/>
      <c r="B530" s="17"/>
      <c r="C530" s="13"/>
      <c r="E530" s="3"/>
      <c r="F530" s="1"/>
      <c r="G530" s="893"/>
      <c r="H530" s="1"/>
      <c r="I530" s="893"/>
      <c r="J530" s="1"/>
      <c r="K530" s="1"/>
      <c r="L530" s="1"/>
    </row>
    <row r="531" spans="1:12" s="2" customFormat="1">
      <c r="A531" s="12"/>
      <c r="B531" s="17"/>
      <c r="C531" s="13"/>
      <c r="E531" s="3"/>
      <c r="F531" s="1"/>
      <c r="G531" s="893"/>
      <c r="H531" s="1"/>
      <c r="I531" s="893"/>
      <c r="J531" s="1"/>
      <c r="K531" s="1"/>
      <c r="L531" s="1"/>
    </row>
    <row r="532" spans="1:12" s="2" customFormat="1">
      <c r="A532" s="12"/>
      <c r="B532" s="17"/>
      <c r="C532" s="13"/>
      <c r="E532" s="3"/>
      <c r="F532" s="1"/>
      <c r="G532" s="893"/>
      <c r="H532" s="1"/>
      <c r="I532" s="893"/>
      <c r="J532" s="1"/>
      <c r="K532" s="1"/>
      <c r="L532" s="1"/>
    </row>
    <row r="533" spans="1:12" s="2" customFormat="1">
      <c r="A533" s="12"/>
      <c r="B533" s="17"/>
      <c r="C533" s="13"/>
      <c r="E533" s="3"/>
      <c r="F533" s="1"/>
      <c r="G533" s="893"/>
      <c r="H533" s="1"/>
      <c r="I533" s="893"/>
      <c r="J533" s="1"/>
      <c r="K533" s="1"/>
      <c r="L533" s="1"/>
    </row>
    <row r="534" spans="1:12" s="2" customFormat="1">
      <c r="A534" s="12"/>
      <c r="B534" s="17"/>
      <c r="C534" s="13"/>
      <c r="E534" s="3"/>
      <c r="F534" s="1"/>
      <c r="G534" s="893"/>
      <c r="H534" s="1"/>
      <c r="I534" s="893"/>
      <c r="J534" s="1"/>
      <c r="K534" s="1"/>
      <c r="L534" s="1"/>
    </row>
    <row r="535" spans="1:12" s="2" customFormat="1">
      <c r="A535" s="12"/>
      <c r="B535" s="17"/>
      <c r="C535" s="13"/>
      <c r="E535" s="3"/>
      <c r="F535" s="1"/>
      <c r="G535" s="893"/>
      <c r="H535" s="1"/>
      <c r="I535" s="893"/>
      <c r="J535" s="1"/>
      <c r="K535" s="1"/>
      <c r="L535" s="1"/>
    </row>
    <row r="536" spans="1:12" s="2" customFormat="1">
      <c r="A536" s="12"/>
      <c r="B536" s="17"/>
      <c r="C536" s="13"/>
      <c r="E536" s="3"/>
      <c r="F536" s="1"/>
      <c r="G536" s="893"/>
      <c r="H536" s="1"/>
      <c r="I536" s="893"/>
      <c r="J536" s="1"/>
      <c r="K536" s="1"/>
      <c r="L536" s="1"/>
    </row>
    <row r="537" spans="1:12" s="2" customFormat="1">
      <c r="A537" s="12"/>
      <c r="B537" s="17"/>
      <c r="C537" s="13"/>
      <c r="E537" s="3"/>
      <c r="F537" s="1"/>
      <c r="G537" s="893"/>
      <c r="H537" s="1"/>
      <c r="I537" s="893"/>
      <c r="J537" s="1"/>
      <c r="K537" s="1"/>
      <c r="L537" s="1"/>
    </row>
    <row r="538" spans="1:12" s="2" customFormat="1">
      <c r="A538" s="12"/>
      <c r="B538" s="17"/>
      <c r="C538" s="13"/>
      <c r="E538" s="3"/>
      <c r="F538" s="1"/>
      <c r="G538" s="893"/>
      <c r="H538" s="1"/>
      <c r="I538" s="893"/>
      <c r="J538" s="1"/>
      <c r="K538" s="1"/>
      <c r="L538" s="1"/>
    </row>
    <row r="539" spans="1:12" s="2" customFormat="1">
      <c r="A539" s="12"/>
      <c r="B539" s="17"/>
      <c r="C539" s="13"/>
      <c r="E539" s="3"/>
      <c r="F539" s="1"/>
      <c r="G539" s="893"/>
      <c r="H539" s="1"/>
      <c r="I539" s="893"/>
      <c r="J539" s="1"/>
      <c r="K539" s="1"/>
      <c r="L539" s="1"/>
    </row>
    <row r="540" spans="1:12" s="2" customFormat="1">
      <c r="A540" s="12"/>
      <c r="B540" s="17"/>
      <c r="C540" s="13"/>
      <c r="E540" s="3"/>
      <c r="F540" s="1"/>
      <c r="G540" s="893"/>
      <c r="H540" s="1"/>
      <c r="I540" s="893"/>
      <c r="J540" s="1"/>
      <c r="K540" s="1"/>
      <c r="L540" s="1"/>
    </row>
    <row r="541" spans="1:12" s="2" customFormat="1">
      <c r="A541" s="12"/>
      <c r="B541" s="17"/>
      <c r="C541" s="13"/>
      <c r="E541" s="3"/>
      <c r="F541" s="1"/>
      <c r="G541" s="893"/>
      <c r="H541" s="1"/>
      <c r="I541" s="893"/>
      <c r="J541" s="1"/>
      <c r="K541" s="1"/>
      <c r="L541" s="1"/>
    </row>
    <row r="542" spans="1:12" s="2" customFormat="1">
      <c r="A542" s="12"/>
      <c r="B542" s="17"/>
      <c r="C542" s="13"/>
      <c r="E542" s="3"/>
      <c r="F542" s="1"/>
      <c r="G542" s="893"/>
      <c r="H542" s="1"/>
      <c r="I542" s="893"/>
      <c r="J542" s="1"/>
      <c r="K542" s="1"/>
      <c r="L542" s="1"/>
    </row>
    <row r="543" spans="1:12" s="2" customFormat="1">
      <c r="A543" s="12"/>
      <c r="B543" s="17"/>
      <c r="C543" s="13"/>
      <c r="E543" s="3"/>
      <c r="F543" s="1"/>
      <c r="G543" s="893"/>
      <c r="H543" s="1"/>
      <c r="I543" s="893"/>
      <c r="J543" s="1"/>
      <c r="K543" s="1"/>
      <c r="L543" s="1"/>
    </row>
    <row r="544" spans="1:12" s="2" customFormat="1">
      <c r="A544" s="12"/>
      <c r="B544" s="17"/>
      <c r="C544" s="13"/>
      <c r="E544" s="3"/>
      <c r="F544" s="1"/>
      <c r="G544" s="893"/>
      <c r="H544" s="1"/>
      <c r="I544" s="893"/>
      <c r="J544" s="1"/>
      <c r="K544" s="1"/>
      <c r="L544" s="1"/>
    </row>
    <row r="545" spans="1:12" s="2" customFormat="1">
      <c r="A545" s="12"/>
      <c r="B545" s="17"/>
      <c r="C545" s="13"/>
      <c r="E545" s="3"/>
      <c r="F545" s="1"/>
      <c r="G545" s="893"/>
      <c r="H545" s="1"/>
      <c r="I545" s="893"/>
      <c r="J545" s="1"/>
      <c r="K545" s="1"/>
      <c r="L545" s="1"/>
    </row>
    <row r="546" spans="1:12" s="2" customFormat="1">
      <c r="A546" s="12"/>
      <c r="B546" s="17"/>
      <c r="C546" s="13"/>
      <c r="E546" s="3"/>
      <c r="F546" s="1"/>
      <c r="G546" s="893"/>
      <c r="H546" s="1"/>
      <c r="I546" s="893"/>
      <c r="J546" s="1"/>
      <c r="K546" s="1"/>
      <c r="L546" s="1"/>
    </row>
    <row r="547" spans="1:12" s="2" customFormat="1">
      <c r="A547" s="12"/>
      <c r="B547" s="17"/>
      <c r="C547" s="13"/>
      <c r="E547" s="3"/>
      <c r="F547" s="1"/>
      <c r="G547" s="893"/>
      <c r="H547" s="1"/>
      <c r="I547" s="893"/>
      <c r="J547" s="1"/>
      <c r="K547" s="1"/>
      <c r="L547" s="1"/>
    </row>
    <row r="548" spans="1:12" s="2" customFormat="1">
      <c r="A548" s="12"/>
      <c r="B548" s="17"/>
      <c r="C548" s="13"/>
      <c r="E548" s="3"/>
      <c r="F548" s="1"/>
      <c r="G548" s="893"/>
      <c r="H548" s="1"/>
      <c r="I548" s="893"/>
      <c r="J548" s="1"/>
      <c r="K548" s="1"/>
      <c r="L548" s="1"/>
    </row>
    <row r="549" spans="1:12" s="2" customFormat="1">
      <c r="A549" s="12"/>
      <c r="B549" s="17"/>
      <c r="C549" s="13"/>
      <c r="E549" s="3"/>
      <c r="F549" s="1"/>
      <c r="G549" s="893"/>
      <c r="H549" s="1"/>
      <c r="I549" s="893"/>
      <c r="J549" s="1"/>
      <c r="K549" s="1"/>
      <c r="L549" s="1"/>
    </row>
    <row r="550" spans="1:12" s="2" customFormat="1">
      <c r="A550" s="12"/>
      <c r="B550" s="17"/>
      <c r="C550" s="13"/>
      <c r="E550" s="3"/>
      <c r="F550" s="1"/>
      <c r="G550" s="893"/>
      <c r="H550" s="1"/>
      <c r="I550" s="893"/>
      <c r="J550" s="1"/>
      <c r="K550" s="1"/>
      <c r="L550" s="1"/>
    </row>
    <row r="551" spans="1:12" s="2" customFormat="1">
      <c r="A551" s="12"/>
      <c r="B551" s="17"/>
      <c r="C551" s="13"/>
      <c r="E551" s="3"/>
      <c r="F551" s="1"/>
      <c r="G551" s="893"/>
      <c r="H551" s="1"/>
      <c r="I551" s="893"/>
      <c r="J551" s="1"/>
      <c r="K551" s="1"/>
      <c r="L551" s="1"/>
    </row>
    <row r="552" spans="1:12" s="2" customFormat="1">
      <c r="A552" s="12"/>
      <c r="B552" s="17"/>
      <c r="C552" s="13"/>
      <c r="E552" s="3"/>
      <c r="F552" s="1"/>
      <c r="G552" s="893"/>
      <c r="H552" s="1"/>
      <c r="I552" s="893"/>
      <c r="J552" s="1"/>
      <c r="K552" s="1"/>
      <c r="L552" s="1"/>
    </row>
    <row r="553" spans="1:12" s="2" customFormat="1">
      <c r="A553" s="12"/>
      <c r="B553" s="17"/>
      <c r="C553" s="13"/>
      <c r="E553" s="3"/>
      <c r="F553" s="1"/>
      <c r="G553" s="893"/>
      <c r="H553" s="1"/>
      <c r="I553" s="893"/>
      <c r="J553" s="1"/>
      <c r="K553" s="1"/>
      <c r="L553" s="1"/>
    </row>
    <row r="554" spans="1:12" s="2" customFormat="1">
      <c r="A554" s="12"/>
      <c r="B554" s="17"/>
      <c r="C554" s="13"/>
      <c r="E554" s="3"/>
      <c r="F554" s="1"/>
      <c r="G554" s="893"/>
      <c r="H554" s="1"/>
      <c r="I554" s="893"/>
      <c r="J554" s="1"/>
      <c r="K554" s="1"/>
      <c r="L554" s="1"/>
    </row>
    <row r="555" spans="1:12" s="2" customFormat="1">
      <c r="A555" s="12"/>
      <c r="B555" s="17"/>
      <c r="C555" s="13"/>
      <c r="E555" s="3"/>
      <c r="F555" s="1"/>
      <c r="G555" s="893"/>
      <c r="H555" s="1"/>
      <c r="I555" s="893"/>
      <c r="J555" s="1"/>
      <c r="K555" s="1"/>
      <c r="L555" s="1"/>
    </row>
    <row r="556" spans="1:12" s="2" customFormat="1">
      <c r="A556" s="12"/>
      <c r="B556" s="17"/>
      <c r="C556" s="13"/>
      <c r="E556" s="3"/>
      <c r="F556" s="1"/>
      <c r="G556" s="893"/>
      <c r="H556" s="1"/>
      <c r="I556" s="893"/>
      <c r="J556" s="1"/>
      <c r="K556" s="1"/>
      <c r="L556" s="1"/>
    </row>
    <row r="557" spans="1:12" s="2" customFormat="1">
      <c r="A557" s="12"/>
      <c r="B557" s="17"/>
      <c r="C557" s="13"/>
      <c r="E557" s="3"/>
      <c r="F557" s="1"/>
      <c r="G557" s="893"/>
      <c r="H557" s="1"/>
      <c r="I557" s="893"/>
      <c r="J557" s="1"/>
      <c r="K557" s="1"/>
      <c r="L557" s="1"/>
    </row>
    <row r="558" spans="1:12" s="2" customFormat="1">
      <c r="A558" s="12"/>
      <c r="B558" s="17"/>
      <c r="C558" s="13"/>
      <c r="E558" s="3"/>
      <c r="F558" s="1"/>
      <c r="G558" s="893"/>
      <c r="H558" s="1"/>
      <c r="I558" s="893"/>
      <c r="J558" s="1"/>
      <c r="K558" s="1"/>
      <c r="L558" s="1"/>
    </row>
    <row r="559" spans="1:12" s="2" customFormat="1">
      <c r="A559" s="12"/>
      <c r="B559" s="17"/>
      <c r="C559" s="13"/>
      <c r="E559" s="3"/>
      <c r="F559" s="1"/>
      <c r="G559" s="893"/>
      <c r="H559" s="1"/>
      <c r="I559" s="893"/>
      <c r="J559" s="1"/>
      <c r="K559" s="1"/>
      <c r="L559" s="1"/>
    </row>
    <row r="560" spans="1:12">
      <c r="A560" s="12"/>
      <c r="B560" s="17"/>
      <c r="C560" s="13"/>
    </row>
    <row r="561" spans="1:9">
      <c r="A561" s="12"/>
      <c r="B561" s="17"/>
      <c r="C561" s="13"/>
    </row>
    <row r="562" spans="1:9">
      <c r="A562" s="12"/>
      <c r="B562" s="17"/>
      <c r="C562" s="13"/>
    </row>
    <row r="563" spans="1:9">
      <c r="A563" s="12"/>
      <c r="B563" s="17"/>
      <c r="C563" s="13"/>
    </row>
    <row r="564" spans="1:9">
      <c r="A564" s="12"/>
      <c r="B564" s="17"/>
      <c r="C564" s="13"/>
    </row>
    <row r="565" spans="1:9">
      <c r="A565" s="12"/>
      <c r="B565" s="17"/>
      <c r="C565" s="13"/>
    </row>
    <row r="566" spans="1:9">
      <c r="A566" s="12"/>
      <c r="B566" s="17"/>
      <c r="C566" s="13"/>
    </row>
    <row r="567" spans="1:9">
      <c r="A567" s="12"/>
      <c r="B567" s="17"/>
      <c r="C567" s="13"/>
    </row>
    <row r="568" spans="1:9">
      <c r="A568" s="12"/>
      <c r="B568" s="17"/>
      <c r="C568" s="13"/>
    </row>
    <row r="569" spans="1:9">
      <c r="A569" s="12"/>
      <c r="B569" s="17"/>
      <c r="C569" s="13"/>
    </row>
    <row r="570" spans="1:9">
      <c r="A570" s="12"/>
      <c r="B570" s="17"/>
      <c r="C570" s="13"/>
    </row>
    <row r="571" spans="1:9">
      <c r="A571" s="12"/>
      <c r="B571" s="17"/>
      <c r="C571" s="13"/>
    </row>
    <row r="572" spans="1:9">
      <c r="A572" s="12"/>
      <c r="B572" s="17"/>
      <c r="C572" s="13"/>
    </row>
    <row r="573" spans="1:9" s="14" customFormat="1">
      <c r="A573" s="12"/>
      <c r="B573" s="17"/>
      <c r="C573" s="13"/>
      <c r="D573" s="2"/>
      <c r="E573" s="3"/>
      <c r="G573" s="892"/>
      <c r="I573" s="892"/>
    </row>
    <row r="574" spans="1:9" s="14" customFormat="1">
      <c r="A574" s="12"/>
      <c r="B574" s="17"/>
      <c r="C574" s="13"/>
      <c r="D574" s="2"/>
      <c r="E574" s="3"/>
      <c r="G574" s="892"/>
      <c r="I574" s="892"/>
    </row>
    <row r="575" spans="1:9">
      <c r="A575" s="12"/>
      <c r="B575" s="17"/>
      <c r="C575" s="13"/>
    </row>
    <row r="576" spans="1:9">
      <c r="A576" s="12"/>
      <c r="B576" s="19"/>
      <c r="C576" s="13"/>
      <c r="D576" s="13"/>
    </row>
    <row r="577" spans="1:5">
      <c r="A577" s="12"/>
      <c r="B577" s="19"/>
      <c r="C577" s="13"/>
      <c r="D577" s="13"/>
    </row>
    <row r="578" spans="1:5">
      <c r="A578" s="1"/>
      <c r="B578" s="1"/>
      <c r="C578" s="18"/>
      <c r="D578" s="1"/>
      <c r="E578" s="1"/>
    </row>
    <row r="579" spans="1:5">
      <c r="C579" s="18"/>
    </row>
    <row r="580" spans="1:5">
      <c r="C580" s="1"/>
    </row>
  </sheetData>
  <sheetProtection algorithmName="SHA-512" hashValue="aahUQqAkMmS6x/Lq0q5wi/mJd04ct2dYKGWVyY6kLJCoXEcGJwD+n/zcJJNc+mHCGPmqLT5+dE9F62h5jFzRTA==" saltValue="t/yRzAEtBhmt0bgHoxcnug==" spinCount="100000" sheet="1" objects="1" scenarios="1" formatColumns="0" formatRows="0"/>
  <protectedRanges>
    <protectedRange sqref="D1 D229:D65536" name="Obseg3"/>
    <protectedRange sqref="D2" name="Obseg3_9"/>
    <protectedRange sqref="D60 D63:D66 D69 D72:D73" name="Obseg3_1_1"/>
    <protectedRange sqref="D3:D12" name="Obseg3_2"/>
    <protectedRange sqref="D156 D51 D67 D114 D111 D126 D70 D221 D106 D165:D166 D99 D133 D56 D223 D61 D74 D138 D210 D177" name="Obseg3_1_1_3"/>
    <protectedRange sqref="D42:D43" name="Obseg3_1_1_1_1"/>
    <protectedRange sqref="D203:D204 D201 D206" name="Obseg3_3"/>
    <protectedRange sqref="D202 D174 D205 D190 D199" name="Obseg3_1_1_1_1_1"/>
    <protectedRange sqref="D175" name="Obseg3_6"/>
    <protectedRange sqref="D197 D188" name="Obseg3_3_1"/>
    <protectedRange sqref="D214:D216" name="Obseg3_5"/>
    <protectedRange sqref="D217:D218" name="Obseg3_1_1_1_3"/>
    <protectedRange sqref="D219" name="Obseg3_7_1"/>
    <protectedRange sqref="D220" name="Obseg3_1_1_1_4"/>
    <protectedRange sqref="D41" name="Obseg3_1_1_4"/>
  </protectedRanges>
  <mergeCells count="9">
    <mergeCell ref="C37:E37"/>
    <mergeCell ref="F1:G1"/>
    <mergeCell ref="H1:I1"/>
    <mergeCell ref="B23:C23"/>
    <mergeCell ref="F30:G30"/>
    <mergeCell ref="H30:I30"/>
    <mergeCell ref="C31:E31"/>
    <mergeCell ref="F36:G36"/>
    <mergeCell ref="H36:I36"/>
  </mergeCells>
  <conditionalFormatting sqref="D60:E60 D166:E166 D156:E156 E175 E197 D221:E221">
    <cfRule type="cellIs" dxfId="956" priority="33" stopIfTrue="1" operator="equal">
      <formula>0</formula>
    </cfRule>
  </conditionalFormatting>
  <conditionalFormatting sqref="D51:E51">
    <cfRule type="cellIs" dxfId="955" priority="32" stopIfTrue="1" operator="equal">
      <formula>0</formula>
    </cfRule>
  </conditionalFormatting>
  <conditionalFormatting sqref="D61:E61">
    <cfRule type="cellIs" dxfId="954" priority="31" stopIfTrue="1" operator="equal">
      <formula>0</formula>
    </cfRule>
  </conditionalFormatting>
  <conditionalFormatting sqref="D126:E126">
    <cfRule type="cellIs" dxfId="953" priority="30" stopIfTrue="1" operator="equal">
      <formula>0</formula>
    </cfRule>
  </conditionalFormatting>
  <conditionalFormatting sqref="D133:E133">
    <cfRule type="cellIs" dxfId="952" priority="29" stopIfTrue="1" operator="equal">
      <formula>0</formula>
    </cfRule>
  </conditionalFormatting>
  <conditionalFormatting sqref="D99:E99">
    <cfRule type="cellIs" dxfId="951" priority="28" stopIfTrue="1" operator="equal">
      <formula>0</formula>
    </cfRule>
  </conditionalFormatting>
  <conditionalFormatting sqref="D165:E165">
    <cfRule type="cellIs" dxfId="950" priority="27" stopIfTrue="1" operator="equal">
      <formula>0</formula>
    </cfRule>
  </conditionalFormatting>
  <conditionalFormatting sqref="D223:E223">
    <cfRule type="cellIs" dxfId="949" priority="26" stopIfTrue="1" operator="equal">
      <formula>0</formula>
    </cfRule>
  </conditionalFormatting>
  <conditionalFormatting sqref="D63:E66">
    <cfRule type="cellIs" dxfId="948" priority="25" stopIfTrue="1" operator="equal">
      <formula>0</formula>
    </cfRule>
  </conditionalFormatting>
  <conditionalFormatting sqref="D67:E67">
    <cfRule type="cellIs" dxfId="947" priority="24" stopIfTrue="1" operator="equal">
      <formula>0</formula>
    </cfRule>
  </conditionalFormatting>
  <conditionalFormatting sqref="D42:E43">
    <cfRule type="cellIs" dxfId="946" priority="23" stopIfTrue="1" operator="equal">
      <formula>0</formula>
    </cfRule>
  </conditionalFormatting>
  <conditionalFormatting sqref="D56:E56">
    <cfRule type="cellIs" dxfId="945" priority="22" stopIfTrue="1" operator="equal">
      <formula>0</formula>
    </cfRule>
  </conditionalFormatting>
  <conditionalFormatting sqref="D69:E69">
    <cfRule type="cellIs" dxfId="944" priority="21" stopIfTrue="1" operator="equal">
      <formula>0</formula>
    </cfRule>
  </conditionalFormatting>
  <conditionalFormatting sqref="D70:E70">
    <cfRule type="cellIs" dxfId="943" priority="20" stopIfTrue="1" operator="equal">
      <formula>0</formula>
    </cfRule>
  </conditionalFormatting>
  <conditionalFormatting sqref="D72:E73">
    <cfRule type="cellIs" dxfId="942" priority="19" stopIfTrue="1" operator="equal">
      <formula>0</formula>
    </cfRule>
  </conditionalFormatting>
  <conditionalFormatting sqref="D74:E74">
    <cfRule type="cellIs" dxfId="941" priority="18" stopIfTrue="1" operator="equal">
      <formula>0</formula>
    </cfRule>
  </conditionalFormatting>
  <conditionalFormatting sqref="D106:E106">
    <cfRule type="cellIs" dxfId="940" priority="17" stopIfTrue="1" operator="equal">
      <formula>0</formula>
    </cfRule>
  </conditionalFormatting>
  <conditionalFormatting sqref="D111:E111">
    <cfRule type="cellIs" dxfId="939" priority="16" stopIfTrue="1" operator="equal">
      <formula>0</formula>
    </cfRule>
  </conditionalFormatting>
  <conditionalFormatting sqref="D114:E114">
    <cfRule type="cellIs" dxfId="938" priority="15" stopIfTrue="1" operator="equal">
      <formula>0</formula>
    </cfRule>
  </conditionalFormatting>
  <conditionalFormatting sqref="D138:E138">
    <cfRule type="cellIs" dxfId="937" priority="14" stopIfTrue="1" operator="equal">
      <formula>0</formula>
    </cfRule>
  </conditionalFormatting>
  <conditionalFormatting sqref="E206 E203:E204 E201">
    <cfRule type="cellIs" dxfId="936" priority="13" stopIfTrue="1" operator="equal">
      <formula>0</formula>
    </cfRule>
  </conditionalFormatting>
  <conditionalFormatting sqref="D205:E205">
    <cfRule type="cellIs" dxfId="935" priority="12" stopIfTrue="1" operator="equal">
      <formula>0</formula>
    </cfRule>
  </conditionalFormatting>
  <conditionalFormatting sqref="D202:E202">
    <cfRule type="cellIs" dxfId="934" priority="11" stopIfTrue="1" operator="equal">
      <formula>0</formula>
    </cfRule>
  </conditionalFormatting>
  <conditionalFormatting sqref="D174:E174">
    <cfRule type="cellIs" dxfId="933" priority="10" stopIfTrue="1" operator="equal">
      <formula>0</formula>
    </cfRule>
  </conditionalFormatting>
  <conditionalFormatting sqref="D217:E218">
    <cfRule type="cellIs" dxfId="932" priority="9" stopIfTrue="1" operator="equal">
      <formula>0</formula>
    </cfRule>
  </conditionalFormatting>
  <conditionalFormatting sqref="E219">
    <cfRule type="cellIs" dxfId="931" priority="8" stopIfTrue="1" operator="equal">
      <formula>0</formula>
    </cfRule>
  </conditionalFormatting>
  <conditionalFormatting sqref="D220:E220">
    <cfRule type="cellIs" dxfId="930" priority="7" stopIfTrue="1" operator="equal">
      <formula>0</formula>
    </cfRule>
  </conditionalFormatting>
  <conditionalFormatting sqref="D210:E210">
    <cfRule type="cellIs" dxfId="929" priority="6" stopIfTrue="1" operator="equal">
      <formula>0</formula>
    </cfRule>
  </conditionalFormatting>
  <conditionalFormatting sqref="D190:E190">
    <cfRule type="cellIs" dxfId="928" priority="5" stopIfTrue="1" operator="equal">
      <formula>0</formula>
    </cfRule>
  </conditionalFormatting>
  <conditionalFormatting sqref="D177:E177">
    <cfRule type="cellIs" dxfId="927" priority="4" stopIfTrue="1" operator="equal">
      <formula>0</formula>
    </cfRule>
  </conditionalFormatting>
  <conditionalFormatting sqref="D199:E199">
    <cfRule type="cellIs" dxfId="926" priority="3" stopIfTrue="1" operator="equal">
      <formula>0</formula>
    </cfRule>
  </conditionalFormatting>
  <conditionalFormatting sqref="E188">
    <cfRule type="cellIs" dxfId="925" priority="2" stopIfTrue="1" operator="equal">
      <formula>0</formula>
    </cfRule>
  </conditionalFormatting>
  <conditionalFormatting sqref="D41:E41">
    <cfRule type="cellIs" dxfId="924"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3.c - ENERG. SAN. FASADE  MOSTOVŽA &amp;R&amp;9KVINTA doo</oddHeader>
    <oddFooter>&amp;L&amp;8              November  2016&amp;C&amp;P/20&amp;R&amp;8 fasaderska dela</oddFooter>
  </headerFooter>
  <rowBreaks count="4" manualBreakCount="4">
    <brk id="27" max="8" man="1"/>
    <brk id="68" max="8" man="1"/>
    <brk id="91" max="8" man="1"/>
    <brk id="117" max="8" man="1"/>
  </rowBreaks>
</worksheet>
</file>

<file path=xl/worksheets/sheet15.xml><?xml version="1.0" encoding="utf-8"?>
<worksheet xmlns="http://schemas.openxmlformats.org/spreadsheetml/2006/main" xmlns:r="http://schemas.openxmlformats.org/officeDocument/2006/relationships">
  <dimension ref="B1:C53"/>
  <sheetViews>
    <sheetView view="pageBreakPreview" topLeftCell="A43" zoomScaleNormal="100" zoomScaleSheetLayoutView="100" workbookViewId="0"/>
  </sheetViews>
  <sheetFormatPr defaultRowHeight="12.75"/>
  <cols>
    <col min="1" max="1" width="6.7109375" customWidth="1"/>
    <col min="2" max="2" width="23.140625" customWidth="1"/>
    <col min="3" max="3" width="66.5703125" customWidth="1"/>
  </cols>
  <sheetData>
    <row r="1" spans="2:3" s="42" customFormat="1" ht="15">
      <c r="B1" s="1720" t="s">
        <v>23</v>
      </c>
      <c r="C1" s="1720"/>
    </row>
    <row r="2" spans="2:3" s="42" customFormat="1" ht="13.5" customHeight="1">
      <c r="B2" s="84"/>
      <c r="C2" s="84"/>
    </row>
    <row r="3" spans="2:3" s="42" customFormat="1" ht="15">
      <c r="B3" s="61" t="s">
        <v>24</v>
      </c>
    </row>
    <row r="4" spans="2:3" s="42" customFormat="1" ht="15">
      <c r="B4" s="61" t="s">
        <v>25</v>
      </c>
      <c r="C4" s="84" t="s">
        <v>1482</v>
      </c>
    </row>
    <row r="5" spans="2:3" s="42" customFormat="1" ht="15">
      <c r="B5" s="61"/>
      <c r="C5" s="84"/>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64</v>
      </c>
      <c r="C20" s="84" t="s">
        <v>1484</v>
      </c>
    </row>
    <row r="21" spans="2:3" s="42" customFormat="1" ht="13.5" customHeight="1">
      <c r="B21" s="61"/>
      <c r="C21" s="103" t="s">
        <v>1483</v>
      </c>
    </row>
    <row r="22" spans="2:3" s="42" customFormat="1" ht="13.5" customHeight="1">
      <c r="B22" s="61"/>
      <c r="C22" s="103"/>
    </row>
    <row r="23" spans="2:3" s="42" customFormat="1" ht="13.5" customHeight="1">
      <c r="B23" s="61" t="s">
        <v>169</v>
      </c>
      <c r="C23" s="84" t="s">
        <v>179</v>
      </c>
    </row>
    <row r="24" spans="2:3" s="42" customFormat="1" ht="13.5" customHeight="1">
      <c r="B24" s="61"/>
      <c r="C24" s="103" t="s">
        <v>177</v>
      </c>
    </row>
    <row r="25" spans="2:3" s="42" customFormat="1" ht="13.5" customHeight="1">
      <c r="B25" s="61"/>
      <c r="C25" s="103" t="s">
        <v>178</v>
      </c>
    </row>
    <row r="26" spans="2:3" s="42" customFormat="1" ht="13.5" customHeight="1">
      <c r="B26" s="61"/>
      <c r="C26" s="103"/>
    </row>
    <row r="27" spans="2:3" s="42" customFormat="1" ht="13.5" customHeight="1">
      <c r="B27" s="61" t="s">
        <v>174</v>
      </c>
      <c r="C27" s="84" t="s">
        <v>1438</v>
      </c>
    </row>
    <row r="28" spans="2:3" s="42" customFormat="1" ht="13.5" customHeight="1">
      <c r="B28" s="61"/>
      <c r="C28" s="112" t="s">
        <v>1600</v>
      </c>
    </row>
    <row r="29" spans="2:3" s="42" customFormat="1" ht="13.5" customHeight="1">
      <c r="B29" s="61"/>
      <c r="C29" s="112" t="s">
        <v>1601</v>
      </c>
    </row>
    <row r="30" spans="2:3" s="42" customFormat="1" ht="13.5" customHeight="1">
      <c r="B30" s="61"/>
      <c r="C30" s="103"/>
    </row>
    <row r="31" spans="2:3" s="42" customFormat="1" ht="13.5" customHeight="1">
      <c r="B31" s="61" t="s">
        <v>54</v>
      </c>
      <c r="C31" s="84"/>
    </row>
    <row r="32" spans="2:3" s="42" customFormat="1" ht="13.5" customHeight="1">
      <c r="B32" s="61" t="s">
        <v>55</v>
      </c>
      <c r="C32" s="84" t="s">
        <v>56</v>
      </c>
    </row>
    <row r="33" spans="2:3" s="42" customFormat="1" ht="13.5" customHeight="1">
      <c r="B33" s="61"/>
      <c r="C33" s="84" t="s">
        <v>57</v>
      </c>
    </row>
    <row r="34" spans="2:3" s="42" customFormat="1" ht="13.5" customHeight="1">
      <c r="B34" s="61"/>
      <c r="C34" s="84"/>
    </row>
    <row r="35" spans="2:3" s="42" customFormat="1" ht="13.5" customHeight="1">
      <c r="B35" s="61" t="s">
        <v>113</v>
      </c>
      <c r="C35" s="84" t="s">
        <v>93</v>
      </c>
    </row>
    <row r="36" spans="2:3" s="42" customFormat="1" ht="13.5" customHeight="1">
      <c r="B36" s="61"/>
      <c r="C36" s="84"/>
    </row>
    <row r="37" spans="2:3" s="42" customFormat="1" ht="13.5" customHeight="1">
      <c r="B37" s="61" t="s">
        <v>58</v>
      </c>
      <c r="C37" s="84" t="s">
        <v>1336</v>
      </c>
    </row>
    <row r="38" spans="2:3" s="42" customFormat="1" ht="13.5" customHeight="1">
      <c r="B38" s="61"/>
      <c r="C38" s="84"/>
    </row>
    <row r="39" spans="2:3" s="42" customFormat="1" ht="13.5" customHeight="1">
      <c r="B39" s="61" t="s">
        <v>60</v>
      </c>
      <c r="C39" s="84"/>
    </row>
    <row r="40" spans="2:3" s="42" customFormat="1" ht="13.5" customHeight="1">
      <c r="B40" s="61" t="s">
        <v>61</v>
      </c>
      <c r="C40" s="24" t="s">
        <v>97</v>
      </c>
    </row>
    <row r="41" spans="2:3" s="42" customFormat="1" ht="13.5" customHeight="1">
      <c r="B41" s="61"/>
      <c r="C41" s="24"/>
    </row>
    <row r="42" spans="2:3" s="42" customFormat="1" ht="13.5" customHeight="1">
      <c r="B42" s="61" t="s">
        <v>60</v>
      </c>
      <c r="C42" s="24"/>
    </row>
    <row r="43" spans="2:3" s="42" customFormat="1" ht="13.5" customHeight="1">
      <c r="B43" s="61" t="s">
        <v>42</v>
      </c>
      <c r="C43" s="24" t="s">
        <v>97</v>
      </c>
    </row>
    <row r="44" spans="2:3" s="42" customFormat="1" ht="13.5" customHeight="1">
      <c r="B44" s="61"/>
      <c r="C44" s="84"/>
    </row>
    <row r="45" spans="2:3" s="42" customFormat="1" ht="13.5" customHeight="1">
      <c r="B45" s="61" t="s">
        <v>62</v>
      </c>
      <c r="C45" s="84" t="s">
        <v>63</v>
      </c>
    </row>
    <row r="46" spans="2:3" s="42" customFormat="1" ht="13.5" customHeight="1">
      <c r="B46" s="61"/>
      <c r="C46" s="84"/>
    </row>
    <row r="47" spans="2:3" s="42" customFormat="1" ht="13.5" customHeight="1">
      <c r="B47" s="61" t="s">
        <v>109</v>
      </c>
      <c r="C47" s="84"/>
    </row>
    <row r="48" spans="2:3" s="42" customFormat="1" ht="13.5" customHeight="1">
      <c r="B48" s="61" t="s">
        <v>110</v>
      </c>
      <c r="C48" s="84" t="s">
        <v>170</v>
      </c>
    </row>
    <row r="49" spans="2:3" s="42" customFormat="1" ht="13.5" customHeight="1">
      <c r="B49" s="61"/>
      <c r="C49" s="84"/>
    </row>
    <row r="50" spans="2:3" s="42" customFormat="1" ht="13.5" customHeight="1">
      <c r="B50" s="61" t="s">
        <v>111</v>
      </c>
      <c r="C50" s="84" t="s">
        <v>2258</v>
      </c>
    </row>
    <row r="51" spans="2:3" s="42" customFormat="1" ht="13.5" customHeight="1">
      <c r="B51" s="61"/>
      <c r="C51" s="84"/>
    </row>
    <row r="52" spans="2:3" s="42" customFormat="1" ht="13.5" customHeight="1">
      <c r="B52" s="61" t="s">
        <v>112</v>
      </c>
      <c r="C52" s="84" t="s">
        <v>171</v>
      </c>
    </row>
    <row r="53" spans="2:3" ht="15">
      <c r="B53" s="45"/>
      <c r="C53" s="75"/>
    </row>
  </sheetData>
  <sheetProtection algorithmName="SHA-512" hashValue="ZpdKIpglCvro8vf27XfpH9hjD5JrGXWcr1O/objOr4f9rE0whllmNA9QxFMFHNYjjXqXGmeI0JVr46vECn3Mvg==" saltValue="Rqm5UJXElQWYhxhYdzz8kg==" spinCount="100000" sheet="1" objects="1" scenarios="1" formatColumns="0" formatRows="0"/>
  <mergeCells count="1">
    <mergeCell ref="B1:C1"/>
  </mergeCells>
  <phoneticPr fontId="21" type="noConversion"/>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16.xml><?xml version="1.0" encoding="utf-8"?>
<worksheet xmlns="http://schemas.openxmlformats.org/spreadsheetml/2006/main" xmlns:r="http://schemas.openxmlformats.org/officeDocument/2006/relationships">
  <dimension ref="A1:H38"/>
  <sheetViews>
    <sheetView tabSelected="1" view="pageBreakPreview" topLeftCell="A10" zoomScaleNormal="100" zoomScaleSheetLayoutView="100" workbookViewId="0"/>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246" t="s">
        <v>1490</v>
      </c>
      <c r="F1" s="247" t="s">
        <v>1491</v>
      </c>
      <c r="G1" s="122" t="s">
        <v>1492</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173</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84" t="s">
        <v>2242</v>
      </c>
      <c r="C8" s="90"/>
      <c r="D8" s="91"/>
      <c r="E8" s="88"/>
    </row>
    <row r="9" spans="1:7" s="26" customFormat="1" ht="13.5" customHeight="1">
      <c r="A9" s="111"/>
      <c r="B9" s="124" t="s">
        <v>2243</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23"/>
      <c r="B13" s="47"/>
      <c r="C13" s="43"/>
      <c r="D13" s="6"/>
      <c r="E13" s="44"/>
    </row>
    <row r="14" spans="1:7" s="26" customFormat="1" ht="12.75" customHeight="1">
      <c r="A14" s="111" t="s">
        <v>58</v>
      </c>
      <c r="B14" s="84" t="s">
        <v>1337</v>
      </c>
      <c r="C14" s="43"/>
      <c r="D14" s="6"/>
      <c r="E14" s="44"/>
    </row>
    <row r="15" spans="1:7" s="26" customFormat="1" ht="12.75" customHeight="1">
      <c r="A15" s="111"/>
      <c r="B15" s="84"/>
      <c r="C15" s="43"/>
      <c r="D15" s="6"/>
      <c r="E15" s="44"/>
    </row>
    <row r="16" spans="1:7" s="26" customFormat="1" ht="12.75" customHeight="1">
      <c r="A16" s="111"/>
      <c r="B16" s="84"/>
      <c r="C16" s="43"/>
      <c r="D16" s="6"/>
      <c r="E16" s="44"/>
    </row>
    <row r="17" spans="1:8" s="26" customFormat="1" ht="44.25" customHeight="1">
      <c r="A17" s="23"/>
      <c r="B17" s="45" t="s">
        <v>2244</v>
      </c>
      <c r="C17" s="43"/>
      <c r="D17" s="6"/>
      <c r="E17" s="44"/>
    </row>
    <row r="18" spans="1:8" s="26" customFormat="1" ht="12.75" customHeight="1">
      <c r="A18" s="23"/>
      <c r="B18" s="47"/>
      <c r="C18" s="43"/>
      <c r="D18" s="6"/>
      <c r="E18" s="44"/>
    </row>
    <row r="19" spans="1:8" s="26" customFormat="1" ht="12.75" customHeight="1">
      <c r="A19" s="23"/>
      <c r="B19" s="47"/>
      <c r="C19" s="43"/>
      <c r="D19" s="6"/>
      <c r="E19" s="248" t="s">
        <v>180</v>
      </c>
      <c r="F19" s="248" t="s">
        <v>180</v>
      </c>
      <c r="G19" s="248" t="s">
        <v>180</v>
      </c>
    </row>
    <row r="20" spans="1:8" s="26" customFormat="1" ht="12.75" customHeight="1">
      <c r="A20" s="23"/>
      <c r="B20" s="47"/>
      <c r="C20" s="43"/>
      <c r="D20" s="6"/>
      <c r="E20" s="249" t="s">
        <v>1493</v>
      </c>
      <c r="F20" s="249" t="s">
        <v>1494</v>
      </c>
      <c r="G20" s="249" t="s">
        <v>1495</v>
      </c>
    </row>
    <row r="21" spans="1:8" s="26" customFormat="1" ht="12.75" customHeight="1">
      <c r="A21" s="23"/>
      <c r="B21" s="47"/>
      <c r="C21" s="43"/>
      <c r="D21" s="6"/>
      <c r="E21" s="250" t="s">
        <v>1496</v>
      </c>
      <c r="F21" s="250" t="s">
        <v>1496</v>
      </c>
      <c r="G21" s="250"/>
    </row>
    <row r="22" spans="1:8" s="26" customFormat="1" ht="12.75" customHeight="1">
      <c r="A22" s="260"/>
      <c r="B22" s="264"/>
      <c r="C22" s="265"/>
      <c r="D22" s="265"/>
      <c r="E22" s="259"/>
      <c r="F22" s="260"/>
      <c r="G22" s="260"/>
    </row>
    <row r="23" spans="1:8" s="26" customFormat="1" ht="63.75" customHeight="1">
      <c r="A23" s="262" t="s">
        <v>2245</v>
      </c>
      <c r="B23" s="703" t="s">
        <v>2246</v>
      </c>
      <c r="C23" s="701"/>
      <c r="D23" s="701"/>
      <c r="E23" s="413">
        <f>'rek 4-DEP'!$E$37</f>
        <v>0</v>
      </c>
      <c r="F23" s="413">
        <f>'rek 4-DEP'!$F$37</f>
        <v>0</v>
      </c>
      <c r="G23" s="413">
        <f>'rek 4-DEP'!$G$37</f>
        <v>0</v>
      </c>
    </row>
    <row r="24" spans="1:8" s="26" customFormat="1" ht="13.5" customHeight="1">
      <c r="A24" s="262"/>
      <c r="B24" s="702"/>
      <c r="C24" s="701"/>
      <c r="D24" s="701"/>
      <c r="E24" s="271"/>
      <c r="F24" s="708"/>
      <c r="G24" s="708"/>
    </row>
    <row r="25" spans="1:8" s="2" customFormat="1" ht="15">
      <c r="A25" s="276"/>
      <c r="B25" s="703"/>
      <c r="C25" s="704"/>
      <c r="D25" s="704"/>
      <c r="E25" s="273"/>
      <c r="F25" s="558"/>
      <c r="G25" s="558"/>
      <c r="H25" s="1"/>
    </row>
    <row r="26" spans="1:8" s="26" customFormat="1" ht="48" customHeight="1">
      <c r="A26" s="262" t="s">
        <v>2247</v>
      </c>
      <c r="B26" s="703" t="s">
        <v>2249</v>
      </c>
      <c r="C26" s="701"/>
      <c r="D26" s="701"/>
      <c r="E26" s="413">
        <f>'7.rek PRAL'!$E$32</f>
        <v>0</v>
      </c>
      <c r="F26" s="413">
        <f>'7.rek PRAL'!$F$32</f>
        <v>0</v>
      </c>
      <c r="G26" s="413">
        <f>'7.rek PRAL'!$G$32</f>
        <v>0</v>
      </c>
    </row>
    <row r="27" spans="1:8" s="2" customFormat="1" ht="15">
      <c r="A27" s="276"/>
      <c r="B27" s="703"/>
      <c r="C27" s="704"/>
      <c r="D27" s="704"/>
      <c r="E27" s="273"/>
      <c r="F27" s="558"/>
      <c r="G27" s="558"/>
      <c r="H27" s="1"/>
    </row>
    <row r="28" spans="1:8" s="2" customFormat="1" ht="15">
      <c r="A28" s="276"/>
      <c r="B28" s="703"/>
      <c r="C28" s="704"/>
      <c r="D28" s="704"/>
      <c r="E28" s="273"/>
      <c r="F28" s="558"/>
      <c r="G28" s="558"/>
      <c r="H28" s="1"/>
    </row>
    <row r="29" spans="1:8" s="26" customFormat="1" ht="50.25" customHeight="1">
      <c r="A29" s="262" t="s">
        <v>2248</v>
      </c>
      <c r="B29" s="703" t="s">
        <v>2250</v>
      </c>
      <c r="C29" s="701"/>
      <c r="D29" s="701"/>
      <c r="E29" s="413">
        <f>'8.rek  KUH'!$E$32</f>
        <v>0</v>
      </c>
      <c r="F29" s="413">
        <f>'8.rek  KUH'!$F$32</f>
        <v>0</v>
      </c>
      <c r="G29" s="413">
        <f>'8.rek  KUH'!$G$32</f>
        <v>0</v>
      </c>
    </row>
    <row r="30" spans="1:8" s="2" customFormat="1" ht="15">
      <c r="A30" s="276"/>
      <c r="B30" s="703"/>
      <c r="C30" s="704"/>
      <c r="D30" s="704"/>
      <c r="E30" s="273"/>
      <c r="F30" s="558"/>
      <c r="G30" s="558"/>
      <c r="H30" s="1"/>
    </row>
    <row r="31" spans="1:8" s="2" customFormat="1" ht="15">
      <c r="A31" s="34"/>
      <c r="B31" s="705"/>
      <c r="C31" s="706"/>
      <c r="D31" s="706"/>
      <c r="E31" s="707"/>
      <c r="F31" s="1"/>
      <c r="G31" s="1"/>
      <c r="H31" s="1"/>
    </row>
    <row r="32" spans="1:8" s="26" customFormat="1" ht="12.75" customHeight="1">
      <c r="A32" s="253"/>
      <c r="B32" s="254"/>
      <c r="C32" s="251"/>
      <c r="D32" s="251"/>
      <c r="E32" s="252"/>
      <c r="F32" s="253"/>
      <c r="G32" s="253"/>
    </row>
    <row r="33" spans="1:7" s="26" customFormat="1" ht="12.75" customHeight="1" thickBot="1">
      <c r="A33" s="23"/>
      <c r="B33" s="266"/>
      <c r="C33" s="267"/>
      <c r="D33" s="268"/>
      <c r="E33" s="269"/>
      <c r="F33" s="270"/>
      <c r="G33" s="270"/>
    </row>
    <row r="34" spans="1:7" s="26" customFormat="1" ht="12.75" customHeight="1" thickTop="1">
      <c r="A34" s="49"/>
      <c r="B34" s="50"/>
      <c r="C34" s="51"/>
      <c r="D34" s="6"/>
      <c r="E34" s="44"/>
    </row>
    <row r="35" spans="1:7" s="26" customFormat="1" ht="12.75" customHeight="1">
      <c r="A35" s="49"/>
      <c r="B35" s="50"/>
      <c r="C35" s="51"/>
      <c r="D35" s="6"/>
      <c r="E35" s="44"/>
    </row>
    <row r="36" spans="1:7" s="26" customFormat="1" ht="12.75" customHeight="1">
      <c r="A36" s="23"/>
      <c r="B36" s="45" t="s">
        <v>2251</v>
      </c>
      <c r="C36" s="43"/>
      <c r="D36" s="6"/>
      <c r="E36" s="271">
        <f>SUM(E22:E35)</f>
        <v>0</v>
      </c>
      <c r="F36" s="413">
        <f>SUM(F22:F35)</f>
        <v>0</v>
      </c>
      <c r="G36" s="413">
        <f>SUM(G22:G35)</f>
        <v>0</v>
      </c>
    </row>
    <row r="37" spans="1:7" s="26" customFormat="1" ht="12.75" customHeight="1">
      <c r="A37" s="23"/>
      <c r="B37" s="45"/>
      <c r="C37" s="43"/>
      <c r="D37" s="6"/>
      <c r="E37" s="60"/>
    </row>
    <row r="38" spans="1:7" s="67" customFormat="1" ht="13.5" customHeight="1">
      <c r="A38" s="62"/>
      <c r="B38" s="63"/>
      <c r="C38" s="64"/>
      <c r="D38" s="65"/>
      <c r="E38" s="66"/>
    </row>
  </sheetData>
  <sheetProtection algorithmName="SHA-512" hashValue="NRKhFmk7kOl55oTfOJvoMX0yrRK3CfsBiHoPabqgivxkchSZXMR5u+knRPnLUOAM3TfDXVYGqLRe0ZSsRl1KmQ==" saltValue="hL7hfkgBcywRHpBmRu38HQ==" spinCount="100000" sheet="1" objects="1" scenarios="1" formatColumns="0" formatRows="0"/>
  <protectedRanges>
    <protectedRange sqref="F1" name="Obseg3"/>
    <protectedRange sqref="F19:F21" name="Obseg3_2"/>
    <protectedRange sqref="D23:D31" name="Obseg3_1"/>
  </protectedRanges>
  <conditionalFormatting sqref="F19:G21 D24:E24 E25 E28">
    <cfRule type="cellIs" dxfId="923" priority="36" stopIfTrue="1" operator="equal">
      <formula>0</formula>
    </cfRule>
  </conditionalFormatting>
  <conditionalFormatting sqref="D23">
    <cfRule type="cellIs" dxfId="922" priority="20" stopIfTrue="1" operator="equal">
      <formula>0</formula>
    </cfRule>
  </conditionalFormatting>
  <conditionalFormatting sqref="E27 E31">
    <cfRule type="cellIs" dxfId="921" priority="16" stopIfTrue="1" operator="equal">
      <formula>0</formula>
    </cfRule>
  </conditionalFormatting>
  <conditionalFormatting sqref="D26">
    <cfRule type="cellIs" dxfId="920" priority="14" stopIfTrue="1" operator="equal">
      <formula>0</formula>
    </cfRule>
  </conditionalFormatting>
  <conditionalFormatting sqref="E30">
    <cfRule type="cellIs" dxfId="919" priority="9" stopIfTrue="1" operator="equal">
      <formula>0</formula>
    </cfRule>
  </conditionalFormatting>
  <conditionalFormatting sqref="D29">
    <cfRule type="cellIs" dxfId="918" priority="8" stopIfTrue="1" operator="equal">
      <formula>0</formula>
    </cfRule>
  </conditionalFormatting>
  <pageMargins left="1.1023622047244095" right="0.39370078740157483" top="0.94488188976377963" bottom="0.98425196850393704" header="0.35433070866141736" footer="0"/>
  <pageSetup paperSize="9" orientation="landscape" horizontalDpi="4294967293" r:id="rId1"/>
  <headerFooter alignWithMargins="0">
    <oddHeader>&amp;L            &amp;U"D S O" - BOKALCI&amp;CPRENOVA  DEPANDANS in EN. SAN. PRALNICE in KUHINJE&amp;RKVINTA doo</oddHeader>
    <oddFooter>&amp;C&amp;P</oddFooter>
  </headerFooter>
  <rowBreaks count="1" manualBreakCount="1">
    <brk id="17" max="6" man="1"/>
  </rowBreaks>
</worksheet>
</file>

<file path=xl/worksheets/sheet17.xml><?xml version="1.0" encoding="utf-8"?>
<worksheet xmlns="http://schemas.openxmlformats.org/spreadsheetml/2006/main" xmlns:r="http://schemas.openxmlformats.org/officeDocument/2006/relationships">
  <dimension ref="A1:G141"/>
  <sheetViews>
    <sheetView view="pageBreakPreview" topLeftCell="A75" zoomScaleNormal="100" zoomScaleSheetLayoutView="100" workbookViewId="0">
      <selection activeCell="B98" sqref="B98"/>
    </sheetView>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246" t="s">
        <v>1490</v>
      </c>
      <c r="F1" s="247" t="s">
        <v>1491</v>
      </c>
      <c r="G1" s="122" t="s">
        <v>1492</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173</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84" t="s">
        <v>166</v>
      </c>
      <c r="C8" s="90"/>
      <c r="D8" s="91"/>
      <c r="E8" s="88"/>
    </row>
    <row r="9" spans="1:7" s="26" customFormat="1" ht="13.5" customHeight="1">
      <c r="A9" s="111"/>
      <c r="B9" s="124" t="s">
        <v>176</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111" t="s">
        <v>174</v>
      </c>
      <c r="B13" s="84" t="s">
        <v>175</v>
      </c>
      <c r="C13" s="43"/>
      <c r="D13" s="6"/>
      <c r="E13" s="44"/>
    </row>
    <row r="14" spans="1:7" s="26" customFormat="1" ht="12.75" customHeight="1">
      <c r="A14" s="23"/>
      <c r="B14" s="47"/>
      <c r="C14" s="43"/>
      <c r="D14" s="6"/>
      <c r="E14" s="44"/>
    </row>
    <row r="15" spans="1:7" s="26" customFormat="1" ht="12.75" customHeight="1">
      <c r="A15" s="111" t="s">
        <v>58</v>
      </c>
      <c r="B15" s="84" t="s">
        <v>1337</v>
      </c>
      <c r="C15" s="43"/>
      <c r="D15" s="6"/>
      <c r="E15" s="44"/>
    </row>
    <row r="16" spans="1:7" s="26" customFormat="1" ht="12.75" customHeight="1">
      <c r="A16" s="111"/>
      <c r="B16" s="84"/>
      <c r="C16" s="43"/>
      <c r="D16" s="6"/>
      <c r="E16" s="44"/>
    </row>
    <row r="17" spans="1:7" s="26" customFormat="1" ht="12.75" customHeight="1">
      <c r="A17" s="111"/>
      <c r="B17" s="84"/>
      <c r="C17" s="43"/>
      <c r="D17" s="6"/>
      <c r="E17" s="44"/>
    </row>
    <row r="18" spans="1:7" s="26" customFormat="1" ht="12.75" customHeight="1">
      <c r="A18" s="23"/>
      <c r="B18" s="45" t="s">
        <v>82</v>
      </c>
      <c r="C18" s="43"/>
      <c r="D18" s="6"/>
      <c r="E18" s="44"/>
    </row>
    <row r="19" spans="1:7" s="26" customFormat="1" ht="12.75" customHeight="1">
      <c r="A19" s="23"/>
      <c r="B19" s="47"/>
      <c r="C19" s="43"/>
      <c r="D19" s="6"/>
      <c r="E19" s="44"/>
    </row>
    <row r="20" spans="1:7" s="26" customFormat="1" ht="12.75" customHeight="1">
      <c r="A20" s="23"/>
      <c r="B20" s="47"/>
      <c r="C20" s="43"/>
      <c r="D20" s="6"/>
      <c r="E20" s="248" t="s">
        <v>180</v>
      </c>
      <c r="F20" s="248" t="s">
        <v>180</v>
      </c>
      <c r="G20" s="248" t="s">
        <v>180</v>
      </c>
    </row>
    <row r="21" spans="1:7" s="26" customFormat="1" ht="12.75" customHeight="1">
      <c r="A21" s="23"/>
      <c r="B21" s="47"/>
      <c r="C21" s="43"/>
      <c r="D21" s="6"/>
      <c r="E21" s="249" t="s">
        <v>1493</v>
      </c>
      <c r="F21" s="249" t="s">
        <v>1494</v>
      </c>
      <c r="G21" s="249" t="s">
        <v>1495</v>
      </c>
    </row>
    <row r="22" spans="1:7" s="26" customFormat="1" ht="12.75" customHeight="1">
      <c r="A22" s="23"/>
      <c r="B22" s="47"/>
      <c r="C22" s="43"/>
      <c r="D22" s="6"/>
      <c r="E22" s="250" t="s">
        <v>1496</v>
      </c>
      <c r="F22" s="250" t="s">
        <v>1496</v>
      </c>
      <c r="G22" s="250"/>
    </row>
    <row r="23" spans="1:7" s="26" customFormat="1" ht="13.5" customHeight="1">
      <c r="A23" s="255" t="s">
        <v>1485</v>
      </c>
      <c r="B23" s="256" t="s">
        <v>84</v>
      </c>
      <c r="C23" s="257"/>
      <c r="D23" s="258"/>
      <c r="E23" s="259">
        <f>$E$91</f>
        <v>0</v>
      </c>
      <c r="F23" s="413">
        <f>$F$91</f>
        <v>0</v>
      </c>
      <c r="G23" s="413">
        <f>$G$91</f>
        <v>0</v>
      </c>
    </row>
    <row r="24" spans="1:7" s="26" customFormat="1" ht="12.75" customHeight="1">
      <c r="A24" s="255"/>
      <c r="B24" s="261" t="s">
        <v>108</v>
      </c>
      <c r="C24" s="257"/>
      <c r="D24" s="258"/>
      <c r="E24" s="259"/>
      <c r="F24" s="260"/>
      <c r="G24" s="260"/>
    </row>
    <row r="25" spans="1:7" s="26" customFormat="1" ht="12.75" customHeight="1">
      <c r="A25" s="255"/>
      <c r="B25" s="261"/>
      <c r="C25" s="257"/>
      <c r="D25" s="258"/>
      <c r="E25" s="259"/>
      <c r="F25" s="260"/>
      <c r="G25" s="260"/>
    </row>
    <row r="26" spans="1:7" s="26" customFormat="1" ht="13.5" customHeight="1">
      <c r="A26" s="255" t="s">
        <v>1486</v>
      </c>
      <c r="B26" s="256" t="s">
        <v>86</v>
      </c>
      <c r="C26" s="257"/>
      <c r="D26" s="258"/>
      <c r="E26" s="259">
        <f>$E$140</f>
        <v>0</v>
      </c>
      <c r="F26" s="413">
        <f>$F$140</f>
        <v>0</v>
      </c>
      <c r="G26" s="413">
        <f>$G$140</f>
        <v>0</v>
      </c>
    </row>
    <row r="27" spans="1:7" s="26" customFormat="1" ht="12.75" customHeight="1">
      <c r="A27" s="255"/>
      <c r="B27" s="261" t="s">
        <v>27</v>
      </c>
      <c r="C27" s="257"/>
      <c r="D27" s="258"/>
      <c r="E27" s="259"/>
      <c r="F27" s="260"/>
      <c r="G27" s="260"/>
    </row>
    <row r="28" spans="1:7" s="26" customFormat="1" ht="12.75" customHeight="1">
      <c r="A28" s="255"/>
      <c r="B28" s="261"/>
      <c r="C28" s="257"/>
      <c r="D28" s="258"/>
      <c r="E28" s="259"/>
      <c r="F28" s="260"/>
      <c r="G28" s="260"/>
    </row>
    <row r="29" spans="1:7" s="26" customFormat="1" ht="15" customHeight="1">
      <c r="A29" s="262" t="s">
        <v>1487</v>
      </c>
      <c r="B29" s="263" t="s">
        <v>1594</v>
      </c>
      <c r="C29" s="258"/>
      <c r="D29" s="258"/>
      <c r="E29" s="259">
        <f>'5. STR. in. D'!$H$58</f>
        <v>0</v>
      </c>
      <c r="F29" s="413">
        <f>'5. STR. in. D'!$J$58</f>
        <v>0</v>
      </c>
      <c r="G29" s="413">
        <f>'5. STR. in. D'!$F$58</f>
        <v>0</v>
      </c>
    </row>
    <row r="30" spans="1:7" s="26" customFormat="1" ht="12.75" customHeight="1">
      <c r="A30" s="260"/>
      <c r="B30" s="263"/>
      <c r="C30" s="258"/>
      <c r="D30" s="258"/>
      <c r="E30" s="259"/>
      <c r="F30" s="260"/>
      <c r="G30" s="260"/>
    </row>
    <row r="31" spans="1:7" s="26" customFormat="1" ht="15" customHeight="1">
      <c r="A31" s="262" t="s">
        <v>1488</v>
      </c>
      <c r="B31" s="263" t="s">
        <v>1593</v>
      </c>
      <c r="C31" s="258"/>
      <c r="D31" s="258"/>
      <c r="E31" s="259">
        <f>'6. EL in.D'!$H$34</f>
        <v>0</v>
      </c>
      <c r="F31" s="259">
        <f>'6. EL in.D'!$J$34</f>
        <v>0</v>
      </c>
      <c r="G31" s="259">
        <f>'6. EL in.D'!$F$34</f>
        <v>0</v>
      </c>
    </row>
    <row r="32" spans="1:7" s="26" customFormat="1" ht="12.75" customHeight="1">
      <c r="A32" s="260"/>
      <c r="B32" s="264"/>
      <c r="C32" s="265"/>
      <c r="D32" s="265"/>
      <c r="E32" s="259"/>
      <c r="F32" s="260"/>
      <c r="G32" s="260"/>
    </row>
    <row r="33" spans="1:7" s="26" customFormat="1" ht="12.75" customHeight="1">
      <c r="A33" s="253"/>
      <c r="B33" s="254"/>
      <c r="C33" s="251"/>
      <c r="D33" s="251"/>
      <c r="E33" s="252"/>
      <c r="F33" s="253"/>
      <c r="G33" s="253"/>
    </row>
    <row r="34" spans="1:7" s="26" customFormat="1" ht="12.75" customHeight="1" thickBot="1">
      <c r="A34" s="23"/>
      <c r="B34" s="266"/>
      <c r="C34" s="267"/>
      <c r="D34" s="268"/>
      <c r="E34" s="269"/>
      <c r="F34" s="270"/>
      <c r="G34" s="270"/>
    </row>
    <row r="35" spans="1:7" s="26" customFormat="1" ht="12.75" customHeight="1" thickTop="1">
      <c r="A35" s="49"/>
      <c r="B35" s="50"/>
      <c r="C35" s="51"/>
      <c r="D35" s="6"/>
      <c r="E35" s="44"/>
    </row>
    <row r="36" spans="1:7" s="26" customFormat="1" ht="12.75" customHeight="1">
      <c r="A36" s="49"/>
      <c r="B36" s="50"/>
      <c r="C36" s="51"/>
      <c r="D36" s="6"/>
      <c r="E36" s="44"/>
    </row>
    <row r="37" spans="1:7" s="26" customFormat="1" ht="12.75" customHeight="1">
      <c r="A37" s="23"/>
      <c r="B37" s="45" t="s">
        <v>1489</v>
      </c>
      <c r="C37" s="43"/>
      <c r="D37" s="6"/>
      <c r="E37" s="271">
        <f>SUM(E23:E36)</f>
        <v>0</v>
      </c>
      <c r="F37" s="413">
        <f>SUM(F23:F36)</f>
        <v>0</v>
      </c>
      <c r="G37" s="413">
        <f>SUM(G23:G36)</f>
        <v>0</v>
      </c>
    </row>
    <row r="38" spans="1:7" s="26" customFormat="1" ht="12.75" customHeight="1">
      <c r="A38" s="23"/>
      <c r="B38" s="45"/>
      <c r="C38" s="43"/>
      <c r="D38" s="6"/>
      <c r="E38" s="60"/>
    </row>
    <row r="39" spans="1:7" s="67" customFormat="1" ht="13.5" customHeight="1">
      <c r="A39" s="62"/>
      <c r="B39" s="63"/>
      <c r="C39" s="64"/>
      <c r="D39" s="65"/>
      <c r="E39" s="66"/>
    </row>
    <row r="40" spans="1:7" s="26" customFormat="1" ht="12.75" customHeight="1">
      <c r="A40" s="48"/>
      <c r="B40" s="47"/>
      <c r="C40" s="6"/>
      <c r="D40" s="6"/>
      <c r="E40" s="44"/>
    </row>
    <row r="41" spans="1:7" s="26" customFormat="1" ht="12.75" customHeight="1">
      <c r="A41" s="23"/>
      <c r="B41" s="45" t="s">
        <v>3566</v>
      </c>
      <c r="C41" s="43"/>
      <c r="D41" s="6"/>
      <c r="E41" s="44"/>
    </row>
    <row r="42" spans="1:7" s="26" customFormat="1" ht="12.75" customHeight="1">
      <c r="A42" s="23"/>
      <c r="B42" s="47"/>
      <c r="C42" s="43"/>
      <c r="D42" s="6"/>
      <c r="E42" s="44"/>
    </row>
    <row r="43" spans="1:7" s="26" customFormat="1" ht="12.75" customHeight="1">
      <c r="A43" s="23"/>
      <c r="B43" s="47"/>
      <c r="C43" s="43"/>
      <c r="D43" s="6"/>
      <c r="E43" s="248" t="s">
        <v>180</v>
      </c>
      <c r="F43" s="248" t="s">
        <v>180</v>
      </c>
      <c r="G43" s="248" t="s">
        <v>180</v>
      </c>
    </row>
    <row r="44" spans="1:7" s="26" customFormat="1" ht="12.75" customHeight="1">
      <c r="A44" s="23"/>
      <c r="B44" s="47"/>
      <c r="C44" s="43"/>
      <c r="D44" s="6"/>
      <c r="E44" s="249" t="s">
        <v>1493</v>
      </c>
      <c r="F44" s="249" t="s">
        <v>1494</v>
      </c>
      <c r="G44" s="249" t="s">
        <v>1495</v>
      </c>
    </row>
    <row r="45" spans="1:7" s="26" customFormat="1" ht="12.75" customHeight="1">
      <c r="A45" s="23"/>
      <c r="B45" s="47"/>
      <c r="C45" s="43"/>
      <c r="D45" s="6"/>
      <c r="E45" s="250" t="s">
        <v>1496</v>
      </c>
      <c r="F45" s="250" t="s">
        <v>1496</v>
      </c>
      <c r="G45" s="250"/>
    </row>
    <row r="46" spans="1:7" s="26" customFormat="1" ht="13.5" customHeight="1">
      <c r="A46" s="255" t="s">
        <v>1485</v>
      </c>
      <c r="B46" s="256" t="s">
        <v>84</v>
      </c>
      <c r="C46" s="257"/>
      <c r="D46" s="258"/>
      <c r="E46" s="259">
        <f>$E$91</f>
        <v>0</v>
      </c>
      <c r="F46" s="413">
        <f>$F$91</f>
        <v>0</v>
      </c>
      <c r="G46" s="413">
        <f>$G$91</f>
        <v>0</v>
      </c>
    </row>
    <row r="47" spans="1:7" s="26" customFormat="1" ht="12.75" customHeight="1">
      <c r="A47" s="255"/>
      <c r="B47" s="261" t="s">
        <v>108</v>
      </c>
      <c r="C47" s="257"/>
      <c r="D47" s="258"/>
      <c r="E47" s="259"/>
      <c r="F47" s="260"/>
      <c r="G47" s="260"/>
    </row>
    <row r="48" spans="1:7" s="26" customFormat="1" ht="12.75" customHeight="1">
      <c r="A48" s="255"/>
      <c r="B48" s="261"/>
      <c r="C48" s="257"/>
      <c r="D48" s="258"/>
      <c r="E48" s="259"/>
      <c r="F48" s="260"/>
      <c r="G48" s="260"/>
    </row>
    <row r="49" spans="1:7" s="26" customFormat="1" ht="13.5" customHeight="1">
      <c r="A49" s="255" t="s">
        <v>1486</v>
      </c>
      <c r="B49" s="256" t="s">
        <v>86</v>
      </c>
      <c r="C49" s="257"/>
      <c r="D49" s="258"/>
      <c r="E49" s="259">
        <f>$E$140</f>
        <v>0</v>
      </c>
      <c r="F49" s="413">
        <f>$F$140</f>
        <v>0</v>
      </c>
      <c r="G49" s="413">
        <f>$G$140</f>
        <v>0</v>
      </c>
    </row>
    <row r="50" spans="1:7" s="26" customFormat="1" ht="12.75" customHeight="1">
      <c r="A50" s="255"/>
      <c r="B50" s="261" t="s">
        <v>27</v>
      </c>
      <c r="C50" s="257"/>
      <c r="D50" s="258"/>
      <c r="E50" s="259"/>
      <c r="F50" s="260"/>
      <c r="G50" s="260"/>
    </row>
    <row r="51" spans="1:7" s="26" customFormat="1" ht="12.75" customHeight="1">
      <c r="A51" s="255"/>
      <c r="B51" s="261"/>
      <c r="C51" s="257"/>
      <c r="D51" s="258"/>
      <c r="E51" s="259"/>
      <c r="F51" s="260"/>
      <c r="G51" s="260"/>
    </row>
    <row r="52" spans="1:7" s="26" customFormat="1" ht="12.75" customHeight="1">
      <c r="A52" s="253"/>
      <c r="B52" s="254"/>
      <c r="C52" s="251"/>
      <c r="D52" s="251"/>
      <c r="E52" s="252"/>
      <c r="F52" s="253"/>
      <c r="G52" s="253"/>
    </row>
    <row r="53" spans="1:7" s="26" customFormat="1" ht="12.75" customHeight="1" thickBot="1">
      <c r="A53" s="23"/>
      <c r="B53" s="266"/>
      <c r="C53" s="267"/>
      <c r="D53" s="268"/>
      <c r="E53" s="269"/>
      <c r="F53" s="270"/>
      <c r="G53" s="270"/>
    </row>
    <row r="54" spans="1:7" s="26" customFormat="1" ht="12.75" customHeight="1" thickTop="1">
      <c r="A54" s="49"/>
      <c r="B54" s="50"/>
      <c r="C54" s="51"/>
      <c r="D54" s="6"/>
      <c r="E54" s="44"/>
    </row>
    <row r="55" spans="1:7" s="26" customFormat="1" ht="12.75" customHeight="1">
      <c r="A55" s="49"/>
      <c r="B55" s="50"/>
      <c r="C55" s="51"/>
      <c r="D55" s="6"/>
      <c r="E55" s="44"/>
    </row>
    <row r="56" spans="1:7" s="26" customFormat="1" ht="12.75" customHeight="1">
      <c r="A56" s="23"/>
      <c r="B56" s="45" t="s">
        <v>3567</v>
      </c>
      <c r="C56" s="43"/>
      <c r="D56" s="6"/>
      <c r="E56" s="271">
        <f>SUM(E46:E55)</f>
        <v>0</v>
      </c>
      <c r="F56" s="413">
        <f>SUM(F46:F55)</f>
        <v>0</v>
      </c>
      <c r="G56" s="413">
        <f>SUM(G46:G55)</f>
        <v>0</v>
      </c>
    </row>
    <row r="57" spans="1:7" s="26" customFormat="1" ht="12.75" customHeight="1">
      <c r="A57" s="23"/>
      <c r="B57" s="45"/>
      <c r="C57" s="43"/>
      <c r="D57" s="6"/>
      <c r="E57" s="60"/>
    </row>
    <row r="58" spans="1:7" s="67" customFormat="1" ht="13.5" customHeight="1">
      <c r="A58" s="62"/>
      <c r="B58" s="63"/>
      <c r="C58" s="64"/>
      <c r="D58" s="65"/>
      <c r="E58" s="66"/>
    </row>
    <row r="59" spans="1:7" s="26" customFormat="1" ht="12.75" customHeight="1">
      <c r="A59" s="111" t="s">
        <v>98</v>
      </c>
      <c r="B59" s="89" t="s">
        <v>102</v>
      </c>
      <c r="C59" s="6"/>
      <c r="D59" s="6"/>
      <c r="E59" s="44"/>
    </row>
    <row r="60" spans="1:7" s="26" customFormat="1" ht="13.5" customHeight="1">
      <c r="A60" s="111"/>
      <c r="B60" s="100"/>
      <c r="C60" s="43"/>
      <c r="D60" s="6"/>
      <c r="E60" s="44"/>
    </row>
    <row r="61" spans="1:7" s="26" customFormat="1" ht="12.75" customHeight="1">
      <c r="A61" s="111" t="s">
        <v>99</v>
      </c>
      <c r="B61" s="112" t="s">
        <v>173</v>
      </c>
      <c r="C61" s="43"/>
      <c r="D61" s="6"/>
      <c r="E61" s="44"/>
    </row>
    <row r="62" spans="1:7" s="26" customFormat="1" ht="13.5" customHeight="1">
      <c r="A62" s="111"/>
      <c r="B62" s="99"/>
      <c r="C62" s="89"/>
      <c r="D62" s="89"/>
      <c r="E62" s="89"/>
    </row>
    <row r="63" spans="1:7" s="26" customFormat="1" ht="12.75" customHeight="1">
      <c r="A63" s="111" t="s">
        <v>100</v>
      </c>
      <c r="B63" s="89" t="s">
        <v>101</v>
      </c>
      <c r="C63" s="43"/>
      <c r="D63" s="6"/>
      <c r="E63" s="44"/>
    </row>
    <row r="64" spans="1:7" s="92" customFormat="1" ht="13.5" customHeight="1">
      <c r="A64" s="111"/>
      <c r="B64" s="113"/>
      <c r="C64" s="90"/>
      <c r="D64" s="91"/>
      <c r="E64" s="88"/>
    </row>
    <row r="65" spans="1:7" s="26" customFormat="1" ht="12.75" customHeight="1">
      <c r="A65" s="111" t="s">
        <v>64</v>
      </c>
      <c r="B65" s="84" t="s">
        <v>166</v>
      </c>
      <c r="C65" s="43"/>
      <c r="D65" s="6"/>
      <c r="E65" s="44"/>
    </row>
    <row r="66" spans="1:7" s="92" customFormat="1" ht="13.5" customHeight="1">
      <c r="A66" s="111"/>
      <c r="B66" s="124" t="s">
        <v>176</v>
      </c>
      <c r="C66" s="90"/>
      <c r="D66" s="91"/>
      <c r="E66" s="88"/>
    </row>
    <row r="67" spans="1:7" s="26" customFormat="1" ht="13.5" customHeight="1">
      <c r="A67" s="111"/>
      <c r="B67" s="124"/>
      <c r="C67" s="43"/>
      <c r="D67" s="6"/>
      <c r="E67" s="44"/>
    </row>
    <row r="68" spans="1:7" s="26" customFormat="1" ht="12.75" customHeight="1">
      <c r="A68" s="111" t="s">
        <v>169</v>
      </c>
      <c r="B68" s="84" t="s">
        <v>179</v>
      </c>
      <c r="C68" s="43"/>
      <c r="D68" s="6"/>
      <c r="E68" s="44"/>
    </row>
    <row r="69" spans="1:7" s="26" customFormat="1" ht="12.75" customHeight="1">
      <c r="A69" s="23"/>
      <c r="B69" s="47"/>
      <c r="C69" s="43"/>
      <c r="D69" s="6"/>
      <c r="E69" s="44"/>
    </row>
    <row r="70" spans="1:7" s="26" customFormat="1" ht="12.75" customHeight="1">
      <c r="A70" s="111" t="s">
        <v>174</v>
      </c>
      <c r="B70" s="84" t="s">
        <v>175</v>
      </c>
      <c r="C70" s="43"/>
      <c r="D70" s="6"/>
      <c r="E70" s="44"/>
    </row>
    <row r="71" spans="1:7" s="26" customFormat="1" ht="12.75" customHeight="1">
      <c r="A71" s="23"/>
      <c r="B71" s="47"/>
      <c r="C71" s="43"/>
      <c r="D71" s="6"/>
      <c r="E71" s="44"/>
    </row>
    <row r="72" spans="1:7" s="26" customFormat="1" ht="12.75" customHeight="1">
      <c r="A72" s="111" t="s">
        <v>58</v>
      </c>
      <c r="B72" s="84" t="s">
        <v>59</v>
      </c>
      <c r="C72" s="43"/>
      <c r="D72" s="6"/>
      <c r="E72" s="44"/>
    </row>
    <row r="73" spans="1:7" s="26" customFormat="1" ht="12.75" customHeight="1">
      <c r="C73" s="43"/>
      <c r="D73" s="6"/>
      <c r="E73" s="44"/>
    </row>
    <row r="74" spans="1:7" s="26" customFormat="1" ht="12.75" customHeight="1">
      <c r="A74" s="48"/>
      <c r="B74" s="45"/>
      <c r="C74" s="25"/>
      <c r="D74" s="6"/>
      <c r="E74" s="44"/>
    </row>
    <row r="75" spans="1:7" s="26" customFormat="1" ht="12.75" customHeight="1">
      <c r="A75" s="48"/>
      <c r="B75" s="45" t="s">
        <v>1447</v>
      </c>
      <c r="C75" s="25"/>
      <c r="D75" s="6"/>
      <c r="E75" s="44"/>
    </row>
    <row r="76" spans="1:7" s="26" customFormat="1" ht="12.75" customHeight="1">
      <c r="A76" s="48"/>
      <c r="B76" s="47"/>
      <c r="C76" s="25"/>
      <c r="D76" s="6"/>
      <c r="E76" s="248" t="s">
        <v>180</v>
      </c>
      <c r="F76" s="248" t="s">
        <v>180</v>
      </c>
      <c r="G76" s="248" t="s">
        <v>180</v>
      </c>
    </row>
    <row r="77" spans="1:7" s="26" customFormat="1" ht="12.75" customHeight="1">
      <c r="A77" s="48"/>
      <c r="B77" s="47"/>
      <c r="C77" s="25"/>
      <c r="D77" s="6"/>
      <c r="E77" s="249" t="s">
        <v>1493</v>
      </c>
      <c r="F77" s="249" t="s">
        <v>1494</v>
      </c>
      <c r="G77" s="249" t="s">
        <v>1495</v>
      </c>
    </row>
    <row r="78" spans="1:7" s="26" customFormat="1" ht="12.75" customHeight="1">
      <c r="A78" s="48"/>
      <c r="B78" s="47"/>
      <c r="C78" s="25"/>
      <c r="D78" s="6"/>
      <c r="E78" s="250" t="s">
        <v>1496</v>
      </c>
      <c r="F78" s="250" t="s">
        <v>1496</v>
      </c>
      <c r="G78" s="250"/>
    </row>
    <row r="79" spans="1:7" s="92" customFormat="1" ht="12.75" customHeight="1">
      <c r="A79" s="274" t="s">
        <v>1501</v>
      </c>
      <c r="B79" s="275" t="s">
        <v>1674</v>
      </c>
      <c r="C79" s="273"/>
      <c r="D79" s="273"/>
      <c r="E79" s="413">
        <f>'4. G+O DEP'!$G$140</f>
        <v>0</v>
      </c>
      <c r="F79" s="413">
        <f>'4. G+O DEP'!$I$140</f>
        <v>0</v>
      </c>
      <c r="G79" s="413">
        <f>'4. G+O DEP'!$E$140</f>
        <v>0</v>
      </c>
    </row>
    <row r="80" spans="1:7" s="26" customFormat="1" ht="12.75" customHeight="1">
      <c r="A80" s="276"/>
      <c r="B80" s="277"/>
      <c r="C80" s="278"/>
      <c r="D80" s="258"/>
      <c r="E80" s="279"/>
      <c r="F80" s="260"/>
      <c r="G80" s="260"/>
    </row>
    <row r="81" spans="1:7" s="26" customFormat="1" ht="13.5" customHeight="1">
      <c r="A81" s="255" t="s">
        <v>1502</v>
      </c>
      <c r="B81" s="256" t="s">
        <v>3605</v>
      </c>
      <c r="C81" s="278"/>
      <c r="D81" s="258"/>
      <c r="E81" s="259">
        <f>'4. G+O DEP'!$G$575</f>
        <v>0</v>
      </c>
      <c r="F81" s="413">
        <f>'4. G+O DEP'!$I$575</f>
        <v>0</v>
      </c>
      <c r="G81" s="413">
        <f>'4. G+O DEP'!$E$575</f>
        <v>0</v>
      </c>
    </row>
    <row r="82" spans="1:7" s="26" customFormat="1" ht="12.75" customHeight="1">
      <c r="A82" s="260"/>
      <c r="B82" s="256"/>
      <c r="C82" s="278"/>
      <c r="D82" s="258"/>
      <c r="E82" s="259"/>
      <c r="F82" s="260"/>
      <c r="G82" s="260"/>
    </row>
    <row r="83" spans="1:7" s="92" customFormat="1" ht="12.75" customHeight="1">
      <c r="A83" s="280" t="s">
        <v>1503</v>
      </c>
      <c r="B83" s="281" t="s">
        <v>3606</v>
      </c>
      <c r="C83" s="273"/>
      <c r="D83" s="273"/>
      <c r="E83" s="271">
        <f>'4. G+O DEP'!$G$900</f>
        <v>0</v>
      </c>
      <c r="F83" s="413">
        <f>'4. G+O DEP'!$I$900</f>
        <v>0</v>
      </c>
      <c r="G83" s="413">
        <f>'4. G+O DEP'!$E$900</f>
        <v>0</v>
      </c>
    </row>
    <row r="84" spans="1:7" s="26" customFormat="1" ht="12.75" customHeight="1" thickBot="1">
      <c r="A84" s="282"/>
      <c r="B84" s="283"/>
      <c r="C84" s="284"/>
      <c r="D84" s="268"/>
      <c r="E84" s="269"/>
      <c r="F84" s="270"/>
      <c r="G84" s="270"/>
    </row>
    <row r="85" spans="1:7" s="26" customFormat="1" ht="12.75" customHeight="1" thickTop="1">
      <c r="A85" s="48"/>
      <c r="B85" s="24"/>
      <c r="C85" s="25"/>
      <c r="D85" s="6"/>
      <c r="E85" s="44"/>
    </row>
    <row r="86" spans="1:7" s="26" customFormat="1" ht="12.75" customHeight="1">
      <c r="A86" s="48"/>
      <c r="B86" s="24" t="s">
        <v>74</v>
      </c>
      <c r="C86" s="25"/>
      <c r="D86" s="6"/>
      <c r="E86" s="259">
        <f>SUM(E79:E85)</f>
        <v>0</v>
      </c>
      <c r="F86" s="413">
        <f>SUM(F79:F85)</f>
        <v>0</v>
      </c>
      <c r="G86" s="413">
        <f>SUM(G79:G85)</f>
        <v>0</v>
      </c>
    </row>
    <row r="87" spans="1:7" s="26" customFormat="1" ht="12.75" customHeight="1">
      <c r="A87" s="48"/>
      <c r="B87" s="24"/>
      <c r="C87" s="25"/>
      <c r="D87" s="6"/>
      <c r="E87" s="60"/>
    </row>
    <row r="88" spans="1:7" s="1" customFormat="1">
      <c r="A88" s="12"/>
      <c r="B88" s="11" t="s">
        <v>1419</v>
      </c>
      <c r="C88" s="21"/>
      <c r="D88" s="2"/>
      <c r="E88" s="10"/>
    </row>
    <row r="89" spans="1:7" ht="19.5" customHeight="1">
      <c r="B89" s="136" t="s">
        <v>3678</v>
      </c>
      <c r="E89" s="259">
        <f>E86*0.1</f>
        <v>0</v>
      </c>
      <c r="F89" s="259">
        <f>F86*0.1</f>
        <v>0</v>
      </c>
      <c r="G89" s="259">
        <f>G86*0.1</f>
        <v>0</v>
      </c>
    </row>
    <row r="90" spans="1:7">
      <c r="E90" s="295" t="s">
        <v>1497</v>
      </c>
      <c r="F90" s="295" t="s">
        <v>1500</v>
      </c>
      <c r="G90" s="295" t="s">
        <v>1499</v>
      </c>
    </row>
    <row r="91" spans="1:7" s="26" customFormat="1" ht="12.75" customHeight="1">
      <c r="A91" s="23"/>
      <c r="B91" s="285" t="s">
        <v>1418</v>
      </c>
      <c r="C91" s="278"/>
      <c r="D91" s="258"/>
      <c r="E91" s="259">
        <f>SUM(E86:E90)</f>
        <v>0</v>
      </c>
      <c r="F91" s="413">
        <f>SUM(F86:F90)</f>
        <v>0</v>
      </c>
      <c r="G91" s="413">
        <f>SUM(G86:G90)</f>
        <v>0</v>
      </c>
    </row>
    <row r="92" spans="1:7" s="26" customFormat="1" ht="12.75" customHeight="1">
      <c r="A92" s="48"/>
      <c r="B92" s="24"/>
      <c r="C92" s="25"/>
      <c r="D92" s="6"/>
      <c r="E92" s="44"/>
    </row>
    <row r="93" spans="1:7" s="26" customFormat="1" ht="13.5" customHeight="1">
      <c r="A93" s="111" t="s">
        <v>98</v>
      </c>
      <c r="B93" s="89" t="s">
        <v>102</v>
      </c>
      <c r="C93" s="43"/>
      <c r="D93" s="6"/>
      <c r="E93" s="44"/>
    </row>
    <row r="94" spans="1:7" s="26" customFormat="1" ht="12.75" customHeight="1">
      <c r="A94" s="111"/>
      <c r="B94" s="100"/>
      <c r="C94" s="43"/>
      <c r="D94" s="6"/>
      <c r="E94" s="44"/>
    </row>
    <row r="95" spans="1:7" s="26" customFormat="1" ht="13.5" customHeight="1">
      <c r="A95" s="111" t="s">
        <v>99</v>
      </c>
      <c r="B95" s="112" t="s">
        <v>173</v>
      </c>
      <c r="C95" s="89"/>
      <c r="D95" s="89"/>
      <c r="E95" s="89"/>
    </row>
    <row r="96" spans="1:7" s="26" customFormat="1" ht="12.75" customHeight="1">
      <c r="A96" s="111"/>
      <c r="B96" s="99"/>
      <c r="C96" s="43"/>
      <c r="D96" s="6"/>
      <c r="E96" s="44"/>
    </row>
    <row r="97" spans="1:7" s="92" customFormat="1" ht="13.5" customHeight="1">
      <c r="A97" s="111" t="s">
        <v>100</v>
      </c>
      <c r="B97" s="89" t="s">
        <v>101</v>
      </c>
      <c r="C97" s="90"/>
      <c r="D97" s="91"/>
      <c r="E97" s="88"/>
    </row>
    <row r="98" spans="1:7" s="26" customFormat="1" ht="12.75" customHeight="1">
      <c r="A98" s="111"/>
      <c r="B98" s="113"/>
      <c r="C98" s="43"/>
      <c r="D98" s="6"/>
      <c r="E98" s="44"/>
    </row>
    <row r="99" spans="1:7" s="92" customFormat="1" ht="13.5" customHeight="1">
      <c r="A99" s="111" t="s">
        <v>64</v>
      </c>
      <c r="B99" s="84" t="s">
        <v>166</v>
      </c>
      <c r="C99" s="90"/>
      <c r="D99" s="91"/>
      <c r="E99" s="88"/>
    </row>
    <row r="100" spans="1:7" s="26" customFormat="1" ht="13.5" customHeight="1">
      <c r="A100" s="111"/>
      <c r="B100" s="124" t="s">
        <v>176</v>
      </c>
      <c r="C100" s="43"/>
      <c r="D100" s="6"/>
      <c r="E100" s="44"/>
    </row>
    <row r="101" spans="1:7" s="26" customFormat="1" ht="12.75" customHeight="1">
      <c r="A101" s="111"/>
      <c r="B101" s="124"/>
      <c r="C101" s="43"/>
      <c r="D101" s="6"/>
      <c r="E101" s="44"/>
    </row>
    <row r="102" spans="1:7" s="26" customFormat="1" ht="12.75" customHeight="1">
      <c r="A102" s="111" t="s">
        <v>169</v>
      </c>
      <c r="B102" s="84" t="s">
        <v>179</v>
      </c>
      <c r="C102" s="43"/>
      <c r="D102" s="6"/>
      <c r="E102" s="44"/>
    </row>
    <row r="103" spans="1:7" s="26" customFormat="1" ht="12.75" customHeight="1">
      <c r="A103" s="23"/>
      <c r="B103" s="47"/>
      <c r="C103" s="43"/>
      <c r="D103" s="6"/>
      <c r="E103" s="44"/>
    </row>
    <row r="104" spans="1:7" s="26" customFormat="1" ht="12.75" customHeight="1">
      <c r="A104" s="111" t="s">
        <v>174</v>
      </c>
      <c r="B104" s="84" t="s">
        <v>175</v>
      </c>
      <c r="C104" s="43"/>
      <c r="D104" s="6"/>
      <c r="E104" s="44"/>
    </row>
    <row r="105" spans="1:7" s="26" customFormat="1" ht="12.75" customHeight="1">
      <c r="A105" s="23"/>
      <c r="B105" s="47"/>
      <c r="C105" s="43"/>
      <c r="D105" s="6"/>
      <c r="E105" s="44"/>
    </row>
    <row r="106" spans="1:7" s="26" customFormat="1" ht="12.75" customHeight="1">
      <c r="A106" s="111" t="s">
        <v>58</v>
      </c>
      <c r="B106" s="84" t="s">
        <v>59</v>
      </c>
      <c r="C106" s="43"/>
      <c r="D106" s="6"/>
      <c r="E106" s="44"/>
    </row>
    <row r="107" spans="1:7" s="26" customFormat="1" ht="12.75" customHeight="1">
      <c r="A107" s="48"/>
      <c r="C107" s="43"/>
      <c r="D107" s="6"/>
      <c r="E107" s="44"/>
    </row>
    <row r="108" spans="1:7" s="26" customFormat="1" ht="12.75" customHeight="1">
      <c r="A108" s="48"/>
      <c r="C108" s="43"/>
      <c r="D108" s="6"/>
      <c r="E108" s="44"/>
    </row>
    <row r="109" spans="1:7" s="26" customFormat="1" ht="12.75" customHeight="1">
      <c r="A109" s="48"/>
      <c r="B109" s="24" t="s">
        <v>1448</v>
      </c>
      <c r="C109" s="25"/>
      <c r="D109" s="6"/>
      <c r="E109" s="44"/>
    </row>
    <row r="110" spans="1:7" s="26" customFormat="1" ht="12.75" customHeight="1">
      <c r="A110" s="48"/>
      <c r="B110" s="47"/>
      <c r="C110" s="25"/>
      <c r="D110" s="6"/>
      <c r="E110" s="248" t="s">
        <v>180</v>
      </c>
      <c r="F110" s="248" t="s">
        <v>180</v>
      </c>
      <c r="G110" s="248" t="s">
        <v>180</v>
      </c>
    </row>
    <row r="111" spans="1:7" s="26" customFormat="1" ht="12.75" customHeight="1">
      <c r="A111" s="48"/>
      <c r="B111" s="47"/>
      <c r="C111" s="25"/>
      <c r="D111" s="6"/>
      <c r="E111" s="249" t="s">
        <v>1493</v>
      </c>
      <c r="F111" s="249" t="s">
        <v>1494</v>
      </c>
      <c r="G111" s="249" t="s">
        <v>1495</v>
      </c>
    </row>
    <row r="112" spans="1:7" s="26" customFormat="1" ht="12.75" customHeight="1">
      <c r="A112" s="48"/>
      <c r="B112" s="47"/>
      <c r="C112" s="25"/>
      <c r="D112" s="6"/>
      <c r="E112" s="250" t="s">
        <v>1496</v>
      </c>
      <c r="F112" s="250" t="s">
        <v>1496</v>
      </c>
      <c r="G112" s="250"/>
    </row>
    <row r="113" spans="1:7" s="53" customFormat="1" ht="13.5" customHeight="1">
      <c r="A113" s="255" t="s">
        <v>1504</v>
      </c>
      <c r="B113" s="285" t="s">
        <v>3607</v>
      </c>
      <c r="C113" s="278"/>
      <c r="D113" s="278"/>
      <c r="E113" s="259">
        <f>'4. G+O DEP'!$G$1304</f>
        <v>0</v>
      </c>
      <c r="F113" s="259">
        <f>'4. G+O DEP'!$I$1304</f>
        <v>0</v>
      </c>
      <c r="G113" s="259">
        <f>'4. G+O DEP'!$E$1304</f>
        <v>0</v>
      </c>
    </row>
    <row r="114" spans="1:7" s="26" customFormat="1" ht="12.75" customHeight="1">
      <c r="A114" s="255"/>
      <c r="B114" s="287"/>
      <c r="C114" s="255"/>
      <c r="D114" s="285"/>
      <c r="E114" s="278"/>
      <c r="F114" s="258"/>
      <c r="G114" s="259"/>
    </row>
    <row r="115" spans="1:7" s="53" customFormat="1" ht="13.5" customHeight="1">
      <c r="A115" s="255" t="s">
        <v>1505</v>
      </c>
      <c r="B115" s="285" t="s">
        <v>3608</v>
      </c>
      <c r="C115" s="278"/>
      <c r="D115" s="278"/>
      <c r="E115" s="259">
        <f>'4. G+O DEP'!$G$1522</f>
        <v>0</v>
      </c>
      <c r="F115" s="414">
        <f>'4. G+O DEP'!$I$1522</f>
        <v>0</v>
      </c>
      <c r="G115" s="414">
        <f>'4. G+O DEP'!$E$1522</f>
        <v>0</v>
      </c>
    </row>
    <row r="116" spans="1:7" s="53" customFormat="1" ht="12.75" customHeight="1">
      <c r="A116" s="255"/>
      <c r="B116" s="285"/>
      <c r="C116" s="278"/>
      <c r="D116" s="278"/>
      <c r="E116" s="259"/>
      <c r="F116" s="286"/>
      <c r="G116" s="286"/>
    </row>
    <row r="117" spans="1:7" s="53" customFormat="1" ht="13.5" customHeight="1">
      <c r="A117" s="255" t="s">
        <v>1506</v>
      </c>
      <c r="B117" s="285" t="s">
        <v>3609</v>
      </c>
      <c r="C117" s="278"/>
      <c r="D117" s="278"/>
      <c r="E117" s="259">
        <f>'4. G+O DEP'!$G$1755</f>
        <v>0</v>
      </c>
      <c r="F117" s="259">
        <f>'4. G+O DEP'!$I$1755</f>
        <v>0</v>
      </c>
      <c r="G117" s="259">
        <f>'4. G+O DEP'!$E$1755</f>
        <v>0</v>
      </c>
    </row>
    <row r="118" spans="1:7" s="53" customFormat="1" ht="13.5" customHeight="1">
      <c r="A118" s="255"/>
      <c r="B118" s="285"/>
      <c r="C118" s="278"/>
      <c r="D118" s="278"/>
      <c r="E118" s="259"/>
      <c r="F118" s="286"/>
      <c r="G118" s="286"/>
    </row>
    <row r="119" spans="1:7" s="53" customFormat="1" ht="13.5" customHeight="1">
      <c r="A119" s="255" t="s">
        <v>1507</v>
      </c>
      <c r="B119" s="285" t="s">
        <v>3610</v>
      </c>
      <c r="C119" s="278"/>
      <c r="D119" s="278"/>
      <c r="E119" s="259">
        <f>'4. G+O DEP'!$G$1842</f>
        <v>0</v>
      </c>
      <c r="F119" s="414">
        <f>'4. G+O DEP'!$I$1842</f>
        <v>0</v>
      </c>
      <c r="G119" s="414">
        <f>'4. G+O DEP'!$E$1842</f>
        <v>0</v>
      </c>
    </row>
    <row r="120" spans="1:7" s="53" customFormat="1" ht="13.5" customHeight="1">
      <c r="A120" s="255"/>
      <c r="B120" s="285"/>
      <c r="C120" s="278"/>
      <c r="D120" s="278"/>
      <c r="E120" s="259"/>
      <c r="F120" s="286"/>
      <c r="G120" s="286"/>
    </row>
    <row r="121" spans="1:7" s="53" customFormat="1" ht="13.5" customHeight="1">
      <c r="A121" s="255" t="s">
        <v>1508</v>
      </c>
      <c r="B121" s="285" t="s">
        <v>3611</v>
      </c>
      <c r="C121" s="278"/>
      <c r="D121" s="278"/>
      <c r="E121" s="259">
        <f>'4. G+O DEP'!$G$1910</f>
        <v>0</v>
      </c>
      <c r="F121" s="414">
        <f>'4. G+O DEP'!$I$1910</f>
        <v>0</v>
      </c>
      <c r="G121" s="414">
        <f>'4. G+O DEP'!$E$1910</f>
        <v>0</v>
      </c>
    </row>
    <row r="122" spans="1:7" s="53" customFormat="1" ht="12.75" customHeight="1">
      <c r="A122" s="255"/>
      <c r="B122" s="285"/>
      <c r="C122" s="278"/>
      <c r="D122" s="278"/>
      <c r="E122" s="259"/>
      <c r="F122" s="286"/>
      <c r="G122" s="286"/>
    </row>
    <row r="123" spans="1:7" s="53" customFormat="1" ht="13.5" customHeight="1">
      <c r="A123" s="255" t="s">
        <v>1509</v>
      </c>
      <c r="B123" s="285" t="s">
        <v>3612</v>
      </c>
      <c r="C123" s="278"/>
      <c r="D123" s="278"/>
      <c r="E123" s="259">
        <f>'4. G+O DEP'!$G$1935</f>
        <v>0</v>
      </c>
      <c r="F123" s="414">
        <f>'4. G+O DEP'!$I$1935</f>
        <v>0</v>
      </c>
      <c r="G123" s="414">
        <f>'4. G+O DEP'!$E$1935</f>
        <v>0</v>
      </c>
    </row>
    <row r="124" spans="1:7" s="53" customFormat="1" ht="13.5" customHeight="1">
      <c r="A124" s="255"/>
      <c r="B124" s="285"/>
      <c r="C124" s="278"/>
      <c r="D124" s="278"/>
      <c r="E124" s="259"/>
      <c r="F124" s="286"/>
      <c r="G124" s="286"/>
    </row>
    <row r="125" spans="1:7" s="116" customFormat="1" ht="13.5" customHeight="1">
      <c r="A125" s="274" t="s">
        <v>1510</v>
      </c>
      <c r="B125" s="290" t="s">
        <v>3613</v>
      </c>
      <c r="C125" s="273"/>
      <c r="D125" s="291"/>
      <c r="E125" s="271">
        <f>'4. G+O DEP'!$G$1956</f>
        <v>0</v>
      </c>
      <c r="F125" s="413">
        <f>'4. G+O DEP'!$I$1956</f>
        <v>0</v>
      </c>
      <c r="G125" s="413">
        <f>'4. G+O DEP'!$E$1956</f>
        <v>0</v>
      </c>
    </row>
    <row r="126" spans="1:7" s="116" customFormat="1" ht="13.5" customHeight="1">
      <c r="A126" s="274"/>
      <c r="B126" s="293"/>
      <c r="C126" s="273"/>
      <c r="D126" s="291"/>
      <c r="E126" s="271"/>
      <c r="F126" s="292"/>
      <c r="G126" s="292"/>
    </row>
    <row r="127" spans="1:7" s="53" customFormat="1" ht="13.5" customHeight="1">
      <c r="A127" s="255" t="s">
        <v>1513</v>
      </c>
      <c r="B127" s="285" t="s">
        <v>3614</v>
      </c>
      <c r="C127" s="278"/>
      <c r="D127" s="278"/>
      <c r="E127" s="259">
        <f>'4. G+O DEP'!$G$1982</f>
        <v>0</v>
      </c>
      <c r="F127" s="414">
        <f>'4. G+O DEP'!$I$1982</f>
        <v>0</v>
      </c>
      <c r="G127" s="414">
        <f>'4. G+O DEP'!$E$1982</f>
        <v>0</v>
      </c>
    </row>
    <row r="128" spans="1:7" s="53" customFormat="1" ht="12.75" customHeight="1">
      <c r="A128" s="255"/>
      <c r="B128" s="285"/>
      <c r="C128" s="278"/>
      <c r="D128" s="278"/>
      <c r="E128" s="259"/>
      <c r="F128" s="286"/>
      <c r="G128" s="286"/>
    </row>
    <row r="129" spans="1:7" s="53" customFormat="1" ht="13.5" customHeight="1">
      <c r="A129" s="255" t="s">
        <v>1511</v>
      </c>
      <c r="B129" s="285" t="s">
        <v>3615</v>
      </c>
      <c r="C129" s="278"/>
      <c r="D129" s="278"/>
      <c r="E129" s="259">
        <f>'4. G+O DEP'!$G$2099</f>
        <v>0</v>
      </c>
      <c r="F129" s="414">
        <f>'4. G+O DEP'!$I$2099</f>
        <v>0</v>
      </c>
      <c r="G129" s="414">
        <f>'4. G+O DEP'!$E$2099</f>
        <v>0</v>
      </c>
    </row>
    <row r="130" spans="1:7" s="53" customFormat="1" ht="13.5" customHeight="1">
      <c r="A130" s="255"/>
      <c r="B130" s="285"/>
      <c r="C130" s="278"/>
      <c r="D130" s="278"/>
      <c r="E130" s="259"/>
      <c r="F130" s="286"/>
      <c r="G130" s="286"/>
    </row>
    <row r="131" spans="1:7" s="26" customFormat="1" ht="13.5" customHeight="1">
      <c r="A131" s="294" t="s">
        <v>1512</v>
      </c>
      <c r="B131" s="285" t="s">
        <v>3616</v>
      </c>
      <c r="C131" s="288"/>
      <c r="D131" s="289"/>
      <c r="E131" s="278">
        <f>'4. G+O DEP'!$G$2130</f>
        <v>0</v>
      </c>
      <c r="F131" s="413">
        <f>'4. G+O DEP'!$I$2130</f>
        <v>0</v>
      </c>
      <c r="G131" s="413">
        <f>'4. G+O DEP'!$E$2130</f>
        <v>0</v>
      </c>
    </row>
    <row r="132" spans="1:7" s="26" customFormat="1" ht="13.5" customHeight="1">
      <c r="A132" s="294"/>
      <c r="B132" s="285"/>
      <c r="C132" s="288"/>
      <c r="D132" s="289"/>
      <c r="E132" s="278"/>
      <c r="F132" s="260"/>
      <c r="G132" s="260"/>
    </row>
    <row r="133" spans="1:7" s="26" customFormat="1" ht="12.75" customHeight="1">
      <c r="A133" s="23"/>
      <c r="B133" s="24"/>
      <c r="C133" s="25"/>
      <c r="D133" s="6"/>
      <c r="E133" s="44"/>
    </row>
    <row r="134" spans="1:7" s="26" customFormat="1" ht="12.75" customHeight="1">
      <c r="A134" s="23"/>
      <c r="B134" s="24" t="s">
        <v>35</v>
      </c>
      <c r="C134" s="25"/>
      <c r="D134" s="6"/>
      <c r="E134" s="259">
        <f>SUM(E113:E133)</f>
        <v>0</v>
      </c>
      <c r="F134" s="413">
        <f>SUM(F113:F133)</f>
        <v>0</v>
      </c>
      <c r="G134" s="413">
        <f>SUM(G113:G133)</f>
        <v>0</v>
      </c>
    </row>
    <row r="135" spans="1:7" s="26" customFormat="1" ht="12.75" customHeight="1">
      <c r="A135" s="23"/>
      <c r="B135" s="24"/>
      <c r="C135" s="25"/>
      <c r="D135" s="6"/>
      <c r="E135" s="44"/>
    </row>
    <row r="136" spans="1:7" s="1" customFormat="1">
      <c r="A136" s="12"/>
      <c r="B136" s="11" t="s">
        <v>1420</v>
      </c>
      <c r="C136" s="21"/>
      <c r="D136" s="2"/>
      <c r="E136" s="10"/>
    </row>
    <row r="137" spans="1:7" ht="15">
      <c r="B137" s="136" t="s">
        <v>3677</v>
      </c>
      <c r="E137" s="259">
        <f>E134*0.05</f>
        <v>0</v>
      </c>
      <c r="F137" s="259">
        <f>F134*0.05</f>
        <v>0</v>
      </c>
      <c r="G137" s="259">
        <f>G134*0.05</f>
        <v>0</v>
      </c>
    </row>
    <row r="138" spans="1:7" ht="15">
      <c r="B138" s="136"/>
      <c r="E138" s="252"/>
      <c r="F138" s="252"/>
      <c r="G138" s="252"/>
    </row>
    <row r="139" spans="1:7">
      <c r="E139" s="295" t="s">
        <v>1497</v>
      </c>
      <c r="F139" s="295" t="s">
        <v>1500</v>
      </c>
      <c r="G139" s="295" t="s">
        <v>1499</v>
      </c>
    </row>
    <row r="140" spans="1:7" s="26" customFormat="1" ht="12.75" customHeight="1">
      <c r="A140" s="23"/>
      <c r="B140" s="285" t="s">
        <v>1421</v>
      </c>
      <c r="C140" s="278"/>
      <c r="D140" s="258"/>
      <c r="E140" s="259">
        <f>SUM(E134:E139)</f>
        <v>0</v>
      </c>
      <c r="F140" s="413">
        <f>SUM(F134:F139)</f>
        <v>0</v>
      </c>
      <c r="G140" s="413">
        <f>SUM(G134:G139)</f>
        <v>0</v>
      </c>
    </row>
    <row r="141" spans="1:7" s="1" customFormat="1">
      <c r="A141" s="12"/>
      <c r="B141" s="11"/>
      <c r="C141" s="21"/>
      <c r="D141" s="2"/>
      <c r="E141" s="10"/>
    </row>
  </sheetData>
  <sheetProtection password="B2B2" sheet="1" objects="1" scenarios="1" formatColumns="0" formatRows="0"/>
  <protectedRanges>
    <protectedRange sqref="F1" name="Obseg3"/>
    <protectedRange sqref="F20:F22 F76:F78 F110:F112 F43:F45" name="Obseg3_2"/>
  </protectedRanges>
  <phoneticPr fontId="21" type="noConversion"/>
  <conditionalFormatting sqref="F20:G22">
    <cfRule type="cellIs" dxfId="917" priority="17" stopIfTrue="1" operator="equal">
      <formula>0</formula>
    </cfRule>
  </conditionalFormatting>
  <conditionalFormatting sqref="F76:G78">
    <cfRule type="cellIs" dxfId="916" priority="16" stopIfTrue="1" operator="equal">
      <formula>0</formula>
    </cfRule>
  </conditionalFormatting>
  <conditionalFormatting sqref="F110:G112">
    <cfRule type="cellIs" dxfId="915" priority="15" stopIfTrue="1" operator="equal">
      <formula>0</formula>
    </cfRule>
  </conditionalFormatting>
  <conditionalFormatting sqref="F43:G45">
    <cfRule type="cellIs" dxfId="914" priority="1" stopIfTrue="1" operator="equal">
      <formula>0</formula>
    </cfRule>
  </conditionalFormatting>
  <pageMargins left="1.1023622047244095" right="0.39370078740157483" top="0.94488188976377963" bottom="0.98425196850393704" header="0.35433070866141736" footer="0"/>
  <pageSetup paperSize="9" scale="92" orientation="landscape" horizontalDpi="4294967293" r:id="rId1"/>
  <headerFooter alignWithMargins="0">
    <oddHeader>&amp;L            &amp;U"D S O" - BOKALCI&amp;CPRENOVA NOTR. PROSTOROV DEPANDANS&amp;RKVINTA doo</oddHeader>
    <oddFooter>&amp;C&amp;P</oddFooter>
  </headerFooter>
  <rowBreaks count="4" manualBreakCount="4">
    <brk id="39" max="16383" man="1"/>
    <brk id="58" max="6" man="1"/>
    <brk id="91" max="16383" man="1"/>
    <brk id="108" max="6" man="1"/>
  </rowBreaks>
</worksheet>
</file>

<file path=xl/worksheets/sheet18.xml><?xml version="1.0" encoding="utf-8"?>
<worksheet xmlns="http://schemas.openxmlformats.org/spreadsheetml/2006/main" xmlns:r="http://schemas.openxmlformats.org/officeDocument/2006/relationships">
  <sheetPr codeName="List1"/>
  <dimension ref="A1:IU2499"/>
  <sheetViews>
    <sheetView view="pageBreakPreview" topLeftCell="A41" zoomScale="90" zoomScaleNormal="100" zoomScaleSheetLayoutView="90" workbookViewId="0">
      <selection activeCell="D49" sqref="D49"/>
    </sheetView>
  </sheetViews>
  <sheetFormatPr defaultColWidth="0" defaultRowHeight="12.75" outlineLevelRow="1"/>
  <cols>
    <col min="1" max="1" width="8.140625" style="5" customWidth="1"/>
    <col min="2" max="2" width="45.28515625" style="4" customWidth="1"/>
    <col min="3" max="3" width="11" style="2" customWidth="1"/>
    <col min="4" max="4" width="10.5703125" style="2" customWidth="1"/>
    <col min="5" max="5" width="13" style="3" customWidth="1"/>
    <col min="6" max="6" width="10.28515625" style="1" customWidth="1"/>
    <col min="7" max="7" width="12.28515625" style="893" customWidth="1"/>
    <col min="8" max="8" width="10.28515625" style="1" customWidth="1"/>
    <col min="9" max="9" width="11.7109375" style="893" customWidth="1"/>
    <col min="10" max="255" width="11.5703125" style="1" hidden="1" customWidth="1"/>
    <col min="256" max="16384" width="5.7109375" style="1" hidden="1"/>
  </cols>
  <sheetData>
    <row r="1" spans="1:11" s="40" customFormat="1" ht="12.75" customHeight="1">
      <c r="A1" s="46" t="s">
        <v>78</v>
      </c>
      <c r="B1" s="41" t="s">
        <v>66</v>
      </c>
      <c r="C1" s="102" t="s">
        <v>79</v>
      </c>
      <c r="D1" s="102" t="s">
        <v>80</v>
      </c>
      <c r="E1" s="102" t="s">
        <v>1555</v>
      </c>
      <c r="F1" s="1721" t="s">
        <v>1550</v>
      </c>
      <c r="G1" s="1722"/>
      <c r="H1" s="1723" t="s">
        <v>1551</v>
      </c>
      <c r="I1" s="1724"/>
      <c r="J1" s="297" t="s">
        <v>1552</v>
      </c>
      <c r="K1" s="297" t="s">
        <v>1553</v>
      </c>
    </row>
    <row r="2" spans="1:11" s="58" customFormat="1" ht="12.75" customHeight="1">
      <c r="A2" s="54"/>
      <c r="B2" s="55"/>
      <c r="C2" s="56"/>
      <c r="D2" s="56"/>
      <c r="E2" s="57"/>
      <c r="F2" s="888" t="s">
        <v>79</v>
      </c>
      <c r="G2" s="888" t="s">
        <v>1554</v>
      </c>
      <c r="H2" s="887" t="s">
        <v>79</v>
      </c>
      <c r="I2" s="887" t="s">
        <v>1554</v>
      </c>
    </row>
    <row r="3" spans="1:11" s="95" customFormat="1" ht="12.75" customHeight="1">
      <c r="A3" s="105" t="s">
        <v>98</v>
      </c>
      <c r="B3" s="85" t="s">
        <v>102</v>
      </c>
      <c r="C3" s="85"/>
      <c r="D3" s="2"/>
      <c r="E3" s="94"/>
      <c r="G3" s="1032"/>
      <c r="I3" s="1032"/>
    </row>
    <row r="4" spans="1:11" s="95" customFormat="1" ht="12.75" customHeight="1">
      <c r="A4" s="105"/>
      <c r="B4" s="98"/>
      <c r="C4" s="98"/>
      <c r="D4" s="2"/>
      <c r="E4" s="94"/>
      <c r="G4" s="1032"/>
      <c r="I4" s="1032"/>
    </row>
    <row r="5" spans="1:11" s="95" customFormat="1" ht="12.75" customHeight="1">
      <c r="A5" s="105" t="s">
        <v>99</v>
      </c>
      <c r="B5" s="106" t="s">
        <v>173</v>
      </c>
      <c r="C5" s="85"/>
      <c r="D5" s="85"/>
      <c r="E5" s="85"/>
      <c r="G5" s="1032"/>
      <c r="I5" s="1032"/>
    </row>
    <row r="6" spans="1:11" s="95" customFormat="1" ht="12.75" customHeight="1">
      <c r="A6" s="105"/>
      <c r="B6" s="87"/>
      <c r="C6" s="87"/>
      <c r="D6" s="2"/>
      <c r="E6" s="94"/>
      <c r="G6" s="1032"/>
      <c r="I6" s="1032"/>
    </row>
    <row r="7" spans="1:11" s="108" customFormat="1" ht="12.75" customHeight="1">
      <c r="A7" s="105" t="s">
        <v>100</v>
      </c>
      <c r="B7" s="85" t="s">
        <v>101</v>
      </c>
      <c r="C7" s="85"/>
      <c r="D7" s="107"/>
      <c r="E7" s="83"/>
      <c r="G7" s="890"/>
      <c r="I7" s="890"/>
    </row>
    <row r="8" spans="1:11" s="76" customFormat="1" ht="12.75" customHeight="1">
      <c r="A8" s="105"/>
      <c r="B8" s="125"/>
      <c r="C8" s="18"/>
      <c r="D8" s="13"/>
      <c r="E8" s="93"/>
      <c r="G8" s="891"/>
      <c r="I8" s="891"/>
    </row>
    <row r="9" spans="1:11" s="76" customFormat="1" ht="12.75" customHeight="1">
      <c r="A9" s="105" t="s">
        <v>64</v>
      </c>
      <c r="B9" s="106" t="s">
        <v>1439</v>
      </c>
      <c r="C9" s="18"/>
      <c r="D9" s="13"/>
      <c r="E9" s="93"/>
      <c r="G9" s="891"/>
      <c r="I9" s="891"/>
    </row>
    <row r="10" spans="1:11" s="76" customFormat="1" ht="12.75" customHeight="1">
      <c r="A10" s="105"/>
      <c r="B10" s="124" t="s">
        <v>176</v>
      </c>
      <c r="C10" s="18"/>
      <c r="D10" s="13"/>
      <c r="E10" s="93"/>
      <c r="G10" s="891"/>
      <c r="I10" s="891"/>
    </row>
    <row r="11" spans="1:11" s="76" customFormat="1" ht="12.75" customHeight="1">
      <c r="A11" s="105"/>
      <c r="B11" s="87"/>
      <c r="C11" s="18"/>
      <c r="D11" s="13"/>
      <c r="E11" s="93"/>
      <c r="G11" s="891"/>
      <c r="I11" s="891"/>
    </row>
    <row r="12" spans="1:11" s="14" customFormat="1" ht="25.5">
      <c r="A12" s="105" t="s">
        <v>1556</v>
      </c>
      <c r="B12" s="106" t="s">
        <v>179</v>
      </c>
      <c r="C12" s="13"/>
      <c r="D12" s="13"/>
      <c r="E12" s="3"/>
      <c r="G12" s="892"/>
      <c r="I12" s="892"/>
    </row>
    <row r="13" spans="1:11" s="14" customFormat="1">
      <c r="A13" s="96"/>
      <c r="B13" s="87"/>
      <c r="C13" s="13"/>
      <c r="D13" s="13"/>
      <c r="E13" s="3"/>
      <c r="G13" s="892"/>
      <c r="I13" s="892"/>
    </row>
    <row r="14" spans="1:11" s="14" customFormat="1">
      <c r="A14" s="105" t="s">
        <v>182</v>
      </c>
      <c r="B14" s="106" t="s">
        <v>175</v>
      </c>
      <c r="C14" s="13"/>
      <c r="D14" s="13"/>
      <c r="E14" s="3"/>
      <c r="G14" s="892"/>
      <c r="I14" s="892"/>
    </row>
    <row r="15" spans="1:11" s="14" customFormat="1">
      <c r="A15" s="12"/>
      <c r="B15" s="31"/>
      <c r="C15" s="13"/>
      <c r="D15" s="13"/>
      <c r="E15" s="3"/>
      <c r="G15" s="892"/>
      <c r="I15" s="892"/>
    </row>
    <row r="16" spans="1:11" s="76" customFormat="1" ht="12.75" customHeight="1">
      <c r="A16" s="105" t="s">
        <v>58</v>
      </c>
      <c r="B16" s="106" t="s">
        <v>183</v>
      </c>
      <c r="C16" s="18"/>
      <c r="D16" s="13"/>
      <c r="E16" s="93"/>
      <c r="G16" s="891"/>
      <c r="I16" s="891"/>
    </row>
    <row r="17" spans="1:9" s="14" customFormat="1">
      <c r="A17" s="12"/>
      <c r="B17" s="31"/>
      <c r="C17" s="13"/>
      <c r="D17" s="13"/>
      <c r="E17" s="3"/>
      <c r="G17" s="892"/>
      <c r="I17" s="892"/>
    </row>
    <row r="18" spans="1:9" s="14" customFormat="1">
      <c r="A18" s="12"/>
      <c r="B18" s="31"/>
      <c r="C18" s="13"/>
      <c r="D18" s="13"/>
      <c r="E18" s="3"/>
      <c r="G18" s="892"/>
      <c r="I18" s="892"/>
    </row>
    <row r="19" spans="1:9" ht="129" customHeight="1">
      <c r="B19" s="1733" t="s">
        <v>184</v>
      </c>
      <c r="C19" s="1733"/>
      <c r="D19" s="1733"/>
      <c r="E19" s="68"/>
    </row>
    <row r="20" spans="1:9" ht="13.5" customHeight="1">
      <c r="B20" s="97"/>
      <c r="C20" s="97"/>
      <c r="D20" s="97"/>
      <c r="E20" s="68"/>
    </row>
    <row r="21" spans="1:9" ht="116.25" customHeight="1">
      <c r="B21" s="1733" t="s">
        <v>185</v>
      </c>
      <c r="C21" s="1733"/>
      <c r="D21" s="1733"/>
      <c r="E21" s="68"/>
    </row>
    <row r="22" spans="1:9" ht="12.75" customHeight="1">
      <c r="B22" s="97"/>
      <c r="C22" s="97"/>
      <c r="D22" s="97"/>
      <c r="E22" s="68"/>
    </row>
    <row r="23" spans="1:9" ht="24.75" customHeight="1">
      <c r="B23" s="1733" t="s">
        <v>103</v>
      </c>
      <c r="C23" s="1733"/>
      <c r="D23" s="1733"/>
      <c r="E23" s="68"/>
    </row>
    <row r="24" spans="1:9" ht="12.75" customHeight="1">
      <c r="B24" s="16"/>
      <c r="C24" s="16"/>
      <c r="D24" s="16"/>
      <c r="E24" s="81"/>
    </row>
    <row r="25" spans="1:9" ht="78" customHeight="1">
      <c r="B25" s="1733" t="s">
        <v>160</v>
      </c>
      <c r="C25" s="1733"/>
      <c r="D25" s="1733"/>
      <c r="E25" s="68"/>
    </row>
    <row r="26" spans="1:9" ht="12" customHeight="1">
      <c r="B26" s="97"/>
      <c r="C26" s="97"/>
      <c r="D26" s="97"/>
      <c r="E26" s="68"/>
    </row>
    <row r="27" spans="1:9" ht="52.5" customHeight="1">
      <c r="B27" s="1733" t="s">
        <v>189</v>
      </c>
      <c r="C27" s="1733"/>
      <c r="D27" s="1733"/>
      <c r="E27" s="68"/>
    </row>
    <row r="28" spans="1:9">
      <c r="B28" s="28"/>
      <c r="C28" s="79"/>
      <c r="D28" s="79"/>
      <c r="E28" s="80"/>
    </row>
    <row r="29" spans="1:9">
      <c r="B29" s="126" t="s">
        <v>186</v>
      </c>
      <c r="C29" s="79"/>
      <c r="D29" s="79"/>
      <c r="E29" s="80"/>
    </row>
    <row r="30" spans="1:9" ht="129.75" customHeight="1">
      <c r="B30" s="1733" t="s">
        <v>188</v>
      </c>
      <c r="C30" s="1733"/>
      <c r="D30" s="1733"/>
      <c r="E30" s="68"/>
    </row>
    <row r="31" spans="1:9" ht="64.5" customHeight="1">
      <c r="B31" s="1733" t="s">
        <v>187</v>
      </c>
      <c r="C31" s="1733"/>
      <c r="D31" s="1733"/>
      <c r="E31" s="68"/>
    </row>
    <row r="32" spans="1:9" ht="68.25" customHeight="1">
      <c r="B32" s="1733" t="s">
        <v>190</v>
      </c>
      <c r="C32" s="1733"/>
      <c r="D32" s="1733"/>
      <c r="E32" s="68"/>
    </row>
    <row r="33" spans="1:11" s="26" customFormat="1" ht="13.5" customHeight="1">
      <c r="A33" s="48"/>
      <c r="C33" s="25"/>
      <c r="D33" s="25"/>
      <c r="E33" s="44"/>
      <c r="G33" s="894"/>
      <c r="I33" s="894"/>
    </row>
    <row r="34" spans="1:11" ht="15">
      <c r="A34" s="7"/>
      <c r="B34" s="24" t="s">
        <v>1449</v>
      </c>
      <c r="C34" s="21"/>
      <c r="D34" s="21"/>
    </row>
    <row r="35" spans="1:11">
      <c r="A35" s="12"/>
      <c r="B35" s="1"/>
      <c r="C35" s="1"/>
    </row>
    <row r="36" spans="1:11">
      <c r="A36" s="12"/>
      <c r="B36" s="9" t="s">
        <v>1450</v>
      </c>
      <c r="C36" s="13"/>
    </row>
    <row r="37" spans="1:11" s="14" customFormat="1">
      <c r="A37" s="12"/>
      <c r="B37" s="19"/>
      <c r="C37" s="299" t="s">
        <v>79</v>
      </c>
      <c r="D37" s="300" t="s">
        <v>191</v>
      </c>
      <c r="E37" s="301" t="s">
        <v>192</v>
      </c>
      <c r="F37" s="1721" t="s">
        <v>1550</v>
      </c>
      <c r="G37" s="1722"/>
      <c r="H37" s="1723" t="s">
        <v>1551</v>
      </c>
      <c r="I37" s="1724"/>
      <c r="J37" s="297" t="s">
        <v>1552</v>
      </c>
      <c r="K37" s="297" t="s">
        <v>1553</v>
      </c>
    </row>
    <row r="38" spans="1:11" s="14" customFormat="1">
      <c r="A38" s="12"/>
      <c r="B38" s="19"/>
      <c r="C38" s="1758" t="s">
        <v>1495</v>
      </c>
      <c r="D38" s="1758"/>
      <c r="E38" s="1758"/>
      <c r="F38" s="860" t="s">
        <v>79</v>
      </c>
      <c r="G38" s="860" t="s">
        <v>1554</v>
      </c>
      <c r="H38" s="874" t="s">
        <v>79</v>
      </c>
      <c r="I38" s="874" t="s">
        <v>1554</v>
      </c>
      <c r="J38" s="298"/>
      <c r="K38" s="298"/>
    </row>
    <row r="39" spans="1:11" ht="66" customHeight="1">
      <c r="A39" s="276" t="s">
        <v>104</v>
      </c>
      <c r="B39" s="303" t="s">
        <v>193</v>
      </c>
      <c r="C39" s="300"/>
      <c r="D39" s="304"/>
      <c r="E39" s="305"/>
      <c r="F39" s="864"/>
      <c r="G39" s="910"/>
      <c r="H39" s="878"/>
      <c r="I39" s="898"/>
      <c r="J39" s="14"/>
      <c r="K39" s="14"/>
    </row>
    <row r="40" spans="1:11" s="76" customFormat="1" ht="13.5" customHeight="1">
      <c r="A40" s="276"/>
      <c r="B40" s="303" t="s">
        <v>200</v>
      </c>
      <c r="C40" s="300"/>
      <c r="D40" s="304"/>
      <c r="E40" s="301"/>
      <c r="F40" s="862"/>
      <c r="G40" s="908"/>
      <c r="H40" s="876"/>
      <c r="I40" s="896"/>
    </row>
    <row r="41" spans="1:11">
      <c r="A41" s="276"/>
      <c r="B41" s="308" t="s">
        <v>195</v>
      </c>
      <c r="C41" s="309">
        <v>1</v>
      </c>
      <c r="D41" s="1303"/>
      <c r="E41" s="305" t="str">
        <f>IF(OR(ISBLANK(C41),ISBLANK(D41))," ",KOLIC*CENA)</f>
        <v xml:space="preserve"> </v>
      </c>
      <c r="F41" s="863"/>
      <c r="G41" s="909">
        <f>D41*F41</f>
        <v>0</v>
      </c>
      <c r="H41" s="935">
        <v>1</v>
      </c>
      <c r="I41" s="897">
        <f>D41*H41</f>
        <v>0</v>
      </c>
    </row>
    <row r="42" spans="1:11">
      <c r="A42" s="276"/>
      <c r="B42" s="308" t="s">
        <v>196</v>
      </c>
      <c r="C42" s="309">
        <v>1</v>
      </c>
      <c r="D42" s="1292">
        <f>D41</f>
        <v>0</v>
      </c>
      <c r="E42" s="305">
        <f>IF(OR(ISBLANK(C42),ISBLANK(D42))," ",KOLIC*CENA)</f>
        <v>0</v>
      </c>
      <c r="F42" s="863"/>
      <c r="G42" s="909">
        <f>D42*F42</f>
        <v>0</v>
      </c>
      <c r="H42" s="935">
        <v>1</v>
      </c>
      <c r="I42" s="897">
        <f>D42*H42</f>
        <v>0</v>
      </c>
    </row>
    <row r="43" spans="1:11">
      <c r="A43" s="276"/>
      <c r="B43" s="308" t="s">
        <v>197</v>
      </c>
      <c r="C43" s="309">
        <v>1</v>
      </c>
      <c r="D43" s="1292">
        <f>D41</f>
        <v>0</v>
      </c>
      <c r="E43" s="305">
        <f>IF(OR(ISBLANK(C43),ISBLANK(D43))," ",KOLIC*CENA)</f>
        <v>0</v>
      </c>
      <c r="F43" s="863"/>
      <c r="G43" s="909">
        <f>D43*F43</f>
        <v>0</v>
      </c>
      <c r="H43" s="935">
        <v>1</v>
      </c>
      <c r="I43" s="897">
        <f>D43*H43</f>
        <v>0</v>
      </c>
    </row>
    <row r="44" spans="1:11" ht="13.5" thickBot="1">
      <c r="A44" s="276"/>
      <c r="B44" s="406" t="s">
        <v>198</v>
      </c>
      <c r="C44" s="407">
        <v>1</v>
      </c>
      <c r="D44" s="1293">
        <f>D41</f>
        <v>0</v>
      </c>
      <c r="E44" s="409">
        <f>IF(OR(ISBLANK(C44),ISBLANK(D44))," ",KOLIC*CENA)</f>
        <v>0</v>
      </c>
      <c r="F44" s="921"/>
      <c r="G44" s="969">
        <f>D44*F44</f>
        <v>0</v>
      </c>
      <c r="H44" s="936">
        <v>1</v>
      </c>
      <c r="I44" s="975">
        <f>D44*H44</f>
        <v>0</v>
      </c>
    </row>
    <row r="45" spans="1:11" ht="13.5" thickTop="1">
      <c r="A45" s="276"/>
      <c r="B45" s="403" t="s">
        <v>199</v>
      </c>
      <c r="C45" s="404">
        <f>SUM(C41:C44)</f>
        <v>4</v>
      </c>
      <c r="D45" s="390"/>
      <c r="E45" s="405"/>
      <c r="F45" s="922"/>
      <c r="G45" s="970"/>
      <c r="H45" s="938"/>
      <c r="I45" s="976"/>
    </row>
    <row r="46" spans="1:11">
      <c r="A46" s="276"/>
      <c r="B46" s="309"/>
      <c r="C46" s="300"/>
      <c r="D46" s="304"/>
      <c r="E46" s="305"/>
      <c r="F46" s="864"/>
      <c r="G46" s="910"/>
      <c r="H46" s="878"/>
      <c r="I46" s="898"/>
    </row>
    <row r="47" spans="1:11" ht="148.5" customHeight="1">
      <c r="A47" s="276" t="s">
        <v>105</v>
      </c>
      <c r="B47" s="303" t="s">
        <v>13</v>
      </c>
      <c r="C47" s="300"/>
      <c r="D47" s="304"/>
      <c r="E47" s="301" t="str">
        <f>IF(OR(ISBLANK(C47),ISBLANK(D47))," ",KOLIC*CENA)</f>
        <v xml:space="preserve"> </v>
      </c>
      <c r="F47" s="864"/>
      <c r="G47" s="910"/>
      <c r="H47" s="878"/>
      <c r="I47" s="898"/>
    </row>
    <row r="48" spans="1:11" s="76" customFormat="1" ht="13.5" customHeight="1">
      <c r="A48" s="276"/>
      <c r="B48" s="303" t="s">
        <v>200</v>
      </c>
      <c r="C48" s="300"/>
      <c r="D48" s="304"/>
      <c r="E48" s="301"/>
      <c r="F48" s="862"/>
      <c r="G48" s="908"/>
      <c r="H48" s="876"/>
      <c r="I48" s="896"/>
    </row>
    <row r="49" spans="1:9">
      <c r="A49" s="276"/>
      <c r="B49" s="308" t="s">
        <v>201</v>
      </c>
      <c r="C49" s="309">
        <v>1</v>
      </c>
      <c r="D49" s="1303"/>
      <c r="E49" s="305" t="str">
        <f t="shared" ref="E49:E54" si="0">IF(OR(ISBLANK(C49),ISBLANK(D49))," ",KOLIC*CENA)</f>
        <v xml:space="preserve"> </v>
      </c>
      <c r="F49" s="863"/>
      <c r="G49" s="909">
        <f>D49*F49</f>
        <v>0</v>
      </c>
      <c r="H49" s="935">
        <v>1</v>
      </c>
      <c r="I49" s="897">
        <f>D49*H49</f>
        <v>0</v>
      </c>
    </row>
    <row r="50" spans="1:9">
      <c r="A50" s="276"/>
      <c r="B50" s="308" t="s">
        <v>202</v>
      </c>
      <c r="C50" s="309">
        <v>1</v>
      </c>
      <c r="D50" s="1292">
        <f>D49</f>
        <v>0</v>
      </c>
      <c r="E50" s="305">
        <f t="shared" si="0"/>
        <v>0</v>
      </c>
      <c r="F50" s="863"/>
      <c r="G50" s="909">
        <f>D50*F50</f>
        <v>0</v>
      </c>
      <c r="H50" s="935">
        <v>1</v>
      </c>
      <c r="I50" s="897">
        <f>D50*H50</f>
        <v>0</v>
      </c>
    </row>
    <row r="51" spans="1:9">
      <c r="A51" s="276"/>
      <c r="B51" s="308" t="s">
        <v>203</v>
      </c>
      <c r="C51" s="309">
        <v>1</v>
      </c>
      <c r="D51" s="1292">
        <f>D49</f>
        <v>0</v>
      </c>
      <c r="E51" s="305">
        <f t="shared" si="0"/>
        <v>0</v>
      </c>
      <c r="F51" s="863"/>
      <c r="G51" s="909">
        <f>D51*F51</f>
        <v>0</v>
      </c>
      <c r="H51" s="935">
        <v>1</v>
      </c>
      <c r="I51" s="897">
        <f>D51*H51</f>
        <v>0</v>
      </c>
    </row>
    <row r="52" spans="1:9" ht="13.5" thickBot="1">
      <c r="A52" s="276"/>
      <c r="B52" s="406" t="s">
        <v>204</v>
      </c>
      <c r="C52" s="407">
        <v>1</v>
      </c>
      <c r="D52" s="1293">
        <f>D49</f>
        <v>0</v>
      </c>
      <c r="E52" s="409">
        <f t="shared" si="0"/>
        <v>0</v>
      </c>
      <c r="F52" s="921"/>
      <c r="G52" s="969">
        <f>D52*F52</f>
        <v>0</v>
      </c>
      <c r="H52" s="936">
        <v>1</v>
      </c>
      <c r="I52" s="975">
        <f>D52*H52</f>
        <v>0</v>
      </c>
    </row>
    <row r="53" spans="1:9" ht="13.5" thickTop="1">
      <c r="A53" s="276"/>
      <c r="B53" s="403" t="s">
        <v>205</v>
      </c>
      <c r="C53" s="404">
        <f>SUM(C49:C52)</f>
        <v>4</v>
      </c>
      <c r="D53" s="390"/>
      <c r="E53" s="405" t="str">
        <f t="shared" si="0"/>
        <v xml:space="preserve"> </v>
      </c>
      <c r="F53" s="922"/>
      <c r="G53" s="970"/>
      <c r="H53" s="938"/>
      <c r="I53" s="976"/>
    </row>
    <row r="54" spans="1:9">
      <c r="A54" s="306"/>
      <c r="B54" s="308"/>
      <c r="C54" s="309"/>
      <c r="D54" s="304"/>
      <c r="E54" s="301" t="str">
        <f t="shared" si="0"/>
        <v xml:space="preserve"> </v>
      </c>
      <c r="F54" s="864"/>
      <c r="G54" s="910"/>
      <c r="H54" s="878"/>
      <c r="I54" s="898"/>
    </row>
    <row r="55" spans="1:9" ht="103.5" customHeight="1">
      <c r="A55" s="276" t="s">
        <v>106</v>
      </c>
      <c r="B55" s="303" t="s">
        <v>194</v>
      </c>
      <c r="C55" s="300"/>
      <c r="D55" s="304"/>
      <c r="E55" s="301" t="str">
        <f>IF(OR(ISBLANK(C55),ISBLANK(D55))," ",KOLIC*CENA)</f>
        <v xml:space="preserve"> </v>
      </c>
      <c r="F55" s="864"/>
      <c r="G55" s="910"/>
      <c r="H55" s="878"/>
      <c r="I55" s="898"/>
    </row>
    <row r="56" spans="1:9" s="76" customFormat="1" ht="13.5" customHeight="1">
      <c r="A56" s="276"/>
      <c r="B56" s="303" t="s">
        <v>200</v>
      </c>
      <c r="C56" s="300"/>
      <c r="D56" s="304"/>
      <c r="E56" s="301"/>
      <c r="F56" s="862"/>
      <c r="G56" s="908"/>
      <c r="H56" s="876"/>
      <c r="I56" s="896"/>
    </row>
    <row r="57" spans="1:9">
      <c r="A57" s="276"/>
      <c r="B57" s="308" t="s">
        <v>207</v>
      </c>
      <c r="C57" s="309">
        <v>40</v>
      </c>
      <c r="D57" s="1303"/>
      <c r="E57" s="305" t="str">
        <f t="shared" ref="E57:E62" si="1">IF(OR(ISBLANK(C57),ISBLANK(D57))," ",KOLIC*CENA)</f>
        <v xml:space="preserve"> </v>
      </c>
      <c r="F57" s="863"/>
      <c r="G57" s="909">
        <f>D57*F57</f>
        <v>0</v>
      </c>
      <c r="H57" s="935">
        <v>40</v>
      </c>
      <c r="I57" s="897">
        <f>D57*H57</f>
        <v>0</v>
      </c>
    </row>
    <row r="58" spans="1:9">
      <c r="A58" s="276"/>
      <c r="B58" s="308" t="s">
        <v>208</v>
      </c>
      <c r="C58" s="309">
        <v>25</v>
      </c>
      <c r="D58" s="1292">
        <f>D57</f>
        <v>0</v>
      </c>
      <c r="E58" s="305">
        <f t="shared" si="1"/>
        <v>0</v>
      </c>
      <c r="F58" s="863"/>
      <c r="G58" s="909">
        <f>D58*F58</f>
        <v>0</v>
      </c>
      <c r="H58" s="935">
        <v>25</v>
      </c>
      <c r="I58" s="897">
        <f>D58*H58</f>
        <v>0</v>
      </c>
    </row>
    <row r="59" spans="1:9">
      <c r="A59" s="276"/>
      <c r="B59" s="308" t="s">
        <v>270</v>
      </c>
      <c r="C59" s="309">
        <v>25</v>
      </c>
      <c r="D59" s="1292">
        <f>D57</f>
        <v>0</v>
      </c>
      <c r="E59" s="305">
        <f t="shared" si="1"/>
        <v>0</v>
      </c>
      <c r="F59" s="863"/>
      <c r="G59" s="909">
        <f>D59*F59</f>
        <v>0</v>
      </c>
      <c r="H59" s="935">
        <v>25</v>
      </c>
      <c r="I59" s="897">
        <f>D59*H59</f>
        <v>0</v>
      </c>
    </row>
    <row r="60" spans="1:9" ht="13.5" thickBot="1">
      <c r="A60" s="276"/>
      <c r="B60" s="406" t="s">
        <v>209</v>
      </c>
      <c r="C60" s="407">
        <v>40</v>
      </c>
      <c r="D60" s="1293">
        <f>D57</f>
        <v>0</v>
      </c>
      <c r="E60" s="409">
        <f t="shared" si="1"/>
        <v>0</v>
      </c>
      <c r="F60" s="921"/>
      <c r="G60" s="969">
        <f>D60*F60</f>
        <v>0</v>
      </c>
      <c r="H60" s="936">
        <v>40</v>
      </c>
      <c r="I60" s="975">
        <f>D60*H60</f>
        <v>0</v>
      </c>
    </row>
    <row r="61" spans="1:9" ht="13.5" thickTop="1">
      <c r="A61" s="276"/>
      <c r="B61" s="403" t="s">
        <v>206</v>
      </c>
      <c r="C61" s="404">
        <f>SUM(C57:C60)</f>
        <v>130</v>
      </c>
      <c r="D61" s="390"/>
      <c r="E61" s="405" t="str">
        <f t="shared" si="1"/>
        <v xml:space="preserve"> </v>
      </c>
      <c r="F61" s="922"/>
      <c r="G61" s="970"/>
      <c r="H61" s="938"/>
      <c r="I61" s="976"/>
    </row>
    <row r="62" spans="1:9">
      <c r="A62" s="306"/>
      <c r="B62" s="308"/>
      <c r="C62" s="309"/>
      <c r="D62" s="304"/>
      <c r="E62" s="301" t="str">
        <f t="shared" si="1"/>
        <v xml:space="preserve"> </v>
      </c>
      <c r="F62" s="864"/>
      <c r="G62" s="910"/>
      <c r="H62" s="878"/>
      <c r="I62" s="898"/>
    </row>
    <row r="63" spans="1:9" ht="38.25">
      <c r="A63" s="310" t="s">
        <v>161</v>
      </c>
      <c r="B63" s="303" t="s">
        <v>90</v>
      </c>
      <c r="C63" s="309"/>
      <c r="D63" s="304"/>
      <c r="E63" s="301" t="str">
        <f t="shared" ref="E63:E86" si="2">IF(OR(ISBLANK(C63),ISBLANK(D63))," ",KOLIC*CENA)</f>
        <v xml:space="preserve"> </v>
      </c>
      <c r="F63" s="864"/>
      <c r="G63" s="910"/>
      <c r="H63" s="878"/>
      <c r="I63" s="898"/>
    </row>
    <row r="64" spans="1:9">
      <c r="A64" s="306"/>
      <c r="B64" s="308"/>
      <c r="C64" s="309"/>
      <c r="D64" s="304"/>
      <c r="E64" s="301" t="str">
        <f t="shared" si="2"/>
        <v xml:space="preserve"> </v>
      </c>
      <c r="F64" s="864"/>
      <c r="G64" s="910"/>
      <c r="H64" s="878"/>
      <c r="I64" s="898"/>
    </row>
    <row r="65" spans="1:9" ht="12.75" customHeight="1">
      <c r="A65" s="310" t="s">
        <v>67</v>
      </c>
      <c r="B65" s="303" t="s">
        <v>91</v>
      </c>
      <c r="C65" s="309"/>
      <c r="D65" s="304"/>
      <c r="E65" s="301" t="str">
        <f t="shared" si="2"/>
        <v xml:space="preserve"> </v>
      </c>
      <c r="F65" s="864"/>
      <c r="G65" s="910"/>
      <c r="H65" s="878"/>
      <c r="I65" s="898"/>
    </row>
    <row r="66" spans="1:9">
      <c r="A66" s="276"/>
      <c r="B66" s="308" t="s">
        <v>217</v>
      </c>
      <c r="C66" s="309">
        <v>1</v>
      </c>
      <c r="D66" s="1303"/>
      <c r="E66" s="305" t="str">
        <f t="shared" si="2"/>
        <v xml:space="preserve"> </v>
      </c>
      <c r="F66" s="863"/>
      <c r="G66" s="909">
        <f>D66*F66</f>
        <v>0</v>
      </c>
      <c r="H66" s="935">
        <v>1</v>
      </c>
      <c r="I66" s="897">
        <f>D66*H66</f>
        <v>0</v>
      </c>
    </row>
    <row r="67" spans="1:9">
      <c r="A67" s="276"/>
      <c r="B67" s="308" t="s">
        <v>196</v>
      </c>
      <c r="C67" s="309">
        <v>0</v>
      </c>
      <c r="D67" s="1292">
        <f>D66</f>
        <v>0</v>
      </c>
      <c r="E67" s="305">
        <f t="shared" si="2"/>
        <v>0</v>
      </c>
      <c r="F67" s="863"/>
      <c r="G67" s="909">
        <f>D67*F67</f>
        <v>0</v>
      </c>
      <c r="H67" s="935">
        <v>0</v>
      </c>
      <c r="I67" s="897">
        <f>D67*H67</f>
        <v>0</v>
      </c>
    </row>
    <row r="68" spans="1:9">
      <c r="A68" s="276"/>
      <c r="B68" s="308" t="s">
        <v>262</v>
      </c>
      <c r="C68" s="309">
        <v>0</v>
      </c>
      <c r="D68" s="1292">
        <f>D66</f>
        <v>0</v>
      </c>
      <c r="E68" s="305">
        <f t="shared" si="2"/>
        <v>0</v>
      </c>
      <c r="F68" s="863"/>
      <c r="G68" s="909">
        <f>D68*F68</f>
        <v>0</v>
      </c>
      <c r="H68" s="935">
        <v>0</v>
      </c>
      <c r="I68" s="897">
        <f>D68*H68</f>
        <v>0</v>
      </c>
    </row>
    <row r="69" spans="1:9" ht="13.5" thickBot="1">
      <c r="A69" s="276"/>
      <c r="B69" s="406" t="s">
        <v>218</v>
      </c>
      <c r="C69" s="407">
        <v>0</v>
      </c>
      <c r="D69" s="1293">
        <f>D66</f>
        <v>0</v>
      </c>
      <c r="E69" s="409">
        <f t="shared" si="2"/>
        <v>0</v>
      </c>
      <c r="F69" s="921"/>
      <c r="G69" s="969">
        <f>D69*F69</f>
        <v>0</v>
      </c>
      <c r="H69" s="936">
        <v>0</v>
      </c>
      <c r="I69" s="975">
        <f>D69*H69</f>
        <v>0</v>
      </c>
    </row>
    <row r="70" spans="1:9" ht="13.5" thickTop="1">
      <c r="A70" s="276"/>
      <c r="B70" s="403" t="s">
        <v>199</v>
      </c>
      <c r="C70" s="404">
        <f>SUM(C66:C69)</f>
        <v>1</v>
      </c>
      <c r="D70" s="390"/>
      <c r="E70" s="405" t="str">
        <f t="shared" si="2"/>
        <v xml:space="preserve"> </v>
      </c>
      <c r="F70" s="922"/>
      <c r="G70" s="970"/>
      <c r="H70" s="938"/>
      <c r="I70" s="976"/>
    </row>
    <row r="71" spans="1:9">
      <c r="A71" s="310"/>
      <c r="B71" s="308"/>
      <c r="C71" s="309"/>
      <c r="D71" s="304"/>
      <c r="E71" s="301" t="str">
        <f t="shared" si="2"/>
        <v xml:space="preserve"> </v>
      </c>
      <c r="F71" s="864"/>
      <c r="G71" s="910"/>
      <c r="H71" s="878"/>
      <c r="I71" s="898"/>
    </row>
    <row r="72" spans="1:9" ht="26.25" customHeight="1">
      <c r="A72" s="310" t="s">
        <v>68</v>
      </c>
      <c r="B72" s="303" t="s">
        <v>92</v>
      </c>
      <c r="C72" s="309"/>
      <c r="D72" s="304"/>
      <c r="E72" s="301" t="str">
        <f t="shared" si="2"/>
        <v xml:space="preserve"> </v>
      </c>
      <c r="F72" s="864"/>
      <c r="G72" s="910"/>
      <c r="H72" s="878"/>
      <c r="I72" s="898"/>
    </row>
    <row r="73" spans="1:9">
      <c r="A73" s="276"/>
      <c r="B73" s="308" t="s">
        <v>217</v>
      </c>
      <c r="C73" s="309">
        <v>1</v>
      </c>
      <c r="D73" s="1303"/>
      <c r="E73" s="305" t="str">
        <f t="shared" si="2"/>
        <v xml:space="preserve"> </v>
      </c>
      <c r="F73" s="863"/>
      <c r="G73" s="909">
        <f>D73*F73</f>
        <v>0</v>
      </c>
      <c r="H73" s="935">
        <v>1</v>
      </c>
      <c r="I73" s="897">
        <f>D73*H73</f>
        <v>0</v>
      </c>
    </row>
    <row r="74" spans="1:9">
      <c r="A74" s="276"/>
      <c r="B74" s="308" t="s">
        <v>196</v>
      </c>
      <c r="C74" s="309">
        <v>0</v>
      </c>
      <c r="D74" s="1292">
        <f>D73</f>
        <v>0</v>
      </c>
      <c r="E74" s="305">
        <f t="shared" si="2"/>
        <v>0</v>
      </c>
      <c r="F74" s="863"/>
      <c r="G74" s="909">
        <f>D74*F74</f>
        <v>0</v>
      </c>
      <c r="H74" s="935">
        <v>0</v>
      </c>
      <c r="I74" s="897">
        <f>D74*H74</f>
        <v>0</v>
      </c>
    </row>
    <row r="75" spans="1:9">
      <c r="A75" s="276"/>
      <c r="B75" s="308" t="s">
        <v>219</v>
      </c>
      <c r="C75" s="309">
        <v>0</v>
      </c>
      <c r="D75" s="1292">
        <f>D73</f>
        <v>0</v>
      </c>
      <c r="E75" s="305">
        <f t="shared" si="2"/>
        <v>0</v>
      </c>
      <c r="F75" s="863"/>
      <c r="G75" s="909">
        <f>D75*F75</f>
        <v>0</v>
      </c>
      <c r="H75" s="935">
        <v>0</v>
      </c>
      <c r="I75" s="897">
        <f>D75*H75</f>
        <v>0</v>
      </c>
    </row>
    <row r="76" spans="1:9" ht="13.5" thickBot="1">
      <c r="A76" s="276"/>
      <c r="B76" s="406" t="s">
        <v>218</v>
      </c>
      <c r="C76" s="407">
        <v>0</v>
      </c>
      <c r="D76" s="1293">
        <f>D73</f>
        <v>0</v>
      </c>
      <c r="E76" s="409">
        <f t="shared" si="2"/>
        <v>0</v>
      </c>
      <c r="F76" s="921"/>
      <c r="G76" s="969">
        <f>D76*F76</f>
        <v>0</v>
      </c>
      <c r="H76" s="936">
        <v>0</v>
      </c>
      <c r="I76" s="975">
        <f>D76*H76</f>
        <v>0</v>
      </c>
    </row>
    <row r="77" spans="1:9" ht="13.5" thickTop="1">
      <c r="A77" s="276"/>
      <c r="B77" s="403" t="s">
        <v>199</v>
      </c>
      <c r="C77" s="404">
        <f>SUM(C73:C76)</f>
        <v>1</v>
      </c>
      <c r="D77" s="390"/>
      <c r="E77" s="405" t="str">
        <f t="shared" si="2"/>
        <v xml:space="preserve"> </v>
      </c>
      <c r="F77" s="922"/>
      <c r="G77" s="970"/>
      <c r="H77" s="938"/>
      <c r="I77" s="976"/>
    </row>
    <row r="78" spans="1:9">
      <c r="A78" s="310"/>
      <c r="B78" s="308"/>
      <c r="C78" s="309"/>
      <c r="D78" s="304"/>
      <c r="E78" s="301" t="str">
        <f t="shared" si="2"/>
        <v xml:space="preserve"> </v>
      </c>
      <c r="F78" s="864"/>
      <c r="G78" s="910"/>
      <c r="H78" s="878"/>
      <c r="I78" s="898"/>
    </row>
    <row r="79" spans="1:9" ht="12" customHeight="1">
      <c r="A79" s="310" t="s">
        <v>36</v>
      </c>
      <c r="B79" s="303" t="s">
        <v>148</v>
      </c>
      <c r="C79" s="309"/>
      <c r="D79" s="304"/>
      <c r="E79" s="301" t="str">
        <f t="shared" si="2"/>
        <v xml:space="preserve"> </v>
      </c>
      <c r="F79" s="864"/>
      <c r="G79" s="910"/>
      <c r="H79" s="878"/>
      <c r="I79" s="898"/>
    </row>
    <row r="80" spans="1:9">
      <c r="A80" s="276"/>
      <c r="B80" s="308" t="s">
        <v>217</v>
      </c>
      <c r="C80" s="309">
        <v>1</v>
      </c>
      <c r="D80" s="1303"/>
      <c r="E80" s="305" t="str">
        <f t="shared" si="2"/>
        <v xml:space="preserve"> </v>
      </c>
      <c r="F80" s="863"/>
      <c r="G80" s="909">
        <f>D80*F80</f>
        <v>0</v>
      </c>
      <c r="H80" s="935">
        <v>1</v>
      </c>
      <c r="I80" s="897">
        <f>D80*H80</f>
        <v>0</v>
      </c>
    </row>
    <row r="81" spans="1:9">
      <c r="A81" s="276"/>
      <c r="B81" s="308" t="s">
        <v>196</v>
      </c>
      <c r="C81" s="309">
        <v>1</v>
      </c>
      <c r="D81" s="1292">
        <f>D80</f>
        <v>0</v>
      </c>
      <c r="E81" s="305">
        <f t="shared" si="2"/>
        <v>0</v>
      </c>
      <c r="F81" s="863"/>
      <c r="G81" s="909">
        <f>D81*F81</f>
        <v>0</v>
      </c>
      <c r="H81" s="935">
        <v>1</v>
      </c>
      <c r="I81" s="897">
        <f>D81*H81</f>
        <v>0</v>
      </c>
    </row>
    <row r="82" spans="1:9">
      <c r="A82" s="276"/>
      <c r="B82" s="308" t="s">
        <v>219</v>
      </c>
      <c r="C82" s="309">
        <v>1</v>
      </c>
      <c r="D82" s="1292">
        <f>D80</f>
        <v>0</v>
      </c>
      <c r="E82" s="305">
        <f t="shared" si="2"/>
        <v>0</v>
      </c>
      <c r="F82" s="863"/>
      <c r="G82" s="909">
        <f>D82*F82</f>
        <v>0</v>
      </c>
      <c r="H82" s="935">
        <v>1</v>
      </c>
      <c r="I82" s="897">
        <f>D82*H82</f>
        <v>0</v>
      </c>
    </row>
    <row r="83" spans="1:9" ht="13.5" thickBot="1">
      <c r="A83" s="276"/>
      <c r="B83" s="406" t="s">
        <v>218</v>
      </c>
      <c r="C83" s="407">
        <v>1</v>
      </c>
      <c r="D83" s="1293">
        <f>D80</f>
        <v>0</v>
      </c>
      <c r="E83" s="409">
        <f t="shared" si="2"/>
        <v>0</v>
      </c>
      <c r="F83" s="921"/>
      <c r="G83" s="969">
        <f>D83*F83</f>
        <v>0</v>
      </c>
      <c r="H83" s="936">
        <v>1</v>
      </c>
      <c r="I83" s="975">
        <f>D83*H83</f>
        <v>0</v>
      </c>
    </row>
    <row r="84" spans="1:9" ht="13.5" thickTop="1">
      <c r="A84" s="276"/>
      <c r="B84" s="403" t="s">
        <v>199</v>
      </c>
      <c r="C84" s="404">
        <f>SUM(C80:C83)</f>
        <v>4</v>
      </c>
      <c r="D84" s="390"/>
      <c r="E84" s="405" t="str">
        <f t="shared" si="2"/>
        <v xml:space="preserve"> </v>
      </c>
      <c r="F84" s="922"/>
      <c r="G84" s="970"/>
      <c r="H84" s="938"/>
      <c r="I84" s="976"/>
    </row>
    <row r="85" spans="1:9">
      <c r="A85" s="310"/>
      <c r="B85" s="308"/>
      <c r="C85" s="309"/>
      <c r="D85" s="304"/>
      <c r="E85" s="301" t="str">
        <f t="shared" si="2"/>
        <v xml:space="preserve"> </v>
      </c>
      <c r="F85" s="864"/>
      <c r="G85" s="910"/>
      <c r="H85" s="878"/>
      <c r="I85" s="898"/>
    </row>
    <row r="86" spans="1:9" ht="26.25" customHeight="1">
      <c r="A86" s="276" t="s">
        <v>149</v>
      </c>
      <c r="B86" s="303" t="s">
        <v>150</v>
      </c>
      <c r="C86" s="300"/>
      <c r="D86" s="304"/>
      <c r="E86" s="301" t="str">
        <f t="shared" si="2"/>
        <v xml:space="preserve"> </v>
      </c>
      <c r="F86" s="864"/>
      <c r="G86" s="910"/>
      <c r="H86" s="878"/>
      <c r="I86" s="898"/>
    </row>
    <row r="87" spans="1:9">
      <c r="A87" s="276"/>
      <c r="B87" s="308" t="s">
        <v>220</v>
      </c>
      <c r="C87" s="309">
        <v>0</v>
      </c>
      <c r="D87" s="1303"/>
      <c r="E87" s="305" t="str">
        <f t="shared" ref="E87:E92" si="3">IF(OR(ISBLANK(C87),ISBLANK(D87))," ",KOLIC*CENA)</f>
        <v xml:space="preserve"> </v>
      </c>
      <c r="F87" s="863"/>
      <c r="G87" s="909">
        <f>D87*F87</f>
        <v>0</v>
      </c>
      <c r="H87" s="877"/>
      <c r="I87" s="897">
        <f>D87*H87</f>
        <v>0</v>
      </c>
    </row>
    <row r="88" spans="1:9">
      <c r="A88" s="276"/>
      <c r="B88" s="308" t="s">
        <v>221</v>
      </c>
      <c r="C88" s="309">
        <v>0</v>
      </c>
      <c r="D88" s="1292">
        <f>D87</f>
        <v>0</v>
      </c>
      <c r="E88" s="305">
        <f t="shared" si="3"/>
        <v>0</v>
      </c>
      <c r="F88" s="863"/>
      <c r="G88" s="909">
        <f>D88*F88</f>
        <v>0</v>
      </c>
      <c r="H88" s="877"/>
      <c r="I88" s="897">
        <f>D88*H88</f>
        <v>0</v>
      </c>
    </row>
    <row r="89" spans="1:9">
      <c r="A89" s="276"/>
      <c r="B89" s="308" t="s">
        <v>222</v>
      </c>
      <c r="C89" s="309">
        <v>0</v>
      </c>
      <c r="D89" s="1292">
        <f>D87</f>
        <v>0</v>
      </c>
      <c r="E89" s="305">
        <f t="shared" si="3"/>
        <v>0</v>
      </c>
      <c r="F89" s="863"/>
      <c r="G89" s="909">
        <f>D89*F89</f>
        <v>0</v>
      </c>
      <c r="H89" s="877"/>
      <c r="I89" s="897">
        <f>D89*H89</f>
        <v>0</v>
      </c>
    </row>
    <row r="90" spans="1:9" ht="13.5" thickBot="1">
      <c r="A90" s="276"/>
      <c r="B90" s="406" t="s">
        <v>223</v>
      </c>
      <c r="C90" s="407">
        <v>0</v>
      </c>
      <c r="D90" s="1293">
        <f>D87</f>
        <v>0</v>
      </c>
      <c r="E90" s="409">
        <f t="shared" si="3"/>
        <v>0</v>
      </c>
      <c r="F90" s="921"/>
      <c r="G90" s="969">
        <f>D90*F90</f>
        <v>0</v>
      </c>
      <c r="H90" s="937"/>
      <c r="I90" s="975">
        <f>D90*H90</f>
        <v>0</v>
      </c>
    </row>
    <row r="91" spans="1:9" ht="13.5" thickTop="1">
      <c r="A91" s="276"/>
      <c r="B91" s="403" t="s">
        <v>224</v>
      </c>
      <c r="C91" s="404">
        <f>SUM(C87:C90)</f>
        <v>0</v>
      </c>
      <c r="D91" s="390"/>
      <c r="E91" s="405" t="str">
        <f t="shared" si="3"/>
        <v xml:space="preserve"> </v>
      </c>
      <c r="F91" s="922"/>
      <c r="G91" s="970"/>
      <c r="H91" s="938"/>
      <c r="I91" s="976"/>
    </row>
    <row r="92" spans="1:9">
      <c r="A92" s="310"/>
      <c r="B92" s="308"/>
      <c r="C92" s="309"/>
      <c r="D92" s="304"/>
      <c r="E92" s="301" t="str">
        <f t="shared" si="3"/>
        <v xml:space="preserve"> </v>
      </c>
      <c r="F92" s="864"/>
      <c r="G92" s="910"/>
      <c r="H92" s="878"/>
      <c r="I92" s="898"/>
    </row>
    <row r="93" spans="1:9" s="129" customFormat="1" ht="40.5" customHeight="1">
      <c r="A93" s="310" t="s">
        <v>6</v>
      </c>
      <c r="B93" s="311" t="s">
        <v>210</v>
      </c>
      <c r="C93" s="312"/>
      <c r="D93" s="312"/>
      <c r="E93" s="312" t="str">
        <f>IF(OR(ISBLANK(C93),ISBLANK(D93))," ",KOLIC*CENA)</f>
        <v xml:space="preserve"> </v>
      </c>
      <c r="F93" s="865"/>
      <c r="G93" s="911"/>
      <c r="H93" s="879"/>
      <c r="I93" s="899"/>
    </row>
    <row r="94" spans="1:9" s="76" customFormat="1" ht="53.25" customHeight="1">
      <c r="A94" s="276"/>
      <c r="B94" s="303" t="s">
        <v>3583</v>
      </c>
      <c r="C94" s="300"/>
      <c r="D94" s="304"/>
      <c r="E94" s="301"/>
      <c r="F94" s="862"/>
      <c r="G94" s="908"/>
      <c r="H94" s="876"/>
      <c r="I94" s="896"/>
    </row>
    <row r="95" spans="1:9">
      <c r="A95" s="276"/>
      <c r="B95" s="308" t="s">
        <v>201</v>
      </c>
      <c r="C95" s="309">
        <v>0</v>
      </c>
      <c r="D95" s="1303"/>
      <c r="E95" s="305" t="str">
        <f>IF(OR(ISBLANK(C95),ISBLANK(D95))," ",KOLIC*CENA)</f>
        <v xml:space="preserve"> </v>
      </c>
      <c r="F95" s="863">
        <v>0</v>
      </c>
      <c r="G95" s="909">
        <f>D95*F95</f>
        <v>0</v>
      </c>
      <c r="H95" s="877">
        <v>0</v>
      </c>
      <c r="I95" s="897">
        <f>D95*H95</f>
        <v>0</v>
      </c>
    </row>
    <row r="96" spans="1:9">
      <c r="A96" s="276"/>
      <c r="B96" s="308" t="s">
        <v>202</v>
      </c>
      <c r="C96" s="309">
        <v>0</v>
      </c>
      <c r="D96" s="1292">
        <f>D95</f>
        <v>0</v>
      </c>
      <c r="E96" s="305">
        <f>IF(OR(ISBLANK(C96),ISBLANK(D96))," ",KOLIC*CENA)</f>
        <v>0</v>
      </c>
      <c r="F96" s="863">
        <v>0</v>
      </c>
      <c r="G96" s="909">
        <f>D96*F96</f>
        <v>0</v>
      </c>
      <c r="H96" s="877">
        <v>0</v>
      </c>
      <c r="I96" s="897">
        <f>D96*H96</f>
        <v>0</v>
      </c>
    </row>
    <row r="97" spans="1:9">
      <c r="A97" s="276"/>
      <c r="B97" s="308" t="s">
        <v>203</v>
      </c>
      <c r="C97" s="309">
        <v>0</v>
      </c>
      <c r="D97" s="1292">
        <f>D95</f>
        <v>0</v>
      </c>
      <c r="E97" s="305">
        <f>IF(OR(ISBLANK(C97),ISBLANK(D97))," ",KOLIC*CENA)</f>
        <v>0</v>
      </c>
      <c r="F97" s="863">
        <v>0</v>
      </c>
      <c r="G97" s="909">
        <f>D97*F97</f>
        <v>0</v>
      </c>
      <c r="H97" s="877">
        <v>0</v>
      </c>
      <c r="I97" s="897">
        <f>D97*H97</f>
        <v>0</v>
      </c>
    </row>
    <row r="98" spans="1:9" ht="13.5" thickBot="1">
      <c r="A98" s="276"/>
      <c r="B98" s="406" t="s">
        <v>204</v>
      </c>
      <c r="C98" s="407">
        <v>0</v>
      </c>
      <c r="D98" s="1293">
        <f>D95</f>
        <v>0</v>
      </c>
      <c r="E98" s="409">
        <f>IF(OR(ISBLANK(C98),ISBLANK(D98))," ",KOLIC*CENA)</f>
        <v>0</v>
      </c>
      <c r="F98" s="921">
        <v>0</v>
      </c>
      <c r="G98" s="969">
        <f>D98*F98</f>
        <v>0</v>
      </c>
      <c r="H98" s="937">
        <v>0</v>
      </c>
      <c r="I98" s="975">
        <f>D98*H98</f>
        <v>0</v>
      </c>
    </row>
    <row r="99" spans="1:9" ht="13.5" thickTop="1">
      <c r="A99" s="276"/>
      <c r="B99" s="403" t="s">
        <v>205</v>
      </c>
      <c r="C99" s="404">
        <f>SUM(C95:C98)</f>
        <v>0</v>
      </c>
      <c r="D99" s="390"/>
      <c r="E99" s="405" t="str">
        <f>IF(OR(ISBLANK(C99),ISBLANK(D99))," ",KOLIC*CENA)</f>
        <v xml:space="preserve"> </v>
      </c>
      <c r="F99" s="922"/>
      <c r="G99" s="970"/>
      <c r="H99" s="938"/>
      <c r="I99" s="976"/>
    </row>
    <row r="100" spans="1:9">
      <c r="A100" s="276"/>
      <c r="B100" s="309"/>
      <c r="C100" s="300"/>
      <c r="D100" s="304"/>
      <c r="E100" s="305"/>
      <c r="F100" s="864"/>
      <c r="G100" s="910"/>
      <c r="H100" s="878"/>
      <c r="I100" s="898"/>
    </row>
    <row r="101" spans="1:9" s="129" customFormat="1" ht="12.75" customHeight="1">
      <c r="A101" s="310" t="s">
        <v>1524</v>
      </c>
      <c r="B101" s="311" t="s">
        <v>1523</v>
      </c>
      <c r="C101" s="312"/>
      <c r="D101" s="312"/>
      <c r="E101" s="312" t="str">
        <f>IF(OR(ISBLANK(C101),ISBLANK(D101))," ",KOLIC*CENA)</f>
        <v xml:space="preserve"> </v>
      </c>
      <c r="F101" s="865"/>
      <c r="G101" s="911"/>
      <c r="H101" s="879"/>
      <c r="I101" s="899"/>
    </row>
    <row r="102" spans="1:9" s="76" customFormat="1" ht="38.25" customHeight="1">
      <c r="A102" s="276"/>
      <c r="B102" s="303" t="s">
        <v>3595</v>
      </c>
      <c r="C102" s="300"/>
      <c r="D102" s="304"/>
      <c r="E102" s="301"/>
      <c r="F102" s="862"/>
      <c r="G102" s="908"/>
      <c r="H102" s="876"/>
      <c r="I102" s="896"/>
    </row>
    <row r="103" spans="1:9">
      <c r="A103" s="276"/>
      <c r="B103" s="308" t="s">
        <v>201</v>
      </c>
      <c r="C103" s="309">
        <v>1</v>
      </c>
      <c r="D103" s="1303"/>
      <c r="E103" s="305" t="str">
        <f>IF(OR(ISBLANK(C103),ISBLANK(D103))," ",KOLIC*CENA)</f>
        <v xml:space="preserve"> </v>
      </c>
      <c r="F103" s="863">
        <v>0.5</v>
      </c>
      <c r="G103" s="909">
        <f>D103*F103</f>
        <v>0</v>
      </c>
      <c r="H103" s="877">
        <v>0.5</v>
      </c>
      <c r="I103" s="897">
        <f>D103*H103</f>
        <v>0</v>
      </c>
    </row>
    <row r="104" spans="1:9">
      <c r="A104" s="276"/>
      <c r="B104" s="308" t="s">
        <v>202</v>
      </c>
      <c r="C104" s="309">
        <v>1</v>
      </c>
      <c r="D104" s="1292">
        <f>D103</f>
        <v>0</v>
      </c>
      <c r="E104" s="305">
        <f>IF(OR(ISBLANK(C104),ISBLANK(D104))," ",KOLIC*CENA)</f>
        <v>0</v>
      </c>
      <c r="F104" s="863">
        <v>0.5</v>
      </c>
      <c r="G104" s="909">
        <f>D104*F104</f>
        <v>0</v>
      </c>
      <c r="H104" s="877">
        <v>0.5</v>
      </c>
      <c r="I104" s="897">
        <f>D104*H104</f>
        <v>0</v>
      </c>
    </row>
    <row r="105" spans="1:9">
      <c r="A105" s="276"/>
      <c r="B105" s="308" t="s">
        <v>203</v>
      </c>
      <c r="C105" s="309">
        <v>1</v>
      </c>
      <c r="D105" s="1292">
        <f>D103</f>
        <v>0</v>
      </c>
      <c r="E105" s="305">
        <f>IF(OR(ISBLANK(C105),ISBLANK(D105))," ",KOLIC*CENA)</f>
        <v>0</v>
      </c>
      <c r="F105" s="863">
        <v>0.5</v>
      </c>
      <c r="G105" s="909">
        <f>D105*F105</f>
        <v>0</v>
      </c>
      <c r="H105" s="877">
        <v>0.5</v>
      </c>
      <c r="I105" s="897">
        <f>D105*H105</f>
        <v>0</v>
      </c>
    </row>
    <row r="106" spans="1:9" ht="13.5" thickBot="1">
      <c r="A106" s="276"/>
      <c r="B106" s="406" t="s">
        <v>204</v>
      </c>
      <c r="C106" s="407">
        <v>1</v>
      </c>
      <c r="D106" s="1293">
        <f>D103</f>
        <v>0</v>
      </c>
      <c r="E106" s="409">
        <f>IF(OR(ISBLANK(C106),ISBLANK(D106))," ",KOLIC*CENA)</f>
        <v>0</v>
      </c>
      <c r="F106" s="921">
        <v>0.5</v>
      </c>
      <c r="G106" s="969">
        <f>D106*F106</f>
        <v>0</v>
      </c>
      <c r="H106" s="937">
        <v>0.5</v>
      </c>
      <c r="I106" s="975">
        <f>D106*H106</f>
        <v>0</v>
      </c>
    </row>
    <row r="107" spans="1:9" ht="13.5" thickTop="1">
      <c r="A107" s="276"/>
      <c r="B107" s="403" t="s">
        <v>205</v>
      </c>
      <c r="C107" s="404">
        <f>SUM(C103:C106)</f>
        <v>4</v>
      </c>
      <c r="D107" s="390"/>
      <c r="E107" s="405" t="str">
        <f>IF(OR(ISBLANK(C107),ISBLANK(D107))," ",KOLIC*CENA)</f>
        <v xml:space="preserve"> </v>
      </c>
      <c r="F107" s="922"/>
      <c r="G107" s="970"/>
      <c r="H107" s="938"/>
      <c r="I107" s="976"/>
    </row>
    <row r="108" spans="1:9">
      <c r="A108" s="276"/>
      <c r="B108" s="309"/>
      <c r="C108" s="300"/>
      <c r="D108" s="304"/>
      <c r="E108" s="305"/>
      <c r="F108" s="864"/>
      <c r="G108" s="910"/>
      <c r="H108" s="878"/>
      <c r="I108" s="898"/>
    </row>
    <row r="109" spans="1:9" ht="155.25" customHeight="1">
      <c r="A109" s="310" t="s">
        <v>129</v>
      </c>
      <c r="B109" s="303" t="s">
        <v>257</v>
      </c>
      <c r="C109" s="309"/>
      <c r="D109" s="304"/>
      <c r="E109" s="301" t="str">
        <f t="shared" ref="E109:E114" si="4">IF(OR(ISBLANK(C109),ISBLANK(D109))," ",KOLIC*CENA)</f>
        <v xml:space="preserve"> </v>
      </c>
      <c r="F109" s="864"/>
      <c r="G109" s="910"/>
      <c r="H109" s="878"/>
      <c r="I109" s="898"/>
    </row>
    <row r="110" spans="1:9">
      <c r="A110" s="276"/>
      <c r="B110" s="308" t="s">
        <v>211</v>
      </c>
      <c r="C110" s="309">
        <v>120</v>
      </c>
      <c r="D110" s="1303"/>
      <c r="E110" s="305" t="str">
        <f t="shared" si="4"/>
        <v xml:space="preserve"> </v>
      </c>
      <c r="F110" s="863"/>
      <c r="G110" s="909">
        <f>D110*F110</f>
        <v>0</v>
      </c>
      <c r="H110" s="935">
        <v>120</v>
      </c>
      <c r="I110" s="897">
        <f>D110*H110</f>
        <v>0</v>
      </c>
    </row>
    <row r="111" spans="1:9">
      <c r="A111" s="276"/>
      <c r="B111" s="308" t="s">
        <v>212</v>
      </c>
      <c r="C111" s="309">
        <v>40</v>
      </c>
      <c r="D111" s="1292">
        <f>D110</f>
        <v>0</v>
      </c>
      <c r="E111" s="305">
        <f t="shared" si="4"/>
        <v>0</v>
      </c>
      <c r="F111" s="863"/>
      <c r="G111" s="909">
        <f>D111*F111</f>
        <v>0</v>
      </c>
      <c r="H111" s="935">
        <v>40</v>
      </c>
      <c r="I111" s="897">
        <f>D111*H111</f>
        <v>0</v>
      </c>
    </row>
    <row r="112" spans="1:9">
      <c r="A112" s="276"/>
      <c r="B112" s="308" t="s">
        <v>213</v>
      </c>
      <c r="C112" s="309">
        <v>40</v>
      </c>
      <c r="D112" s="1292">
        <f>D110</f>
        <v>0</v>
      </c>
      <c r="E112" s="305">
        <f t="shared" si="4"/>
        <v>0</v>
      </c>
      <c r="F112" s="863"/>
      <c r="G112" s="909">
        <f>D112*F112</f>
        <v>0</v>
      </c>
      <c r="H112" s="935">
        <v>40</v>
      </c>
      <c r="I112" s="897">
        <f>D112*H112</f>
        <v>0</v>
      </c>
    </row>
    <row r="113" spans="1:9" ht="13.5" thickBot="1">
      <c r="A113" s="276"/>
      <c r="B113" s="406" t="s">
        <v>214</v>
      </c>
      <c r="C113" s="407">
        <v>60</v>
      </c>
      <c r="D113" s="1293">
        <f>D110</f>
        <v>0</v>
      </c>
      <c r="E113" s="409">
        <f t="shared" si="4"/>
        <v>0</v>
      </c>
      <c r="F113" s="921"/>
      <c r="G113" s="969">
        <f>D113*F113</f>
        <v>0</v>
      </c>
      <c r="H113" s="936">
        <v>60</v>
      </c>
      <c r="I113" s="975">
        <f>D113*H113</f>
        <v>0</v>
      </c>
    </row>
    <row r="114" spans="1:9" ht="13.5" thickTop="1">
      <c r="A114" s="276"/>
      <c r="B114" s="403" t="s">
        <v>215</v>
      </c>
      <c r="C114" s="404">
        <f>SUM(C110:C113)</f>
        <v>260</v>
      </c>
      <c r="D114" s="390"/>
      <c r="E114" s="405" t="str">
        <f t="shared" si="4"/>
        <v xml:space="preserve"> </v>
      </c>
      <c r="F114" s="922"/>
      <c r="G114" s="970"/>
      <c r="H114" s="938"/>
      <c r="I114" s="976"/>
    </row>
    <row r="115" spans="1:9" ht="12.75" customHeight="1">
      <c r="A115" s="276"/>
      <c r="B115" s="303"/>
      <c r="C115" s="300"/>
      <c r="D115" s="304"/>
      <c r="E115" s="305"/>
      <c r="F115" s="864"/>
      <c r="G115" s="910"/>
      <c r="H115" s="878"/>
      <c r="I115" s="898"/>
    </row>
    <row r="116" spans="1:9" ht="64.5" customHeight="1">
      <c r="A116" s="310" t="s">
        <v>1525</v>
      </c>
      <c r="B116" s="303" t="s">
        <v>7</v>
      </c>
      <c r="C116" s="309"/>
      <c r="D116" s="304"/>
      <c r="E116" s="301" t="str">
        <f t="shared" ref="E116:E121" si="5">IF(OR(ISBLANK(C116),ISBLANK(D116))," ",KOLIC*CENA)</f>
        <v xml:space="preserve"> </v>
      </c>
      <c r="F116" s="864"/>
      <c r="G116" s="910"/>
      <c r="H116" s="878"/>
      <c r="I116" s="898"/>
    </row>
    <row r="117" spans="1:9">
      <c r="A117" s="276"/>
      <c r="B117" s="308" t="s">
        <v>211</v>
      </c>
      <c r="C117" s="309">
        <v>120</v>
      </c>
      <c r="D117" s="1303"/>
      <c r="E117" s="305" t="str">
        <f t="shared" si="5"/>
        <v xml:space="preserve"> </v>
      </c>
      <c r="F117" s="863"/>
      <c r="G117" s="909">
        <f>D117*F117</f>
        <v>0</v>
      </c>
      <c r="H117" s="935">
        <v>120</v>
      </c>
      <c r="I117" s="897">
        <f>D117*H117</f>
        <v>0</v>
      </c>
    </row>
    <row r="118" spans="1:9">
      <c r="A118" s="276"/>
      <c r="B118" s="308" t="s">
        <v>212</v>
      </c>
      <c r="C118" s="309">
        <v>0</v>
      </c>
      <c r="D118" s="1292">
        <f>D117</f>
        <v>0</v>
      </c>
      <c r="E118" s="305">
        <f t="shared" si="5"/>
        <v>0</v>
      </c>
      <c r="F118" s="863"/>
      <c r="G118" s="909">
        <f>D118*F118</f>
        <v>0</v>
      </c>
      <c r="H118" s="935">
        <v>0</v>
      </c>
      <c r="I118" s="897">
        <f>D118*H118</f>
        <v>0</v>
      </c>
    </row>
    <row r="119" spans="1:9">
      <c r="A119" s="276"/>
      <c r="B119" s="308" t="s">
        <v>213</v>
      </c>
      <c r="C119" s="309">
        <v>0</v>
      </c>
      <c r="D119" s="1292">
        <f>D117</f>
        <v>0</v>
      </c>
      <c r="E119" s="305">
        <f t="shared" si="5"/>
        <v>0</v>
      </c>
      <c r="F119" s="863"/>
      <c r="G119" s="909">
        <f>D119*F119</f>
        <v>0</v>
      </c>
      <c r="H119" s="935">
        <v>0</v>
      </c>
      <c r="I119" s="897">
        <f>D119*H119</f>
        <v>0</v>
      </c>
    </row>
    <row r="120" spans="1:9" ht="13.5" thickBot="1">
      <c r="A120" s="276"/>
      <c r="B120" s="406" t="s">
        <v>214</v>
      </c>
      <c r="C120" s="407">
        <v>60</v>
      </c>
      <c r="D120" s="1293">
        <f>D117</f>
        <v>0</v>
      </c>
      <c r="E120" s="409">
        <f t="shared" si="5"/>
        <v>0</v>
      </c>
      <c r="F120" s="921"/>
      <c r="G120" s="969">
        <f>D120*F120</f>
        <v>0</v>
      </c>
      <c r="H120" s="936">
        <v>60</v>
      </c>
      <c r="I120" s="975">
        <f>D120*H120</f>
        <v>0</v>
      </c>
    </row>
    <row r="121" spans="1:9" ht="13.5" thickTop="1">
      <c r="A121" s="276"/>
      <c r="B121" s="403" t="s">
        <v>215</v>
      </c>
      <c r="C121" s="404">
        <f>SUM(C117:C120)</f>
        <v>180</v>
      </c>
      <c r="D121" s="390"/>
      <c r="E121" s="405" t="str">
        <f t="shared" si="5"/>
        <v xml:space="preserve"> </v>
      </c>
      <c r="F121" s="922"/>
      <c r="G121" s="970"/>
      <c r="H121" s="938"/>
      <c r="I121" s="976"/>
    </row>
    <row r="122" spans="1:9" ht="12.75" customHeight="1">
      <c r="A122" s="276"/>
      <c r="B122" s="303"/>
      <c r="C122" s="300"/>
      <c r="D122" s="304"/>
      <c r="E122" s="305"/>
      <c r="F122" s="864"/>
      <c r="G122" s="910"/>
      <c r="H122" s="878"/>
      <c r="I122" s="898"/>
    </row>
    <row r="123" spans="1:9" ht="84.75" customHeight="1">
      <c r="A123" s="276" t="s">
        <v>130</v>
      </c>
      <c r="B123" s="303" t="s">
        <v>3601</v>
      </c>
      <c r="C123" s="309"/>
      <c r="D123" s="304"/>
      <c r="E123" s="301" t="str">
        <f t="shared" ref="E123:E129" si="6">IF(OR(ISBLANK(C123),ISBLANK(D123))," ",KOLIC*CENA)</f>
        <v xml:space="preserve"> </v>
      </c>
      <c r="F123" s="864"/>
      <c r="G123" s="910"/>
      <c r="H123" s="878"/>
      <c r="I123" s="898"/>
    </row>
    <row r="124" spans="1:9" ht="40.5" customHeight="1">
      <c r="A124" s="276"/>
      <c r="B124" s="303" t="s">
        <v>258</v>
      </c>
      <c r="C124" s="309"/>
      <c r="D124" s="304"/>
      <c r="E124" s="301"/>
      <c r="F124" s="864"/>
      <c r="G124" s="910"/>
      <c r="H124" s="878"/>
      <c r="I124" s="898"/>
    </row>
    <row r="125" spans="1:9">
      <c r="A125" s="276"/>
      <c r="B125" s="308" t="s">
        <v>211</v>
      </c>
      <c r="C125" s="309">
        <v>90</v>
      </c>
      <c r="D125" s="1303"/>
      <c r="E125" s="305" t="str">
        <f t="shared" si="6"/>
        <v xml:space="preserve"> </v>
      </c>
      <c r="F125" s="863"/>
      <c r="G125" s="909">
        <f>D125*F125</f>
        <v>0</v>
      </c>
      <c r="H125" s="935">
        <v>90</v>
      </c>
      <c r="I125" s="897">
        <f>D125*H125</f>
        <v>0</v>
      </c>
    </row>
    <row r="126" spans="1:9">
      <c r="A126" s="276"/>
      <c r="B126" s="308" t="s">
        <v>212</v>
      </c>
      <c r="C126" s="309">
        <v>30</v>
      </c>
      <c r="D126" s="1292">
        <f>D125</f>
        <v>0</v>
      </c>
      <c r="E126" s="305">
        <f t="shared" si="6"/>
        <v>0</v>
      </c>
      <c r="F126" s="863"/>
      <c r="G126" s="909">
        <f>D126*F126</f>
        <v>0</v>
      </c>
      <c r="H126" s="935">
        <v>30</v>
      </c>
      <c r="I126" s="897">
        <f>D126*H126</f>
        <v>0</v>
      </c>
    </row>
    <row r="127" spans="1:9">
      <c r="A127" s="276"/>
      <c r="B127" s="308" t="s">
        <v>213</v>
      </c>
      <c r="C127" s="309">
        <v>30</v>
      </c>
      <c r="D127" s="1292">
        <f>D125</f>
        <v>0</v>
      </c>
      <c r="E127" s="305">
        <f t="shared" si="6"/>
        <v>0</v>
      </c>
      <c r="F127" s="863"/>
      <c r="G127" s="909">
        <f>D127*F127</f>
        <v>0</v>
      </c>
      <c r="H127" s="935">
        <v>30</v>
      </c>
      <c r="I127" s="897">
        <f>D127*H127</f>
        <v>0</v>
      </c>
    </row>
    <row r="128" spans="1:9" ht="13.5" thickBot="1">
      <c r="A128" s="276"/>
      <c r="B128" s="406" t="s">
        <v>214</v>
      </c>
      <c r="C128" s="407">
        <v>60</v>
      </c>
      <c r="D128" s="1293">
        <f>D125</f>
        <v>0</v>
      </c>
      <c r="E128" s="409">
        <f t="shared" si="6"/>
        <v>0</v>
      </c>
      <c r="F128" s="921"/>
      <c r="G128" s="969">
        <f>D128*F128</f>
        <v>0</v>
      </c>
      <c r="H128" s="936">
        <v>60</v>
      </c>
      <c r="I128" s="975">
        <f>D128*H128</f>
        <v>0</v>
      </c>
    </row>
    <row r="129" spans="1:9" ht="13.5" thickTop="1">
      <c r="A129" s="276"/>
      <c r="B129" s="403" t="s">
        <v>215</v>
      </c>
      <c r="C129" s="404">
        <f>SUM(C125:C128)</f>
        <v>210</v>
      </c>
      <c r="D129" s="390"/>
      <c r="E129" s="405" t="str">
        <f t="shared" si="6"/>
        <v xml:space="preserve"> </v>
      </c>
      <c r="F129" s="922"/>
      <c r="G129" s="970"/>
      <c r="H129" s="938"/>
      <c r="I129" s="976"/>
    </row>
    <row r="130" spans="1:9" ht="12.75" customHeight="1">
      <c r="A130" s="276"/>
      <c r="B130" s="303"/>
      <c r="C130" s="300"/>
      <c r="D130" s="304"/>
      <c r="E130" s="305"/>
      <c r="F130" s="864"/>
      <c r="G130" s="910"/>
      <c r="H130" s="878"/>
      <c r="I130" s="898"/>
    </row>
    <row r="131" spans="1:9" ht="103.5" customHeight="1">
      <c r="A131" s="276" t="s">
        <v>1526</v>
      </c>
      <c r="B131" s="303" t="s">
        <v>216</v>
      </c>
      <c r="C131" s="300"/>
      <c r="D131" s="304"/>
      <c r="E131" s="301" t="str">
        <f t="shared" ref="E131:E137" si="7">IF(OR(ISBLANK(C131),ISBLANK(D131))," ",KOLIC*CENA)</f>
        <v xml:space="preserve"> </v>
      </c>
      <c r="F131" s="864"/>
      <c r="G131" s="910"/>
      <c r="H131" s="878"/>
      <c r="I131" s="898"/>
    </row>
    <row r="132" spans="1:9">
      <c r="A132" s="276"/>
      <c r="B132" s="308" t="s">
        <v>201</v>
      </c>
      <c r="C132" s="309">
        <v>1</v>
      </c>
      <c r="D132" s="1303"/>
      <c r="E132" s="305" t="str">
        <f t="shared" si="7"/>
        <v xml:space="preserve"> </v>
      </c>
      <c r="F132" s="863"/>
      <c r="G132" s="909">
        <f>D132*F132</f>
        <v>0</v>
      </c>
      <c r="H132" s="935">
        <v>1</v>
      </c>
      <c r="I132" s="897">
        <f>D132*H132</f>
        <v>0</v>
      </c>
    </row>
    <row r="133" spans="1:9">
      <c r="A133" s="276"/>
      <c r="B133" s="308" t="s">
        <v>202</v>
      </c>
      <c r="C133" s="309">
        <v>1</v>
      </c>
      <c r="D133" s="1292">
        <f>D132</f>
        <v>0</v>
      </c>
      <c r="E133" s="305">
        <f t="shared" si="7"/>
        <v>0</v>
      </c>
      <c r="F133" s="863"/>
      <c r="G133" s="909">
        <f>D133*F133</f>
        <v>0</v>
      </c>
      <c r="H133" s="935">
        <v>1</v>
      </c>
      <c r="I133" s="897">
        <f>D133*H133</f>
        <v>0</v>
      </c>
    </row>
    <row r="134" spans="1:9">
      <c r="A134" s="276"/>
      <c r="B134" s="308" t="s">
        <v>203</v>
      </c>
      <c r="C134" s="309">
        <v>1</v>
      </c>
      <c r="D134" s="1292">
        <f>D132</f>
        <v>0</v>
      </c>
      <c r="E134" s="305">
        <f t="shared" si="7"/>
        <v>0</v>
      </c>
      <c r="F134" s="863"/>
      <c r="G134" s="909">
        <f>D134*F134</f>
        <v>0</v>
      </c>
      <c r="H134" s="935">
        <v>1</v>
      </c>
      <c r="I134" s="897">
        <f>D134*H134</f>
        <v>0</v>
      </c>
    </row>
    <row r="135" spans="1:9" ht="13.5" thickBot="1">
      <c r="A135" s="276"/>
      <c r="B135" s="406" t="s">
        <v>204</v>
      </c>
      <c r="C135" s="407">
        <v>1</v>
      </c>
      <c r="D135" s="1293">
        <f>D132</f>
        <v>0</v>
      </c>
      <c r="E135" s="409">
        <f t="shared" si="7"/>
        <v>0</v>
      </c>
      <c r="F135" s="921"/>
      <c r="G135" s="969">
        <f>D135*F135</f>
        <v>0</v>
      </c>
      <c r="H135" s="936">
        <v>1</v>
      </c>
      <c r="I135" s="975">
        <f>D135*H135</f>
        <v>0</v>
      </c>
    </row>
    <row r="136" spans="1:9" ht="13.5" thickTop="1">
      <c r="A136" s="276"/>
      <c r="B136" s="403" t="s">
        <v>205</v>
      </c>
      <c r="C136" s="404">
        <f>SUM(C132:C135)</f>
        <v>4</v>
      </c>
      <c r="D136" s="390"/>
      <c r="E136" s="405" t="str">
        <f t="shared" si="7"/>
        <v xml:space="preserve"> </v>
      </c>
      <c r="F136" s="922"/>
      <c r="G136" s="970"/>
      <c r="H136" s="938"/>
      <c r="I136" s="976"/>
    </row>
    <row r="137" spans="1:9">
      <c r="A137" s="1"/>
      <c r="B137" s="30"/>
      <c r="C137" s="31"/>
      <c r="E137" s="93" t="str">
        <f t="shared" si="7"/>
        <v xml:space="preserve"> </v>
      </c>
      <c r="H137" s="1029"/>
      <c r="I137" s="1048"/>
    </row>
    <row r="138" spans="1:9" ht="13.5" thickBot="1">
      <c r="A138" s="314"/>
      <c r="B138" s="315"/>
      <c r="C138" s="316"/>
      <c r="D138" s="317"/>
      <c r="E138" s="318"/>
      <c r="F138" s="319"/>
      <c r="G138" s="903"/>
      <c r="H138" s="1030"/>
      <c r="I138" s="1049"/>
    </row>
    <row r="139" spans="1:9" ht="13.5" thickTop="1">
      <c r="A139" s="34"/>
      <c r="B139" s="35"/>
      <c r="C139" s="36"/>
      <c r="D139" s="37"/>
      <c r="E139" s="378" t="s">
        <v>1561</v>
      </c>
      <c r="F139" s="947"/>
      <c r="G139" s="1033" t="s">
        <v>1558</v>
      </c>
      <c r="H139" s="953"/>
      <c r="I139" s="905" t="s">
        <v>1559</v>
      </c>
    </row>
    <row r="140" spans="1:9" ht="15">
      <c r="A140" s="12"/>
      <c r="B140" s="256" t="s">
        <v>151</v>
      </c>
      <c r="C140" s="258"/>
      <c r="D140" s="258"/>
      <c r="E140" s="259">
        <f>SUM(E39:E139)</f>
        <v>0</v>
      </c>
      <c r="F140" s="866"/>
      <c r="G140" s="1013">
        <f>SUM(G39:G139)</f>
        <v>0</v>
      </c>
      <c r="H140" s="880"/>
      <c r="I140" s="1021">
        <f>SUM(I39:I139)</f>
        <v>0</v>
      </c>
    </row>
    <row r="141" spans="1:9">
      <c r="A141" s="12" t="s">
        <v>81</v>
      </c>
      <c r="B141" s="16"/>
      <c r="C141" s="13"/>
      <c r="H141" s="1029"/>
      <c r="I141" s="1048"/>
    </row>
    <row r="142" spans="1:9">
      <c r="A142" s="12"/>
      <c r="B142" s="11" t="s">
        <v>1527</v>
      </c>
      <c r="C142" s="13"/>
      <c r="H142" s="1029"/>
      <c r="I142" s="1048"/>
    </row>
    <row r="143" spans="1:9">
      <c r="A143" s="12"/>
      <c r="B143" s="11"/>
      <c r="C143" s="13"/>
      <c r="H143" s="1029"/>
      <c r="I143" s="1048"/>
    </row>
    <row r="144" spans="1:9">
      <c r="B144" s="74" t="s">
        <v>152</v>
      </c>
      <c r="H144" s="1029"/>
      <c r="I144" s="1048"/>
    </row>
    <row r="145" spans="1:9">
      <c r="B145" s="74"/>
      <c r="H145" s="1029"/>
      <c r="I145" s="1048"/>
    </row>
    <row r="146" spans="1:9" ht="27" customHeight="1">
      <c r="B146" s="1751" t="s">
        <v>153</v>
      </c>
      <c r="C146" s="1751"/>
      <c r="D146" s="1751"/>
      <c r="H146" s="1029"/>
      <c r="I146" s="1048"/>
    </row>
    <row r="147" spans="1:9">
      <c r="B147" s="74"/>
      <c r="C147" s="79"/>
      <c r="D147" s="79"/>
      <c r="H147" s="1029"/>
      <c r="I147" s="1048"/>
    </row>
    <row r="148" spans="1:9" ht="76.5" customHeight="1">
      <c r="A148" s="15"/>
      <c r="B148" s="1755" t="s">
        <v>3602</v>
      </c>
      <c r="C148" s="1751"/>
      <c r="D148" s="1751"/>
      <c r="E148" s="16"/>
      <c r="H148" s="1029"/>
      <c r="I148" s="1048"/>
    </row>
    <row r="149" spans="1:9" ht="12" customHeight="1">
      <c r="A149" s="15"/>
      <c r="B149" s="16"/>
      <c r="C149" s="16"/>
      <c r="D149" s="16"/>
      <c r="E149" s="16"/>
      <c r="H149" s="1029"/>
      <c r="I149" s="1048"/>
    </row>
    <row r="150" spans="1:9" ht="51.75" customHeight="1">
      <c r="A150" s="15"/>
      <c r="B150" s="1751" t="s">
        <v>154</v>
      </c>
      <c r="C150" s="1751"/>
      <c r="D150" s="1751"/>
      <c r="H150" s="1029"/>
      <c r="I150" s="1048"/>
    </row>
    <row r="151" spans="1:9">
      <c r="B151" s="74"/>
      <c r="C151" s="79"/>
      <c r="D151" s="79"/>
      <c r="H151" s="1029"/>
      <c r="I151" s="1048"/>
    </row>
    <row r="152" spans="1:9" ht="27" customHeight="1">
      <c r="B152" s="1752" t="s">
        <v>155</v>
      </c>
      <c r="C152" s="1752"/>
      <c r="D152" s="1752"/>
      <c r="H152" s="1029"/>
      <c r="I152" s="1048"/>
    </row>
    <row r="153" spans="1:9" s="14" customFormat="1">
      <c r="A153" s="12"/>
      <c r="B153" s="31"/>
      <c r="C153" s="13"/>
      <c r="D153" s="13"/>
      <c r="E153" s="3"/>
      <c r="G153" s="892"/>
      <c r="H153" s="1031"/>
      <c r="I153" s="1050"/>
    </row>
    <row r="154" spans="1:9" ht="120" customHeight="1">
      <c r="A154" s="15"/>
      <c r="B154" s="1755" t="s">
        <v>225</v>
      </c>
      <c r="C154" s="1751"/>
      <c r="D154" s="1751"/>
      <c r="E154" s="17"/>
      <c r="H154" s="1029"/>
      <c r="I154" s="1048"/>
    </row>
    <row r="155" spans="1:9" ht="13.5" customHeight="1">
      <c r="A155" s="15"/>
      <c r="B155" s="29"/>
      <c r="C155" s="29"/>
      <c r="D155" s="29"/>
      <c r="E155" s="17"/>
      <c r="H155" s="1029"/>
      <c r="I155" s="1048"/>
    </row>
    <row r="156" spans="1:9" ht="104.25" customHeight="1">
      <c r="B156" s="1742" t="s">
        <v>156</v>
      </c>
      <c r="C156" s="1742"/>
      <c r="D156" s="1742"/>
      <c r="H156" s="1029"/>
      <c r="I156" s="1048"/>
    </row>
    <row r="157" spans="1:9" ht="12.75" customHeight="1">
      <c r="A157" s="15"/>
      <c r="B157" s="17"/>
      <c r="C157" s="17"/>
      <c r="D157" s="17"/>
      <c r="E157" s="17"/>
      <c r="H157" s="1029"/>
      <c r="I157" s="1048"/>
    </row>
    <row r="158" spans="1:9" ht="29.25" customHeight="1">
      <c r="B158" s="1733" t="s">
        <v>14</v>
      </c>
      <c r="C158" s="1733"/>
      <c r="D158" s="1733"/>
      <c r="E158" s="68"/>
      <c r="H158" s="1029"/>
      <c r="I158" s="1048"/>
    </row>
    <row r="159" spans="1:9" ht="12.75" customHeight="1">
      <c r="B159" s="97"/>
      <c r="C159" s="97"/>
      <c r="D159" s="97"/>
      <c r="E159" s="68"/>
      <c r="H159" s="1029"/>
      <c r="I159" s="1048"/>
    </row>
    <row r="160" spans="1:9" ht="88.5" customHeight="1">
      <c r="B160" s="1733" t="s">
        <v>15</v>
      </c>
      <c r="C160" s="1733"/>
      <c r="D160" s="1733"/>
      <c r="E160" s="68"/>
      <c r="H160" s="1029"/>
      <c r="I160" s="1048"/>
    </row>
    <row r="161" spans="1:11" ht="53.25" customHeight="1">
      <c r="B161" s="1742" t="s">
        <v>16</v>
      </c>
      <c r="C161" s="1742"/>
      <c r="D161" s="1742"/>
      <c r="H161" s="1029"/>
      <c r="I161" s="1048"/>
    </row>
    <row r="162" spans="1:11" ht="117" customHeight="1">
      <c r="B162" s="1742" t="s">
        <v>226</v>
      </c>
      <c r="C162" s="1742"/>
      <c r="D162" s="1742"/>
      <c r="H162" s="1029"/>
      <c r="I162" s="1048"/>
    </row>
    <row r="163" spans="1:11" ht="25.5" customHeight="1">
      <c r="A163" s="12"/>
      <c r="B163" s="1752" t="s">
        <v>146</v>
      </c>
      <c r="C163" s="1752"/>
      <c r="D163" s="1752"/>
      <c r="H163" s="1029"/>
      <c r="I163" s="1048"/>
    </row>
    <row r="164" spans="1:11" ht="12.75" customHeight="1">
      <c r="B164" s="16"/>
      <c r="C164" s="16"/>
      <c r="D164" s="16"/>
      <c r="H164" s="1029"/>
      <c r="I164" s="1048"/>
    </row>
    <row r="165" spans="1:11" ht="52.5" customHeight="1">
      <c r="B165" s="1733" t="s">
        <v>142</v>
      </c>
      <c r="C165" s="1733"/>
      <c r="D165" s="1733"/>
      <c r="E165" s="68"/>
      <c r="H165" s="1029"/>
      <c r="I165" s="1048"/>
    </row>
    <row r="166" spans="1:11" ht="66" customHeight="1">
      <c r="A166" s="12"/>
      <c r="B166" s="1742" t="s">
        <v>144</v>
      </c>
      <c r="C166" s="1742"/>
      <c r="D166" s="1742"/>
      <c r="H166" s="1029"/>
      <c r="I166" s="1048"/>
    </row>
    <row r="167" spans="1:11" ht="12.75" customHeight="1">
      <c r="A167" s="15"/>
      <c r="B167" s="17"/>
      <c r="C167" s="17"/>
      <c r="D167" s="17"/>
      <c r="E167" s="17"/>
      <c r="H167" s="1029"/>
      <c r="I167" s="1048"/>
    </row>
    <row r="168" spans="1:11" ht="25.5" customHeight="1">
      <c r="A168" s="12"/>
      <c r="B168" s="1742" t="s">
        <v>143</v>
      </c>
      <c r="C168" s="1742"/>
      <c r="D168" s="1742"/>
      <c r="H168" s="1029"/>
      <c r="I168" s="1048"/>
    </row>
    <row r="169" spans="1:11">
      <c r="A169" s="12"/>
      <c r="B169" s="16"/>
      <c r="C169" s="114"/>
      <c r="D169" s="79"/>
      <c r="H169" s="1029"/>
      <c r="I169" s="1048"/>
    </row>
    <row r="170" spans="1:11" ht="39" customHeight="1">
      <c r="A170" s="12"/>
      <c r="B170" s="1742" t="s">
        <v>145</v>
      </c>
      <c r="C170" s="1742"/>
      <c r="D170" s="1742"/>
      <c r="H170" s="1029"/>
      <c r="I170" s="1048"/>
    </row>
    <row r="171" spans="1:11" s="14" customFormat="1">
      <c r="A171" s="12"/>
      <c r="B171" s="19"/>
      <c r="C171" s="18"/>
      <c r="D171" s="13"/>
      <c r="E171" s="93"/>
      <c r="G171" s="892"/>
      <c r="H171" s="1031"/>
      <c r="I171" s="1050"/>
    </row>
    <row r="172" spans="1:11" s="14" customFormat="1">
      <c r="A172" s="12"/>
      <c r="B172" s="19"/>
      <c r="C172" s="302" t="s">
        <v>79</v>
      </c>
      <c r="D172" s="320" t="s">
        <v>191</v>
      </c>
      <c r="E172" s="321" t="s">
        <v>192</v>
      </c>
      <c r="F172" s="1759" t="s">
        <v>1550</v>
      </c>
      <c r="G172" s="1760"/>
      <c r="H172" s="1761" t="s">
        <v>1551</v>
      </c>
      <c r="I172" s="1762"/>
      <c r="J172" s="297" t="s">
        <v>1552</v>
      </c>
      <c r="K172" s="297" t="s">
        <v>1553</v>
      </c>
    </row>
    <row r="173" spans="1:11" s="14" customFormat="1">
      <c r="A173" s="276"/>
      <c r="B173" s="322"/>
      <c r="C173" s="1754" t="s">
        <v>1495</v>
      </c>
      <c r="D173" s="1754"/>
      <c r="E173" s="1754"/>
      <c r="F173" s="888" t="s">
        <v>79</v>
      </c>
      <c r="G173" s="888" t="s">
        <v>1554</v>
      </c>
      <c r="H173" s="887" t="s">
        <v>79</v>
      </c>
      <c r="I173" s="887" t="s">
        <v>1554</v>
      </c>
      <c r="J173" s="298"/>
      <c r="K173" s="298"/>
    </row>
    <row r="174" spans="1:11" ht="168" customHeight="1">
      <c r="A174" s="276" t="s">
        <v>83</v>
      </c>
      <c r="B174" s="303" t="s">
        <v>227</v>
      </c>
      <c r="C174" s="300"/>
      <c r="D174" s="304"/>
      <c r="E174" s="305"/>
      <c r="F174" s="864"/>
      <c r="G174" s="910"/>
      <c r="H174" s="878"/>
      <c r="I174" s="898"/>
    </row>
    <row r="175" spans="1:11" ht="41.25" customHeight="1">
      <c r="A175" s="276"/>
      <c r="B175" s="303" t="s">
        <v>228</v>
      </c>
      <c r="C175" s="300"/>
      <c r="D175" s="304"/>
      <c r="E175" s="305"/>
      <c r="F175" s="864"/>
      <c r="G175" s="910"/>
      <c r="H175" s="878"/>
      <c r="I175" s="898"/>
    </row>
    <row r="176" spans="1:11" ht="43.5" customHeight="1">
      <c r="A176" s="276"/>
      <c r="B176" s="303" t="s">
        <v>768</v>
      </c>
      <c r="C176" s="300"/>
      <c r="D176" s="304"/>
      <c r="E176" s="305"/>
      <c r="F176" s="864"/>
      <c r="G176" s="910"/>
      <c r="H176" s="878"/>
      <c r="I176" s="898"/>
    </row>
    <row r="177" spans="1:9" ht="12.75" customHeight="1">
      <c r="A177" s="276"/>
      <c r="B177" s="303"/>
      <c r="C177" s="300"/>
      <c r="D177" s="304"/>
      <c r="E177" s="305"/>
      <c r="F177" s="864"/>
      <c r="G177" s="910"/>
      <c r="H177" s="878"/>
      <c r="I177" s="898"/>
    </row>
    <row r="178" spans="1:9" ht="26.25" customHeight="1">
      <c r="A178" s="276" t="s">
        <v>67</v>
      </c>
      <c r="B178" s="303" t="s">
        <v>229</v>
      </c>
      <c r="C178" s="300"/>
      <c r="D178" s="304"/>
      <c r="E178" s="305"/>
      <c r="F178" s="864"/>
      <c r="G178" s="910"/>
      <c r="H178" s="878"/>
      <c r="I178" s="898"/>
    </row>
    <row r="179" spans="1:9">
      <c r="A179" s="276"/>
      <c r="B179" s="308" t="s">
        <v>271</v>
      </c>
      <c r="C179" s="309">
        <v>14</v>
      </c>
      <c r="D179" s="1303"/>
      <c r="E179" s="305" t="str">
        <f>IF(OR(ISBLANK(C179),ISBLANK(D179))," ",KOLIC*CENA)</f>
        <v xml:space="preserve"> </v>
      </c>
      <c r="F179" s="929">
        <v>14</v>
      </c>
      <c r="G179" s="909">
        <f>D179*F179</f>
        <v>0</v>
      </c>
      <c r="H179" s="877"/>
      <c r="I179" s="897">
        <f>D179*H179</f>
        <v>0</v>
      </c>
    </row>
    <row r="180" spans="1:9">
      <c r="A180" s="276"/>
      <c r="B180" s="308" t="s">
        <v>272</v>
      </c>
      <c r="C180" s="309">
        <v>4</v>
      </c>
      <c r="D180" s="1292">
        <f>D179</f>
        <v>0</v>
      </c>
      <c r="E180" s="305">
        <f>IF(OR(ISBLANK(C180),ISBLANK(D180))," ",KOLIC*CENA)</f>
        <v>0</v>
      </c>
      <c r="F180" s="929">
        <v>4</v>
      </c>
      <c r="G180" s="909">
        <f>D180*F180</f>
        <v>0</v>
      </c>
      <c r="H180" s="877"/>
      <c r="I180" s="897">
        <f>D180*H180</f>
        <v>0</v>
      </c>
    </row>
    <row r="181" spans="1:9">
      <c r="A181" s="276"/>
      <c r="B181" s="308" t="s">
        <v>273</v>
      </c>
      <c r="C181" s="309">
        <v>0</v>
      </c>
      <c r="D181" s="1292">
        <f>D179</f>
        <v>0</v>
      </c>
      <c r="E181" s="305">
        <f>IF(OR(ISBLANK(C181),ISBLANK(D181))," ",KOLIC*CENA)</f>
        <v>0</v>
      </c>
      <c r="F181" s="929">
        <v>0</v>
      </c>
      <c r="G181" s="909">
        <f>D181*F181</f>
        <v>0</v>
      </c>
      <c r="H181" s="877"/>
      <c r="I181" s="897">
        <f>D181*H181</f>
        <v>0</v>
      </c>
    </row>
    <row r="182" spans="1:9" ht="13.5" thickBot="1">
      <c r="A182" s="276"/>
      <c r="B182" s="406" t="s">
        <v>274</v>
      </c>
      <c r="C182" s="407">
        <v>7</v>
      </c>
      <c r="D182" s="1293">
        <f>D179</f>
        <v>0</v>
      </c>
      <c r="E182" s="409">
        <f>IF(OR(ISBLANK(C182),ISBLANK(D182))," ",KOLIC*CENA)</f>
        <v>0</v>
      </c>
      <c r="F182" s="930">
        <v>7</v>
      </c>
      <c r="G182" s="969">
        <f>D182*F182</f>
        <v>0</v>
      </c>
      <c r="H182" s="937"/>
      <c r="I182" s="975">
        <f>D182*H182</f>
        <v>0</v>
      </c>
    </row>
    <row r="183" spans="1:9" ht="13.5" thickTop="1">
      <c r="A183" s="276"/>
      <c r="B183" s="403" t="s">
        <v>199</v>
      </c>
      <c r="C183" s="404">
        <f>SUM(C179:C182)</f>
        <v>25</v>
      </c>
      <c r="D183" s="390"/>
      <c r="E183" s="405" t="str">
        <f>IF(OR(ISBLANK(C183),ISBLANK(D183))," ",KOLIC*CENA)</f>
        <v xml:space="preserve"> </v>
      </c>
      <c r="F183" s="922"/>
      <c r="G183" s="970"/>
      <c r="H183" s="938"/>
      <c r="I183" s="976"/>
    </row>
    <row r="184" spans="1:9">
      <c r="A184" s="276"/>
      <c r="B184" s="309"/>
      <c r="C184" s="300"/>
      <c r="D184" s="304"/>
      <c r="E184" s="305"/>
      <c r="F184" s="864"/>
      <c r="G184" s="910"/>
      <c r="H184" s="878"/>
      <c r="I184" s="898"/>
    </row>
    <row r="185" spans="1:9" s="134" customFormat="1" hidden="1" outlineLevel="1">
      <c r="A185" s="323" t="s">
        <v>230</v>
      </c>
      <c r="B185" s="324" t="s">
        <v>253</v>
      </c>
      <c r="C185" s="325">
        <v>14</v>
      </c>
      <c r="D185" s="326"/>
      <c r="E185" s="327"/>
      <c r="F185" s="867"/>
      <c r="G185" s="913"/>
      <c r="H185" s="881"/>
      <c r="I185" s="901"/>
    </row>
    <row r="186" spans="1:9" s="134" customFormat="1" ht="12.75" hidden="1" customHeight="1" outlineLevel="1">
      <c r="A186" s="323" t="s">
        <v>235</v>
      </c>
      <c r="B186" s="324" t="s">
        <v>236</v>
      </c>
      <c r="C186" s="325">
        <v>4</v>
      </c>
      <c r="D186" s="326"/>
      <c r="E186" s="327"/>
      <c r="F186" s="867"/>
      <c r="G186" s="913"/>
      <c r="H186" s="881"/>
      <c r="I186" s="901"/>
    </row>
    <row r="187" spans="1:9" s="134" customFormat="1" ht="12.75" hidden="1" customHeight="1" outlineLevel="1">
      <c r="A187" s="323" t="s">
        <v>240</v>
      </c>
      <c r="B187" s="324" t="s">
        <v>241</v>
      </c>
      <c r="C187" s="325">
        <v>0</v>
      </c>
      <c r="D187" s="326"/>
      <c r="E187" s="327"/>
      <c r="F187" s="867"/>
      <c r="G187" s="913"/>
      <c r="H187" s="881"/>
      <c r="I187" s="901"/>
    </row>
    <row r="188" spans="1:9" s="134" customFormat="1" ht="12.75" hidden="1" customHeight="1" outlineLevel="1">
      <c r="A188" s="323" t="s">
        <v>244</v>
      </c>
      <c r="B188" s="324" t="s">
        <v>245</v>
      </c>
      <c r="C188" s="325">
        <v>7</v>
      </c>
      <c r="D188" s="326"/>
      <c r="E188" s="327"/>
      <c r="F188" s="867"/>
      <c r="G188" s="913"/>
      <c r="H188" s="881"/>
      <c r="I188" s="901"/>
    </row>
    <row r="189" spans="1:9" collapsed="1">
      <c r="A189" s="276"/>
      <c r="B189" s="303"/>
      <c r="C189" s="300"/>
      <c r="D189" s="304"/>
      <c r="E189" s="305"/>
      <c r="F189" s="864"/>
      <c r="G189" s="910"/>
      <c r="H189" s="878"/>
      <c r="I189" s="898"/>
    </row>
    <row r="190" spans="1:9" ht="27" customHeight="1">
      <c r="A190" s="276" t="s">
        <v>68</v>
      </c>
      <c r="B190" s="303" t="s">
        <v>238</v>
      </c>
      <c r="C190" s="300"/>
      <c r="D190" s="304"/>
      <c r="E190" s="301" t="str">
        <f t="shared" ref="E190:E195" si="8">IF(OR(ISBLANK(C190),ISBLANK(D190))," ",KOLIC*CENA)</f>
        <v xml:space="preserve"> </v>
      </c>
      <c r="F190" s="864"/>
      <c r="G190" s="910"/>
      <c r="H190" s="878"/>
      <c r="I190" s="898"/>
    </row>
    <row r="191" spans="1:9">
      <c r="A191" s="276"/>
      <c r="B191" s="308" t="s">
        <v>271</v>
      </c>
      <c r="C191" s="309">
        <v>11</v>
      </c>
      <c r="D191" s="1303"/>
      <c r="E191" s="305" t="str">
        <f t="shared" si="8"/>
        <v xml:space="preserve"> </v>
      </c>
      <c r="F191" s="929">
        <v>11</v>
      </c>
      <c r="G191" s="909">
        <f>D191*F191</f>
        <v>0</v>
      </c>
      <c r="H191" s="877"/>
      <c r="I191" s="897">
        <f>D191*H191</f>
        <v>0</v>
      </c>
    </row>
    <row r="192" spans="1:9">
      <c r="A192" s="276"/>
      <c r="B192" s="308" t="s">
        <v>272</v>
      </c>
      <c r="C192" s="309">
        <v>13</v>
      </c>
      <c r="D192" s="1292">
        <f>D191</f>
        <v>0</v>
      </c>
      <c r="E192" s="305">
        <f t="shared" si="8"/>
        <v>0</v>
      </c>
      <c r="F192" s="929">
        <v>13</v>
      </c>
      <c r="G192" s="909">
        <f>D192*F192</f>
        <v>0</v>
      </c>
      <c r="H192" s="877"/>
      <c r="I192" s="897">
        <f>D192*H192</f>
        <v>0</v>
      </c>
    </row>
    <row r="193" spans="1:9">
      <c r="A193" s="276"/>
      <c r="B193" s="308" t="s">
        <v>273</v>
      </c>
      <c r="C193" s="309">
        <v>8</v>
      </c>
      <c r="D193" s="1292">
        <f>D191</f>
        <v>0</v>
      </c>
      <c r="E193" s="305">
        <f t="shared" si="8"/>
        <v>0</v>
      </c>
      <c r="F193" s="929">
        <v>8</v>
      </c>
      <c r="G193" s="909">
        <f>D193*F193</f>
        <v>0</v>
      </c>
      <c r="H193" s="877"/>
      <c r="I193" s="897">
        <f>D193*H193</f>
        <v>0</v>
      </c>
    </row>
    <row r="194" spans="1:9" ht="13.5" thickBot="1">
      <c r="A194" s="276"/>
      <c r="B194" s="406" t="s">
        <v>274</v>
      </c>
      <c r="C194" s="407">
        <v>26</v>
      </c>
      <c r="D194" s="1293">
        <f>D191</f>
        <v>0</v>
      </c>
      <c r="E194" s="409">
        <f t="shared" si="8"/>
        <v>0</v>
      </c>
      <c r="F194" s="930">
        <v>26</v>
      </c>
      <c r="G194" s="969">
        <f>D194*F194</f>
        <v>0</v>
      </c>
      <c r="H194" s="937"/>
      <c r="I194" s="975">
        <f>D194*H194</f>
        <v>0</v>
      </c>
    </row>
    <row r="195" spans="1:9" ht="13.5" thickTop="1">
      <c r="A195" s="276"/>
      <c r="B195" s="403" t="s">
        <v>199</v>
      </c>
      <c r="C195" s="404">
        <f>SUM(C191:C194)</f>
        <v>58</v>
      </c>
      <c r="D195" s="390"/>
      <c r="E195" s="405" t="str">
        <f t="shared" si="8"/>
        <v xml:space="preserve"> </v>
      </c>
      <c r="F195" s="922"/>
      <c r="G195" s="970"/>
      <c r="H195" s="938"/>
      <c r="I195" s="976"/>
    </row>
    <row r="196" spans="1:9">
      <c r="A196" s="276"/>
      <c r="B196" s="309"/>
      <c r="C196" s="300"/>
      <c r="D196" s="304"/>
      <c r="E196" s="305"/>
      <c r="F196" s="864"/>
      <c r="G196" s="910"/>
      <c r="H196" s="878"/>
      <c r="I196" s="898"/>
    </row>
    <row r="197" spans="1:9" s="134" customFormat="1" hidden="1" outlineLevel="1">
      <c r="A197" s="323" t="s">
        <v>230</v>
      </c>
      <c r="B197" s="324" t="s">
        <v>233</v>
      </c>
      <c r="C197" s="325">
        <v>11</v>
      </c>
      <c r="D197" s="326"/>
      <c r="E197" s="327"/>
      <c r="F197" s="867"/>
      <c r="G197" s="913"/>
      <c r="H197" s="881"/>
      <c r="I197" s="901"/>
    </row>
    <row r="198" spans="1:9" s="134" customFormat="1" hidden="1" outlineLevel="1">
      <c r="A198" s="323" t="s">
        <v>237</v>
      </c>
      <c r="B198" s="324" t="s">
        <v>239</v>
      </c>
      <c r="C198" s="325">
        <v>13</v>
      </c>
      <c r="D198" s="326"/>
      <c r="E198" s="327"/>
      <c r="F198" s="867"/>
      <c r="G198" s="913"/>
      <c r="H198" s="881"/>
      <c r="I198" s="901"/>
    </row>
    <row r="199" spans="1:9" s="134" customFormat="1" ht="12.75" hidden="1" customHeight="1" outlineLevel="1">
      <c r="A199" s="323" t="s">
        <v>240</v>
      </c>
      <c r="B199" s="324" t="s">
        <v>242</v>
      </c>
      <c r="C199" s="325">
        <v>8</v>
      </c>
      <c r="D199" s="326"/>
      <c r="E199" s="327"/>
      <c r="F199" s="867"/>
      <c r="G199" s="913"/>
      <c r="H199" s="881"/>
      <c r="I199" s="901"/>
    </row>
    <row r="200" spans="1:9" s="134" customFormat="1" hidden="1" outlineLevel="1">
      <c r="A200" s="323" t="s">
        <v>244</v>
      </c>
      <c r="B200" s="324" t="s">
        <v>246</v>
      </c>
      <c r="C200" s="325">
        <v>26</v>
      </c>
      <c r="D200" s="326"/>
      <c r="E200" s="327"/>
      <c r="F200" s="867"/>
      <c r="G200" s="913"/>
      <c r="H200" s="881"/>
      <c r="I200" s="901"/>
    </row>
    <row r="201" spans="1:9" collapsed="1">
      <c r="A201" s="310"/>
      <c r="B201" s="308"/>
      <c r="C201" s="309"/>
      <c r="D201" s="304"/>
      <c r="E201" s="301" t="str">
        <f>IF(OR(ISBLANK(C201),ISBLANK(D201))," ",KOLIC*CENA)</f>
        <v xml:space="preserve"> </v>
      </c>
      <c r="F201" s="864"/>
      <c r="G201" s="910"/>
      <c r="H201" s="878"/>
      <c r="I201" s="898"/>
    </row>
    <row r="202" spans="1:9" ht="55.5" customHeight="1">
      <c r="A202" s="276" t="s">
        <v>36</v>
      </c>
      <c r="B202" s="303" t="s">
        <v>232</v>
      </c>
      <c r="C202" s="300"/>
      <c r="D202" s="304"/>
      <c r="E202" s="301" t="str">
        <f t="shared" ref="E202:E213" si="9">IF(OR(ISBLANK(C202),ISBLANK(D202))," ",KOLIC*CENA)</f>
        <v xml:space="preserve"> </v>
      </c>
      <c r="F202" s="864"/>
      <c r="G202" s="910"/>
      <c r="H202" s="878"/>
      <c r="I202" s="898"/>
    </row>
    <row r="203" spans="1:9">
      <c r="A203" s="276"/>
      <c r="B203" s="308" t="s">
        <v>271</v>
      </c>
      <c r="C203" s="309">
        <v>35</v>
      </c>
      <c r="D203" s="1303"/>
      <c r="E203" s="305" t="str">
        <f t="shared" si="9"/>
        <v xml:space="preserve"> </v>
      </c>
      <c r="F203" s="929">
        <v>35</v>
      </c>
      <c r="G203" s="909">
        <f>D203*F203</f>
        <v>0</v>
      </c>
      <c r="H203" s="877"/>
      <c r="I203" s="897">
        <f>D203*H203</f>
        <v>0</v>
      </c>
    </row>
    <row r="204" spans="1:9">
      <c r="A204" s="276"/>
      <c r="B204" s="308" t="s">
        <v>272</v>
      </c>
      <c r="C204" s="309">
        <v>9</v>
      </c>
      <c r="D204" s="1292">
        <f>D203</f>
        <v>0</v>
      </c>
      <c r="E204" s="305">
        <f t="shared" si="9"/>
        <v>0</v>
      </c>
      <c r="F204" s="929">
        <v>9</v>
      </c>
      <c r="G204" s="909">
        <f>D204*F204</f>
        <v>0</v>
      </c>
      <c r="H204" s="877"/>
      <c r="I204" s="897">
        <f>D204*H204</f>
        <v>0</v>
      </c>
    </row>
    <row r="205" spans="1:9">
      <c r="A205" s="276"/>
      <c r="B205" s="308" t="s">
        <v>273</v>
      </c>
      <c r="C205" s="309">
        <v>16</v>
      </c>
      <c r="D205" s="1292">
        <f>D203</f>
        <v>0</v>
      </c>
      <c r="E205" s="305">
        <f t="shared" si="9"/>
        <v>0</v>
      </c>
      <c r="F205" s="929">
        <v>16</v>
      </c>
      <c r="G205" s="909">
        <f>D205*F205</f>
        <v>0</v>
      </c>
      <c r="H205" s="877"/>
      <c r="I205" s="897">
        <f>D205*H205</f>
        <v>0</v>
      </c>
    </row>
    <row r="206" spans="1:9" ht="13.5" thickBot="1">
      <c r="A206" s="276"/>
      <c r="B206" s="406" t="s">
        <v>274</v>
      </c>
      <c r="C206" s="407">
        <v>12</v>
      </c>
      <c r="D206" s="1293">
        <f>D203</f>
        <v>0</v>
      </c>
      <c r="E206" s="409">
        <f t="shared" si="9"/>
        <v>0</v>
      </c>
      <c r="F206" s="930">
        <v>12</v>
      </c>
      <c r="G206" s="969">
        <f>D206*F206</f>
        <v>0</v>
      </c>
      <c r="H206" s="937"/>
      <c r="I206" s="975">
        <f>D206*H206</f>
        <v>0</v>
      </c>
    </row>
    <row r="207" spans="1:9" ht="13.5" thickTop="1">
      <c r="A207" s="276"/>
      <c r="B207" s="403" t="s">
        <v>199</v>
      </c>
      <c r="C207" s="404">
        <f>SUM(C203:C206)</f>
        <v>72</v>
      </c>
      <c r="D207" s="390"/>
      <c r="E207" s="405" t="str">
        <f t="shared" si="9"/>
        <v xml:space="preserve"> </v>
      </c>
      <c r="F207" s="922"/>
      <c r="G207" s="970"/>
      <c r="H207" s="938"/>
      <c r="I207" s="976"/>
    </row>
    <row r="208" spans="1:9">
      <c r="A208" s="276"/>
      <c r="B208" s="309"/>
      <c r="C208" s="300"/>
      <c r="D208" s="304"/>
      <c r="E208" s="305"/>
      <c r="F208" s="864"/>
      <c r="G208" s="910"/>
      <c r="H208" s="878"/>
      <c r="I208" s="898"/>
    </row>
    <row r="209" spans="1:9" s="134" customFormat="1" hidden="1" outlineLevel="1">
      <c r="A209" s="323" t="s">
        <v>230</v>
      </c>
      <c r="B209" s="324" t="s">
        <v>234</v>
      </c>
      <c r="C209" s="325">
        <v>35</v>
      </c>
      <c r="D209" s="326"/>
      <c r="E209" s="327"/>
      <c r="F209" s="867"/>
      <c r="G209" s="913"/>
      <c r="H209" s="881"/>
      <c r="I209" s="901"/>
    </row>
    <row r="210" spans="1:9" s="134" customFormat="1" hidden="1" outlineLevel="1">
      <c r="A210" s="323" t="s">
        <v>237</v>
      </c>
      <c r="B210" s="324" t="s">
        <v>231</v>
      </c>
      <c r="C210" s="325">
        <v>9</v>
      </c>
      <c r="D210" s="326"/>
      <c r="E210" s="327"/>
      <c r="F210" s="867"/>
      <c r="G210" s="913"/>
      <c r="H210" s="881"/>
      <c r="I210" s="901"/>
    </row>
    <row r="211" spans="1:9" s="134" customFormat="1" ht="12.75" hidden="1" customHeight="1" outlineLevel="1">
      <c r="A211" s="323" t="s">
        <v>240</v>
      </c>
      <c r="B211" s="324" t="s">
        <v>243</v>
      </c>
      <c r="C211" s="325">
        <v>16</v>
      </c>
      <c r="D211" s="326"/>
      <c r="E211" s="327"/>
      <c r="F211" s="867"/>
      <c r="G211" s="913"/>
      <c r="H211" s="881"/>
      <c r="I211" s="901"/>
    </row>
    <row r="212" spans="1:9" s="134" customFormat="1" hidden="1" outlineLevel="1">
      <c r="A212" s="323" t="s">
        <v>244</v>
      </c>
      <c r="B212" s="324" t="s">
        <v>247</v>
      </c>
      <c r="C212" s="325">
        <v>12</v>
      </c>
      <c r="D212" s="326"/>
      <c r="E212" s="327"/>
      <c r="F212" s="867"/>
      <c r="G212" s="913"/>
      <c r="H212" s="881"/>
      <c r="I212" s="901"/>
    </row>
    <row r="213" spans="1:9" collapsed="1">
      <c r="A213" s="310"/>
      <c r="B213" s="308"/>
      <c r="C213" s="309"/>
      <c r="D213" s="304"/>
      <c r="E213" s="301" t="str">
        <f t="shared" si="9"/>
        <v xml:space="preserve"> </v>
      </c>
      <c r="F213" s="864"/>
      <c r="G213" s="910"/>
      <c r="H213" s="878"/>
      <c r="I213" s="898"/>
    </row>
    <row r="214" spans="1:9" ht="93" customHeight="1">
      <c r="A214" s="276" t="s">
        <v>37</v>
      </c>
      <c r="B214" s="303" t="s">
        <v>794</v>
      </c>
      <c r="C214" s="300"/>
      <c r="D214" s="304"/>
      <c r="E214" s="301" t="str">
        <f t="shared" ref="E214:E219" si="10">IF(OR(ISBLANK(C214),ISBLANK(D214))," ",KOLIC*CENA)</f>
        <v xml:space="preserve"> </v>
      </c>
      <c r="F214" s="864"/>
      <c r="G214" s="910"/>
      <c r="H214" s="878"/>
      <c r="I214" s="898"/>
    </row>
    <row r="215" spans="1:9">
      <c r="A215" s="276"/>
      <c r="B215" s="308" t="s">
        <v>299</v>
      </c>
      <c r="C215" s="309">
        <v>118</v>
      </c>
      <c r="D215" s="1303"/>
      <c r="E215" s="305" t="str">
        <f t="shared" si="10"/>
        <v xml:space="preserve"> </v>
      </c>
      <c r="F215" s="929">
        <v>118</v>
      </c>
      <c r="G215" s="909">
        <f>D215*F215</f>
        <v>0</v>
      </c>
      <c r="H215" s="877"/>
      <c r="I215" s="897">
        <f>D215*H215</f>
        <v>0</v>
      </c>
    </row>
    <row r="216" spans="1:9">
      <c r="A216" s="276"/>
      <c r="B216" s="308" t="s">
        <v>300</v>
      </c>
      <c r="C216" s="309">
        <v>9</v>
      </c>
      <c r="D216" s="1292">
        <f>D215</f>
        <v>0</v>
      </c>
      <c r="E216" s="305">
        <f t="shared" si="10"/>
        <v>0</v>
      </c>
      <c r="F216" s="929">
        <v>9</v>
      </c>
      <c r="G216" s="909">
        <f>D216*F216</f>
        <v>0</v>
      </c>
      <c r="H216" s="877"/>
      <c r="I216" s="897">
        <f>D216*H216</f>
        <v>0</v>
      </c>
    </row>
    <row r="217" spans="1:9">
      <c r="A217" s="276"/>
      <c r="B217" s="308" t="s">
        <v>301</v>
      </c>
      <c r="C217" s="309">
        <v>16</v>
      </c>
      <c r="D217" s="1292">
        <f>D215</f>
        <v>0</v>
      </c>
      <c r="E217" s="305">
        <f t="shared" si="10"/>
        <v>0</v>
      </c>
      <c r="F217" s="929">
        <v>16</v>
      </c>
      <c r="G217" s="909">
        <f>D217*F217</f>
        <v>0</v>
      </c>
      <c r="H217" s="877"/>
      <c r="I217" s="897">
        <f>D217*H217</f>
        <v>0</v>
      </c>
    </row>
    <row r="218" spans="1:9" ht="13.5" thickBot="1">
      <c r="A218" s="276"/>
      <c r="B218" s="406" t="s">
        <v>302</v>
      </c>
      <c r="C218" s="407">
        <v>12</v>
      </c>
      <c r="D218" s="1293">
        <f>D215</f>
        <v>0</v>
      </c>
      <c r="E218" s="409">
        <f t="shared" si="10"/>
        <v>0</v>
      </c>
      <c r="F218" s="930">
        <v>12</v>
      </c>
      <c r="G218" s="969">
        <f>D218*F218</f>
        <v>0</v>
      </c>
      <c r="H218" s="937"/>
      <c r="I218" s="975">
        <f>D218*H218</f>
        <v>0</v>
      </c>
    </row>
    <row r="219" spans="1:9" ht="13.5" thickTop="1">
      <c r="A219" s="276"/>
      <c r="B219" s="403" t="s">
        <v>215</v>
      </c>
      <c r="C219" s="404">
        <f>SUM(C215:C218)</f>
        <v>155</v>
      </c>
      <c r="D219" s="390"/>
      <c r="E219" s="405" t="str">
        <f t="shared" si="10"/>
        <v xml:space="preserve"> </v>
      </c>
      <c r="F219" s="922"/>
      <c r="G219" s="970"/>
      <c r="H219" s="938"/>
      <c r="I219" s="976"/>
    </row>
    <row r="220" spans="1:9">
      <c r="A220" s="276"/>
      <c r="B220" s="309"/>
      <c r="C220" s="300"/>
      <c r="D220" s="304"/>
      <c r="E220" s="305"/>
      <c r="F220" s="864"/>
      <c r="G220" s="910"/>
      <c r="H220" s="878"/>
      <c r="I220" s="898"/>
    </row>
    <row r="221" spans="1:9" s="134" customFormat="1" hidden="1" outlineLevel="1">
      <c r="A221" s="323" t="s">
        <v>230</v>
      </c>
      <c r="B221" s="324" t="s">
        <v>795</v>
      </c>
      <c r="C221" s="325">
        <v>117.18</v>
      </c>
      <c r="D221" s="326"/>
      <c r="E221" s="327"/>
      <c r="F221" s="867"/>
      <c r="G221" s="913"/>
      <c r="H221" s="881"/>
      <c r="I221" s="901"/>
    </row>
    <row r="222" spans="1:9" collapsed="1">
      <c r="A222" s="310"/>
      <c r="B222" s="308"/>
      <c r="C222" s="309"/>
      <c r="D222" s="304"/>
      <c r="E222" s="301" t="str">
        <f>IF(OR(ISBLANK(C222),ISBLANK(D222))," ",KOLIC*CENA)</f>
        <v xml:space="preserve"> </v>
      </c>
      <c r="F222" s="864"/>
      <c r="G222" s="910"/>
      <c r="H222" s="878"/>
      <c r="I222" s="898"/>
    </row>
    <row r="223" spans="1:9" ht="78.75" customHeight="1">
      <c r="A223" s="276" t="s">
        <v>85</v>
      </c>
      <c r="B223" s="303" t="s">
        <v>1372</v>
      </c>
      <c r="C223" s="300"/>
      <c r="D223" s="304"/>
      <c r="E223" s="301" t="str">
        <f>IF(OR(ISBLANK(C223),ISBLANK(D223))," ",KOLIC*CENA)</f>
        <v xml:space="preserve"> </v>
      </c>
      <c r="F223" s="864"/>
      <c r="G223" s="910"/>
      <c r="H223" s="878"/>
      <c r="I223" s="898"/>
    </row>
    <row r="224" spans="1:9" ht="105.75" customHeight="1">
      <c r="A224" s="276"/>
      <c r="B224" s="303" t="s">
        <v>250</v>
      </c>
      <c r="C224" s="300"/>
      <c r="D224" s="304"/>
      <c r="E224" s="301" t="str">
        <f>IF(OR(ISBLANK(C224),ISBLANK(D224))," ",KOLIC*CENA)</f>
        <v xml:space="preserve"> </v>
      </c>
      <c r="F224" s="864"/>
      <c r="G224" s="910"/>
      <c r="H224" s="878"/>
      <c r="I224" s="898"/>
    </row>
    <row r="225" spans="1:9" ht="12.75" customHeight="1">
      <c r="A225" s="276"/>
      <c r="B225" s="303" t="s">
        <v>251</v>
      </c>
      <c r="C225" s="300"/>
      <c r="D225" s="304"/>
      <c r="E225" s="301"/>
      <c r="F225" s="864"/>
      <c r="G225" s="910"/>
      <c r="H225" s="878"/>
      <c r="I225" s="898"/>
    </row>
    <row r="226" spans="1:9" ht="12.75" customHeight="1">
      <c r="A226" s="276"/>
      <c r="B226" s="303"/>
      <c r="C226" s="300"/>
      <c r="D226" s="304"/>
      <c r="E226" s="301"/>
      <c r="F226" s="864"/>
      <c r="G226" s="910"/>
      <c r="H226" s="878"/>
      <c r="I226" s="898"/>
    </row>
    <row r="227" spans="1:9" ht="26.25" customHeight="1">
      <c r="A227" s="276" t="s">
        <v>67</v>
      </c>
      <c r="B227" s="303" t="s">
        <v>248</v>
      </c>
      <c r="C227" s="300"/>
      <c r="D227" s="304"/>
      <c r="E227" s="305"/>
      <c r="F227" s="864"/>
      <c r="G227" s="910"/>
      <c r="H227" s="878"/>
      <c r="I227" s="898"/>
    </row>
    <row r="228" spans="1:9">
      <c r="A228" s="276"/>
      <c r="B228" s="308" t="s">
        <v>271</v>
      </c>
      <c r="C228" s="309">
        <v>76</v>
      </c>
      <c r="D228" s="1303"/>
      <c r="E228" s="305" t="str">
        <f>IF(OR(ISBLANK(C228),ISBLANK(D228))," ",KOLIC*CENA)</f>
        <v xml:space="preserve"> </v>
      </c>
      <c r="F228" s="863"/>
      <c r="G228" s="909">
        <f>D228*F228</f>
        <v>0</v>
      </c>
      <c r="H228" s="935">
        <v>76</v>
      </c>
      <c r="I228" s="897">
        <f>D228*H228</f>
        <v>0</v>
      </c>
    </row>
    <row r="229" spans="1:9">
      <c r="A229" s="276"/>
      <c r="B229" s="308" t="s">
        <v>272</v>
      </c>
      <c r="C229" s="309">
        <v>44</v>
      </c>
      <c r="D229" s="1292">
        <f>D228</f>
        <v>0</v>
      </c>
      <c r="E229" s="305">
        <f>IF(OR(ISBLANK(C229),ISBLANK(D229))," ",KOLIC*CENA)</f>
        <v>0</v>
      </c>
      <c r="F229" s="863"/>
      <c r="G229" s="909">
        <f>D229*F229</f>
        <v>0</v>
      </c>
      <c r="H229" s="935">
        <v>44</v>
      </c>
      <c r="I229" s="897">
        <f>D229*H229</f>
        <v>0</v>
      </c>
    </row>
    <row r="230" spans="1:9">
      <c r="A230" s="276"/>
      <c r="B230" s="308" t="s">
        <v>273</v>
      </c>
      <c r="C230" s="309">
        <v>40</v>
      </c>
      <c r="D230" s="1292">
        <f>D228</f>
        <v>0</v>
      </c>
      <c r="E230" s="305">
        <f>IF(OR(ISBLANK(C230),ISBLANK(D230))," ",KOLIC*CENA)</f>
        <v>0</v>
      </c>
      <c r="F230" s="863"/>
      <c r="G230" s="909">
        <f>D230*F230</f>
        <v>0</v>
      </c>
      <c r="H230" s="935">
        <v>40</v>
      </c>
      <c r="I230" s="897">
        <f>D230*H230</f>
        <v>0</v>
      </c>
    </row>
    <row r="231" spans="1:9" ht="13.5" thickBot="1">
      <c r="A231" s="276"/>
      <c r="B231" s="406" t="s">
        <v>274</v>
      </c>
      <c r="C231" s="407">
        <v>57</v>
      </c>
      <c r="D231" s="1293">
        <f>D228</f>
        <v>0</v>
      </c>
      <c r="E231" s="409">
        <f>IF(OR(ISBLANK(C231),ISBLANK(D231))," ",KOLIC*CENA)</f>
        <v>0</v>
      </c>
      <c r="F231" s="921"/>
      <c r="G231" s="969">
        <f>D231*F231</f>
        <v>0</v>
      </c>
      <c r="H231" s="936">
        <v>57</v>
      </c>
      <c r="I231" s="975">
        <f>D231*H231</f>
        <v>0</v>
      </c>
    </row>
    <row r="232" spans="1:9" ht="13.5" thickTop="1">
      <c r="A232" s="276"/>
      <c r="B232" s="403" t="s">
        <v>199</v>
      </c>
      <c r="C232" s="404">
        <f>SUM(C228:C231)</f>
        <v>217</v>
      </c>
      <c r="D232" s="390"/>
      <c r="E232" s="405" t="str">
        <f>IF(OR(ISBLANK(C232),ISBLANK(D232))," ",KOLIC*CENA)</f>
        <v xml:space="preserve"> </v>
      </c>
      <c r="F232" s="922"/>
      <c r="G232" s="970"/>
      <c r="H232" s="938"/>
      <c r="I232" s="976"/>
    </row>
    <row r="233" spans="1:9">
      <c r="A233" s="276"/>
      <c r="B233" s="309"/>
      <c r="C233" s="300"/>
      <c r="D233" s="304"/>
      <c r="E233" s="305"/>
      <c r="F233" s="864"/>
      <c r="G233" s="910"/>
      <c r="H233" s="878"/>
      <c r="I233" s="898"/>
    </row>
    <row r="234" spans="1:9" s="134" customFormat="1" hidden="1" outlineLevel="1">
      <c r="A234" s="323" t="s">
        <v>230</v>
      </c>
      <c r="B234" s="324" t="s">
        <v>252</v>
      </c>
      <c r="C234" s="325">
        <v>76</v>
      </c>
      <c r="D234" s="326"/>
      <c r="E234" s="327"/>
      <c r="F234" s="867"/>
      <c r="G234" s="913"/>
      <c r="H234" s="881"/>
      <c r="I234" s="901"/>
    </row>
    <row r="235" spans="1:9" s="134" customFormat="1" ht="12.75" hidden="1" customHeight="1" outlineLevel="1">
      <c r="A235" s="323" t="s">
        <v>235</v>
      </c>
      <c r="B235" s="324" t="s">
        <v>254</v>
      </c>
      <c r="C235" s="325">
        <v>44</v>
      </c>
      <c r="D235" s="326"/>
      <c r="E235" s="327"/>
      <c r="F235" s="867"/>
      <c r="G235" s="913"/>
      <c r="H235" s="881"/>
      <c r="I235" s="901"/>
    </row>
    <row r="236" spans="1:9" s="134" customFormat="1" ht="12.75" hidden="1" customHeight="1" outlineLevel="1">
      <c r="A236" s="323" t="s">
        <v>240</v>
      </c>
      <c r="B236" s="324" t="s">
        <v>255</v>
      </c>
      <c r="C236" s="325">
        <v>40</v>
      </c>
      <c r="D236" s="326"/>
      <c r="E236" s="327"/>
      <c r="F236" s="867"/>
      <c r="G236" s="913"/>
      <c r="H236" s="881"/>
      <c r="I236" s="901"/>
    </row>
    <row r="237" spans="1:9" s="134" customFormat="1" ht="12.75" hidden="1" customHeight="1" outlineLevel="1">
      <c r="A237" s="323" t="s">
        <v>244</v>
      </c>
      <c r="B237" s="324" t="s">
        <v>256</v>
      </c>
      <c r="C237" s="325">
        <v>57</v>
      </c>
      <c r="D237" s="326"/>
      <c r="E237" s="327"/>
      <c r="F237" s="867"/>
      <c r="G237" s="913"/>
      <c r="H237" s="881"/>
      <c r="I237" s="901"/>
    </row>
    <row r="238" spans="1:9" collapsed="1">
      <c r="A238" s="276"/>
      <c r="B238" s="303"/>
      <c r="C238" s="300"/>
      <c r="D238" s="304"/>
      <c r="E238" s="305"/>
      <c r="F238" s="864"/>
      <c r="G238" s="910"/>
      <c r="H238" s="878"/>
      <c r="I238" s="898"/>
    </row>
    <row r="239" spans="1:9" ht="27" customHeight="1">
      <c r="A239" s="276" t="s">
        <v>68</v>
      </c>
      <c r="B239" s="303" t="s">
        <v>249</v>
      </c>
      <c r="C239" s="300"/>
      <c r="D239" s="304"/>
      <c r="E239" s="301" t="str">
        <f t="shared" ref="E239:E244" si="11">IF(OR(ISBLANK(C239),ISBLANK(D239))," ",KOLIC*CENA)</f>
        <v xml:space="preserve"> </v>
      </c>
      <c r="F239" s="864"/>
      <c r="G239" s="910"/>
      <c r="H239" s="878"/>
      <c r="I239" s="898"/>
    </row>
    <row r="240" spans="1:9">
      <c r="A240" s="276"/>
      <c r="B240" s="308" t="s">
        <v>271</v>
      </c>
      <c r="C240" s="309">
        <v>3</v>
      </c>
      <c r="D240" s="1303"/>
      <c r="E240" s="305" t="str">
        <f t="shared" si="11"/>
        <v xml:space="preserve"> </v>
      </c>
      <c r="F240" s="863"/>
      <c r="G240" s="909">
        <f>D240*F240</f>
        <v>0</v>
      </c>
      <c r="H240" s="935">
        <v>3</v>
      </c>
      <c r="I240" s="897">
        <f>D240*H240</f>
        <v>0</v>
      </c>
    </row>
    <row r="241" spans="1:9">
      <c r="A241" s="276"/>
      <c r="B241" s="308" t="s">
        <v>272</v>
      </c>
      <c r="C241" s="309">
        <v>0</v>
      </c>
      <c r="D241" s="1292">
        <f>D240</f>
        <v>0</v>
      </c>
      <c r="E241" s="305">
        <f t="shared" si="11"/>
        <v>0</v>
      </c>
      <c r="F241" s="863"/>
      <c r="G241" s="909">
        <f>D241*F241</f>
        <v>0</v>
      </c>
      <c r="H241" s="935">
        <v>0</v>
      </c>
      <c r="I241" s="897">
        <f>D241*H241</f>
        <v>0</v>
      </c>
    </row>
    <row r="242" spans="1:9">
      <c r="A242" s="276"/>
      <c r="B242" s="308" t="s">
        <v>273</v>
      </c>
      <c r="C242" s="309">
        <v>0</v>
      </c>
      <c r="D242" s="1292">
        <f>D240</f>
        <v>0</v>
      </c>
      <c r="E242" s="305">
        <f t="shared" si="11"/>
        <v>0</v>
      </c>
      <c r="F242" s="863"/>
      <c r="G242" s="909">
        <f>D242*F242</f>
        <v>0</v>
      </c>
      <c r="H242" s="935">
        <v>0</v>
      </c>
      <c r="I242" s="897">
        <f>D242*H242</f>
        <v>0</v>
      </c>
    </row>
    <row r="243" spans="1:9" ht="13.5" thickBot="1">
      <c r="A243" s="276"/>
      <c r="B243" s="406" t="s">
        <v>274</v>
      </c>
      <c r="C243" s="407">
        <v>1</v>
      </c>
      <c r="D243" s="1293">
        <f>D240</f>
        <v>0</v>
      </c>
      <c r="E243" s="409">
        <f t="shared" si="11"/>
        <v>0</v>
      </c>
      <c r="F243" s="921"/>
      <c r="G243" s="969">
        <f>D243*F243</f>
        <v>0</v>
      </c>
      <c r="H243" s="936">
        <v>1</v>
      </c>
      <c r="I243" s="975">
        <f>D243*H243</f>
        <v>0</v>
      </c>
    </row>
    <row r="244" spans="1:9" ht="13.5" thickTop="1">
      <c r="A244" s="276"/>
      <c r="B244" s="403" t="s">
        <v>199</v>
      </c>
      <c r="C244" s="404">
        <f>SUM(C240:C243)</f>
        <v>4</v>
      </c>
      <c r="D244" s="390"/>
      <c r="E244" s="405" t="str">
        <f t="shared" si="11"/>
        <v xml:space="preserve"> </v>
      </c>
      <c r="F244" s="922"/>
      <c r="G244" s="970"/>
      <c r="H244" s="938"/>
      <c r="I244" s="976"/>
    </row>
    <row r="245" spans="1:9">
      <c r="A245" s="276"/>
      <c r="B245" s="309"/>
      <c r="C245" s="300"/>
      <c r="D245" s="304"/>
      <c r="E245" s="305"/>
      <c r="F245" s="864"/>
      <c r="G245" s="910"/>
      <c r="H245" s="878"/>
      <c r="I245" s="898"/>
    </row>
    <row r="246" spans="1:9" s="134" customFormat="1" hidden="1" outlineLevel="1">
      <c r="A246" s="323" t="s">
        <v>230</v>
      </c>
      <c r="B246" s="324" t="s">
        <v>260</v>
      </c>
      <c r="C246" s="325">
        <v>3</v>
      </c>
      <c r="D246" s="326"/>
      <c r="E246" s="327"/>
      <c r="F246" s="867"/>
      <c r="G246" s="913"/>
      <c r="H246" s="881"/>
      <c r="I246" s="901"/>
    </row>
    <row r="247" spans="1:9" s="134" customFormat="1" hidden="1" outlineLevel="1">
      <c r="A247" s="323" t="s">
        <v>237</v>
      </c>
      <c r="B247" s="324" t="s">
        <v>241</v>
      </c>
      <c r="C247" s="325"/>
      <c r="D247" s="326"/>
      <c r="E247" s="327"/>
      <c r="F247" s="867"/>
      <c r="G247" s="913"/>
      <c r="H247" s="881"/>
      <c r="I247" s="901"/>
    </row>
    <row r="248" spans="1:9" s="134" customFormat="1" ht="12.75" hidden="1" customHeight="1" outlineLevel="1">
      <c r="A248" s="323" t="s">
        <v>240</v>
      </c>
      <c r="B248" s="324" t="s">
        <v>241</v>
      </c>
      <c r="C248" s="325"/>
      <c r="D248" s="326"/>
      <c r="E248" s="327"/>
      <c r="F248" s="867"/>
      <c r="G248" s="913"/>
      <c r="H248" s="881"/>
      <c r="I248" s="901"/>
    </row>
    <row r="249" spans="1:9" s="134" customFormat="1" hidden="1" outlineLevel="1">
      <c r="A249" s="323" t="s">
        <v>244</v>
      </c>
      <c r="B249" s="324" t="s">
        <v>259</v>
      </c>
      <c r="C249" s="325">
        <v>1</v>
      </c>
      <c r="D249" s="326"/>
      <c r="E249" s="327"/>
      <c r="F249" s="867"/>
      <c r="G249" s="913"/>
      <c r="H249" s="881"/>
      <c r="I249" s="901"/>
    </row>
    <row r="250" spans="1:9" collapsed="1">
      <c r="A250" s="310"/>
      <c r="B250" s="308"/>
      <c r="C250" s="309"/>
      <c r="D250" s="304"/>
      <c r="E250" s="301" t="str">
        <f t="shared" ref="E250:E260" si="12">IF(OR(ISBLANK(C250),ISBLANK(D250))," ",KOLIC*CENA)</f>
        <v xml:space="preserve"> </v>
      </c>
      <c r="F250" s="864"/>
      <c r="G250" s="910"/>
      <c r="H250" s="878"/>
      <c r="I250" s="898"/>
    </row>
    <row r="251" spans="1:9" ht="141" customHeight="1">
      <c r="A251" s="276" t="s">
        <v>87</v>
      </c>
      <c r="B251" s="303" t="s">
        <v>268</v>
      </c>
      <c r="C251" s="300"/>
      <c r="D251" s="304"/>
      <c r="E251" s="301" t="str">
        <f t="shared" si="12"/>
        <v xml:space="preserve"> </v>
      </c>
      <c r="F251" s="864"/>
      <c r="G251" s="910"/>
      <c r="H251" s="878"/>
      <c r="I251" s="898"/>
    </row>
    <row r="252" spans="1:9" ht="53.25" customHeight="1">
      <c r="A252" s="276"/>
      <c r="B252" s="303" t="s">
        <v>157</v>
      </c>
      <c r="C252" s="300"/>
      <c r="D252" s="304"/>
      <c r="E252" s="301" t="str">
        <f t="shared" si="12"/>
        <v xml:space="preserve"> </v>
      </c>
      <c r="F252" s="864"/>
      <c r="G252" s="910"/>
      <c r="H252" s="878"/>
      <c r="I252" s="898"/>
    </row>
    <row r="253" spans="1:9" ht="105" customHeight="1">
      <c r="A253" s="276"/>
      <c r="B253" s="303" t="s">
        <v>261</v>
      </c>
      <c r="C253" s="300"/>
      <c r="D253" s="304"/>
      <c r="E253" s="301" t="str">
        <f t="shared" si="12"/>
        <v xml:space="preserve"> </v>
      </c>
      <c r="F253" s="864"/>
      <c r="G253" s="910"/>
      <c r="H253" s="878"/>
      <c r="I253" s="898"/>
    </row>
    <row r="254" spans="1:9" ht="12.75" customHeight="1">
      <c r="A254" s="276"/>
      <c r="B254" s="303"/>
      <c r="C254" s="300"/>
      <c r="D254" s="304"/>
      <c r="E254" s="301" t="str">
        <f t="shared" si="12"/>
        <v xml:space="preserve"> </v>
      </c>
      <c r="F254" s="864"/>
      <c r="G254" s="910"/>
      <c r="H254" s="878"/>
      <c r="I254" s="898"/>
    </row>
    <row r="255" spans="1:9" ht="27.75" customHeight="1">
      <c r="A255" s="276" t="s">
        <v>67</v>
      </c>
      <c r="B255" s="303" t="s">
        <v>158</v>
      </c>
      <c r="C255" s="300"/>
      <c r="D255" s="304"/>
      <c r="E255" s="301" t="str">
        <f t="shared" si="12"/>
        <v xml:space="preserve"> </v>
      </c>
      <c r="F255" s="864"/>
      <c r="G255" s="910"/>
      <c r="H255" s="878"/>
      <c r="I255" s="898"/>
    </row>
    <row r="256" spans="1:9">
      <c r="A256" s="276"/>
      <c r="B256" s="308" t="s">
        <v>271</v>
      </c>
      <c r="C256" s="309">
        <v>74</v>
      </c>
      <c r="D256" s="1303"/>
      <c r="E256" s="305" t="str">
        <f t="shared" si="12"/>
        <v xml:space="preserve"> </v>
      </c>
      <c r="F256" s="863"/>
      <c r="G256" s="909">
        <f>D256*F256</f>
        <v>0</v>
      </c>
      <c r="H256" s="935">
        <v>74</v>
      </c>
      <c r="I256" s="897">
        <f>D256*H256</f>
        <v>0</v>
      </c>
    </row>
    <row r="257" spans="1:9">
      <c r="A257" s="276"/>
      <c r="B257" s="308" t="s">
        <v>272</v>
      </c>
      <c r="C257" s="309">
        <v>48</v>
      </c>
      <c r="D257" s="1292">
        <f>D256</f>
        <v>0</v>
      </c>
      <c r="E257" s="305">
        <f t="shared" si="12"/>
        <v>0</v>
      </c>
      <c r="F257" s="863"/>
      <c r="G257" s="909">
        <f>D257*F257</f>
        <v>0</v>
      </c>
      <c r="H257" s="935">
        <v>48</v>
      </c>
      <c r="I257" s="897">
        <f>D257*H257</f>
        <v>0</v>
      </c>
    </row>
    <row r="258" spans="1:9">
      <c r="A258" s="276"/>
      <c r="B258" s="308" t="s">
        <v>273</v>
      </c>
      <c r="C258" s="309">
        <v>66</v>
      </c>
      <c r="D258" s="1292">
        <f>D256</f>
        <v>0</v>
      </c>
      <c r="E258" s="305">
        <f t="shared" si="12"/>
        <v>0</v>
      </c>
      <c r="F258" s="863"/>
      <c r="G258" s="909">
        <f>D258*F258</f>
        <v>0</v>
      </c>
      <c r="H258" s="935">
        <v>66</v>
      </c>
      <c r="I258" s="897">
        <f>D258*H258</f>
        <v>0</v>
      </c>
    </row>
    <row r="259" spans="1:9" ht="13.5" thickBot="1">
      <c r="A259" s="276"/>
      <c r="B259" s="406" t="s">
        <v>274</v>
      </c>
      <c r="C259" s="407">
        <v>60</v>
      </c>
      <c r="D259" s="1293">
        <f>D256</f>
        <v>0</v>
      </c>
      <c r="E259" s="409">
        <f t="shared" si="12"/>
        <v>0</v>
      </c>
      <c r="F259" s="921"/>
      <c r="G259" s="969">
        <f>D259*F259</f>
        <v>0</v>
      </c>
      <c r="H259" s="936">
        <v>60</v>
      </c>
      <c r="I259" s="975">
        <f>D259*H259</f>
        <v>0</v>
      </c>
    </row>
    <row r="260" spans="1:9" ht="13.5" thickTop="1">
      <c r="A260" s="276"/>
      <c r="B260" s="403" t="s">
        <v>199</v>
      </c>
      <c r="C260" s="404">
        <f>SUM(C256:C259)</f>
        <v>248</v>
      </c>
      <c r="D260" s="390"/>
      <c r="E260" s="405" t="str">
        <f t="shared" si="12"/>
        <v xml:space="preserve"> </v>
      </c>
      <c r="F260" s="922"/>
      <c r="G260" s="970"/>
      <c r="H260" s="938"/>
      <c r="I260" s="976"/>
    </row>
    <row r="261" spans="1:9">
      <c r="A261" s="276"/>
      <c r="B261" s="309"/>
      <c r="C261" s="300"/>
      <c r="D261" s="304"/>
      <c r="E261" s="305"/>
      <c r="F261" s="864"/>
      <c r="G261" s="910"/>
      <c r="H261" s="878"/>
      <c r="I261" s="898"/>
    </row>
    <row r="262" spans="1:9" s="134" customFormat="1" hidden="1" outlineLevel="1">
      <c r="A262" s="323" t="s">
        <v>230</v>
      </c>
      <c r="B262" s="324" t="s">
        <v>266</v>
      </c>
      <c r="C262" s="325">
        <v>74</v>
      </c>
      <c r="D262" s="326"/>
      <c r="E262" s="327"/>
      <c r="F262" s="867"/>
      <c r="G262" s="913"/>
      <c r="H262" s="881"/>
      <c r="I262" s="901"/>
    </row>
    <row r="263" spans="1:9" s="134" customFormat="1" hidden="1" outlineLevel="1">
      <c r="A263" s="323" t="s">
        <v>237</v>
      </c>
      <c r="B263" s="324" t="s">
        <v>264</v>
      </c>
      <c r="C263" s="325">
        <v>48</v>
      </c>
      <c r="D263" s="326"/>
      <c r="E263" s="327"/>
      <c r="F263" s="867"/>
      <c r="G263" s="913"/>
      <c r="H263" s="881"/>
      <c r="I263" s="901"/>
    </row>
    <row r="264" spans="1:9" s="134" customFormat="1" ht="12.75" hidden="1" customHeight="1" outlineLevel="1">
      <c r="A264" s="323" t="s">
        <v>240</v>
      </c>
      <c r="B264" s="324" t="s">
        <v>267</v>
      </c>
      <c r="C264" s="325">
        <v>66</v>
      </c>
      <c r="D264" s="326"/>
      <c r="E264" s="327"/>
      <c r="F264" s="867"/>
      <c r="G264" s="913"/>
      <c r="H264" s="881"/>
      <c r="I264" s="901"/>
    </row>
    <row r="265" spans="1:9" s="134" customFormat="1" hidden="1" outlineLevel="1">
      <c r="A265" s="323" t="s">
        <v>244</v>
      </c>
      <c r="B265" s="324" t="s">
        <v>265</v>
      </c>
      <c r="C265" s="325">
        <v>60</v>
      </c>
      <c r="D265" s="326"/>
      <c r="E265" s="327"/>
      <c r="F265" s="867"/>
      <c r="G265" s="913"/>
      <c r="H265" s="881"/>
      <c r="I265" s="901"/>
    </row>
    <row r="266" spans="1:9" collapsed="1">
      <c r="A266" s="276"/>
      <c r="B266" s="303"/>
      <c r="C266" s="299"/>
      <c r="D266" s="304"/>
      <c r="E266" s="301" t="str">
        <f t="shared" ref="E266:E272" si="13">IF(OR(ISBLANK(C266),ISBLANK(D266))," ",KOLIC*CENA)</f>
        <v xml:space="preserve"> </v>
      </c>
      <c r="F266" s="864"/>
      <c r="G266" s="910"/>
      <c r="H266" s="878"/>
      <c r="I266" s="898"/>
    </row>
    <row r="267" spans="1:9" ht="12.75" customHeight="1">
      <c r="A267" s="276" t="s">
        <v>68</v>
      </c>
      <c r="B267" s="303" t="s">
        <v>159</v>
      </c>
      <c r="C267" s="300"/>
      <c r="D267" s="304"/>
      <c r="E267" s="301" t="str">
        <f t="shared" si="13"/>
        <v xml:space="preserve"> </v>
      </c>
      <c r="F267" s="864"/>
      <c r="G267" s="910"/>
      <c r="H267" s="878"/>
      <c r="I267" s="898"/>
    </row>
    <row r="268" spans="1:9">
      <c r="A268" s="276"/>
      <c r="B268" s="308" t="s">
        <v>275</v>
      </c>
      <c r="C268" s="309">
        <v>750</v>
      </c>
      <c r="D268" s="1303"/>
      <c r="E268" s="305" t="str">
        <f t="shared" si="13"/>
        <v xml:space="preserve"> </v>
      </c>
      <c r="F268" s="863"/>
      <c r="G268" s="909">
        <f>D268*F268</f>
        <v>0</v>
      </c>
      <c r="H268" s="935">
        <v>750</v>
      </c>
      <c r="I268" s="897">
        <f>D268*H268</f>
        <v>0</v>
      </c>
    </row>
    <row r="269" spans="1:9">
      <c r="A269" s="276"/>
      <c r="B269" s="308" t="s">
        <v>276</v>
      </c>
      <c r="C269" s="309">
        <v>480</v>
      </c>
      <c r="D269" s="1292">
        <f>D268</f>
        <v>0</v>
      </c>
      <c r="E269" s="305">
        <f t="shared" si="13"/>
        <v>0</v>
      </c>
      <c r="F269" s="863"/>
      <c r="G269" s="909">
        <f>D269*F269</f>
        <v>0</v>
      </c>
      <c r="H269" s="935">
        <v>480</v>
      </c>
      <c r="I269" s="897">
        <f>D269*H269</f>
        <v>0</v>
      </c>
    </row>
    <row r="270" spans="1:9">
      <c r="A270" s="276"/>
      <c r="B270" s="308" t="s">
        <v>277</v>
      </c>
      <c r="C270" s="309">
        <v>660</v>
      </c>
      <c r="D270" s="1292">
        <f>D268</f>
        <v>0</v>
      </c>
      <c r="E270" s="305">
        <f t="shared" si="13"/>
        <v>0</v>
      </c>
      <c r="F270" s="863"/>
      <c r="G270" s="909">
        <f>D270*F270</f>
        <v>0</v>
      </c>
      <c r="H270" s="935">
        <v>660</v>
      </c>
      <c r="I270" s="897">
        <f>D270*H270</f>
        <v>0</v>
      </c>
    </row>
    <row r="271" spans="1:9" ht="13.5" thickBot="1">
      <c r="A271" s="276"/>
      <c r="B271" s="406" t="s">
        <v>278</v>
      </c>
      <c r="C271" s="407">
        <v>600</v>
      </c>
      <c r="D271" s="1293">
        <f>D268</f>
        <v>0</v>
      </c>
      <c r="E271" s="409">
        <f t="shared" si="13"/>
        <v>0</v>
      </c>
      <c r="F271" s="921"/>
      <c r="G271" s="969">
        <f>D271*F271</f>
        <v>0</v>
      </c>
      <c r="H271" s="936">
        <v>600</v>
      </c>
      <c r="I271" s="975">
        <f>D271*H271</f>
        <v>0</v>
      </c>
    </row>
    <row r="272" spans="1:9" ht="13.5" thickTop="1">
      <c r="A272" s="276"/>
      <c r="B272" s="403" t="s">
        <v>263</v>
      </c>
      <c r="C272" s="404">
        <f>SUM(C268:C271)</f>
        <v>2490</v>
      </c>
      <c r="D272" s="390"/>
      <c r="E272" s="405" t="str">
        <f t="shared" si="13"/>
        <v xml:space="preserve"> </v>
      </c>
      <c r="F272" s="922"/>
      <c r="G272" s="970"/>
      <c r="H272" s="938"/>
      <c r="I272" s="976"/>
    </row>
    <row r="273" spans="1:9">
      <c r="A273" s="276"/>
      <c r="B273" s="309"/>
      <c r="C273" s="300"/>
      <c r="D273" s="304"/>
      <c r="E273" s="305"/>
      <c r="F273" s="864"/>
      <c r="G273" s="910"/>
      <c r="H273" s="878"/>
      <c r="I273" s="898"/>
    </row>
    <row r="274" spans="1:9" s="134" customFormat="1" hidden="1" outlineLevel="1">
      <c r="A274" s="323"/>
      <c r="B274" s="324" t="s">
        <v>269</v>
      </c>
      <c r="C274" s="325"/>
      <c r="D274" s="326"/>
      <c r="E274" s="327"/>
      <c r="F274" s="867"/>
      <c r="G274" s="913"/>
      <c r="H274" s="881"/>
      <c r="I274" s="901"/>
    </row>
    <row r="275" spans="1:9" collapsed="1">
      <c r="A275" s="306"/>
      <c r="B275" s="308"/>
      <c r="C275" s="309"/>
      <c r="D275" s="304"/>
      <c r="E275" s="301" t="str">
        <f t="shared" ref="E275:E281" si="14">IF(OR(ISBLANK(C275),ISBLANK(D275))," ",KOLIC*CENA)</f>
        <v xml:space="preserve"> </v>
      </c>
      <c r="F275" s="864"/>
      <c r="G275" s="910"/>
      <c r="H275" s="878"/>
      <c r="I275" s="898"/>
    </row>
    <row r="276" spans="1:9" ht="207" customHeight="1">
      <c r="A276" s="276" t="s">
        <v>88</v>
      </c>
      <c r="B276" s="303" t="s">
        <v>284</v>
      </c>
      <c r="C276" s="300"/>
      <c r="D276" s="304"/>
      <c r="E276" s="301" t="str">
        <f t="shared" si="14"/>
        <v xml:space="preserve"> </v>
      </c>
      <c r="F276" s="864"/>
      <c r="G276" s="910"/>
      <c r="H276" s="878"/>
      <c r="I276" s="898"/>
    </row>
    <row r="277" spans="1:9">
      <c r="A277" s="276"/>
      <c r="B277" s="308" t="s">
        <v>271</v>
      </c>
      <c r="C277" s="309">
        <v>75</v>
      </c>
      <c r="D277" s="1303"/>
      <c r="E277" s="305" t="str">
        <f t="shared" si="14"/>
        <v xml:space="preserve"> </v>
      </c>
      <c r="F277" s="863"/>
      <c r="G277" s="909">
        <f>D277*F277</f>
        <v>0</v>
      </c>
      <c r="H277" s="935">
        <v>75</v>
      </c>
      <c r="I277" s="897">
        <f>D277*H277</f>
        <v>0</v>
      </c>
    </row>
    <row r="278" spans="1:9">
      <c r="A278" s="276"/>
      <c r="B278" s="308" t="s">
        <v>272</v>
      </c>
      <c r="C278" s="309">
        <v>24</v>
      </c>
      <c r="D278" s="1292">
        <f>D277</f>
        <v>0</v>
      </c>
      <c r="E278" s="305">
        <f t="shared" si="14"/>
        <v>0</v>
      </c>
      <c r="F278" s="863"/>
      <c r="G278" s="909">
        <f>D278*F278</f>
        <v>0</v>
      </c>
      <c r="H278" s="935">
        <v>24</v>
      </c>
      <c r="I278" s="897">
        <f>D278*H278</f>
        <v>0</v>
      </c>
    </row>
    <row r="279" spans="1:9">
      <c r="A279" s="276"/>
      <c r="B279" s="308" t="s">
        <v>273</v>
      </c>
      <c r="C279" s="309">
        <v>36</v>
      </c>
      <c r="D279" s="1292">
        <f>D277</f>
        <v>0</v>
      </c>
      <c r="E279" s="305">
        <f t="shared" si="14"/>
        <v>0</v>
      </c>
      <c r="F279" s="863"/>
      <c r="G279" s="909">
        <f>D279*F279</f>
        <v>0</v>
      </c>
      <c r="H279" s="935">
        <v>36</v>
      </c>
      <c r="I279" s="897">
        <f>D279*H279</f>
        <v>0</v>
      </c>
    </row>
    <row r="280" spans="1:9" ht="13.5" thickBot="1">
      <c r="A280" s="276"/>
      <c r="B280" s="406" t="s">
        <v>274</v>
      </c>
      <c r="C280" s="407">
        <v>28</v>
      </c>
      <c r="D280" s="1293">
        <f>D277</f>
        <v>0</v>
      </c>
      <c r="E280" s="409">
        <f t="shared" si="14"/>
        <v>0</v>
      </c>
      <c r="F280" s="921"/>
      <c r="G280" s="969">
        <f>D280*F280</f>
        <v>0</v>
      </c>
      <c r="H280" s="936">
        <v>28</v>
      </c>
      <c r="I280" s="975">
        <f>D280*H280</f>
        <v>0</v>
      </c>
    </row>
    <row r="281" spans="1:9" ht="13.5" thickTop="1">
      <c r="A281" s="276"/>
      <c r="B281" s="403" t="s">
        <v>199</v>
      </c>
      <c r="C281" s="404">
        <f>SUM(C277:C280)</f>
        <v>163</v>
      </c>
      <c r="D281" s="390"/>
      <c r="E281" s="405" t="str">
        <f t="shared" si="14"/>
        <v xml:space="preserve"> </v>
      </c>
      <c r="F281" s="922"/>
      <c r="G281" s="970"/>
      <c r="H281" s="938"/>
      <c r="I281" s="976"/>
    </row>
    <row r="282" spans="1:9">
      <c r="A282" s="306"/>
      <c r="B282" s="308"/>
      <c r="C282" s="309"/>
      <c r="D282" s="304"/>
      <c r="E282" s="301"/>
      <c r="F282" s="864"/>
      <c r="G282" s="910"/>
      <c r="H282" s="878"/>
      <c r="I282" s="898"/>
    </row>
    <row r="283" spans="1:9" s="134" customFormat="1" hidden="1" outlineLevel="1">
      <c r="A283" s="323" t="s">
        <v>230</v>
      </c>
      <c r="B283" s="324" t="s">
        <v>285</v>
      </c>
      <c r="C283" s="325">
        <v>75</v>
      </c>
      <c r="D283" s="326"/>
      <c r="E283" s="327"/>
      <c r="F283" s="867"/>
      <c r="G283" s="913"/>
      <c r="H283" s="881"/>
      <c r="I283" s="901"/>
    </row>
    <row r="284" spans="1:9" s="134" customFormat="1" hidden="1" outlineLevel="1">
      <c r="A284" s="323" t="s">
        <v>237</v>
      </c>
      <c r="B284" s="324" t="s">
        <v>286</v>
      </c>
      <c r="C284" s="325">
        <v>24</v>
      </c>
      <c r="D284" s="326"/>
      <c r="E284" s="327"/>
      <c r="F284" s="867"/>
      <c r="G284" s="913"/>
      <c r="H284" s="881"/>
      <c r="I284" s="901"/>
    </row>
    <row r="285" spans="1:9" s="134" customFormat="1" ht="12.75" hidden="1" customHeight="1" outlineLevel="1">
      <c r="A285" s="323" t="s">
        <v>240</v>
      </c>
      <c r="B285" s="324" t="s">
        <v>287</v>
      </c>
      <c r="C285" s="325">
        <v>36</v>
      </c>
      <c r="D285" s="326"/>
      <c r="E285" s="327"/>
      <c r="F285" s="867"/>
      <c r="G285" s="913"/>
      <c r="H285" s="881"/>
      <c r="I285" s="901"/>
    </row>
    <row r="286" spans="1:9" s="134" customFormat="1" hidden="1" outlineLevel="1">
      <c r="A286" s="323" t="s">
        <v>244</v>
      </c>
      <c r="B286" s="324" t="s">
        <v>288</v>
      </c>
      <c r="C286" s="325">
        <v>28</v>
      </c>
      <c r="D286" s="326"/>
      <c r="E286" s="327"/>
      <c r="F286" s="867"/>
      <c r="G286" s="913"/>
      <c r="H286" s="881"/>
      <c r="I286" s="901"/>
    </row>
    <row r="287" spans="1:9" collapsed="1">
      <c r="A287" s="306"/>
      <c r="B287" s="308"/>
      <c r="C287" s="309"/>
      <c r="D287" s="304"/>
      <c r="E287" s="301" t="str">
        <f>IF(OR(ISBLANK(C287),ISBLANK(D287))," ",KOLIC*CENA)</f>
        <v xml:space="preserve"> </v>
      </c>
      <c r="F287" s="864"/>
      <c r="G287" s="910"/>
      <c r="H287" s="878"/>
      <c r="I287" s="898"/>
    </row>
    <row r="288" spans="1:9" ht="144" customHeight="1">
      <c r="A288" s="276" t="s">
        <v>89</v>
      </c>
      <c r="B288" s="303" t="s">
        <v>147</v>
      </c>
      <c r="C288" s="300"/>
      <c r="D288" s="304"/>
      <c r="E288" s="301" t="str">
        <f>IF(OR(ISBLANK(C288),ISBLANK(D288))," ",KOLIC*CENA)</f>
        <v xml:space="preserve"> </v>
      </c>
      <c r="F288" s="864"/>
      <c r="G288" s="910"/>
      <c r="H288" s="878"/>
      <c r="I288" s="898"/>
    </row>
    <row r="289" spans="1:9" ht="12.75" customHeight="1">
      <c r="A289" s="276"/>
      <c r="B289" s="303" t="s">
        <v>283</v>
      </c>
      <c r="C289" s="300"/>
      <c r="D289" s="304"/>
      <c r="E289" s="301"/>
      <c r="F289" s="864"/>
      <c r="G289" s="910"/>
      <c r="H289" s="878"/>
      <c r="I289" s="898"/>
    </row>
    <row r="290" spans="1:9">
      <c r="A290" s="276"/>
      <c r="B290" s="308" t="s">
        <v>279</v>
      </c>
      <c r="C290" s="309">
        <v>50</v>
      </c>
      <c r="D290" s="1303"/>
      <c r="E290" s="305" t="str">
        <f t="shared" ref="E290:E300" si="15">IF(OR(ISBLANK(C290),ISBLANK(D290))," ",KOLIC*CENA)</f>
        <v xml:space="preserve"> </v>
      </c>
      <c r="F290" s="863"/>
      <c r="G290" s="909">
        <f>D290*F290</f>
        <v>0</v>
      </c>
      <c r="H290" s="935">
        <v>50</v>
      </c>
      <c r="I290" s="897">
        <f>D290*H290</f>
        <v>0</v>
      </c>
    </row>
    <row r="291" spans="1:9">
      <c r="A291" s="276"/>
      <c r="B291" s="308" t="s">
        <v>280</v>
      </c>
      <c r="C291" s="309">
        <v>20</v>
      </c>
      <c r="D291" s="1292">
        <f>D290</f>
        <v>0</v>
      </c>
      <c r="E291" s="305">
        <f t="shared" si="15"/>
        <v>0</v>
      </c>
      <c r="F291" s="863"/>
      <c r="G291" s="909">
        <f>D291*F291</f>
        <v>0</v>
      </c>
      <c r="H291" s="935">
        <v>20</v>
      </c>
      <c r="I291" s="897">
        <f>D291*H291</f>
        <v>0</v>
      </c>
    </row>
    <row r="292" spans="1:9">
      <c r="A292" s="276"/>
      <c r="B292" s="308" t="s">
        <v>281</v>
      </c>
      <c r="C292" s="309">
        <v>20</v>
      </c>
      <c r="D292" s="1292">
        <f>D290</f>
        <v>0</v>
      </c>
      <c r="E292" s="305">
        <f t="shared" si="15"/>
        <v>0</v>
      </c>
      <c r="F292" s="863"/>
      <c r="G292" s="909">
        <f>D292*F292</f>
        <v>0</v>
      </c>
      <c r="H292" s="935">
        <v>20</v>
      </c>
      <c r="I292" s="897">
        <f>D292*H292</f>
        <v>0</v>
      </c>
    </row>
    <row r="293" spans="1:9" ht="13.5" thickBot="1">
      <c r="A293" s="276"/>
      <c r="B293" s="406" t="s">
        <v>282</v>
      </c>
      <c r="C293" s="407">
        <v>30</v>
      </c>
      <c r="D293" s="1293">
        <f>D290</f>
        <v>0</v>
      </c>
      <c r="E293" s="409">
        <f t="shared" si="15"/>
        <v>0</v>
      </c>
      <c r="F293" s="921"/>
      <c r="G293" s="969">
        <f>D293*F293</f>
        <v>0</v>
      </c>
      <c r="H293" s="936">
        <v>30</v>
      </c>
      <c r="I293" s="975">
        <f>D293*H293</f>
        <v>0</v>
      </c>
    </row>
    <row r="294" spans="1:9" ht="13.5" thickTop="1">
      <c r="A294" s="276"/>
      <c r="B294" s="403" t="s">
        <v>224</v>
      </c>
      <c r="C294" s="404">
        <f>SUM(C290:C293)</f>
        <v>120</v>
      </c>
      <c r="D294" s="390"/>
      <c r="E294" s="405" t="str">
        <f t="shared" si="15"/>
        <v xml:space="preserve"> </v>
      </c>
      <c r="F294" s="922"/>
      <c r="G294" s="970"/>
      <c r="H294" s="938"/>
      <c r="I294" s="976"/>
    </row>
    <row r="295" spans="1:9">
      <c r="A295" s="276"/>
      <c r="B295" s="329"/>
      <c r="C295" s="300"/>
      <c r="D295" s="304"/>
      <c r="E295" s="301" t="str">
        <f t="shared" si="15"/>
        <v xml:space="preserve"> </v>
      </c>
      <c r="F295" s="864"/>
      <c r="G295" s="910"/>
      <c r="H295" s="878"/>
      <c r="I295" s="898"/>
    </row>
    <row r="296" spans="1:9" ht="283.5" customHeight="1">
      <c r="A296" s="310" t="s">
        <v>46</v>
      </c>
      <c r="B296" s="303" t="s">
        <v>629</v>
      </c>
      <c r="C296" s="306"/>
      <c r="D296" s="306"/>
      <c r="E296" s="301" t="str">
        <f t="shared" si="15"/>
        <v xml:space="preserve"> </v>
      </c>
      <c r="F296" s="864"/>
      <c r="G296" s="910"/>
      <c r="H296" s="878"/>
      <c r="I296" s="898"/>
    </row>
    <row r="297" spans="1:9" ht="223.5" customHeight="1">
      <c r="A297" s="310"/>
      <c r="B297" s="303" t="s">
        <v>630</v>
      </c>
      <c r="C297" s="306"/>
      <c r="D297" s="306"/>
      <c r="E297" s="301" t="str">
        <f t="shared" si="15"/>
        <v xml:space="preserve"> </v>
      </c>
      <c r="F297" s="864"/>
      <c r="G297" s="910"/>
      <c r="H297" s="878"/>
      <c r="I297" s="898"/>
    </row>
    <row r="298" spans="1:9" ht="27.75" customHeight="1">
      <c r="A298" s="310"/>
      <c r="B298" s="303" t="s">
        <v>289</v>
      </c>
      <c r="C298" s="306"/>
      <c r="D298" s="306"/>
      <c r="E298" s="301" t="str">
        <f t="shared" si="15"/>
        <v xml:space="preserve"> </v>
      </c>
      <c r="F298" s="864"/>
      <c r="G298" s="910"/>
      <c r="H298" s="878"/>
      <c r="I298" s="898"/>
    </row>
    <row r="299" spans="1:9" ht="54" customHeight="1">
      <c r="A299" s="330"/>
      <c r="B299" s="331" t="s">
        <v>134</v>
      </c>
      <c r="C299" s="332"/>
      <c r="D299" s="304"/>
      <c r="E299" s="301" t="str">
        <f t="shared" si="15"/>
        <v xml:space="preserve"> </v>
      </c>
      <c r="F299" s="864"/>
      <c r="G299" s="910"/>
      <c r="H299" s="878"/>
      <c r="I299" s="898"/>
    </row>
    <row r="300" spans="1:9" ht="55.5" customHeight="1">
      <c r="A300" s="276"/>
      <c r="B300" s="303" t="s">
        <v>138</v>
      </c>
      <c r="C300" s="300"/>
      <c r="D300" s="304"/>
      <c r="E300" s="301" t="str">
        <f t="shared" si="15"/>
        <v xml:space="preserve"> </v>
      </c>
      <c r="F300" s="864"/>
      <c r="G300" s="910"/>
      <c r="H300" s="878"/>
      <c r="I300" s="898"/>
    </row>
    <row r="301" spans="1:9">
      <c r="A301" s="276"/>
      <c r="B301" s="308" t="s">
        <v>290</v>
      </c>
      <c r="C301" s="309">
        <v>5.25</v>
      </c>
      <c r="D301" s="1303"/>
      <c r="E301" s="305" t="str">
        <f t="shared" ref="E301:E306" si="16">IF(OR(ISBLANK(C301),ISBLANK(D301))," ",KOLIC*CENA)</f>
        <v xml:space="preserve"> </v>
      </c>
      <c r="F301" s="863">
        <v>2.25</v>
      </c>
      <c r="G301" s="909">
        <f>D301*F301</f>
        <v>0</v>
      </c>
      <c r="H301" s="935">
        <v>3</v>
      </c>
      <c r="I301" s="897">
        <f>D301*H301</f>
        <v>0</v>
      </c>
    </row>
    <row r="302" spans="1:9">
      <c r="A302" s="276"/>
      <c r="B302" s="308" t="s">
        <v>291</v>
      </c>
      <c r="C302" s="309">
        <v>6.5</v>
      </c>
      <c r="D302" s="305">
        <f>D301</f>
        <v>0</v>
      </c>
      <c r="E302" s="305">
        <f t="shared" si="16"/>
        <v>0</v>
      </c>
      <c r="F302" s="863">
        <v>3</v>
      </c>
      <c r="G302" s="909">
        <f>D302*F302</f>
        <v>0</v>
      </c>
      <c r="H302" s="935">
        <v>3.5</v>
      </c>
      <c r="I302" s="897">
        <f>D302*H302</f>
        <v>0</v>
      </c>
    </row>
    <row r="303" spans="1:9">
      <c r="A303" s="276"/>
      <c r="B303" s="308" t="s">
        <v>292</v>
      </c>
      <c r="C303" s="309">
        <v>5.25</v>
      </c>
      <c r="D303" s="305">
        <f>D301</f>
        <v>0</v>
      </c>
      <c r="E303" s="305">
        <f t="shared" si="16"/>
        <v>0</v>
      </c>
      <c r="F303" s="863">
        <v>2.25</v>
      </c>
      <c r="G303" s="909">
        <f>D303*F303</f>
        <v>0</v>
      </c>
      <c r="H303" s="935">
        <v>3</v>
      </c>
      <c r="I303" s="897">
        <f>D303*H303</f>
        <v>0</v>
      </c>
    </row>
    <row r="304" spans="1:9" ht="13.5" thickBot="1">
      <c r="A304" s="276"/>
      <c r="B304" s="406" t="s">
        <v>293</v>
      </c>
      <c r="C304" s="407">
        <v>11</v>
      </c>
      <c r="D304" s="408">
        <f>D301</f>
        <v>0</v>
      </c>
      <c r="E304" s="409">
        <f t="shared" si="16"/>
        <v>0</v>
      </c>
      <c r="F304" s="921">
        <v>4</v>
      </c>
      <c r="G304" s="969">
        <f>D304*F304</f>
        <v>0</v>
      </c>
      <c r="H304" s="936">
        <v>7</v>
      </c>
      <c r="I304" s="975">
        <f>D304*H304</f>
        <v>0</v>
      </c>
    </row>
    <row r="305" spans="1:9" ht="13.5" thickTop="1">
      <c r="A305" s="276"/>
      <c r="B305" s="403" t="s">
        <v>294</v>
      </c>
      <c r="C305" s="404">
        <f>SUM(C301:C304)</f>
        <v>28</v>
      </c>
      <c r="D305" s="390"/>
      <c r="E305" s="405" t="str">
        <f t="shared" si="16"/>
        <v xml:space="preserve"> </v>
      </c>
      <c r="F305" s="922"/>
      <c r="G305" s="970">
        <f>D305*F305</f>
        <v>0</v>
      </c>
      <c r="H305" s="938"/>
      <c r="I305" s="976">
        <f>D305*H305</f>
        <v>0</v>
      </c>
    </row>
    <row r="306" spans="1:9">
      <c r="A306" s="276"/>
      <c r="B306" s="329"/>
      <c r="C306" s="300"/>
      <c r="D306" s="304"/>
      <c r="E306" s="301" t="str">
        <f t="shared" si="16"/>
        <v xml:space="preserve"> </v>
      </c>
      <c r="F306" s="864"/>
      <c r="G306" s="910"/>
      <c r="H306" s="878"/>
      <c r="I306" s="898"/>
    </row>
    <row r="307" spans="1:9" s="134" customFormat="1" hidden="1" outlineLevel="1">
      <c r="A307" s="323" t="s">
        <v>295</v>
      </c>
      <c r="B307" s="324" t="s">
        <v>297</v>
      </c>
      <c r="C307" s="325">
        <v>3.96</v>
      </c>
      <c r="D307" s="326"/>
      <c r="E307" s="327"/>
      <c r="F307" s="867"/>
      <c r="G307" s="913"/>
      <c r="H307" s="881"/>
      <c r="I307" s="901"/>
    </row>
    <row r="308" spans="1:9" s="134" customFormat="1" hidden="1" outlineLevel="1">
      <c r="A308" s="323" t="s">
        <v>631</v>
      </c>
      <c r="B308" s="324" t="s">
        <v>632</v>
      </c>
      <c r="C308" s="325">
        <v>1.27</v>
      </c>
      <c r="D308" s="326"/>
      <c r="E308" s="327"/>
      <c r="F308" s="867"/>
      <c r="G308" s="913"/>
      <c r="H308" s="881"/>
      <c r="I308" s="901"/>
    </row>
    <row r="309" spans="1:9" s="134" customFormat="1" hidden="1" outlineLevel="1">
      <c r="A309" s="323"/>
      <c r="B309" s="324"/>
      <c r="C309" s="325"/>
      <c r="D309" s="326"/>
      <c r="E309" s="327"/>
      <c r="F309" s="867"/>
      <c r="G309" s="913"/>
      <c r="H309" s="881"/>
      <c r="I309" s="901"/>
    </row>
    <row r="310" spans="1:9" s="134" customFormat="1" hidden="1" outlineLevel="1">
      <c r="A310" s="323" t="s">
        <v>237</v>
      </c>
      <c r="B310" s="324" t="s">
        <v>296</v>
      </c>
      <c r="C310" s="325">
        <v>5.47</v>
      </c>
      <c r="D310" s="326"/>
      <c r="E310" s="327"/>
      <c r="F310" s="867"/>
      <c r="G310" s="913"/>
      <c r="H310" s="881"/>
      <c r="I310" s="901"/>
    </row>
    <row r="311" spans="1:9" s="134" customFormat="1" ht="12.75" hidden="1" customHeight="1" outlineLevel="1">
      <c r="A311" s="323" t="s">
        <v>240</v>
      </c>
      <c r="B311" s="324" t="s">
        <v>297</v>
      </c>
      <c r="C311" s="325">
        <v>3.96</v>
      </c>
      <c r="D311" s="326"/>
      <c r="E311" s="327"/>
      <c r="F311" s="867"/>
      <c r="G311" s="913"/>
      <c r="H311" s="881"/>
      <c r="I311" s="901"/>
    </row>
    <row r="312" spans="1:9" s="134" customFormat="1" hidden="1" outlineLevel="1">
      <c r="A312" s="323" t="s">
        <v>244</v>
      </c>
      <c r="B312" s="324" t="s">
        <v>298</v>
      </c>
      <c r="C312" s="325">
        <v>10.9</v>
      </c>
      <c r="D312" s="326"/>
      <c r="E312" s="327"/>
      <c r="F312" s="867"/>
      <c r="G312" s="913"/>
      <c r="H312" s="881"/>
      <c r="I312" s="901"/>
    </row>
    <row r="313" spans="1:9" collapsed="1">
      <c r="A313" s="330"/>
      <c r="B313" s="329"/>
      <c r="C313" s="333"/>
      <c r="D313" s="304"/>
      <c r="E313" s="301" t="str">
        <f>IF(OR(ISBLANK(C313),ISBLANK(D313))," ",KOLIC*CENA)</f>
        <v xml:space="preserve"> </v>
      </c>
      <c r="F313" s="864"/>
      <c r="G313" s="910"/>
      <c r="H313" s="878"/>
      <c r="I313" s="898"/>
    </row>
    <row r="314" spans="1:9" ht="161.25" customHeight="1">
      <c r="A314" s="310" t="s">
        <v>47</v>
      </c>
      <c r="B314" s="303" t="s">
        <v>305</v>
      </c>
      <c r="C314" s="306"/>
      <c r="D314" s="306"/>
      <c r="E314" s="301" t="str">
        <f>IF(OR(ISBLANK(C314),ISBLANK(D314))," ",KOLIC*CENA)</f>
        <v xml:space="preserve"> </v>
      </c>
      <c r="F314" s="864"/>
      <c r="G314" s="910"/>
      <c r="H314" s="878"/>
      <c r="I314" s="898"/>
    </row>
    <row r="315" spans="1:9" ht="133.5" customHeight="1">
      <c r="A315" s="310"/>
      <c r="B315" s="303" t="s">
        <v>303</v>
      </c>
      <c r="C315" s="306"/>
      <c r="D315" s="306"/>
      <c r="E315" s="301"/>
      <c r="F315" s="864"/>
      <c r="G315" s="910"/>
      <c r="H315" s="878"/>
      <c r="I315" s="898"/>
    </row>
    <row r="316" spans="1:9" ht="51.75" customHeight="1">
      <c r="A316" s="310"/>
      <c r="B316" s="303" t="s">
        <v>304</v>
      </c>
      <c r="C316" s="306"/>
      <c r="D316" s="306"/>
      <c r="E316" s="301" t="str">
        <f t="shared" ref="E316:E323" si="17">IF(OR(ISBLANK(C316),ISBLANK(D316))," ",KOLIC*CENA)</f>
        <v xml:space="preserve"> </v>
      </c>
      <c r="F316" s="864"/>
      <c r="G316" s="910"/>
      <c r="H316" s="878"/>
      <c r="I316" s="898"/>
    </row>
    <row r="317" spans="1:9" ht="12.75" customHeight="1">
      <c r="A317" s="310"/>
      <c r="B317" s="303" t="s">
        <v>135</v>
      </c>
      <c r="C317" s="306"/>
      <c r="D317" s="306"/>
      <c r="E317" s="301" t="str">
        <f t="shared" si="17"/>
        <v xml:space="preserve"> </v>
      </c>
      <c r="F317" s="864"/>
      <c r="G317" s="910"/>
      <c r="H317" s="878"/>
      <c r="I317" s="898"/>
    </row>
    <row r="318" spans="1:9">
      <c r="A318" s="276"/>
      <c r="B318" s="308" t="s">
        <v>299</v>
      </c>
      <c r="C318" s="309">
        <v>387</v>
      </c>
      <c r="D318" s="1303"/>
      <c r="E318" s="305" t="str">
        <f t="shared" si="17"/>
        <v xml:space="preserve"> </v>
      </c>
      <c r="F318" s="863"/>
      <c r="G318" s="909">
        <f>D318*F318</f>
        <v>0</v>
      </c>
      <c r="H318" s="935">
        <v>387</v>
      </c>
      <c r="I318" s="897">
        <f>D318*H318</f>
        <v>0</v>
      </c>
    </row>
    <row r="319" spans="1:9">
      <c r="A319" s="276"/>
      <c r="B319" s="308" t="s">
        <v>300</v>
      </c>
      <c r="C319" s="309">
        <v>188</v>
      </c>
      <c r="D319" s="1292">
        <f>D318</f>
        <v>0</v>
      </c>
      <c r="E319" s="305">
        <f t="shared" si="17"/>
        <v>0</v>
      </c>
      <c r="F319" s="863"/>
      <c r="G319" s="909">
        <f>D319*F319</f>
        <v>0</v>
      </c>
      <c r="H319" s="935">
        <v>188</v>
      </c>
      <c r="I319" s="897">
        <f>D319*H319</f>
        <v>0</v>
      </c>
    </row>
    <row r="320" spans="1:9">
      <c r="A320" s="276"/>
      <c r="B320" s="308" t="s">
        <v>301</v>
      </c>
      <c r="C320" s="309">
        <v>302</v>
      </c>
      <c r="D320" s="1292">
        <f>D318</f>
        <v>0</v>
      </c>
      <c r="E320" s="305">
        <f t="shared" si="17"/>
        <v>0</v>
      </c>
      <c r="F320" s="863"/>
      <c r="G320" s="909">
        <f>D320*F320</f>
        <v>0</v>
      </c>
      <c r="H320" s="935">
        <v>302</v>
      </c>
      <c r="I320" s="897">
        <f>D320*H320</f>
        <v>0</v>
      </c>
    </row>
    <row r="321" spans="1:9" ht="13.5" thickBot="1">
      <c r="A321" s="276"/>
      <c r="B321" s="406" t="s">
        <v>302</v>
      </c>
      <c r="C321" s="407">
        <v>270</v>
      </c>
      <c r="D321" s="1293">
        <f>D318</f>
        <v>0</v>
      </c>
      <c r="E321" s="409">
        <f t="shared" si="17"/>
        <v>0</v>
      </c>
      <c r="F321" s="921"/>
      <c r="G321" s="969">
        <f>D321*F321</f>
        <v>0</v>
      </c>
      <c r="H321" s="936">
        <v>270</v>
      </c>
      <c r="I321" s="975">
        <f>D321*H321</f>
        <v>0</v>
      </c>
    </row>
    <row r="322" spans="1:9" ht="13.5" thickTop="1">
      <c r="A322" s="276"/>
      <c r="B322" s="403" t="s">
        <v>215</v>
      </c>
      <c r="C322" s="404">
        <f>SUM(C318:C321)</f>
        <v>1147</v>
      </c>
      <c r="D322" s="390"/>
      <c r="E322" s="405" t="str">
        <f t="shared" si="17"/>
        <v xml:space="preserve"> </v>
      </c>
      <c r="F322" s="922"/>
      <c r="G322" s="970"/>
      <c r="H322" s="938"/>
      <c r="I322" s="976"/>
    </row>
    <row r="323" spans="1:9">
      <c r="A323" s="276"/>
      <c r="B323" s="329"/>
      <c r="C323" s="300"/>
      <c r="D323" s="304"/>
      <c r="E323" s="301" t="str">
        <f t="shared" si="17"/>
        <v xml:space="preserve"> </v>
      </c>
      <c r="F323" s="864"/>
      <c r="G323" s="910"/>
      <c r="H323" s="878"/>
      <c r="I323" s="898"/>
    </row>
    <row r="324" spans="1:9" s="134" customFormat="1" ht="25.5" hidden="1" outlineLevel="1">
      <c r="A324" s="323" t="s">
        <v>307</v>
      </c>
      <c r="B324" s="324" t="s">
        <v>308</v>
      </c>
      <c r="C324" s="325">
        <v>283.8</v>
      </c>
      <c r="D324" s="326"/>
      <c r="E324" s="327"/>
      <c r="F324" s="867"/>
      <c r="G324" s="913"/>
      <c r="H324" s="881"/>
      <c r="I324" s="901"/>
    </row>
    <row r="325" spans="1:9" s="134" customFormat="1" ht="25.5" hidden="1" outlineLevel="1">
      <c r="A325" s="323" t="s">
        <v>306</v>
      </c>
      <c r="B325" s="324" t="s">
        <v>309</v>
      </c>
      <c r="C325" s="325">
        <v>102.44</v>
      </c>
      <c r="D325" s="326"/>
      <c r="E325" s="327"/>
      <c r="F325" s="867"/>
      <c r="G325" s="913"/>
      <c r="H325" s="881"/>
      <c r="I325" s="901"/>
    </row>
    <row r="326" spans="1:9" s="134" customFormat="1" hidden="1" outlineLevel="1">
      <c r="A326" s="323"/>
      <c r="B326" s="324"/>
      <c r="C326" s="325">
        <v>386.24</v>
      </c>
      <c r="D326" s="326"/>
      <c r="E326" s="327"/>
      <c r="F326" s="867"/>
      <c r="G326" s="913"/>
      <c r="H326" s="881"/>
      <c r="I326" s="901"/>
    </row>
    <row r="327" spans="1:9" s="134" customFormat="1" hidden="1" outlineLevel="1">
      <c r="A327" s="323"/>
      <c r="B327" s="324"/>
      <c r="C327" s="325"/>
      <c r="D327" s="326"/>
      <c r="E327" s="327"/>
      <c r="F327" s="867"/>
      <c r="G327" s="913"/>
      <c r="H327" s="881"/>
      <c r="I327" s="901"/>
    </row>
    <row r="328" spans="1:9" s="134" customFormat="1" hidden="1" outlineLevel="1">
      <c r="A328" s="323" t="s">
        <v>310</v>
      </c>
      <c r="B328" s="324" t="s">
        <v>311</v>
      </c>
      <c r="C328" s="325">
        <v>187.2</v>
      </c>
      <c r="D328" s="326"/>
      <c r="E328" s="327"/>
      <c r="F328" s="867"/>
      <c r="G328" s="913"/>
      <c r="H328" s="881"/>
      <c r="I328" s="901"/>
    </row>
    <row r="329" spans="1:9" s="134" customFormat="1" hidden="1" outlineLevel="1">
      <c r="A329" s="323"/>
      <c r="B329" s="324"/>
      <c r="C329" s="325"/>
      <c r="D329" s="326"/>
      <c r="E329" s="327"/>
      <c r="F329" s="867"/>
      <c r="G329" s="913"/>
      <c r="H329" s="881"/>
      <c r="I329" s="901"/>
    </row>
    <row r="330" spans="1:9" s="134" customFormat="1" ht="25.5" hidden="1" outlineLevel="1">
      <c r="A330" s="323" t="s">
        <v>312</v>
      </c>
      <c r="B330" s="324" t="s">
        <v>314</v>
      </c>
      <c r="C330" s="325">
        <v>205.08</v>
      </c>
      <c r="D330" s="326"/>
      <c r="E330" s="327"/>
      <c r="F330" s="867"/>
      <c r="G330" s="913"/>
      <c r="H330" s="881"/>
      <c r="I330" s="901"/>
    </row>
    <row r="331" spans="1:9" s="134" customFormat="1" hidden="1" outlineLevel="1">
      <c r="A331" s="323" t="s">
        <v>313</v>
      </c>
      <c r="B331" s="324" t="s">
        <v>315</v>
      </c>
      <c r="C331" s="325">
        <v>95.31</v>
      </c>
      <c r="D331" s="326"/>
      <c r="E331" s="327"/>
      <c r="F331" s="867"/>
      <c r="G331" s="913"/>
      <c r="H331" s="881"/>
      <c r="I331" s="901"/>
    </row>
    <row r="332" spans="1:9" s="134" customFormat="1" hidden="1" outlineLevel="1">
      <c r="A332" s="323"/>
      <c r="B332" s="324"/>
      <c r="C332" s="325">
        <v>300.39</v>
      </c>
      <c r="D332" s="326"/>
      <c r="E332" s="327"/>
      <c r="F332" s="867"/>
      <c r="G332" s="913"/>
      <c r="H332" s="881"/>
      <c r="I332" s="901"/>
    </row>
    <row r="333" spans="1:9" s="134" customFormat="1" ht="12.75" hidden="1" customHeight="1" outlineLevel="1">
      <c r="A333" s="323"/>
      <c r="B333" s="324"/>
      <c r="C333" s="325"/>
      <c r="D333" s="326"/>
      <c r="E333" s="327"/>
      <c r="F333" s="867"/>
      <c r="G333" s="913"/>
      <c r="H333" s="881"/>
      <c r="I333" s="901"/>
    </row>
    <row r="334" spans="1:9" s="134" customFormat="1" hidden="1" outlineLevel="1">
      <c r="A334" s="323" t="s">
        <v>316</v>
      </c>
      <c r="B334" s="324" t="s">
        <v>317</v>
      </c>
      <c r="C334" s="325">
        <v>268.08</v>
      </c>
      <c r="D334" s="326"/>
      <c r="E334" s="327"/>
      <c r="F334" s="867"/>
      <c r="G334" s="913"/>
      <c r="H334" s="881"/>
      <c r="I334" s="901"/>
    </row>
    <row r="335" spans="1:9" collapsed="1">
      <c r="A335" s="330"/>
      <c r="B335" s="329"/>
      <c r="C335" s="333"/>
      <c r="D335" s="304"/>
      <c r="E335" s="301" t="str">
        <f>IF(OR(ISBLANK(C335),ISBLANK(D335))," ",KOLIC*CENA)</f>
        <v xml:space="preserve"> </v>
      </c>
      <c r="F335" s="864"/>
      <c r="G335" s="910"/>
      <c r="H335" s="878"/>
      <c r="I335" s="898"/>
    </row>
    <row r="336" spans="1:9" ht="169.5" customHeight="1">
      <c r="A336" s="276" t="s">
        <v>69</v>
      </c>
      <c r="B336" s="303" t="s">
        <v>318</v>
      </c>
      <c r="C336" s="300"/>
      <c r="D336" s="304"/>
      <c r="E336" s="301" t="str">
        <f>IF(OR(ISBLANK(C336),ISBLANK(D336))," ",KOLIC*CENA)</f>
        <v xml:space="preserve"> </v>
      </c>
      <c r="F336" s="864"/>
      <c r="G336" s="910"/>
      <c r="H336" s="878"/>
      <c r="I336" s="898"/>
    </row>
    <row r="337" spans="1:9" ht="55.5" customHeight="1">
      <c r="A337" s="276"/>
      <c r="B337" s="303" t="s">
        <v>138</v>
      </c>
      <c r="C337" s="300"/>
      <c r="D337" s="304"/>
      <c r="E337" s="301" t="str">
        <f>IF(OR(ISBLANK(C337),ISBLANK(D337))," ",KOLIC*CENA)</f>
        <v xml:space="preserve"> </v>
      </c>
      <c r="F337" s="864"/>
      <c r="G337" s="910"/>
      <c r="H337" s="878"/>
      <c r="I337" s="898"/>
    </row>
    <row r="338" spans="1:9">
      <c r="A338" s="276"/>
      <c r="B338" s="308" t="s">
        <v>290</v>
      </c>
      <c r="C338" s="309">
        <v>2</v>
      </c>
      <c r="D338" s="1303"/>
      <c r="E338" s="305" t="str">
        <f t="shared" ref="E338:E343" si="18">IF(OR(ISBLANK(C338),ISBLANK(D338))," ",KOLIC*CENA)</f>
        <v xml:space="preserve"> </v>
      </c>
      <c r="F338" s="863"/>
      <c r="G338" s="909">
        <f>D338*F338</f>
        <v>0</v>
      </c>
      <c r="H338" s="935">
        <v>2</v>
      </c>
      <c r="I338" s="897">
        <f>D338*H338</f>
        <v>0</v>
      </c>
    </row>
    <row r="339" spans="1:9">
      <c r="A339" s="276"/>
      <c r="B339" s="308" t="s">
        <v>291</v>
      </c>
      <c r="C339" s="309">
        <v>0.75</v>
      </c>
      <c r="D339" s="1292">
        <f>D338</f>
        <v>0</v>
      </c>
      <c r="E339" s="305">
        <f t="shared" si="18"/>
        <v>0</v>
      </c>
      <c r="F339" s="863"/>
      <c r="G339" s="909">
        <f>D339*F339</f>
        <v>0</v>
      </c>
      <c r="H339" s="935">
        <v>0.75</v>
      </c>
      <c r="I339" s="897">
        <f>D339*H339</f>
        <v>0</v>
      </c>
    </row>
    <row r="340" spans="1:9">
      <c r="A340" s="276"/>
      <c r="B340" s="308" t="s">
        <v>292</v>
      </c>
      <c r="C340" s="309">
        <v>1.25</v>
      </c>
      <c r="D340" s="1292">
        <f>D338</f>
        <v>0</v>
      </c>
      <c r="E340" s="305">
        <f t="shared" si="18"/>
        <v>0</v>
      </c>
      <c r="F340" s="863"/>
      <c r="G340" s="909">
        <f>D340*F340</f>
        <v>0</v>
      </c>
      <c r="H340" s="935">
        <v>1.25</v>
      </c>
      <c r="I340" s="897">
        <f>D340*H340</f>
        <v>0</v>
      </c>
    </row>
    <row r="341" spans="1:9" ht="13.5" thickBot="1">
      <c r="A341" s="276"/>
      <c r="B341" s="406" t="s">
        <v>293</v>
      </c>
      <c r="C341" s="407">
        <v>1.75</v>
      </c>
      <c r="D341" s="1293">
        <f>D338</f>
        <v>0</v>
      </c>
      <c r="E341" s="409">
        <f t="shared" si="18"/>
        <v>0</v>
      </c>
      <c r="F341" s="921"/>
      <c r="G341" s="969">
        <f>D341*F341</f>
        <v>0</v>
      </c>
      <c r="H341" s="936">
        <v>1.75</v>
      </c>
      <c r="I341" s="975">
        <f>D341*H341</f>
        <v>0</v>
      </c>
    </row>
    <row r="342" spans="1:9" ht="13.5" thickTop="1">
      <c r="A342" s="276"/>
      <c r="B342" s="403" t="s">
        <v>294</v>
      </c>
      <c r="C342" s="404">
        <f>SUM(C338:C341)</f>
        <v>5.75</v>
      </c>
      <c r="D342" s="390"/>
      <c r="E342" s="405" t="str">
        <f t="shared" si="18"/>
        <v xml:space="preserve"> </v>
      </c>
      <c r="F342" s="922"/>
      <c r="G342" s="970"/>
      <c r="H342" s="938"/>
      <c r="I342" s="976"/>
    </row>
    <row r="343" spans="1:9">
      <c r="A343" s="276"/>
      <c r="B343" s="329"/>
      <c r="C343" s="300"/>
      <c r="D343" s="304"/>
      <c r="E343" s="301" t="str">
        <f t="shared" si="18"/>
        <v xml:space="preserve"> </v>
      </c>
      <c r="F343" s="864"/>
      <c r="G343" s="910"/>
      <c r="H343" s="878"/>
      <c r="I343" s="898"/>
    </row>
    <row r="344" spans="1:9" s="134" customFormat="1" hidden="1" outlineLevel="1">
      <c r="A344" s="323" t="s">
        <v>320</v>
      </c>
      <c r="B344" s="324" t="s">
        <v>319</v>
      </c>
      <c r="C344" s="325">
        <v>0.96</v>
      </c>
      <c r="D344" s="326"/>
      <c r="E344" s="327"/>
      <c r="F344" s="867"/>
      <c r="G344" s="913"/>
      <c r="H344" s="881"/>
      <c r="I344" s="901"/>
    </row>
    <row r="345" spans="1:9" collapsed="1">
      <c r="A345" s="306"/>
      <c r="B345" s="308"/>
      <c r="C345" s="309"/>
      <c r="D345" s="304"/>
      <c r="E345" s="301" t="str">
        <f>IF(OR(ISBLANK(C345),ISBLANK(D345))," ",KOLIC*CENA)</f>
        <v xml:space="preserve"> </v>
      </c>
      <c r="F345" s="864"/>
      <c r="G345" s="910"/>
      <c r="H345" s="878"/>
      <c r="I345" s="898"/>
    </row>
    <row r="346" spans="1:9">
      <c r="A346" s="306"/>
      <c r="B346" s="303" t="s">
        <v>136</v>
      </c>
      <c r="C346" s="309"/>
      <c r="D346" s="304"/>
      <c r="E346" s="301" t="str">
        <f>IF(OR(ISBLANK(C346),ISBLANK(D346))," ",KOLIC*CENA)</f>
        <v xml:space="preserve"> </v>
      </c>
      <c r="F346" s="864"/>
      <c r="G346" s="910"/>
      <c r="H346" s="878"/>
      <c r="I346" s="898"/>
    </row>
    <row r="347" spans="1:9" ht="178.5">
      <c r="A347" s="306"/>
      <c r="B347" s="303" t="s">
        <v>1528</v>
      </c>
      <c r="C347" s="309"/>
      <c r="D347" s="304"/>
      <c r="E347" s="301" t="str">
        <f>IF(OR(ISBLANK(C347),ISBLANK(D347))," ",KOLIC*CENA)</f>
        <v xml:space="preserve"> </v>
      </c>
      <c r="F347" s="864"/>
      <c r="G347" s="910"/>
      <c r="H347" s="878"/>
      <c r="I347" s="898"/>
    </row>
    <row r="348" spans="1:9" ht="13.5" customHeight="1">
      <c r="A348" s="306"/>
      <c r="B348" s="303" t="s">
        <v>333</v>
      </c>
      <c r="C348" s="309"/>
      <c r="D348" s="304"/>
      <c r="E348" s="301"/>
      <c r="F348" s="864"/>
      <c r="G348" s="910"/>
      <c r="H348" s="878"/>
      <c r="I348" s="898"/>
    </row>
    <row r="349" spans="1:9" ht="197.25" customHeight="1">
      <c r="A349" s="276" t="s">
        <v>71</v>
      </c>
      <c r="B349" s="303" t="s">
        <v>1532</v>
      </c>
      <c r="C349" s="300"/>
      <c r="D349" s="304"/>
      <c r="E349" s="301" t="str">
        <f t="shared" ref="E349:E361" si="19">IF(OR(ISBLANK(C349),ISBLANK(D349))," ",KOLIC*CENA)</f>
        <v xml:space="preserve"> </v>
      </c>
      <c r="F349" s="864"/>
      <c r="G349" s="910"/>
      <c r="H349" s="878"/>
      <c r="I349" s="898"/>
    </row>
    <row r="350" spans="1:9" ht="68.25" customHeight="1">
      <c r="A350" s="276"/>
      <c r="B350" s="303" t="s">
        <v>322</v>
      </c>
      <c r="C350" s="300"/>
      <c r="D350" s="304"/>
      <c r="E350" s="301" t="str">
        <f t="shared" si="19"/>
        <v xml:space="preserve"> </v>
      </c>
      <c r="F350" s="864"/>
      <c r="G350" s="910"/>
      <c r="H350" s="878"/>
      <c r="I350" s="898"/>
    </row>
    <row r="351" spans="1:9" ht="55.5" customHeight="1">
      <c r="A351" s="276"/>
      <c r="B351" s="303" t="s">
        <v>107</v>
      </c>
      <c r="C351" s="300"/>
      <c r="D351" s="304"/>
      <c r="E351" s="301" t="str">
        <f t="shared" si="19"/>
        <v xml:space="preserve"> </v>
      </c>
      <c r="F351" s="864"/>
      <c r="G351" s="910"/>
      <c r="H351" s="878"/>
      <c r="I351" s="898"/>
    </row>
    <row r="352" spans="1:9" ht="40.5" customHeight="1">
      <c r="A352" s="276"/>
      <c r="B352" s="303" t="s">
        <v>321</v>
      </c>
      <c r="C352" s="300"/>
      <c r="D352" s="304"/>
      <c r="E352" s="301" t="str">
        <f t="shared" si="19"/>
        <v xml:space="preserve"> </v>
      </c>
      <c r="F352" s="864"/>
      <c r="G352" s="910"/>
      <c r="H352" s="878"/>
      <c r="I352" s="898"/>
    </row>
    <row r="353" spans="1:9">
      <c r="A353" s="276"/>
      <c r="B353" s="308" t="s">
        <v>299</v>
      </c>
      <c r="C353" s="309">
        <v>224</v>
      </c>
      <c r="D353" s="1303"/>
      <c r="E353" s="305" t="str">
        <f t="shared" si="19"/>
        <v xml:space="preserve"> </v>
      </c>
      <c r="F353" s="929">
        <v>224</v>
      </c>
      <c r="G353" s="909">
        <f>D353*F353</f>
        <v>0</v>
      </c>
      <c r="H353" s="877"/>
      <c r="I353" s="897">
        <f>D353*H353</f>
        <v>0</v>
      </c>
    </row>
    <row r="354" spans="1:9">
      <c r="A354" s="276"/>
      <c r="B354" s="308" t="s">
        <v>300</v>
      </c>
      <c r="C354" s="309">
        <v>110</v>
      </c>
      <c r="D354" s="1292">
        <f>D353</f>
        <v>0</v>
      </c>
      <c r="E354" s="305">
        <f t="shared" si="19"/>
        <v>0</v>
      </c>
      <c r="F354" s="929">
        <v>110</v>
      </c>
      <c r="G354" s="909">
        <f>D354*F354</f>
        <v>0</v>
      </c>
      <c r="H354" s="877"/>
      <c r="I354" s="897">
        <f>D354*H354</f>
        <v>0</v>
      </c>
    </row>
    <row r="355" spans="1:9">
      <c r="A355" s="276"/>
      <c r="B355" s="308" t="s">
        <v>301</v>
      </c>
      <c r="C355" s="309">
        <v>0</v>
      </c>
      <c r="D355" s="1292">
        <f>D353</f>
        <v>0</v>
      </c>
      <c r="E355" s="305">
        <f t="shared" si="19"/>
        <v>0</v>
      </c>
      <c r="F355" s="929">
        <v>0</v>
      </c>
      <c r="G355" s="909">
        <f>D355*F355</f>
        <v>0</v>
      </c>
      <c r="H355" s="877"/>
      <c r="I355" s="897">
        <f>D355*H355</f>
        <v>0</v>
      </c>
    </row>
    <row r="356" spans="1:9" ht="13.5" thickBot="1">
      <c r="A356" s="276"/>
      <c r="B356" s="406" t="s">
        <v>302</v>
      </c>
      <c r="C356" s="407">
        <v>0</v>
      </c>
      <c r="D356" s="1293">
        <f>D353</f>
        <v>0</v>
      </c>
      <c r="E356" s="409">
        <f t="shared" si="19"/>
        <v>0</v>
      </c>
      <c r="F356" s="930">
        <v>0</v>
      </c>
      <c r="G356" s="969">
        <f>D356*F356</f>
        <v>0</v>
      </c>
      <c r="H356" s="937"/>
      <c r="I356" s="975">
        <f>D356*H356</f>
        <v>0</v>
      </c>
    </row>
    <row r="357" spans="1:9" ht="13.5" thickTop="1">
      <c r="A357" s="276"/>
      <c r="B357" s="403" t="s">
        <v>215</v>
      </c>
      <c r="C357" s="404">
        <f>SUM(C353:C356)</f>
        <v>334</v>
      </c>
      <c r="D357" s="390"/>
      <c r="E357" s="405" t="str">
        <f t="shared" si="19"/>
        <v xml:space="preserve"> </v>
      </c>
      <c r="F357" s="922"/>
      <c r="G357" s="970"/>
      <c r="H357" s="938"/>
      <c r="I357" s="976"/>
    </row>
    <row r="358" spans="1:9">
      <c r="A358" s="276"/>
      <c r="B358" s="329"/>
      <c r="C358" s="300"/>
      <c r="D358" s="304"/>
      <c r="E358" s="301" t="str">
        <f t="shared" si="19"/>
        <v xml:space="preserve"> </v>
      </c>
      <c r="F358" s="864"/>
      <c r="G358" s="910"/>
      <c r="H358" s="878"/>
      <c r="I358" s="898"/>
    </row>
    <row r="359" spans="1:9" s="134" customFormat="1" hidden="1" outlineLevel="1">
      <c r="A359" s="323" t="s">
        <v>295</v>
      </c>
      <c r="B359" s="324" t="s">
        <v>323</v>
      </c>
      <c r="C359" s="325">
        <v>222.65</v>
      </c>
      <c r="D359" s="326"/>
      <c r="E359" s="327"/>
      <c r="F359" s="867"/>
      <c r="G359" s="913"/>
      <c r="H359" s="881"/>
      <c r="I359" s="901"/>
    </row>
    <row r="360" spans="1:9" s="134" customFormat="1" ht="25.5" hidden="1" outlineLevel="1">
      <c r="A360" s="323" t="s">
        <v>237</v>
      </c>
      <c r="B360" s="324" t="s">
        <v>324</v>
      </c>
      <c r="C360" s="325">
        <v>109.6</v>
      </c>
      <c r="D360" s="326"/>
      <c r="E360" s="327"/>
      <c r="F360" s="867"/>
      <c r="G360" s="913"/>
      <c r="H360" s="881"/>
      <c r="I360" s="901"/>
    </row>
    <row r="361" spans="1:9" collapsed="1">
      <c r="A361" s="306"/>
      <c r="B361" s="308"/>
      <c r="C361" s="309"/>
      <c r="D361" s="304"/>
      <c r="E361" s="301" t="str">
        <f t="shared" si="19"/>
        <v xml:space="preserve"> </v>
      </c>
      <c r="F361" s="864"/>
      <c r="G361" s="910"/>
      <c r="H361" s="878"/>
      <c r="I361" s="898"/>
    </row>
    <row r="362" spans="1:9" ht="141" customHeight="1">
      <c r="A362" s="276" t="s">
        <v>38</v>
      </c>
      <c r="B362" s="303" t="s">
        <v>1533</v>
      </c>
      <c r="C362" s="300"/>
      <c r="D362" s="304"/>
      <c r="E362" s="301" t="str">
        <f t="shared" ref="E362:E370" si="20">IF(OR(ISBLANK(C362),ISBLANK(D362))," ",KOLIC*CENA)</f>
        <v xml:space="preserve"> </v>
      </c>
      <c r="F362" s="864"/>
      <c r="G362" s="910"/>
      <c r="H362" s="878"/>
      <c r="I362" s="898"/>
    </row>
    <row r="363" spans="1:9" ht="53.25" customHeight="1">
      <c r="A363" s="276"/>
      <c r="B363" s="303" t="s">
        <v>325</v>
      </c>
      <c r="C363" s="300"/>
      <c r="D363" s="304"/>
      <c r="E363" s="301" t="str">
        <f t="shared" si="20"/>
        <v xml:space="preserve"> </v>
      </c>
      <c r="F363" s="864"/>
      <c r="G363" s="910"/>
      <c r="H363" s="878"/>
      <c r="I363" s="898"/>
    </row>
    <row r="364" spans="1:9" ht="63" customHeight="1">
      <c r="A364" s="276"/>
      <c r="B364" s="303" t="s">
        <v>107</v>
      </c>
      <c r="C364" s="300"/>
      <c r="D364" s="304"/>
      <c r="E364" s="301" t="str">
        <f t="shared" si="20"/>
        <v xml:space="preserve"> </v>
      </c>
      <c r="F364" s="864"/>
      <c r="G364" s="910"/>
      <c r="H364" s="878"/>
      <c r="I364" s="898"/>
    </row>
    <row r="365" spans="1:9">
      <c r="A365" s="276"/>
      <c r="B365" s="308" t="s">
        <v>299</v>
      </c>
      <c r="C365" s="309">
        <v>74</v>
      </c>
      <c r="D365" s="1303"/>
      <c r="E365" s="305" t="str">
        <f t="shared" si="20"/>
        <v xml:space="preserve"> </v>
      </c>
      <c r="F365" s="929">
        <v>74</v>
      </c>
      <c r="G365" s="909">
        <f>D365*F365</f>
        <v>0</v>
      </c>
      <c r="H365" s="877"/>
      <c r="I365" s="897">
        <f>D365*H365</f>
        <v>0</v>
      </c>
    </row>
    <row r="366" spans="1:9">
      <c r="A366" s="276"/>
      <c r="B366" s="308" t="s">
        <v>300</v>
      </c>
      <c r="C366" s="309">
        <v>76</v>
      </c>
      <c r="D366" s="1292">
        <f>D365</f>
        <v>0</v>
      </c>
      <c r="E366" s="305">
        <f t="shared" si="20"/>
        <v>0</v>
      </c>
      <c r="F366" s="929">
        <v>76</v>
      </c>
      <c r="G366" s="909">
        <f>D366*F366</f>
        <v>0</v>
      </c>
      <c r="H366" s="877"/>
      <c r="I366" s="897">
        <f>D366*H366</f>
        <v>0</v>
      </c>
    </row>
    <row r="367" spans="1:9">
      <c r="A367" s="276"/>
      <c r="B367" s="308" t="s">
        <v>301</v>
      </c>
      <c r="C367" s="309">
        <v>0</v>
      </c>
      <c r="D367" s="1292">
        <f>D365</f>
        <v>0</v>
      </c>
      <c r="E367" s="305">
        <f t="shared" si="20"/>
        <v>0</v>
      </c>
      <c r="F367" s="929">
        <v>0</v>
      </c>
      <c r="G367" s="909">
        <f>D367*F367</f>
        <v>0</v>
      </c>
      <c r="H367" s="877"/>
      <c r="I367" s="897">
        <f>D367*H367</f>
        <v>0</v>
      </c>
    </row>
    <row r="368" spans="1:9" ht="13.5" thickBot="1">
      <c r="A368" s="276"/>
      <c r="B368" s="406" t="s">
        <v>302</v>
      </c>
      <c r="C368" s="407">
        <v>0</v>
      </c>
      <c r="D368" s="1293">
        <f>D365</f>
        <v>0</v>
      </c>
      <c r="E368" s="409">
        <f t="shared" si="20"/>
        <v>0</v>
      </c>
      <c r="F368" s="930">
        <v>0</v>
      </c>
      <c r="G368" s="969">
        <f>D368*F368</f>
        <v>0</v>
      </c>
      <c r="H368" s="937"/>
      <c r="I368" s="975">
        <f>D368*H368</f>
        <v>0</v>
      </c>
    </row>
    <row r="369" spans="1:9" ht="13.5" thickTop="1">
      <c r="A369" s="276"/>
      <c r="B369" s="403" t="s">
        <v>215</v>
      </c>
      <c r="C369" s="404">
        <f>SUM(C365:C368)</f>
        <v>150</v>
      </c>
      <c r="D369" s="390"/>
      <c r="E369" s="405" t="str">
        <f t="shared" si="20"/>
        <v xml:space="preserve"> </v>
      </c>
      <c r="F369" s="922"/>
      <c r="G369" s="970"/>
      <c r="H369" s="938"/>
      <c r="I369" s="976"/>
    </row>
    <row r="370" spans="1:9">
      <c r="A370" s="276"/>
      <c r="B370" s="329"/>
      <c r="C370" s="300"/>
      <c r="D370" s="304"/>
      <c r="E370" s="301" t="str">
        <f t="shared" si="20"/>
        <v xml:space="preserve"> </v>
      </c>
      <c r="F370" s="864"/>
      <c r="G370" s="910"/>
      <c r="H370" s="878"/>
      <c r="I370" s="898"/>
    </row>
    <row r="371" spans="1:9" s="134" customFormat="1" hidden="1" outlineLevel="1">
      <c r="A371" s="323" t="s">
        <v>295</v>
      </c>
      <c r="B371" s="324" t="s">
        <v>326</v>
      </c>
      <c r="C371" s="325">
        <v>74.599999999999994</v>
      </c>
      <c r="D371" s="326"/>
      <c r="E371" s="327"/>
      <c r="F371" s="867"/>
      <c r="G371" s="913"/>
      <c r="H371" s="881"/>
      <c r="I371" s="901"/>
    </row>
    <row r="372" spans="1:9" s="134" customFormat="1" hidden="1" outlineLevel="1">
      <c r="A372" s="323" t="s">
        <v>237</v>
      </c>
      <c r="B372" s="324" t="s">
        <v>327</v>
      </c>
      <c r="C372" s="325">
        <v>75.8</v>
      </c>
      <c r="D372" s="326"/>
      <c r="E372" s="327"/>
      <c r="F372" s="867"/>
      <c r="G372" s="913"/>
      <c r="H372" s="881"/>
      <c r="I372" s="901"/>
    </row>
    <row r="373" spans="1:9" collapsed="1">
      <c r="A373" s="306"/>
      <c r="B373" s="308"/>
      <c r="C373" s="309"/>
      <c r="D373" s="304"/>
      <c r="E373" s="301" t="str">
        <f>IF(OR(ISBLANK(C373),ISBLANK(D373))," ",KOLIC*CENA)</f>
        <v xml:space="preserve"> </v>
      </c>
      <c r="F373" s="864"/>
      <c r="G373" s="910"/>
      <c r="H373" s="878"/>
      <c r="I373" s="898"/>
    </row>
    <row r="374" spans="1:9" s="76" customFormat="1" ht="120" customHeight="1">
      <c r="A374" s="276" t="s">
        <v>72</v>
      </c>
      <c r="B374" s="303" t="s">
        <v>1534</v>
      </c>
      <c r="C374" s="300"/>
      <c r="D374" s="300"/>
      <c r="E374" s="301" t="str">
        <f>IF(OR(ISBLANK(C374),ISBLANK(D374))," ",KOLIC*CENA)</f>
        <v xml:space="preserve"> </v>
      </c>
      <c r="F374" s="862"/>
      <c r="G374" s="908"/>
      <c r="H374" s="876"/>
      <c r="I374" s="896"/>
    </row>
    <row r="375" spans="1:9" s="76" customFormat="1" ht="42.75" customHeight="1">
      <c r="A375" s="276"/>
      <c r="B375" s="303" t="s">
        <v>1530</v>
      </c>
      <c r="C375" s="300"/>
      <c r="D375" s="300"/>
      <c r="E375" s="301"/>
      <c r="F375" s="862"/>
      <c r="G375" s="908"/>
      <c r="H375" s="876"/>
      <c r="I375" s="896"/>
    </row>
    <row r="376" spans="1:9">
      <c r="A376" s="276"/>
      <c r="B376" s="308" t="s">
        <v>290</v>
      </c>
      <c r="C376" s="309">
        <v>29.5</v>
      </c>
      <c r="D376" s="1303"/>
      <c r="E376" s="305" t="str">
        <f t="shared" ref="E376:E381" si="21">IF(OR(ISBLANK(C376),ISBLANK(D376))," ",KOLIC*CENA)</f>
        <v xml:space="preserve"> </v>
      </c>
      <c r="F376" s="929">
        <v>29.5</v>
      </c>
      <c r="G376" s="909">
        <f>D376*F376</f>
        <v>0</v>
      </c>
      <c r="H376" s="877"/>
      <c r="I376" s="897">
        <f>D376*H376</f>
        <v>0</v>
      </c>
    </row>
    <row r="377" spans="1:9">
      <c r="A377" s="276"/>
      <c r="B377" s="308" t="s">
        <v>291</v>
      </c>
      <c r="C377" s="309">
        <v>19</v>
      </c>
      <c r="D377" s="1292">
        <f>D376</f>
        <v>0</v>
      </c>
      <c r="E377" s="305">
        <f t="shared" si="21"/>
        <v>0</v>
      </c>
      <c r="F377" s="929">
        <v>19</v>
      </c>
      <c r="G377" s="909">
        <f>D377*F377</f>
        <v>0</v>
      </c>
      <c r="H377" s="877"/>
      <c r="I377" s="897">
        <f>D377*H377</f>
        <v>0</v>
      </c>
    </row>
    <row r="378" spans="1:9">
      <c r="A378" s="276"/>
      <c r="B378" s="308" t="s">
        <v>292</v>
      </c>
      <c r="C378" s="309">
        <v>0</v>
      </c>
      <c r="D378" s="1292">
        <f>D376</f>
        <v>0</v>
      </c>
      <c r="E378" s="305">
        <f t="shared" si="21"/>
        <v>0</v>
      </c>
      <c r="F378" s="929">
        <v>0</v>
      </c>
      <c r="G378" s="909">
        <f>D378*F378</f>
        <v>0</v>
      </c>
      <c r="H378" s="877"/>
      <c r="I378" s="897">
        <f>D378*H378</f>
        <v>0</v>
      </c>
    </row>
    <row r="379" spans="1:9" ht="13.5" thickBot="1">
      <c r="A379" s="276"/>
      <c r="B379" s="406" t="s">
        <v>293</v>
      </c>
      <c r="C379" s="407">
        <v>0</v>
      </c>
      <c r="D379" s="1293">
        <f>D376</f>
        <v>0</v>
      </c>
      <c r="E379" s="409">
        <f t="shared" si="21"/>
        <v>0</v>
      </c>
      <c r="F379" s="930">
        <v>0</v>
      </c>
      <c r="G379" s="969">
        <f>D379*F379</f>
        <v>0</v>
      </c>
      <c r="H379" s="937"/>
      <c r="I379" s="975">
        <f>D379*H379</f>
        <v>0</v>
      </c>
    </row>
    <row r="380" spans="1:9" ht="13.5" thickTop="1">
      <c r="A380" s="276"/>
      <c r="B380" s="403" t="s">
        <v>294</v>
      </c>
      <c r="C380" s="404">
        <f>SUM(C376:C379)</f>
        <v>48.5</v>
      </c>
      <c r="D380" s="390"/>
      <c r="E380" s="405" t="str">
        <f t="shared" si="21"/>
        <v xml:space="preserve"> </v>
      </c>
      <c r="F380" s="922"/>
      <c r="G380" s="970"/>
      <c r="H380" s="938"/>
      <c r="I380" s="976"/>
    </row>
    <row r="381" spans="1:9">
      <c r="A381" s="276"/>
      <c r="B381" s="329"/>
      <c r="C381" s="300"/>
      <c r="D381" s="304"/>
      <c r="E381" s="301" t="str">
        <f t="shared" si="21"/>
        <v xml:space="preserve"> </v>
      </c>
      <c r="F381" s="864"/>
      <c r="G381" s="910"/>
      <c r="H381" s="878"/>
      <c r="I381" s="898"/>
    </row>
    <row r="382" spans="1:9" s="134" customFormat="1" hidden="1" outlineLevel="1">
      <c r="A382" s="323" t="s">
        <v>295</v>
      </c>
      <c r="B382" s="324" t="s">
        <v>1535</v>
      </c>
      <c r="C382" s="325">
        <v>29.8</v>
      </c>
      <c r="D382" s="326"/>
      <c r="E382" s="327"/>
      <c r="F382" s="867"/>
      <c r="G382" s="913"/>
      <c r="H382" s="881"/>
      <c r="I382" s="901"/>
    </row>
    <row r="383" spans="1:9" s="134" customFormat="1" hidden="1" outlineLevel="1">
      <c r="A383" s="323" t="s">
        <v>237</v>
      </c>
      <c r="B383" s="324" t="s">
        <v>1536</v>
      </c>
      <c r="C383" s="325">
        <v>18.600000000000001</v>
      </c>
      <c r="D383" s="326"/>
      <c r="E383" s="327"/>
      <c r="F383" s="867"/>
      <c r="G383" s="913"/>
      <c r="H383" s="881"/>
      <c r="I383" s="901"/>
    </row>
    <row r="384" spans="1:9" collapsed="1">
      <c r="A384" s="306"/>
      <c r="B384" s="308"/>
      <c r="C384" s="309"/>
      <c r="D384" s="304"/>
      <c r="E384" s="301" t="str">
        <f>IF(OR(ISBLANK(C384),ISBLANK(D384))," ",KOLIC*CENA)</f>
        <v xml:space="preserve"> </v>
      </c>
      <c r="F384" s="864"/>
      <c r="G384" s="910"/>
      <c r="H384" s="878"/>
      <c r="I384" s="898"/>
    </row>
    <row r="385" spans="1:9" s="76" customFormat="1" ht="171" customHeight="1">
      <c r="A385" s="276" t="s">
        <v>1537</v>
      </c>
      <c r="B385" s="303" t="s">
        <v>1541</v>
      </c>
      <c r="C385" s="300"/>
      <c r="D385" s="300"/>
      <c r="E385" s="301"/>
      <c r="F385" s="862"/>
      <c r="G385" s="908"/>
      <c r="H385" s="876"/>
      <c r="I385" s="896"/>
    </row>
    <row r="386" spans="1:9">
      <c r="A386" s="276"/>
      <c r="B386" s="308" t="s">
        <v>290</v>
      </c>
      <c r="C386" s="309">
        <v>55</v>
      </c>
      <c r="D386" s="1303"/>
      <c r="E386" s="305" t="str">
        <f t="shared" ref="E386:E391" si="22">IF(OR(ISBLANK(C386),ISBLANK(D386))," ",KOLIC*CENA)</f>
        <v xml:space="preserve"> </v>
      </c>
      <c r="F386" s="929">
        <v>55</v>
      </c>
      <c r="G386" s="909">
        <f>D386*F386</f>
        <v>0</v>
      </c>
      <c r="H386" s="877"/>
      <c r="I386" s="897">
        <f>D386*H386</f>
        <v>0</v>
      </c>
    </row>
    <row r="387" spans="1:9">
      <c r="A387" s="276"/>
      <c r="B387" s="308" t="s">
        <v>291</v>
      </c>
      <c r="C387" s="309">
        <v>32</v>
      </c>
      <c r="D387" s="1292">
        <f>D386</f>
        <v>0</v>
      </c>
      <c r="E387" s="305">
        <f t="shared" si="22"/>
        <v>0</v>
      </c>
      <c r="F387" s="929">
        <v>32</v>
      </c>
      <c r="G387" s="909">
        <f>D387*F387</f>
        <v>0</v>
      </c>
      <c r="H387" s="877"/>
      <c r="I387" s="897">
        <f>D387*H387</f>
        <v>0</v>
      </c>
    </row>
    <row r="388" spans="1:9">
      <c r="A388" s="276"/>
      <c r="B388" s="308" t="s">
        <v>292</v>
      </c>
      <c r="C388" s="309">
        <v>0</v>
      </c>
      <c r="D388" s="1292">
        <f>D386</f>
        <v>0</v>
      </c>
      <c r="E388" s="305">
        <f t="shared" si="22"/>
        <v>0</v>
      </c>
      <c r="F388" s="929">
        <v>0</v>
      </c>
      <c r="G388" s="909">
        <f>D388*F388</f>
        <v>0</v>
      </c>
      <c r="H388" s="877"/>
      <c r="I388" s="897">
        <f>D388*H388</f>
        <v>0</v>
      </c>
    </row>
    <row r="389" spans="1:9" ht="13.5" thickBot="1">
      <c r="A389" s="276"/>
      <c r="B389" s="406" t="s">
        <v>293</v>
      </c>
      <c r="C389" s="407">
        <v>0</v>
      </c>
      <c r="D389" s="1293">
        <f>D386</f>
        <v>0</v>
      </c>
      <c r="E389" s="409">
        <f t="shared" si="22"/>
        <v>0</v>
      </c>
      <c r="F389" s="930">
        <v>0</v>
      </c>
      <c r="G389" s="969">
        <f>D389*F389</f>
        <v>0</v>
      </c>
      <c r="H389" s="937"/>
      <c r="I389" s="975">
        <f>D389*H389</f>
        <v>0</v>
      </c>
    </row>
    <row r="390" spans="1:9" ht="13.5" thickTop="1">
      <c r="A390" s="276"/>
      <c r="B390" s="403" t="s">
        <v>294</v>
      </c>
      <c r="C390" s="404">
        <f>SUM(C386:C389)</f>
        <v>87</v>
      </c>
      <c r="D390" s="390"/>
      <c r="E390" s="405" t="str">
        <f t="shared" si="22"/>
        <v xml:space="preserve"> </v>
      </c>
      <c r="F390" s="922"/>
      <c r="G390" s="970"/>
      <c r="H390" s="938"/>
      <c r="I390" s="976"/>
    </row>
    <row r="391" spans="1:9">
      <c r="A391" s="276"/>
      <c r="B391" s="329"/>
      <c r="C391" s="300"/>
      <c r="D391" s="304"/>
      <c r="E391" s="301" t="str">
        <f t="shared" si="22"/>
        <v xml:space="preserve"> </v>
      </c>
      <c r="F391" s="864"/>
      <c r="G391" s="910"/>
      <c r="H391" s="878"/>
      <c r="I391" s="898"/>
    </row>
    <row r="392" spans="1:9" s="134" customFormat="1" hidden="1" outlineLevel="1">
      <c r="A392" s="323" t="s">
        <v>295</v>
      </c>
      <c r="B392" s="324" t="s">
        <v>1538</v>
      </c>
      <c r="C392" s="325">
        <v>50.66</v>
      </c>
      <c r="D392" s="326"/>
      <c r="E392" s="327"/>
      <c r="F392" s="867"/>
      <c r="G392" s="913"/>
      <c r="H392" s="881"/>
      <c r="I392" s="901"/>
    </row>
    <row r="393" spans="1:9" s="134" customFormat="1" hidden="1" outlineLevel="1">
      <c r="A393" s="323" t="s">
        <v>237</v>
      </c>
      <c r="B393" s="324" t="s">
        <v>1539</v>
      </c>
      <c r="C393" s="325">
        <v>31.62</v>
      </c>
      <c r="D393" s="326"/>
      <c r="E393" s="327"/>
      <c r="F393" s="867"/>
      <c r="G393" s="913"/>
      <c r="H393" s="881"/>
      <c r="I393" s="901"/>
    </row>
    <row r="394" spans="1:9" collapsed="1">
      <c r="A394" s="306"/>
      <c r="B394" s="308"/>
      <c r="C394" s="309"/>
      <c r="D394" s="304"/>
      <c r="E394" s="301" t="str">
        <f>IF(OR(ISBLANK(C394),ISBLANK(D394))," ",KOLIC*CENA)</f>
        <v xml:space="preserve"> </v>
      </c>
      <c r="F394" s="864"/>
      <c r="G394" s="910"/>
      <c r="H394" s="878"/>
      <c r="I394" s="898"/>
    </row>
    <row r="395" spans="1:9" s="76" customFormat="1" ht="65.25" customHeight="1">
      <c r="A395" s="276" t="s">
        <v>1540</v>
      </c>
      <c r="B395" s="303" t="s">
        <v>1542</v>
      </c>
      <c r="C395" s="300"/>
      <c r="D395" s="300"/>
      <c r="E395" s="301"/>
      <c r="F395" s="862"/>
      <c r="G395" s="908"/>
      <c r="H395" s="876"/>
      <c r="I395" s="896"/>
    </row>
    <row r="396" spans="1:9">
      <c r="A396" s="276"/>
      <c r="B396" s="308" t="s">
        <v>299</v>
      </c>
      <c r="C396" s="309">
        <v>298</v>
      </c>
      <c r="D396" s="1303"/>
      <c r="E396" s="305" t="str">
        <f t="shared" ref="E396:E401" si="23">IF(OR(ISBLANK(C396),ISBLANK(D396))," ",KOLIC*CENA)</f>
        <v xml:space="preserve"> </v>
      </c>
      <c r="F396" s="929">
        <v>298</v>
      </c>
      <c r="G396" s="909">
        <f>D396*F396</f>
        <v>0</v>
      </c>
      <c r="H396" s="877"/>
      <c r="I396" s="897">
        <f>D396*H396</f>
        <v>0</v>
      </c>
    </row>
    <row r="397" spans="1:9">
      <c r="A397" s="276"/>
      <c r="B397" s="308" t="s">
        <v>300</v>
      </c>
      <c r="C397" s="309">
        <v>186</v>
      </c>
      <c r="D397" s="1292">
        <f>D396</f>
        <v>0</v>
      </c>
      <c r="E397" s="305">
        <f t="shared" si="23"/>
        <v>0</v>
      </c>
      <c r="F397" s="929">
        <v>186</v>
      </c>
      <c r="G397" s="909">
        <f>D397*F397</f>
        <v>0</v>
      </c>
      <c r="H397" s="877"/>
      <c r="I397" s="897">
        <f>D397*H397</f>
        <v>0</v>
      </c>
    </row>
    <row r="398" spans="1:9">
      <c r="A398" s="276"/>
      <c r="B398" s="308" t="s">
        <v>301</v>
      </c>
      <c r="C398" s="309">
        <v>0</v>
      </c>
      <c r="D398" s="1292">
        <f>D396</f>
        <v>0</v>
      </c>
      <c r="E398" s="305">
        <f t="shared" si="23"/>
        <v>0</v>
      </c>
      <c r="F398" s="929">
        <v>0</v>
      </c>
      <c r="G398" s="909">
        <f>D398*F398</f>
        <v>0</v>
      </c>
      <c r="H398" s="877"/>
      <c r="I398" s="897">
        <f>D398*H398</f>
        <v>0</v>
      </c>
    </row>
    <row r="399" spans="1:9" ht="13.5" thickBot="1">
      <c r="A399" s="276"/>
      <c r="B399" s="406" t="s">
        <v>302</v>
      </c>
      <c r="C399" s="407">
        <v>0</v>
      </c>
      <c r="D399" s="1293">
        <f>D396</f>
        <v>0</v>
      </c>
      <c r="E399" s="409">
        <f t="shared" si="23"/>
        <v>0</v>
      </c>
      <c r="F399" s="930">
        <v>0</v>
      </c>
      <c r="G399" s="969">
        <f>D399*F399</f>
        <v>0</v>
      </c>
      <c r="H399" s="937"/>
      <c r="I399" s="975">
        <f>D399*H399</f>
        <v>0</v>
      </c>
    </row>
    <row r="400" spans="1:9" ht="13.5" thickTop="1">
      <c r="A400" s="276"/>
      <c r="B400" s="403" t="s">
        <v>215</v>
      </c>
      <c r="C400" s="404">
        <f>SUM(C396:C399)</f>
        <v>484</v>
      </c>
      <c r="D400" s="390"/>
      <c r="E400" s="405" t="str">
        <f t="shared" si="23"/>
        <v xml:space="preserve"> </v>
      </c>
      <c r="F400" s="922"/>
      <c r="G400" s="970"/>
      <c r="H400" s="938"/>
      <c r="I400" s="976"/>
    </row>
    <row r="401" spans="1:9">
      <c r="A401" s="276"/>
      <c r="B401" s="329"/>
      <c r="C401" s="300"/>
      <c r="D401" s="304"/>
      <c r="E401" s="301" t="str">
        <f t="shared" si="23"/>
        <v xml:space="preserve"> </v>
      </c>
      <c r="F401" s="864"/>
      <c r="G401" s="910"/>
      <c r="H401" s="878"/>
      <c r="I401" s="898"/>
    </row>
    <row r="402" spans="1:9" s="134" customFormat="1" hidden="1" outlineLevel="1">
      <c r="A402" s="323" t="s">
        <v>295</v>
      </c>
      <c r="B402" s="324" t="s">
        <v>1538</v>
      </c>
      <c r="C402" s="325">
        <v>50.66</v>
      </c>
      <c r="D402" s="326"/>
      <c r="E402" s="327"/>
      <c r="F402" s="867"/>
      <c r="G402" s="913"/>
      <c r="H402" s="881"/>
      <c r="I402" s="901"/>
    </row>
    <row r="403" spans="1:9" s="134" customFormat="1" hidden="1" outlineLevel="1">
      <c r="A403" s="323" t="s">
        <v>237</v>
      </c>
      <c r="B403" s="324" t="s">
        <v>1539</v>
      </c>
      <c r="C403" s="325">
        <v>31.62</v>
      </c>
      <c r="D403" s="326"/>
      <c r="E403" s="327"/>
      <c r="F403" s="867"/>
      <c r="G403" s="913"/>
      <c r="H403" s="881"/>
      <c r="I403" s="901"/>
    </row>
    <row r="404" spans="1:9" collapsed="1">
      <c r="A404" s="306"/>
      <c r="B404" s="308"/>
      <c r="C404" s="309"/>
      <c r="D404" s="304"/>
      <c r="E404" s="301" t="str">
        <f>IF(OR(ISBLANK(C404),ISBLANK(D404))," ",KOLIC*CENA)</f>
        <v xml:space="preserve"> </v>
      </c>
      <c r="F404" s="864"/>
      <c r="G404" s="910"/>
      <c r="H404" s="878"/>
      <c r="I404" s="898"/>
    </row>
    <row r="405" spans="1:9" ht="25.5">
      <c r="A405" s="306"/>
      <c r="B405" s="303" t="s">
        <v>334</v>
      </c>
      <c r="C405" s="309"/>
      <c r="D405" s="304"/>
      <c r="E405" s="301"/>
      <c r="F405" s="864"/>
      <c r="G405" s="910"/>
      <c r="H405" s="878"/>
      <c r="I405" s="898"/>
    </row>
    <row r="406" spans="1:9" ht="54" customHeight="1">
      <c r="A406" s="306"/>
      <c r="B406" s="303" t="s">
        <v>1531</v>
      </c>
      <c r="C406" s="309"/>
      <c r="D406" s="304"/>
      <c r="E406" s="301"/>
      <c r="F406" s="864"/>
      <c r="G406" s="910"/>
      <c r="H406" s="878"/>
      <c r="I406" s="898"/>
    </row>
    <row r="407" spans="1:9" ht="65.25" customHeight="1">
      <c r="A407" s="276" t="s">
        <v>73</v>
      </c>
      <c r="B407" s="303" t="s">
        <v>338</v>
      </c>
      <c r="C407" s="300"/>
      <c r="D407" s="304"/>
      <c r="E407" s="301" t="str">
        <f t="shared" ref="E407:E414" si="24">IF(OR(ISBLANK(C407),ISBLANK(D407))," ",KOLIC*CENA)</f>
        <v xml:space="preserve"> </v>
      </c>
      <c r="F407" s="864"/>
      <c r="G407" s="910"/>
      <c r="H407" s="878"/>
      <c r="I407" s="898"/>
    </row>
    <row r="408" spans="1:9" ht="76.5" customHeight="1">
      <c r="A408" s="276"/>
      <c r="B408" s="303" t="s">
        <v>329</v>
      </c>
      <c r="C408" s="300"/>
      <c r="D408" s="304"/>
      <c r="E408" s="301" t="str">
        <f t="shared" si="24"/>
        <v xml:space="preserve"> </v>
      </c>
      <c r="F408" s="864"/>
      <c r="G408" s="910"/>
      <c r="H408" s="878"/>
      <c r="I408" s="898"/>
    </row>
    <row r="409" spans="1:9">
      <c r="A409" s="276"/>
      <c r="B409" s="308" t="s">
        <v>299</v>
      </c>
      <c r="C409" s="309">
        <v>382</v>
      </c>
      <c r="D409" s="1303"/>
      <c r="E409" s="305" t="str">
        <f t="shared" si="24"/>
        <v xml:space="preserve"> </v>
      </c>
      <c r="F409" s="863"/>
      <c r="G409" s="909">
        <f>D409*F409</f>
        <v>0</v>
      </c>
      <c r="H409" s="935">
        <v>382</v>
      </c>
      <c r="I409" s="897">
        <f>D409*H409</f>
        <v>0</v>
      </c>
    </row>
    <row r="410" spans="1:9">
      <c r="A410" s="276"/>
      <c r="B410" s="308" t="s">
        <v>300</v>
      </c>
      <c r="C410" s="309">
        <v>130</v>
      </c>
      <c r="D410" s="1292">
        <f>D409</f>
        <v>0</v>
      </c>
      <c r="E410" s="305">
        <f t="shared" si="24"/>
        <v>0</v>
      </c>
      <c r="F410" s="863"/>
      <c r="G410" s="909">
        <f>D410*F410</f>
        <v>0</v>
      </c>
      <c r="H410" s="935">
        <v>130</v>
      </c>
      <c r="I410" s="897">
        <f>D410*H410</f>
        <v>0</v>
      </c>
    </row>
    <row r="411" spans="1:9">
      <c r="A411" s="276"/>
      <c r="B411" s="308" t="s">
        <v>301</v>
      </c>
      <c r="C411" s="309">
        <v>505</v>
      </c>
      <c r="D411" s="1292">
        <f>D409</f>
        <v>0</v>
      </c>
      <c r="E411" s="305">
        <f t="shared" si="24"/>
        <v>0</v>
      </c>
      <c r="F411" s="863"/>
      <c r="G411" s="909">
        <f>D411*F411</f>
        <v>0</v>
      </c>
      <c r="H411" s="935">
        <v>505</v>
      </c>
      <c r="I411" s="897">
        <f>D411*H411</f>
        <v>0</v>
      </c>
    </row>
    <row r="412" spans="1:9" ht="13.5" thickBot="1">
      <c r="A412" s="276"/>
      <c r="B412" s="406" t="s">
        <v>302</v>
      </c>
      <c r="C412" s="407">
        <v>372</v>
      </c>
      <c r="D412" s="1293">
        <f>D409</f>
        <v>0</v>
      </c>
      <c r="E412" s="409">
        <f t="shared" si="24"/>
        <v>0</v>
      </c>
      <c r="F412" s="921"/>
      <c r="G412" s="969">
        <f>D412*F412</f>
        <v>0</v>
      </c>
      <c r="H412" s="936">
        <v>372</v>
      </c>
      <c r="I412" s="975">
        <f>D412*H412</f>
        <v>0</v>
      </c>
    </row>
    <row r="413" spans="1:9" ht="13.5" thickTop="1">
      <c r="A413" s="276"/>
      <c r="B413" s="403" t="s">
        <v>215</v>
      </c>
      <c r="C413" s="404">
        <f>SUM(C409:C412)</f>
        <v>1389</v>
      </c>
      <c r="D413" s="390"/>
      <c r="E413" s="405" t="str">
        <f t="shared" si="24"/>
        <v xml:space="preserve"> </v>
      </c>
      <c r="F413" s="922"/>
      <c r="G413" s="970"/>
      <c r="H413" s="938"/>
      <c r="I413" s="976"/>
    </row>
    <row r="414" spans="1:9">
      <c r="A414" s="276"/>
      <c r="B414" s="329"/>
      <c r="C414" s="300"/>
      <c r="D414" s="304"/>
      <c r="E414" s="301" t="str">
        <f t="shared" si="24"/>
        <v xml:space="preserve"> </v>
      </c>
      <c r="F414" s="864"/>
      <c r="G414" s="910"/>
      <c r="H414" s="878"/>
      <c r="I414" s="898"/>
    </row>
    <row r="415" spans="1:9" s="134" customFormat="1" hidden="1" outlineLevel="1">
      <c r="A415" s="323" t="s">
        <v>331</v>
      </c>
      <c r="B415" s="324" t="s">
        <v>335</v>
      </c>
      <c r="C415" s="325">
        <v>382.2</v>
      </c>
      <c r="D415" s="326"/>
      <c r="E415" s="327"/>
      <c r="F415" s="867"/>
      <c r="G415" s="913"/>
      <c r="H415" s="881"/>
      <c r="I415" s="901"/>
    </row>
    <row r="416" spans="1:9" s="134" customFormat="1" hidden="1" outlineLevel="1">
      <c r="A416" s="323" t="s">
        <v>237</v>
      </c>
      <c r="B416" s="324" t="s">
        <v>330</v>
      </c>
      <c r="C416" s="325">
        <v>128.6</v>
      </c>
      <c r="D416" s="326"/>
      <c r="E416" s="327"/>
      <c r="F416" s="867"/>
      <c r="G416" s="913"/>
      <c r="H416" s="881"/>
      <c r="I416" s="901"/>
    </row>
    <row r="417" spans="1:9" s="134" customFormat="1" hidden="1" outlineLevel="1">
      <c r="A417" s="323" t="s">
        <v>240</v>
      </c>
      <c r="B417" s="324" t="s">
        <v>336</v>
      </c>
      <c r="C417" s="325">
        <v>504.6</v>
      </c>
      <c r="D417" s="326"/>
      <c r="E417" s="327"/>
      <c r="F417" s="867"/>
      <c r="G417" s="913"/>
      <c r="H417" s="881"/>
      <c r="I417" s="901"/>
    </row>
    <row r="418" spans="1:9" s="134" customFormat="1" hidden="1" outlineLevel="1">
      <c r="A418" s="323" t="s">
        <v>332</v>
      </c>
      <c r="B418" s="324" t="s">
        <v>337</v>
      </c>
      <c r="C418" s="325">
        <v>371.9</v>
      </c>
      <c r="D418" s="326"/>
      <c r="E418" s="327"/>
      <c r="F418" s="867"/>
      <c r="G418" s="913"/>
      <c r="H418" s="881"/>
      <c r="I418" s="901"/>
    </row>
    <row r="419" spans="1:9" collapsed="1">
      <c r="A419" s="306"/>
      <c r="B419" s="308"/>
      <c r="C419" s="309"/>
      <c r="D419" s="304"/>
      <c r="E419" s="301" t="str">
        <f>IF(OR(ISBLANK(C419),ISBLANK(D419))," ",KOLIC*CENA)</f>
        <v xml:space="preserve"> </v>
      </c>
      <c r="F419" s="864"/>
      <c r="G419" s="910"/>
      <c r="H419" s="878"/>
      <c r="I419" s="898"/>
    </row>
    <row r="420" spans="1:9" ht="115.5" customHeight="1">
      <c r="A420" s="276" t="s">
        <v>75</v>
      </c>
      <c r="B420" s="303" t="s">
        <v>339</v>
      </c>
      <c r="C420" s="300"/>
      <c r="D420" s="304"/>
      <c r="E420" s="301" t="str">
        <f>IF(OR(ISBLANK(C420),ISBLANK(D420))," ",KOLIC*CENA)</f>
        <v xml:space="preserve"> </v>
      </c>
      <c r="F420" s="864"/>
      <c r="G420" s="910"/>
      <c r="H420" s="878"/>
      <c r="I420" s="898"/>
    </row>
    <row r="421" spans="1:9" ht="63" customHeight="1">
      <c r="A421" s="276"/>
      <c r="B421" s="303" t="s">
        <v>137</v>
      </c>
      <c r="C421" s="300"/>
      <c r="D421" s="304"/>
      <c r="E421" s="301" t="str">
        <f>IF(OR(ISBLANK(C421),ISBLANK(D421))," ",KOLIC*CENA)</f>
        <v xml:space="preserve"> </v>
      </c>
      <c r="F421" s="864"/>
      <c r="G421" s="910"/>
      <c r="H421" s="878"/>
      <c r="I421" s="898"/>
    </row>
    <row r="422" spans="1:9">
      <c r="A422" s="276"/>
      <c r="B422" s="308" t="s">
        <v>299</v>
      </c>
      <c r="C422" s="309">
        <v>564</v>
      </c>
      <c r="D422" s="1303"/>
      <c r="E422" s="305" t="str">
        <f t="shared" ref="E422:E427" si="25">IF(OR(ISBLANK(C422),ISBLANK(D422))," ",KOLIC*CENA)</f>
        <v xml:space="preserve"> </v>
      </c>
      <c r="F422" s="863"/>
      <c r="G422" s="909">
        <f>D422*F422</f>
        <v>0</v>
      </c>
      <c r="H422" s="935">
        <v>564</v>
      </c>
      <c r="I422" s="897">
        <f>D422*H422</f>
        <v>0</v>
      </c>
    </row>
    <row r="423" spans="1:9">
      <c r="A423" s="276"/>
      <c r="B423" s="308" t="s">
        <v>300</v>
      </c>
      <c r="C423" s="309">
        <v>87</v>
      </c>
      <c r="D423" s="1292">
        <f>D422</f>
        <v>0</v>
      </c>
      <c r="E423" s="305">
        <f t="shared" si="25"/>
        <v>0</v>
      </c>
      <c r="F423" s="863"/>
      <c r="G423" s="909">
        <f>D423*F423</f>
        <v>0</v>
      </c>
      <c r="H423" s="935">
        <v>87</v>
      </c>
      <c r="I423" s="897">
        <f>D423*H423</f>
        <v>0</v>
      </c>
    </row>
    <row r="424" spans="1:9">
      <c r="A424" s="276"/>
      <c r="B424" s="308" t="s">
        <v>301</v>
      </c>
      <c r="C424" s="309">
        <v>144</v>
      </c>
      <c r="D424" s="1292">
        <f>D422</f>
        <v>0</v>
      </c>
      <c r="E424" s="305">
        <f t="shared" si="25"/>
        <v>0</v>
      </c>
      <c r="F424" s="863"/>
      <c r="G424" s="909">
        <f>D424*F424</f>
        <v>0</v>
      </c>
      <c r="H424" s="935">
        <v>144</v>
      </c>
      <c r="I424" s="897">
        <f>D424*H424</f>
        <v>0</v>
      </c>
    </row>
    <row r="425" spans="1:9" ht="13.5" thickBot="1">
      <c r="A425" s="276"/>
      <c r="B425" s="406" t="s">
        <v>302</v>
      </c>
      <c r="C425" s="407">
        <v>210</v>
      </c>
      <c r="D425" s="1293">
        <f>D422</f>
        <v>0</v>
      </c>
      <c r="E425" s="409">
        <f t="shared" si="25"/>
        <v>0</v>
      </c>
      <c r="F425" s="921"/>
      <c r="G425" s="969">
        <f>D425*F425</f>
        <v>0</v>
      </c>
      <c r="H425" s="936">
        <v>210</v>
      </c>
      <c r="I425" s="975">
        <f>D425*H425</f>
        <v>0</v>
      </c>
    </row>
    <row r="426" spans="1:9" ht="13.5" thickTop="1">
      <c r="A426" s="276"/>
      <c r="B426" s="403" t="s">
        <v>215</v>
      </c>
      <c r="C426" s="404">
        <f>SUM(C422:C425)</f>
        <v>1005</v>
      </c>
      <c r="D426" s="390"/>
      <c r="E426" s="405" t="str">
        <f t="shared" si="25"/>
        <v xml:space="preserve"> </v>
      </c>
      <c r="F426" s="922"/>
      <c r="G426" s="970"/>
      <c r="H426" s="938"/>
      <c r="I426" s="976"/>
    </row>
    <row r="427" spans="1:9">
      <c r="A427" s="276"/>
      <c r="B427" s="329"/>
      <c r="C427" s="300"/>
      <c r="D427" s="304"/>
      <c r="E427" s="301" t="str">
        <f t="shared" si="25"/>
        <v xml:space="preserve"> </v>
      </c>
      <c r="F427" s="864"/>
      <c r="G427" s="910"/>
      <c r="H427" s="878"/>
      <c r="I427" s="898"/>
    </row>
    <row r="428" spans="1:9" s="134" customFormat="1" ht="25.5" hidden="1" outlineLevel="1">
      <c r="A428" s="323" t="s">
        <v>295</v>
      </c>
      <c r="B428" s="324" t="s">
        <v>340</v>
      </c>
      <c r="C428" s="325">
        <v>562.25</v>
      </c>
      <c r="D428" s="326"/>
      <c r="E428" s="327"/>
      <c r="F428" s="867"/>
      <c r="G428" s="913"/>
      <c r="H428" s="881"/>
      <c r="I428" s="901"/>
    </row>
    <row r="429" spans="1:9" s="134" customFormat="1" hidden="1" outlineLevel="1">
      <c r="A429" s="323" t="s">
        <v>237</v>
      </c>
      <c r="B429" s="324" t="s">
        <v>341</v>
      </c>
      <c r="C429" s="325">
        <v>86.6</v>
      </c>
      <c r="D429" s="326"/>
      <c r="E429" s="327"/>
      <c r="F429" s="867"/>
      <c r="G429" s="913"/>
      <c r="H429" s="881"/>
      <c r="I429" s="901"/>
    </row>
    <row r="430" spans="1:9" s="134" customFormat="1" hidden="1" outlineLevel="1">
      <c r="A430" s="323" t="s">
        <v>240</v>
      </c>
      <c r="B430" s="324" t="s">
        <v>342</v>
      </c>
      <c r="C430" s="325">
        <v>142.94999999999999</v>
      </c>
      <c r="D430" s="326"/>
      <c r="E430" s="327"/>
      <c r="F430" s="867"/>
      <c r="G430" s="913"/>
      <c r="H430" s="881"/>
      <c r="I430" s="901"/>
    </row>
    <row r="431" spans="1:9" s="134" customFormat="1" ht="25.5" hidden="1" outlineLevel="1">
      <c r="A431" s="323" t="s">
        <v>244</v>
      </c>
      <c r="B431" s="324" t="s">
        <v>343</v>
      </c>
      <c r="C431" s="325">
        <v>209.7</v>
      </c>
      <c r="D431" s="326"/>
      <c r="E431" s="327"/>
      <c r="F431" s="867"/>
      <c r="G431" s="913"/>
      <c r="H431" s="881"/>
      <c r="I431" s="901"/>
    </row>
    <row r="432" spans="1:9" collapsed="1">
      <c r="A432" s="306"/>
      <c r="B432" s="308"/>
      <c r="C432" s="309"/>
      <c r="D432" s="304"/>
      <c r="E432" s="301" t="str">
        <f>IF(OR(ISBLANK(C432),ISBLANK(D432))," ",KOLIC*CENA)</f>
        <v xml:space="preserve"> </v>
      </c>
      <c r="F432" s="864"/>
      <c r="G432" s="910"/>
      <c r="H432" s="878"/>
      <c r="I432" s="898"/>
    </row>
    <row r="433" spans="1:9" ht="63" customHeight="1">
      <c r="A433" s="276" t="s">
        <v>76</v>
      </c>
      <c r="B433" s="303" t="s">
        <v>344</v>
      </c>
      <c r="C433" s="300"/>
      <c r="D433" s="304"/>
      <c r="E433" s="301" t="str">
        <f>IF(OR(ISBLANK(C433),ISBLANK(D433))," ",KOLIC*CENA)</f>
        <v xml:space="preserve"> </v>
      </c>
      <c r="F433" s="864"/>
      <c r="G433" s="910"/>
      <c r="H433" s="878"/>
      <c r="I433" s="898"/>
    </row>
    <row r="434" spans="1:9" ht="65.25" customHeight="1">
      <c r="A434" s="276"/>
      <c r="B434" s="303" t="s">
        <v>345</v>
      </c>
      <c r="C434" s="300"/>
      <c r="D434" s="304"/>
      <c r="E434" s="301" t="str">
        <f>IF(OR(ISBLANK(C434),ISBLANK(D434))," ",KOLIC*CENA)</f>
        <v xml:space="preserve"> </v>
      </c>
      <c r="F434" s="864"/>
      <c r="G434" s="910"/>
      <c r="H434" s="878"/>
      <c r="I434" s="898"/>
    </row>
    <row r="435" spans="1:9">
      <c r="A435" s="276"/>
      <c r="B435" s="308" t="s">
        <v>299</v>
      </c>
      <c r="C435" s="309">
        <v>129</v>
      </c>
      <c r="D435" s="1303"/>
      <c r="E435" s="305" t="str">
        <f t="shared" ref="E435:E440" si="26">IF(OR(ISBLANK(C435),ISBLANK(D435))," ",KOLIC*CENA)</f>
        <v xml:space="preserve"> </v>
      </c>
      <c r="F435" s="863"/>
      <c r="G435" s="909">
        <f>D435*F435</f>
        <v>0</v>
      </c>
      <c r="H435" s="935">
        <v>129</v>
      </c>
      <c r="I435" s="897">
        <f>D435*H435</f>
        <v>0</v>
      </c>
    </row>
    <row r="436" spans="1:9">
      <c r="A436" s="276"/>
      <c r="B436" s="308" t="s">
        <v>300</v>
      </c>
      <c r="C436" s="309">
        <v>52</v>
      </c>
      <c r="D436" s="1292">
        <f>D435</f>
        <v>0</v>
      </c>
      <c r="E436" s="305">
        <f t="shared" si="26"/>
        <v>0</v>
      </c>
      <c r="F436" s="863"/>
      <c r="G436" s="909">
        <f>D436*F436</f>
        <v>0</v>
      </c>
      <c r="H436" s="935">
        <v>52</v>
      </c>
      <c r="I436" s="897">
        <f>D436*H436</f>
        <v>0</v>
      </c>
    </row>
    <row r="437" spans="1:9">
      <c r="A437" s="276"/>
      <c r="B437" s="308" t="s">
        <v>301</v>
      </c>
      <c r="C437" s="309">
        <v>90</v>
      </c>
      <c r="D437" s="1292">
        <f>D435</f>
        <v>0</v>
      </c>
      <c r="E437" s="305">
        <f t="shared" si="26"/>
        <v>0</v>
      </c>
      <c r="F437" s="863"/>
      <c r="G437" s="909">
        <f>D437*F437</f>
        <v>0</v>
      </c>
      <c r="H437" s="935">
        <v>90</v>
      </c>
      <c r="I437" s="897">
        <f>D437*H437</f>
        <v>0</v>
      </c>
    </row>
    <row r="438" spans="1:9" ht="13.5" thickBot="1">
      <c r="A438" s="276"/>
      <c r="B438" s="406" t="s">
        <v>302</v>
      </c>
      <c r="C438" s="407">
        <v>113</v>
      </c>
      <c r="D438" s="1293">
        <f>D435</f>
        <v>0</v>
      </c>
      <c r="E438" s="409">
        <f t="shared" si="26"/>
        <v>0</v>
      </c>
      <c r="F438" s="921"/>
      <c r="G438" s="969">
        <f>D438*F438</f>
        <v>0</v>
      </c>
      <c r="H438" s="936">
        <v>113</v>
      </c>
      <c r="I438" s="975">
        <f>D438*H438</f>
        <v>0</v>
      </c>
    </row>
    <row r="439" spans="1:9" ht="13.5" thickTop="1">
      <c r="A439" s="276"/>
      <c r="B439" s="403" t="s">
        <v>215</v>
      </c>
      <c r="C439" s="404">
        <f>SUM(C435:C438)</f>
        <v>384</v>
      </c>
      <c r="D439" s="390"/>
      <c r="E439" s="405" t="str">
        <f t="shared" si="26"/>
        <v xml:space="preserve"> </v>
      </c>
      <c r="F439" s="922"/>
      <c r="G439" s="970"/>
      <c r="H439" s="938"/>
      <c r="I439" s="976"/>
    </row>
    <row r="440" spans="1:9">
      <c r="A440" s="276"/>
      <c r="B440" s="329"/>
      <c r="C440" s="300"/>
      <c r="D440" s="304"/>
      <c r="E440" s="301" t="str">
        <f t="shared" si="26"/>
        <v xml:space="preserve"> </v>
      </c>
      <c r="F440" s="864"/>
      <c r="G440" s="910"/>
      <c r="H440" s="878"/>
      <c r="I440" s="898"/>
    </row>
    <row r="441" spans="1:9" s="134" customFormat="1" hidden="1" outlineLevel="1">
      <c r="A441" s="323" t="s">
        <v>295</v>
      </c>
      <c r="B441" s="324" t="s">
        <v>346</v>
      </c>
      <c r="C441" s="325">
        <v>128.4</v>
      </c>
      <c r="D441" s="326"/>
      <c r="E441" s="327"/>
      <c r="F441" s="867"/>
      <c r="G441" s="913"/>
      <c r="H441" s="881"/>
      <c r="I441" s="901"/>
    </row>
    <row r="442" spans="1:9" s="134" customFormat="1" hidden="1" outlineLevel="1">
      <c r="A442" s="323" t="s">
        <v>237</v>
      </c>
      <c r="B442" s="324" t="s">
        <v>347</v>
      </c>
      <c r="C442" s="325">
        <v>51.9</v>
      </c>
      <c r="D442" s="326"/>
      <c r="E442" s="327"/>
      <c r="F442" s="867"/>
      <c r="G442" s="913"/>
      <c r="H442" s="881"/>
      <c r="I442" s="901"/>
    </row>
    <row r="443" spans="1:9" s="134" customFormat="1" hidden="1" outlineLevel="1">
      <c r="A443" s="323" t="s">
        <v>348</v>
      </c>
      <c r="B443" s="324" t="s">
        <v>349</v>
      </c>
      <c r="C443" s="325">
        <v>90.4</v>
      </c>
      <c r="D443" s="326"/>
      <c r="E443" s="327"/>
      <c r="F443" s="867"/>
      <c r="G443" s="913"/>
      <c r="H443" s="881"/>
      <c r="I443" s="901"/>
    </row>
    <row r="444" spans="1:9" s="134" customFormat="1" hidden="1" outlineLevel="1">
      <c r="A444" s="323" t="s">
        <v>244</v>
      </c>
      <c r="B444" s="324" t="s">
        <v>350</v>
      </c>
      <c r="C444" s="325">
        <v>113</v>
      </c>
      <c r="D444" s="326"/>
      <c r="E444" s="327"/>
      <c r="F444" s="867"/>
      <c r="G444" s="913"/>
      <c r="H444" s="881"/>
      <c r="I444" s="901"/>
    </row>
    <row r="445" spans="1:9" collapsed="1">
      <c r="A445" s="306"/>
      <c r="B445" s="308"/>
      <c r="C445" s="309"/>
      <c r="D445" s="304"/>
      <c r="E445" s="301" t="str">
        <f>IF(OR(ISBLANK(C445),ISBLANK(D445))," ",KOLIC*CENA)</f>
        <v xml:space="preserve"> </v>
      </c>
      <c r="F445" s="864"/>
      <c r="G445" s="910"/>
      <c r="H445" s="878"/>
      <c r="I445" s="898"/>
    </row>
    <row r="446" spans="1:9" ht="149.25" customHeight="1">
      <c r="A446" s="276" t="s">
        <v>77</v>
      </c>
      <c r="B446" s="303" t="s">
        <v>351</v>
      </c>
      <c r="C446" s="300"/>
      <c r="D446" s="304"/>
      <c r="E446" s="301" t="str">
        <f t="shared" ref="E446:E455" si="27">IF(OR(ISBLANK(C446),ISBLANK(D446))," ",KOLIC*CENA)</f>
        <v xml:space="preserve"> </v>
      </c>
      <c r="F446" s="864"/>
      <c r="G446" s="910"/>
      <c r="H446" s="878"/>
      <c r="I446" s="898"/>
    </row>
    <row r="447" spans="1:9" ht="66" customHeight="1">
      <c r="A447" s="276"/>
      <c r="B447" s="303" t="s">
        <v>352</v>
      </c>
      <c r="C447" s="300"/>
      <c r="D447" s="304"/>
      <c r="E447" s="301" t="str">
        <f t="shared" si="27"/>
        <v xml:space="preserve"> </v>
      </c>
      <c r="F447" s="864"/>
      <c r="G447" s="910"/>
      <c r="H447" s="878"/>
      <c r="I447" s="898"/>
    </row>
    <row r="448" spans="1:9" ht="63" customHeight="1">
      <c r="A448" s="276"/>
      <c r="B448" s="303" t="s">
        <v>107</v>
      </c>
      <c r="C448" s="300"/>
      <c r="D448" s="304"/>
      <c r="E448" s="301" t="str">
        <f t="shared" si="27"/>
        <v xml:space="preserve"> </v>
      </c>
      <c r="F448" s="864"/>
      <c r="G448" s="910"/>
      <c r="H448" s="878"/>
      <c r="I448" s="898"/>
    </row>
    <row r="449" spans="1:9" ht="40.5" customHeight="1">
      <c r="A449" s="276"/>
      <c r="B449" s="303" t="s">
        <v>353</v>
      </c>
      <c r="C449" s="300"/>
      <c r="D449" s="304"/>
      <c r="E449" s="301" t="str">
        <f t="shared" si="27"/>
        <v xml:space="preserve"> </v>
      </c>
      <c r="F449" s="864"/>
      <c r="G449" s="910"/>
      <c r="H449" s="878"/>
      <c r="I449" s="898"/>
    </row>
    <row r="450" spans="1:9">
      <c r="A450" s="276"/>
      <c r="B450" s="308" t="s">
        <v>299</v>
      </c>
      <c r="C450" s="309">
        <v>103</v>
      </c>
      <c r="D450" s="1303"/>
      <c r="E450" s="305" t="str">
        <f t="shared" si="27"/>
        <v xml:space="preserve"> </v>
      </c>
      <c r="F450" s="863"/>
      <c r="G450" s="909">
        <f>D450*F450</f>
        <v>0</v>
      </c>
      <c r="H450" s="935">
        <v>103</v>
      </c>
      <c r="I450" s="897">
        <f>D450*H450</f>
        <v>0</v>
      </c>
    </row>
    <row r="451" spans="1:9">
      <c r="A451" s="276"/>
      <c r="B451" s="308" t="s">
        <v>300</v>
      </c>
      <c r="C451" s="309">
        <v>32</v>
      </c>
      <c r="D451" s="1292">
        <f>D450</f>
        <v>0</v>
      </c>
      <c r="E451" s="305">
        <f t="shared" si="27"/>
        <v>0</v>
      </c>
      <c r="F451" s="863"/>
      <c r="G451" s="909">
        <f>D451*F451</f>
        <v>0</v>
      </c>
      <c r="H451" s="935">
        <v>32</v>
      </c>
      <c r="I451" s="897">
        <f>D451*H451</f>
        <v>0</v>
      </c>
    </row>
    <row r="452" spans="1:9">
      <c r="A452" s="276"/>
      <c r="B452" s="308" t="s">
        <v>301</v>
      </c>
      <c r="C452" s="309">
        <v>96</v>
      </c>
      <c r="D452" s="1292">
        <f>D450</f>
        <v>0</v>
      </c>
      <c r="E452" s="305">
        <f t="shared" si="27"/>
        <v>0</v>
      </c>
      <c r="F452" s="863"/>
      <c r="G452" s="909">
        <f>D452*F452</f>
        <v>0</v>
      </c>
      <c r="H452" s="935">
        <v>96</v>
      </c>
      <c r="I452" s="897">
        <f>D452*H452</f>
        <v>0</v>
      </c>
    </row>
    <row r="453" spans="1:9" ht="13.5" thickBot="1">
      <c r="A453" s="276"/>
      <c r="B453" s="406" t="s">
        <v>302</v>
      </c>
      <c r="C453" s="407">
        <v>80</v>
      </c>
      <c r="D453" s="1293">
        <f>D450</f>
        <v>0</v>
      </c>
      <c r="E453" s="409">
        <f t="shared" si="27"/>
        <v>0</v>
      </c>
      <c r="F453" s="921"/>
      <c r="G453" s="969">
        <f>D453*F453</f>
        <v>0</v>
      </c>
      <c r="H453" s="936">
        <v>80</v>
      </c>
      <c r="I453" s="975">
        <f>D453*H453</f>
        <v>0</v>
      </c>
    </row>
    <row r="454" spans="1:9" ht="13.5" thickTop="1">
      <c r="A454" s="276"/>
      <c r="B454" s="403" t="s">
        <v>215</v>
      </c>
      <c r="C454" s="404">
        <f>SUM(C450:C453)</f>
        <v>311</v>
      </c>
      <c r="D454" s="390"/>
      <c r="E454" s="405" t="str">
        <f t="shared" si="27"/>
        <v xml:space="preserve"> </v>
      </c>
      <c r="F454" s="922"/>
      <c r="G454" s="970"/>
      <c r="H454" s="938"/>
      <c r="I454" s="976"/>
    </row>
    <row r="455" spans="1:9">
      <c r="A455" s="276"/>
      <c r="B455" s="329"/>
      <c r="C455" s="300"/>
      <c r="D455" s="304"/>
      <c r="E455" s="301" t="str">
        <f t="shared" si="27"/>
        <v xml:space="preserve"> </v>
      </c>
      <c r="F455" s="864"/>
      <c r="G455" s="910"/>
      <c r="H455" s="878"/>
      <c r="I455" s="898"/>
    </row>
    <row r="456" spans="1:9" s="134" customFormat="1" hidden="1" outlineLevel="1">
      <c r="A456" s="323" t="s">
        <v>295</v>
      </c>
      <c r="B456" s="324" t="s">
        <v>354</v>
      </c>
      <c r="C456" s="325">
        <v>103.1</v>
      </c>
      <c r="D456" s="326"/>
      <c r="E456" s="327"/>
      <c r="F456" s="867"/>
      <c r="G456" s="913"/>
      <c r="H456" s="881"/>
      <c r="I456" s="901"/>
    </row>
    <row r="457" spans="1:9" s="134" customFormat="1" hidden="1" outlineLevel="1">
      <c r="A457" s="323" t="s">
        <v>237</v>
      </c>
      <c r="B457" s="324" t="s">
        <v>355</v>
      </c>
      <c r="C457" s="325">
        <v>32</v>
      </c>
      <c r="D457" s="326"/>
      <c r="E457" s="327"/>
      <c r="F457" s="867"/>
      <c r="G457" s="913"/>
      <c r="H457" s="881"/>
      <c r="I457" s="901"/>
    </row>
    <row r="458" spans="1:9" s="134" customFormat="1" hidden="1" outlineLevel="1">
      <c r="A458" s="323" t="s">
        <v>240</v>
      </c>
      <c r="B458" s="324" t="s">
        <v>356</v>
      </c>
      <c r="C458" s="325">
        <v>96</v>
      </c>
      <c r="D458" s="326"/>
      <c r="E458" s="327"/>
      <c r="F458" s="867"/>
      <c r="G458" s="913"/>
      <c r="H458" s="881"/>
      <c r="I458" s="901"/>
    </row>
    <row r="459" spans="1:9" s="134" customFormat="1" hidden="1" outlineLevel="1">
      <c r="A459" s="323" t="s">
        <v>244</v>
      </c>
      <c r="B459" s="324" t="s">
        <v>357</v>
      </c>
      <c r="C459" s="325">
        <v>80</v>
      </c>
      <c r="D459" s="326"/>
      <c r="E459" s="327"/>
      <c r="F459" s="867"/>
      <c r="G459" s="913"/>
      <c r="H459" s="881"/>
      <c r="I459" s="901"/>
    </row>
    <row r="460" spans="1:9" collapsed="1">
      <c r="A460" s="306"/>
      <c r="B460" s="308"/>
      <c r="C460" s="309"/>
      <c r="D460" s="304"/>
      <c r="E460" s="301" t="str">
        <f t="shared" ref="E460:E467" si="28">IF(OR(ISBLANK(C460),ISBLANK(D460))," ",KOLIC*CENA)</f>
        <v xml:space="preserve"> </v>
      </c>
      <c r="F460" s="864"/>
      <c r="G460" s="910"/>
      <c r="H460" s="878"/>
      <c r="I460" s="898"/>
    </row>
    <row r="461" spans="1:9" ht="119.25" customHeight="1">
      <c r="A461" s="276" t="s">
        <v>39</v>
      </c>
      <c r="B461" s="303" t="s">
        <v>358</v>
      </c>
      <c r="C461" s="300"/>
      <c r="D461" s="304"/>
      <c r="E461" s="301" t="str">
        <f t="shared" si="28"/>
        <v xml:space="preserve"> </v>
      </c>
      <c r="F461" s="864"/>
      <c r="G461" s="910"/>
      <c r="H461" s="878"/>
      <c r="I461" s="898"/>
    </row>
    <row r="462" spans="1:9">
      <c r="A462" s="276"/>
      <c r="B462" s="308" t="s">
        <v>299</v>
      </c>
      <c r="C462" s="309">
        <v>96</v>
      </c>
      <c r="D462" s="1303"/>
      <c r="E462" s="305" t="str">
        <f t="shared" si="28"/>
        <v xml:space="preserve"> </v>
      </c>
      <c r="F462" s="863"/>
      <c r="G462" s="909">
        <f>D462*F462</f>
        <v>0</v>
      </c>
      <c r="H462" s="935">
        <v>96</v>
      </c>
      <c r="I462" s="897">
        <f>D462*H462</f>
        <v>0</v>
      </c>
    </row>
    <row r="463" spans="1:9">
      <c r="A463" s="276"/>
      <c r="B463" s="308" t="s">
        <v>300</v>
      </c>
      <c r="C463" s="309">
        <v>30</v>
      </c>
      <c r="D463" s="1292">
        <f>D462</f>
        <v>0</v>
      </c>
      <c r="E463" s="305">
        <f t="shared" si="28"/>
        <v>0</v>
      </c>
      <c r="F463" s="863"/>
      <c r="G463" s="909">
        <f>D463*F463</f>
        <v>0</v>
      </c>
      <c r="H463" s="935">
        <v>30</v>
      </c>
      <c r="I463" s="897">
        <f>D463*H463</f>
        <v>0</v>
      </c>
    </row>
    <row r="464" spans="1:9">
      <c r="A464" s="276"/>
      <c r="B464" s="308" t="s">
        <v>301</v>
      </c>
      <c r="C464" s="309">
        <v>46</v>
      </c>
      <c r="D464" s="1292">
        <f>D462</f>
        <v>0</v>
      </c>
      <c r="E464" s="305">
        <f t="shared" si="28"/>
        <v>0</v>
      </c>
      <c r="F464" s="863"/>
      <c r="G464" s="909">
        <f>D464*F464</f>
        <v>0</v>
      </c>
      <c r="H464" s="935">
        <v>46</v>
      </c>
      <c r="I464" s="897">
        <f>D464*H464</f>
        <v>0</v>
      </c>
    </row>
    <row r="465" spans="1:9" ht="13.5" thickBot="1">
      <c r="A465" s="276"/>
      <c r="B465" s="406" t="s">
        <v>302</v>
      </c>
      <c r="C465" s="407">
        <v>52</v>
      </c>
      <c r="D465" s="1293">
        <f>D462</f>
        <v>0</v>
      </c>
      <c r="E465" s="409">
        <f t="shared" si="28"/>
        <v>0</v>
      </c>
      <c r="F465" s="921"/>
      <c r="G465" s="969">
        <f>D465*F465</f>
        <v>0</v>
      </c>
      <c r="H465" s="936">
        <v>52</v>
      </c>
      <c r="I465" s="975">
        <f>D465*H465</f>
        <v>0</v>
      </c>
    </row>
    <row r="466" spans="1:9" ht="13.5" thickTop="1">
      <c r="A466" s="276"/>
      <c r="B466" s="403" t="s">
        <v>215</v>
      </c>
      <c r="C466" s="404">
        <f>SUM(C462:C465)</f>
        <v>224</v>
      </c>
      <c r="D466" s="390"/>
      <c r="E466" s="405" t="str">
        <f t="shared" si="28"/>
        <v xml:space="preserve"> </v>
      </c>
      <c r="F466" s="922"/>
      <c r="G466" s="970"/>
      <c r="H466" s="938"/>
      <c r="I466" s="976"/>
    </row>
    <row r="467" spans="1:9">
      <c r="A467" s="276"/>
      <c r="B467" s="329"/>
      <c r="C467" s="300"/>
      <c r="D467" s="304"/>
      <c r="E467" s="301" t="str">
        <f t="shared" si="28"/>
        <v xml:space="preserve"> </v>
      </c>
      <c r="F467" s="864"/>
      <c r="G467" s="910"/>
      <c r="H467" s="878"/>
      <c r="I467" s="898"/>
    </row>
    <row r="468" spans="1:9" s="134" customFormat="1" hidden="1" outlineLevel="1">
      <c r="A468" s="323" t="s">
        <v>295</v>
      </c>
      <c r="B468" s="324" t="s">
        <v>359</v>
      </c>
      <c r="C468" s="325">
        <v>95.76</v>
      </c>
      <c r="D468" s="326"/>
      <c r="E468" s="327"/>
      <c r="F468" s="867"/>
      <c r="G468" s="913"/>
      <c r="H468" s="881"/>
      <c r="I468" s="901"/>
    </row>
    <row r="469" spans="1:9" s="134" customFormat="1" hidden="1" outlineLevel="1">
      <c r="A469" s="323" t="s">
        <v>237</v>
      </c>
      <c r="B469" s="324" t="s">
        <v>360</v>
      </c>
      <c r="C469" s="325">
        <v>30.24</v>
      </c>
      <c r="D469" s="326"/>
      <c r="E469" s="327"/>
      <c r="F469" s="867"/>
      <c r="G469" s="913"/>
      <c r="H469" s="881"/>
      <c r="I469" s="901"/>
    </row>
    <row r="470" spans="1:9" s="134" customFormat="1" hidden="1" outlineLevel="1">
      <c r="A470" s="323" t="s">
        <v>240</v>
      </c>
      <c r="B470" s="324" t="s">
        <v>361</v>
      </c>
      <c r="C470" s="325">
        <v>45.36</v>
      </c>
      <c r="D470" s="326"/>
      <c r="E470" s="327"/>
      <c r="F470" s="867"/>
      <c r="G470" s="913"/>
      <c r="H470" s="881"/>
      <c r="I470" s="901"/>
    </row>
    <row r="471" spans="1:9" s="134" customFormat="1" hidden="1" outlineLevel="1">
      <c r="A471" s="323" t="s">
        <v>244</v>
      </c>
      <c r="B471" s="324" t="s">
        <v>362</v>
      </c>
      <c r="C471" s="325">
        <v>51.24</v>
      </c>
      <c r="D471" s="326"/>
      <c r="E471" s="327"/>
      <c r="F471" s="867"/>
      <c r="G471" s="913"/>
      <c r="H471" s="881"/>
      <c r="I471" s="901"/>
    </row>
    <row r="472" spans="1:9" collapsed="1">
      <c r="A472" s="306"/>
      <c r="B472" s="308"/>
      <c r="C472" s="309"/>
      <c r="D472" s="304"/>
      <c r="E472" s="301" t="str">
        <f t="shared" ref="E472:E508" si="29">IF(OR(ISBLANK(C472),ISBLANK(D472))," ",KOLIC*CENA)</f>
        <v xml:space="preserve"> </v>
      </c>
      <c r="F472" s="864"/>
      <c r="G472" s="910"/>
      <c r="H472" s="878"/>
      <c r="I472" s="898"/>
    </row>
    <row r="473" spans="1:9" ht="103.5" customHeight="1">
      <c r="A473" s="276" t="s">
        <v>40</v>
      </c>
      <c r="B473" s="303" t="s">
        <v>363</v>
      </c>
      <c r="C473" s="300"/>
      <c r="D473" s="304"/>
      <c r="E473" s="301" t="str">
        <f t="shared" si="29"/>
        <v xml:space="preserve"> </v>
      </c>
      <c r="F473" s="864"/>
      <c r="G473" s="910"/>
      <c r="H473" s="878"/>
      <c r="I473" s="898"/>
    </row>
    <row r="474" spans="1:9">
      <c r="A474" s="276"/>
      <c r="B474" s="308" t="s">
        <v>364</v>
      </c>
      <c r="C474" s="309">
        <v>50</v>
      </c>
      <c r="D474" s="1303"/>
      <c r="E474" s="305" t="str">
        <f t="shared" si="29"/>
        <v xml:space="preserve"> </v>
      </c>
      <c r="F474" s="863"/>
      <c r="G474" s="909">
        <f>D474*F474</f>
        <v>0</v>
      </c>
      <c r="H474" s="935">
        <v>50</v>
      </c>
      <c r="I474" s="897">
        <f>D474*H474</f>
        <v>0</v>
      </c>
    </row>
    <row r="475" spans="1:9">
      <c r="A475" s="276"/>
      <c r="B475" s="308" t="s">
        <v>365</v>
      </c>
      <c r="C475" s="309">
        <v>25</v>
      </c>
      <c r="D475" s="1292">
        <f>D474</f>
        <v>0</v>
      </c>
      <c r="E475" s="305">
        <f t="shared" si="29"/>
        <v>0</v>
      </c>
      <c r="F475" s="863"/>
      <c r="G475" s="909">
        <f>D475*F475</f>
        <v>0</v>
      </c>
      <c r="H475" s="935">
        <v>25</v>
      </c>
      <c r="I475" s="897">
        <f>D475*H475</f>
        <v>0</v>
      </c>
    </row>
    <row r="476" spans="1:9">
      <c r="A476" s="276"/>
      <c r="B476" s="308" t="s">
        <v>366</v>
      </c>
      <c r="C476" s="309">
        <v>30</v>
      </c>
      <c r="D476" s="1292">
        <f>D474</f>
        <v>0</v>
      </c>
      <c r="E476" s="305">
        <f t="shared" si="29"/>
        <v>0</v>
      </c>
      <c r="F476" s="863"/>
      <c r="G476" s="909">
        <f>D476*F476</f>
        <v>0</v>
      </c>
      <c r="H476" s="935">
        <v>30</v>
      </c>
      <c r="I476" s="897">
        <f>D476*H476</f>
        <v>0</v>
      </c>
    </row>
    <row r="477" spans="1:9" ht="13.5" thickBot="1">
      <c r="A477" s="276"/>
      <c r="B477" s="406" t="s">
        <v>367</v>
      </c>
      <c r="C477" s="407">
        <v>40</v>
      </c>
      <c r="D477" s="1293">
        <f>D474</f>
        <v>0</v>
      </c>
      <c r="E477" s="409">
        <f t="shared" si="29"/>
        <v>0</v>
      </c>
      <c r="F477" s="921"/>
      <c r="G477" s="969">
        <f>D477*F477</f>
        <v>0</v>
      </c>
      <c r="H477" s="936">
        <v>40</v>
      </c>
      <c r="I477" s="975">
        <f>D477*H477</f>
        <v>0</v>
      </c>
    </row>
    <row r="478" spans="1:9" ht="13.5" thickTop="1">
      <c r="A478" s="276"/>
      <c r="B478" s="403" t="s">
        <v>206</v>
      </c>
      <c r="C478" s="404">
        <f>SUM(C474:C477)</f>
        <v>145</v>
      </c>
      <c r="D478" s="390"/>
      <c r="E478" s="405" t="str">
        <f t="shared" si="29"/>
        <v xml:space="preserve"> </v>
      </c>
      <c r="F478" s="922"/>
      <c r="G478" s="970"/>
      <c r="H478" s="938"/>
      <c r="I478" s="976"/>
    </row>
    <row r="479" spans="1:9">
      <c r="A479" s="276"/>
      <c r="B479" s="329"/>
      <c r="C479" s="300"/>
      <c r="D479" s="304"/>
      <c r="E479" s="301" t="str">
        <f t="shared" si="29"/>
        <v xml:space="preserve"> </v>
      </c>
      <c r="F479" s="864"/>
      <c r="G479" s="910"/>
      <c r="H479" s="878"/>
      <c r="I479" s="898"/>
    </row>
    <row r="480" spans="1:9" ht="104.25" customHeight="1">
      <c r="A480" s="276" t="s">
        <v>41</v>
      </c>
      <c r="B480" s="303" t="s">
        <v>368</v>
      </c>
      <c r="C480" s="300"/>
      <c r="D480" s="304"/>
      <c r="E480" s="301" t="str">
        <f t="shared" si="29"/>
        <v xml:space="preserve"> </v>
      </c>
      <c r="F480" s="864"/>
      <c r="G480" s="910"/>
      <c r="H480" s="878"/>
      <c r="I480" s="898"/>
    </row>
    <row r="481" spans="1:9">
      <c r="A481" s="276"/>
      <c r="B481" s="308" t="s">
        <v>271</v>
      </c>
      <c r="C481" s="309">
        <v>60</v>
      </c>
      <c r="D481" s="1303"/>
      <c r="E481" s="305" t="str">
        <f t="shared" si="29"/>
        <v xml:space="preserve"> </v>
      </c>
      <c r="F481" s="863"/>
      <c r="G481" s="909">
        <f>D481*F481</f>
        <v>0</v>
      </c>
      <c r="H481" s="935">
        <v>60</v>
      </c>
      <c r="I481" s="897">
        <f>D481*H481</f>
        <v>0</v>
      </c>
    </row>
    <row r="482" spans="1:9">
      <c r="A482" s="276"/>
      <c r="B482" s="308" t="s">
        <v>272</v>
      </c>
      <c r="C482" s="309">
        <v>25</v>
      </c>
      <c r="D482" s="1292">
        <f>D481</f>
        <v>0</v>
      </c>
      <c r="E482" s="305">
        <f t="shared" si="29"/>
        <v>0</v>
      </c>
      <c r="F482" s="863"/>
      <c r="G482" s="909">
        <f>D482*F482</f>
        <v>0</v>
      </c>
      <c r="H482" s="935">
        <v>25</v>
      </c>
      <c r="I482" s="897">
        <f>D482*H482</f>
        <v>0</v>
      </c>
    </row>
    <row r="483" spans="1:9">
      <c r="A483" s="276"/>
      <c r="B483" s="308" t="s">
        <v>273</v>
      </c>
      <c r="C483" s="309">
        <v>55</v>
      </c>
      <c r="D483" s="1292">
        <f>D481</f>
        <v>0</v>
      </c>
      <c r="E483" s="305">
        <f t="shared" si="29"/>
        <v>0</v>
      </c>
      <c r="F483" s="863"/>
      <c r="G483" s="909">
        <f>D483*F483</f>
        <v>0</v>
      </c>
      <c r="H483" s="935">
        <v>55</v>
      </c>
      <c r="I483" s="897">
        <f>D483*H483</f>
        <v>0</v>
      </c>
    </row>
    <row r="484" spans="1:9" ht="13.5" thickBot="1">
      <c r="A484" s="276"/>
      <c r="B484" s="406" t="s">
        <v>274</v>
      </c>
      <c r="C484" s="407">
        <v>60</v>
      </c>
      <c r="D484" s="1293">
        <f>D481</f>
        <v>0</v>
      </c>
      <c r="E484" s="409">
        <f t="shared" si="29"/>
        <v>0</v>
      </c>
      <c r="F484" s="921"/>
      <c r="G484" s="969">
        <f>D484*F484</f>
        <v>0</v>
      </c>
      <c r="H484" s="936">
        <v>60</v>
      </c>
      <c r="I484" s="975">
        <f>D484*H484</f>
        <v>0</v>
      </c>
    </row>
    <row r="485" spans="1:9" ht="13.5" thickTop="1">
      <c r="A485" s="276"/>
      <c r="B485" s="403" t="s">
        <v>199</v>
      </c>
      <c r="C485" s="404">
        <f>SUM(C481:C484)</f>
        <v>200</v>
      </c>
      <c r="D485" s="390"/>
      <c r="E485" s="405" t="str">
        <f t="shared" si="29"/>
        <v xml:space="preserve"> </v>
      </c>
      <c r="F485" s="922"/>
      <c r="G485" s="970"/>
      <c r="H485" s="938"/>
      <c r="I485" s="976"/>
    </row>
    <row r="486" spans="1:9">
      <c r="A486" s="306"/>
      <c r="B486" s="308"/>
      <c r="C486" s="309"/>
      <c r="D486" s="304"/>
      <c r="E486" s="301" t="str">
        <f t="shared" si="29"/>
        <v xml:space="preserve"> </v>
      </c>
      <c r="F486" s="864"/>
      <c r="G486" s="910"/>
      <c r="H486" s="878"/>
      <c r="I486" s="898"/>
    </row>
    <row r="487" spans="1:9" ht="102.75" customHeight="1">
      <c r="A487" s="276" t="s">
        <v>117</v>
      </c>
      <c r="B487" s="303" t="s">
        <v>369</v>
      </c>
      <c r="C487" s="300"/>
      <c r="D487" s="304"/>
      <c r="E487" s="301" t="str">
        <f t="shared" si="29"/>
        <v xml:space="preserve"> </v>
      </c>
      <c r="F487" s="864"/>
      <c r="G487" s="910"/>
      <c r="H487" s="878"/>
      <c r="I487" s="898"/>
    </row>
    <row r="488" spans="1:9">
      <c r="A488" s="276"/>
      <c r="B488" s="308" t="s">
        <v>271</v>
      </c>
      <c r="C488" s="309">
        <v>25</v>
      </c>
      <c r="D488" s="1303"/>
      <c r="E488" s="305" t="str">
        <f t="shared" si="29"/>
        <v xml:space="preserve"> </v>
      </c>
      <c r="F488" s="863"/>
      <c r="G488" s="909">
        <f>D488*F488</f>
        <v>0</v>
      </c>
      <c r="H488" s="935">
        <v>25</v>
      </c>
      <c r="I488" s="897">
        <f>D488*H488</f>
        <v>0</v>
      </c>
    </row>
    <row r="489" spans="1:9">
      <c r="A489" s="276"/>
      <c r="B489" s="308" t="s">
        <v>272</v>
      </c>
      <c r="C489" s="309">
        <v>10</v>
      </c>
      <c r="D489" s="1292">
        <f>D488</f>
        <v>0</v>
      </c>
      <c r="E489" s="305">
        <f t="shared" si="29"/>
        <v>0</v>
      </c>
      <c r="F489" s="863"/>
      <c r="G489" s="909">
        <f>D489*F489</f>
        <v>0</v>
      </c>
      <c r="H489" s="935">
        <v>10</v>
      </c>
      <c r="I489" s="897">
        <f>D489*H489</f>
        <v>0</v>
      </c>
    </row>
    <row r="490" spans="1:9">
      <c r="A490" s="276"/>
      <c r="B490" s="308" t="s">
        <v>273</v>
      </c>
      <c r="C490" s="309">
        <v>15</v>
      </c>
      <c r="D490" s="1292">
        <f>D488</f>
        <v>0</v>
      </c>
      <c r="E490" s="305">
        <f t="shared" si="29"/>
        <v>0</v>
      </c>
      <c r="F490" s="863"/>
      <c r="G490" s="909">
        <f>D490*F490</f>
        <v>0</v>
      </c>
      <c r="H490" s="935">
        <v>15</v>
      </c>
      <c r="I490" s="897">
        <f>D490*H490</f>
        <v>0</v>
      </c>
    </row>
    <row r="491" spans="1:9" ht="13.5" thickBot="1">
      <c r="A491" s="276"/>
      <c r="B491" s="406" t="s">
        <v>274</v>
      </c>
      <c r="C491" s="407">
        <v>15</v>
      </c>
      <c r="D491" s="1293">
        <f>D488</f>
        <v>0</v>
      </c>
      <c r="E491" s="409">
        <f t="shared" si="29"/>
        <v>0</v>
      </c>
      <c r="F491" s="921"/>
      <c r="G491" s="969">
        <f>D491*F491</f>
        <v>0</v>
      </c>
      <c r="H491" s="936">
        <v>15</v>
      </c>
      <c r="I491" s="975">
        <f>D491*H491</f>
        <v>0</v>
      </c>
    </row>
    <row r="492" spans="1:9" ht="13.5" thickTop="1">
      <c r="A492" s="276"/>
      <c r="B492" s="403" t="s">
        <v>199</v>
      </c>
      <c r="C492" s="404">
        <f>SUM(C488:C491)</f>
        <v>65</v>
      </c>
      <c r="D492" s="390"/>
      <c r="E492" s="405" t="str">
        <f t="shared" si="29"/>
        <v xml:space="preserve"> </v>
      </c>
      <c r="F492" s="922"/>
      <c r="G492" s="970"/>
      <c r="H492" s="938"/>
      <c r="I492" s="976"/>
    </row>
    <row r="493" spans="1:9">
      <c r="A493" s="276"/>
      <c r="B493" s="303"/>
      <c r="C493" s="300"/>
      <c r="D493" s="304"/>
      <c r="E493" s="301" t="str">
        <f t="shared" si="29"/>
        <v xml:space="preserve"> </v>
      </c>
      <c r="F493" s="864"/>
      <c r="G493" s="910"/>
      <c r="H493" s="878"/>
      <c r="I493" s="898"/>
    </row>
    <row r="494" spans="1:9" ht="117.75" customHeight="1">
      <c r="A494" s="330" t="s">
        <v>370</v>
      </c>
      <c r="B494" s="311" t="s">
        <v>371</v>
      </c>
      <c r="C494" s="332"/>
      <c r="D494" s="304"/>
      <c r="E494" s="301" t="str">
        <f t="shared" si="29"/>
        <v xml:space="preserve"> </v>
      </c>
      <c r="F494" s="864"/>
      <c r="G494" s="910"/>
      <c r="H494" s="878"/>
      <c r="I494" s="898"/>
    </row>
    <row r="495" spans="1:9">
      <c r="A495" s="276"/>
      <c r="B495" s="308" t="s">
        <v>364</v>
      </c>
      <c r="C495" s="309">
        <v>12</v>
      </c>
      <c r="D495" s="1303"/>
      <c r="E495" s="305" t="str">
        <f t="shared" si="29"/>
        <v xml:space="preserve"> </v>
      </c>
      <c r="F495" s="863"/>
      <c r="G495" s="909">
        <f>D495*F495</f>
        <v>0</v>
      </c>
      <c r="H495" s="935">
        <v>12</v>
      </c>
      <c r="I495" s="897">
        <f>D495*H495</f>
        <v>0</v>
      </c>
    </row>
    <row r="496" spans="1:9">
      <c r="A496" s="276"/>
      <c r="B496" s="308" t="s">
        <v>365</v>
      </c>
      <c r="C496" s="309">
        <v>0</v>
      </c>
      <c r="D496" s="1292">
        <f>D495</f>
        <v>0</v>
      </c>
      <c r="E496" s="305">
        <f t="shared" si="29"/>
        <v>0</v>
      </c>
      <c r="F496" s="863"/>
      <c r="G496" s="909">
        <f>D496*F496</f>
        <v>0</v>
      </c>
      <c r="H496" s="935">
        <v>0</v>
      </c>
      <c r="I496" s="897">
        <f>D496*H496</f>
        <v>0</v>
      </c>
    </row>
    <row r="497" spans="1:9">
      <c r="A497" s="276"/>
      <c r="B497" s="308" t="s">
        <v>366</v>
      </c>
      <c r="C497" s="309">
        <v>0</v>
      </c>
      <c r="D497" s="1292">
        <f>D495</f>
        <v>0</v>
      </c>
      <c r="E497" s="305">
        <f t="shared" si="29"/>
        <v>0</v>
      </c>
      <c r="F497" s="863"/>
      <c r="G497" s="909">
        <f>D497*F497</f>
        <v>0</v>
      </c>
      <c r="H497" s="935">
        <v>0</v>
      </c>
      <c r="I497" s="897">
        <f>D497*H497</f>
        <v>0</v>
      </c>
    </row>
    <row r="498" spans="1:9" ht="13.5" thickBot="1">
      <c r="A498" s="276"/>
      <c r="B498" s="406" t="s">
        <v>367</v>
      </c>
      <c r="C498" s="407">
        <v>20</v>
      </c>
      <c r="D498" s="1293">
        <f>D495</f>
        <v>0</v>
      </c>
      <c r="E498" s="409">
        <f t="shared" si="29"/>
        <v>0</v>
      </c>
      <c r="F498" s="921"/>
      <c r="G498" s="969">
        <f>D498*F498</f>
        <v>0</v>
      </c>
      <c r="H498" s="936">
        <v>20</v>
      </c>
      <c r="I498" s="975">
        <f>D498*H498</f>
        <v>0</v>
      </c>
    </row>
    <row r="499" spans="1:9" ht="13.5" thickTop="1">
      <c r="A499" s="276"/>
      <c r="B499" s="403" t="s">
        <v>206</v>
      </c>
      <c r="C499" s="404">
        <f>SUM(C495:C498)</f>
        <v>32</v>
      </c>
      <c r="D499" s="390"/>
      <c r="E499" s="405" t="str">
        <f t="shared" si="29"/>
        <v xml:space="preserve"> </v>
      </c>
      <c r="F499" s="922"/>
      <c r="G499" s="970"/>
      <c r="H499" s="938"/>
      <c r="I499" s="976"/>
    </row>
    <row r="500" spans="1:9">
      <c r="A500" s="330"/>
      <c r="B500" s="331"/>
      <c r="C500" s="332"/>
      <c r="D500" s="304"/>
      <c r="E500" s="301" t="str">
        <f t="shared" si="29"/>
        <v xml:space="preserve"> </v>
      </c>
      <c r="F500" s="864"/>
      <c r="G500" s="910"/>
      <c r="H500" s="878"/>
      <c r="I500" s="898"/>
    </row>
    <row r="501" spans="1:9" ht="91.5" customHeight="1">
      <c r="A501" s="276" t="s">
        <v>372</v>
      </c>
      <c r="B501" s="303" t="s">
        <v>373</v>
      </c>
      <c r="C501" s="300"/>
      <c r="D501" s="304"/>
      <c r="E501" s="301" t="str">
        <f t="shared" si="29"/>
        <v xml:space="preserve"> </v>
      </c>
      <c r="F501" s="864"/>
      <c r="G501" s="910"/>
      <c r="H501" s="878"/>
      <c r="I501" s="898"/>
    </row>
    <row r="502" spans="1:9">
      <c r="A502" s="276"/>
      <c r="B502" s="308" t="s">
        <v>279</v>
      </c>
      <c r="C502" s="309">
        <v>30</v>
      </c>
      <c r="D502" s="1303"/>
      <c r="E502" s="305" t="str">
        <f t="shared" si="29"/>
        <v xml:space="preserve"> </v>
      </c>
      <c r="F502" s="863"/>
      <c r="G502" s="909">
        <f>D502*F502</f>
        <v>0</v>
      </c>
      <c r="H502" s="935">
        <v>30</v>
      </c>
      <c r="I502" s="897">
        <f>D502*H502</f>
        <v>0</v>
      </c>
    </row>
    <row r="503" spans="1:9">
      <c r="A503" s="276"/>
      <c r="B503" s="308" t="s">
        <v>280</v>
      </c>
      <c r="C503" s="309">
        <v>10</v>
      </c>
      <c r="D503" s="1292">
        <f>D502</f>
        <v>0</v>
      </c>
      <c r="E503" s="305">
        <f t="shared" si="29"/>
        <v>0</v>
      </c>
      <c r="F503" s="863"/>
      <c r="G503" s="909">
        <f>D503*F503</f>
        <v>0</v>
      </c>
      <c r="H503" s="935">
        <v>10</v>
      </c>
      <c r="I503" s="897">
        <f>D503*H503</f>
        <v>0</v>
      </c>
    </row>
    <row r="504" spans="1:9">
      <c r="A504" s="276"/>
      <c r="B504" s="308" t="s">
        <v>281</v>
      </c>
      <c r="C504" s="309">
        <v>15</v>
      </c>
      <c r="D504" s="1292">
        <f>D502</f>
        <v>0</v>
      </c>
      <c r="E504" s="305">
        <f t="shared" si="29"/>
        <v>0</v>
      </c>
      <c r="F504" s="863"/>
      <c r="G504" s="909">
        <f>D504*F504</f>
        <v>0</v>
      </c>
      <c r="H504" s="935">
        <v>15</v>
      </c>
      <c r="I504" s="897">
        <f>D504*H504</f>
        <v>0</v>
      </c>
    </row>
    <row r="505" spans="1:9" ht="13.5" thickBot="1">
      <c r="A505" s="276"/>
      <c r="B505" s="406" t="s">
        <v>282</v>
      </c>
      <c r="C505" s="407">
        <v>15</v>
      </c>
      <c r="D505" s="1293">
        <f>D502</f>
        <v>0</v>
      </c>
      <c r="E505" s="409">
        <f t="shared" si="29"/>
        <v>0</v>
      </c>
      <c r="F505" s="921"/>
      <c r="G505" s="969">
        <f>D505*F505</f>
        <v>0</v>
      </c>
      <c r="H505" s="936">
        <v>15</v>
      </c>
      <c r="I505" s="975">
        <f>D505*H505</f>
        <v>0</v>
      </c>
    </row>
    <row r="506" spans="1:9" ht="13.5" thickTop="1">
      <c r="A506" s="276"/>
      <c r="B506" s="403" t="s">
        <v>224</v>
      </c>
      <c r="C506" s="404">
        <f>SUM(C502:C505)</f>
        <v>70</v>
      </c>
      <c r="D506" s="390"/>
      <c r="E506" s="405" t="str">
        <f t="shared" si="29"/>
        <v xml:space="preserve"> </v>
      </c>
      <c r="F506" s="922"/>
      <c r="G506" s="970"/>
      <c r="H506" s="938"/>
      <c r="I506" s="976"/>
    </row>
    <row r="507" spans="1:9">
      <c r="A507" s="276"/>
      <c r="B507" s="329"/>
      <c r="C507" s="300"/>
      <c r="D507" s="304"/>
      <c r="E507" s="301" t="str">
        <f t="shared" si="29"/>
        <v xml:space="preserve"> </v>
      </c>
      <c r="F507" s="864"/>
      <c r="G507" s="910"/>
      <c r="H507" s="878"/>
      <c r="I507" s="898"/>
    </row>
    <row r="508" spans="1:9" ht="193.5" customHeight="1">
      <c r="A508" s="276" t="s">
        <v>375</v>
      </c>
      <c r="B508" s="303" t="s">
        <v>374</v>
      </c>
      <c r="C508" s="309"/>
      <c r="D508" s="304"/>
      <c r="E508" s="301" t="str">
        <f t="shared" si="29"/>
        <v xml:space="preserve"> </v>
      </c>
      <c r="F508" s="864"/>
      <c r="G508" s="910"/>
      <c r="H508" s="878"/>
      <c r="I508" s="898"/>
    </row>
    <row r="509" spans="1:9">
      <c r="A509" s="276"/>
      <c r="B509" s="308" t="s">
        <v>299</v>
      </c>
      <c r="C509" s="309">
        <v>652</v>
      </c>
      <c r="D509" s="1303"/>
      <c r="E509" s="305" t="str">
        <f t="shared" ref="E509:E514" si="30">IF(OR(ISBLANK(C509),ISBLANK(D509))," ",KOLIC*CENA)</f>
        <v xml:space="preserve"> </v>
      </c>
      <c r="F509" s="863"/>
      <c r="G509" s="909">
        <f>D509*F509</f>
        <v>0</v>
      </c>
      <c r="H509" s="935">
        <v>652</v>
      </c>
      <c r="I509" s="897">
        <f>D509*H509</f>
        <v>0</v>
      </c>
    </row>
    <row r="510" spans="1:9">
      <c r="A510" s="276"/>
      <c r="B510" s="308" t="s">
        <v>300</v>
      </c>
      <c r="C510" s="309">
        <v>238</v>
      </c>
      <c r="D510" s="1292">
        <f>D509</f>
        <v>0</v>
      </c>
      <c r="E510" s="305">
        <f t="shared" si="30"/>
        <v>0</v>
      </c>
      <c r="F510" s="863"/>
      <c r="G510" s="909">
        <f>D510*F510</f>
        <v>0</v>
      </c>
      <c r="H510" s="935">
        <v>238</v>
      </c>
      <c r="I510" s="897">
        <f>D510*H510</f>
        <v>0</v>
      </c>
    </row>
    <row r="511" spans="1:9">
      <c r="A511" s="276"/>
      <c r="B511" s="308" t="s">
        <v>301</v>
      </c>
      <c r="C511" s="309">
        <v>672</v>
      </c>
      <c r="D511" s="1292">
        <f>D509</f>
        <v>0</v>
      </c>
      <c r="E511" s="305">
        <f t="shared" si="30"/>
        <v>0</v>
      </c>
      <c r="F511" s="863"/>
      <c r="G511" s="909">
        <f>D511*F511</f>
        <v>0</v>
      </c>
      <c r="H511" s="935">
        <v>672</v>
      </c>
      <c r="I511" s="897">
        <f>D511*H511</f>
        <v>0</v>
      </c>
    </row>
    <row r="512" spans="1:9" ht="13.5" thickBot="1">
      <c r="A512" s="276"/>
      <c r="B512" s="406" t="s">
        <v>302</v>
      </c>
      <c r="C512" s="407">
        <v>628</v>
      </c>
      <c r="D512" s="1293">
        <f>D509</f>
        <v>0</v>
      </c>
      <c r="E512" s="409">
        <f t="shared" si="30"/>
        <v>0</v>
      </c>
      <c r="F512" s="921"/>
      <c r="G512" s="969">
        <f>D512*F512</f>
        <v>0</v>
      </c>
      <c r="H512" s="936">
        <v>628</v>
      </c>
      <c r="I512" s="975">
        <f>D512*H512</f>
        <v>0</v>
      </c>
    </row>
    <row r="513" spans="1:9" ht="13.5" thickTop="1">
      <c r="A513" s="276"/>
      <c r="B513" s="403" t="s">
        <v>215</v>
      </c>
      <c r="C513" s="404">
        <f>SUM(C509:C512)</f>
        <v>2190</v>
      </c>
      <c r="D513" s="390"/>
      <c r="E513" s="405" t="str">
        <f t="shared" si="30"/>
        <v xml:space="preserve"> </v>
      </c>
      <c r="F513" s="922"/>
      <c r="G513" s="970"/>
      <c r="H513" s="938"/>
      <c r="I513" s="976"/>
    </row>
    <row r="514" spans="1:9">
      <c r="A514" s="276"/>
      <c r="B514" s="329"/>
      <c r="C514" s="300"/>
      <c r="D514" s="304"/>
      <c r="E514" s="301" t="str">
        <f t="shared" si="30"/>
        <v xml:space="preserve"> </v>
      </c>
      <c r="F514" s="864"/>
      <c r="G514" s="910"/>
      <c r="H514" s="878"/>
      <c r="I514" s="898"/>
    </row>
    <row r="515" spans="1:9" s="134" customFormat="1" hidden="1" outlineLevel="1">
      <c r="A515" s="323" t="s">
        <v>377</v>
      </c>
      <c r="B515" s="324" t="s">
        <v>379</v>
      </c>
      <c r="C515" s="325">
        <v>298.39999999999998</v>
      </c>
      <c r="D515" s="326"/>
      <c r="E515" s="327"/>
      <c r="F515" s="867"/>
      <c r="G515" s="913"/>
      <c r="H515" s="881"/>
      <c r="I515" s="901"/>
    </row>
    <row r="516" spans="1:9" s="134" customFormat="1" hidden="1" outlineLevel="1">
      <c r="A516" s="323" t="s">
        <v>378</v>
      </c>
      <c r="B516" s="324" t="s">
        <v>380</v>
      </c>
      <c r="C516" s="325">
        <v>352</v>
      </c>
      <c r="D516" s="326"/>
      <c r="E516" s="327"/>
      <c r="F516" s="867"/>
      <c r="G516" s="913"/>
      <c r="H516" s="881"/>
      <c r="I516" s="901"/>
    </row>
    <row r="517" spans="1:9" s="134" customFormat="1" hidden="1" outlineLevel="1">
      <c r="A517" s="323"/>
      <c r="B517" s="324"/>
      <c r="C517" s="325">
        <v>650.4</v>
      </c>
      <c r="D517" s="326"/>
      <c r="E517" s="327"/>
      <c r="F517" s="867"/>
      <c r="G517" s="913"/>
      <c r="H517" s="881"/>
      <c r="I517" s="901"/>
    </row>
    <row r="518" spans="1:9" s="134" customFormat="1" hidden="1" outlineLevel="1">
      <c r="A518" s="323"/>
      <c r="B518" s="324"/>
      <c r="C518" s="325"/>
      <c r="D518" s="326"/>
      <c r="E518" s="327"/>
      <c r="F518" s="867"/>
      <c r="G518" s="913"/>
      <c r="H518" s="881"/>
      <c r="I518" s="901"/>
    </row>
    <row r="519" spans="1:9" s="134" customFormat="1" hidden="1" outlineLevel="1">
      <c r="A519" s="323" t="s">
        <v>381</v>
      </c>
      <c r="B519" s="324" t="s">
        <v>383</v>
      </c>
      <c r="C519" s="325">
        <v>146</v>
      </c>
      <c r="D519" s="326"/>
      <c r="E519" s="327"/>
      <c r="F519" s="867"/>
      <c r="G519" s="913"/>
      <c r="H519" s="881"/>
      <c r="I519" s="901"/>
    </row>
    <row r="520" spans="1:9" s="134" customFormat="1" hidden="1" outlineLevel="1">
      <c r="A520" s="323" t="s">
        <v>382</v>
      </c>
      <c r="B520" s="324" t="s">
        <v>384</v>
      </c>
      <c r="C520" s="325">
        <v>91.9</v>
      </c>
      <c r="D520" s="326"/>
      <c r="E520" s="327"/>
      <c r="F520" s="867"/>
      <c r="G520" s="913"/>
      <c r="H520" s="881"/>
      <c r="I520" s="901"/>
    </row>
    <row r="521" spans="1:9" s="134" customFormat="1" hidden="1" outlineLevel="1">
      <c r="A521" s="323"/>
      <c r="B521" s="324"/>
      <c r="C521" s="325">
        <v>237.9</v>
      </c>
      <c r="D521" s="326"/>
      <c r="E521" s="327"/>
      <c r="F521" s="867"/>
      <c r="G521" s="913"/>
      <c r="H521" s="881"/>
      <c r="I521" s="901"/>
    </row>
    <row r="522" spans="1:9" s="134" customFormat="1" hidden="1" outlineLevel="1">
      <c r="A522" s="323"/>
      <c r="B522" s="324"/>
      <c r="C522" s="325"/>
      <c r="D522" s="326"/>
      <c r="E522" s="327"/>
      <c r="F522" s="867"/>
      <c r="G522" s="913"/>
      <c r="H522" s="881"/>
      <c r="I522" s="901"/>
    </row>
    <row r="523" spans="1:9" s="134" customFormat="1" ht="25.5" hidden="1" outlineLevel="1">
      <c r="A523" s="323" t="s">
        <v>385</v>
      </c>
      <c r="B523" s="324" t="s">
        <v>386</v>
      </c>
      <c r="C523" s="325">
        <v>530.4</v>
      </c>
      <c r="D523" s="326"/>
      <c r="E523" s="327"/>
      <c r="F523" s="867"/>
      <c r="G523" s="913"/>
      <c r="H523" s="881"/>
      <c r="I523" s="901"/>
    </row>
    <row r="524" spans="1:9" s="134" customFormat="1" hidden="1" outlineLevel="1">
      <c r="A524" s="323" t="s">
        <v>387</v>
      </c>
      <c r="B524" s="324" t="s">
        <v>388</v>
      </c>
      <c r="C524" s="325">
        <v>141.5</v>
      </c>
      <c r="D524" s="326"/>
      <c r="E524" s="327"/>
      <c r="F524" s="867"/>
      <c r="G524" s="913"/>
      <c r="H524" s="881"/>
      <c r="I524" s="901"/>
    </row>
    <row r="525" spans="1:9" s="134" customFormat="1" hidden="1" outlineLevel="1">
      <c r="A525" s="323"/>
      <c r="B525" s="324"/>
      <c r="C525" s="325">
        <v>671.9</v>
      </c>
      <c r="D525" s="326"/>
      <c r="E525" s="327"/>
      <c r="F525" s="867"/>
      <c r="G525" s="913"/>
      <c r="H525" s="881"/>
      <c r="I525" s="901"/>
    </row>
    <row r="526" spans="1:9" s="134" customFormat="1" hidden="1" outlineLevel="1">
      <c r="A526" s="323"/>
      <c r="B526" s="324"/>
      <c r="C526" s="325"/>
      <c r="D526" s="326"/>
      <c r="E526" s="327"/>
      <c r="F526" s="867"/>
      <c r="G526" s="913"/>
      <c r="H526" s="881"/>
      <c r="I526" s="901"/>
    </row>
    <row r="527" spans="1:9" s="134" customFormat="1" ht="25.5" hidden="1" outlineLevel="1">
      <c r="A527" s="323" t="s">
        <v>389</v>
      </c>
      <c r="B527" s="324" t="s">
        <v>390</v>
      </c>
      <c r="C527" s="325">
        <v>423.6</v>
      </c>
      <c r="D527" s="326"/>
      <c r="E527" s="327"/>
      <c r="F527" s="867"/>
      <c r="G527" s="913"/>
      <c r="H527" s="881"/>
      <c r="I527" s="901"/>
    </row>
    <row r="528" spans="1:9" s="134" customFormat="1" hidden="1" outlineLevel="1">
      <c r="A528" s="323" t="s">
        <v>391</v>
      </c>
      <c r="B528" s="324" t="s">
        <v>392</v>
      </c>
      <c r="C528" s="325">
        <v>204.4</v>
      </c>
      <c r="D528" s="326"/>
      <c r="E528" s="327"/>
      <c r="F528" s="867"/>
      <c r="G528" s="913"/>
      <c r="H528" s="881"/>
      <c r="I528" s="901"/>
    </row>
    <row r="529" spans="1:9" s="134" customFormat="1" hidden="1" outlineLevel="1">
      <c r="A529" s="323"/>
      <c r="B529" s="324"/>
      <c r="C529" s="325">
        <v>628</v>
      </c>
      <c r="D529" s="326"/>
      <c r="E529" s="327"/>
      <c r="F529" s="867"/>
      <c r="G529" s="913"/>
      <c r="H529" s="881"/>
      <c r="I529" s="901"/>
    </row>
    <row r="530" spans="1:9" collapsed="1">
      <c r="A530" s="306"/>
      <c r="B530" s="308"/>
      <c r="C530" s="309"/>
      <c r="D530" s="304"/>
      <c r="E530" s="301" t="str">
        <f t="shared" ref="E530:E537" si="31">IF(OR(ISBLANK(C530),ISBLANK(D530))," ",KOLIC*CENA)</f>
        <v xml:space="preserve"> </v>
      </c>
      <c r="F530" s="864"/>
      <c r="G530" s="910"/>
      <c r="H530" s="878"/>
      <c r="I530" s="898"/>
    </row>
    <row r="531" spans="1:9" ht="131.25" customHeight="1">
      <c r="A531" s="276" t="s">
        <v>328</v>
      </c>
      <c r="B531" s="303" t="s">
        <v>393</v>
      </c>
      <c r="C531" s="300"/>
      <c r="D531" s="304"/>
      <c r="E531" s="301" t="str">
        <f t="shared" si="31"/>
        <v xml:space="preserve"> </v>
      </c>
      <c r="F531" s="864"/>
      <c r="G531" s="910"/>
      <c r="H531" s="878"/>
      <c r="I531" s="898"/>
    </row>
    <row r="532" spans="1:9">
      <c r="A532" s="276"/>
      <c r="B532" s="308" t="s">
        <v>271</v>
      </c>
      <c r="C532" s="309">
        <v>0</v>
      </c>
      <c r="D532" s="1303"/>
      <c r="E532" s="305" t="str">
        <f t="shared" si="31"/>
        <v xml:space="preserve"> </v>
      </c>
      <c r="F532" s="863"/>
      <c r="G532" s="909">
        <f>D532*F532</f>
        <v>0</v>
      </c>
      <c r="H532" s="935">
        <v>0</v>
      </c>
      <c r="I532" s="897">
        <f>D532*H532</f>
        <v>0</v>
      </c>
    </row>
    <row r="533" spans="1:9">
      <c r="A533" s="276"/>
      <c r="B533" s="308" t="s">
        <v>272</v>
      </c>
      <c r="C533" s="309">
        <v>0</v>
      </c>
      <c r="D533" s="1292">
        <f>D532</f>
        <v>0</v>
      </c>
      <c r="E533" s="305">
        <f t="shared" si="31"/>
        <v>0</v>
      </c>
      <c r="F533" s="863"/>
      <c r="G533" s="909">
        <f>D533*F533</f>
        <v>0</v>
      </c>
      <c r="H533" s="935">
        <v>0</v>
      </c>
      <c r="I533" s="897">
        <f>D533*H533</f>
        <v>0</v>
      </c>
    </row>
    <row r="534" spans="1:9">
      <c r="A534" s="276"/>
      <c r="B534" s="308" t="s">
        <v>273</v>
      </c>
      <c r="C534" s="309">
        <v>0</v>
      </c>
      <c r="D534" s="1292">
        <f>D532</f>
        <v>0</v>
      </c>
      <c r="E534" s="305">
        <f t="shared" si="31"/>
        <v>0</v>
      </c>
      <c r="F534" s="863"/>
      <c r="G534" s="909">
        <f>D534*F534</f>
        <v>0</v>
      </c>
      <c r="H534" s="935">
        <v>0</v>
      </c>
      <c r="I534" s="897">
        <f>D534*H534</f>
        <v>0</v>
      </c>
    </row>
    <row r="535" spans="1:9" ht="13.5" thickBot="1">
      <c r="A535" s="276"/>
      <c r="B535" s="406" t="s">
        <v>274</v>
      </c>
      <c r="C535" s="407">
        <v>3</v>
      </c>
      <c r="D535" s="1293">
        <f>D532</f>
        <v>0</v>
      </c>
      <c r="E535" s="409">
        <f t="shared" si="31"/>
        <v>0</v>
      </c>
      <c r="F535" s="921"/>
      <c r="G535" s="969">
        <f>D535*F535</f>
        <v>0</v>
      </c>
      <c r="H535" s="936">
        <v>3</v>
      </c>
      <c r="I535" s="975">
        <f>D535*H535</f>
        <v>0</v>
      </c>
    </row>
    <row r="536" spans="1:9" ht="13.5" thickTop="1">
      <c r="A536" s="276"/>
      <c r="B536" s="403" t="s">
        <v>199</v>
      </c>
      <c r="C536" s="404">
        <f>SUM(C532:C535)</f>
        <v>3</v>
      </c>
      <c r="D536" s="390"/>
      <c r="E536" s="405" t="str">
        <f t="shared" si="31"/>
        <v xml:space="preserve"> </v>
      </c>
      <c r="F536" s="922"/>
      <c r="G536" s="970"/>
      <c r="H536" s="938"/>
      <c r="I536" s="976"/>
    </row>
    <row r="537" spans="1:9">
      <c r="A537" s="306"/>
      <c r="B537" s="308"/>
      <c r="C537" s="309"/>
      <c r="D537" s="304"/>
      <c r="E537" s="301" t="str">
        <f t="shared" si="31"/>
        <v xml:space="preserve"> </v>
      </c>
      <c r="F537" s="864"/>
      <c r="G537" s="910"/>
      <c r="H537" s="878"/>
      <c r="I537" s="898"/>
    </row>
    <row r="538" spans="1:9" ht="81" customHeight="1">
      <c r="A538" s="334" t="s">
        <v>394</v>
      </c>
      <c r="B538" s="303" t="s">
        <v>1563</v>
      </c>
      <c r="C538" s="332"/>
      <c r="D538" s="304"/>
      <c r="E538" s="305"/>
      <c r="F538" s="864"/>
      <c r="G538" s="910"/>
      <c r="H538" s="878"/>
      <c r="I538" s="898"/>
    </row>
    <row r="539" spans="1:9">
      <c r="A539" s="276"/>
      <c r="B539" s="308" t="s">
        <v>299</v>
      </c>
      <c r="C539" s="309">
        <v>3</v>
      </c>
      <c r="D539" s="1303"/>
      <c r="E539" s="305" t="str">
        <f>IF(OR(ISBLANK(C539),ISBLANK(D539))," ",KOLIC*CENA)</f>
        <v xml:space="preserve"> </v>
      </c>
      <c r="F539" s="863"/>
      <c r="G539" s="909">
        <f>D539*F539</f>
        <v>0</v>
      </c>
      <c r="H539" s="877">
        <v>3</v>
      </c>
      <c r="I539" s="897">
        <f>D539*H539</f>
        <v>0</v>
      </c>
    </row>
    <row r="540" spans="1:9">
      <c r="A540" s="276"/>
      <c r="B540" s="308" t="s">
        <v>300</v>
      </c>
      <c r="C540" s="309">
        <v>0</v>
      </c>
      <c r="D540" s="1292">
        <f>D539</f>
        <v>0</v>
      </c>
      <c r="E540" s="305">
        <f>IF(OR(ISBLANK(C540),ISBLANK(D540))," ",KOLIC*CENA)</f>
        <v>0</v>
      </c>
      <c r="F540" s="863"/>
      <c r="G540" s="909">
        <f>D540*F540</f>
        <v>0</v>
      </c>
      <c r="H540" s="877">
        <v>0</v>
      </c>
      <c r="I540" s="897">
        <f>D540*H540</f>
        <v>0</v>
      </c>
    </row>
    <row r="541" spans="1:9">
      <c r="A541" s="276"/>
      <c r="B541" s="308" t="s">
        <v>301</v>
      </c>
      <c r="C541" s="309">
        <v>0</v>
      </c>
      <c r="D541" s="1292">
        <f>D539</f>
        <v>0</v>
      </c>
      <c r="E541" s="305">
        <f>IF(OR(ISBLANK(C541),ISBLANK(D541))," ",KOLIC*CENA)</f>
        <v>0</v>
      </c>
      <c r="F541" s="863"/>
      <c r="G541" s="909">
        <f>D541*F541</f>
        <v>0</v>
      </c>
      <c r="H541" s="877">
        <v>0</v>
      </c>
      <c r="I541" s="897">
        <f>D541*H541</f>
        <v>0</v>
      </c>
    </row>
    <row r="542" spans="1:9" ht="13.5" thickBot="1">
      <c r="A542" s="276"/>
      <c r="B542" s="406" t="s">
        <v>302</v>
      </c>
      <c r="C542" s="407">
        <v>0</v>
      </c>
      <c r="D542" s="1293">
        <f>D539</f>
        <v>0</v>
      </c>
      <c r="E542" s="409">
        <f>IF(OR(ISBLANK(C542),ISBLANK(D542))," ",KOLIC*CENA)</f>
        <v>0</v>
      </c>
      <c r="F542" s="921"/>
      <c r="G542" s="969">
        <f>D542*F542</f>
        <v>0</v>
      </c>
      <c r="H542" s="937">
        <v>0</v>
      </c>
      <c r="I542" s="975">
        <f>D542*H542</f>
        <v>0</v>
      </c>
    </row>
    <row r="543" spans="1:9" ht="13.5" thickTop="1">
      <c r="A543" s="276"/>
      <c r="B543" s="403" t="s">
        <v>215</v>
      </c>
      <c r="C543" s="410">
        <f>SUM(C539:C542)</f>
        <v>3</v>
      </c>
      <c r="D543" s="404"/>
      <c r="E543" s="405" t="str">
        <f>IF(OR(ISBLANK(D543),ISBLANK(#REF!))," ",KOLIC*CENA)</f>
        <v xml:space="preserve"> </v>
      </c>
      <c r="F543" s="922"/>
      <c r="G543" s="970"/>
      <c r="H543" s="938"/>
      <c r="I543" s="976"/>
    </row>
    <row r="544" spans="1:9">
      <c r="A544" s="276"/>
      <c r="B544" s="309"/>
      <c r="C544" s="335"/>
      <c r="D544" s="300"/>
      <c r="E544" s="305"/>
      <c r="F544" s="864"/>
      <c r="G544" s="910"/>
      <c r="H544" s="878"/>
      <c r="I544" s="898"/>
    </row>
    <row r="545" spans="1:9" ht="193.5" customHeight="1">
      <c r="A545" s="276" t="s">
        <v>753</v>
      </c>
      <c r="B545" s="303" t="s">
        <v>774</v>
      </c>
      <c r="C545" s="300"/>
      <c r="D545" s="304"/>
      <c r="E545" s="301" t="str">
        <f>IF(OR(ISBLANK(C545),ISBLANK(D545))," ",KOLIC*CENA)</f>
        <v xml:space="preserve"> </v>
      </c>
      <c r="F545" s="864"/>
      <c r="G545" s="910"/>
      <c r="H545" s="878"/>
      <c r="I545" s="898"/>
    </row>
    <row r="546" spans="1:9" ht="79.5" customHeight="1">
      <c r="A546" s="276"/>
      <c r="B546" s="303" t="s">
        <v>775</v>
      </c>
      <c r="C546" s="300"/>
      <c r="D546" s="304"/>
      <c r="E546" s="301" t="str">
        <f>IF(OR(ISBLANK(C546),ISBLANK(D546))," ",KOLIC*CENA)</f>
        <v xml:space="preserve"> </v>
      </c>
      <c r="F546" s="864"/>
      <c r="G546" s="910"/>
      <c r="H546" s="878"/>
      <c r="I546" s="898"/>
    </row>
    <row r="547" spans="1:9">
      <c r="A547" s="276"/>
      <c r="B547" s="308" t="s">
        <v>290</v>
      </c>
      <c r="C547" s="309">
        <v>2.75</v>
      </c>
      <c r="D547" s="1303"/>
      <c r="E547" s="305" t="str">
        <f t="shared" ref="E547:E552" si="32">IF(OR(ISBLANK(C547),ISBLANK(D547))," ",KOLIC*CENA)</f>
        <v xml:space="preserve"> </v>
      </c>
      <c r="F547" s="929">
        <v>2.75</v>
      </c>
      <c r="G547" s="909">
        <f>D547*F547</f>
        <v>0</v>
      </c>
      <c r="H547" s="935"/>
      <c r="I547" s="897">
        <f>D547*H547</f>
        <v>0</v>
      </c>
    </row>
    <row r="548" spans="1:9">
      <c r="A548" s="276"/>
      <c r="B548" s="308" t="s">
        <v>291</v>
      </c>
      <c r="C548" s="309">
        <v>0</v>
      </c>
      <c r="D548" s="1292">
        <f>D547</f>
        <v>0</v>
      </c>
      <c r="E548" s="305">
        <f t="shared" si="32"/>
        <v>0</v>
      </c>
      <c r="F548" s="929">
        <v>0</v>
      </c>
      <c r="G548" s="909">
        <f>D548*F548</f>
        <v>0</v>
      </c>
      <c r="H548" s="935"/>
      <c r="I548" s="897">
        <f>D548*H548</f>
        <v>0</v>
      </c>
    </row>
    <row r="549" spans="1:9">
      <c r="A549" s="276"/>
      <c r="B549" s="308" t="s">
        <v>292</v>
      </c>
      <c r="C549" s="309">
        <v>0</v>
      </c>
      <c r="D549" s="1292">
        <f>D547</f>
        <v>0</v>
      </c>
      <c r="E549" s="305">
        <f t="shared" si="32"/>
        <v>0</v>
      </c>
      <c r="F549" s="929">
        <v>0</v>
      </c>
      <c r="G549" s="909">
        <f>D549*F549</f>
        <v>0</v>
      </c>
      <c r="H549" s="935"/>
      <c r="I549" s="897">
        <f>D549*H549</f>
        <v>0</v>
      </c>
    </row>
    <row r="550" spans="1:9" ht="13.5" thickBot="1">
      <c r="A550" s="276"/>
      <c r="B550" s="406" t="s">
        <v>293</v>
      </c>
      <c r="C550" s="407">
        <v>0</v>
      </c>
      <c r="D550" s="1293">
        <f>D547</f>
        <v>0</v>
      </c>
      <c r="E550" s="409">
        <f t="shared" si="32"/>
        <v>0</v>
      </c>
      <c r="F550" s="930">
        <v>0</v>
      </c>
      <c r="G550" s="969">
        <f>D550*F550</f>
        <v>0</v>
      </c>
      <c r="H550" s="936"/>
      <c r="I550" s="975">
        <f>D550*H550</f>
        <v>0</v>
      </c>
    </row>
    <row r="551" spans="1:9" ht="13.5" thickTop="1">
      <c r="A551" s="276"/>
      <c r="B551" s="403" t="s">
        <v>294</v>
      </c>
      <c r="C551" s="404">
        <f>SUM(C547:C550)</f>
        <v>2.75</v>
      </c>
      <c r="D551" s="390"/>
      <c r="E551" s="405" t="str">
        <f t="shared" si="32"/>
        <v xml:space="preserve"> </v>
      </c>
      <c r="F551" s="922"/>
      <c r="G551" s="970"/>
      <c r="H551" s="938"/>
      <c r="I551" s="976"/>
    </row>
    <row r="552" spans="1:9">
      <c r="A552" s="276"/>
      <c r="B552" s="329"/>
      <c r="C552" s="300"/>
      <c r="D552" s="304"/>
      <c r="E552" s="301" t="str">
        <f t="shared" si="32"/>
        <v xml:space="preserve"> </v>
      </c>
      <c r="F552" s="864"/>
      <c r="G552" s="910"/>
      <c r="H552" s="878"/>
      <c r="I552" s="898"/>
    </row>
    <row r="553" spans="1:9" s="134" customFormat="1" hidden="1" outlineLevel="1">
      <c r="A553" s="323" t="s">
        <v>320</v>
      </c>
      <c r="B553" s="324" t="s">
        <v>773</v>
      </c>
      <c r="C553" s="325">
        <v>2.52</v>
      </c>
      <c r="D553" s="326"/>
      <c r="E553" s="327"/>
      <c r="F553" s="867"/>
      <c r="G553" s="913"/>
      <c r="H553" s="881"/>
      <c r="I553" s="901"/>
    </row>
    <row r="554" spans="1:9" collapsed="1">
      <c r="A554" s="306"/>
      <c r="B554" s="308"/>
      <c r="C554" s="309"/>
      <c r="D554" s="304"/>
      <c r="E554" s="301" t="str">
        <f>IF(OR(ISBLANK(C554),ISBLANK(D554))," ",KOLIC*CENA)</f>
        <v xml:space="preserve"> </v>
      </c>
      <c r="F554" s="864"/>
      <c r="G554" s="910"/>
      <c r="H554" s="878"/>
      <c r="I554" s="898"/>
    </row>
    <row r="555" spans="1:9" ht="13.5" customHeight="1">
      <c r="A555" s="306"/>
      <c r="B555" s="303" t="s">
        <v>1443</v>
      </c>
      <c r="C555" s="309"/>
      <c r="D555" s="304"/>
      <c r="E555" s="301"/>
      <c r="F555" s="864"/>
      <c r="G555" s="910"/>
      <c r="H555" s="878"/>
      <c r="I555" s="898"/>
    </row>
    <row r="556" spans="1:9" ht="154.5" customHeight="1">
      <c r="A556" s="276" t="s">
        <v>772</v>
      </c>
      <c r="B556" s="303" t="s">
        <v>1444</v>
      </c>
      <c r="C556" s="300"/>
      <c r="D556" s="304"/>
      <c r="E556" s="301" t="str">
        <f t="shared" ref="E556:E564" si="33">IF(OR(ISBLANK(C556),ISBLANK(D556))," ",KOLIC*CENA)</f>
        <v xml:space="preserve"> </v>
      </c>
      <c r="F556" s="864"/>
      <c r="G556" s="910"/>
      <c r="H556" s="878"/>
      <c r="I556" s="898"/>
    </row>
    <row r="557" spans="1:9" ht="27.75" customHeight="1">
      <c r="A557" s="276"/>
      <c r="B557" s="303" t="s">
        <v>1445</v>
      </c>
      <c r="C557" s="300"/>
      <c r="D557" s="304"/>
      <c r="E557" s="301" t="str">
        <f t="shared" si="33"/>
        <v xml:space="preserve"> </v>
      </c>
      <c r="F557" s="864"/>
      <c r="G557" s="910"/>
      <c r="H557" s="878"/>
      <c r="I557" s="898"/>
    </row>
    <row r="558" spans="1:9" ht="53.25" customHeight="1">
      <c r="A558" s="276"/>
      <c r="B558" s="303" t="s">
        <v>107</v>
      </c>
      <c r="C558" s="300"/>
      <c r="D558" s="304"/>
      <c r="E558" s="301" t="str">
        <f t="shared" si="33"/>
        <v xml:space="preserve"> </v>
      </c>
      <c r="F558" s="864"/>
      <c r="G558" s="910"/>
      <c r="H558" s="878"/>
      <c r="I558" s="898"/>
    </row>
    <row r="559" spans="1:9">
      <c r="A559" s="276"/>
      <c r="B559" s="308" t="s">
        <v>299</v>
      </c>
      <c r="C559" s="309">
        <v>38</v>
      </c>
      <c r="D559" s="1303"/>
      <c r="E559" s="305" t="str">
        <f t="shared" si="33"/>
        <v xml:space="preserve"> </v>
      </c>
      <c r="F559" s="929">
        <v>38</v>
      </c>
      <c r="G559" s="909">
        <f>D559*F559</f>
        <v>0</v>
      </c>
      <c r="H559" s="877"/>
      <c r="I559" s="897">
        <f>D559*H559</f>
        <v>0</v>
      </c>
    </row>
    <row r="560" spans="1:9">
      <c r="A560" s="276"/>
      <c r="B560" s="308" t="s">
        <v>300</v>
      </c>
      <c r="C560" s="309">
        <v>0</v>
      </c>
      <c r="D560" s="1292">
        <f>D559</f>
        <v>0</v>
      </c>
      <c r="E560" s="305">
        <f t="shared" si="33"/>
        <v>0</v>
      </c>
      <c r="F560" s="929">
        <v>0</v>
      </c>
      <c r="G560" s="909">
        <f>D560*F560</f>
        <v>0</v>
      </c>
      <c r="H560" s="877"/>
      <c r="I560" s="897">
        <f>D560*H560</f>
        <v>0</v>
      </c>
    </row>
    <row r="561" spans="1:9">
      <c r="A561" s="276"/>
      <c r="B561" s="308" t="s">
        <v>301</v>
      </c>
      <c r="C561" s="309">
        <v>0</v>
      </c>
      <c r="D561" s="1292">
        <f>D559</f>
        <v>0</v>
      </c>
      <c r="E561" s="305">
        <f t="shared" si="33"/>
        <v>0</v>
      </c>
      <c r="F561" s="929">
        <v>0</v>
      </c>
      <c r="G561" s="909">
        <f>D561*F561</f>
        <v>0</v>
      </c>
      <c r="H561" s="877"/>
      <c r="I561" s="897">
        <f>D561*H561</f>
        <v>0</v>
      </c>
    </row>
    <row r="562" spans="1:9" ht="13.5" thickBot="1">
      <c r="A562" s="276"/>
      <c r="B562" s="406" t="s">
        <v>302</v>
      </c>
      <c r="C562" s="407">
        <v>0</v>
      </c>
      <c r="D562" s="1293">
        <f>D559</f>
        <v>0</v>
      </c>
      <c r="E562" s="409">
        <f t="shared" si="33"/>
        <v>0</v>
      </c>
      <c r="F562" s="930">
        <v>0</v>
      </c>
      <c r="G562" s="969">
        <f>D562*F562</f>
        <v>0</v>
      </c>
      <c r="H562" s="937"/>
      <c r="I562" s="975">
        <f>D562*H562</f>
        <v>0</v>
      </c>
    </row>
    <row r="563" spans="1:9" ht="13.5" thickTop="1">
      <c r="A563" s="276"/>
      <c r="B563" s="403" t="s">
        <v>215</v>
      </c>
      <c r="C563" s="404">
        <f>SUM(C559:C562)</f>
        <v>38</v>
      </c>
      <c r="D563" s="390"/>
      <c r="E563" s="405" t="str">
        <f t="shared" si="33"/>
        <v xml:space="preserve"> </v>
      </c>
      <c r="F563" s="922"/>
      <c r="G563" s="970"/>
      <c r="H563" s="938"/>
      <c r="I563" s="976"/>
    </row>
    <row r="564" spans="1:9">
      <c r="A564" s="276"/>
      <c r="B564" s="329"/>
      <c r="C564" s="300"/>
      <c r="D564" s="304"/>
      <c r="E564" s="301" t="str">
        <f t="shared" si="33"/>
        <v xml:space="preserve"> </v>
      </c>
      <c r="F564" s="864"/>
      <c r="G564" s="910"/>
      <c r="H564" s="878"/>
      <c r="I564" s="898"/>
    </row>
    <row r="565" spans="1:9" ht="104.25" customHeight="1">
      <c r="A565" s="276" t="s">
        <v>1160</v>
      </c>
      <c r="B565" s="303" t="s">
        <v>376</v>
      </c>
      <c r="C565" s="309"/>
      <c r="D565" s="304"/>
      <c r="E565" s="301" t="str">
        <f>IF(OR(ISBLANK(C565),ISBLANK(D565))," ",KOLIC*CENA)</f>
        <v xml:space="preserve"> </v>
      </c>
      <c r="F565" s="864"/>
      <c r="G565" s="910"/>
      <c r="H565" s="878"/>
      <c r="I565" s="898"/>
    </row>
    <row r="566" spans="1:9">
      <c r="A566" s="276"/>
      <c r="B566" s="308" t="s">
        <v>279</v>
      </c>
      <c r="C566" s="309">
        <v>20</v>
      </c>
      <c r="D566" s="1303"/>
      <c r="E566" s="305" t="str">
        <f t="shared" ref="E566:E571" si="34">IF(OR(ISBLANK(C566),ISBLANK(D566))," ",KOLIC*CENA)</f>
        <v xml:space="preserve"> </v>
      </c>
      <c r="F566" s="863"/>
      <c r="G566" s="909">
        <f>D566*F566</f>
        <v>0</v>
      </c>
      <c r="H566" s="877">
        <v>20</v>
      </c>
      <c r="I566" s="897">
        <f>D566*H566</f>
        <v>0</v>
      </c>
    </row>
    <row r="567" spans="1:9">
      <c r="A567" s="276"/>
      <c r="B567" s="308" t="s">
        <v>280</v>
      </c>
      <c r="C567" s="309">
        <v>5</v>
      </c>
      <c r="D567" s="1292">
        <f>D566</f>
        <v>0</v>
      </c>
      <c r="E567" s="305">
        <f t="shared" si="34"/>
        <v>0</v>
      </c>
      <c r="F567" s="863"/>
      <c r="G567" s="909">
        <f>D567*F567</f>
        <v>0</v>
      </c>
      <c r="H567" s="877">
        <v>5</v>
      </c>
      <c r="I567" s="897">
        <f>D567*H567</f>
        <v>0</v>
      </c>
    </row>
    <row r="568" spans="1:9">
      <c r="A568" s="276"/>
      <c r="B568" s="308" t="s">
        <v>281</v>
      </c>
      <c r="C568" s="309">
        <v>10</v>
      </c>
      <c r="D568" s="1292">
        <f>D566</f>
        <v>0</v>
      </c>
      <c r="E568" s="305">
        <f t="shared" si="34"/>
        <v>0</v>
      </c>
      <c r="F568" s="863"/>
      <c r="G568" s="909">
        <f>D568*F568</f>
        <v>0</v>
      </c>
      <c r="H568" s="877">
        <v>10</v>
      </c>
      <c r="I568" s="897">
        <f>D568*H568</f>
        <v>0</v>
      </c>
    </row>
    <row r="569" spans="1:9" ht="13.5" thickBot="1">
      <c r="A569" s="276"/>
      <c r="B569" s="406" t="s">
        <v>282</v>
      </c>
      <c r="C569" s="407">
        <v>10</v>
      </c>
      <c r="D569" s="1293">
        <f>D566</f>
        <v>0</v>
      </c>
      <c r="E569" s="409">
        <f t="shared" si="34"/>
        <v>0</v>
      </c>
      <c r="F569" s="921"/>
      <c r="G569" s="969">
        <f>D569*F569</f>
        <v>0</v>
      </c>
      <c r="H569" s="937">
        <v>10</v>
      </c>
      <c r="I569" s="975">
        <f>D569*H569</f>
        <v>0</v>
      </c>
    </row>
    <row r="570" spans="1:9" ht="13.5" thickTop="1">
      <c r="A570" s="276"/>
      <c r="B570" s="403" t="s">
        <v>224</v>
      </c>
      <c r="C570" s="404">
        <f>SUM(C566:C569)</f>
        <v>45</v>
      </c>
      <c r="D570" s="390"/>
      <c r="E570" s="405" t="str">
        <f t="shared" si="34"/>
        <v xml:space="preserve"> </v>
      </c>
      <c r="F570" s="922"/>
      <c r="G570" s="970"/>
      <c r="H570" s="938"/>
      <c r="I570" s="976"/>
    </row>
    <row r="571" spans="1:9">
      <c r="A571" s="12"/>
      <c r="B571" s="28"/>
      <c r="C571" s="13"/>
      <c r="E571" s="93" t="str">
        <f t="shared" si="34"/>
        <v xml:space="preserve"> </v>
      </c>
      <c r="H571" s="1019"/>
      <c r="I571" s="1051"/>
    </row>
    <row r="572" spans="1:9" ht="13.5" thickBot="1">
      <c r="A572" s="314"/>
      <c r="B572" s="315"/>
      <c r="C572" s="316"/>
      <c r="D572" s="317"/>
      <c r="E572" s="318"/>
      <c r="F572" s="319"/>
      <c r="G572" s="903"/>
      <c r="H572" s="1020"/>
      <c r="I572" s="1052"/>
    </row>
    <row r="573" spans="1:9" ht="13.5" thickTop="1">
      <c r="A573" s="34"/>
      <c r="B573" s="35"/>
      <c r="C573" s="36"/>
      <c r="D573" s="37"/>
      <c r="E573" s="72"/>
      <c r="H573" s="1019"/>
      <c r="I573" s="1051"/>
    </row>
    <row r="574" spans="1:9">
      <c r="A574" s="12"/>
      <c r="B574" s="16"/>
      <c r="C574" s="13"/>
      <c r="E574" s="378" t="s">
        <v>1561</v>
      </c>
      <c r="F574" s="947"/>
      <c r="G574" s="1033" t="s">
        <v>1558</v>
      </c>
      <c r="H574" s="953"/>
      <c r="I574" s="1053" t="s">
        <v>1559</v>
      </c>
    </row>
    <row r="575" spans="1:9" ht="15">
      <c r="A575" s="12"/>
      <c r="B575" s="256" t="s">
        <v>1446</v>
      </c>
      <c r="C575" s="258"/>
      <c r="D575" s="258"/>
      <c r="E575" s="259">
        <f>SUM(E176:E574)</f>
        <v>0</v>
      </c>
      <c r="F575" s="866"/>
      <c r="G575" s="1013">
        <f>SUM(G176:G574)</f>
        <v>0</v>
      </c>
      <c r="H575" s="880"/>
      <c r="I575" s="1021">
        <f>SUM(I176:I574)</f>
        <v>0</v>
      </c>
    </row>
    <row r="576" spans="1:9">
      <c r="B576" s="39" t="s">
        <v>8</v>
      </c>
      <c r="H576" s="1019"/>
      <c r="I576" s="1051"/>
    </row>
    <row r="577" spans="1:11">
      <c r="B577" s="29"/>
      <c r="H577" s="1019"/>
      <c r="I577" s="1051"/>
    </row>
    <row r="578" spans="1:11" s="14" customFormat="1">
      <c r="A578" s="12"/>
      <c r="B578" s="19"/>
      <c r="C578" s="302" t="s">
        <v>79</v>
      </c>
      <c r="D578" s="320" t="s">
        <v>191</v>
      </c>
      <c r="E578" s="321" t="s">
        <v>192</v>
      </c>
      <c r="F578" s="1759" t="s">
        <v>1550</v>
      </c>
      <c r="G578" s="1760"/>
      <c r="H578" s="1761" t="s">
        <v>1551</v>
      </c>
      <c r="I578" s="1762"/>
      <c r="J578" s="297" t="s">
        <v>1552</v>
      </c>
      <c r="K578" s="297" t="s">
        <v>1553</v>
      </c>
    </row>
    <row r="579" spans="1:11" s="14" customFormat="1">
      <c r="A579" s="276"/>
      <c r="B579" s="322"/>
      <c r="C579" s="1754" t="s">
        <v>1495</v>
      </c>
      <c r="D579" s="1754"/>
      <c r="E579" s="1754"/>
      <c r="F579" s="888" t="s">
        <v>79</v>
      </c>
      <c r="G579" s="888" t="s">
        <v>1554</v>
      </c>
      <c r="H579" s="887" t="s">
        <v>79</v>
      </c>
      <c r="I579" s="887" t="s">
        <v>1554</v>
      </c>
      <c r="J579" s="298"/>
      <c r="K579" s="298"/>
    </row>
    <row r="580" spans="1:11" s="135" customFormat="1" ht="154.5" customHeight="1">
      <c r="A580" s="336" t="s">
        <v>83</v>
      </c>
      <c r="B580" s="337" t="s">
        <v>1543</v>
      </c>
      <c r="C580" s="304"/>
      <c r="D580" s="304"/>
      <c r="E580" s="327"/>
      <c r="F580" s="861"/>
      <c r="G580" s="907"/>
      <c r="H580" s="875"/>
      <c r="I580" s="895"/>
    </row>
    <row r="581" spans="1:11">
      <c r="A581" s="276"/>
      <c r="B581" s="308" t="s">
        <v>290</v>
      </c>
      <c r="C581" s="309">
        <v>35</v>
      </c>
      <c r="D581" s="1303"/>
      <c r="E581" s="305" t="str">
        <f t="shared" ref="E581:E586" si="35">IF(OR(ISBLANK(C581),ISBLANK(D581))," ",KOLIC*CENA)</f>
        <v xml:space="preserve"> </v>
      </c>
      <c r="F581" s="929">
        <v>35</v>
      </c>
      <c r="G581" s="909">
        <f>D581*F581</f>
        <v>0</v>
      </c>
      <c r="H581" s="877"/>
      <c r="I581" s="897">
        <f>D581*H581</f>
        <v>0</v>
      </c>
    </row>
    <row r="582" spans="1:11">
      <c r="A582" s="276"/>
      <c r="B582" s="308" t="s">
        <v>291</v>
      </c>
      <c r="C582" s="309">
        <v>24</v>
      </c>
      <c r="D582" s="1292">
        <f>D581</f>
        <v>0</v>
      </c>
      <c r="E582" s="305">
        <f t="shared" si="35"/>
        <v>0</v>
      </c>
      <c r="F582" s="929">
        <v>24</v>
      </c>
      <c r="G582" s="909">
        <f>D582*F582</f>
        <v>0</v>
      </c>
      <c r="H582" s="877"/>
      <c r="I582" s="897">
        <f>D582*H582</f>
        <v>0</v>
      </c>
    </row>
    <row r="583" spans="1:11">
      <c r="A583" s="276"/>
      <c r="B583" s="308" t="s">
        <v>292</v>
      </c>
      <c r="C583" s="309">
        <v>0</v>
      </c>
      <c r="D583" s="1292">
        <f>D581</f>
        <v>0</v>
      </c>
      <c r="E583" s="305">
        <f t="shared" si="35"/>
        <v>0</v>
      </c>
      <c r="F583" s="929">
        <v>0</v>
      </c>
      <c r="G583" s="909">
        <f>D583*F583</f>
        <v>0</v>
      </c>
      <c r="H583" s="877"/>
      <c r="I583" s="897">
        <f>D583*H583</f>
        <v>0</v>
      </c>
    </row>
    <row r="584" spans="1:11" ht="13.5" thickBot="1">
      <c r="A584" s="276"/>
      <c r="B584" s="406" t="s">
        <v>293</v>
      </c>
      <c r="C584" s="407">
        <v>0</v>
      </c>
      <c r="D584" s="1293">
        <f>D581</f>
        <v>0</v>
      </c>
      <c r="E584" s="409">
        <f t="shared" si="35"/>
        <v>0</v>
      </c>
      <c r="F584" s="930">
        <v>0</v>
      </c>
      <c r="G584" s="969">
        <f>D584*F584</f>
        <v>0</v>
      </c>
      <c r="H584" s="937"/>
      <c r="I584" s="975">
        <f>D584*H584</f>
        <v>0</v>
      </c>
    </row>
    <row r="585" spans="1:11" ht="13.5" thickTop="1">
      <c r="A585" s="276"/>
      <c r="B585" s="403" t="s">
        <v>294</v>
      </c>
      <c r="C585" s="404">
        <f>SUM(C581:C584)</f>
        <v>59</v>
      </c>
      <c r="D585" s="390"/>
      <c r="E585" s="405" t="str">
        <f t="shared" si="35"/>
        <v xml:space="preserve"> </v>
      </c>
      <c r="F585" s="922"/>
      <c r="G585" s="970"/>
      <c r="H585" s="938"/>
      <c r="I585" s="976"/>
    </row>
    <row r="586" spans="1:11">
      <c r="A586" s="276"/>
      <c r="B586" s="329"/>
      <c r="C586" s="300"/>
      <c r="D586" s="304"/>
      <c r="E586" s="301" t="str">
        <f t="shared" si="35"/>
        <v xml:space="preserve"> </v>
      </c>
      <c r="F586" s="864"/>
      <c r="G586" s="910"/>
      <c r="H586" s="878"/>
      <c r="I586" s="898"/>
    </row>
    <row r="587" spans="1:11" s="135" customFormat="1" ht="70.5" customHeight="1">
      <c r="A587" s="336" t="s">
        <v>85</v>
      </c>
      <c r="B587" s="337" t="s">
        <v>1529</v>
      </c>
      <c r="C587" s="304"/>
      <c r="D587" s="304"/>
      <c r="E587" s="327" t="str">
        <f t="shared" ref="E587:E597" si="36">IF(OR(ISBLANK(C587),ISBLANK(D587))," ",KOLIC*CENA)</f>
        <v xml:space="preserve"> </v>
      </c>
      <c r="F587" s="861"/>
      <c r="G587" s="907"/>
      <c r="H587" s="875"/>
      <c r="I587" s="895"/>
    </row>
    <row r="588" spans="1:11" s="135" customFormat="1" ht="51.75" customHeight="1">
      <c r="A588" s="336" t="s">
        <v>67</v>
      </c>
      <c r="B588" s="337" t="s">
        <v>399</v>
      </c>
      <c r="C588" s="304"/>
      <c r="D588" s="304"/>
      <c r="E588" s="327" t="str">
        <f t="shared" si="36"/>
        <v xml:space="preserve"> </v>
      </c>
      <c r="F588" s="861"/>
      <c r="G588" s="907"/>
      <c r="H588" s="875"/>
      <c r="I588" s="895"/>
    </row>
    <row r="589" spans="1:11" s="135" customFormat="1">
      <c r="A589" s="336" t="s">
        <v>68</v>
      </c>
      <c r="B589" s="337" t="s">
        <v>400</v>
      </c>
      <c r="C589" s="304"/>
      <c r="D589" s="304"/>
      <c r="E589" s="327" t="str">
        <f t="shared" si="36"/>
        <v xml:space="preserve"> </v>
      </c>
      <c r="F589" s="861"/>
      <c r="G589" s="907"/>
      <c r="H589" s="875"/>
      <c r="I589" s="895"/>
    </row>
    <row r="590" spans="1:11" s="135" customFormat="1" ht="65.25" customHeight="1">
      <c r="A590" s="336" t="s">
        <v>36</v>
      </c>
      <c r="B590" s="337" t="s">
        <v>397</v>
      </c>
      <c r="C590" s="304"/>
      <c r="D590" s="304"/>
      <c r="E590" s="327" t="str">
        <f t="shared" si="36"/>
        <v xml:space="preserve"> </v>
      </c>
      <c r="F590" s="861"/>
      <c r="G590" s="907"/>
      <c r="H590" s="875"/>
      <c r="I590" s="895"/>
    </row>
    <row r="591" spans="1:11" s="135" customFormat="1" ht="12.75" customHeight="1">
      <c r="A591" s="336" t="s">
        <v>37</v>
      </c>
      <c r="B591" s="337" t="s">
        <v>404</v>
      </c>
      <c r="C591" s="304"/>
      <c r="D591" s="304"/>
      <c r="E591" s="327"/>
      <c r="F591" s="861"/>
      <c r="G591" s="907"/>
      <c r="H591" s="875"/>
      <c r="I591" s="895"/>
    </row>
    <row r="592" spans="1:11" s="135" customFormat="1" ht="25.5">
      <c r="A592" s="336"/>
      <c r="B592" s="337" t="s">
        <v>398</v>
      </c>
      <c r="C592" s="304"/>
      <c r="D592" s="304"/>
      <c r="E592" s="327" t="str">
        <f t="shared" si="36"/>
        <v xml:space="preserve"> </v>
      </c>
      <c r="F592" s="861"/>
      <c r="G592" s="907"/>
      <c r="H592" s="875"/>
      <c r="I592" s="895"/>
    </row>
    <row r="593" spans="1:9">
      <c r="A593" s="276"/>
      <c r="B593" s="308" t="s">
        <v>299</v>
      </c>
      <c r="C593" s="309">
        <v>355</v>
      </c>
      <c r="D593" s="1303"/>
      <c r="E593" s="305" t="str">
        <f t="shared" si="36"/>
        <v xml:space="preserve"> </v>
      </c>
      <c r="F593" s="929">
        <v>355</v>
      </c>
      <c r="G593" s="909">
        <f>D593*F593</f>
        <v>0</v>
      </c>
      <c r="H593" s="877"/>
      <c r="I593" s="897">
        <f>D593*H593</f>
        <v>0</v>
      </c>
    </row>
    <row r="594" spans="1:9">
      <c r="A594" s="276"/>
      <c r="B594" s="308" t="s">
        <v>300</v>
      </c>
      <c r="C594" s="309">
        <v>206</v>
      </c>
      <c r="D594" s="1292">
        <f>D593</f>
        <v>0</v>
      </c>
      <c r="E594" s="305">
        <f t="shared" si="36"/>
        <v>0</v>
      </c>
      <c r="F594" s="929">
        <v>206</v>
      </c>
      <c r="G594" s="909">
        <f>D594*F594</f>
        <v>0</v>
      </c>
      <c r="H594" s="877"/>
      <c r="I594" s="897">
        <f>D594*H594</f>
        <v>0</v>
      </c>
    </row>
    <row r="595" spans="1:9">
      <c r="A595" s="276"/>
      <c r="B595" s="308" t="s">
        <v>301</v>
      </c>
      <c r="C595" s="309">
        <v>0</v>
      </c>
      <c r="D595" s="1292">
        <f>D593</f>
        <v>0</v>
      </c>
      <c r="E595" s="305">
        <f t="shared" si="36"/>
        <v>0</v>
      </c>
      <c r="F595" s="929">
        <v>0</v>
      </c>
      <c r="G595" s="909">
        <f>D595*F595</f>
        <v>0</v>
      </c>
      <c r="H595" s="877"/>
      <c r="I595" s="897">
        <f>D595*H595</f>
        <v>0</v>
      </c>
    </row>
    <row r="596" spans="1:9" ht="13.5" thickBot="1">
      <c r="A596" s="276"/>
      <c r="B596" s="406" t="s">
        <v>302</v>
      </c>
      <c r="C596" s="407">
        <v>0</v>
      </c>
      <c r="D596" s="1293">
        <f>D593</f>
        <v>0</v>
      </c>
      <c r="E596" s="409">
        <f t="shared" si="36"/>
        <v>0</v>
      </c>
      <c r="F596" s="930">
        <v>0</v>
      </c>
      <c r="G596" s="969">
        <f>D596*F596</f>
        <v>0</v>
      </c>
      <c r="H596" s="937"/>
      <c r="I596" s="975">
        <f>D596*H596</f>
        <v>0</v>
      </c>
    </row>
    <row r="597" spans="1:9" ht="13.5" thickTop="1">
      <c r="A597" s="276"/>
      <c r="B597" s="403" t="s">
        <v>215</v>
      </c>
      <c r="C597" s="404">
        <f>SUM(C593:C596)</f>
        <v>561</v>
      </c>
      <c r="D597" s="390"/>
      <c r="E597" s="405" t="str">
        <f t="shared" si="36"/>
        <v xml:space="preserve"> </v>
      </c>
      <c r="F597" s="922"/>
      <c r="G597" s="970"/>
      <c r="H597" s="938"/>
      <c r="I597" s="976"/>
    </row>
    <row r="598" spans="1:9" s="135" customFormat="1">
      <c r="A598" s="336"/>
      <c r="B598" s="339"/>
      <c r="C598" s="340"/>
      <c r="D598" s="327"/>
      <c r="E598" s="327"/>
      <c r="F598" s="861"/>
      <c r="G598" s="907"/>
      <c r="H598" s="875"/>
      <c r="I598" s="895"/>
    </row>
    <row r="599" spans="1:9" s="76" customFormat="1" ht="194.25" customHeight="1">
      <c r="A599" s="276" t="s">
        <v>87</v>
      </c>
      <c r="B599" s="303" t="s">
        <v>1330</v>
      </c>
      <c r="C599" s="300"/>
      <c r="D599" s="304"/>
      <c r="E599" s="301"/>
      <c r="F599" s="862"/>
      <c r="G599" s="908"/>
      <c r="H599" s="876"/>
      <c r="I599" s="896"/>
    </row>
    <row r="600" spans="1:9" s="76" customFormat="1" ht="140.25" customHeight="1">
      <c r="A600" s="276"/>
      <c r="B600" s="303" t="s">
        <v>516</v>
      </c>
      <c r="C600" s="300"/>
      <c r="D600" s="304"/>
      <c r="E600" s="301"/>
      <c r="F600" s="862"/>
      <c r="G600" s="908"/>
      <c r="H600" s="876"/>
      <c r="I600" s="896"/>
    </row>
    <row r="601" spans="1:9">
      <c r="A601" s="276"/>
      <c r="B601" s="308" t="s">
        <v>290</v>
      </c>
      <c r="C601" s="309">
        <v>1.25</v>
      </c>
      <c r="D601" s="1303"/>
      <c r="E601" s="305" t="str">
        <f t="shared" ref="E601:E606" si="37">IF(OR(ISBLANK(C601),ISBLANK(D601))," ",KOLIC*CENA)</f>
        <v xml:space="preserve"> </v>
      </c>
      <c r="F601" s="863"/>
      <c r="G601" s="909">
        <f>D601*F601</f>
        <v>0</v>
      </c>
      <c r="H601" s="935">
        <v>1.25</v>
      </c>
      <c r="I601" s="897">
        <f>D601*H601</f>
        <v>0</v>
      </c>
    </row>
    <row r="602" spans="1:9">
      <c r="A602" s="276"/>
      <c r="B602" s="308" t="s">
        <v>291</v>
      </c>
      <c r="C602" s="309">
        <v>0.5</v>
      </c>
      <c r="D602" s="1292">
        <f>D601</f>
        <v>0</v>
      </c>
      <c r="E602" s="305">
        <f t="shared" si="37"/>
        <v>0</v>
      </c>
      <c r="F602" s="863"/>
      <c r="G602" s="909">
        <f>D602*F602</f>
        <v>0</v>
      </c>
      <c r="H602" s="935">
        <v>0.5</v>
      </c>
      <c r="I602" s="897">
        <f>D602*H602</f>
        <v>0</v>
      </c>
    </row>
    <row r="603" spans="1:9">
      <c r="A603" s="276"/>
      <c r="B603" s="308" t="s">
        <v>292</v>
      </c>
      <c r="C603" s="309">
        <v>1</v>
      </c>
      <c r="D603" s="1292">
        <f>D601</f>
        <v>0</v>
      </c>
      <c r="E603" s="305">
        <f t="shared" si="37"/>
        <v>0</v>
      </c>
      <c r="F603" s="863"/>
      <c r="G603" s="909">
        <f>D603*F603</f>
        <v>0</v>
      </c>
      <c r="H603" s="935">
        <v>1</v>
      </c>
      <c r="I603" s="897">
        <f>D603*H603</f>
        <v>0</v>
      </c>
    </row>
    <row r="604" spans="1:9" ht="13.5" thickBot="1">
      <c r="A604" s="276"/>
      <c r="B604" s="406" t="s">
        <v>293</v>
      </c>
      <c r="C604" s="407">
        <v>2.5</v>
      </c>
      <c r="D604" s="1293">
        <f>D601</f>
        <v>0</v>
      </c>
      <c r="E604" s="409">
        <f t="shared" si="37"/>
        <v>0</v>
      </c>
      <c r="F604" s="921"/>
      <c r="G604" s="969">
        <f>D604*F604</f>
        <v>0</v>
      </c>
      <c r="H604" s="936">
        <v>2.5</v>
      </c>
      <c r="I604" s="975">
        <f>D604*H604</f>
        <v>0</v>
      </c>
    </row>
    <row r="605" spans="1:9" ht="13.5" thickTop="1">
      <c r="A605" s="276"/>
      <c r="B605" s="403" t="s">
        <v>294</v>
      </c>
      <c r="C605" s="404">
        <f>SUM(C601:C604)</f>
        <v>5.25</v>
      </c>
      <c r="D605" s="390"/>
      <c r="E605" s="405" t="str">
        <f t="shared" si="37"/>
        <v xml:space="preserve"> </v>
      </c>
      <c r="F605" s="922"/>
      <c r="G605" s="970"/>
      <c r="H605" s="938"/>
      <c r="I605" s="976"/>
    </row>
    <row r="606" spans="1:9">
      <c r="A606" s="276"/>
      <c r="B606" s="329"/>
      <c r="C606" s="300"/>
      <c r="D606" s="304"/>
      <c r="E606" s="301" t="str">
        <f t="shared" si="37"/>
        <v xml:space="preserve"> </v>
      </c>
      <c r="F606" s="864"/>
      <c r="G606" s="910"/>
      <c r="H606" s="878"/>
      <c r="I606" s="898"/>
    </row>
    <row r="607" spans="1:9" s="138" customFormat="1" hidden="1" outlineLevel="1">
      <c r="A607" s="341" t="s">
        <v>517</v>
      </c>
      <c r="B607" s="342" t="s">
        <v>518</v>
      </c>
      <c r="C607" s="343">
        <v>1.62</v>
      </c>
      <c r="D607" s="344"/>
      <c r="E607" s="301"/>
      <c r="F607" s="926"/>
      <c r="G607" s="1004"/>
      <c r="H607" s="943"/>
      <c r="I607" s="1010"/>
    </row>
    <row r="608" spans="1:9" s="138" customFormat="1" hidden="1" outlineLevel="1">
      <c r="A608" s="341" t="s">
        <v>332</v>
      </c>
      <c r="B608" s="345" t="s">
        <v>1331</v>
      </c>
      <c r="C608" s="343">
        <v>1.8</v>
      </c>
      <c r="D608" s="344"/>
      <c r="E608" s="301"/>
      <c r="F608" s="926"/>
      <c r="G608" s="1004"/>
      <c r="H608" s="943"/>
      <c r="I608" s="1010"/>
    </row>
    <row r="609" spans="1:9" s="138" customFormat="1" hidden="1" outlineLevel="1">
      <c r="A609" s="341"/>
      <c r="B609" s="345"/>
      <c r="C609" s="343"/>
      <c r="D609" s="344"/>
      <c r="E609" s="301"/>
      <c r="F609" s="926"/>
      <c r="G609" s="1004"/>
      <c r="H609" s="943"/>
      <c r="I609" s="1010"/>
    </row>
    <row r="610" spans="1:9" collapsed="1">
      <c r="A610" s="276"/>
      <c r="B610" s="346"/>
      <c r="C610" s="300"/>
      <c r="D610" s="304"/>
      <c r="E610" s="301" t="str">
        <f>IF(OR(ISBLANK(C610),ISBLANK(#REF!))," ",KOLIC*CENA)</f>
        <v xml:space="preserve"> </v>
      </c>
      <c r="F610" s="864"/>
      <c r="G610" s="910"/>
      <c r="H610" s="878"/>
      <c r="I610" s="898"/>
    </row>
    <row r="611" spans="1:9" ht="144" customHeight="1">
      <c r="A611" s="276" t="s">
        <v>88</v>
      </c>
      <c r="B611" s="347" t="s">
        <v>520</v>
      </c>
      <c r="C611" s="300"/>
      <c r="D611" s="304"/>
      <c r="E611" s="301" t="str">
        <f>IF(OR(ISBLANK(C611),ISBLANK(#REF!))," ",KOLIC*CENA)</f>
        <v xml:space="preserve"> </v>
      </c>
      <c r="F611" s="864"/>
      <c r="G611" s="910"/>
      <c r="H611" s="878"/>
      <c r="I611" s="898"/>
    </row>
    <row r="612" spans="1:9" ht="26.25" customHeight="1">
      <c r="A612" s="276"/>
      <c r="B612" s="347" t="s">
        <v>521</v>
      </c>
      <c r="C612" s="300"/>
      <c r="D612" s="304"/>
      <c r="E612" s="301"/>
      <c r="F612" s="864"/>
      <c r="G612" s="910"/>
      <c r="H612" s="878"/>
      <c r="I612" s="898"/>
    </row>
    <row r="613" spans="1:9">
      <c r="A613" s="276"/>
      <c r="B613" s="308" t="s">
        <v>299</v>
      </c>
      <c r="C613" s="309">
        <v>12</v>
      </c>
      <c r="D613" s="1303"/>
      <c r="E613" s="305" t="str">
        <f>IF(OR(ISBLANK(C613),ISBLANK(D613))," ",KOLIC*CENA)</f>
        <v xml:space="preserve"> </v>
      </c>
      <c r="F613" s="863"/>
      <c r="G613" s="909">
        <f>D613*F613</f>
        <v>0</v>
      </c>
      <c r="H613" s="935">
        <v>12</v>
      </c>
      <c r="I613" s="897">
        <f>D613*H613</f>
        <v>0</v>
      </c>
    </row>
    <row r="614" spans="1:9">
      <c r="A614" s="276"/>
      <c r="B614" s="308" t="s">
        <v>300</v>
      </c>
      <c r="C614" s="309">
        <v>8</v>
      </c>
      <c r="D614" s="1292">
        <f>D613</f>
        <v>0</v>
      </c>
      <c r="E614" s="305">
        <f>IF(OR(ISBLANK(C614),ISBLANK(D614))," ",KOLIC*CENA)</f>
        <v>0</v>
      </c>
      <c r="F614" s="863"/>
      <c r="G614" s="909">
        <f>D614*F614</f>
        <v>0</v>
      </c>
      <c r="H614" s="935">
        <v>8</v>
      </c>
      <c r="I614" s="897">
        <f>D614*H614</f>
        <v>0</v>
      </c>
    </row>
    <row r="615" spans="1:9">
      <c r="A615" s="276"/>
      <c r="B615" s="308" t="s">
        <v>301</v>
      </c>
      <c r="C615" s="309">
        <v>10</v>
      </c>
      <c r="D615" s="1292">
        <f>D613</f>
        <v>0</v>
      </c>
      <c r="E615" s="305">
        <f>IF(OR(ISBLANK(C615),ISBLANK(D615))," ",KOLIC*CENA)</f>
        <v>0</v>
      </c>
      <c r="F615" s="863"/>
      <c r="G615" s="909">
        <f>D615*F615</f>
        <v>0</v>
      </c>
      <c r="H615" s="935">
        <v>10</v>
      </c>
      <c r="I615" s="897">
        <f>D615*H615</f>
        <v>0</v>
      </c>
    </row>
    <row r="616" spans="1:9" ht="13.5" thickBot="1">
      <c r="A616" s="276"/>
      <c r="B616" s="406" t="s">
        <v>302</v>
      </c>
      <c r="C616" s="407">
        <v>15</v>
      </c>
      <c r="D616" s="1293">
        <f>D613</f>
        <v>0</v>
      </c>
      <c r="E616" s="409">
        <f>IF(OR(ISBLANK(C616),ISBLANK(D616))," ",KOLIC*CENA)</f>
        <v>0</v>
      </c>
      <c r="F616" s="921"/>
      <c r="G616" s="969">
        <f>D616*F616</f>
        <v>0</v>
      </c>
      <c r="H616" s="936">
        <v>15</v>
      </c>
      <c r="I616" s="975">
        <f>D616*H616</f>
        <v>0</v>
      </c>
    </row>
    <row r="617" spans="1:9" ht="13.5" thickTop="1">
      <c r="A617" s="276"/>
      <c r="B617" s="403" t="s">
        <v>215</v>
      </c>
      <c r="C617" s="404">
        <f>SUM(C613:C616)</f>
        <v>45</v>
      </c>
      <c r="D617" s="390"/>
      <c r="E617" s="405" t="str">
        <f>IF(OR(ISBLANK(C617),ISBLANK(D617))," ",KOLIC*CENA)</f>
        <v xml:space="preserve"> </v>
      </c>
      <c r="F617" s="922"/>
      <c r="G617" s="970"/>
      <c r="H617" s="938"/>
      <c r="I617" s="976"/>
    </row>
    <row r="618" spans="1:9" s="135" customFormat="1">
      <c r="A618" s="336"/>
      <c r="B618" s="339"/>
      <c r="C618" s="340"/>
      <c r="D618" s="327"/>
      <c r="E618" s="327"/>
      <c r="F618" s="861"/>
      <c r="G618" s="907"/>
      <c r="H618" s="875"/>
      <c r="I618" s="895"/>
    </row>
    <row r="619" spans="1:9">
      <c r="A619" s="306"/>
      <c r="B619" s="308"/>
      <c r="C619" s="309"/>
      <c r="D619" s="304"/>
      <c r="E619" s="301"/>
      <c r="F619" s="864"/>
      <c r="G619" s="910"/>
      <c r="H619" s="878"/>
      <c r="I619" s="898"/>
    </row>
    <row r="620" spans="1:9" s="138" customFormat="1" hidden="1" outlineLevel="1">
      <c r="A620" s="341"/>
      <c r="B620" s="342" t="s">
        <v>519</v>
      </c>
      <c r="C620" s="343">
        <v>7</v>
      </c>
      <c r="D620" s="344"/>
      <c r="E620" s="301"/>
      <c r="F620" s="926"/>
      <c r="G620" s="1004"/>
      <c r="H620" s="943"/>
      <c r="I620" s="1010"/>
    </row>
    <row r="621" spans="1:9" collapsed="1">
      <c r="A621" s="276"/>
      <c r="B621" s="346"/>
      <c r="C621" s="300"/>
      <c r="D621" s="304"/>
      <c r="E621" s="305" t="str">
        <f>IF(OR(ISBLANK(C621),ISBLANK(D621))," ",KOLIC*CENA)</f>
        <v xml:space="preserve"> </v>
      </c>
      <c r="F621" s="864"/>
      <c r="G621" s="910"/>
      <c r="H621" s="878"/>
      <c r="I621" s="898"/>
    </row>
    <row r="622" spans="1:9" ht="63.75">
      <c r="A622" s="276" t="s">
        <v>89</v>
      </c>
      <c r="B622" s="303" t="s">
        <v>401</v>
      </c>
      <c r="C622" s="300"/>
      <c r="D622" s="304"/>
      <c r="E622" s="301" t="str">
        <f t="shared" ref="E622:E643" si="38">IF(OR(ISBLANK(C622),ISBLANK(D622))," ",KOLIC*CENA)</f>
        <v xml:space="preserve"> </v>
      </c>
      <c r="F622" s="864"/>
      <c r="G622" s="910"/>
      <c r="H622" s="878"/>
      <c r="I622" s="898"/>
    </row>
    <row r="623" spans="1:9">
      <c r="A623" s="276"/>
      <c r="B623" s="308" t="s">
        <v>364</v>
      </c>
      <c r="C623" s="309">
        <v>50</v>
      </c>
      <c r="D623" s="1303"/>
      <c r="E623" s="305" t="str">
        <f t="shared" si="38"/>
        <v xml:space="preserve"> </v>
      </c>
      <c r="F623" s="863"/>
      <c r="G623" s="909">
        <f>D623*F623</f>
        <v>0</v>
      </c>
      <c r="H623" s="877">
        <v>50</v>
      </c>
      <c r="I623" s="897">
        <f>D623*H623</f>
        <v>0</v>
      </c>
    </row>
    <row r="624" spans="1:9">
      <c r="A624" s="276"/>
      <c r="B624" s="308" t="s">
        <v>365</v>
      </c>
      <c r="C624" s="309">
        <v>25</v>
      </c>
      <c r="D624" s="1292">
        <f>D623</f>
        <v>0</v>
      </c>
      <c r="E624" s="305">
        <f t="shared" si="38"/>
        <v>0</v>
      </c>
      <c r="F624" s="863"/>
      <c r="G624" s="909">
        <f>D624*F624</f>
        <v>0</v>
      </c>
      <c r="H624" s="877">
        <v>25</v>
      </c>
      <c r="I624" s="897">
        <f>D624*H624</f>
        <v>0</v>
      </c>
    </row>
    <row r="625" spans="1:9">
      <c r="A625" s="276"/>
      <c r="B625" s="308" t="s">
        <v>366</v>
      </c>
      <c r="C625" s="309">
        <v>30</v>
      </c>
      <c r="D625" s="1292">
        <f>D623</f>
        <v>0</v>
      </c>
      <c r="E625" s="305">
        <f t="shared" si="38"/>
        <v>0</v>
      </c>
      <c r="F625" s="863"/>
      <c r="G625" s="909">
        <f>D625*F625</f>
        <v>0</v>
      </c>
      <c r="H625" s="877">
        <v>30</v>
      </c>
      <c r="I625" s="897">
        <f>D625*H625</f>
        <v>0</v>
      </c>
    </row>
    <row r="626" spans="1:9" ht="13.5" thickBot="1">
      <c r="A626" s="276"/>
      <c r="B626" s="406" t="s">
        <v>367</v>
      </c>
      <c r="C626" s="407">
        <v>40</v>
      </c>
      <c r="D626" s="1293">
        <f>D623</f>
        <v>0</v>
      </c>
      <c r="E626" s="409">
        <f t="shared" si="38"/>
        <v>0</v>
      </c>
      <c r="F626" s="921"/>
      <c r="G626" s="969">
        <f>D626*F626</f>
        <v>0</v>
      </c>
      <c r="H626" s="937">
        <v>40</v>
      </c>
      <c r="I626" s="975">
        <f>D626*H626</f>
        <v>0</v>
      </c>
    </row>
    <row r="627" spans="1:9" ht="13.5" thickTop="1">
      <c r="A627" s="276"/>
      <c r="B627" s="403" t="s">
        <v>206</v>
      </c>
      <c r="C627" s="404">
        <f>SUM(C623:C626)</f>
        <v>145</v>
      </c>
      <c r="D627" s="390"/>
      <c r="E627" s="405" t="str">
        <f t="shared" si="38"/>
        <v xml:space="preserve"> </v>
      </c>
      <c r="F627" s="922"/>
      <c r="G627" s="970"/>
      <c r="H627" s="938"/>
      <c r="I627" s="976"/>
    </row>
    <row r="628" spans="1:9">
      <c r="A628" s="276"/>
      <c r="B628" s="329"/>
      <c r="C628" s="300"/>
      <c r="D628" s="304"/>
      <c r="E628" s="301" t="str">
        <f t="shared" si="38"/>
        <v xml:space="preserve"> </v>
      </c>
      <c r="F628" s="864"/>
      <c r="G628" s="910"/>
      <c r="H628" s="878"/>
      <c r="I628" s="898"/>
    </row>
    <row r="629" spans="1:9" ht="246" customHeight="1">
      <c r="A629" s="276" t="s">
        <v>45</v>
      </c>
      <c r="B629" s="303" t="s">
        <v>628</v>
      </c>
      <c r="C629" s="300"/>
      <c r="D629" s="304"/>
      <c r="E629" s="301" t="str">
        <f t="shared" si="38"/>
        <v xml:space="preserve"> </v>
      </c>
      <c r="F629" s="864"/>
      <c r="G629" s="910"/>
      <c r="H629" s="878"/>
      <c r="I629" s="898"/>
    </row>
    <row r="630" spans="1:9">
      <c r="A630" s="276"/>
      <c r="B630" s="308" t="s">
        <v>299</v>
      </c>
      <c r="C630" s="309">
        <v>60</v>
      </c>
      <c r="D630" s="1303"/>
      <c r="E630" s="305" t="str">
        <f t="shared" si="38"/>
        <v xml:space="preserve"> </v>
      </c>
      <c r="F630" s="863"/>
      <c r="G630" s="909">
        <f>D630*F630</f>
        <v>0</v>
      </c>
      <c r="H630" s="935">
        <v>60</v>
      </c>
      <c r="I630" s="897">
        <f>D630*H630</f>
        <v>0</v>
      </c>
    </row>
    <row r="631" spans="1:9">
      <c r="A631" s="276"/>
      <c r="B631" s="308" t="s">
        <v>300</v>
      </c>
      <c r="C631" s="309">
        <v>25</v>
      </c>
      <c r="D631" s="1292">
        <f>D630</f>
        <v>0</v>
      </c>
      <c r="E631" s="305">
        <f t="shared" si="38"/>
        <v>0</v>
      </c>
      <c r="F631" s="863"/>
      <c r="G631" s="909">
        <f>D631*F631</f>
        <v>0</v>
      </c>
      <c r="H631" s="935">
        <v>25</v>
      </c>
      <c r="I631" s="897">
        <f>D631*H631</f>
        <v>0</v>
      </c>
    </row>
    <row r="632" spans="1:9">
      <c r="A632" s="276"/>
      <c r="B632" s="308" t="s">
        <v>301</v>
      </c>
      <c r="C632" s="309">
        <v>35</v>
      </c>
      <c r="D632" s="1292">
        <f>D630</f>
        <v>0</v>
      </c>
      <c r="E632" s="305">
        <f t="shared" si="38"/>
        <v>0</v>
      </c>
      <c r="F632" s="863"/>
      <c r="G632" s="909">
        <f>D632*F632</f>
        <v>0</v>
      </c>
      <c r="H632" s="935">
        <v>35</v>
      </c>
      <c r="I632" s="897">
        <f>D632*H632</f>
        <v>0</v>
      </c>
    </row>
    <row r="633" spans="1:9" ht="13.5" thickBot="1">
      <c r="A633" s="276"/>
      <c r="B633" s="406" t="s">
        <v>302</v>
      </c>
      <c r="C633" s="407">
        <v>40</v>
      </c>
      <c r="D633" s="1293">
        <f>D630</f>
        <v>0</v>
      </c>
      <c r="E633" s="409">
        <f t="shared" si="38"/>
        <v>0</v>
      </c>
      <c r="F633" s="921"/>
      <c r="G633" s="969">
        <f>D633*F633</f>
        <v>0</v>
      </c>
      <c r="H633" s="936">
        <v>40</v>
      </c>
      <c r="I633" s="975">
        <f>D633*H633</f>
        <v>0</v>
      </c>
    </row>
    <row r="634" spans="1:9" ht="13.5" thickTop="1">
      <c r="A634" s="276"/>
      <c r="B634" s="403" t="s">
        <v>215</v>
      </c>
      <c r="C634" s="404">
        <f>SUM(C630:C633)</f>
        <v>160</v>
      </c>
      <c r="D634" s="390"/>
      <c r="E634" s="405" t="str">
        <f t="shared" si="38"/>
        <v xml:space="preserve"> </v>
      </c>
      <c r="F634" s="922"/>
      <c r="G634" s="970"/>
      <c r="H634" s="938"/>
      <c r="I634" s="976"/>
    </row>
    <row r="635" spans="1:9">
      <c r="A635" s="276"/>
      <c r="B635" s="329"/>
      <c r="C635" s="300"/>
      <c r="D635" s="304"/>
      <c r="E635" s="301" t="str">
        <f t="shared" si="38"/>
        <v xml:space="preserve"> </v>
      </c>
      <c r="F635" s="864"/>
      <c r="G635" s="910"/>
      <c r="H635" s="878"/>
      <c r="I635" s="898"/>
    </row>
    <row r="636" spans="1:9">
      <c r="A636" s="276"/>
      <c r="B636" s="337" t="s">
        <v>0</v>
      </c>
      <c r="C636" s="300"/>
      <c r="D636" s="304"/>
      <c r="E636" s="301" t="str">
        <f t="shared" si="38"/>
        <v xml:space="preserve"> </v>
      </c>
      <c r="F636" s="864"/>
      <c r="G636" s="910"/>
      <c r="H636" s="878"/>
      <c r="I636" s="898"/>
    </row>
    <row r="637" spans="1:9" ht="63.75">
      <c r="A637" s="276"/>
      <c r="B637" s="303" t="s">
        <v>427</v>
      </c>
      <c r="C637" s="300"/>
      <c r="D637" s="304"/>
      <c r="E637" s="301" t="str">
        <f t="shared" si="38"/>
        <v xml:space="preserve"> </v>
      </c>
      <c r="F637" s="864"/>
      <c r="G637" s="910"/>
      <c r="H637" s="878"/>
      <c r="I637" s="898"/>
    </row>
    <row r="638" spans="1:9" ht="12" customHeight="1">
      <c r="A638" s="276"/>
      <c r="B638" s="303" t="s">
        <v>402</v>
      </c>
      <c r="C638" s="300"/>
      <c r="D638" s="304"/>
      <c r="E638" s="301" t="str">
        <f t="shared" si="38"/>
        <v xml:space="preserve"> </v>
      </c>
      <c r="F638" s="864"/>
      <c r="G638" s="910"/>
      <c r="H638" s="878"/>
      <c r="I638" s="898"/>
    </row>
    <row r="639" spans="1:9" ht="66" customHeight="1">
      <c r="A639" s="276" t="s">
        <v>46</v>
      </c>
      <c r="B639" s="303" t="s">
        <v>403</v>
      </c>
      <c r="C639" s="300"/>
      <c r="D639" s="304"/>
      <c r="E639" s="305" t="str">
        <f t="shared" si="38"/>
        <v xml:space="preserve"> </v>
      </c>
      <c r="F639" s="864"/>
      <c r="G639" s="910"/>
      <c r="H639" s="878"/>
      <c r="I639" s="898"/>
    </row>
    <row r="640" spans="1:9" ht="78" customHeight="1">
      <c r="A640" s="276" t="s">
        <v>67</v>
      </c>
      <c r="B640" s="303" t="s">
        <v>1544</v>
      </c>
      <c r="C640" s="300"/>
      <c r="D640" s="304"/>
      <c r="E640" s="305" t="str">
        <f t="shared" si="38"/>
        <v xml:space="preserve"> </v>
      </c>
      <c r="F640" s="864"/>
      <c r="G640" s="910"/>
      <c r="H640" s="878"/>
      <c r="I640" s="898"/>
    </row>
    <row r="641" spans="1:9" s="76" customFormat="1" ht="25.5">
      <c r="A641" s="348" t="s">
        <v>68</v>
      </c>
      <c r="B641" s="311" t="s">
        <v>405</v>
      </c>
      <c r="C641" s="304"/>
      <c r="D641" s="304"/>
      <c r="E641" s="301" t="str">
        <f t="shared" si="38"/>
        <v xml:space="preserve"> </v>
      </c>
      <c r="F641" s="862"/>
      <c r="G641" s="908"/>
      <c r="H641" s="876"/>
      <c r="I641" s="896"/>
    </row>
    <row r="642" spans="1:9" ht="93.75" customHeight="1">
      <c r="A642" s="276" t="s">
        <v>36</v>
      </c>
      <c r="B642" s="303" t="s">
        <v>406</v>
      </c>
      <c r="C642" s="300"/>
      <c r="D642" s="304"/>
      <c r="E642" s="305" t="str">
        <f t="shared" si="38"/>
        <v xml:space="preserve"> </v>
      </c>
      <c r="F642" s="864"/>
      <c r="G642" s="910"/>
      <c r="H642" s="878"/>
      <c r="I642" s="898"/>
    </row>
    <row r="643" spans="1:9" ht="65.25" customHeight="1">
      <c r="A643" s="310"/>
      <c r="B643" s="303" t="s">
        <v>730</v>
      </c>
      <c r="C643" s="300"/>
      <c r="D643" s="304"/>
      <c r="E643" s="305" t="str">
        <f t="shared" si="38"/>
        <v xml:space="preserve"> </v>
      </c>
      <c r="F643" s="864"/>
      <c r="G643" s="910"/>
      <c r="H643" s="878"/>
      <c r="I643" s="898"/>
    </row>
    <row r="644" spans="1:9" ht="12.75" customHeight="1">
      <c r="A644" s="310"/>
      <c r="B644" s="303" t="s">
        <v>417</v>
      </c>
      <c r="C644" s="300"/>
      <c r="D644" s="304"/>
      <c r="E644" s="305"/>
      <c r="F644" s="864"/>
      <c r="G644" s="910"/>
      <c r="H644" s="878"/>
      <c r="I644" s="898"/>
    </row>
    <row r="645" spans="1:9">
      <c r="A645" s="276"/>
      <c r="B645" s="308" t="s">
        <v>299</v>
      </c>
      <c r="C645" s="309">
        <v>145</v>
      </c>
      <c r="D645" s="1303"/>
      <c r="E645" s="305" t="str">
        <f>IF(OR(ISBLANK(C645),ISBLANK(D645))," ",KOLIC*CENA)</f>
        <v xml:space="preserve"> </v>
      </c>
      <c r="F645" s="929">
        <v>145</v>
      </c>
      <c r="G645" s="909">
        <f>D645*F645</f>
        <v>0</v>
      </c>
      <c r="H645" s="877"/>
      <c r="I645" s="897">
        <f>D645*H645</f>
        <v>0</v>
      </c>
    </row>
    <row r="646" spans="1:9">
      <c r="A646" s="276"/>
      <c r="B646" s="308" t="s">
        <v>300</v>
      </c>
      <c r="C646" s="309">
        <v>0</v>
      </c>
      <c r="D646" s="1292">
        <f>D645</f>
        <v>0</v>
      </c>
      <c r="E646" s="305">
        <f>IF(OR(ISBLANK(C646),ISBLANK(D646))," ",KOLIC*CENA)</f>
        <v>0</v>
      </c>
      <c r="F646" s="929">
        <v>0</v>
      </c>
      <c r="G646" s="909">
        <f>D646*F646</f>
        <v>0</v>
      </c>
      <c r="H646" s="877"/>
      <c r="I646" s="897">
        <f>D646*H646</f>
        <v>0</v>
      </c>
    </row>
    <row r="647" spans="1:9">
      <c r="A647" s="276"/>
      <c r="B647" s="308" t="s">
        <v>301</v>
      </c>
      <c r="C647" s="309">
        <v>0</v>
      </c>
      <c r="D647" s="1292">
        <f>D645</f>
        <v>0</v>
      </c>
      <c r="E647" s="305">
        <f>IF(OR(ISBLANK(C647),ISBLANK(D647))," ",KOLIC*CENA)</f>
        <v>0</v>
      </c>
      <c r="F647" s="929">
        <v>0</v>
      </c>
      <c r="G647" s="909">
        <f>D647*F647</f>
        <v>0</v>
      </c>
      <c r="H647" s="877"/>
      <c r="I647" s="897">
        <f>D647*H647</f>
        <v>0</v>
      </c>
    </row>
    <row r="648" spans="1:9" ht="13.5" thickBot="1">
      <c r="A648" s="276"/>
      <c r="B648" s="406" t="s">
        <v>302</v>
      </c>
      <c r="C648" s="407">
        <v>0</v>
      </c>
      <c r="D648" s="1293">
        <f>D645</f>
        <v>0</v>
      </c>
      <c r="E648" s="409">
        <f>IF(OR(ISBLANK(C648),ISBLANK(D648))," ",KOLIC*CENA)</f>
        <v>0</v>
      </c>
      <c r="F648" s="930">
        <v>0</v>
      </c>
      <c r="G648" s="969">
        <f>D648*F648</f>
        <v>0</v>
      </c>
      <c r="H648" s="937"/>
      <c r="I648" s="975">
        <f>D648*H648</f>
        <v>0</v>
      </c>
    </row>
    <row r="649" spans="1:9" ht="13.5" thickTop="1">
      <c r="A649" s="276"/>
      <c r="B649" s="403" t="s">
        <v>215</v>
      </c>
      <c r="C649" s="404">
        <f>SUM(C645:C648)</f>
        <v>145</v>
      </c>
      <c r="D649" s="390"/>
      <c r="E649" s="405" t="str">
        <f>IF(OR(ISBLANK(C649),ISBLANK(D649))," ",KOLIC*CENA)</f>
        <v xml:space="preserve"> </v>
      </c>
      <c r="F649" s="922"/>
      <c r="G649" s="970"/>
      <c r="H649" s="938"/>
      <c r="I649" s="976"/>
    </row>
    <row r="650" spans="1:9">
      <c r="A650" s="276"/>
      <c r="B650" s="309"/>
      <c r="C650" s="300"/>
      <c r="D650" s="304"/>
      <c r="E650" s="305"/>
      <c r="F650" s="864"/>
      <c r="G650" s="910"/>
      <c r="H650" s="878"/>
      <c r="I650" s="898"/>
    </row>
    <row r="651" spans="1:9" s="134" customFormat="1" hidden="1" outlineLevel="1">
      <c r="A651" s="323" t="s">
        <v>295</v>
      </c>
      <c r="B651" s="324" t="s">
        <v>407</v>
      </c>
      <c r="C651" s="325">
        <v>144.69999999999999</v>
      </c>
      <c r="D651" s="326"/>
      <c r="E651" s="327"/>
      <c r="F651" s="867"/>
      <c r="G651" s="913"/>
      <c r="H651" s="881"/>
      <c r="I651" s="901"/>
    </row>
    <row r="652" spans="1:9" ht="12.75" customHeight="1" collapsed="1">
      <c r="A652" s="310"/>
      <c r="B652" s="303"/>
      <c r="C652" s="300"/>
      <c r="D652" s="304"/>
      <c r="E652" s="305"/>
      <c r="F652" s="864"/>
      <c r="G652" s="910"/>
      <c r="H652" s="878"/>
      <c r="I652" s="898"/>
    </row>
    <row r="653" spans="1:9" ht="66" customHeight="1">
      <c r="A653" s="276" t="s">
        <v>47</v>
      </c>
      <c r="B653" s="303" t="s">
        <v>1522</v>
      </c>
      <c r="C653" s="300"/>
      <c r="D653" s="304"/>
      <c r="E653" s="305" t="str">
        <f>IF(OR(ISBLANK(C653),ISBLANK(D653))," ",KOLIC*CENA)</f>
        <v xml:space="preserve"> </v>
      </c>
      <c r="F653" s="864"/>
      <c r="G653" s="910"/>
      <c r="H653" s="878"/>
      <c r="I653" s="898"/>
    </row>
    <row r="654" spans="1:9" ht="26.25" customHeight="1">
      <c r="A654" s="276"/>
      <c r="B654" s="303" t="s">
        <v>522</v>
      </c>
      <c r="C654" s="300"/>
      <c r="D654" s="304"/>
      <c r="E654" s="305"/>
      <c r="F654" s="864"/>
      <c r="G654" s="910"/>
      <c r="H654" s="878"/>
      <c r="I654" s="898"/>
    </row>
    <row r="655" spans="1:9" ht="24.75" customHeight="1">
      <c r="A655" s="276" t="s">
        <v>67</v>
      </c>
      <c r="B655" s="303" t="s">
        <v>1545</v>
      </c>
      <c r="C655" s="300"/>
      <c r="D655" s="304"/>
      <c r="E655" s="305" t="str">
        <f>IF(OR(ISBLANK(C655),ISBLANK(D655))," ",KOLIC*CENA)</f>
        <v xml:space="preserve"> </v>
      </c>
      <c r="F655" s="864"/>
      <c r="G655" s="910"/>
      <c r="H655" s="878"/>
      <c r="I655" s="898"/>
    </row>
    <row r="656" spans="1:9" s="76" customFormat="1">
      <c r="A656" s="348" t="s">
        <v>68</v>
      </c>
      <c r="B656" s="311" t="s">
        <v>408</v>
      </c>
      <c r="C656" s="304"/>
      <c r="D656" s="304"/>
      <c r="E656" s="301" t="str">
        <f>IF(OR(ISBLANK(C656),ISBLANK(D656))," ",KOLIC*CENA)</f>
        <v xml:space="preserve"> </v>
      </c>
      <c r="F656" s="862"/>
      <c r="G656" s="908"/>
      <c r="H656" s="876"/>
      <c r="I656" s="896"/>
    </row>
    <row r="657" spans="1:9" ht="12.75" customHeight="1">
      <c r="A657" s="276" t="s">
        <v>36</v>
      </c>
      <c r="B657" s="303" t="s">
        <v>1547</v>
      </c>
      <c r="C657" s="300"/>
      <c r="D657" s="304"/>
      <c r="E657" s="305" t="str">
        <f>IF(OR(ISBLANK(C657),ISBLANK(D657))," ",KOLIC*CENA)</f>
        <v xml:space="preserve"> </v>
      </c>
      <c r="F657" s="864"/>
      <c r="G657" s="910"/>
      <c r="H657" s="878"/>
      <c r="I657" s="898"/>
    </row>
    <row r="658" spans="1:9" ht="28.5" customHeight="1">
      <c r="A658" s="310"/>
      <c r="B658" s="303" t="s">
        <v>412</v>
      </c>
      <c r="C658" s="300"/>
      <c r="D658" s="304"/>
      <c r="E658" s="305" t="str">
        <f>IF(OR(ISBLANK(C658),ISBLANK(D658))," ",KOLIC*CENA)</f>
        <v xml:space="preserve"> </v>
      </c>
      <c r="F658" s="864"/>
      <c r="G658" s="910"/>
      <c r="H658" s="878"/>
      <c r="I658" s="898"/>
    </row>
    <row r="659" spans="1:9" ht="12.75" customHeight="1">
      <c r="A659" s="310"/>
      <c r="B659" s="303" t="s">
        <v>418</v>
      </c>
      <c r="C659" s="300"/>
      <c r="D659" s="304"/>
      <c r="E659" s="305"/>
      <c r="F659" s="864"/>
      <c r="G659" s="910"/>
      <c r="H659" s="878"/>
      <c r="I659" s="898"/>
    </row>
    <row r="660" spans="1:9">
      <c r="A660" s="276"/>
      <c r="B660" s="308" t="s">
        <v>299</v>
      </c>
      <c r="C660" s="309">
        <v>124</v>
      </c>
      <c r="D660" s="1303"/>
      <c r="E660" s="305" t="str">
        <f>IF(OR(ISBLANK(C660),ISBLANK(D660))," ",KOLIC*CENA)</f>
        <v xml:space="preserve"> </v>
      </c>
      <c r="F660" s="929">
        <v>124</v>
      </c>
      <c r="G660" s="909">
        <f>D660*F660</f>
        <v>0</v>
      </c>
      <c r="H660" s="877"/>
      <c r="I660" s="897">
        <f>D660*H660</f>
        <v>0</v>
      </c>
    </row>
    <row r="661" spans="1:9">
      <c r="A661" s="276"/>
      <c r="B661" s="308" t="s">
        <v>300</v>
      </c>
      <c r="C661" s="309">
        <v>126</v>
      </c>
      <c r="D661" s="1292">
        <f>D660</f>
        <v>0</v>
      </c>
      <c r="E661" s="305">
        <f>IF(OR(ISBLANK(C661),ISBLANK(D661))," ",KOLIC*CENA)</f>
        <v>0</v>
      </c>
      <c r="F661" s="929">
        <v>126</v>
      </c>
      <c r="G661" s="909">
        <f>D661*F661</f>
        <v>0</v>
      </c>
      <c r="H661" s="877"/>
      <c r="I661" s="897">
        <f>D661*H661</f>
        <v>0</v>
      </c>
    </row>
    <row r="662" spans="1:9">
      <c r="A662" s="276"/>
      <c r="B662" s="308" t="s">
        <v>301</v>
      </c>
      <c r="C662" s="309">
        <v>0</v>
      </c>
      <c r="D662" s="1292">
        <f>D660</f>
        <v>0</v>
      </c>
      <c r="E662" s="305">
        <f>IF(OR(ISBLANK(C662),ISBLANK(D662))," ",KOLIC*CENA)</f>
        <v>0</v>
      </c>
      <c r="F662" s="929">
        <v>0</v>
      </c>
      <c r="G662" s="909">
        <f>D662*F662</f>
        <v>0</v>
      </c>
      <c r="H662" s="877"/>
      <c r="I662" s="897">
        <f>D662*H662</f>
        <v>0</v>
      </c>
    </row>
    <row r="663" spans="1:9" ht="13.5" thickBot="1">
      <c r="A663" s="276"/>
      <c r="B663" s="406" t="s">
        <v>302</v>
      </c>
      <c r="C663" s="407">
        <v>0</v>
      </c>
      <c r="D663" s="1293">
        <f>D660</f>
        <v>0</v>
      </c>
      <c r="E663" s="409">
        <f>IF(OR(ISBLANK(C663),ISBLANK(D663))," ",KOLIC*CENA)</f>
        <v>0</v>
      </c>
      <c r="F663" s="930">
        <v>0</v>
      </c>
      <c r="G663" s="969">
        <f>D663*F663</f>
        <v>0</v>
      </c>
      <c r="H663" s="937"/>
      <c r="I663" s="975">
        <f>D663*H663</f>
        <v>0</v>
      </c>
    </row>
    <row r="664" spans="1:9" ht="13.5" thickTop="1">
      <c r="A664" s="276"/>
      <c r="B664" s="403" t="s">
        <v>215</v>
      </c>
      <c r="C664" s="404">
        <f>SUM(C660:C663)</f>
        <v>250</v>
      </c>
      <c r="D664" s="390"/>
      <c r="E664" s="405" t="str">
        <f>IF(OR(ISBLANK(C664),ISBLANK(D664))," ",KOLIC*CENA)</f>
        <v xml:space="preserve"> </v>
      </c>
      <c r="F664" s="922"/>
      <c r="G664" s="970"/>
      <c r="H664" s="938"/>
      <c r="I664" s="976"/>
    </row>
    <row r="665" spans="1:9">
      <c r="A665" s="276"/>
      <c r="B665" s="309"/>
      <c r="C665" s="300"/>
      <c r="D665" s="304"/>
      <c r="E665" s="305"/>
      <c r="F665" s="864"/>
      <c r="G665" s="910"/>
      <c r="H665" s="878"/>
      <c r="I665" s="898"/>
    </row>
    <row r="666" spans="1:9" s="134" customFormat="1" hidden="1" outlineLevel="1">
      <c r="A666" s="323" t="s">
        <v>295</v>
      </c>
      <c r="B666" s="324" t="s">
        <v>410</v>
      </c>
      <c r="C666" s="325">
        <v>123.6</v>
      </c>
      <c r="D666" s="326"/>
      <c r="E666" s="327"/>
      <c r="F666" s="867"/>
      <c r="G666" s="913"/>
      <c r="H666" s="881"/>
      <c r="I666" s="901"/>
    </row>
    <row r="667" spans="1:9" s="134" customFormat="1" hidden="1" outlineLevel="1">
      <c r="A667" s="323" t="s">
        <v>409</v>
      </c>
      <c r="B667" s="324" t="s">
        <v>411</v>
      </c>
      <c r="C667" s="325">
        <v>124.2</v>
      </c>
      <c r="D667" s="326"/>
      <c r="E667" s="327"/>
      <c r="F667" s="867"/>
      <c r="G667" s="913"/>
      <c r="H667" s="881"/>
      <c r="I667" s="901"/>
    </row>
    <row r="668" spans="1:9" s="134" customFormat="1" hidden="1" outlineLevel="1">
      <c r="A668" s="323"/>
      <c r="B668" s="324"/>
      <c r="C668" s="325"/>
      <c r="D668" s="326"/>
      <c r="E668" s="327"/>
      <c r="F668" s="867"/>
      <c r="G668" s="913"/>
      <c r="H668" s="881"/>
      <c r="I668" s="901"/>
    </row>
    <row r="669" spans="1:9" ht="12.75" customHeight="1" collapsed="1">
      <c r="A669" s="310"/>
      <c r="B669" s="303"/>
      <c r="C669" s="300"/>
      <c r="D669" s="304"/>
      <c r="E669" s="305"/>
      <c r="F669" s="864"/>
      <c r="G669" s="910"/>
      <c r="H669" s="878"/>
      <c r="I669" s="898"/>
    </row>
    <row r="670" spans="1:9" ht="65.25" customHeight="1">
      <c r="A670" s="276" t="s">
        <v>69</v>
      </c>
      <c r="B670" s="303" t="s">
        <v>421</v>
      </c>
      <c r="C670" s="300"/>
      <c r="D670" s="304"/>
      <c r="E670" s="305" t="str">
        <f>IF(OR(ISBLANK(C670),ISBLANK(D670))," ",KOLIC*CENA)</f>
        <v xml:space="preserve"> </v>
      </c>
      <c r="F670" s="864"/>
      <c r="G670" s="910"/>
      <c r="H670" s="878"/>
      <c r="I670" s="898"/>
    </row>
    <row r="671" spans="1:9" ht="26.25" customHeight="1">
      <c r="A671" s="276"/>
      <c r="B671" s="303" t="s">
        <v>522</v>
      </c>
      <c r="C671" s="300"/>
      <c r="D671" s="304"/>
      <c r="E671" s="305"/>
      <c r="F671" s="864"/>
      <c r="G671" s="910"/>
      <c r="H671" s="878"/>
      <c r="I671" s="898"/>
    </row>
    <row r="672" spans="1:9" ht="24.75" customHeight="1">
      <c r="A672" s="276" t="s">
        <v>67</v>
      </c>
      <c r="B672" s="303" t="s">
        <v>1546</v>
      </c>
      <c r="C672" s="300"/>
      <c r="D672" s="304"/>
      <c r="E672" s="305" t="str">
        <f>IF(OR(ISBLANK(C672),ISBLANK(D672))," ",KOLIC*CENA)</f>
        <v xml:space="preserve"> </v>
      </c>
      <c r="F672" s="864"/>
      <c r="G672" s="910"/>
      <c r="H672" s="878"/>
      <c r="I672" s="898"/>
    </row>
    <row r="673" spans="1:9" s="76" customFormat="1">
      <c r="A673" s="348" t="s">
        <v>68</v>
      </c>
      <c r="B673" s="311" t="s">
        <v>408</v>
      </c>
      <c r="C673" s="304"/>
      <c r="D673" s="304"/>
      <c r="E673" s="301" t="str">
        <f>IF(OR(ISBLANK(C673),ISBLANK(D673))," ",KOLIC*CENA)</f>
        <v xml:space="preserve"> </v>
      </c>
      <c r="F673" s="862"/>
      <c r="G673" s="908"/>
      <c r="H673" s="876"/>
      <c r="I673" s="896"/>
    </row>
    <row r="674" spans="1:9" ht="71.25" customHeight="1">
      <c r="A674" s="276" t="s">
        <v>36</v>
      </c>
      <c r="B674" s="303" t="s">
        <v>420</v>
      </c>
      <c r="C674" s="300"/>
      <c r="D674" s="304"/>
      <c r="E674" s="305" t="str">
        <f>IF(OR(ISBLANK(C674),ISBLANK(D674))," ",KOLIC*CENA)</f>
        <v xml:space="preserve"> </v>
      </c>
      <c r="F674" s="864"/>
      <c r="G674" s="910"/>
      <c r="H674" s="878"/>
      <c r="I674" s="898"/>
    </row>
    <row r="675" spans="1:9" ht="27.75" customHeight="1">
      <c r="A675" s="276" t="s">
        <v>37</v>
      </c>
      <c r="B675" s="303" t="s">
        <v>419</v>
      </c>
      <c r="C675" s="300"/>
      <c r="D675" s="304"/>
      <c r="E675" s="305"/>
      <c r="F675" s="864"/>
      <c r="G675" s="910"/>
      <c r="H675" s="878"/>
      <c r="I675" s="898"/>
    </row>
    <row r="676" spans="1:9" ht="28.5" customHeight="1">
      <c r="A676" s="310"/>
      <c r="B676" s="303" t="s">
        <v>415</v>
      </c>
      <c r="C676" s="300"/>
      <c r="D676" s="304"/>
      <c r="E676" s="305" t="str">
        <f>IF(OR(ISBLANK(C676),ISBLANK(D676))," ",KOLIC*CENA)</f>
        <v xml:space="preserve"> </v>
      </c>
      <c r="F676" s="864"/>
      <c r="G676" s="910"/>
      <c r="H676" s="878"/>
      <c r="I676" s="898"/>
    </row>
    <row r="677" spans="1:9" ht="12.75" customHeight="1">
      <c r="A677" s="310"/>
      <c r="B677" s="303" t="s">
        <v>416</v>
      </c>
      <c r="C677" s="300"/>
      <c r="D677" s="304"/>
      <c r="E677" s="305"/>
      <c r="F677" s="864"/>
      <c r="G677" s="910"/>
      <c r="H677" s="878"/>
      <c r="I677" s="898"/>
    </row>
    <row r="678" spans="1:9">
      <c r="A678" s="276"/>
      <c r="B678" s="308" t="s">
        <v>299</v>
      </c>
      <c r="C678" s="309">
        <v>38</v>
      </c>
      <c r="D678" s="1303"/>
      <c r="E678" s="305" t="str">
        <f>IF(OR(ISBLANK(C678),ISBLANK(D678))," ",KOLIC*CENA)</f>
        <v xml:space="preserve"> </v>
      </c>
      <c r="F678" s="929">
        <v>38</v>
      </c>
      <c r="G678" s="909">
        <f>D678*F678</f>
        <v>0</v>
      </c>
      <c r="H678" s="877"/>
      <c r="I678" s="897">
        <f>D678*H678</f>
        <v>0</v>
      </c>
    </row>
    <row r="679" spans="1:9">
      <c r="A679" s="276"/>
      <c r="B679" s="308" t="s">
        <v>300</v>
      </c>
      <c r="C679" s="309">
        <v>25</v>
      </c>
      <c r="D679" s="1292">
        <f>D678</f>
        <v>0</v>
      </c>
      <c r="E679" s="305">
        <f>IF(OR(ISBLANK(C679),ISBLANK(D679))," ",KOLIC*CENA)</f>
        <v>0</v>
      </c>
      <c r="F679" s="929">
        <v>25</v>
      </c>
      <c r="G679" s="909">
        <f>D679*F679</f>
        <v>0</v>
      </c>
      <c r="H679" s="877"/>
      <c r="I679" s="897">
        <f>D679*H679</f>
        <v>0</v>
      </c>
    </row>
    <row r="680" spans="1:9">
      <c r="A680" s="276"/>
      <c r="B680" s="308" t="s">
        <v>301</v>
      </c>
      <c r="C680" s="309">
        <v>0</v>
      </c>
      <c r="D680" s="1292">
        <f>D678</f>
        <v>0</v>
      </c>
      <c r="E680" s="305">
        <f>IF(OR(ISBLANK(C680),ISBLANK(D680))," ",KOLIC*CENA)</f>
        <v>0</v>
      </c>
      <c r="F680" s="929">
        <v>0</v>
      </c>
      <c r="G680" s="909">
        <f>D680*F680</f>
        <v>0</v>
      </c>
      <c r="H680" s="877"/>
      <c r="I680" s="897">
        <f>D680*H680</f>
        <v>0</v>
      </c>
    </row>
    <row r="681" spans="1:9" ht="13.5" thickBot="1">
      <c r="A681" s="276"/>
      <c r="B681" s="406" t="s">
        <v>302</v>
      </c>
      <c r="C681" s="407">
        <v>0</v>
      </c>
      <c r="D681" s="1293">
        <f>D678</f>
        <v>0</v>
      </c>
      <c r="E681" s="409">
        <f>IF(OR(ISBLANK(C681),ISBLANK(D681))," ",KOLIC*CENA)</f>
        <v>0</v>
      </c>
      <c r="F681" s="930">
        <v>0</v>
      </c>
      <c r="G681" s="969">
        <f>D681*F681</f>
        <v>0</v>
      </c>
      <c r="H681" s="937"/>
      <c r="I681" s="975">
        <f>D681*H681</f>
        <v>0</v>
      </c>
    </row>
    <row r="682" spans="1:9" ht="13.5" thickTop="1">
      <c r="A682" s="276"/>
      <c r="B682" s="403" t="s">
        <v>215</v>
      </c>
      <c r="C682" s="404">
        <f>SUM(C678:C681)</f>
        <v>63</v>
      </c>
      <c r="D682" s="390"/>
      <c r="E682" s="405" t="str">
        <f>IF(OR(ISBLANK(C682),ISBLANK(D682))," ",KOLIC*CENA)</f>
        <v xml:space="preserve"> </v>
      </c>
      <c r="F682" s="922"/>
      <c r="G682" s="970"/>
      <c r="H682" s="938"/>
      <c r="I682" s="976"/>
    </row>
    <row r="683" spans="1:9">
      <c r="A683" s="276"/>
      <c r="B683" s="309"/>
      <c r="C683" s="300"/>
      <c r="D683" s="304"/>
      <c r="E683" s="305"/>
      <c r="F683" s="864"/>
      <c r="G683" s="910"/>
      <c r="H683" s="878"/>
      <c r="I683" s="898"/>
    </row>
    <row r="684" spans="1:9" s="134" customFormat="1" hidden="1" outlineLevel="1">
      <c r="A684" s="323" t="s">
        <v>295</v>
      </c>
      <c r="B684" s="324" t="s">
        <v>422</v>
      </c>
      <c r="C684" s="325">
        <v>37.299999999999997</v>
      </c>
      <c r="D684" s="326"/>
      <c r="E684" s="327"/>
      <c r="F684" s="867"/>
      <c r="G684" s="913"/>
      <c r="H684" s="881"/>
      <c r="I684" s="901"/>
    </row>
    <row r="685" spans="1:9" s="134" customFormat="1" hidden="1" outlineLevel="1">
      <c r="A685" s="323" t="s">
        <v>409</v>
      </c>
      <c r="B685" s="324" t="s">
        <v>423</v>
      </c>
      <c r="C685" s="325">
        <v>24.7</v>
      </c>
      <c r="D685" s="326"/>
      <c r="E685" s="327"/>
      <c r="F685" s="867"/>
      <c r="G685" s="913"/>
      <c r="H685" s="881"/>
      <c r="I685" s="901"/>
    </row>
    <row r="686" spans="1:9" ht="12.75" customHeight="1" collapsed="1">
      <c r="A686" s="310"/>
      <c r="B686" s="303"/>
      <c r="C686" s="300"/>
      <c r="D686" s="304"/>
      <c r="E686" s="305"/>
      <c r="F686" s="864"/>
      <c r="G686" s="910"/>
      <c r="H686" s="878"/>
      <c r="I686" s="898"/>
    </row>
    <row r="687" spans="1:9" ht="65.25" customHeight="1">
      <c r="A687" s="276" t="s">
        <v>70</v>
      </c>
      <c r="B687" s="303" t="s">
        <v>413</v>
      </c>
      <c r="C687" s="300"/>
      <c r="D687" s="304"/>
      <c r="E687" s="305" t="str">
        <f>IF(OR(ISBLANK(C687),ISBLANK(D687))," ",KOLIC*CENA)</f>
        <v xml:space="preserve"> </v>
      </c>
      <c r="F687" s="864"/>
      <c r="G687" s="910"/>
      <c r="H687" s="878"/>
      <c r="I687" s="898"/>
    </row>
    <row r="688" spans="1:9" ht="26.25" customHeight="1">
      <c r="A688" s="276"/>
      <c r="B688" s="303" t="s">
        <v>522</v>
      </c>
      <c r="C688" s="300"/>
      <c r="D688" s="304"/>
      <c r="E688" s="305"/>
      <c r="F688" s="864"/>
      <c r="G688" s="910"/>
      <c r="H688" s="878"/>
      <c r="I688" s="898"/>
    </row>
    <row r="689" spans="1:9" ht="24.75" customHeight="1">
      <c r="A689" s="276" t="s">
        <v>67</v>
      </c>
      <c r="B689" s="303" t="s">
        <v>1545</v>
      </c>
      <c r="C689" s="300"/>
      <c r="D689" s="304"/>
      <c r="E689" s="305" t="str">
        <f>IF(OR(ISBLANK(C689),ISBLANK(D689))," ",KOLIC*CENA)</f>
        <v xml:space="preserve"> </v>
      </c>
      <c r="F689" s="864"/>
      <c r="G689" s="910"/>
      <c r="H689" s="878"/>
      <c r="I689" s="898"/>
    </row>
    <row r="690" spans="1:9" s="76" customFormat="1">
      <c r="A690" s="348" t="s">
        <v>68</v>
      </c>
      <c r="B690" s="311" t="s">
        <v>408</v>
      </c>
      <c r="C690" s="304"/>
      <c r="D690" s="304"/>
      <c r="E690" s="301" t="str">
        <f>IF(OR(ISBLANK(C690),ISBLANK(D690))," ",KOLIC*CENA)</f>
        <v xml:space="preserve"> </v>
      </c>
      <c r="F690" s="862"/>
      <c r="G690" s="908"/>
      <c r="H690" s="876"/>
      <c r="I690" s="896"/>
    </row>
    <row r="691" spans="1:9" ht="53.25" customHeight="1">
      <c r="A691" s="276" t="s">
        <v>36</v>
      </c>
      <c r="B691" s="303" t="s">
        <v>1548</v>
      </c>
      <c r="C691" s="300"/>
      <c r="D691" s="304"/>
      <c r="E691" s="305" t="str">
        <f>IF(OR(ISBLANK(C691),ISBLANK(D691))," ",KOLIC*CENA)</f>
        <v xml:space="preserve"> </v>
      </c>
      <c r="F691" s="864"/>
      <c r="G691" s="910"/>
      <c r="H691" s="878"/>
      <c r="I691" s="898"/>
    </row>
    <row r="692" spans="1:9" ht="28.5" customHeight="1">
      <c r="A692" s="310"/>
      <c r="B692" s="303" t="s">
        <v>412</v>
      </c>
      <c r="C692" s="300"/>
      <c r="D692" s="304"/>
      <c r="E692" s="305" t="str">
        <f>IF(OR(ISBLANK(C692),ISBLANK(D692))," ",KOLIC*CENA)</f>
        <v xml:space="preserve"> </v>
      </c>
      <c r="F692" s="864"/>
      <c r="G692" s="910"/>
      <c r="H692" s="878"/>
      <c r="I692" s="898"/>
    </row>
    <row r="693" spans="1:9" ht="12.75" customHeight="1">
      <c r="A693" s="310"/>
      <c r="B693" s="303" t="s">
        <v>414</v>
      </c>
      <c r="C693" s="300"/>
      <c r="D693" s="304"/>
      <c r="E693" s="305"/>
      <c r="F693" s="864"/>
      <c r="G693" s="910"/>
      <c r="H693" s="878"/>
      <c r="I693" s="898"/>
    </row>
    <row r="694" spans="1:9">
      <c r="A694" s="276"/>
      <c r="B694" s="308" t="s">
        <v>299</v>
      </c>
      <c r="C694" s="309">
        <v>45</v>
      </c>
      <c r="D694" s="1303"/>
      <c r="E694" s="305" t="str">
        <f>IF(OR(ISBLANK(C694),ISBLANK(D694))," ",KOLIC*CENA)</f>
        <v xml:space="preserve"> </v>
      </c>
      <c r="F694" s="929">
        <v>45</v>
      </c>
      <c r="G694" s="909">
        <f>D694*F694</f>
        <v>0</v>
      </c>
      <c r="H694" s="877"/>
      <c r="I694" s="897">
        <f>D694*H694</f>
        <v>0</v>
      </c>
    </row>
    <row r="695" spans="1:9">
      <c r="A695" s="276"/>
      <c r="B695" s="308" t="s">
        <v>300</v>
      </c>
      <c r="C695" s="309">
        <v>93</v>
      </c>
      <c r="D695" s="1292">
        <f>D694</f>
        <v>0</v>
      </c>
      <c r="E695" s="305">
        <f>IF(OR(ISBLANK(C695),ISBLANK(D695))," ",KOLIC*CENA)</f>
        <v>0</v>
      </c>
      <c r="F695" s="929">
        <v>93</v>
      </c>
      <c r="G695" s="909">
        <f>D695*F695</f>
        <v>0</v>
      </c>
      <c r="H695" s="877"/>
      <c r="I695" s="897">
        <f>D695*H695</f>
        <v>0</v>
      </c>
    </row>
    <row r="696" spans="1:9">
      <c r="A696" s="276"/>
      <c r="B696" s="308" t="s">
        <v>301</v>
      </c>
      <c r="C696" s="309">
        <v>0</v>
      </c>
      <c r="D696" s="1292">
        <f>D694</f>
        <v>0</v>
      </c>
      <c r="E696" s="305">
        <f>IF(OR(ISBLANK(C696),ISBLANK(D696))," ",KOLIC*CENA)</f>
        <v>0</v>
      </c>
      <c r="F696" s="929">
        <v>0</v>
      </c>
      <c r="G696" s="909">
        <f>D696*F696</f>
        <v>0</v>
      </c>
      <c r="H696" s="877"/>
      <c r="I696" s="897">
        <f>D696*H696</f>
        <v>0</v>
      </c>
    </row>
    <row r="697" spans="1:9" ht="13.5" thickBot="1">
      <c r="A697" s="276"/>
      <c r="B697" s="406" t="s">
        <v>302</v>
      </c>
      <c r="C697" s="407">
        <v>0</v>
      </c>
      <c r="D697" s="1293">
        <f>D694</f>
        <v>0</v>
      </c>
      <c r="E697" s="409">
        <f>IF(OR(ISBLANK(C697),ISBLANK(D697))," ",KOLIC*CENA)</f>
        <v>0</v>
      </c>
      <c r="F697" s="930">
        <v>0</v>
      </c>
      <c r="G697" s="969">
        <f>D697*F697</f>
        <v>0</v>
      </c>
      <c r="H697" s="937"/>
      <c r="I697" s="975">
        <f>D697*H697</f>
        <v>0</v>
      </c>
    </row>
    <row r="698" spans="1:9" ht="13.5" thickTop="1">
      <c r="A698" s="276"/>
      <c r="B698" s="403" t="s">
        <v>215</v>
      </c>
      <c r="C698" s="404">
        <f>SUM(C694:C697)</f>
        <v>138</v>
      </c>
      <c r="D698" s="390"/>
      <c r="E698" s="405" t="str">
        <f>IF(OR(ISBLANK(C698),ISBLANK(D698))," ",KOLIC*CENA)</f>
        <v xml:space="preserve"> </v>
      </c>
      <c r="F698" s="922"/>
      <c r="G698" s="970"/>
      <c r="H698" s="938"/>
      <c r="I698" s="976"/>
    </row>
    <row r="699" spans="1:9">
      <c r="A699" s="276"/>
      <c r="B699" s="309"/>
      <c r="C699" s="300"/>
      <c r="D699" s="304"/>
      <c r="E699" s="305"/>
      <c r="F699" s="864"/>
      <c r="G699" s="910"/>
      <c r="H699" s="878"/>
      <c r="I699" s="898"/>
    </row>
    <row r="700" spans="1:9" s="134" customFormat="1" hidden="1" outlineLevel="1">
      <c r="A700" s="323" t="s">
        <v>295</v>
      </c>
      <c r="B700" s="324" t="s">
        <v>424</v>
      </c>
      <c r="C700" s="325">
        <v>44.3</v>
      </c>
      <c r="D700" s="326"/>
      <c r="E700" s="327"/>
      <c r="F700" s="867"/>
      <c r="G700" s="913"/>
      <c r="H700" s="881"/>
      <c r="I700" s="901"/>
    </row>
    <row r="701" spans="1:9" s="134" customFormat="1" hidden="1" outlineLevel="1">
      <c r="A701" s="323" t="s">
        <v>409</v>
      </c>
      <c r="B701" s="324" t="s">
        <v>425</v>
      </c>
      <c r="C701" s="325">
        <v>92.2</v>
      </c>
      <c r="D701" s="326"/>
      <c r="E701" s="327"/>
      <c r="F701" s="867"/>
      <c r="G701" s="913"/>
      <c r="H701" s="881"/>
      <c r="I701" s="901"/>
    </row>
    <row r="702" spans="1:9" ht="12.75" customHeight="1" collapsed="1">
      <c r="A702" s="310"/>
      <c r="B702" s="303"/>
      <c r="C702" s="300"/>
      <c r="D702" s="304"/>
      <c r="E702" s="305"/>
      <c r="F702" s="864"/>
      <c r="G702" s="910"/>
      <c r="H702" s="878"/>
      <c r="I702" s="898"/>
    </row>
    <row r="703" spans="1:9">
      <c r="A703" s="276"/>
      <c r="B703" s="337" t="s">
        <v>426</v>
      </c>
      <c r="C703" s="300"/>
      <c r="D703" s="304"/>
      <c r="E703" s="301" t="str">
        <f>IF(OR(ISBLANK(C703),ISBLANK(D703))," ",KOLIC*CENA)</f>
        <v xml:space="preserve"> </v>
      </c>
      <c r="F703" s="864"/>
      <c r="G703" s="910"/>
      <c r="H703" s="878"/>
      <c r="I703" s="898"/>
    </row>
    <row r="704" spans="1:9" ht="63.75">
      <c r="A704" s="276"/>
      <c r="B704" s="337" t="s">
        <v>428</v>
      </c>
      <c r="C704" s="300"/>
      <c r="D704" s="304"/>
      <c r="E704" s="301"/>
      <c r="F704" s="864"/>
      <c r="G704" s="910"/>
      <c r="H704" s="878"/>
      <c r="I704" s="898"/>
    </row>
    <row r="705" spans="1:9" s="76" customFormat="1" ht="54" customHeight="1">
      <c r="A705" s="348" t="s">
        <v>71</v>
      </c>
      <c r="B705" s="311" t="s">
        <v>429</v>
      </c>
      <c r="C705" s="304"/>
      <c r="D705" s="304"/>
      <c r="E705" s="301" t="str">
        <f t="shared" ref="E705:E717" si="39">IF(OR(ISBLANK(C705),ISBLANK(D705))," ",KOLIC*CENA)</f>
        <v xml:space="preserve"> </v>
      </c>
      <c r="F705" s="862"/>
      <c r="G705" s="908"/>
      <c r="H705" s="876"/>
      <c r="I705" s="896"/>
    </row>
    <row r="706" spans="1:9" s="76" customFormat="1">
      <c r="A706" s="348"/>
      <c r="B706" s="331" t="s">
        <v>1</v>
      </c>
      <c r="C706" s="304"/>
      <c r="D706" s="304"/>
      <c r="E706" s="301" t="str">
        <f t="shared" si="39"/>
        <v xml:space="preserve"> </v>
      </c>
      <c r="F706" s="862"/>
      <c r="G706" s="908"/>
      <c r="H706" s="876"/>
      <c r="I706" s="896"/>
    </row>
    <row r="707" spans="1:9" s="76" customFormat="1" ht="66.75" customHeight="1">
      <c r="A707" s="348" t="s">
        <v>67</v>
      </c>
      <c r="B707" s="303" t="s">
        <v>430</v>
      </c>
      <c r="C707" s="304"/>
      <c r="D707" s="304"/>
      <c r="E707" s="301" t="str">
        <f t="shared" si="39"/>
        <v xml:space="preserve"> </v>
      </c>
      <c r="F707" s="862"/>
      <c r="G707" s="908"/>
      <c r="H707" s="876"/>
      <c r="I707" s="896"/>
    </row>
    <row r="708" spans="1:9" s="76" customFormat="1" ht="25.5">
      <c r="A708" s="348" t="s">
        <v>68</v>
      </c>
      <c r="B708" s="331" t="s">
        <v>2</v>
      </c>
      <c r="C708" s="304"/>
      <c r="D708" s="304"/>
      <c r="E708" s="301" t="str">
        <f t="shared" si="39"/>
        <v xml:space="preserve"> </v>
      </c>
      <c r="F708" s="862"/>
      <c r="G708" s="908"/>
      <c r="H708" s="876"/>
      <c r="I708" s="896"/>
    </row>
    <row r="709" spans="1:9" s="76" customFormat="1" ht="142.5" customHeight="1">
      <c r="A709" s="348" t="s">
        <v>36</v>
      </c>
      <c r="B709" s="311" t="s">
        <v>431</v>
      </c>
      <c r="C709" s="304"/>
      <c r="D709" s="304"/>
      <c r="E709" s="301" t="str">
        <f t="shared" si="39"/>
        <v xml:space="preserve"> </v>
      </c>
      <c r="F709" s="862"/>
      <c r="G709" s="908"/>
      <c r="H709" s="876"/>
      <c r="I709" s="896"/>
    </row>
    <row r="710" spans="1:9" s="76" customFormat="1" ht="65.25" customHeight="1">
      <c r="A710" s="348" t="s">
        <v>37</v>
      </c>
      <c r="B710" s="331" t="s">
        <v>9</v>
      </c>
      <c r="C710" s="304"/>
      <c r="D710" s="304"/>
      <c r="E710" s="301" t="str">
        <f t="shared" si="39"/>
        <v xml:space="preserve"> </v>
      </c>
      <c r="F710" s="862"/>
      <c r="G710" s="908"/>
      <c r="H710" s="876"/>
      <c r="I710" s="896"/>
    </row>
    <row r="711" spans="1:9" s="76" customFormat="1" ht="105" customHeight="1">
      <c r="A711" s="348" t="s">
        <v>43</v>
      </c>
      <c r="B711" s="331" t="s">
        <v>3</v>
      </c>
      <c r="C711" s="304"/>
      <c r="D711" s="304"/>
      <c r="E711" s="301" t="str">
        <f t="shared" si="39"/>
        <v xml:space="preserve"> </v>
      </c>
      <c r="F711" s="862"/>
      <c r="G711" s="908"/>
      <c r="H711" s="876"/>
      <c r="I711" s="896"/>
    </row>
    <row r="712" spans="1:9" s="76" customFormat="1">
      <c r="A712" s="348" t="s">
        <v>20</v>
      </c>
      <c r="B712" s="331" t="s">
        <v>4</v>
      </c>
      <c r="C712" s="304"/>
      <c r="D712" s="304"/>
      <c r="E712" s="301" t="str">
        <f t="shared" si="39"/>
        <v xml:space="preserve"> </v>
      </c>
      <c r="F712" s="862"/>
      <c r="G712" s="908"/>
      <c r="H712" s="876"/>
      <c r="I712" s="896"/>
    </row>
    <row r="713" spans="1:9">
      <c r="A713" s="276"/>
      <c r="B713" s="308" t="s">
        <v>299</v>
      </c>
      <c r="C713" s="309">
        <v>91</v>
      </c>
      <c r="D713" s="1303"/>
      <c r="E713" s="305" t="str">
        <f t="shared" si="39"/>
        <v xml:space="preserve"> </v>
      </c>
      <c r="F713" s="929">
        <v>91</v>
      </c>
      <c r="G713" s="909">
        <f>D713*F713</f>
        <v>0</v>
      </c>
      <c r="H713" s="877"/>
      <c r="I713" s="897">
        <f>D713*H713</f>
        <v>0</v>
      </c>
    </row>
    <row r="714" spans="1:9">
      <c r="A714" s="276"/>
      <c r="B714" s="308" t="s">
        <v>300</v>
      </c>
      <c r="C714" s="309">
        <v>29</v>
      </c>
      <c r="D714" s="1292">
        <f>D713</f>
        <v>0</v>
      </c>
      <c r="E714" s="305">
        <f t="shared" si="39"/>
        <v>0</v>
      </c>
      <c r="F714" s="929">
        <v>29</v>
      </c>
      <c r="G714" s="909">
        <f>D714*F714</f>
        <v>0</v>
      </c>
      <c r="H714" s="877"/>
      <c r="I714" s="897">
        <f>D714*H714</f>
        <v>0</v>
      </c>
    </row>
    <row r="715" spans="1:9">
      <c r="A715" s="276"/>
      <c r="B715" s="308" t="s">
        <v>301</v>
      </c>
      <c r="C715" s="309">
        <v>86</v>
      </c>
      <c r="D715" s="1292">
        <f>D713</f>
        <v>0</v>
      </c>
      <c r="E715" s="305">
        <f t="shared" si="39"/>
        <v>0</v>
      </c>
      <c r="F715" s="929">
        <v>86</v>
      </c>
      <c r="G715" s="909">
        <f>D715*F715</f>
        <v>0</v>
      </c>
      <c r="H715" s="877"/>
      <c r="I715" s="897">
        <f>D715*H715</f>
        <v>0</v>
      </c>
    </row>
    <row r="716" spans="1:9" ht="13.5" thickBot="1">
      <c r="A716" s="276"/>
      <c r="B716" s="406" t="s">
        <v>302</v>
      </c>
      <c r="C716" s="407">
        <v>72</v>
      </c>
      <c r="D716" s="1293">
        <f>D713</f>
        <v>0</v>
      </c>
      <c r="E716" s="409">
        <f t="shared" si="39"/>
        <v>0</v>
      </c>
      <c r="F716" s="930">
        <v>72</v>
      </c>
      <c r="G716" s="969">
        <f>D716*F716</f>
        <v>0</v>
      </c>
      <c r="H716" s="937"/>
      <c r="I716" s="975">
        <f>D716*H716</f>
        <v>0</v>
      </c>
    </row>
    <row r="717" spans="1:9" ht="13.5" thickTop="1">
      <c r="A717" s="276"/>
      <c r="B717" s="403" t="s">
        <v>215</v>
      </c>
      <c r="C717" s="404">
        <f>SUM(C713:C716)</f>
        <v>278</v>
      </c>
      <c r="D717" s="390"/>
      <c r="E717" s="405" t="str">
        <f t="shared" si="39"/>
        <v xml:space="preserve"> </v>
      </c>
      <c r="F717" s="922"/>
      <c r="G717" s="970"/>
      <c r="H717" s="938"/>
      <c r="I717" s="976"/>
    </row>
    <row r="718" spans="1:9">
      <c r="A718" s="276"/>
      <c r="B718" s="337"/>
      <c r="C718" s="300"/>
      <c r="D718" s="304"/>
      <c r="E718" s="301"/>
      <c r="F718" s="864"/>
      <c r="G718" s="910"/>
      <c r="H718" s="878"/>
      <c r="I718" s="898"/>
    </row>
    <row r="719" spans="1:9" s="134" customFormat="1" hidden="1" outlineLevel="1">
      <c r="A719" s="323" t="s">
        <v>331</v>
      </c>
      <c r="B719" s="324" t="s">
        <v>432</v>
      </c>
      <c r="C719" s="325">
        <v>90.9</v>
      </c>
      <c r="D719" s="326"/>
      <c r="E719" s="327"/>
      <c r="F719" s="867"/>
      <c r="G719" s="913"/>
      <c r="H719" s="881"/>
      <c r="I719" s="901"/>
    </row>
    <row r="720" spans="1:9" s="134" customFormat="1" hidden="1" outlineLevel="1">
      <c r="A720" s="323" t="s">
        <v>433</v>
      </c>
      <c r="B720" s="324" t="s">
        <v>1272</v>
      </c>
      <c r="C720" s="325">
        <v>28.1</v>
      </c>
      <c r="D720" s="326"/>
      <c r="E720" s="327"/>
      <c r="F720" s="867"/>
      <c r="G720" s="913"/>
      <c r="H720" s="881"/>
      <c r="I720" s="901"/>
    </row>
    <row r="721" spans="1:9" s="134" customFormat="1" hidden="1" outlineLevel="1">
      <c r="A721" s="323" t="s">
        <v>240</v>
      </c>
      <c r="B721" s="324" t="s">
        <v>434</v>
      </c>
      <c r="C721" s="325">
        <v>85.2</v>
      </c>
      <c r="D721" s="326"/>
      <c r="E721" s="327"/>
      <c r="F721" s="867"/>
      <c r="G721" s="913"/>
      <c r="H721" s="881"/>
      <c r="I721" s="901"/>
    </row>
    <row r="722" spans="1:9" s="134" customFormat="1" hidden="1" outlineLevel="1">
      <c r="A722" s="323" t="s">
        <v>332</v>
      </c>
      <c r="B722" s="324" t="s">
        <v>435</v>
      </c>
      <c r="C722" s="325">
        <v>70.400000000000006</v>
      </c>
      <c r="D722" s="326"/>
      <c r="E722" s="327"/>
      <c r="F722" s="867"/>
      <c r="G722" s="913"/>
      <c r="H722" s="881"/>
      <c r="I722" s="901"/>
    </row>
    <row r="723" spans="1:9" ht="12.75" customHeight="1" collapsed="1">
      <c r="A723" s="310"/>
      <c r="B723" s="303"/>
      <c r="C723" s="300"/>
      <c r="D723" s="304"/>
      <c r="E723" s="305"/>
      <c r="F723" s="864"/>
      <c r="G723" s="910"/>
      <c r="H723" s="878"/>
      <c r="I723" s="898"/>
    </row>
    <row r="724" spans="1:9" s="76" customFormat="1" ht="210.75" customHeight="1">
      <c r="A724" s="276" t="s">
        <v>38</v>
      </c>
      <c r="B724" s="303" t="s">
        <v>731</v>
      </c>
      <c r="C724" s="300"/>
      <c r="D724" s="304"/>
      <c r="E724" s="301" t="str">
        <f t="shared" ref="E724:E729" si="40">IF(OR(ISBLANK(C724),ISBLANK(D724))," ",KOLIC*CENA)</f>
        <v xml:space="preserve"> </v>
      </c>
      <c r="F724" s="862"/>
      <c r="G724" s="908"/>
      <c r="H724" s="876"/>
      <c r="I724" s="896"/>
    </row>
    <row r="725" spans="1:9">
      <c r="A725" s="276"/>
      <c r="B725" s="308" t="s">
        <v>299</v>
      </c>
      <c r="C725" s="309">
        <v>632</v>
      </c>
      <c r="D725" s="1303"/>
      <c r="E725" s="305" t="str">
        <f t="shared" si="40"/>
        <v xml:space="preserve"> </v>
      </c>
      <c r="F725" s="863"/>
      <c r="G725" s="909">
        <f>D725*F725</f>
        <v>0</v>
      </c>
      <c r="H725" s="935">
        <v>632</v>
      </c>
      <c r="I725" s="897">
        <f>D725*H725</f>
        <v>0</v>
      </c>
    </row>
    <row r="726" spans="1:9">
      <c r="A726" s="276"/>
      <c r="B726" s="308" t="s">
        <v>300</v>
      </c>
      <c r="C726" s="309">
        <v>238</v>
      </c>
      <c r="D726" s="1292">
        <f>D725</f>
        <v>0</v>
      </c>
      <c r="E726" s="305">
        <f t="shared" si="40"/>
        <v>0</v>
      </c>
      <c r="F726" s="863"/>
      <c r="G726" s="909">
        <f>D726*F726</f>
        <v>0</v>
      </c>
      <c r="H726" s="935">
        <v>238</v>
      </c>
      <c r="I726" s="897">
        <f>D726*H726</f>
        <v>0</v>
      </c>
    </row>
    <row r="727" spans="1:9">
      <c r="A727" s="276"/>
      <c r="B727" s="308" t="s">
        <v>301</v>
      </c>
      <c r="C727" s="309">
        <v>672</v>
      </c>
      <c r="D727" s="1292">
        <f>D725</f>
        <v>0</v>
      </c>
      <c r="E727" s="305">
        <f t="shared" si="40"/>
        <v>0</v>
      </c>
      <c r="F727" s="863"/>
      <c r="G727" s="909">
        <f>D727*F727</f>
        <v>0</v>
      </c>
      <c r="H727" s="935">
        <v>672</v>
      </c>
      <c r="I727" s="897">
        <f>D727*H727</f>
        <v>0</v>
      </c>
    </row>
    <row r="728" spans="1:9" ht="13.5" thickBot="1">
      <c r="A728" s="276"/>
      <c r="B728" s="406" t="s">
        <v>302</v>
      </c>
      <c r="C728" s="407">
        <v>628</v>
      </c>
      <c r="D728" s="1293">
        <f>D725</f>
        <v>0</v>
      </c>
      <c r="E728" s="409">
        <f t="shared" si="40"/>
        <v>0</v>
      </c>
      <c r="F728" s="921"/>
      <c r="G728" s="969">
        <f>D728*F728</f>
        <v>0</v>
      </c>
      <c r="H728" s="936">
        <v>628</v>
      </c>
      <c r="I728" s="975">
        <f>D728*H728</f>
        <v>0</v>
      </c>
    </row>
    <row r="729" spans="1:9" ht="13.5" thickTop="1">
      <c r="A729" s="276"/>
      <c r="B729" s="403" t="s">
        <v>215</v>
      </c>
      <c r="C729" s="404">
        <f>SUM(C725:C728)</f>
        <v>2170</v>
      </c>
      <c r="D729" s="390"/>
      <c r="E729" s="405" t="str">
        <f t="shared" si="40"/>
        <v xml:space="preserve"> </v>
      </c>
      <c r="F729" s="922"/>
      <c r="G729" s="970"/>
      <c r="H729" s="938"/>
      <c r="I729" s="976"/>
    </row>
    <row r="730" spans="1:9">
      <c r="A730" s="276"/>
      <c r="B730" s="337"/>
      <c r="C730" s="300"/>
      <c r="D730" s="304"/>
      <c r="E730" s="301"/>
      <c r="F730" s="864"/>
      <c r="G730" s="910"/>
      <c r="H730" s="878"/>
      <c r="I730" s="898"/>
    </row>
    <row r="731" spans="1:9" s="134" customFormat="1" ht="25.5" hidden="1" outlineLevel="1">
      <c r="A731" s="323" t="s">
        <v>436</v>
      </c>
      <c r="B731" s="324" t="s">
        <v>823</v>
      </c>
      <c r="C731" s="325">
        <v>338.9</v>
      </c>
      <c r="D731" s="326"/>
      <c r="E731" s="327"/>
      <c r="F731" s="867"/>
      <c r="G731" s="913"/>
      <c r="H731" s="881"/>
      <c r="I731" s="901"/>
    </row>
    <row r="732" spans="1:9" s="134" customFormat="1" ht="24.75" hidden="1" customHeight="1" outlineLevel="1">
      <c r="A732" s="323" t="s">
        <v>439</v>
      </c>
      <c r="B732" s="324" t="s">
        <v>438</v>
      </c>
      <c r="C732" s="325">
        <v>291.60000000000002</v>
      </c>
      <c r="D732" s="326"/>
      <c r="E732" s="327"/>
      <c r="F732" s="867"/>
      <c r="G732" s="913"/>
      <c r="H732" s="881"/>
      <c r="I732" s="901"/>
    </row>
    <row r="733" spans="1:9" s="134" customFormat="1" ht="12.75" hidden="1" customHeight="1" outlineLevel="1">
      <c r="A733" s="323"/>
      <c r="B733" s="324"/>
      <c r="C733" s="325">
        <v>630.5</v>
      </c>
      <c r="D733" s="326"/>
      <c r="E733" s="327"/>
      <c r="F733" s="867"/>
      <c r="G733" s="913"/>
      <c r="H733" s="881"/>
      <c r="I733" s="901"/>
    </row>
    <row r="734" spans="1:9" s="134" customFormat="1" hidden="1" outlineLevel="1">
      <c r="A734" s="323"/>
      <c r="B734" s="324"/>
      <c r="C734" s="325"/>
      <c r="D734" s="326"/>
      <c r="E734" s="327"/>
      <c r="F734" s="867"/>
      <c r="G734" s="913"/>
      <c r="H734" s="881"/>
      <c r="I734" s="901"/>
    </row>
    <row r="735" spans="1:9" s="134" customFormat="1" ht="25.5" hidden="1" outlineLevel="1">
      <c r="A735" s="323" t="s">
        <v>451</v>
      </c>
      <c r="B735" s="324" t="s">
        <v>437</v>
      </c>
      <c r="C735" s="325">
        <v>91.9</v>
      </c>
      <c r="D735" s="326"/>
      <c r="E735" s="327"/>
      <c r="F735" s="867"/>
      <c r="G735" s="913"/>
      <c r="H735" s="881"/>
      <c r="I735" s="901"/>
    </row>
    <row r="736" spans="1:9" s="134" customFormat="1" hidden="1" outlineLevel="1">
      <c r="A736" s="323" t="s">
        <v>440</v>
      </c>
      <c r="B736" s="324" t="s">
        <v>441</v>
      </c>
      <c r="C736" s="325">
        <v>146</v>
      </c>
      <c r="D736" s="326"/>
      <c r="E736" s="327"/>
      <c r="F736" s="867"/>
      <c r="G736" s="913"/>
      <c r="H736" s="881"/>
      <c r="I736" s="901"/>
    </row>
    <row r="737" spans="1:9" s="134" customFormat="1" hidden="1" outlineLevel="1">
      <c r="A737" s="323"/>
      <c r="B737" s="324"/>
      <c r="C737" s="325">
        <v>237.9</v>
      </c>
      <c r="D737" s="326"/>
      <c r="E737" s="327"/>
      <c r="F737" s="867"/>
      <c r="G737" s="913"/>
      <c r="H737" s="881"/>
      <c r="I737" s="901"/>
    </row>
    <row r="738" spans="1:9" s="134" customFormat="1" hidden="1" outlineLevel="1">
      <c r="A738" s="323"/>
      <c r="B738" s="324"/>
      <c r="C738" s="325"/>
      <c r="D738" s="326"/>
      <c r="E738" s="327"/>
      <c r="F738" s="867"/>
      <c r="G738" s="913"/>
      <c r="H738" s="881"/>
      <c r="I738" s="901"/>
    </row>
    <row r="739" spans="1:9" s="134" customFormat="1" ht="25.5" hidden="1" outlineLevel="1">
      <c r="A739" s="323" t="s">
        <v>442</v>
      </c>
      <c r="B739" s="324" t="s">
        <v>388</v>
      </c>
      <c r="C739" s="325">
        <v>141.5</v>
      </c>
      <c r="D739" s="326"/>
      <c r="E739" s="327"/>
      <c r="F739" s="867"/>
      <c r="G739" s="913"/>
      <c r="H739" s="881"/>
      <c r="I739" s="901"/>
    </row>
    <row r="740" spans="1:9" s="134" customFormat="1" ht="25.5" hidden="1" outlineLevel="1">
      <c r="A740" s="323" t="s">
        <v>440</v>
      </c>
      <c r="B740" s="324" t="s">
        <v>447</v>
      </c>
      <c r="C740" s="325">
        <v>530.20000000000005</v>
      </c>
      <c r="D740" s="326"/>
      <c r="E740" s="327"/>
      <c r="F740" s="867"/>
      <c r="G740" s="913"/>
      <c r="H740" s="881"/>
      <c r="I740" s="901"/>
    </row>
    <row r="741" spans="1:9" s="134" customFormat="1" hidden="1" outlineLevel="1">
      <c r="A741" s="323"/>
      <c r="B741" s="324"/>
      <c r="C741" s="325">
        <v>671.7</v>
      </c>
      <c r="D741" s="326"/>
      <c r="E741" s="327"/>
      <c r="F741" s="867"/>
      <c r="G741" s="913"/>
      <c r="H741" s="881"/>
      <c r="I741" s="901"/>
    </row>
    <row r="742" spans="1:9" s="134" customFormat="1" hidden="1" outlineLevel="1">
      <c r="A742" s="323"/>
      <c r="B742" s="324"/>
      <c r="C742" s="325"/>
      <c r="D742" s="326"/>
      <c r="E742" s="327"/>
      <c r="F742" s="867"/>
      <c r="G742" s="913"/>
      <c r="H742" s="881"/>
      <c r="I742" s="901"/>
    </row>
    <row r="743" spans="1:9" s="134" customFormat="1" ht="25.5" hidden="1" outlineLevel="1">
      <c r="A743" s="323" t="s">
        <v>443</v>
      </c>
      <c r="B743" s="324" t="s">
        <v>444</v>
      </c>
      <c r="C743" s="325">
        <v>204.4</v>
      </c>
      <c r="D743" s="326"/>
      <c r="E743" s="327"/>
      <c r="F743" s="867"/>
      <c r="G743" s="913"/>
      <c r="H743" s="881"/>
      <c r="I743" s="901"/>
    </row>
    <row r="744" spans="1:9" s="134" customFormat="1" ht="25.5" hidden="1" outlineLevel="1">
      <c r="A744" s="323" t="s">
        <v>445</v>
      </c>
      <c r="B744" s="324" t="s">
        <v>446</v>
      </c>
      <c r="C744" s="325">
        <v>423.6</v>
      </c>
      <c r="D744" s="326"/>
      <c r="E744" s="327"/>
      <c r="F744" s="867"/>
      <c r="G744" s="913"/>
      <c r="H744" s="881"/>
      <c r="I744" s="901"/>
    </row>
    <row r="745" spans="1:9" s="134" customFormat="1" hidden="1" outlineLevel="1">
      <c r="A745" s="323"/>
      <c r="B745" s="324"/>
      <c r="C745" s="325">
        <v>628</v>
      </c>
      <c r="D745" s="326"/>
      <c r="E745" s="327"/>
      <c r="F745" s="867"/>
      <c r="G745" s="913"/>
      <c r="H745" s="881"/>
      <c r="I745" s="901"/>
    </row>
    <row r="746" spans="1:9" ht="12.75" customHeight="1" collapsed="1">
      <c r="A746" s="310"/>
      <c r="B746" s="303"/>
      <c r="C746" s="300"/>
      <c r="D746" s="304"/>
      <c r="E746" s="305"/>
      <c r="F746" s="864"/>
      <c r="G746" s="910"/>
      <c r="H746" s="878"/>
      <c r="I746" s="898"/>
    </row>
    <row r="747" spans="1:9" ht="116.25" customHeight="1">
      <c r="A747" s="330" t="s">
        <v>72</v>
      </c>
      <c r="B747" s="337" t="s">
        <v>725</v>
      </c>
      <c r="C747" s="309"/>
      <c r="D747" s="304"/>
      <c r="E747" s="305"/>
      <c r="F747" s="864"/>
      <c r="G747" s="910"/>
      <c r="H747" s="878"/>
      <c r="I747" s="898"/>
    </row>
    <row r="748" spans="1:9">
      <c r="A748" s="276"/>
      <c r="B748" s="308" t="s">
        <v>364</v>
      </c>
      <c r="C748" s="309">
        <v>96</v>
      </c>
      <c r="D748" s="1303"/>
      <c r="E748" s="305" t="str">
        <f>IF(OR(ISBLANK(C748),ISBLANK(D748))," ",KOLIC*CENA)</f>
        <v xml:space="preserve"> </v>
      </c>
      <c r="F748" s="863"/>
      <c r="G748" s="909">
        <f>D748*F748</f>
        <v>0</v>
      </c>
      <c r="H748" s="935">
        <v>96</v>
      </c>
      <c r="I748" s="897">
        <f>D748*H748</f>
        <v>0</v>
      </c>
    </row>
    <row r="749" spans="1:9">
      <c r="A749" s="276"/>
      <c r="B749" s="308" t="s">
        <v>365</v>
      </c>
      <c r="C749" s="309">
        <v>64</v>
      </c>
      <c r="D749" s="1292">
        <f>D748</f>
        <v>0</v>
      </c>
      <c r="E749" s="305">
        <f>IF(OR(ISBLANK(C749),ISBLANK(D749))," ",KOLIC*CENA)</f>
        <v>0</v>
      </c>
      <c r="F749" s="863"/>
      <c r="G749" s="909">
        <f>D749*F749</f>
        <v>0</v>
      </c>
      <c r="H749" s="935">
        <v>64</v>
      </c>
      <c r="I749" s="897">
        <f>D749*H749</f>
        <v>0</v>
      </c>
    </row>
    <row r="750" spans="1:9">
      <c r="A750" s="276"/>
      <c r="B750" s="308" t="s">
        <v>366</v>
      </c>
      <c r="C750" s="309">
        <v>96</v>
      </c>
      <c r="D750" s="1292">
        <f>D748</f>
        <v>0</v>
      </c>
      <c r="E750" s="305">
        <f>IF(OR(ISBLANK(C750),ISBLANK(D750))," ",KOLIC*CENA)</f>
        <v>0</v>
      </c>
      <c r="F750" s="863"/>
      <c r="G750" s="909">
        <f>D750*F750</f>
        <v>0</v>
      </c>
      <c r="H750" s="935">
        <v>96</v>
      </c>
      <c r="I750" s="897">
        <f>D750*H750</f>
        <v>0</v>
      </c>
    </row>
    <row r="751" spans="1:9" ht="13.5" thickBot="1">
      <c r="A751" s="276"/>
      <c r="B751" s="406" t="s">
        <v>367</v>
      </c>
      <c r="C751" s="407">
        <v>80</v>
      </c>
      <c r="D751" s="1293">
        <f>D748</f>
        <v>0</v>
      </c>
      <c r="E751" s="409">
        <f>IF(OR(ISBLANK(C751),ISBLANK(D751))," ",KOLIC*CENA)</f>
        <v>0</v>
      </c>
      <c r="F751" s="921"/>
      <c r="G751" s="969">
        <f>D751*F751</f>
        <v>0</v>
      </c>
      <c r="H751" s="936">
        <v>80</v>
      </c>
      <c r="I751" s="975">
        <f>D751*H751</f>
        <v>0</v>
      </c>
    </row>
    <row r="752" spans="1:9" ht="13.5" thickTop="1">
      <c r="A752" s="276"/>
      <c r="B752" s="403" t="s">
        <v>206</v>
      </c>
      <c r="C752" s="410">
        <f>SUM(C748:C751)</f>
        <v>336</v>
      </c>
      <c r="D752" s="404"/>
      <c r="E752" s="405" t="str">
        <f>IF(OR(ISBLANK(D752),ISBLANK(#REF!))," ",KOLIC*CENA)</f>
        <v xml:space="preserve"> </v>
      </c>
      <c r="F752" s="922"/>
      <c r="G752" s="970"/>
      <c r="H752" s="938"/>
      <c r="I752" s="976"/>
    </row>
    <row r="753" spans="1:9">
      <c r="A753" s="276"/>
      <c r="B753" s="309"/>
      <c r="C753" s="335"/>
      <c r="D753" s="300"/>
      <c r="E753" s="305"/>
      <c r="F753" s="864"/>
      <c r="G753" s="910"/>
      <c r="H753" s="878"/>
      <c r="I753" s="898"/>
    </row>
    <row r="754" spans="1:9" s="134" customFormat="1" hidden="1" outlineLevel="1">
      <c r="A754" s="323" t="s">
        <v>727</v>
      </c>
      <c r="B754" s="324" t="s">
        <v>726</v>
      </c>
      <c r="C754" s="325">
        <v>96</v>
      </c>
      <c r="D754" s="326"/>
      <c r="E754" s="327"/>
      <c r="F754" s="867"/>
      <c r="G754" s="913"/>
      <c r="H754" s="881"/>
      <c r="I754" s="901"/>
    </row>
    <row r="755" spans="1:9" s="134" customFormat="1" hidden="1" outlineLevel="1">
      <c r="A755" s="323" t="s">
        <v>237</v>
      </c>
      <c r="B755" s="324" t="s">
        <v>728</v>
      </c>
      <c r="C755" s="325">
        <v>64</v>
      </c>
      <c r="D755" s="326"/>
      <c r="E755" s="327"/>
      <c r="F755" s="867"/>
      <c r="G755" s="913"/>
      <c r="H755" s="881"/>
      <c r="I755" s="901"/>
    </row>
    <row r="756" spans="1:9" s="134" customFormat="1" hidden="1" outlineLevel="1">
      <c r="A756" s="323" t="s">
        <v>332</v>
      </c>
      <c r="B756" s="324" t="s">
        <v>729</v>
      </c>
      <c r="C756" s="325">
        <v>80</v>
      </c>
      <c r="D756" s="326"/>
      <c r="E756" s="327"/>
      <c r="F756" s="867"/>
      <c r="G756" s="913"/>
      <c r="H756" s="881"/>
      <c r="I756" s="901"/>
    </row>
    <row r="757" spans="1:9" ht="13.5" customHeight="1" collapsed="1">
      <c r="A757" s="330"/>
      <c r="B757" s="331"/>
      <c r="C757" s="300"/>
      <c r="D757" s="304"/>
      <c r="E757" s="301" t="str">
        <f t="shared" ref="E757:E780" si="41">IF(OR(ISBLANK(C757),ISBLANK(D757))," ",KOLIC*CENA)</f>
        <v xml:space="preserve"> </v>
      </c>
      <c r="F757" s="864"/>
      <c r="G757" s="910"/>
      <c r="H757" s="878"/>
      <c r="I757" s="898"/>
    </row>
    <row r="758" spans="1:9" ht="129" customHeight="1">
      <c r="A758" s="330" t="s">
        <v>73</v>
      </c>
      <c r="B758" s="331" t="s">
        <v>125</v>
      </c>
      <c r="C758" s="304"/>
      <c r="D758" s="304"/>
      <c r="E758" s="301" t="str">
        <f t="shared" si="41"/>
        <v xml:space="preserve"> </v>
      </c>
      <c r="F758" s="864"/>
      <c r="G758" s="910"/>
      <c r="H758" s="878"/>
      <c r="I758" s="898"/>
    </row>
    <row r="759" spans="1:9">
      <c r="A759" s="276"/>
      <c r="B759" s="308" t="s">
        <v>279</v>
      </c>
      <c r="C759" s="309">
        <v>30</v>
      </c>
      <c r="D759" s="1303"/>
      <c r="E759" s="305" t="str">
        <f t="shared" si="41"/>
        <v xml:space="preserve"> </v>
      </c>
      <c r="F759" s="863">
        <v>15</v>
      </c>
      <c r="G759" s="909">
        <f>D759*F759</f>
        <v>0</v>
      </c>
      <c r="H759" s="877">
        <v>15</v>
      </c>
      <c r="I759" s="897">
        <f>D759*H759</f>
        <v>0</v>
      </c>
    </row>
    <row r="760" spans="1:9">
      <c r="A760" s="276"/>
      <c r="B760" s="308" t="s">
        <v>280</v>
      </c>
      <c r="C760" s="309">
        <v>10</v>
      </c>
      <c r="D760" s="1292">
        <f>D759</f>
        <v>0</v>
      </c>
      <c r="E760" s="305">
        <f t="shared" si="41"/>
        <v>0</v>
      </c>
      <c r="F760" s="863">
        <v>5</v>
      </c>
      <c r="G760" s="909">
        <f>D760*F760</f>
        <v>0</v>
      </c>
      <c r="H760" s="877">
        <v>5</v>
      </c>
      <c r="I760" s="897">
        <f>D760*H760</f>
        <v>0</v>
      </c>
    </row>
    <row r="761" spans="1:9">
      <c r="A761" s="276"/>
      <c r="B761" s="308" t="s">
        <v>281</v>
      </c>
      <c r="C761" s="309">
        <v>15</v>
      </c>
      <c r="D761" s="1292">
        <f>D759</f>
        <v>0</v>
      </c>
      <c r="E761" s="305">
        <f t="shared" si="41"/>
        <v>0</v>
      </c>
      <c r="F761" s="863">
        <v>7.5</v>
      </c>
      <c r="G761" s="909">
        <f>D761*F761</f>
        <v>0</v>
      </c>
      <c r="H761" s="877">
        <v>7.5</v>
      </c>
      <c r="I761" s="897">
        <f>D761*H761</f>
        <v>0</v>
      </c>
    </row>
    <row r="762" spans="1:9" ht="13.5" thickBot="1">
      <c r="A762" s="276"/>
      <c r="B762" s="406" t="s">
        <v>282</v>
      </c>
      <c r="C762" s="407">
        <v>15</v>
      </c>
      <c r="D762" s="1293">
        <f>D759</f>
        <v>0</v>
      </c>
      <c r="E762" s="409">
        <f t="shared" si="41"/>
        <v>0</v>
      </c>
      <c r="F762" s="921">
        <v>7.5</v>
      </c>
      <c r="G762" s="969">
        <f>D762*F762</f>
        <v>0</v>
      </c>
      <c r="H762" s="937">
        <v>7.5</v>
      </c>
      <c r="I762" s="975">
        <f>D762*H762</f>
        <v>0</v>
      </c>
    </row>
    <row r="763" spans="1:9" ht="13.5" thickTop="1">
      <c r="A763" s="276"/>
      <c r="B763" s="403" t="s">
        <v>224</v>
      </c>
      <c r="C763" s="404">
        <f>SUM(C759:C762)</f>
        <v>70</v>
      </c>
      <c r="D763" s="390"/>
      <c r="E763" s="405" t="str">
        <f t="shared" si="41"/>
        <v xml:space="preserve"> </v>
      </c>
      <c r="F763" s="922"/>
      <c r="G763" s="970"/>
      <c r="H763" s="938"/>
      <c r="I763" s="976"/>
    </row>
    <row r="764" spans="1:9" ht="13.5" customHeight="1">
      <c r="A764" s="330"/>
      <c r="B764" s="331"/>
      <c r="C764" s="304"/>
      <c r="D764" s="304"/>
      <c r="E764" s="301" t="str">
        <f t="shared" si="41"/>
        <v xml:space="preserve"> </v>
      </c>
      <c r="F764" s="864"/>
      <c r="G764" s="910"/>
      <c r="H764" s="878"/>
      <c r="I764" s="898"/>
    </row>
    <row r="765" spans="1:9" ht="89.25">
      <c r="A765" s="330" t="s">
        <v>75</v>
      </c>
      <c r="B765" s="331" t="s">
        <v>5</v>
      </c>
      <c r="C765" s="304"/>
      <c r="D765" s="304"/>
      <c r="E765" s="301" t="str">
        <f t="shared" si="41"/>
        <v xml:space="preserve"> </v>
      </c>
      <c r="F765" s="864"/>
      <c r="G765" s="910"/>
      <c r="H765" s="878"/>
      <c r="I765" s="898"/>
    </row>
    <row r="766" spans="1:9">
      <c r="A766" s="276"/>
      <c r="B766" s="308" t="s">
        <v>290</v>
      </c>
      <c r="C766" s="309">
        <v>2</v>
      </c>
      <c r="D766" s="1303"/>
      <c r="E766" s="305" t="str">
        <f t="shared" si="41"/>
        <v xml:space="preserve"> </v>
      </c>
      <c r="F766" s="863"/>
      <c r="G766" s="909">
        <f>D766*F766</f>
        <v>0</v>
      </c>
      <c r="H766" s="935">
        <v>2</v>
      </c>
      <c r="I766" s="897">
        <f>D766*H766</f>
        <v>0</v>
      </c>
    </row>
    <row r="767" spans="1:9">
      <c r="A767" s="276"/>
      <c r="B767" s="308" t="s">
        <v>291</v>
      </c>
      <c r="C767" s="309">
        <v>1</v>
      </c>
      <c r="D767" s="1292">
        <f>D766</f>
        <v>0</v>
      </c>
      <c r="E767" s="305">
        <f t="shared" si="41"/>
        <v>0</v>
      </c>
      <c r="F767" s="863"/>
      <c r="G767" s="909">
        <f>D767*F767</f>
        <v>0</v>
      </c>
      <c r="H767" s="935">
        <v>1</v>
      </c>
      <c r="I767" s="897">
        <f>D767*H767</f>
        <v>0</v>
      </c>
    </row>
    <row r="768" spans="1:9">
      <c r="A768" s="276"/>
      <c r="B768" s="308" t="s">
        <v>292</v>
      </c>
      <c r="C768" s="309">
        <v>1.5</v>
      </c>
      <c r="D768" s="1292">
        <f>D766</f>
        <v>0</v>
      </c>
      <c r="E768" s="305">
        <f t="shared" si="41"/>
        <v>0</v>
      </c>
      <c r="F768" s="863"/>
      <c r="G768" s="909">
        <f>D768*F768</f>
        <v>0</v>
      </c>
      <c r="H768" s="935">
        <v>1.5</v>
      </c>
      <c r="I768" s="897">
        <f>D768*H768</f>
        <v>0</v>
      </c>
    </row>
    <row r="769" spans="1:9" ht="13.5" thickBot="1">
      <c r="A769" s="276"/>
      <c r="B769" s="406" t="s">
        <v>293</v>
      </c>
      <c r="C769" s="407">
        <v>1.5</v>
      </c>
      <c r="D769" s="1293">
        <f>D766</f>
        <v>0</v>
      </c>
      <c r="E769" s="409">
        <f t="shared" si="41"/>
        <v>0</v>
      </c>
      <c r="F769" s="921"/>
      <c r="G769" s="969">
        <f>D769*F769</f>
        <v>0</v>
      </c>
      <c r="H769" s="936">
        <v>1.5</v>
      </c>
      <c r="I769" s="975">
        <f>D769*H769</f>
        <v>0</v>
      </c>
    </row>
    <row r="770" spans="1:9" ht="13.5" thickTop="1">
      <c r="A770" s="276"/>
      <c r="B770" s="403" t="s">
        <v>294</v>
      </c>
      <c r="C770" s="404">
        <f>SUM(C766:C769)</f>
        <v>6</v>
      </c>
      <c r="D770" s="390"/>
      <c r="E770" s="405" t="str">
        <f t="shared" si="41"/>
        <v xml:space="preserve"> </v>
      </c>
      <c r="F770" s="922"/>
      <c r="G770" s="970"/>
      <c r="H770" s="938"/>
      <c r="I770" s="976"/>
    </row>
    <row r="771" spans="1:9" ht="12.75" customHeight="1">
      <c r="A771" s="330"/>
      <c r="B771" s="331"/>
      <c r="C771" s="304"/>
      <c r="D771" s="304"/>
      <c r="E771" s="301" t="str">
        <f t="shared" si="41"/>
        <v xml:space="preserve"> </v>
      </c>
      <c r="F771" s="864"/>
      <c r="G771" s="910"/>
      <c r="H771" s="878"/>
      <c r="I771" s="898"/>
    </row>
    <row r="772" spans="1:9" ht="78.75" customHeight="1">
      <c r="A772" s="330" t="s">
        <v>76</v>
      </c>
      <c r="B772" s="311" t="s">
        <v>448</v>
      </c>
      <c r="C772" s="304"/>
      <c r="D772" s="304"/>
      <c r="E772" s="301" t="str">
        <f t="shared" si="41"/>
        <v xml:space="preserve"> </v>
      </c>
      <c r="F772" s="864"/>
      <c r="G772" s="910"/>
      <c r="H772" s="878"/>
      <c r="I772" s="898"/>
    </row>
    <row r="773" spans="1:9" ht="30.75" customHeight="1">
      <c r="A773" s="330"/>
      <c r="B773" s="331" t="s">
        <v>10</v>
      </c>
      <c r="C773" s="304"/>
      <c r="D773" s="304"/>
      <c r="E773" s="301" t="str">
        <f t="shared" si="41"/>
        <v xml:space="preserve"> </v>
      </c>
      <c r="F773" s="864"/>
      <c r="G773" s="910"/>
      <c r="H773" s="878"/>
      <c r="I773" s="898"/>
    </row>
    <row r="774" spans="1:9">
      <c r="A774" s="330"/>
      <c r="B774" s="331"/>
      <c r="C774" s="304"/>
      <c r="D774" s="304"/>
      <c r="E774" s="301" t="str">
        <f t="shared" si="41"/>
        <v xml:space="preserve"> </v>
      </c>
      <c r="F774" s="864"/>
      <c r="G774" s="910"/>
      <c r="H774" s="878"/>
      <c r="I774" s="898"/>
    </row>
    <row r="775" spans="1:9" ht="38.25">
      <c r="A775" s="330" t="s">
        <v>67</v>
      </c>
      <c r="B775" s="311" t="s">
        <v>1521</v>
      </c>
      <c r="C775" s="304"/>
      <c r="D775" s="304"/>
      <c r="E775" s="301" t="str">
        <f t="shared" si="41"/>
        <v xml:space="preserve"> </v>
      </c>
      <c r="F775" s="864"/>
      <c r="G775" s="910"/>
      <c r="H775" s="878"/>
      <c r="I775" s="898"/>
    </row>
    <row r="776" spans="1:9">
      <c r="A776" s="276"/>
      <c r="B776" s="308" t="s">
        <v>299</v>
      </c>
      <c r="C776" s="309">
        <v>398</v>
      </c>
      <c r="D776" s="1303"/>
      <c r="E776" s="305" t="str">
        <f t="shared" si="41"/>
        <v xml:space="preserve"> </v>
      </c>
      <c r="F776" s="863"/>
      <c r="G776" s="909">
        <f>D776*F776</f>
        <v>0</v>
      </c>
      <c r="H776" s="935">
        <v>398</v>
      </c>
      <c r="I776" s="897">
        <f>D776*H776</f>
        <v>0</v>
      </c>
    </row>
    <row r="777" spans="1:9">
      <c r="A777" s="276"/>
      <c r="B777" s="308" t="s">
        <v>300</v>
      </c>
      <c r="C777" s="309">
        <v>195</v>
      </c>
      <c r="D777" s="1292">
        <f>D776</f>
        <v>0</v>
      </c>
      <c r="E777" s="305">
        <f t="shared" si="41"/>
        <v>0</v>
      </c>
      <c r="F777" s="863"/>
      <c r="G777" s="909">
        <f>D777*F777</f>
        <v>0</v>
      </c>
      <c r="H777" s="935">
        <v>195</v>
      </c>
      <c r="I777" s="897">
        <f>D777*H777</f>
        <v>0</v>
      </c>
    </row>
    <row r="778" spans="1:9">
      <c r="A778" s="276"/>
      <c r="B778" s="308" t="s">
        <v>301</v>
      </c>
      <c r="C778" s="309">
        <v>148</v>
      </c>
      <c r="D778" s="1292">
        <f>D776</f>
        <v>0</v>
      </c>
      <c r="E778" s="305">
        <f t="shared" si="41"/>
        <v>0</v>
      </c>
      <c r="F778" s="863"/>
      <c r="G778" s="909">
        <f>D778*F778</f>
        <v>0</v>
      </c>
      <c r="H778" s="935">
        <v>148</v>
      </c>
      <c r="I778" s="897">
        <f>D778*H778</f>
        <v>0</v>
      </c>
    </row>
    <row r="779" spans="1:9" ht="13.5" thickBot="1">
      <c r="A779" s="276"/>
      <c r="B779" s="406" t="s">
        <v>302</v>
      </c>
      <c r="C779" s="407">
        <v>215</v>
      </c>
      <c r="D779" s="1293">
        <f>D776</f>
        <v>0</v>
      </c>
      <c r="E779" s="409">
        <f t="shared" si="41"/>
        <v>0</v>
      </c>
      <c r="F779" s="921"/>
      <c r="G779" s="969">
        <f>D779*F779</f>
        <v>0</v>
      </c>
      <c r="H779" s="936">
        <v>215</v>
      </c>
      <c r="I779" s="975">
        <f>D779*H779</f>
        <v>0</v>
      </c>
    </row>
    <row r="780" spans="1:9" ht="13.5" thickTop="1">
      <c r="A780" s="276"/>
      <c r="B780" s="403" t="s">
        <v>215</v>
      </c>
      <c r="C780" s="404">
        <f>SUM(C776:C779)</f>
        <v>956</v>
      </c>
      <c r="D780" s="390"/>
      <c r="E780" s="405" t="str">
        <f t="shared" si="41"/>
        <v xml:space="preserve"> </v>
      </c>
      <c r="F780" s="922"/>
      <c r="G780" s="970"/>
      <c r="H780" s="938"/>
      <c r="I780" s="976"/>
    </row>
    <row r="781" spans="1:9">
      <c r="A781" s="276"/>
      <c r="B781" s="309"/>
      <c r="C781" s="300"/>
      <c r="D781" s="304"/>
      <c r="E781" s="305"/>
      <c r="F781" s="864"/>
      <c r="G781" s="910"/>
      <c r="H781" s="878"/>
      <c r="I781" s="898"/>
    </row>
    <row r="782" spans="1:9" s="134" customFormat="1" hidden="1" outlineLevel="1">
      <c r="A782" s="323" t="s">
        <v>449</v>
      </c>
      <c r="B782" s="324" t="s">
        <v>1289</v>
      </c>
      <c r="C782" s="325">
        <v>396.55</v>
      </c>
      <c r="D782" s="326"/>
      <c r="E782" s="327"/>
      <c r="F782" s="867"/>
      <c r="G782" s="913"/>
      <c r="H782" s="881"/>
      <c r="I782" s="901"/>
    </row>
    <row r="783" spans="1:9" s="134" customFormat="1" hidden="1" outlineLevel="1">
      <c r="A783" s="323" t="s">
        <v>450</v>
      </c>
      <c r="B783" s="324" t="s">
        <v>1290</v>
      </c>
      <c r="C783" s="325">
        <v>190.55</v>
      </c>
      <c r="D783" s="326"/>
      <c r="E783" s="327"/>
      <c r="F783" s="867"/>
      <c r="G783" s="913"/>
      <c r="H783" s="881"/>
      <c r="I783" s="901"/>
    </row>
    <row r="784" spans="1:9" s="134" customFormat="1" hidden="1" outlineLevel="1">
      <c r="A784" s="323" t="s">
        <v>452</v>
      </c>
      <c r="B784" s="324" t="s">
        <v>1291</v>
      </c>
      <c r="C784" s="325">
        <v>146.26</v>
      </c>
      <c r="D784" s="326"/>
      <c r="E784" s="327"/>
      <c r="F784" s="867"/>
      <c r="G784" s="913"/>
      <c r="H784" s="881"/>
      <c r="I784" s="901"/>
    </row>
    <row r="785" spans="1:9" s="134" customFormat="1" hidden="1" outlineLevel="1">
      <c r="A785" s="323" t="s">
        <v>244</v>
      </c>
      <c r="B785" s="324" t="s">
        <v>1292</v>
      </c>
      <c r="C785" s="325">
        <v>211.15</v>
      </c>
      <c r="D785" s="326"/>
      <c r="E785" s="327"/>
      <c r="F785" s="867"/>
      <c r="G785" s="913"/>
      <c r="H785" s="881"/>
      <c r="I785" s="901"/>
    </row>
    <row r="786" spans="1:9" ht="12.75" customHeight="1" collapsed="1">
      <c r="A786" s="310"/>
      <c r="B786" s="303"/>
      <c r="C786" s="300"/>
      <c r="D786" s="304"/>
      <c r="E786" s="305"/>
      <c r="F786" s="864"/>
      <c r="G786" s="910"/>
      <c r="H786" s="878"/>
      <c r="I786" s="898"/>
    </row>
    <row r="787" spans="1:9" ht="39" customHeight="1">
      <c r="A787" s="330" t="s">
        <v>68</v>
      </c>
      <c r="B787" s="311" t="s">
        <v>1274</v>
      </c>
      <c r="C787" s="304"/>
      <c r="D787" s="304"/>
      <c r="E787" s="301" t="str">
        <f t="shared" ref="E787:E792" si="42">IF(OR(ISBLANK(C787),ISBLANK(D787))," ",KOLIC*CENA)</f>
        <v xml:space="preserve"> </v>
      </c>
      <c r="F787" s="864"/>
      <c r="G787" s="910"/>
      <c r="H787" s="878"/>
      <c r="I787" s="898"/>
    </row>
    <row r="788" spans="1:9">
      <c r="A788" s="276"/>
      <c r="B788" s="308" t="s">
        <v>299</v>
      </c>
      <c r="C788" s="309">
        <v>275</v>
      </c>
      <c r="D788" s="1303"/>
      <c r="E788" s="305" t="str">
        <f t="shared" si="42"/>
        <v xml:space="preserve"> </v>
      </c>
      <c r="F788" s="863"/>
      <c r="G788" s="909">
        <f>D788*F788</f>
        <v>0</v>
      </c>
      <c r="H788" s="935">
        <v>275</v>
      </c>
      <c r="I788" s="897">
        <f>D788*H788</f>
        <v>0</v>
      </c>
    </row>
    <row r="789" spans="1:9">
      <c r="A789" s="276"/>
      <c r="B789" s="308" t="s">
        <v>300</v>
      </c>
      <c r="C789" s="309">
        <v>54</v>
      </c>
      <c r="D789" s="1292">
        <f>D788</f>
        <v>0</v>
      </c>
      <c r="E789" s="305">
        <f t="shared" si="42"/>
        <v>0</v>
      </c>
      <c r="F789" s="863"/>
      <c r="G789" s="909">
        <f>D789*F789</f>
        <v>0</v>
      </c>
      <c r="H789" s="935">
        <v>54</v>
      </c>
      <c r="I789" s="897">
        <f>D789*H789</f>
        <v>0</v>
      </c>
    </row>
    <row r="790" spans="1:9">
      <c r="A790" s="276"/>
      <c r="B790" s="308" t="s">
        <v>301</v>
      </c>
      <c r="C790" s="309">
        <v>86</v>
      </c>
      <c r="D790" s="1292">
        <f>D788</f>
        <v>0</v>
      </c>
      <c r="E790" s="305">
        <f t="shared" si="42"/>
        <v>0</v>
      </c>
      <c r="F790" s="863"/>
      <c r="G790" s="909">
        <f>D790*F790</f>
        <v>0</v>
      </c>
      <c r="H790" s="935">
        <v>86</v>
      </c>
      <c r="I790" s="897">
        <f>D790*H790</f>
        <v>0</v>
      </c>
    </row>
    <row r="791" spans="1:9" ht="13.5" thickBot="1">
      <c r="A791" s="276"/>
      <c r="B791" s="406" t="s">
        <v>302</v>
      </c>
      <c r="C791" s="407">
        <v>72</v>
      </c>
      <c r="D791" s="1293">
        <f>D788</f>
        <v>0</v>
      </c>
      <c r="E791" s="409">
        <f t="shared" si="42"/>
        <v>0</v>
      </c>
      <c r="F791" s="921"/>
      <c r="G791" s="969">
        <f>D791*F791</f>
        <v>0</v>
      </c>
      <c r="H791" s="936">
        <v>72</v>
      </c>
      <c r="I791" s="975">
        <f>D791*H791</f>
        <v>0</v>
      </c>
    </row>
    <row r="792" spans="1:9" ht="13.5" thickTop="1">
      <c r="A792" s="276"/>
      <c r="B792" s="403" t="s">
        <v>215</v>
      </c>
      <c r="C792" s="404">
        <f>SUM(C788:C791)</f>
        <v>487</v>
      </c>
      <c r="D792" s="390"/>
      <c r="E792" s="405" t="str">
        <f t="shared" si="42"/>
        <v xml:space="preserve"> </v>
      </c>
      <c r="F792" s="922"/>
      <c r="G792" s="970"/>
      <c r="H792" s="938"/>
      <c r="I792" s="976"/>
    </row>
    <row r="793" spans="1:9">
      <c r="A793" s="276"/>
      <c r="B793" s="309"/>
      <c r="C793" s="300"/>
      <c r="D793" s="304"/>
      <c r="E793" s="305"/>
      <c r="F793" s="864"/>
      <c r="G793" s="910"/>
      <c r="H793" s="878"/>
      <c r="I793" s="898"/>
    </row>
    <row r="794" spans="1:9" s="134" customFormat="1" hidden="1" outlineLevel="1">
      <c r="A794" s="323" t="s">
        <v>453</v>
      </c>
      <c r="B794" s="324" t="s">
        <v>824</v>
      </c>
      <c r="C794" s="325">
        <v>129</v>
      </c>
      <c r="D794" s="326"/>
      <c r="E794" s="327"/>
      <c r="F794" s="867"/>
      <c r="G794" s="913"/>
      <c r="H794" s="881"/>
      <c r="I794" s="901"/>
    </row>
    <row r="795" spans="1:9" s="134" customFormat="1" hidden="1" outlineLevel="1">
      <c r="A795" s="323" t="s">
        <v>1275</v>
      </c>
      <c r="B795" s="324" t="s">
        <v>1276</v>
      </c>
      <c r="C795" s="325">
        <v>146</v>
      </c>
      <c r="D795" s="326"/>
      <c r="E795" s="327"/>
      <c r="F795" s="867"/>
      <c r="G795" s="913"/>
      <c r="H795" s="881"/>
      <c r="I795" s="901"/>
    </row>
    <row r="796" spans="1:9" s="134" customFormat="1" hidden="1" outlineLevel="1">
      <c r="A796" s="323"/>
      <c r="B796" s="324"/>
      <c r="C796" s="325">
        <v>275</v>
      </c>
      <c r="D796" s="326"/>
      <c r="E796" s="327"/>
      <c r="F796" s="867"/>
      <c r="G796" s="913"/>
      <c r="H796" s="881"/>
      <c r="I796" s="901"/>
    </row>
    <row r="797" spans="1:9" s="134" customFormat="1" hidden="1" outlineLevel="1">
      <c r="A797" s="323"/>
      <c r="B797" s="324"/>
      <c r="C797" s="325"/>
      <c r="D797" s="326"/>
      <c r="E797" s="327"/>
      <c r="F797" s="867"/>
      <c r="G797" s="913"/>
      <c r="H797" s="881"/>
      <c r="I797" s="901"/>
    </row>
    <row r="798" spans="1:9" s="134" customFormat="1" hidden="1" outlineLevel="1">
      <c r="A798" s="323" t="s">
        <v>382</v>
      </c>
      <c r="B798" s="324" t="s">
        <v>1273</v>
      </c>
      <c r="C798" s="325">
        <v>53</v>
      </c>
      <c r="D798" s="326"/>
      <c r="E798" s="327"/>
      <c r="F798" s="867"/>
      <c r="G798" s="913"/>
      <c r="H798" s="881"/>
      <c r="I798" s="901"/>
    </row>
    <row r="799" spans="1:9" s="134" customFormat="1" hidden="1" outlineLevel="1">
      <c r="A799" s="323" t="s">
        <v>452</v>
      </c>
      <c r="B799" s="324" t="s">
        <v>455</v>
      </c>
      <c r="C799" s="325">
        <v>86</v>
      </c>
      <c r="D799" s="326"/>
      <c r="E799" s="327"/>
      <c r="F799" s="867"/>
      <c r="G799" s="913"/>
      <c r="H799" s="881"/>
      <c r="I799" s="901"/>
    </row>
    <row r="800" spans="1:9" s="134" customFormat="1" hidden="1" outlineLevel="1">
      <c r="A800" s="323" t="s">
        <v>244</v>
      </c>
      <c r="B800" s="324" t="s">
        <v>454</v>
      </c>
      <c r="C800" s="325">
        <v>72</v>
      </c>
      <c r="D800" s="326"/>
      <c r="E800" s="327"/>
      <c r="F800" s="867"/>
      <c r="G800" s="913"/>
      <c r="H800" s="881"/>
      <c r="I800" s="901"/>
    </row>
    <row r="801" spans="1:9" ht="12.75" customHeight="1" collapsed="1">
      <c r="A801" s="310"/>
      <c r="B801" s="303"/>
      <c r="C801" s="300"/>
      <c r="D801" s="304"/>
      <c r="E801" s="305"/>
      <c r="F801" s="864"/>
      <c r="G801" s="910"/>
      <c r="H801" s="878"/>
      <c r="I801" s="898"/>
    </row>
    <row r="802" spans="1:9">
      <c r="A802" s="330"/>
      <c r="B802" s="331"/>
      <c r="C802" s="304"/>
      <c r="D802" s="304"/>
      <c r="E802" s="301" t="str">
        <f t="shared" ref="E802:E808" si="43">IF(OR(ISBLANK(C802),ISBLANK(D802))," ",KOLIC*CENA)</f>
        <v xml:space="preserve"> </v>
      </c>
      <c r="F802" s="864"/>
      <c r="G802" s="910"/>
      <c r="H802" s="878"/>
      <c r="I802" s="898"/>
    </row>
    <row r="803" spans="1:9" ht="38.25">
      <c r="A803" s="330" t="s">
        <v>36</v>
      </c>
      <c r="B803" s="311" t="s">
        <v>456</v>
      </c>
      <c r="C803" s="304"/>
      <c r="D803" s="304"/>
      <c r="E803" s="301" t="str">
        <f t="shared" si="43"/>
        <v xml:space="preserve"> </v>
      </c>
      <c r="F803" s="864"/>
      <c r="G803" s="910"/>
      <c r="H803" s="878"/>
      <c r="I803" s="898"/>
    </row>
    <row r="804" spans="1:9">
      <c r="A804" s="276"/>
      <c r="B804" s="308" t="s">
        <v>299</v>
      </c>
      <c r="C804" s="309">
        <v>506</v>
      </c>
      <c r="D804" s="1303"/>
      <c r="E804" s="305" t="str">
        <f t="shared" si="43"/>
        <v xml:space="preserve"> </v>
      </c>
      <c r="F804" s="863"/>
      <c r="G804" s="909">
        <f>D804*F804</f>
        <v>0</v>
      </c>
      <c r="H804" s="935">
        <v>506</v>
      </c>
      <c r="I804" s="897">
        <f>D804*H804</f>
        <v>0</v>
      </c>
    </row>
    <row r="805" spans="1:9">
      <c r="A805" s="276"/>
      <c r="B805" s="308" t="s">
        <v>300</v>
      </c>
      <c r="C805" s="309">
        <v>292</v>
      </c>
      <c r="D805" s="1292">
        <f>D804</f>
        <v>0</v>
      </c>
      <c r="E805" s="305">
        <f t="shared" si="43"/>
        <v>0</v>
      </c>
      <c r="F805" s="863"/>
      <c r="G805" s="909">
        <f>D805*F805</f>
        <v>0</v>
      </c>
      <c r="H805" s="935">
        <v>292</v>
      </c>
      <c r="I805" s="897">
        <f>D805*H805</f>
        <v>0</v>
      </c>
    </row>
    <row r="806" spans="1:9">
      <c r="A806" s="276"/>
      <c r="B806" s="308" t="s">
        <v>301</v>
      </c>
      <c r="C806" s="309">
        <v>432</v>
      </c>
      <c r="D806" s="1292">
        <f>D804</f>
        <v>0</v>
      </c>
      <c r="E806" s="305">
        <f t="shared" si="43"/>
        <v>0</v>
      </c>
      <c r="F806" s="863"/>
      <c r="G806" s="909">
        <f>D806*F806</f>
        <v>0</v>
      </c>
      <c r="H806" s="935">
        <v>432</v>
      </c>
      <c r="I806" s="897">
        <f>D806*H806</f>
        <v>0</v>
      </c>
    </row>
    <row r="807" spans="1:9" ht="13.5" thickBot="1">
      <c r="A807" s="276"/>
      <c r="B807" s="406" t="s">
        <v>302</v>
      </c>
      <c r="C807" s="407">
        <v>382</v>
      </c>
      <c r="D807" s="1293">
        <f>D804</f>
        <v>0</v>
      </c>
      <c r="E807" s="409">
        <f t="shared" si="43"/>
        <v>0</v>
      </c>
      <c r="F807" s="921"/>
      <c r="G807" s="969">
        <f>D807*F807</f>
        <v>0</v>
      </c>
      <c r="H807" s="936">
        <v>382</v>
      </c>
      <c r="I807" s="975">
        <f>D807*H807</f>
        <v>0</v>
      </c>
    </row>
    <row r="808" spans="1:9" ht="13.5" thickTop="1">
      <c r="A808" s="276"/>
      <c r="B808" s="403" t="s">
        <v>215</v>
      </c>
      <c r="C808" s="404">
        <f>SUM(C804:C807)</f>
        <v>1612</v>
      </c>
      <c r="D808" s="390"/>
      <c r="E808" s="405" t="str">
        <f t="shared" si="43"/>
        <v xml:space="preserve"> </v>
      </c>
      <c r="F808" s="922"/>
      <c r="G808" s="970"/>
      <c r="H808" s="938"/>
      <c r="I808" s="976"/>
    </row>
    <row r="809" spans="1:9">
      <c r="A809" s="276"/>
      <c r="B809" s="309"/>
      <c r="C809" s="300"/>
      <c r="D809" s="304"/>
      <c r="E809" s="305"/>
      <c r="F809" s="864"/>
      <c r="G809" s="910"/>
      <c r="H809" s="878"/>
      <c r="I809" s="898"/>
    </row>
    <row r="810" spans="1:9" s="134" customFormat="1" hidden="1" outlineLevel="1">
      <c r="A810" s="323" t="s">
        <v>461</v>
      </c>
      <c r="B810" s="324" t="s">
        <v>466</v>
      </c>
      <c r="C810" s="325">
        <v>432</v>
      </c>
      <c r="D810" s="326"/>
      <c r="E810" s="327"/>
      <c r="F810" s="867"/>
      <c r="G810" s="913"/>
      <c r="H810" s="881"/>
      <c r="I810" s="901"/>
    </row>
    <row r="811" spans="1:9" s="134" customFormat="1" hidden="1" outlineLevel="1">
      <c r="A811" s="323" t="s">
        <v>467</v>
      </c>
      <c r="B811" s="324" t="s">
        <v>468</v>
      </c>
      <c r="C811" s="325">
        <v>41.54</v>
      </c>
      <c r="D811" s="326"/>
      <c r="E811" s="327"/>
      <c r="F811" s="867"/>
      <c r="G811" s="913"/>
      <c r="H811" s="881"/>
      <c r="I811" s="901"/>
    </row>
    <row r="812" spans="1:9" s="134" customFormat="1" hidden="1" outlineLevel="1">
      <c r="A812" s="323" t="s">
        <v>470</v>
      </c>
      <c r="B812" s="324" t="s">
        <v>469</v>
      </c>
      <c r="C812" s="325">
        <v>2.56</v>
      </c>
      <c r="D812" s="326"/>
      <c r="E812" s="327"/>
      <c r="F812" s="867"/>
      <c r="G812" s="913"/>
      <c r="H812" s="881"/>
      <c r="I812" s="901"/>
    </row>
    <row r="813" spans="1:9" s="134" customFormat="1" hidden="1" outlineLevel="1">
      <c r="A813" s="323" t="s">
        <v>471</v>
      </c>
      <c r="B813" s="324" t="s">
        <v>472</v>
      </c>
      <c r="C813" s="325">
        <v>28.5</v>
      </c>
      <c r="D813" s="326"/>
      <c r="E813" s="327"/>
      <c r="F813" s="867"/>
      <c r="G813" s="913"/>
      <c r="H813" s="881"/>
      <c r="I813" s="901"/>
    </row>
    <row r="814" spans="1:9" s="134" customFormat="1" hidden="1" outlineLevel="1">
      <c r="A814" s="323"/>
      <c r="B814" s="324"/>
      <c r="C814" s="325">
        <v>504.6</v>
      </c>
      <c r="D814" s="326"/>
      <c r="E814" s="327"/>
      <c r="F814" s="867"/>
      <c r="G814" s="913"/>
      <c r="H814" s="881"/>
      <c r="I814" s="901"/>
    </row>
    <row r="815" spans="1:9" s="134" customFormat="1" hidden="1" outlineLevel="1">
      <c r="A815" s="323"/>
      <c r="B815" s="324"/>
      <c r="C815" s="325"/>
      <c r="D815" s="326"/>
      <c r="E815" s="327"/>
      <c r="F815" s="867"/>
      <c r="G815" s="913"/>
      <c r="H815" s="881"/>
      <c r="I815" s="901"/>
    </row>
    <row r="816" spans="1:9" s="134" customFormat="1" hidden="1" outlineLevel="1">
      <c r="A816" s="323" t="s">
        <v>473</v>
      </c>
      <c r="B816" s="324" t="s">
        <v>474</v>
      </c>
      <c r="C816" s="325">
        <v>270</v>
      </c>
      <c r="D816" s="326"/>
      <c r="E816" s="327"/>
      <c r="F816" s="867"/>
      <c r="G816" s="913"/>
      <c r="H816" s="881"/>
      <c r="I816" s="901"/>
    </row>
    <row r="817" spans="1:9" s="134" customFormat="1" hidden="1" outlineLevel="1">
      <c r="A817" s="323" t="s">
        <v>815</v>
      </c>
      <c r="B817" s="324" t="s">
        <v>816</v>
      </c>
      <c r="C817" s="325">
        <v>22.4</v>
      </c>
      <c r="D817" s="326"/>
      <c r="E817" s="327"/>
      <c r="F817" s="867"/>
      <c r="G817" s="913"/>
      <c r="H817" s="881"/>
      <c r="I817" s="901"/>
    </row>
    <row r="818" spans="1:9" s="134" customFormat="1" hidden="1" outlineLevel="1">
      <c r="A818" s="323"/>
      <c r="B818" s="324"/>
      <c r="C818" s="325">
        <v>292.39999999999998</v>
      </c>
      <c r="D818" s="326"/>
      <c r="E818" s="327"/>
      <c r="F818" s="867"/>
      <c r="G818" s="913"/>
      <c r="H818" s="881"/>
      <c r="I818" s="901"/>
    </row>
    <row r="819" spans="1:9" s="134" customFormat="1" hidden="1" outlineLevel="1">
      <c r="A819" s="323"/>
      <c r="B819" s="324"/>
      <c r="C819" s="325"/>
      <c r="D819" s="326"/>
      <c r="E819" s="327"/>
      <c r="F819" s="867"/>
      <c r="G819" s="913"/>
      <c r="H819" s="881"/>
      <c r="I819" s="901"/>
    </row>
    <row r="820" spans="1:9" s="134" customFormat="1" ht="12" hidden="1" customHeight="1" outlineLevel="1">
      <c r="A820" s="323" t="s">
        <v>452</v>
      </c>
      <c r="B820" s="324" t="s">
        <v>475</v>
      </c>
      <c r="C820" s="325">
        <v>432</v>
      </c>
      <c r="D820" s="326"/>
      <c r="E820" s="327"/>
      <c r="F820" s="867"/>
      <c r="G820" s="913"/>
      <c r="H820" s="881"/>
      <c r="I820" s="901"/>
    </row>
    <row r="821" spans="1:9" s="134" customFormat="1" ht="12" hidden="1" customHeight="1" outlineLevel="1">
      <c r="A821" s="323"/>
      <c r="B821" s="324"/>
      <c r="C821" s="325"/>
      <c r="D821" s="326"/>
      <c r="E821" s="327"/>
      <c r="F821" s="867"/>
      <c r="G821" s="913"/>
      <c r="H821" s="881"/>
      <c r="I821" s="901"/>
    </row>
    <row r="822" spans="1:9" s="134" customFormat="1" hidden="1" outlineLevel="1">
      <c r="A822" s="323" t="s">
        <v>244</v>
      </c>
      <c r="B822" s="324" t="s">
        <v>485</v>
      </c>
      <c r="C822" s="325">
        <v>360</v>
      </c>
      <c r="D822" s="326"/>
      <c r="E822" s="327"/>
      <c r="F822" s="867"/>
      <c r="G822" s="913"/>
      <c r="H822" s="881"/>
      <c r="I822" s="901"/>
    </row>
    <row r="823" spans="1:9" s="134" customFormat="1" hidden="1" outlineLevel="1">
      <c r="A823" s="323" t="s">
        <v>815</v>
      </c>
      <c r="B823" s="324" t="s">
        <v>816</v>
      </c>
      <c r="C823" s="325">
        <v>22.4</v>
      </c>
      <c r="D823" s="326"/>
      <c r="E823" s="327"/>
      <c r="F823" s="867"/>
      <c r="G823" s="913"/>
      <c r="H823" s="881"/>
      <c r="I823" s="901"/>
    </row>
    <row r="824" spans="1:9" s="134" customFormat="1" hidden="1" outlineLevel="1">
      <c r="A824" s="323"/>
      <c r="B824" s="324"/>
      <c r="C824" s="325">
        <v>382.4</v>
      </c>
      <c r="D824" s="326"/>
      <c r="E824" s="327"/>
      <c r="F824" s="867"/>
      <c r="G824" s="913"/>
      <c r="H824" s="881"/>
      <c r="I824" s="901"/>
    </row>
    <row r="825" spans="1:9" s="134" customFormat="1" hidden="1" outlineLevel="1">
      <c r="A825" s="323"/>
      <c r="B825" s="324"/>
      <c r="C825" s="325"/>
      <c r="D825" s="326"/>
      <c r="E825" s="327"/>
      <c r="F825" s="867"/>
      <c r="G825" s="913"/>
      <c r="H825" s="881"/>
      <c r="I825" s="901"/>
    </row>
    <row r="826" spans="1:9" s="134" customFormat="1" ht="25.5" hidden="1" outlineLevel="1">
      <c r="A826" s="323" t="s">
        <v>462</v>
      </c>
      <c r="B826" s="324" t="s">
        <v>465</v>
      </c>
      <c r="C826" s="325">
        <v>18.079999999999998</v>
      </c>
      <c r="D826" s="326"/>
      <c r="E826" s="327"/>
      <c r="F826" s="867"/>
      <c r="G826" s="913"/>
      <c r="H826" s="881"/>
      <c r="I826" s="901"/>
    </row>
    <row r="827" spans="1:9" s="134" customFormat="1" hidden="1" outlineLevel="1">
      <c r="A827" s="323"/>
      <c r="B827" s="324"/>
      <c r="C827" s="325"/>
      <c r="D827" s="326"/>
      <c r="E827" s="327"/>
      <c r="F827" s="867"/>
      <c r="G827" s="913"/>
      <c r="H827" s="881"/>
      <c r="I827" s="901"/>
    </row>
    <row r="828" spans="1:9" s="134" customFormat="1" hidden="1" outlineLevel="1">
      <c r="A828" s="323"/>
      <c r="B828" s="324"/>
      <c r="C828" s="325"/>
      <c r="D828" s="326"/>
      <c r="E828" s="327"/>
      <c r="F828" s="867"/>
      <c r="G828" s="913"/>
      <c r="H828" s="881"/>
      <c r="I828" s="901"/>
    </row>
    <row r="829" spans="1:9" ht="12.75" customHeight="1" collapsed="1">
      <c r="A829" s="310"/>
      <c r="B829" s="303"/>
      <c r="C829" s="300"/>
      <c r="D829" s="304"/>
      <c r="E829" s="305"/>
      <c r="F829" s="864"/>
      <c r="G829" s="910"/>
      <c r="H829" s="878"/>
      <c r="I829" s="898"/>
    </row>
    <row r="830" spans="1:9" ht="38.25">
      <c r="A830" s="330" t="s">
        <v>37</v>
      </c>
      <c r="B830" s="311" t="s">
        <v>1520</v>
      </c>
      <c r="C830" s="304"/>
      <c r="D830" s="304"/>
      <c r="E830" s="301" t="str">
        <f t="shared" ref="E830:E835" si="44">IF(OR(ISBLANK(C830),ISBLANK(D830))," ",KOLIC*CENA)</f>
        <v xml:space="preserve"> </v>
      </c>
      <c r="F830" s="864"/>
      <c r="G830" s="910"/>
      <c r="H830" s="878"/>
      <c r="I830" s="898"/>
    </row>
    <row r="831" spans="1:9">
      <c r="A831" s="276"/>
      <c r="B831" s="308" t="s">
        <v>299</v>
      </c>
      <c r="C831" s="309">
        <v>416</v>
      </c>
      <c r="D831" s="1303"/>
      <c r="E831" s="305" t="str">
        <f t="shared" si="44"/>
        <v xml:space="preserve"> </v>
      </c>
      <c r="F831" s="863"/>
      <c r="G831" s="909">
        <f>D831*F831</f>
        <v>0</v>
      </c>
      <c r="H831" s="935">
        <v>416</v>
      </c>
      <c r="I831" s="897">
        <f>D831*H831</f>
        <v>0</v>
      </c>
    </row>
    <row r="832" spans="1:9">
      <c r="A832" s="276"/>
      <c r="B832" s="308" t="s">
        <v>300</v>
      </c>
      <c r="C832" s="309">
        <v>272</v>
      </c>
      <c r="D832" s="1292">
        <f>D831</f>
        <v>0</v>
      </c>
      <c r="E832" s="305">
        <f t="shared" si="44"/>
        <v>0</v>
      </c>
      <c r="F832" s="863"/>
      <c r="G832" s="909">
        <f>D832*F832</f>
        <v>0</v>
      </c>
      <c r="H832" s="935">
        <v>272</v>
      </c>
      <c r="I832" s="897">
        <f>D832*H832</f>
        <v>0</v>
      </c>
    </row>
    <row r="833" spans="1:9">
      <c r="A833" s="276"/>
      <c r="B833" s="308" t="s">
        <v>301</v>
      </c>
      <c r="C833" s="309">
        <v>532</v>
      </c>
      <c r="D833" s="1292">
        <f>D831</f>
        <v>0</v>
      </c>
      <c r="E833" s="305">
        <f t="shared" si="44"/>
        <v>0</v>
      </c>
      <c r="F833" s="863"/>
      <c r="G833" s="909">
        <f>D833*F833</f>
        <v>0</v>
      </c>
      <c r="H833" s="935">
        <v>532</v>
      </c>
      <c r="I833" s="897">
        <f>D833*H833</f>
        <v>0</v>
      </c>
    </row>
    <row r="834" spans="1:9" ht="13.5" thickBot="1">
      <c r="A834" s="276"/>
      <c r="B834" s="406" t="s">
        <v>302</v>
      </c>
      <c r="C834" s="407">
        <v>425</v>
      </c>
      <c r="D834" s="1293">
        <f>D831</f>
        <v>0</v>
      </c>
      <c r="E834" s="409">
        <f t="shared" si="44"/>
        <v>0</v>
      </c>
      <c r="F834" s="921"/>
      <c r="G834" s="969">
        <f>D834*F834</f>
        <v>0</v>
      </c>
      <c r="H834" s="936">
        <v>425</v>
      </c>
      <c r="I834" s="975">
        <f>D834*H834</f>
        <v>0</v>
      </c>
    </row>
    <row r="835" spans="1:9" ht="13.5" thickTop="1">
      <c r="A835" s="276"/>
      <c r="B835" s="403" t="s">
        <v>215</v>
      </c>
      <c r="C835" s="404">
        <f>SUM(C831:C834)</f>
        <v>1645</v>
      </c>
      <c r="D835" s="390"/>
      <c r="E835" s="405" t="str">
        <f t="shared" si="44"/>
        <v xml:space="preserve"> </v>
      </c>
      <c r="F835" s="922"/>
      <c r="G835" s="970"/>
      <c r="H835" s="938"/>
      <c r="I835" s="976"/>
    </row>
    <row r="836" spans="1:9">
      <c r="A836" s="276"/>
      <c r="B836" s="309"/>
      <c r="C836" s="300"/>
      <c r="D836" s="304"/>
      <c r="E836" s="305"/>
      <c r="F836" s="864"/>
      <c r="G836" s="910"/>
      <c r="H836" s="878"/>
      <c r="I836" s="898"/>
    </row>
    <row r="837" spans="1:9" s="134" customFormat="1" hidden="1" outlineLevel="1">
      <c r="A837" s="323" t="s">
        <v>457</v>
      </c>
      <c r="B837" s="324" t="s">
        <v>459</v>
      </c>
      <c r="C837" s="325">
        <v>416</v>
      </c>
      <c r="D837" s="326"/>
      <c r="E837" s="327"/>
      <c r="F837" s="867"/>
      <c r="G837" s="913"/>
      <c r="H837" s="881"/>
      <c r="I837" s="901"/>
    </row>
    <row r="838" spans="1:9" s="134" customFormat="1" hidden="1" outlineLevel="1">
      <c r="A838" s="323" t="s">
        <v>458</v>
      </c>
      <c r="B838" s="324" t="s">
        <v>460</v>
      </c>
      <c r="C838" s="325">
        <v>272</v>
      </c>
      <c r="D838" s="326"/>
      <c r="E838" s="327"/>
      <c r="F838" s="867"/>
      <c r="G838" s="913"/>
      <c r="H838" s="881"/>
      <c r="I838" s="901"/>
    </row>
    <row r="839" spans="1:9" ht="12.75" customHeight="1" collapsed="1">
      <c r="A839" s="310"/>
      <c r="B839" s="303"/>
      <c r="C839" s="300"/>
      <c r="D839" s="304"/>
      <c r="E839" s="305"/>
      <c r="F839" s="864"/>
      <c r="G839" s="910"/>
      <c r="H839" s="878"/>
      <c r="I839" s="898"/>
    </row>
    <row r="840" spans="1:9" ht="40.5" customHeight="1">
      <c r="A840" s="330" t="s">
        <v>43</v>
      </c>
      <c r="B840" s="311" t="s">
        <v>476</v>
      </c>
      <c r="C840" s="304"/>
      <c r="D840" s="304"/>
      <c r="E840" s="301" t="str">
        <f t="shared" ref="E840:E845" si="45">IF(OR(ISBLANK(C840),ISBLANK(D840))," ",KOLIC*CENA)</f>
        <v xml:space="preserve"> </v>
      </c>
      <c r="F840" s="864"/>
      <c r="G840" s="910"/>
      <c r="H840" s="878"/>
      <c r="I840" s="898"/>
    </row>
    <row r="841" spans="1:9">
      <c r="A841" s="276"/>
      <c r="B841" s="308" t="s">
        <v>299</v>
      </c>
      <c r="C841" s="309">
        <v>432</v>
      </c>
      <c r="D841" s="1303"/>
      <c r="E841" s="305" t="str">
        <f t="shared" si="45"/>
        <v xml:space="preserve"> </v>
      </c>
      <c r="F841" s="863"/>
      <c r="G841" s="909">
        <f>D841*F841</f>
        <v>0</v>
      </c>
      <c r="H841" s="935">
        <v>432</v>
      </c>
      <c r="I841" s="897">
        <f>D841*H841</f>
        <v>0</v>
      </c>
    </row>
    <row r="842" spans="1:9">
      <c r="A842" s="276"/>
      <c r="B842" s="308" t="s">
        <v>300</v>
      </c>
      <c r="C842" s="309">
        <v>212</v>
      </c>
      <c r="D842" s="1292">
        <f>D841</f>
        <v>0</v>
      </c>
      <c r="E842" s="305">
        <f t="shared" si="45"/>
        <v>0</v>
      </c>
      <c r="F842" s="863"/>
      <c r="G842" s="909">
        <f>D842*F842</f>
        <v>0</v>
      </c>
      <c r="H842" s="935">
        <v>212</v>
      </c>
      <c r="I842" s="897">
        <f>D842*H842</f>
        <v>0</v>
      </c>
    </row>
    <row r="843" spans="1:9">
      <c r="A843" s="276"/>
      <c r="B843" s="308" t="s">
        <v>301</v>
      </c>
      <c r="C843" s="309">
        <v>226</v>
      </c>
      <c r="D843" s="1292">
        <f>D841</f>
        <v>0</v>
      </c>
      <c r="E843" s="305">
        <f t="shared" si="45"/>
        <v>0</v>
      </c>
      <c r="F843" s="863"/>
      <c r="G843" s="909">
        <f>D843*F843</f>
        <v>0</v>
      </c>
      <c r="H843" s="935">
        <v>226</v>
      </c>
      <c r="I843" s="897">
        <f>D843*H843</f>
        <v>0</v>
      </c>
    </row>
    <row r="844" spans="1:9" ht="13.5" thickBot="1">
      <c r="A844" s="276"/>
      <c r="B844" s="406" t="s">
        <v>302</v>
      </c>
      <c r="C844" s="407">
        <v>246</v>
      </c>
      <c r="D844" s="1293">
        <f>D841</f>
        <v>0</v>
      </c>
      <c r="E844" s="409">
        <f t="shared" si="45"/>
        <v>0</v>
      </c>
      <c r="F844" s="921"/>
      <c r="G844" s="969">
        <f>D844*F844</f>
        <v>0</v>
      </c>
      <c r="H844" s="936">
        <v>246</v>
      </c>
      <c r="I844" s="975">
        <f>D844*H844</f>
        <v>0</v>
      </c>
    </row>
    <row r="845" spans="1:9" ht="13.5" thickTop="1">
      <c r="A845" s="276"/>
      <c r="B845" s="403" t="s">
        <v>215</v>
      </c>
      <c r="C845" s="404">
        <f>SUM(C841:C844)</f>
        <v>1116</v>
      </c>
      <c r="D845" s="390"/>
      <c r="E845" s="405" t="str">
        <f t="shared" si="45"/>
        <v xml:space="preserve"> </v>
      </c>
      <c r="F845" s="922"/>
      <c r="G845" s="970"/>
      <c r="H845" s="938"/>
      <c r="I845" s="976"/>
    </row>
    <row r="846" spans="1:9">
      <c r="A846" s="276"/>
      <c r="B846" s="309"/>
      <c r="C846" s="300"/>
      <c r="D846" s="304"/>
      <c r="E846" s="305"/>
      <c r="F846" s="864"/>
      <c r="G846" s="910"/>
      <c r="H846" s="878"/>
      <c r="I846" s="898"/>
    </row>
    <row r="847" spans="1:9" s="134" customFormat="1" ht="25.5" hidden="1" outlineLevel="1">
      <c r="A847" s="323" t="s">
        <v>479</v>
      </c>
      <c r="B847" s="324" t="s">
        <v>478</v>
      </c>
      <c r="C847" s="325">
        <v>431.4</v>
      </c>
      <c r="D847" s="326"/>
      <c r="E847" s="327"/>
      <c r="F847" s="867"/>
      <c r="G847" s="913"/>
      <c r="H847" s="881"/>
      <c r="I847" s="901"/>
    </row>
    <row r="848" spans="1:9" s="134" customFormat="1" ht="25.5" hidden="1" outlineLevel="1">
      <c r="A848" s="323" t="s">
        <v>480</v>
      </c>
      <c r="B848" s="324" t="s">
        <v>477</v>
      </c>
      <c r="C848" s="325">
        <v>211.95</v>
      </c>
      <c r="D848" s="326"/>
      <c r="E848" s="327"/>
      <c r="F848" s="867"/>
      <c r="G848" s="913"/>
      <c r="H848" s="881"/>
      <c r="I848" s="901"/>
    </row>
    <row r="849" spans="1:9" s="134" customFormat="1" hidden="1" outlineLevel="1">
      <c r="A849" s="323" t="s">
        <v>481</v>
      </c>
      <c r="B849" s="324" t="s">
        <v>483</v>
      </c>
      <c r="C849" s="325">
        <v>224.88</v>
      </c>
      <c r="D849" s="326"/>
      <c r="E849" s="327"/>
      <c r="F849" s="867"/>
      <c r="G849" s="913"/>
      <c r="H849" s="881"/>
      <c r="I849" s="901"/>
    </row>
    <row r="850" spans="1:9" s="134" customFormat="1" ht="25.5" hidden="1" outlineLevel="1">
      <c r="A850" s="323" t="s">
        <v>482</v>
      </c>
      <c r="B850" s="324" t="s">
        <v>484</v>
      </c>
      <c r="C850" s="325">
        <v>243.69</v>
      </c>
      <c r="D850" s="326"/>
      <c r="E850" s="327"/>
      <c r="F850" s="867"/>
      <c r="G850" s="913"/>
      <c r="H850" s="881"/>
      <c r="I850" s="901"/>
    </row>
    <row r="851" spans="1:9" ht="12.75" customHeight="1" collapsed="1">
      <c r="A851" s="310"/>
      <c r="B851" s="303"/>
      <c r="C851" s="300"/>
      <c r="D851" s="304"/>
      <c r="E851" s="305"/>
      <c r="F851" s="864"/>
      <c r="G851" s="910"/>
      <c r="H851" s="878"/>
      <c r="I851" s="898"/>
    </row>
    <row r="852" spans="1:9" ht="38.25">
      <c r="A852" s="276" t="s">
        <v>77</v>
      </c>
      <c r="B852" s="303" t="s">
        <v>116</v>
      </c>
      <c r="C852" s="300"/>
      <c r="D852" s="304"/>
      <c r="E852" s="301" t="str">
        <f t="shared" ref="E852:E865" si="46">IF(OR(ISBLANK(C852),ISBLANK(D852))," ",KOLIC*CENA)</f>
        <v xml:space="preserve"> </v>
      </c>
      <c r="F852" s="864"/>
      <c r="G852" s="910"/>
      <c r="H852" s="878"/>
      <c r="I852" s="898"/>
    </row>
    <row r="853" spans="1:9">
      <c r="A853" s="276"/>
      <c r="B853" s="308" t="s">
        <v>364</v>
      </c>
      <c r="C853" s="309">
        <v>52</v>
      </c>
      <c r="D853" s="1303"/>
      <c r="E853" s="305" t="str">
        <f t="shared" si="46"/>
        <v xml:space="preserve"> </v>
      </c>
      <c r="F853" s="863"/>
      <c r="G853" s="909">
        <f>D853*F853</f>
        <v>0</v>
      </c>
      <c r="H853" s="935">
        <v>52</v>
      </c>
      <c r="I853" s="897">
        <f>D853*H853</f>
        <v>0</v>
      </c>
    </row>
    <row r="854" spans="1:9">
      <c r="A854" s="276"/>
      <c r="B854" s="308" t="s">
        <v>365</v>
      </c>
      <c r="C854" s="309">
        <v>32</v>
      </c>
      <c r="D854" s="1292">
        <f>D853</f>
        <v>0</v>
      </c>
      <c r="E854" s="305">
        <f t="shared" si="46"/>
        <v>0</v>
      </c>
      <c r="F854" s="863"/>
      <c r="G854" s="909">
        <f>D854*F854</f>
        <v>0</v>
      </c>
      <c r="H854" s="935">
        <v>32</v>
      </c>
      <c r="I854" s="897">
        <f>D854*H854</f>
        <v>0</v>
      </c>
    </row>
    <row r="855" spans="1:9">
      <c r="A855" s="276"/>
      <c r="B855" s="308" t="s">
        <v>366</v>
      </c>
      <c r="C855" s="309">
        <v>48</v>
      </c>
      <c r="D855" s="1292">
        <f>D853</f>
        <v>0</v>
      </c>
      <c r="E855" s="305">
        <f t="shared" si="46"/>
        <v>0</v>
      </c>
      <c r="F855" s="863"/>
      <c r="G855" s="909">
        <f>D855*F855</f>
        <v>0</v>
      </c>
      <c r="H855" s="935">
        <v>48</v>
      </c>
      <c r="I855" s="897">
        <f>D855*H855</f>
        <v>0</v>
      </c>
    </row>
    <row r="856" spans="1:9" ht="13.5" thickBot="1">
      <c r="A856" s="276"/>
      <c r="B856" s="406" t="s">
        <v>367</v>
      </c>
      <c r="C856" s="407">
        <v>40</v>
      </c>
      <c r="D856" s="1293">
        <f>D853</f>
        <v>0</v>
      </c>
      <c r="E856" s="409">
        <f t="shared" si="46"/>
        <v>0</v>
      </c>
      <c r="F856" s="921"/>
      <c r="G856" s="969">
        <f>D856*F856</f>
        <v>0</v>
      </c>
      <c r="H856" s="936">
        <v>40</v>
      </c>
      <c r="I856" s="975">
        <f>D856*H856</f>
        <v>0</v>
      </c>
    </row>
    <row r="857" spans="1:9" ht="13.5" thickTop="1">
      <c r="A857" s="276"/>
      <c r="B857" s="403" t="s">
        <v>206</v>
      </c>
      <c r="C857" s="404">
        <f>SUM(C853:C856)</f>
        <v>172</v>
      </c>
      <c r="D857" s="390"/>
      <c r="E857" s="405" t="str">
        <f t="shared" si="46"/>
        <v xml:space="preserve"> </v>
      </c>
      <c r="F857" s="922"/>
      <c r="G857" s="970"/>
      <c r="H857" s="938"/>
      <c r="I857" s="976"/>
    </row>
    <row r="858" spans="1:9" s="76" customFormat="1" ht="12.75" customHeight="1">
      <c r="A858" s="276"/>
      <c r="B858" s="303"/>
      <c r="C858" s="300"/>
      <c r="D858" s="304"/>
      <c r="E858" s="301" t="str">
        <f t="shared" si="46"/>
        <v xml:space="preserve"> </v>
      </c>
      <c r="F858" s="862"/>
      <c r="G858" s="908"/>
      <c r="H858" s="876"/>
      <c r="I858" s="896"/>
    </row>
    <row r="859" spans="1:9" s="76" customFormat="1" ht="171.75" customHeight="1">
      <c r="A859" s="348" t="s">
        <v>39</v>
      </c>
      <c r="B859" s="347" t="s">
        <v>489</v>
      </c>
      <c r="C859" s="304"/>
      <c r="D859" s="304"/>
      <c r="E859" s="301" t="str">
        <f t="shared" si="46"/>
        <v xml:space="preserve"> </v>
      </c>
      <c r="F859" s="862"/>
      <c r="G859" s="908"/>
      <c r="H859" s="876"/>
      <c r="I859" s="896"/>
    </row>
    <row r="860" spans="1:9">
      <c r="A860" s="276"/>
      <c r="B860" s="308" t="s">
        <v>299</v>
      </c>
      <c r="C860" s="309">
        <v>1075</v>
      </c>
      <c r="D860" s="1303"/>
      <c r="E860" s="305" t="str">
        <f t="shared" si="46"/>
        <v xml:space="preserve"> </v>
      </c>
      <c r="F860" s="863"/>
      <c r="G860" s="909">
        <f>D860*F860</f>
        <v>0</v>
      </c>
      <c r="H860" s="877">
        <v>1075</v>
      </c>
      <c r="I860" s="897">
        <f>D860*H860</f>
        <v>0</v>
      </c>
    </row>
    <row r="861" spans="1:9">
      <c r="A861" s="276"/>
      <c r="B861" s="308" t="s">
        <v>300</v>
      </c>
      <c r="C861" s="309">
        <v>497</v>
      </c>
      <c r="D861" s="1292">
        <f>D860</f>
        <v>0</v>
      </c>
      <c r="E861" s="305">
        <f t="shared" si="46"/>
        <v>0</v>
      </c>
      <c r="F861" s="863"/>
      <c r="G861" s="909">
        <f>D861*F861</f>
        <v>0</v>
      </c>
      <c r="H861" s="877">
        <v>497</v>
      </c>
      <c r="I861" s="897">
        <f>D861*H861</f>
        <v>0</v>
      </c>
    </row>
    <row r="862" spans="1:9">
      <c r="A862" s="276"/>
      <c r="B862" s="308" t="s">
        <v>301</v>
      </c>
      <c r="C862" s="309">
        <v>760</v>
      </c>
      <c r="D862" s="1292">
        <f>D860</f>
        <v>0</v>
      </c>
      <c r="E862" s="305">
        <f t="shared" si="46"/>
        <v>0</v>
      </c>
      <c r="F862" s="863"/>
      <c r="G862" s="909">
        <f>D862*F862</f>
        <v>0</v>
      </c>
      <c r="H862" s="877">
        <v>760</v>
      </c>
      <c r="I862" s="897">
        <f>D862*H862</f>
        <v>0</v>
      </c>
    </row>
    <row r="863" spans="1:9" ht="13.5" thickBot="1">
      <c r="A863" s="276"/>
      <c r="B863" s="406" t="s">
        <v>302</v>
      </c>
      <c r="C863" s="407">
        <v>702</v>
      </c>
      <c r="D863" s="1293">
        <f>D860</f>
        <v>0</v>
      </c>
      <c r="E863" s="409">
        <f t="shared" si="46"/>
        <v>0</v>
      </c>
      <c r="F863" s="921"/>
      <c r="G863" s="969">
        <f>D863*F863</f>
        <v>0</v>
      </c>
      <c r="H863" s="937">
        <v>702</v>
      </c>
      <c r="I863" s="975">
        <f>D863*H863</f>
        <v>0</v>
      </c>
    </row>
    <row r="864" spans="1:9" ht="13.5" thickTop="1">
      <c r="A864" s="276"/>
      <c r="B864" s="403" t="s">
        <v>215</v>
      </c>
      <c r="C864" s="404">
        <f>SUM(C860:C863)</f>
        <v>3034</v>
      </c>
      <c r="D864" s="390"/>
      <c r="E864" s="405" t="str">
        <f t="shared" si="46"/>
        <v xml:space="preserve"> </v>
      </c>
      <c r="F864" s="922"/>
      <c r="G864" s="970"/>
      <c r="H864" s="938"/>
      <c r="I864" s="976"/>
    </row>
    <row r="865" spans="1:9" s="76" customFormat="1">
      <c r="A865" s="307"/>
      <c r="B865" s="349"/>
      <c r="C865" s="350"/>
      <c r="D865" s="304"/>
      <c r="E865" s="301" t="str">
        <f t="shared" si="46"/>
        <v xml:space="preserve"> </v>
      </c>
      <c r="F865" s="862"/>
      <c r="G865" s="908"/>
      <c r="H865" s="876"/>
      <c r="I865" s="896"/>
    </row>
    <row r="866" spans="1:9" s="76" customFormat="1">
      <c r="A866" s="307"/>
      <c r="B866" s="349"/>
      <c r="C866" s="350"/>
      <c r="D866" s="304"/>
      <c r="E866" s="301"/>
      <c r="F866" s="862"/>
      <c r="G866" s="908"/>
      <c r="H866" s="876"/>
      <c r="I866" s="896"/>
    </row>
    <row r="867" spans="1:9" s="134" customFormat="1" hidden="1" outlineLevel="1">
      <c r="A867" s="323" t="s">
        <v>479</v>
      </c>
      <c r="B867" s="324" t="s">
        <v>486</v>
      </c>
      <c r="C867" s="325">
        <v>1075</v>
      </c>
      <c r="D867" s="326"/>
      <c r="E867" s="327"/>
      <c r="F867" s="867"/>
      <c r="G867" s="913"/>
      <c r="H867" s="881"/>
      <c r="I867" s="901"/>
    </row>
    <row r="868" spans="1:9" s="134" customFormat="1" hidden="1" outlineLevel="1">
      <c r="A868" s="323" t="s">
        <v>480</v>
      </c>
      <c r="B868" s="324" t="s">
        <v>487</v>
      </c>
      <c r="C868" s="325">
        <v>497</v>
      </c>
      <c r="D868" s="326"/>
      <c r="E868" s="327"/>
      <c r="F868" s="867"/>
      <c r="G868" s="913"/>
      <c r="H868" s="881"/>
      <c r="I868" s="901"/>
    </row>
    <row r="869" spans="1:9" s="134" customFormat="1" hidden="1" outlineLevel="1">
      <c r="A869" s="323" t="s">
        <v>481</v>
      </c>
      <c r="B869" s="324" t="s">
        <v>488</v>
      </c>
      <c r="C869" s="325">
        <v>760</v>
      </c>
      <c r="D869" s="326"/>
      <c r="E869" s="327"/>
      <c r="F869" s="867"/>
      <c r="G869" s="913"/>
      <c r="H869" s="881"/>
      <c r="I869" s="901"/>
    </row>
    <row r="870" spans="1:9" s="134" customFormat="1" hidden="1" outlineLevel="1">
      <c r="A870" s="323" t="s">
        <v>482</v>
      </c>
      <c r="B870" s="324" t="s">
        <v>490</v>
      </c>
      <c r="C870" s="325">
        <v>702</v>
      </c>
      <c r="D870" s="326"/>
      <c r="E870" s="327"/>
      <c r="F870" s="867"/>
      <c r="G870" s="913"/>
      <c r="H870" s="881"/>
      <c r="I870" s="901"/>
    </row>
    <row r="871" spans="1:9" s="134" customFormat="1" hidden="1" outlineLevel="1">
      <c r="A871" s="323"/>
      <c r="B871" s="324"/>
      <c r="C871" s="325">
        <v>3034</v>
      </c>
      <c r="D871" s="326"/>
      <c r="E871" s="327"/>
      <c r="F871" s="867"/>
      <c r="G871" s="913"/>
      <c r="H871" s="881"/>
      <c r="I871" s="901"/>
    </row>
    <row r="872" spans="1:9" ht="12.75" customHeight="1" collapsed="1">
      <c r="A872" s="307"/>
      <c r="B872" s="349"/>
      <c r="C872" s="350"/>
      <c r="D872" s="304"/>
      <c r="E872" s="301" t="str">
        <f>IF(OR(ISBLANK(C872),ISBLANK(D872))," ",KOLIC*CENA)</f>
        <v xml:space="preserve"> </v>
      </c>
      <c r="F872" s="864"/>
      <c r="G872" s="910"/>
      <c r="H872" s="878"/>
      <c r="I872" s="898"/>
    </row>
    <row r="873" spans="1:9">
      <c r="A873" s="330"/>
      <c r="B873" s="351" t="s">
        <v>825</v>
      </c>
      <c r="C873" s="304"/>
      <c r="D873" s="304"/>
      <c r="E873" s="305"/>
      <c r="F873" s="864"/>
      <c r="G873" s="910"/>
      <c r="H873" s="878"/>
      <c r="I873" s="898"/>
    </row>
    <row r="874" spans="1:9" s="76" customFormat="1" ht="51">
      <c r="A874" s="276" t="s">
        <v>40</v>
      </c>
      <c r="B874" s="303" t="s">
        <v>395</v>
      </c>
      <c r="C874" s="300"/>
      <c r="D874" s="300"/>
      <c r="E874" s="301" t="str">
        <f>IF(OR(ISBLANK(C874),ISBLANK(D874))," ",KOLIC*CENA)</f>
        <v xml:space="preserve"> </v>
      </c>
      <c r="F874" s="862"/>
      <c r="G874" s="908"/>
      <c r="H874" s="876"/>
      <c r="I874" s="896"/>
    </row>
    <row r="875" spans="1:9" s="76" customFormat="1" ht="99.75" customHeight="1">
      <c r="A875" s="276"/>
      <c r="B875" s="303" t="s">
        <v>396</v>
      </c>
      <c r="C875" s="300"/>
      <c r="D875" s="300"/>
      <c r="E875" s="301"/>
      <c r="F875" s="862"/>
      <c r="G875" s="908"/>
      <c r="H875" s="876"/>
      <c r="I875" s="896"/>
    </row>
    <row r="876" spans="1:9" s="76" customFormat="1">
      <c r="A876" s="276"/>
      <c r="B876" s="303"/>
      <c r="C876" s="300"/>
      <c r="D876" s="300"/>
      <c r="E876" s="301" t="str">
        <f>IF(OR(ISBLANK(C876),ISBLANK(D876))," ",KOLIC*CENA)</f>
        <v xml:space="preserve"> </v>
      </c>
      <c r="F876" s="862"/>
      <c r="G876" s="908"/>
      <c r="H876" s="876"/>
      <c r="I876" s="896"/>
    </row>
    <row r="877" spans="1:9" s="76" customFormat="1" ht="25.5">
      <c r="A877" s="276" t="s">
        <v>67</v>
      </c>
      <c r="B877" s="303" t="s">
        <v>463</v>
      </c>
      <c r="C877" s="300"/>
      <c r="D877" s="300"/>
      <c r="E877" s="301" t="str">
        <f>IF(OR(ISBLANK(C877),ISBLANK(D877))," ",KOLIC*CENA)</f>
        <v xml:space="preserve"> </v>
      </c>
      <c r="F877" s="862"/>
      <c r="G877" s="908"/>
      <c r="H877" s="876"/>
      <c r="I877" s="896"/>
    </row>
    <row r="878" spans="1:9">
      <c r="A878" s="276"/>
      <c r="B878" s="308" t="s">
        <v>271</v>
      </c>
      <c r="C878" s="309">
        <v>6</v>
      </c>
      <c r="D878" s="1303"/>
      <c r="E878" s="305" t="str">
        <f t="shared" ref="E878:E883" si="47">IF(OR(ISBLANK(C878),ISBLANK(D878))," ",KOLIC*CENA)</f>
        <v xml:space="preserve"> </v>
      </c>
      <c r="F878" s="863"/>
      <c r="G878" s="909">
        <f>D878*F878</f>
        <v>0</v>
      </c>
      <c r="H878" s="935">
        <v>6</v>
      </c>
      <c r="I878" s="897">
        <f>D878*H878</f>
        <v>0</v>
      </c>
    </row>
    <row r="879" spans="1:9">
      <c r="A879" s="276"/>
      <c r="B879" s="308" t="s">
        <v>272</v>
      </c>
      <c r="C879" s="309">
        <v>2</v>
      </c>
      <c r="D879" s="1292">
        <f>D878</f>
        <v>0</v>
      </c>
      <c r="E879" s="305">
        <f t="shared" si="47"/>
        <v>0</v>
      </c>
      <c r="F879" s="863"/>
      <c r="G879" s="909">
        <f>D879*F879</f>
        <v>0</v>
      </c>
      <c r="H879" s="935">
        <v>2</v>
      </c>
      <c r="I879" s="897">
        <f>D879*H879</f>
        <v>0</v>
      </c>
    </row>
    <row r="880" spans="1:9">
      <c r="A880" s="276"/>
      <c r="B880" s="308" t="s">
        <v>273</v>
      </c>
      <c r="C880" s="309">
        <v>3</v>
      </c>
      <c r="D880" s="1292">
        <f>D878</f>
        <v>0</v>
      </c>
      <c r="E880" s="305">
        <f t="shared" si="47"/>
        <v>0</v>
      </c>
      <c r="F880" s="863"/>
      <c r="G880" s="909">
        <f>D880*F880</f>
        <v>0</v>
      </c>
      <c r="H880" s="935">
        <v>3</v>
      </c>
      <c r="I880" s="897">
        <f>D880*H880</f>
        <v>0</v>
      </c>
    </row>
    <row r="881" spans="1:9" ht="13.5" thickBot="1">
      <c r="A881" s="276"/>
      <c r="B881" s="406" t="s">
        <v>274</v>
      </c>
      <c r="C881" s="407">
        <v>2</v>
      </c>
      <c r="D881" s="1293">
        <f>D878</f>
        <v>0</v>
      </c>
      <c r="E881" s="409">
        <f t="shared" si="47"/>
        <v>0</v>
      </c>
      <c r="F881" s="921"/>
      <c r="G881" s="969">
        <f>D881*F881</f>
        <v>0</v>
      </c>
      <c r="H881" s="936">
        <v>2</v>
      </c>
      <c r="I881" s="975">
        <f>D881*H881</f>
        <v>0</v>
      </c>
    </row>
    <row r="882" spans="1:9" ht="13.5" thickTop="1">
      <c r="A882" s="276"/>
      <c r="B882" s="403" t="s">
        <v>199</v>
      </c>
      <c r="C882" s="404">
        <f>SUM(C878:C881)</f>
        <v>13</v>
      </c>
      <c r="D882" s="390"/>
      <c r="E882" s="405" t="str">
        <f t="shared" si="47"/>
        <v xml:space="preserve"> </v>
      </c>
      <c r="F882" s="922"/>
      <c r="G882" s="970"/>
      <c r="H882" s="938"/>
      <c r="I882" s="976"/>
    </row>
    <row r="883" spans="1:9">
      <c r="A883" s="306"/>
      <c r="B883" s="308"/>
      <c r="C883" s="309"/>
      <c r="D883" s="304"/>
      <c r="E883" s="301" t="str">
        <f t="shared" si="47"/>
        <v xml:space="preserve"> </v>
      </c>
      <c r="F883" s="864"/>
      <c r="G883" s="910"/>
      <c r="H883" s="878"/>
      <c r="I883" s="898"/>
    </row>
    <row r="884" spans="1:9" s="76" customFormat="1" ht="25.5">
      <c r="A884" s="276" t="s">
        <v>68</v>
      </c>
      <c r="B884" s="303" t="s">
        <v>464</v>
      </c>
      <c r="C884" s="300"/>
      <c r="D884" s="300"/>
      <c r="E884" s="301" t="str">
        <f t="shared" ref="E884:E889" si="48">IF(OR(ISBLANK(C884),ISBLANK(D884))," ",KOLIC*CENA)</f>
        <v xml:space="preserve"> </v>
      </c>
      <c r="F884" s="862"/>
      <c r="G884" s="908"/>
      <c r="H884" s="876"/>
      <c r="I884" s="896"/>
    </row>
    <row r="885" spans="1:9">
      <c r="A885" s="276"/>
      <c r="B885" s="308" t="s">
        <v>271</v>
      </c>
      <c r="C885" s="309">
        <v>1</v>
      </c>
      <c r="D885" s="1303"/>
      <c r="E885" s="305" t="str">
        <f t="shared" si="48"/>
        <v xml:space="preserve"> </v>
      </c>
      <c r="F885" s="863"/>
      <c r="G885" s="909">
        <f>D885*F885</f>
        <v>0</v>
      </c>
      <c r="H885" s="935">
        <v>1</v>
      </c>
      <c r="I885" s="897">
        <f>D885*H885</f>
        <v>0</v>
      </c>
    </row>
    <row r="886" spans="1:9">
      <c r="A886" s="276"/>
      <c r="B886" s="308" t="s">
        <v>272</v>
      </c>
      <c r="C886" s="309">
        <v>0</v>
      </c>
      <c r="D886" s="1292">
        <f>D885</f>
        <v>0</v>
      </c>
      <c r="E886" s="305">
        <f t="shared" si="48"/>
        <v>0</v>
      </c>
      <c r="F886" s="863"/>
      <c r="G886" s="909">
        <f>D886*F886</f>
        <v>0</v>
      </c>
      <c r="H886" s="935">
        <v>0</v>
      </c>
      <c r="I886" s="897">
        <f>D886*H886</f>
        <v>0</v>
      </c>
    </row>
    <row r="887" spans="1:9">
      <c r="A887" s="276"/>
      <c r="B887" s="308" t="s">
        <v>273</v>
      </c>
      <c r="C887" s="309">
        <v>0</v>
      </c>
      <c r="D887" s="1292">
        <f>D885</f>
        <v>0</v>
      </c>
      <c r="E887" s="305">
        <f t="shared" si="48"/>
        <v>0</v>
      </c>
      <c r="F887" s="863"/>
      <c r="G887" s="909">
        <f>D887*F887</f>
        <v>0</v>
      </c>
      <c r="H887" s="935">
        <v>0</v>
      </c>
      <c r="I887" s="897">
        <f>D887*H887</f>
        <v>0</v>
      </c>
    </row>
    <row r="888" spans="1:9" ht="13.5" thickBot="1">
      <c r="A888" s="276"/>
      <c r="B888" s="406" t="s">
        <v>274</v>
      </c>
      <c r="C888" s="407">
        <v>0</v>
      </c>
      <c r="D888" s="1293">
        <f>D885</f>
        <v>0</v>
      </c>
      <c r="E888" s="409">
        <f t="shared" si="48"/>
        <v>0</v>
      </c>
      <c r="F888" s="921"/>
      <c r="G888" s="969">
        <f>D888*F888</f>
        <v>0</v>
      </c>
      <c r="H888" s="936">
        <v>0</v>
      </c>
      <c r="I888" s="975">
        <f>D888*H888</f>
        <v>0</v>
      </c>
    </row>
    <row r="889" spans="1:9" ht="13.5" thickTop="1">
      <c r="A889" s="276"/>
      <c r="B889" s="403" t="s">
        <v>199</v>
      </c>
      <c r="C889" s="404">
        <f>SUM(C885:C888)</f>
        <v>1</v>
      </c>
      <c r="D889" s="390"/>
      <c r="E889" s="405" t="str">
        <f t="shared" si="48"/>
        <v xml:space="preserve"> </v>
      </c>
      <c r="F889" s="922"/>
      <c r="G889" s="970"/>
      <c r="H889" s="938"/>
      <c r="I889" s="976"/>
    </row>
    <row r="890" spans="1:9" ht="63.75">
      <c r="A890" s="276" t="s">
        <v>41</v>
      </c>
      <c r="B890" s="303" t="s">
        <v>491</v>
      </c>
      <c r="C890" s="300"/>
      <c r="D890" s="304"/>
      <c r="E890" s="301" t="str">
        <f t="shared" ref="E890:E896" si="49">IF(OR(ISBLANK(C890),ISBLANK(D890))," ",KOLIC*CENA)</f>
        <v xml:space="preserve"> </v>
      </c>
      <c r="F890" s="864"/>
      <c r="G890" s="910"/>
      <c r="H890" s="878"/>
      <c r="I890" s="898"/>
    </row>
    <row r="891" spans="1:9">
      <c r="A891" s="276"/>
      <c r="B891" s="308" t="s">
        <v>290</v>
      </c>
      <c r="C891" s="309">
        <v>25</v>
      </c>
      <c r="D891" s="1303"/>
      <c r="E891" s="305" t="str">
        <f t="shared" si="49"/>
        <v xml:space="preserve"> </v>
      </c>
      <c r="F891" s="863"/>
      <c r="G891" s="909">
        <f>D891*F891</f>
        <v>0</v>
      </c>
      <c r="H891" s="877">
        <v>25</v>
      </c>
      <c r="I891" s="897">
        <f>D891*H891</f>
        <v>0</v>
      </c>
    </row>
    <row r="892" spans="1:9">
      <c r="A892" s="276"/>
      <c r="B892" s="308" t="s">
        <v>291</v>
      </c>
      <c r="C892" s="309">
        <v>10</v>
      </c>
      <c r="D892" s="1292">
        <f>D891</f>
        <v>0</v>
      </c>
      <c r="E892" s="305">
        <f t="shared" si="49"/>
        <v>0</v>
      </c>
      <c r="F892" s="863"/>
      <c r="G892" s="909">
        <f>D892*F892</f>
        <v>0</v>
      </c>
      <c r="H892" s="877">
        <v>10</v>
      </c>
      <c r="I892" s="897">
        <f>D892*H892</f>
        <v>0</v>
      </c>
    </row>
    <row r="893" spans="1:9">
      <c r="A893" s="276"/>
      <c r="B893" s="308" t="s">
        <v>292</v>
      </c>
      <c r="C893" s="309">
        <v>15</v>
      </c>
      <c r="D893" s="1292">
        <f>D891</f>
        <v>0</v>
      </c>
      <c r="E893" s="305">
        <f t="shared" si="49"/>
        <v>0</v>
      </c>
      <c r="F893" s="863"/>
      <c r="G893" s="909">
        <f>D893*F893</f>
        <v>0</v>
      </c>
      <c r="H893" s="877">
        <v>15</v>
      </c>
      <c r="I893" s="897">
        <f>D893*H893</f>
        <v>0</v>
      </c>
    </row>
    <row r="894" spans="1:9" ht="13.5" thickBot="1">
      <c r="A894" s="276"/>
      <c r="B894" s="406" t="s">
        <v>293</v>
      </c>
      <c r="C894" s="407">
        <v>20</v>
      </c>
      <c r="D894" s="1293">
        <f>D891</f>
        <v>0</v>
      </c>
      <c r="E894" s="409">
        <f t="shared" si="49"/>
        <v>0</v>
      </c>
      <c r="F894" s="921"/>
      <c r="G894" s="969">
        <f>D894*F894</f>
        <v>0</v>
      </c>
      <c r="H894" s="937">
        <v>20</v>
      </c>
      <c r="I894" s="975">
        <f>D894*H894</f>
        <v>0</v>
      </c>
    </row>
    <row r="895" spans="1:9" ht="13.5" thickTop="1">
      <c r="A895" s="276"/>
      <c r="B895" s="403" t="s">
        <v>294</v>
      </c>
      <c r="C895" s="404">
        <f>SUM(C891:C894)</f>
        <v>70</v>
      </c>
      <c r="D895" s="390"/>
      <c r="E895" s="405" t="str">
        <f t="shared" si="49"/>
        <v xml:space="preserve"> </v>
      </c>
      <c r="F895" s="922"/>
      <c r="G895" s="970"/>
      <c r="H895" s="938"/>
      <c r="I895" s="976"/>
    </row>
    <row r="896" spans="1:9">
      <c r="A896" s="306"/>
      <c r="B896" s="308"/>
      <c r="C896" s="309"/>
      <c r="D896" s="304"/>
      <c r="E896" s="301" t="str">
        <f t="shared" si="49"/>
        <v xml:space="preserve"> </v>
      </c>
      <c r="F896" s="864"/>
      <c r="G896" s="910"/>
      <c r="H896" s="878"/>
      <c r="I896" s="898"/>
    </row>
    <row r="897" spans="1:9" ht="13.5" thickBot="1">
      <c r="A897" s="352"/>
      <c r="B897" s="353"/>
      <c r="C897" s="354"/>
      <c r="D897" s="354"/>
      <c r="E897" s="355"/>
      <c r="F897" s="356"/>
      <c r="G897" s="974"/>
      <c r="H897" s="997"/>
      <c r="I897" s="1012"/>
    </row>
    <row r="898" spans="1:9" ht="13.5" thickTop="1">
      <c r="B898" s="29"/>
      <c r="C898" s="37"/>
      <c r="H898" s="1019"/>
      <c r="I898" s="1051"/>
    </row>
    <row r="899" spans="1:9">
      <c r="B899" s="29"/>
      <c r="E899" s="378" t="s">
        <v>1561</v>
      </c>
      <c r="F899" s="947"/>
      <c r="G899" s="1033" t="s">
        <v>1558</v>
      </c>
      <c r="H899" s="953"/>
      <c r="I899" s="1053" t="s">
        <v>1559</v>
      </c>
    </row>
    <row r="900" spans="1:9" ht="15">
      <c r="B900" s="383" t="s">
        <v>11</v>
      </c>
      <c r="C900" s="258"/>
      <c r="D900" s="288"/>
      <c r="E900" s="278">
        <f>SUM(E580:E899)</f>
        <v>0</v>
      </c>
      <c r="F900" s="866"/>
      <c r="G900" s="1014">
        <f>SUM(G580:G899)</f>
        <v>0</v>
      </c>
      <c r="H900" s="880"/>
      <c r="I900" s="1022">
        <f>SUM(I580:I899)</f>
        <v>0</v>
      </c>
    </row>
    <row r="901" spans="1:9" s="95" customFormat="1" ht="12.75" customHeight="1">
      <c r="A901" s="73"/>
      <c r="B901" s="1"/>
      <c r="C901" s="8"/>
      <c r="D901" s="2"/>
      <c r="E901" s="94"/>
      <c r="G901" s="1032"/>
      <c r="H901" s="1059"/>
      <c r="I901" s="1060"/>
    </row>
    <row r="902" spans="1:9" s="95" customFormat="1" ht="12.75" customHeight="1">
      <c r="A902" s="105" t="s">
        <v>98</v>
      </c>
      <c r="B902" s="85" t="s">
        <v>102</v>
      </c>
      <c r="C902" s="85"/>
      <c r="D902" s="2"/>
      <c r="E902" s="94"/>
      <c r="G902" s="1032"/>
      <c r="H902" s="1059"/>
      <c r="I902" s="1060"/>
    </row>
    <row r="903" spans="1:9" s="95" customFormat="1" ht="12.75" customHeight="1">
      <c r="A903" s="105"/>
      <c r="B903" s="98"/>
      <c r="C903" s="98"/>
      <c r="D903" s="2"/>
      <c r="E903" s="94"/>
      <c r="G903" s="1032"/>
      <c r="H903" s="1059"/>
      <c r="I903" s="1060"/>
    </row>
    <row r="904" spans="1:9" s="95" customFormat="1" ht="12.75" customHeight="1">
      <c r="A904" s="105" t="s">
        <v>99</v>
      </c>
      <c r="B904" s="106" t="s">
        <v>173</v>
      </c>
      <c r="C904" s="85"/>
      <c r="D904" s="85"/>
      <c r="E904" s="85"/>
      <c r="G904" s="1032"/>
      <c r="H904" s="1059"/>
      <c r="I904" s="1060"/>
    </row>
    <row r="905" spans="1:9" s="95" customFormat="1" ht="12.75" customHeight="1">
      <c r="A905" s="105"/>
      <c r="B905" s="87"/>
      <c r="C905" s="87"/>
      <c r="D905" s="2"/>
      <c r="E905" s="94"/>
      <c r="G905" s="1032"/>
      <c r="H905" s="1059"/>
      <c r="I905" s="1060"/>
    </row>
    <row r="906" spans="1:9" s="108" customFormat="1" ht="12.75" customHeight="1">
      <c r="A906" s="105" t="s">
        <v>100</v>
      </c>
      <c r="B906" s="85" t="s">
        <v>101</v>
      </c>
      <c r="C906" s="85"/>
      <c r="D906" s="107"/>
      <c r="E906" s="83"/>
      <c r="G906" s="890"/>
      <c r="H906" s="1061"/>
      <c r="I906" s="1062"/>
    </row>
    <row r="907" spans="1:9" s="76" customFormat="1" ht="12.75" customHeight="1">
      <c r="A907" s="105"/>
      <c r="B907" s="125"/>
      <c r="C907" s="18"/>
      <c r="D907" s="13"/>
      <c r="E907" s="93"/>
      <c r="G907" s="891"/>
      <c r="H907" s="1063"/>
      <c r="I907" s="1064"/>
    </row>
    <row r="908" spans="1:9" s="76" customFormat="1" ht="12.75" customHeight="1">
      <c r="A908" s="105" t="s">
        <v>64</v>
      </c>
      <c r="B908" s="106" t="s">
        <v>166</v>
      </c>
      <c r="C908" s="18"/>
      <c r="D908" s="13"/>
      <c r="E908" s="93"/>
      <c r="G908" s="891"/>
      <c r="H908" s="1063"/>
      <c r="I908" s="1064"/>
    </row>
    <row r="909" spans="1:9" s="76" customFormat="1" ht="12.75" customHeight="1">
      <c r="A909" s="105"/>
      <c r="B909" s="124" t="s">
        <v>176</v>
      </c>
      <c r="C909" s="18"/>
      <c r="D909" s="13"/>
      <c r="E909" s="93"/>
      <c r="G909" s="891"/>
      <c r="H909" s="1063"/>
      <c r="I909" s="1064"/>
    </row>
    <row r="910" spans="1:9" s="76" customFormat="1" ht="12.75" customHeight="1">
      <c r="A910" s="105"/>
      <c r="B910" s="87"/>
      <c r="C910" s="18"/>
      <c r="D910" s="13"/>
      <c r="E910" s="93"/>
      <c r="G910" s="891"/>
      <c r="H910" s="1063"/>
      <c r="I910" s="1064"/>
    </row>
    <row r="911" spans="1:9" s="14" customFormat="1">
      <c r="A911" s="105" t="s">
        <v>181</v>
      </c>
      <c r="B911" s="106" t="s">
        <v>179</v>
      </c>
      <c r="C911" s="13"/>
      <c r="D911" s="13"/>
      <c r="E911" s="3"/>
      <c r="G911" s="892"/>
      <c r="H911" s="1031"/>
      <c r="I911" s="1050"/>
    </row>
    <row r="912" spans="1:9" s="14" customFormat="1">
      <c r="A912" s="96"/>
      <c r="B912" s="87"/>
      <c r="C912" s="13"/>
      <c r="D912" s="13"/>
      <c r="E912" s="3"/>
      <c r="G912" s="892"/>
      <c r="H912" s="1031"/>
      <c r="I912" s="1050"/>
    </row>
    <row r="913" spans="1:11" s="14" customFormat="1">
      <c r="A913" s="105" t="s">
        <v>182</v>
      </c>
      <c r="B913" s="106" t="s">
        <v>175</v>
      </c>
      <c r="C913" s="13"/>
      <c r="D913" s="13"/>
      <c r="E913" s="3"/>
      <c r="G913" s="892"/>
      <c r="H913" s="1031"/>
      <c r="I913" s="1050"/>
    </row>
    <row r="914" spans="1:11" s="14" customFormat="1">
      <c r="A914" s="12"/>
      <c r="B914" s="31"/>
      <c r="C914" s="13"/>
      <c r="D914" s="13"/>
      <c r="E914" s="3"/>
      <c r="G914" s="892"/>
      <c r="H914" s="1031"/>
      <c r="I914" s="1050"/>
    </row>
    <row r="915" spans="1:11" s="76" customFormat="1" ht="12.75" customHeight="1">
      <c r="A915" s="105" t="s">
        <v>58</v>
      </c>
      <c r="B915" s="106" t="s">
        <v>183</v>
      </c>
      <c r="C915" s="18"/>
      <c r="D915" s="13"/>
      <c r="E915" s="93"/>
      <c r="G915" s="891"/>
      <c r="H915" s="1063"/>
      <c r="I915" s="1064"/>
    </row>
    <row r="916" spans="1:11" s="26" customFormat="1" ht="14.25">
      <c r="A916" s="1"/>
      <c r="B916" s="1"/>
      <c r="C916" s="13"/>
      <c r="D916" s="44"/>
      <c r="G916" s="894"/>
      <c r="H916" s="1065"/>
      <c r="I916" s="1066"/>
    </row>
    <row r="917" spans="1:11" s="26" customFormat="1" ht="14.25">
      <c r="A917" s="1"/>
      <c r="B917" s="1"/>
      <c r="C917" s="13"/>
      <c r="D917" s="44"/>
      <c r="G917" s="894"/>
      <c r="H917" s="1065"/>
      <c r="I917" s="1066"/>
    </row>
    <row r="918" spans="1:11" s="26" customFormat="1" ht="12.75" customHeight="1">
      <c r="A918" s="23"/>
      <c r="B918" s="101" t="s">
        <v>1451</v>
      </c>
      <c r="D918" s="44"/>
      <c r="G918" s="894"/>
      <c r="H918" s="1065"/>
      <c r="I918" s="1066"/>
    </row>
    <row r="919" spans="1:11" s="67" customFormat="1" ht="16.5" customHeight="1">
      <c r="A919" s="23"/>
      <c r="B919" s="101"/>
      <c r="C919" s="26"/>
      <c r="D919" s="65"/>
      <c r="E919" s="66"/>
      <c r="G919" s="1034"/>
      <c r="H919" s="1067"/>
      <c r="I919" s="1068"/>
    </row>
    <row r="920" spans="1:11" ht="11.25" customHeight="1">
      <c r="A920" s="7"/>
      <c r="B920" s="11" t="s">
        <v>1549</v>
      </c>
      <c r="C920" s="9"/>
      <c r="D920" s="71"/>
      <c r="E920" s="21"/>
      <c r="H920" s="1029"/>
      <c r="I920" s="1048"/>
    </row>
    <row r="921" spans="1:11" s="14" customFormat="1">
      <c r="A921" s="7"/>
      <c r="B921" s="11"/>
      <c r="C921" s="9"/>
      <c r="D921" s="71"/>
      <c r="E921" s="21"/>
      <c r="G921" s="892"/>
      <c r="H921" s="1031"/>
      <c r="I921" s="1050"/>
    </row>
    <row r="922" spans="1:11" s="14" customFormat="1" ht="132.75" customHeight="1">
      <c r="A922" s="7"/>
      <c r="B922" s="98" t="s">
        <v>1366</v>
      </c>
      <c r="C922" s="9"/>
      <c r="D922" s="71"/>
      <c r="E922" s="21"/>
      <c r="G922" s="892"/>
      <c r="H922" s="1031"/>
      <c r="I922" s="1050"/>
    </row>
    <row r="923" spans="1:11" s="14" customFormat="1" ht="150.75" customHeight="1">
      <c r="A923" s="7"/>
      <c r="B923" s="98" t="s">
        <v>1367</v>
      </c>
      <c r="C923" s="9"/>
      <c r="D923" s="71"/>
      <c r="E923" s="21"/>
      <c r="G923" s="892"/>
      <c r="H923" s="1031"/>
      <c r="I923" s="1050"/>
    </row>
    <row r="924" spans="1:11" s="14" customFormat="1" ht="136.5" customHeight="1">
      <c r="A924" s="7"/>
      <c r="B924" s="98" t="s">
        <v>1368</v>
      </c>
      <c r="C924" s="9"/>
      <c r="D924" s="71"/>
      <c r="E924" s="21"/>
      <c r="G924" s="892"/>
      <c r="H924" s="1031"/>
      <c r="I924" s="1050"/>
    </row>
    <row r="925" spans="1:11" ht="12.75" customHeight="1">
      <c r="A925" s="12"/>
      <c r="B925" s="32"/>
      <c r="C925" s="33"/>
      <c r="H925" s="1029"/>
      <c r="I925" s="1048"/>
    </row>
    <row r="926" spans="1:11" s="14" customFormat="1">
      <c r="A926" s="12"/>
      <c r="B926" s="19"/>
      <c r="C926" s="302" t="s">
        <v>79</v>
      </c>
      <c r="D926" s="320" t="s">
        <v>191</v>
      </c>
      <c r="E926" s="321" t="s">
        <v>192</v>
      </c>
      <c r="F926" s="1759" t="s">
        <v>1550</v>
      </c>
      <c r="G926" s="1760"/>
      <c r="H926" s="1761" t="s">
        <v>1551</v>
      </c>
      <c r="I926" s="1762"/>
      <c r="J926" s="297" t="s">
        <v>1552</v>
      </c>
      <c r="K926" s="297" t="s">
        <v>1553</v>
      </c>
    </row>
    <row r="927" spans="1:11" s="14" customFormat="1">
      <c r="A927" s="276"/>
      <c r="B927" s="322"/>
      <c r="C927" s="1754" t="s">
        <v>1495</v>
      </c>
      <c r="D927" s="1754"/>
      <c r="E927" s="1754"/>
      <c r="F927" s="888" t="s">
        <v>79</v>
      </c>
      <c r="G927" s="888" t="s">
        <v>1554</v>
      </c>
      <c r="H927" s="887" t="s">
        <v>79</v>
      </c>
      <c r="I927" s="887" t="s">
        <v>1554</v>
      </c>
      <c r="J927" s="298"/>
      <c r="K927" s="298"/>
    </row>
    <row r="928" spans="1:11" s="76" customFormat="1" ht="258" customHeight="1">
      <c r="A928" s="276" t="s">
        <v>83</v>
      </c>
      <c r="B928" s="303" t="s">
        <v>585</v>
      </c>
      <c r="C928" s="300"/>
      <c r="D928" s="300"/>
      <c r="E928" s="301"/>
      <c r="F928" s="862"/>
      <c r="G928" s="908"/>
      <c r="H928" s="876"/>
      <c r="I928" s="896"/>
    </row>
    <row r="929" spans="1:9" s="76" customFormat="1" ht="156" customHeight="1">
      <c r="A929" s="276"/>
      <c r="B929" s="303" t="s">
        <v>497</v>
      </c>
      <c r="C929" s="300"/>
      <c r="D929" s="300"/>
      <c r="E929" s="301"/>
      <c r="F929" s="862"/>
      <c r="G929" s="908"/>
      <c r="H929" s="876"/>
      <c r="I929" s="896"/>
    </row>
    <row r="930" spans="1:9" s="76" customFormat="1" ht="190.5" customHeight="1">
      <c r="A930" s="276"/>
      <c r="B930" s="303" t="s">
        <v>498</v>
      </c>
      <c r="C930" s="300"/>
      <c r="D930" s="300"/>
      <c r="E930" s="301"/>
      <c r="F930" s="862"/>
      <c r="G930" s="908"/>
      <c r="H930" s="876"/>
      <c r="I930" s="896"/>
    </row>
    <row r="931" spans="1:9" s="76" customFormat="1" ht="63.75">
      <c r="A931" s="276"/>
      <c r="B931" s="303" t="s">
        <v>493</v>
      </c>
      <c r="C931" s="300"/>
      <c r="D931" s="300"/>
      <c r="E931" s="301"/>
      <c r="F931" s="862"/>
      <c r="G931" s="908"/>
      <c r="H931" s="876"/>
      <c r="I931" s="896"/>
    </row>
    <row r="932" spans="1:9" s="76" customFormat="1" ht="51">
      <c r="A932" s="276"/>
      <c r="B932" s="303" t="s">
        <v>586</v>
      </c>
      <c r="C932" s="300"/>
      <c r="D932" s="300"/>
      <c r="E932" s="301"/>
      <c r="F932" s="862"/>
      <c r="G932" s="908"/>
      <c r="H932" s="876"/>
      <c r="I932" s="896"/>
    </row>
    <row r="933" spans="1:9" s="76" customFormat="1" ht="77.25" customHeight="1">
      <c r="A933" s="276"/>
      <c r="B933" s="303" t="s">
        <v>499</v>
      </c>
      <c r="C933" s="300"/>
      <c r="D933" s="300"/>
      <c r="E933" s="301"/>
      <c r="F933" s="862"/>
      <c r="G933" s="908"/>
      <c r="H933" s="876"/>
      <c r="I933" s="896"/>
    </row>
    <row r="934" spans="1:9" s="76" customFormat="1" ht="39" customHeight="1">
      <c r="A934" s="276"/>
      <c r="B934" s="303" t="s">
        <v>494</v>
      </c>
      <c r="C934" s="300"/>
      <c r="D934" s="300"/>
      <c r="E934" s="301"/>
      <c r="F934" s="862"/>
      <c r="G934" s="908"/>
      <c r="H934" s="876"/>
      <c r="I934" s="896"/>
    </row>
    <row r="935" spans="1:9" s="76" customFormat="1" ht="89.25">
      <c r="A935" s="276"/>
      <c r="B935" s="303" t="s">
        <v>501</v>
      </c>
      <c r="C935" s="300"/>
      <c r="D935" s="300"/>
      <c r="E935" s="301"/>
      <c r="F935" s="862"/>
      <c r="G935" s="908"/>
      <c r="H935" s="876"/>
      <c r="I935" s="896"/>
    </row>
    <row r="936" spans="1:9" ht="25.5">
      <c r="A936" s="276"/>
      <c r="B936" s="303" t="s">
        <v>121</v>
      </c>
      <c r="C936" s="300"/>
      <c r="D936" s="300"/>
      <c r="E936" s="301"/>
      <c r="F936" s="864"/>
      <c r="G936" s="910"/>
      <c r="H936" s="878"/>
      <c r="I936" s="898"/>
    </row>
    <row r="937" spans="1:9" s="76" customFormat="1" ht="140.25" customHeight="1">
      <c r="A937" s="276"/>
      <c r="B937" s="303" t="s">
        <v>587</v>
      </c>
      <c r="C937" s="300"/>
      <c r="D937" s="300"/>
      <c r="E937" s="301"/>
      <c r="F937" s="862"/>
      <c r="G937" s="908"/>
      <c r="H937" s="876"/>
      <c r="I937" s="896"/>
    </row>
    <row r="938" spans="1:9" s="76" customFormat="1">
      <c r="A938" s="276"/>
      <c r="B938" s="303"/>
      <c r="C938" s="300"/>
      <c r="D938" s="300"/>
      <c r="E938" s="301"/>
      <c r="F938" s="862"/>
      <c r="G938" s="908"/>
      <c r="H938" s="876"/>
      <c r="I938" s="896"/>
    </row>
    <row r="939" spans="1:9" s="76" customFormat="1" ht="129.75" customHeight="1">
      <c r="A939" s="276" t="s">
        <v>67</v>
      </c>
      <c r="B939" s="303" t="s">
        <v>712</v>
      </c>
      <c r="C939" s="300"/>
      <c r="D939" s="300"/>
      <c r="E939" s="301"/>
      <c r="F939" s="862"/>
      <c r="G939" s="908"/>
      <c r="H939" s="876"/>
      <c r="I939" s="896"/>
    </row>
    <row r="940" spans="1:9" s="76" customFormat="1" ht="27.75" customHeight="1">
      <c r="A940" s="276"/>
      <c r="B940" s="303" t="s">
        <v>502</v>
      </c>
      <c r="C940" s="300"/>
      <c r="D940" s="300"/>
      <c r="E940" s="301"/>
      <c r="F940" s="862"/>
      <c r="G940" s="908"/>
      <c r="H940" s="876"/>
      <c r="I940" s="896"/>
    </row>
    <row r="941" spans="1:9" s="76" customFormat="1" ht="52.5" customHeight="1">
      <c r="A941" s="276"/>
      <c r="B941" s="303" t="s">
        <v>710</v>
      </c>
      <c r="C941" s="300"/>
      <c r="D941" s="300"/>
      <c r="E941" s="301"/>
      <c r="F941" s="862"/>
      <c r="G941" s="908"/>
      <c r="H941" s="876"/>
      <c r="I941" s="896"/>
    </row>
    <row r="942" spans="1:9">
      <c r="A942" s="276"/>
      <c r="B942" s="308" t="s">
        <v>299</v>
      </c>
      <c r="C942" s="309">
        <v>52</v>
      </c>
      <c r="D942" s="1303"/>
      <c r="E942" s="305" t="str">
        <f>IF(OR(ISBLANK(C942),ISBLANK(D942))," ",KOLIC*CENA)</f>
        <v xml:space="preserve"> </v>
      </c>
      <c r="F942" s="863"/>
      <c r="G942" s="909">
        <f>D942*F942</f>
        <v>0</v>
      </c>
      <c r="H942" s="935">
        <v>52</v>
      </c>
      <c r="I942" s="897">
        <f>D942*H942</f>
        <v>0</v>
      </c>
    </row>
    <row r="943" spans="1:9">
      <c r="A943" s="276"/>
      <c r="B943" s="308" t="s">
        <v>300</v>
      </c>
      <c r="C943" s="309">
        <v>43</v>
      </c>
      <c r="D943" s="1292">
        <f>D942</f>
        <v>0</v>
      </c>
      <c r="E943" s="305">
        <f>IF(OR(ISBLANK(C943),ISBLANK(D943))," ",KOLIC*CENA)</f>
        <v>0</v>
      </c>
      <c r="F943" s="863"/>
      <c r="G943" s="909">
        <f>D943*F943</f>
        <v>0</v>
      </c>
      <c r="H943" s="935">
        <v>43</v>
      </c>
      <c r="I943" s="897">
        <f>D943*H943</f>
        <v>0</v>
      </c>
    </row>
    <row r="944" spans="1:9">
      <c r="A944" s="276"/>
      <c r="B944" s="308" t="s">
        <v>301</v>
      </c>
      <c r="C944" s="309">
        <v>52</v>
      </c>
      <c r="D944" s="1292">
        <f>D942</f>
        <v>0</v>
      </c>
      <c r="E944" s="305">
        <f>IF(OR(ISBLANK(C944),ISBLANK(D944))," ",KOLIC*CENA)</f>
        <v>0</v>
      </c>
      <c r="F944" s="863"/>
      <c r="G944" s="909">
        <f>D944*F944</f>
        <v>0</v>
      </c>
      <c r="H944" s="935">
        <v>52</v>
      </c>
      <c r="I944" s="897">
        <f>D944*H944</f>
        <v>0</v>
      </c>
    </row>
    <row r="945" spans="1:9" ht="13.5" thickBot="1">
      <c r="A945" s="276"/>
      <c r="B945" s="406" t="s">
        <v>302</v>
      </c>
      <c r="C945" s="407">
        <v>59</v>
      </c>
      <c r="D945" s="1293">
        <f>D942</f>
        <v>0</v>
      </c>
      <c r="E945" s="409">
        <f>IF(OR(ISBLANK(C945),ISBLANK(D945))," ",KOLIC*CENA)</f>
        <v>0</v>
      </c>
      <c r="F945" s="921"/>
      <c r="G945" s="969">
        <f>D945*F945</f>
        <v>0</v>
      </c>
      <c r="H945" s="936">
        <v>59</v>
      </c>
      <c r="I945" s="975">
        <f>D945*H945</f>
        <v>0</v>
      </c>
    </row>
    <row r="946" spans="1:9" ht="13.5" thickTop="1">
      <c r="A946" s="276"/>
      <c r="B946" s="403" t="s">
        <v>215</v>
      </c>
      <c r="C946" s="404">
        <f>SUM(C942:C945)</f>
        <v>206</v>
      </c>
      <c r="D946" s="411"/>
      <c r="E946" s="405">
        <f>IF(OR(ISBLANK(C946),ISBLANK(#REF!))," ",KOLIC*CENA)</f>
        <v>0</v>
      </c>
      <c r="F946" s="922"/>
      <c r="G946" s="970"/>
      <c r="H946" s="938"/>
      <c r="I946" s="976"/>
    </row>
    <row r="947" spans="1:9" s="76" customFormat="1">
      <c r="A947" s="276"/>
      <c r="B947" s="308"/>
      <c r="C947" s="300"/>
      <c r="D947" s="301"/>
      <c r="E947" s="301"/>
      <c r="F947" s="862"/>
      <c r="G947" s="908"/>
      <c r="H947" s="876"/>
      <c r="I947" s="896"/>
    </row>
    <row r="948" spans="1:9" s="138" customFormat="1" hidden="1" outlineLevel="1">
      <c r="A948" s="341"/>
      <c r="B948" s="342" t="s">
        <v>503</v>
      </c>
      <c r="C948" s="343"/>
      <c r="D948" s="344"/>
      <c r="E948" s="301" t="str">
        <f>IF(OR(ISBLANK(C948),ISBLANK(D948))," ",KOLIC*CENA)</f>
        <v xml:space="preserve"> </v>
      </c>
      <c r="F948" s="926"/>
      <c r="G948" s="1004"/>
      <c r="H948" s="943"/>
      <c r="I948" s="1010"/>
    </row>
    <row r="949" spans="1:9" s="138" customFormat="1" hidden="1" outlineLevel="1">
      <c r="A949" s="341" t="s">
        <v>504</v>
      </c>
      <c r="B949" s="342" t="s">
        <v>505</v>
      </c>
      <c r="C949" s="343">
        <v>52.92</v>
      </c>
      <c r="D949" s="344"/>
      <c r="E949" s="301"/>
      <c r="F949" s="926"/>
      <c r="G949" s="1004"/>
      <c r="H949" s="943"/>
      <c r="I949" s="1010"/>
    </row>
    <row r="950" spans="1:9" s="138" customFormat="1" hidden="1" outlineLevel="1">
      <c r="A950" s="341" t="s">
        <v>506</v>
      </c>
      <c r="B950" s="342" t="s">
        <v>507</v>
      </c>
      <c r="C950" s="343">
        <v>22.44</v>
      </c>
      <c r="D950" s="344"/>
      <c r="E950" s="301"/>
      <c r="F950" s="926"/>
      <c r="G950" s="1004"/>
      <c r="H950" s="943"/>
      <c r="I950" s="1010"/>
    </row>
    <row r="951" spans="1:9" s="138" customFormat="1" hidden="1" outlineLevel="1">
      <c r="A951" s="341" t="s">
        <v>495</v>
      </c>
      <c r="B951" s="345" t="s">
        <v>508</v>
      </c>
      <c r="C951" s="343">
        <v>-24.2</v>
      </c>
      <c r="D951" s="344"/>
      <c r="E951" s="301"/>
      <c r="F951" s="926"/>
      <c r="G951" s="1004"/>
      <c r="H951" s="943"/>
      <c r="I951" s="1010"/>
    </row>
    <row r="952" spans="1:9" s="138" customFormat="1" hidden="1" outlineLevel="1">
      <c r="A952" s="341"/>
      <c r="B952" s="345"/>
      <c r="C952" s="343">
        <v>51.16</v>
      </c>
      <c r="D952" s="344"/>
      <c r="E952" s="301"/>
      <c r="F952" s="926"/>
      <c r="G952" s="1004"/>
      <c r="H952" s="943"/>
      <c r="I952" s="1010"/>
    </row>
    <row r="953" spans="1:9" s="138" customFormat="1" hidden="1" outlineLevel="1">
      <c r="A953" s="341"/>
      <c r="B953" s="345"/>
      <c r="C953" s="343"/>
      <c r="D953" s="344"/>
      <c r="E953" s="301"/>
      <c r="F953" s="926"/>
      <c r="G953" s="1004"/>
      <c r="H953" s="943"/>
      <c r="I953" s="1010"/>
    </row>
    <row r="954" spans="1:9" s="138" customFormat="1" hidden="1" outlineLevel="1">
      <c r="A954" s="341"/>
      <c r="B954" s="342" t="s">
        <v>509</v>
      </c>
      <c r="C954" s="343"/>
      <c r="D954" s="344"/>
      <c r="E954" s="301" t="str">
        <f>IF(OR(ISBLANK(C954),ISBLANK(D954))," ",KOLIC*CENA)</f>
        <v xml:space="preserve"> </v>
      </c>
      <c r="F954" s="926"/>
      <c r="G954" s="1004"/>
      <c r="H954" s="943"/>
      <c r="I954" s="1010"/>
    </row>
    <row r="955" spans="1:9" s="138" customFormat="1" hidden="1" outlineLevel="1">
      <c r="A955" s="341" t="s">
        <v>504</v>
      </c>
      <c r="B955" s="342" t="s">
        <v>510</v>
      </c>
      <c r="C955" s="343">
        <v>55.62</v>
      </c>
      <c r="D955" s="344"/>
      <c r="E955" s="301"/>
      <c r="F955" s="926"/>
      <c r="G955" s="1004"/>
      <c r="H955" s="943"/>
      <c r="I955" s="1010"/>
    </row>
    <row r="956" spans="1:9" s="138" customFormat="1" hidden="1" outlineLevel="1">
      <c r="A956" s="341" t="s">
        <v>495</v>
      </c>
      <c r="B956" s="345" t="s">
        <v>511</v>
      </c>
      <c r="C956" s="343">
        <v>-13.2</v>
      </c>
      <c r="D956" s="344"/>
      <c r="E956" s="301"/>
      <c r="F956" s="926"/>
      <c r="G956" s="1004"/>
      <c r="H956" s="943"/>
      <c r="I956" s="1010"/>
    </row>
    <row r="957" spans="1:9" s="138" customFormat="1" hidden="1" outlineLevel="1">
      <c r="A957" s="341"/>
      <c r="B957" s="345"/>
      <c r="C957" s="343">
        <v>42.42</v>
      </c>
      <c r="D957" s="344"/>
      <c r="E957" s="301"/>
      <c r="F957" s="926"/>
      <c r="G957" s="1004"/>
      <c r="H957" s="943"/>
      <c r="I957" s="1010"/>
    </row>
    <row r="958" spans="1:9" s="138" customFormat="1" hidden="1" outlineLevel="1">
      <c r="A958" s="341"/>
      <c r="B958" s="345"/>
      <c r="C958" s="343"/>
      <c r="D958" s="344"/>
      <c r="E958" s="301"/>
      <c r="F958" s="926"/>
      <c r="G958" s="1004"/>
      <c r="H958" s="943"/>
      <c r="I958" s="1010"/>
    </row>
    <row r="959" spans="1:9" s="138" customFormat="1" hidden="1" outlineLevel="1">
      <c r="A959" s="341"/>
      <c r="B959" s="342" t="s">
        <v>512</v>
      </c>
      <c r="C959" s="343"/>
      <c r="D959" s="344"/>
      <c r="E959" s="301" t="str">
        <f>IF(OR(ISBLANK(C959),ISBLANK(D959))," ",KOLIC*CENA)</f>
        <v xml:space="preserve"> </v>
      </c>
      <c r="F959" s="926"/>
      <c r="G959" s="1004"/>
      <c r="H959" s="943"/>
      <c r="I959" s="1010"/>
    </row>
    <row r="960" spans="1:9" s="138" customFormat="1" hidden="1" outlineLevel="1">
      <c r="A960" s="341" t="s">
        <v>504</v>
      </c>
      <c r="B960" s="342" t="s">
        <v>505</v>
      </c>
      <c r="C960" s="343">
        <v>52.92</v>
      </c>
      <c r="D960" s="344"/>
      <c r="E960" s="301"/>
      <c r="F960" s="926"/>
      <c r="G960" s="1004"/>
      <c r="H960" s="943"/>
      <c r="I960" s="1010"/>
    </row>
    <row r="961" spans="1:9" s="138" customFormat="1" hidden="1" outlineLevel="1">
      <c r="A961" s="341" t="s">
        <v>506</v>
      </c>
      <c r="B961" s="342" t="s">
        <v>507</v>
      </c>
      <c r="C961" s="343">
        <v>22.44</v>
      </c>
      <c r="D961" s="344"/>
      <c r="E961" s="301"/>
      <c r="F961" s="926"/>
      <c r="G961" s="1004"/>
      <c r="H961" s="943"/>
      <c r="I961" s="1010"/>
    </row>
    <row r="962" spans="1:9" s="138" customFormat="1" hidden="1" outlineLevel="1">
      <c r="A962" s="341" t="s">
        <v>495</v>
      </c>
      <c r="B962" s="345" t="s">
        <v>508</v>
      </c>
      <c r="C962" s="343">
        <v>-24.2</v>
      </c>
      <c r="D962" s="344"/>
      <c r="E962" s="301"/>
      <c r="F962" s="926"/>
      <c r="G962" s="1004"/>
      <c r="H962" s="943"/>
      <c r="I962" s="1010"/>
    </row>
    <row r="963" spans="1:9" s="138" customFormat="1" hidden="1" outlineLevel="1">
      <c r="A963" s="341"/>
      <c r="B963" s="345"/>
      <c r="C963" s="343">
        <v>51.16</v>
      </c>
      <c r="D963" s="344"/>
      <c r="E963" s="301"/>
      <c r="F963" s="926"/>
      <c r="G963" s="1004"/>
      <c r="H963" s="943"/>
      <c r="I963" s="1010"/>
    </row>
    <row r="964" spans="1:9" s="138" customFormat="1" hidden="1" outlineLevel="1">
      <c r="A964" s="341"/>
      <c r="B964" s="345"/>
      <c r="C964" s="343"/>
      <c r="D964" s="344"/>
      <c r="E964" s="301"/>
      <c r="F964" s="926"/>
      <c r="G964" s="1004"/>
      <c r="H964" s="943"/>
      <c r="I964" s="1010"/>
    </row>
    <row r="965" spans="1:9" s="138" customFormat="1" hidden="1" outlineLevel="1">
      <c r="A965" s="341"/>
      <c r="B965" s="342" t="s">
        <v>513</v>
      </c>
      <c r="C965" s="343"/>
      <c r="D965" s="344"/>
      <c r="E965" s="301" t="str">
        <f>IF(OR(ISBLANK(C965),ISBLANK(D965))," ",KOLIC*CENA)</f>
        <v xml:space="preserve"> </v>
      </c>
      <c r="F965" s="926"/>
      <c r="G965" s="1004"/>
      <c r="H965" s="943"/>
      <c r="I965" s="1010"/>
    </row>
    <row r="966" spans="1:9" s="138" customFormat="1" hidden="1" outlineLevel="1">
      <c r="A966" s="341" t="s">
        <v>504</v>
      </c>
      <c r="B966" s="342" t="s">
        <v>514</v>
      </c>
      <c r="C966" s="343">
        <v>75.33</v>
      </c>
      <c r="D966" s="344"/>
      <c r="E966" s="301"/>
      <c r="F966" s="926"/>
      <c r="G966" s="1004"/>
      <c r="H966" s="943"/>
      <c r="I966" s="1010"/>
    </row>
    <row r="967" spans="1:9" s="138" customFormat="1" hidden="1" outlineLevel="1">
      <c r="A967" s="341" t="s">
        <v>495</v>
      </c>
      <c r="B967" s="345" t="s">
        <v>515</v>
      </c>
      <c r="C967" s="343">
        <v>-17.600000000000001</v>
      </c>
      <c r="D967" s="344"/>
      <c r="E967" s="301"/>
      <c r="F967" s="926"/>
      <c r="G967" s="1004"/>
      <c r="H967" s="943"/>
      <c r="I967" s="1010"/>
    </row>
    <row r="968" spans="1:9" s="138" customFormat="1" hidden="1" outlineLevel="1">
      <c r="A968" s="341"/>
      <c r="B968" s="345"/>
      <c r="C968" s="343">
        <v>57.73</v>
      </c>
      <c r="D968" s="344"/>
      <c r="E968" s="301"/>
      <c r="F968" s="926"/>
      <c r="G968" s="1004"/>
      <c r="H968" s="943"/>
      <c r="I968" s="1010"/>
    </row>
    <row r="969" spans="1:9" s="138" customFormat="1" hidden="1" outlineLevel="1">
      <c r="A969" s="341"/>
      <c r="B969" s="345"/>
      <c r="C969" s="343"/>
      <c r="D969" s="344"/>
      <c r="E969" s="301"/>
      <c r="F969" s="926"/>
      <c r="G969" s="1004"/>
      <c r="H969" s="943"/>
      <c r="I969" s="1010"/>
    </row>
    <row r="970" spans="1:9" s="76" customFormat="1" collapsed="1">
      <c r="A970" s="276"/>
      <c r="B970" s="303"/>
      <c r="C970" s="300"/>
      <c r="D970" s="300"/>
      <c r="E970" s="301" t="str">
        <f>IF(OR(ISBLANK(C970),ISBLANK(D970))," ",KOLIC*CENA)</f>
        <v xml:space="preserve"> </v>
      </c>
      <c r="F970" s="862"/>
      <c r="G970" s="908"/>
      <c r="H970" s="876"/>
      <c r="I970" s="896"/>
    </row>
    <row r="971" spans="1:9" s="76" customFormat="1" ht="309" customHeight="1">
      <c r="A971" s="348" t="s">
        <v>122</v>
      </c>
      <c r="B971" s="347" t="s">
        <v>711</v>
      </c>
      <c r="C971" s="300"/>
      <c r="D971" s="300"/>
      <c r="E971" s="301"/>
      <c r="F971" s="862"/>
      <c r="G971" s="908"/>
      <c r="H971" s="876"/>
      <c r="I971" s="896"/>
    </row>
    <row r="972" spans="1:9" s="76" customFormat="1" ht="52.5" customHeight="1">
      <c r="A972" s="276"/>
      <c r="B972" s="303" t="s">
        <v>710</v>
      </c>
      <c r="C972" s="300"/>
      <c r="D972" s="300"/>
      <c r="E972" s="301"/>
      <c r="F972" s="862"/>
      <c r="G972" s="908"/>
      <c r="H972" s="876"/>
      <c r="I972" s="896"/>
    </row>
    <row r="973" spans="1:9">
      <c r="A973" s="276"/>
      <c r="B973" s="308" t="s">
        <v>299</v>
      </c>
      <c r="C973" s="309">
        <v>197</v>
      </c>
      <c r="D973" s="1303"/>
      <c r="E973" s="305" t="str">
        <f>IF(OR(ISBLANK(C973),ISBLANK(D973))," ",KOLIC*CENA)</f>
        <v xml:space="preserve"> </v>
      </c>
      <c r="F973" s="863"/>
      <c r="G973" s="909">
        <f>D973*F973</f>
        <v>0</v>
      </c>
      <c r="H973" s="935">
        <v>197</v>
      </c>
      <c r="I973" s="897">
        <f>D973*H973</f>
        <v>0</v>
      </c>
    </row>
    <row r="974" spans="1:9">
      <c r="A974" s="276"/>
      <c r="B974" s="308" t="s">
        <v>300</v>
      </c>
      <c r="C974" s="309">
        <v>98</v>
      </c>
      <c r="D974" s="1292">
        <f>D973</f>
        <v>0</v>
      </c>
      <c r="E974" s="305">
        <f>IF(OR(ISBLANK(C974),ISBLANK(D974))," ",KOLIC*CENA)</f>
        <v>0</v>
      </c>
      <c r="F974" s="863"/>
      <c r="G974" s="909">
        <f>D974*F974</f>
        <v>0</v>
      </c>
      <c r="H974" s="935">
        <v>98</v>
      </c>
      <c r="I974" s="897">
        <f>D974*H974</f>
        <v>0</v>
      </c>
    </row>
    <row r="975" spans="1:9">
      <c r="A975" s="276"/>
      <c r="B975" s="308" t="s">
        <v>301</v>
      </c>
      <c r="C975" s="309">
        <v>197</v>
      </c>
      <c r="D975" s="1292">
        <f>D973</f>
        <v>0</v>
      </c>
      <c r="E975" s="305">
        <f>IF(OR(ISBLANK(C975),ISBLANK(D975))," ",KOLIC*CENA)</f>
        <v>0</v>
      </c>
      <c r="F975" s="863"/>
      <c r="G975" s="909">
        <f>D975*F975</f>
        <v>0</v>
      </c>
      <c r="H975" s="935">
        <v>197</v>
      </c>
      <c r="I975" s="897">
        <f>D975*H975</f>
        <v>0</v>
      </c>
    </row>
    <row r="976" spans="1:9" ht="13.5" thickBot="1">
      <c r="A976" s="276"/>
      <c r="B976" s="406" t="s">
        <v>302</v>
      </c>
      <c r="C976" s="407">
        <v>138</v>
      </c>
      <c r="D976" s="1293">
        <f>D973</f>
        <v>0</v>
      </c>
      <c r="E976" s="409">
        <f>IF(OR(ISBLANK(C976),ISBLANK(D976))," ",KOLIC*CENA)</f>
        <v>0</v>
      </c>
      <c r="F976" s="921"/>
      <c r="G976" s="969">
        <f>D976*F976</f>
        <v>0</v>
      </c>
      <c r="H976" s="936">
        <v>138</v>
      </c>
      <c r="I976" s="975">
        <f>D976*H976</f>
        <v>0</v>
      </c>
    </row>
    <row r="977" spans="1:9" ht="13.5" thickTop="1">
      <c r="A977" s="276"/>
      <c r="B977" s="403" t="s">
        <v>215</v>
      </c>
      <c r="C977" s="404">
        <f>SUM(C973:C976)</f>
        <v>630</v>
      </c>
      <c r="D977" s="411"/>
      <c r="E977" s="405">
        <f>IF(OR(ISBLANK(C977),ISBLANK(#REF!))," ",KOLIC*CENA)</f>
        <v>0</v>
      </c>
      <c r="F977" s="922"/>
      <c r="G977" s="970"/>
      <c r="H977" s="938"/>
      <c r="I977" s="976"/>
    </row>
    <row r="978" spans="1:9" s="76" customFormat="1">
      <c r="A978" s="276"/>
      <c r="B978" s="308"/>
      <c r="C978" s="300"/>
      <c r="D978" s="301"/>
      <c r="E978" s="301"/>
      <c r="F978" s="862"/>
      <c r="G978" s="908"/>
      <c r="H978" s="876"/>
      <c r="I978" s="896"/>
    </row>
    <row r="979" spans="1:9" s="138" customFormat="1" hidden="1" outlineLevel="1">
      <c r="A979" s="341" t="s">
        <v>525</v>
      </c>
      <c r="B979" s="342" t="s">
        <v>531</v>
      </c>
      <c r="C979" s="343"/>
      <c r="D979" s="344"/>
      <c r="E979" s="301" t="str">
        <f>IF(OR(ISBLANK(C979),ISBLANK(D979))," ",KOLIC*CENA)</f>
        <v xml:space="preserve"> </v>
      </c>
      <c r="F979" s="926"/>
      <c r="G979" s="1004"/>
      <c r="H979" s="943"/>
      <c r="I979" s="1010"/>
    </row>
    <row r="980" spans="1:9" s="138" customFormat="1" hidden="1" outlineLevel="1">
      <c r="A980" s="341" t="s">
        <v>504</v>
      </c>
      <c r="B980" s="342" t="s">
        <v>523</v>
      </c>
      <c r="C980" s="343">
        <v>129.6</v>
      </c>
      <c r="D980" s="344"/>
      <c r="E980" s="301"/>
      <c r="F980" s="926"/>
      <c r="G980" s="1004"/>
      <c r="H980" s="943"/>
      <c r="I980" s="1010"/>
    </row>
    <row r="981" spans="1:9" s="138" customFormat="1" hidden="1" outlineLevel="1">
      <c r="A981" s="341" t="s">
        <v>506</v>
      </c>
      <c r="B981" s="342" t="s">
        <v>524</v>
      </c>
      <c r="C981" s="343">
        <v>61.2</v>
      </c>
      <c r="D981" s="344"/>
      <c r="E981" s="301"/>
      <c r="F981" s="926"/>
      <c r="G981" s="1004"/>
      <c r="H981" s="943"/>
      <c r="I981" s="1010"/>
    </row>
    <row r="982" spans="1:9" s="138" customFormat="1" ht="25.5" hidden="1" outlineLevel="1">
      <c r="A982" s="341" t="s">
        <v>526</v>
      </c>
      <c r="B982" s="342" t="s">
        <v>527</v>
      </c>
      <c r="C982" s="343">
        <v>47.82</v>
      </c>
      <c r="D982" s="344"/>
      <c r="E982" s="301"/>
      <c r="F982" s="926"/>
      <c r="G982" s="1004"/>
      <c r="H982" s="943"/>
      <c r="I982" s="1010"/>
    </row>
    <row r="983" spans="1:9" s="138" customFormat="1" hidden="1" outlineLevel="1">
      <c r="A983" s="341" t="s">
        <v>495</v>
      </c>
      <c r="B983" s="345" t="s">
        <v>528</v>
      </c>
      <c r="C983" s="343">
        <v>-43.2</v>
      </c>
      <c r="D983" s="344"/>
      <c r="E983" s="301"/>
      <c r="F983" s="926"/>
      <c r="G983" s="1004"/>
      <c r="H983" s="943"/>
      <c r="I983" s="1010"/>
    </row>
    <row r="984" spans="1:9" s="138" customFormat="1" hidden="1" outlineLevel="1">
      <c r="A984" s="341"/>
      <c r="B984" s="345"/>
      <c r="C984" s="343">
        <v>195.42</v>
      </c>
      <c r="D984" s="344"/>
      <c r="E984" s="301"/>
      <c r="F984" s="926"/>
      <c r="G984" s="1004"/>
      <c r="H984" s="943"/>
      <c r="I984" s="1010"/>
    </row>
    <row r="985" spans="1:9" s="138" customFormat="1" hidden="1" outlineLevel="1">
      <c r="A985" s="341"/>
      <c r="B985" s="345"/>
      <c r="C985" s="343"/>
      <c r="D985" s="344"/>
      <c r="E985" s="301"/>
      <c r="F985" s="926"/>
      <c r="G985" s="1004"/>
      <c r="H985" s="943"/>
      <c r="I985" s="1010"/>
    </row>
    <row r="986" spans="1:9" s="138" customFormat="1" hidden="1" outlineLevel="1">
      <c r="A986" s="341"/>
      <c r="B986" s="342" t="s">
        <v>509</v>
      </c>
      <c r="C986" s="343"/>
      <c r="D986" s="344"/>
      <c r="E986" s="301" t="str">
        <f>IF(OR(ISBLANK(C986),ISBLANK(D986))," ",KOLIC*CENA)</f>
        <v xml:space="preserve"> </v>
      </c>
      <c r="F986" s="926"/>
      <c r="G986" s="1004"/>
      <c r="H986" s="943"/>
      <c r="I986" s="1010"/>
    </row>
    <row r="987" spans="1:9" s="138" customFormat="1" hidden="1" outlineLevel="1">
      <c r="A987" s="341" t="s">
        <v>504</v>
      </c>
      <c r="B987" s="342" t="s">
        <v>529</v>
      </c>
      <c r="C987" s="343">
        <v>124.34</v>
      </c>
      <c r="D987" s="344"/>
      <c r="E987" s="301"/>
      <c r="F987" s="926"/>
      <c r="G987" s="1004"/>
      <c r="H987" s="943"/>
      <c r="I987" s="1010"/>
    </row>
    <row r="988" spans="1:9" s="138" customFormat="1" hidden="1" outlineLevel="1">
      <c r="A988" s="341" t="s">
        <v>495</v>
      </c>
      <c r="B988" s="345" t="s">
        <v>530</v>
      </c>
      <c r="C988" s="343">
        <v>-27</v>
      </c>
      <c r="D988" s="344"/>
      <c r="E988" s="301"/>
      <c r="F988" s="926"/>
      <c r="G988" s="1004"/>
      <c r="H988" s="943"/>
      <c r="I988" s="1010"/>
    </row>
    <row r="989" spans="1:9" s="138" customFormat="1" hidden="1" outlineLevel="1">
      <c r="A989" s="341"/>
      <c r="B989" s="345"/>
      <c r="C989" s="343">
        <v>97.34</v>
      </c>
      <c r="D989" s="344"/>
      <c r="E989" s="301"/>
      <c r="F989" s="926"/>
      <c r="G989" s="1004"/>
      <c r="H989" s="943"/>
      <c r="I989" s="1010"/>
    </row>
    <row r="990" spans="1:9" s="138" customFormat="1" hidden="1" outlineLevel="1">
      <c r="A990" s="341"/>
      <c r="B990" s="345"/>
      <c r="C990" s="343"/>
      <c r="D990" s="344"/>
      <c r="E990" s="301"/>
      <c r="F990" s="926"/>
      <c r="G990" s="1004"/>
      <c r="H990" s="943"/>
      <c r="I990" s="1010"/>
    </row>
    <row r="991" spans="1:9" s="138" customFormat="1" hidden="1" outlineLevel="1">
      <c r="A991" s="341"/>
      <c r="B991" s="342" t="s">
        <v>513</v>
      </c>
      <c r="C991" s="343"/>
      <c r="D991" s="344"/>
      <c r="E991" s="301" t="str">
        <f>IF(OR(ISBLANK(C991),ISBLANK(D991))," ",KOLIC*CENA)</f>
        <v xml:space="preserve"> </v>
      </c>
      <c r="F991" s="926"/>
      <c r="G991" s="1004"/>
      <c r="H991" s="943"/>
      <c r="I991" s="1010"/>
    </row>
    <row r="992" spans="1:9" s="138" customFormat="1" hidden="1" outlineLevel="1">
      <c r="A992" s="341" t="s">
        <v>504</v>
      </c>
      <c r="B992" s="342" t="s">
        <v>532</v>
      </c>
      <c r="C992" s="343">
        <v>173.34</v>
      </c>
      <c r="D992" s="344"/>
      <c r="E992" s="301"/>
      <c r="F992" s="926"/>
      <c r="G992" s="1004"/>
      <c r="H992" s="943"/>
      <c r="I992" s="1010"/>
    </row>
    <row r="993" spans="1:9" s="138" customFormat="1" hidden="1" outlineLevel="1">
      <c r="A993" s="341" t="s">
        <v>495</v>
      </c>
      <c r="B993" s="345" t="s">
        <v>533</v>
      </c>
      <c r="C993" s="343">
        <v>-36</v>
      </c>
      <c r="D993" s="344"/>
      <c r="E993" s="301"/>
      <c r="F993" s="926"/>
      <c r="G993" s="1004"/>
      <c r="H993" s="943"/>
      <c r="I993" s="1010"/>
    </row>
    <row r="994" spans="1:9" s="138" customFormat="1" hidden="1" outlineLevel="1">
      <c r="A994" s="341"/>
      <c r="B994" s="345"/>
      <c r="C994" s="343">
        <v>137.34</v>
      </c>
      <c r="D994" s="344"/>
      <c r="E994" s="301"/>
      <c r="F994" s="926"/>
      <c r="G994" s="1004"/>
      <c r="H994" s="943"/>
      <c r="I994" s="1010"/>
    </row>
    <row r="995" spans="1:9" s="76" customFormat="1" collapsed="1">
      <c r="A995" s="276"/>
      <c r="B995" s="308"/>
      <c r="C995" s="300"/>
      <c r="D995" s="301"/>
      <c r="E995" s="301"/>
      <c r="F995" s="862"/>
      <c r="G995" s="908"/>
      <c r="H995" s="876"/>
      <c r="I995" s="896"/>
    </row>
    <row r="996" spans="1:9" s="76" customFormat="1" ht="383.25" customHeight="1">
      <c r="A996" s="348" t="s">
        <v>65</v>
      </c>
      <c r="B996" s="347" t="s">
        <v>713</v>
      </c>
      <c r="C996" s="300"/>
      <c r="D996" s="300"/>
      <c r="E996" s="301"/>
      <c r="F996" s="862"/>
      <c r="G996" s="908"/>
      <c r="H996" s="876"/>
      <c r="I996" s="896"/>
    </row>
    <row r="997" spans="1:9" s="76" customFormat="1" ht="52.5" customHeight="1">
      <c r="A997" s="348"/>
      <c r="B997" s="347" t="s">
        <v>714</v>
      </c>
      <c r="C997" s="300"/>
      <c r="D997" s="300"/>
      <c r="E997" s="301"/>
      <c r="F997" s="862"/>
      <c r="G997" s="908"/>
      <c r="H997" s="876"/>
      <c r="I997" s="896"/>
    </row>
    <row r="998" spans="1:9" s="76" customFormat="1" ht="52.5" customHeight="1">
      <c r="A998" s="348"/>
      <c r="B998" s="347" t="s">
        <v>715</v>
      </c>
      <c r="C998" s="300"/>
      <c r="D998" s="300"/>
      <c r="E998" s="301"/>
      <c r="F998" s="862"/>
      <c r="G998" s="908"/>
      <c r="H998" s="876"/>
      <c r="I998" s="896"/>
    </row>
    <row r="999" spans="1:9">
      <c r="A999" s="276"/>
      <c r="B999" s="308" t="s">
        <v>299</v>
      </c>
      <c r="C999" s="309">
        <v>82</v>
      </c>
      <c r="D999" s="1303"/>
      <c r="E999" s="305" t="str">
        <f>IF(OR(ISBLANK(C999),ISBLANK(D999))," ",KOLIC*CENA)</f>
        <v xml:space="preserve"> </v>
      </c>
      <c r="F999" s="863"/>
      <c r="G999" s="909">
        <f>D999*F999</f>
        <v>0</v>
      </c>
      <c r="H999" s="935">
        <v>82</v>
      </c>
      <c r="I999" s="897">
        <f>D999*H999</f>
        <v>0</v>
      </c>
    </row>
    <row r="1000" spans="1:9">
      <c r="A1000" s="276"/>
      <c r="B1000" s="308" t="s">
        <v>300</v>
      </c>
      <c r="C1000" s="309">
        <v>48</v>
      </c>
      <c r="D1000" s="1292">
        <f>D999</f>
        <v>0</v>
      </c>
      <c r="E1000" s="305">
        <f>IF(OR(ISBLANK(C1000),ISBLANK(D1000))," ",KOLIC*CENA)</f>
        <v>0</v>
      </c>
      <c r="F1000" s="863"/>
      <c r="G1000" s="909">
        <f>D1000*F1000</f>
        <v>0</v>
      </c>
      <c r="H1000" s="935">
        <v>48</v>
      </c>
      <c r="I1000" s="897">
        <f>D1000*H1000</f>
        <v>0</v>
      </c>
    </row>
    <row r="1001" spans="1:9">
      <c r="A1001" s="276"/>
      <c r="B1001" s="308" t="s">
        <v>301</v>
      </c>
      <c r="C1001" s="309">
        <v>82</v>
      </c>
      <c r="D1001" s="1292">
        <f>D999</f>
        <v>0</v>
      </c>
      <c r="E1001" s="305">
        <f>IF(OR(ISBLANK(C1001),ISBLANK(D1001))," ",KOLIC*CENA)</f>
        <v>0</v>
      </c>
      <c r="F1001" s="863"/>
      <c r="G1001" s="909">
        <f>D1001*F1001</f>
        <v>0</v>
      </c>
      <c r="H1001" s="935">
        <v>82</v>
      </c>
      <c r="I1001" s="897">
        <f>D1001*H1001</f>
        <v>0</v>
      </c>
    </row>
    <row r="1002" spans="1:9" ht="13.5" thickBot="1">
      <c r="A1002" s="276"/>
      <c r="B1002" s="406" t="s">
        <v>302</v>
      </c>
      <c r="C1002" s="407">
        <v>74</v>
      </c>
      <c r="D1002" s="1293">
        <f>D999</f>
        <v>0</v>
      </c>
      <c r="E1002" s="409">
        <f>IF(OR(ISBLANK(C1002),ISBLANK(D1002))," ",KOLIC*CENA)</f>
        <v>0</v>
      </c>
      <c r="F1002" s="921"/>
      <c r="G1002" s="969">
        <f>D1002*F1002</f>
        <v>0</v>
      </c>
      <c r="H1002" s="936">
        <v>74</v>
      </c>
      <c r="I1002" s="975">
        <f>D1002*H1002</f>
        <v>0</v>
      </c>
    </row>
    <row r="1003" spans="1:9" ht="13.5" thickTop="1">
      <c r="A1003" s="276"/>
      <c r="B1003" s="403" t="s">
        <v>215</v>
      </c>
      <c r="C1003" s="404">
        <f>SUM(C999:C1002)</f>
        <v>286</v>
      </c>
      <c r="D1003" s="411"/>
      <c r="E1003" s="405">
        <f>IF(OR(ISBLANK(C1003),ISBLANK(#REF!))," ",KOLIC*CENA)</f>
        <v>0</v>
      </c>
      <c r="F1003" s="922"/>
      <c r="G1003" s="970"/>
      <c r="H1003" s="938"/>
      <c r="I1003" s="976"/>
    </row>
    <row r="1004" spans="1:9" s="76" customFormat="1">
      <c r="A1004" s="276"/>
      <c r="B1004" s="308"/>
      <c r="C1004" s="300"/>
      <c r="D1004" s="301"/>
      <c r="E1004" s="301"/>
      <c r="F1004" s="862"/>
      <c r="G1004" s="908"/>
      <c r="H1004" s="876"/>
      <c r="I1004" s="896"/>
    </row>
    <row r="1005" spans="1:9" s="138" customFormat="1" hidden="1" outlineLevel="1">
      <c r="A1005" s="341" t="s">
        <v>525</v>
      </c>
      <c r="B1005" s="342" t="s">
        <v>531</v>
      </c>
      <c r="C1005" s="343"/>
      <c r="D1005" s="344"/>
      <c r="E1005" s="301" t="str">
        <f>IF(OR(ISBLANK(C1005),ISBLANK(D1005))," ",KOLIC*CENA)</f>
        <v xml:space="preserve"> </v>
      </c>
      <c r="F1005" s="926"/>
      <c r="G1005" s="1004"/>
      <c r="H1005" s="943"/>
      <c r="I1005" s="1010"/>
    </row>
    <row r="1006" spans="1:9" s="138" customFormat="1" hidden="1" outlineLevel="1">
      <c r="A1006" s="341" t="s">
        <v>504</v>
      </c>
      <c r="B1006" s="342" t="s">
        <v>534</v>
      </c>
      <c r="C1006" s="343">
        <v>78.84</v>
      </c>
      <c r="D1006" s="344"/>
      <c r="E1006" s="301"/>
      <c r="F1006" s="926"/>
      <c r="G1006" s="1004"/>
      <c r="H1006" s="943"/>
      <c r="I1006" s="1010"/>
    </row>
    <row r="1007" spans="1:9" s="138" customFormat="1" hidden="1" outlineLevel="1">
      <c r="A1007" s="341" t="s">
        <v>506</v>
      </c>
      <c r="B1007" s="342" t="s">
        <v>536</v>
      </c>
      <c r="C1007" s="343">
        <v>29.07</v>
      </c>
      <c r="D1007" s="344"/>
      <c r="E1007" s="301"/>
      <c r="F1007" s="926"/>
      <c r="G1007" s="1004"/>
      <c r="H1007" s="943"/>
      <c r="I1007" s="1010"/>
    </row>
    <row r="1008" spans="1:9" s="138" customFormat="1" hidden="1" outlineLevel="1">
      <c r="A1008" s="341" t="s">
        <v>495</v>
      </c>
      <c r="B1008" s="345" t="s">
        <v>535</v>
      </c>
      <c r="C1008" s="343">
        <v>-26.4</v>
      </c>
      <c r="D1008" s="344"/>
      <c r="E1008" s="301"/>
      <c r="F1008" s="926"/>
      <c r="G1008" s="1004"/>
      <c r="H1008" s="943"/>
      <c r="I1008" s="1010"/>
    </row>
    <row r="1009" spans="1:9" s="138" customFormat="1" hidden="1" outlineLevel="1">
      <c r="A1009" s="341"/>
      <c r="B1009" s="345"/>
      <c r="C1009" s="343">
        <v>81.510000000000005</v>
      </c>
      <c r="D1009" s="344"/>
      <c r="E1009" s="301"/>
      <c r="F1009" s="926"/>
      <c r="G1009" s="1004"/>
      <c r="H1009" s="943"/>
      <c r="I1009" s="1010"/>
    </row>
    <row r="1010" spans="1:9" s="138" customFormat="1" hidden="1" outlineLevel="1">
      <c r="A1010" s="341"/>
      <c r="B1010" s="345"/>
      <c r="C1010" s="343"/>
      <c r="D1010" s="344"/>
      <c r="E1010" s="301"/>
      <c r="F1010" s="926"/>
      <c r="G1010" s="1004"/>
      <c r="H1010" s="943"/>
      <c r="I1010" s="1010"/>
    </row>
    <row r="1011" spans="1:9" s="138" customFormat="1" hidden="1" outlineLevel="1">
      <c r="A1011" s="341"/>
      <c r="B1011" s="342" t="s">
        <v>509</v>
      </c>
      <c r="C1011" s="343"/>
      <c r="D1011" s="344"/>
      <c r="E1011" s="301" t="str">
        <f>IF(OR(ISBLANK(C1011),ISBLANK(D1011))," ",KOLIC*CENA)</f>
        <v xml:space="preserve"> </v>
      </c>
      <c r="F1011" s="926"/>
      <c r="G1011" s="1004"/>
      <c r="H1011" s="943"/>
      <c r="I1011" s="1010"/>
    </row>
    <row r="1012" spans="1:9" s="138" customFormat="1" hidden="1" outlineLevel="1">
      <c r="A1012" s="341" t="s">
        <v>504</v>
      </c>
      <c r="B1012" s="342" t="s">
        <v>537</v>
      </c>
      <c r="C1012" s="343">
        <v>63.66</v>
      </c>
      <c r="D1012" s="344"/>
      <c r="E1012" s="301"/>
      <c r="F1012" s="926"/>
      <c r="G1012" s="1004"/>
      <c r="H1012" s="943"/>
      <c r="I1012" s="1010"/>
    </row>
    <row r="1013" spans="1:9" s="138" customFormat="1" hidden="1" outlineLevel="1">
      <c r="A1013" s="341" t="s">
        <v>495</v>
      </c>
      <c r="B1013" s="345" t="s">
        <v>538</v>
      </c>
      <c r="C1013" s="343">
        <v>-15.4</v>
      </c>
      <c r="D1013" s="344"/>
      <c r="E1013" s="301"/>
      <c r="F1013" s="926"/>
      <c r="G1013" s="1004"/>
      <c r="H1013" s="943"/>
      <c r="I1013" s="1010"/>
    </row>
    <row r="1014" spans="1:9" s="138" customFormat="1" hidden="1" outlineLevel="1">
      <c r="A1014" s="341"/>
      <c r="B1014" s="345"/>
      <c r="C1014" s="343">
        <v>48.26</v>
      </c>
      <c r="D1014" s="344"/>
      <c r="E1014" s="301"/>
      <c r="F1014" s="926"/>
      <c r="G1014" s="1004"/>
      <c r="H1014" s="943"/>
      <c r="I1014" s="1010"/>
    </row>
    <row r="1015" spans="1:9" s="138" customFormat="1" hidden="1" outlineLevel="1">
      <c r="A1015" s="341"/>
      <c r="B1015" s="345"/>
      <c r="C1015" s="343"/>
      <c r="D1015" s="344"/>
      <c r="E1015" s="301"/>
      <c r="F1015" s="926"/>
      <c r="G1015" s="1004"/>
      <c r="H1015" s="943"/>
      <c r="I1015" s="1010"/>
    </row>
    <row r="1016" spans="1:9" s="138" customFormat="1" hidden="1" outlineLevel="1">
      <c r="A1016" s="341"/>
      <c r="B1016" s="342" t="s">
        <v>513</v>
      </c>
      <c r="C1016" s="343"/>
      <c r="D1016" s="344"/>
      <c r="E1016" s="301" t="str">
        <f>IF(OR(ISBLANK(C1016),ISBLANK(D1016))," ",KOLIC*CENA)</f>
        <v xml:space="preserve"> </v>
      </c>
      <c r="F1016" s="926"/>
      <c r="G1016" s="1004"/>
      <c r="H1016" s="943"/>
      <c r="I1016" s="1010"/>
    </row>
    <row r="1017" spans="1:9" s="138" customFormat="1" hidden="1" outlineLevel="1">
      <c r="A1017" s="341" t="s">
        <v>504</v>
      </c>
      <c r="B1017" s="342" t="s">
        <v>539</v>
      </c>
      <c r="C1017" s="343">
        <v>91.8</v>
      </c>
      <c r="D1017" s="344"/>
      <c r="E1017" s="301"/>
      <c r="F1017" s="926"/>
      <c r="G1017" s="1004"/>
      <c r="H1017" s="943"/>
      <c r="I1017" s="1010"/>
    </row>
    <row r="1018" spans="1:9" s="138" customFormat="1" hidden="1" outlineLevel="1">
      <c r="A1018" s="341" t="s">
        <v>495</v>
      </c>
      <c r="B1018" s="345" t="s">
        <v>540</v>
      </c>
      <c r="C1018" s="343">
        <v>-17.600000000000001</v>
      </c>
      <c r="D1018" s="344"/>
      <c r="E1018" s="301"/>
      <c r="F1018" s="926"/>
      <c r="G1018" s="1004"/>
      <c r="H1018" s="943"/>
      <c r="I1018" s="1010"/>
    </row>
    <row r="1019" spans="1:9" s="138" customFormat="1" hidden="1" outlineLevel="1">
      <c r="A1019" s="341"/>
      <c r="B1019" s="345"/>
      <c r="C1019" s="343">
        <v>74.2</v>
      </c>
      <c r="D1019" s="344"/>
      <c r="E1019" s="301"/>
      <c r="F1019" s="926"/>
      <c r="G1019" s="1004"/>
      <c r="H1019" s="943"/>
      <c r="I1019" s="1010"/>
    </row>
    <row r="1020" spans="1:9" s="76" customFormat="1" collapsed="1">
      <c r="A1020" s="276"/>
      <c r="B1020" s="308"/>
      <c r="C1020" s="300"/>
      <c r="D1020" s="301"/>
      <c r="E1020" s="301"/>
      <c r="F1020" s="862"/>
      <c r="G1020" s="908"/>
      <c r="H1020" s="876"/>
      <c r="I1020" s="896"/>
    </row>
    <row r="1021" spans="1:9" s="76" customFormat="1" ht="281.25" customHeight="1">
      <c r="A1021" s="348" t="s">
        <v>542</v>
      </c>
      <c r="B1021" s="347" t="s">
        <v>543</v>
      </c>
      <c r="C1021" s="300"/>
      <c r="D1021" s="300"/>
      <c r="E1021" s="301"/>
      <c r="F1021" s="862"/>
      <c r="G1021" s="908"/>
      <c r="H1021" s="876"/>
      <c r="I1021" s="896"/>
    </row>
    <row r="1022" spans="1:9" s="76" customFormat="1" ht="53.25" customHeight="1">
      <c r="A1022" s="348"/>
      <c r="B1022" s="347" t="s">
        <v>544</v>
      </c>
      <c r="C1022" s="300"/>
      <c r="D1022" s="300"/>
      <c r="E1022" s="301"/>
      <c r="F1022" s="862"/>
      <c r="G1022" s="908"/>
      <c r="H1022" s="876"/>
      <c r="I1022" s="896"/>
    </row>
    <row r="1023" spans="1:9">
      <c r="A1023" s="276"/>
      <c r="B1023" s="308" t="s">
        <v>299</v>
      </c>
      <c r="C1023" s="309">
        <v>17</v>
      </c>
      <c r="D1023" s="1303"/>
      <c r="E1023" s="305" t="str">
        <f>IF(OR(ISBLANK(C1023),ISBLANK(D1023))," ",KOLIC*CENA)</f>
        <v xml:space="preserve"> </v>
      </c>
      <c r="F1023" s="863"/>
      <c r="G1023" s="909">
        <f>D1023*F1023</f>
        <v>0</v>
      </c>
      <c r="H1023" s="935">
        <v>17</v>
      </c>
      <c r="I1023" s="897">
        <f>D1023*H1023</f>
        <v>0</v>
      </c>
    </row>
    <row r="1024" spans="1:9">
      <c r="A1024" s="276"/>
      <c r="B1024" s="308" t="s">
        <v>300</v>
      </c>
      <c r="C1024" s="309">
        <v>11.5</v>
      </c>
      <c r="D1024" s="1292">
        <f>D1023</f>
        <v>0</v>
      </c>
      <c r="E1024" s="305">
        <f>IF(OR(ISBLANK(C1024),ISBLANK(D1024))," ",KOLIC*CENA)</f>
        <v>0</v>
      </c>
      <c r="F1024" s="863"/>
      <c r="G1024" s="909">
        <f>D1024*F1024</f>
        <v>0</v>
      </c>
      <c r="H1024" s="935">
        <v>11.5</v>
      </c>
      <c r="I1024" s="897">
        <f>D1024*H1024</f>
        <v>0</v>
      </c>
    </row>
    <row r="1025" spans="1:9">
      <c r="A1025" s="276"/>
      <c r="B1025" s="308" t="s">
        <v>301</v>
      </c>
      <c r="C1025" s="309">
        <v>17</v>
      </c>
      <c r="D1025" s="1292">
        <f>D1023</f>
        <v>0</v>
      </c>
      <c r="E1025" s="305">
        <f>IF(OR(ISBLANK(C1025),ISBLANK(D1025))," ",KOLIC*CENA)</f>
        <v>0</v>
      </c>
      <c r="F1025" s="863"/>
      <c r="G1025" s="909">
        <f>D1025*F1025</f>
        <v>0</v>
      </c>
      <c r="H1025" s="935">
        <v>17</v>
      </c>
      <c r="I1025" s="897">
        <f>D1025*H1025</f>
        <v>0</v>
      </c>
    </row>
    <row r="1026" spans="1:9" ht="13.5" thickBot="1">
      <c r="A1026" s="276"/>
      <c r="B1026" s="406" t="s">
        <v>302</v>
      </c>
      <c r="C1026" s="407">
        <v>23</v>
      </c>
      <c r="D1026" s="1293">
        <f>D1023</f>
        <v>0</v>
      </c>
      <c r="E1026" s="409">
        <f>IF(OR(ISBLANK(C1026),ISBLANK(D1026))," ",KOLIC*CENA)</f>
        <v>0</v>
      </c>
      <c r="F1026" s="921"/>
      <c r="G1026" s="969">
        <f>D1026*F1026</f>
        <v>0</v>
      </c>
      <c r="H1026" s="936">
        <v>23</v>
      </c>
      <c r="I1026" s="975">
        <f>D1026*H1026</f>
        <v>0</v>
      </c>
    </row>
    <row r="1027" spans="1:9" ht="13.5" thickTop="1">
      <c r="A1027" s="276"/>
      <c r="B1027" s="403" t="s">
        <v>215</v>
      </c>
      <c r="C1027" s="404">
        <f>SUM(C1023:C1026)</f>
        <v>68.5</v>
      </c>
      <c r="D1027" s="411"/>
      <c r="E1027" s="405">
        <f>IF(OR(ISBLANK(C1027),ISBLANK(#REF!))," ",KOLIC*CENA)</f>
        <v>0</v>
      </c>
      <c r="F1027" s="922"/>
      <c r="G1027" s="970"/>
      <c r="H1027" s="938"/>
      <c r="I1027" s="976"/>
    </row>
    <row r="1028" spans="1:9" s="76" customFormat="1">
      <c r="A1028" s="276"/>
      <c r="B1028" s="308"/>
      <c r="C1028" s="300"/>
      <c r="D1028" s="301"/>
      <c r="E1028" s="301"/>
      <c r="F1028" s="862"/>
      <c r="G1028" s="908"/>
      <c r="H1028" s="876"/>
      <c r="I1028" s="896"/>
    </row>
    <row r="1029" spans="1:9" s="138" customFormat="1" hidden="1" outlineLevel="1">
      <c r="A1029" s="341" t="s">
        <v>525</v>
      </c>
      <c r="B1029" s="342" t="s">
        <v>531</v>
      </c>
      <c r="C1029" s="343"/>
      <c r="D1029" s="344"/>
      <c r="E1029" s="301" t="str">
        <f>IF(OR(ISBLANK(C1029),ISBLANK(D1029))," ",KOLIC*CENA)</f>
        <v xml:space="preserve"> </v>
      </c>
      <c r="F1029" s="926"/>
      <c r="G1029" s="1004"/>
      <c r="H1029" s="943"/>
      <c r="I1029" s="1010"/>
    </row>
    <row r="1030" spans="1:9" s="138" customFormat="1" hidden="1" outlineLevel="1">
      <c r="A1030" s="341" t="s">
        <v>504</v>
      </c>
      <c r="B1030" s="342" t="s">
        <v>545</v>
      </c>
      <c r="C1030" s="343">
        <v>11.34</v>
      </c>
      <c r="D1030" s="344"/>
      <c r="E1030" s="301"/>
      <c r="F1030" s="926"/>
      <c r="G1030" s="1004"/>
      <c r="H1030" s="943"/>
      <c r="I1030" s="1010"/>
    </row>
    <row r="1031" spans="1:9" s="138" customFormat="1" hidden="1" outlineLevel="1">
      <c r="A1031" s="341" t="s">
        <v>506</v>
      </c>
      <c r="B1031" s="342" t="s">
        <v>546</v>
      </c>
      <c r="C1031" s="343">
        <v>5.36</v>
      </c>
      <c r="D1031" s="344"/>
      <c r="E1031" s="301"/>
      <c r="F1031" s="926"/>
      <c r="G1031" s="1004"/>
      <c r="H1031" s="943"/>
      <c r="I1031" s="1010"/>
    </row>
    <row r="1032" spans="1:9" s="138" customFormat="1" hidden="1" outlineLevel="1">
      <c r="A1032" s="341"/>
      <c r="B1032" s="345"/>
      <c r="C1032" s="343">
        <v>16.7</v>
      </c>
      <c r="D1032" s="344"/>
      <c r="E1032" s="301"/>
      <c r="F1032" s="926"/>
      <c r="G1032" s="1004"/>
      <c r="H1032" s="943"/>
      <c r="I1032" s="1010"/>
    </row>
    <row r="1033" spans="1:9" s="138" customFormat="1" hidden="1" outlineLevel="1">
      <c r="A1033" s="341"/>
      <c r="B1033" s="345"/>
      <c r="C1033" s="343"/>
      <c r="D1033" s="344"/>
      <c r="E1033" s="301"/>
      <c r="F1033" s="926"/>
      <c r="G1033" s="1004"/>
      <c r="H1033" s="943"/>
      <c r="I1033" s="1010"/>
    </row>
    <row r="1034" spans="1:9" s="138" customFormat="1" hidden="1" outlineLevel="1">
      <c r="A1034" s="341"/>
      <c r="B1034" s="342" t="s">
        <v>509</v>
      </c>
      <c r="C1034" s="343"/>
      <c r="D1034" s="344"/>
      <c r="E1034" s="301" t="str">
        <f>IF(OR(ISBLANK(C1034),ISBLANK(D1034))," ",KOLIC*CENA)</f>
        <v xml:space="preserve"> </v>
      </c>
      <c r="F1034" s="926"/>
      <c r="G1034" s="1004"/>
      <c r="H1034" s="943"/>
      <c r="I1034" s="1010"/>
    </row>
    <row r="1035" spans="1:9" s="138" customFormat="1" hidden="1" outlineLevel="1">
      <c r="A1035" s="341" t="s">
        <v>504</v>
      </c>
      <c r="B1035" s="342" t="s">
        <v>545</v>
      </c>
      <c r="C1035" s="343">
        <v>11.34</v>
      </c>
      <c r="D1035" s="344"/>
      <c r="E1035" s="301"/>
      <c r="F1035" s="926"/>
      <c r="G1035" s="1004"/>
      <c r="H1035" s="943"/>
      <c r="I1035" s="1010"/>
    </row>
    <row r="1036" spans="1:9" s="138" customFormat="1" hidden="1" outlineLevel="1">
      <c r="A1036" s="341"/>
      <c r="B1036" s="345"/>
      <c r="C1036" s="343"/>
      <c r="D1036" s="344"/>
      <c r="E1036" s="301"/>
      <c r="F1036" s="926"/>
      <c r="G1036" s="1004"/>
      <c r="H1036" s="943"/>
      <c r="I1036" s="1010"/>
    </row>
    <row r="1037" spans="1:9" s="138" customFormat="1" hidden="1" outlineLevel="1">
      <c r="A1037" s="341"/>
      <c r="B1037" s="342" t="s">
        <v>513</v>
      </c>
      <c r="C1037" s="343"/>
      <c r="D1037" s="344"/>
      <c r="E1037" s="301" t="str">
        <f>IF(OR(ISBLANK(C1037),ISBLANK(D1037))," ",KOLIC*CENA)</f>
        <v xml:space="preserve"> </v>
      </c>
      <c r="F1037" s="926"/>
      <c r="G1037" s="1004"/>
      <c r="H1037" s="943"/>
      <c r="I1037" s="1010"/>
    </row>
    <row r="1038" spans="1:9" s="138" customFormat="1" hidden="1" outlineLevel="1">
      <c r="A1038" s="341" t="s">
        <v>504</v>
      </c>
      <c r="B1038" s="342" t="s">
        <v>547</v>
      </c>
      <c r="C1038" s="343">
        <v>22.68</v>
      </c>
      <c r="D1038" s="344"/>
      <c r="E1038" s="301"/>
      <c r="F1038" s="926"/>
      <c r="G1038" s="1004"/>
      <c r="H1038" s="943"/>
      <c r="I1038" s="1010"/>
    </row>
    <row r="1039" spans="1:9" s="76" customFormat="1" collapsed="1">
      <c r="A1039" s="276"/>
      <c r="B1039" s="308"/>
      <c r="C1039" s="300"/>
      <c r="D1039" s="301"/>
      <c r="E1039" s="301"/>
      <c r="F1039" s="862"/>
      <c r="G1039" s="908"/>
      <c r="H1039" s="876"/>
      <c r="I1039" s="896"/>
    </row>
    <row r="1040" spans="1:9" s="76" customFormat="1" ht="117.75" customHeight="1">
      <c r="A1040" s="330" t="s">
        <v>541</v>
      </c>
      <c r="B1040" s="351" t="s">
        <v>550</v>
      </c>
      <c r="C1040" s="304"/>
      <c r="D1040" s="304"/>
      <c r="E1040" s="301" t="str">
        <f t="shared" ref="E1040:E1045" si="50">IF(OR(ISBLANK(C1040),ISBLANK(D1040))," ",KOLIC*CENA)</f>
        <v xml:space="preserve"> </v>
      </c>
      <c r="F1040" s="862"/>
      <c r="G1040" s="908"/>
      <c r="H1040" s="876"/>
      <c r="I1040" s="896"/>
    </row>
    <row r="1041" spans="1:9" ht="51">
      <c r="A1041" s="307"/>
      <c r="B1041" s="347" t="s">
        <v>548</v>
      </c>
      <c r="C1041" s="304"/>
      <c r="D1041" s="304"/>
      <c r="E1041" s="301" t="str">
        <f t="shared" si="50"/>
        <v xml:space="preserve"> </v>
      </c>
      <c r="F1041" s="864"/>
      <c r="G1041" s="910"/>
      <c r="H1041" s="878"/>
      <c r="I1041" s="898"/>
    </row>
    <row r="1042" spans="1:9">
      <c r="A1042" s="276"/>
      <c r="B1042" s="308" t="s">
        <v>299</v>
      </c>
      <c r="C1042" s="309">
        <v>9</v>
      </c>
      <c r="D1042" s="1303"/>
      <c r="E1042" s="305" t="str">
        <f t="shared" si="50"/>
        <v xml:space="preserve"> </v>
      </c>
      <c r="F1042" s="863"/>
      <c r="G1042" s="909">
        <f>D1042*F1042</f>
        <v>0</v>
      </c>
      <c r="H1042" s="935">
        <v>9</v>
      </c>
      <c r="I1042" s="897">
        <f>D1042*H1042</f>
        <v>0</v>
      </c>
    </row>
    <row r="1043" spans="1:9">
      <c r="A1043" s="276"/>
      <c r="B1043" s="308" t="s">
        <v>300</v>
      </c>
      <c r="C1043" s="309">
        <v>0</v>
      </c>
      <c r="D1043" s="1292">
        <f>D1042</f>
        <v>0</v>
      </c>
      <c r="E1043" s="305">
        <f t="shared" si="50"/>
        <v>0</v>
      </c>
      <c r="F1043" s="863"/>
      <c r="G1043" s="909">
        <f>D1043*F1043</f>
        <v>0</v>
      </c>
      <c r="H1043" s="935">
        <v>0</v>
      </c>
      <c r="I1043" s="897">
        <f>D1043*H1043</f>
        <v>0</v>
      </c>
    </row>
    <row r="1044" spans="1:9">
      <c r="A1044" s="276"/>
      <c r="B1044" s="308" t="s">
        <v>301</v>
      </c>
      <c r="C1044" s="309">
        <v>0</v>
      </c>
      <c r="D1044" s="1292">
        <f>D1042</f>
        <v>0</v>
      </c>
      <c r="E1044" s="305">
        <f t="shared" si="50"/>
        <v>0</v>
      </c>
      <c r="F1044" s="863"/>
      <c r="G1044" s="909">
        <f>D1044*F1044</f>
        <v>0</v>
      </c>
      <c r="H1044" s="935">
        <v>0</v>
      </c>
      <c r="I1044" s="897">
        <f>D1044*H1044</f>
        <v>0</v>
      </c>
    </row>
    <row r="1045" spans="1:9" ht="13.5" thickBot="1">
      <c r="A1045" s="276"/>
      <c r="B1045" s="406" t="s">
        <v>302</v>
      </c>
      <c r="C1045" s="407">
        <v>0</v>
      </c>
      <c r="D1045" s="1293">
        <f>D1042</f>
        <v>0</v>
      </c>
      <c r="E1045" s="409">
        <f t="shared" si="50"/>
        <v>0</v>
      </c>
      <c r="F1045" s="921"/>
      <c r="G1045" s="969">
        <f>D1045*F1045</f>
        <v>0</v>
      </c>
      <c r="H1045" s="936">
        <v>0</v>
      </c>
      <c r="I1045" s="975">
        <f>D1045*H1045</f>
        <v>0</v>
      </c>
    </row>
    <row r="1046" spans="1:9" ht="13.5" thickTop="1">
      <c r="A1046" s="276"/>
      <c r="B1046" s="403" t="s">
        <v>215</v>
      </c>
      <c r="C1046" s="404">
        <f>SUM(C1042:C1045)</f>
        <v>9</v>
      </c>
      <c r="D1046" s="411"/>
      <c r="E1046" s="405">
        <f>IF(OR(ISBLANK(C1046),ISBLANK(#REF!))," ",KOLIC*CENA)</f>
        <v>0</v>
      </c>
      <c r="F1046" s="922"/>
      <c r="G1046" s="970"/>
      <c r="H1046" s="938"/>
      <c r="I1046" s="976"/>
    </row>
    <row r="1047" spans="1:9" s="76" customFormat="1">
      <c r="A1047" s="276"/>
      <c r="B1047" s="308"/>
      <c r="C1047" s="300"/>
      <c r="D1047" s="301"/>
      <c r="E1047" s="301"/>
      <c r="F1047" s="862"/>
      <c r="G1047" s="908"/>
      <c r="H1047" s="876"/>
      <c r="I1047" s="896"/>
    </row>
    <row r="1048" spans="1:9" s="76" customFormat="1">
      <c r="A1048" s="276"/>
      <c r="B1048" s="308"/>
      <c r="C1048" s="300"/>
      <c r="D1048" s="301"/>
      <c r="E1048" s="301"/>
      <c r="F1048" s="862"/>
      <c r="G1048" s="908"/>
      <c r="H1048" s="876"/>
      <c r="I1048" s="896"/>
    </row>
    <row r="1049" spans="1:9" s="138" customFormat="1" hidden="1" outlineLevel="1">
      <c r="A1049" s="341" t="s">
        <v>496</v>
      </c>
      <c r="B1049" s="342" t="s">
        <v>549</v>
      </c>
      <c r="C1049" s="343">
        <v>8.64</v>
      </c>
      <c r="D1049" s="344"/>
      <c r="E1049" s="301" t="str">
        <f>IF(OR(ISBLANK(C1049),ISBLANK(D1049))," ",KOLIC*CENA)</f>
        <v xml:space="preserve"> </v>
      </c>
      <c r="F1049" s="926"/>
      <c r="G1049" s="1004"/>
      <c r="H1049" s="943"/>
      <c r="I1049" s="1010"/>
    </row>
    <row r="1050" spans="1:9" s="76" customFormat="1" collapsed="1">
      <c r="A1050" s="276"/>
      <c r="B1050" s="308"/>
      <c r="C1050" s="300"/>
      <c r="D1050" s="301"/>
      <c r="E1050" s="301"/>
      <c r="F1050" s="862"/>
      <c r="G1050" s="908"/>
      <c r="H1050" s="876"/>
      <c r="I1050" s="896"/>
    </row>
    <row r="1051" spans="1:9" s="76" customFormat="1" ht="294.75" customHeight="1">
      <c r="A1051" s="348" t="s">
        <v>20</v>
      </c>
      <c r="B1051" s="311" t="s">
        <v>551</v>
      </c>
      <c r="C1051" s="332"/>
      <c r="D1051" s="304"/>
      <c r="E1051" s="301" t="str">
        <f>IF(OR(ISBLANK(C1051),ISBLANK(D1051))," ",KOLIC*CENA)</f>
        <v xml:space="preserve"> </v>
      </c>
      <c r="F1051" s="862"/>
      <c r="G1051" s="908"/>
      <c r="H1051" s="876"/>
      <c r="I1051" s="896"/>
    </row>
    <row r="1052" spans="1:9">
      <c r="A1052" s="276"/>
      <c r="B1052" s="308" t="s">
        <v>299</v>
      </c>
      <c r="C1052" s="309">
        <v>48</v>
      </c>
      <c r="D1052" s="1303"/>
      <c r="E1052" s="305" t="str">
        <f>IF(OR(ISBLANK(C1052),ISBLANK(D1052))," ",KOLIC*CENA)</f>
        <v xml:space="preserve"> </v>
      </c>
      <c r="F1052" s="863"/>
      <c r="G1052" s="909">
        <f>D1052*F1052</f>
        <v>0</v>
      </c>
      <c r="H1052" s="935">
        <v>48</v>
      </c>
      <c r="I1052" s="897">
        <f>D1052*H1052</f>
        <v>0</v>
      </c>
    </row>
    <row r="1053" spans="1:9">
      <c r="A1053" s="276"/>
      <c r="B1053" s="308" t="s">
        <v>300</v>
      </c>
      <c r="C1053" s="309">
        <v>29</v>
      </c>
      <c r="D1053" s="1292">
        <f>D1052</f>
        <v>0</v>
      </c>
      <c r="E1053" s="305">
        <f>IF(OR(ISBLANK(C1053),ISBLANK(D1053))," ",KOLIC*CENA)</f>
        <v>0</v>
      </c>
      <c r="F1053" s="863"/>
      <c r="G1053" s="909">
        <f>D1053*F1053</f>
        <v>0</v>
      </c>
      <c r="H1053" s="935">
        <v>29</v>
      </c>
      <c r="I1053" s="897">
        <f>D1053*H1053</f>
        <v>0</v>
      </c>
    </row>
    <row r="1054" spans="1:9">
      <c r="A1054" s="276"/>
      <c r="B1054" s="308" t="s">
        <v>301</v>
      </c>
      <c r="C1054" s="309">
        <v>55</v>
      </c>
      <c r="D1054" s="1292">
        <f>D1052</f>
        <v>0</v>
      </c>
      <c r="E1054" s="305">
        <f>IF(OR(ISBLANK(C1054),ISBLANK(D1054))," ",KOLIC*CENA)</f>
        <v>0</v>
      </c>
      <c r="F1054" s="863"/>
      <c r="G1054" s="909">
        <f>D1054*F1054</f>
        <v>0</v>
      </c>
      <c r="H1054" s="935">
        <v>55</v>
      </c>
      <c r="I1054" s="897">
        <f>D1054*H1054</f>
        <v>0</v>
      </c>
    </row>
    <row r="1055" spans="1:9" ht="13.5" thickBot="1">
      <c r="A1055" s="276"/>
      <c r="B1055" s="406" t="s">
        <v>302</v>
      </c>
      <c r="C1055" s="407">
        <v>34</v>
      </c>
      <c r="D1055" s="1293">
        <f>D1052</f>
        <v>0</v>
      </c>
      <c r="E1055" s="409">
        <f>IF(OR(ISBLANK(C1055),ISBLANK(D1055))," ",KOLIC*CENA)</f>
        <v>0</v>
      </c>
      <c r="F1055" s="921"/>
      <c r="G1055" s="969">
        <f>D1055*F1055</f>
        <v>0</v>
      </c>
      <c r="H1055" s="936">
        <v>34</v>
      </c>
      <c r="I1055" s="975">
        <f>D1055*H1055</f>
        <v>0</v>
      </c>
    </row>
    <row r="1056" spans="1:9" ht="13.5" thickTop="1">
      <c r="A1056" s="276"/>
      <c r="B1056" s="403" t="s">
        <v>215</v>
      </c>
      <c r="C1056" s="404">
        <f>SUM(C1052:C1055)</f>
        <v>166</v>
      </c>
      <c r="D1056" s="390"/>
      <c r="E1056" s="405">
        <f>IF(OR(ISBLANK(C1056),ISBLANK(#REF!))," ",KOLIC*CENA)</f>
        <v>0</v>
      </c>
      <c r="F1056" s="922"/>
      <c r="G1056" s="970"/>
      <c r="H1056" s="938"/>
      <c r="I1056" s="976"/>
    </row>
    <row r="1057" spans="1:9" s="76" customFormat="1">
      <c r="A1057" s="276"/>
      <c r="B1057" s="308"/>
      <c r="C1057" s="300"/>
      <c r="D1057" s="301"/>
      <c r="E1057" s="301"/>
      <c r="F1057" s="862"/>
      <c r="G1057" s="908"/>
      <c r="H1057" s="876"/>
      <c r="I1057" s="896"/>
    </row>
    <row r="1058" spans="1:9" s="138" customFormat="1" hidden="1" outlineLevel="1">
      <c r="A1058" s="341" t="s">
        <v>525</v>
      </c>
      <c r="B1058" s="342" t="s">
        <v>531</v>
      </c>
      <c r="C1058" s="343"/>
      <c r="D1058" s="344"/>
      <c r="E1058" s="301" t="str">
        <f>IF(OR(ISBLANK(C1058),ISBLANK(D1058))," ",KOLIC*CENA)</f>
        <v xml:space="preserve"> </v>
      </c>
      <c r="F1058" s="926"/>
      <c r="G1058" s="1004"/>
      <c r="H1058" s="943"/>
      <c r="I1058" s="1010"/>
    </row>
    <row r="1059" spans="1:9" s="138" customFormat="1" hidden="1" outlineLevel="1">
      <c r="A1059" s="341" t="s">
        <v>504</v>
      </c>
      <c r="B1059" s="342" t="s">
        <v>552</v>
      </c>
      <c r="C1059" s="343">
        <v>32.4</v>
      </c>
      <c r="D1059" s="344"/>
      <c r="E1059" s="301"/>
      <c r="F1059" s="926"/>
      <c r="G1059" s="1004"/>
      <c r="H1059" s="943"/>
      <c r="I1059" s="1010"/>
    </row>
    <row r="1060" spans="1:9" s="138" customFormat="1" hidden="1" outlineLevel="1">
      <c r="A1060" s="341" t="s">
        <v>506</v>
      </c>
      <c r="B1060" s="342" t="s">
        <v>553</v>
      </c>
      <c r="C1060" s="343">
        <v>15.3</v>
      </c>
      <c r="D1060" s="344"/>
      <c r="E1060" s="301"/>
      <c r="F1060" s="926"/>
      <c r="G1060" s="1004"/>
      <c r="H1060" s="943"/>
      <c r="I1060" s="1010"/>
    </row>
    <row r="1061" spans="1:9" s="138" customFormat="1" hidden="1" outlineLevel="1">
      <c r="A1061" s="341"/>
      <c r="B1061" s="345"/>
      <c r="C1061" s="343">
        <v>47.7</v>
      </c>
      <c r="D1061" s="344"/>
      <c r="E1061" s="301"/>
      <c r="F1061" s="926"/>
      <c r="G1061" s="1004"/>
      <c r="H1061" s="943"/>
      <c r="I1061" s="1010"/>
    </row>
    <row r="1062" spans="1:9" s="138" customFormat="1" hidden="1" outlineLevel="1">
      <c r="A1062" s="341" t="s">
        <v>554</v>
      </c>
      <c r="B1062" s="345" t="s">
        <v>555</v>
      </c>
      <c r="C1062" s="343">
        <v>7.29</v>
      </c>
      <c r="D1062" s="344"/>
      <c r="E1062" s="301"/>
      <c r="F1062" s="926"/>
      <c r="G1062" s="1004"/>
      <c r="H1062" s="943"/>
      <c r="I1062" s="1010"/>
    </row>
    <row r="1063" spans="1:9" s="138" customFormat="1" hidden="1" outlineLevel="1">
      <c r="A1063" s="341"/>
      <c r="B1063" s="345"/>
      <c r="C1063" s="343"/>
      <c r="D1063" s="344"/>
      <c r="E1063" s="301"/>
      <c r="F1063" s="926"/>
      <c r="G1063" s="1004"/>
      <c r="H1063" s="943"/>
      <c r="I1063" s="1010"/>
    </row>
    <row r="1064" spans="1:9" s="138" customFormat="1" hidden="1" outlineLevel="1">
      <c r="A1064" s="341"/>
      <c r="B1064" s="342" t="s">
        <v>509</v>
      </c>
      <c r="C1064" s="343"/>
      <c r="D1064" s="344"/>
      <c r="E1064" s="301" t="str">
        <f>IF(OR(ISBLANK(C1064),ISBLANK(D1064))," ",KOLIC*CENA)</f>
        <v xml:space="preserve"> </v>
      </c>
      <c r="F1064" s="926"/>
      <c r="G1064" s="1004"/>
      <c r="H1064" s="943"/>
      <c r="I1064" s="1010"/>
    </row>
    <row r="1065" spans="1:9" s="138" customFormat="1" hidden="1" outlineLevel="1">
      <c r="A1065" s="341" t="s">
        <v>504</v>
      </c>
      <c r="B1065" s="342" t="s">
        <v>556</v>
      </c>
      <c r="C1065" s="343">
        <v>29.7</v>
      </c>
      <c r="D1065" s="344"/>
      <c r="E1065" s="301"/>
      <c r="F1065" s="926"/>
      <c r="G1065" s="1004"/>
      <c r="H1065" s="943"/>
      <c r="I1065" s="1010"/>
    </row>
    <row r="1066" spans="1:9" s="138" customFormat="1" hidden="1" outlineLevel="1">
      <c r="A1066" s="341"/>
      <c r="B1066" s="345"/>
      <c r="C1066" s="343"/>
      <c r="D1066" s="344"/>
      <c r="E1066" s="301"/>
      <c r="F1066" s="926"/>
      <c r="G1066" s="1004"/>
      <c r="H1066" s="943"/>
      <c r="I1066" s="1010"/>
    </row>
    <row r="1067" spans="1:9" s="138" customFormat="1" hidden="1" outlineLevel="1">
      <c r="A1067" s="341"/>
      <c r="B1067" s="342" t="s">
        <v>513</v>
      </c>
      <c r="C1067" s="343"/>
      <c r="D1067" s="344"/>
      <c r="E1067" s="301" t="str">
        <f>IF(OR(ISBLANK(C1067),ISBLANK(D1067))," ",KOLIC*CENA)</f>
        <v xml:space="preserve"> </v>
      </c>
      <c r="F1067" s="926"/>
      <c r="G1067" s="1004"/>
      <c r="H1067" s="943"/>
      <c r="I1067" s="1010"/>
    </row>
    <row r="1068" spans="1:9" s="138" customFormat="1" hidden="1" outlineLevel="1">
      <c r="A1068" s="341" t="s">
        <v>504</v>
      </c>
      <c r="B1068" s="342" t="s">
        <v>552</v>
      </c>
      <c r="C1068" s="343">
        <v>32.4</v>
      </c>
      <c r="D1068" s="344"/>
      <c r="E1068" s="301"/>
      <c r="F1068" s="926"/>
      <c r="G1068" s="1004"/>
      <c r="H1068" s="943"/>
      <c r="I1068" s="1010"/>
    </row>
    <row r="1069" spans="1:9" s="76" customFormat="1" collapsed="1">
      <c r="A1069" s="276"/>
      <c r="B1069" s="308"/>
      <c r="C1069" s="300"/>
      <c r="D1069" s="301"/>
      <c r="E1069" s="301"/>
      <c r="F1069" s="862"/>
      <c r="G1069" s="908"/>
      <c r="H1069" s="876"/>
      <c r="I1069" s="896"/>
    </row>
    <row r="1070" spans="1:9" s="76" customFormat="1" ht="237" customHeight="1">
      <c r="A1070" s="348" t="s">
        <v>557</v>
      </c>
      <c r="B1070" s="347" t="s">
        <v>782</v>
      </c>
      <c r="C1070" s="300"/>
      <c r="D1070" s="300"/>
      <c r="E1070" s="301"/>
      <c r="F1070" s="862"/>
      <c r="G1070" s="908"/>
      <c r="H1070" s="876"/>
      <c r="I1070" s="896"/>
    </row>
    <row r="1071" spans="1:9" s="76" customFormat="1" ht="155.25" customHeight="1">
      <c r="A1071" s="348"/>
      <c r="B1071" s="347" t="s">
        <v>783</v>
      </c>
      <c r="C1071" s="300"/>
      <c r="D1071" s="300"/>
      <c r="E1071" s="301"/>
      <c r="F1071" s="862"/>
      <c r="G1071" s="908"/>
      <c r="H1071" s="876"/>
      <c r="I1071" s="896"/>
    </row>
    <row r="1072" spans="1:9" s="76" customFormat="1" ht="28.5" customHeight="1">
      <c r="A1072" s="348"/>
      <c r="B1072" s="347" t="s">
        <v>718</v>
      </c>
      <c r="C1072" s="300"/>
      <c r="D1072" s="300"/>
      <c r="E1072" s="301"/>
      <c r="F1072" s="862"/>
      <c r="G1072" s="908"/>
      <c r="H1072" s="876"/>
      <c r="I1072" s="896"/>
    </row>
    <row r="1073" spans="1:9">
      <c r="A1073" s="276"/>
      <c r="B1073" s="308" t="s">
        <v>299</v>
      </c>
      <c r="C1073" s="309">
        <v>46</v>
      </c>
      <c r="D1073" s="1303"/>
      <c r="E1073" s="305" t="str">
        <f>IF(OR(ISBLANK(C1073),ISBLANK(D1073))," ",KOLIC*CENA)</f>
        <v xml:space="preserve"> </v>
      </c>
      <c r="F1073" s="863"/>
      <c r="G1073" s="909">
        <f>D1073*F1073</f>
        <v>0</v>
      </c>
      <c r="H1073" s="877">
        <v>46</v>
      </c>
      <c r="I1073" s="897">
        <f>D1073*H1073</f>
        <v>0</v>
      </c>
    </row>
    <row r="1074" spans="1:9">
      <c r="A1074" s="276"/>
      <c r="B1074" s="308" t="s">
        <v>300</v>
      </c>
      <c r="C1074" s="309">
        <v>12</v>
      </c>
      <c r="D1074" s="1292">
        <f>D1073</f>
        <v>0</v>
      </c>
      <c r="E1074" s="305">
        <f>IF(OR(ISBLANK(C1074),ISBLANK(D1074))," ",KOLIC*CENA)</f>
        <v>0</v>
      </c>
      <c r="F1074" s="863"/>
      <c r="G1074" s="909">
        <f>D1074*F1074</f>
        <v>0</v>
      </c>
      <c r="H1074" s="877">
        <v>12</v>
      </c>
      <c r="I1074" s="897">
        <f>D1074*H1074</f>
        <v>0</v>
      </c>
    </row>
    <row r="1075" spans="1:9">
      <c r="A1075" s="276"/>
      <c r="B1075" s="308" t="s">
        <v>301</v>
      </c>
      <c r="C1075" s="309">
        <v>18</v>
      </c>
      <c r="D1075" s="1292">
        <f>D1073</f>
        <v>0</v>
      </c>
      <c r="E1075" s="305">
        <f>IF(OR(ISBLANK(C1075),ISBLANK(D1075))," ",KOLIC*CENA)</f>
        <v>0</v>
      </c>
      <c r="F1075" s="863"/>
      <c r="G1075" s="909">
        <f>D1075*F1075</f>
        <v>0</v>
      </c>
      <c r="H1075" s="877">
        <v>18</v>
      </c>
      <c r="I1075" s="897">
        <f>D1075*H1075</f>
        <v>0</v>
      </c>
    </row>
    <row r="1076" spans="1:9" ht="13.5" thickBot="1">
      <c r="A1076" s="276"/>
      <c r="B1076" s="406" t="s">
        <v>302</v>
      </c>
      <c r="C1076" s="407">
        <v>13</v>
      </c>
      <c r="D1076" s="1293">
        <f>D1073</f>
        <v>0</v>
      </c>
      <c r="E1076" s="409">
        <f>IF(OR(ISBLANK(C1076),ISBLANK(D1076))," ",KOLIC*CENA)</f>
        <v>0</v>
      </c>
      <c r="F1076" s="921"/>
      <c r="G1076" s="969">
        <f>D1076*F1076</f>
        <v>0</v>
      </c>
      <c r="H1076" s="937">
        <v>13</v>
      </c>
      <c r="I1076" s="975">
        <f>D1076*H1076</f>
        <v>0</v>
      </c>
    </row>
    <row r="1077" spans="1:9" ht="13.5" thickTop="1">
      <c r="A1077" s="276"/>
      <c r="B1077" s="403" t="s">
        <v>215</v>
      </c>
      <c r="C1077" s="404">
        <f>SUM(C1073:C1076)</f>
        <v>89</v>
      </c>
      <c r="D1077" s="390"/>
      <c r="E1077" s="405">
        <f>IF(OR(ISBLANK(C1077),ISBLANK(#REF!))," ",KOLIC*CENA)</f>
        <v>0</v>
      </c>
      <c r="F1077" s="922"/>
      <c r="G1077" s="970"/>
      <c r="H1077" s="938"/>
      <c r="I1077" s="976"/>
    </row>
    <row r="1078" spans="1:9" s="76" customFormat="1">
      <c r="A1078" s="276"/>
      <c r="B1078" s="308"/>
      <c r="C1078" s="300"/>
      <c r="D1078" s="301"/>
      <c r="E1078" s="301"/>
      <c r="F1078" s="862"/>
      <c r="G1078" s="908"/>
      <c r="H1078" s="876"/>
      <c r="I1078" s="896"/>
    </row>
    <row r="1079" spans="1:9" s="138" customFormat="1" hidden="1" outlineLevel="1">
      <c r="A1079" s="341"/>
      <c r="B1079" s="342" t="s">
        <v>563</v>
      </c>
      <c r="C1079" s="343"/>
      <c r="D1079" s="344"/>
      <c r="E1079" s="301" t="str">
        <f>IF(OR(ISBLANK(C1079),ISBLANK(D1079))," ",KOLIC*CENA)</f>
        <v xml:space="preserve"> </v>
      </c>
      <c r="F1079" s="926"/>
      <c r="G1079" s="1004"/>
      <c r="H1079" s="943"/>
      <c r="I1079" s="1010"/>
    </row>
    <row r="1080" spans="1:9" s="138" customFormat="1" hidden="1" outlineLevel="1">
      <c r="A1080" s="341" t="s">
        <v>504</v>
      </c>
      <c r="B1080" s="342" t="s">
        <v>558</v>
      </c>
      <c r="C1080" s="343">
        <v>32.4</v>
      </c>
      <c r="D1080" s="344"/>
      <c r="E1080" s="301"/>
      <c r="F1080" s="926"/>
      <c r="G1080" s="1004"/>
      <c r="H1080" s="943"/>
      <c r="I1080" s="1010"/>
    </row>
    <row r="1081" spans="1:9" s="138" customFormat="1" hidden="1" outlineLevel="1">
      <c r="A1081" s="341" t="s">
        <v>506</v>
      </c>
      <c r="B1081" s="342" t="s">
        <v>559</v>
      </c>
      <c r="C1081" s="343">
        <v>9.18</v>
      </c>
      <c r="D1081" s="344"/>
      <c r="E1081" s="301"/>
      <c r="F1081" s="926"/>
      <c r="G1081" s="1004"/>
      <c r="H1081" s="943"/>
      <c r="I1081" s="1010"/>
    </row>
    <row r="1082" spans="1:9" s="138" customFormat="1" hidden="1" outlineLevel="1">
      <c r="A1082" s="341" t="s">
        <v>560</v>
      </c>
      <c r="B1082" s="345" t="s">
        <v>561</v>
      </c>
      <c r="C1082" s="343">
        <v>-14.19</v>
      </c>
      <c r="D1082" s="344"/>
      <c r="E1082" s="301"/>
      <c r="F1082" s="926"/>
      <c r="G1082" s="1004"/>
      <c r="H1082" s="943"/>
      <c r="I1082" s="1010"/>
    </row>
    <row r="1083" spans="1:9" s="138" customFormat="1" hidden="1" outlineLevel="1">
      <c r="A1083" s="341" t="s">
        <v>637</v>
      </c>
      <c r="B1083" s="345" t="s">
        <v>638</v>
      </c>
      <c r="C1083" s="343">
        <v>8.4</v>
      </c>
      <c r="D1083" s="344"/>
      <c r="E1083" s="301"/>
      <c r="F1083" s="926"/>
      <c r="G1083" s="1004"/>
      <c r="H1083" s="943"/>
      <c r="I1083" s="1010"/>
    </row>
    <row r="1084" spans="1:9" s="138" customFormat="1" hidden="1" outlineLevel="1">
      <c r="A1084" s="341" t="s">
        <v>784</v>
      </c>
      <c r="B1084" s="345" t="s">
        <v>785</v>
      </c>
      <c r="C1084" s="343">
        <v>6.48</v>
      </c>
      <c r="D1084" s="344"/>
      <c r="E1084" s="301"/>
      <c r="F1084" s="926"/>
      <c r="G1084" s="1004"/>
      <c r="H1084" s="943"/>
      <c r="I1084" s="1010"/>
    </row>
    <row r="1085" spans="1:9" s="138" customFormat="1" hidden="1" outlineLevel="1">
      <c r="A1085" s="341"/>
      <c r="B1085" s="345"/>
      <c r="C1085" s="343">
        <v>42.27</v>
      </c>
      <c r="D1085" s="344"/>
      <c r="E1085" s="301"/>
      <c r="F1085" s="926"/>
      <c r="G1085" s="1004"/>
      <c r="H1085" s="943"/>
      <c r="I1085" s="1010"/>
    </row>
    <row r="1086" spans="1:9" s="138" customFormat="1" hidden="1" outlineLevel="1">
      <c r="A1086" s="341"/>
      <c r="B1086" s="345"/>
      <c r="C1086" s="343"/>
      <c r="D1086" s="344"/>
      <c r="E1086" s="301"/>
      <c r="F1086" s="926"/>
      <c r="G1086" s="1004"/>
      <c r="H1086" s="943"/>
      <c r="I1086" s="1010"/>
    </row>
    <row r="1087" spans="1:9" s="138" customFormat="1" hidden="1" outlineLevel="1">
      <c r="A1087" s="341"/>
      <c r="B1087" s="342" t="s">
        <v>509</v>
      </c>
      <c r="C1087" s="343"/>
      <c r="D1087" s="344"/>
      <c r="E1087" s="301" t="str">
        <f>IF(OR(ISBLANK(C1087),ISBLANK(D1087))," ",KOLIC*CENA)</f>
        <v xml:space="preserve"> </v>
      </c>
      <c r="F1087" s="926"/>
      <c r="G1087" s="1004"/>
      <c r="H1087" s="943"/>
      <c r="I1087" s="1010"/>
    </row>
    <row r="1088" spans="1:9" s="138" customFormat="1" hidden="1" outlineLevel="1">
      <c r="A1088" s="341" t="s">
        <v>504</v>
      </c>
      <c r="B1088" s="342" t="s">
        <v>562</v>
      </c>
      <c r="C1088" s="343">
        <v>4.99</v>
      </c>
      <c r="D1088" s="344"/>
      <c r="E1088" s="301"/>
      <c r="F1088" s="926"/>
      <c r="G1088" s="1004"/>
      <c r="H1088" s="943"/>
      <c r="I1088" s="1010"/>
    </row>
    <row r="1089" spans="1:9" s="138" customFormat="1" hidden="1" outlineLevel="1">
      <c r="A1089" s="341" t="s">
        <v>637</v>
      </c>
      <c r="B1089" s="345" t="s">
        <v>639</v>
      </c>
      <c r="C1089" s="343">
        <v>5.6</v>
      </c>
      <c r="D1089" s="344"/>
      <c r="E1089" s="301"/>
      <c r="F1089" s="926"/>
      <c r="G1089" s="1004"/>
      <c r="H1089" s="943"/>
      <c r="I1089" s="1010"/>
    </row>
    <row r="1090" spans="1:9" s="138" customFormat="1" hidden="1" outlineLevel="1">
      <c r="A1090" s="341"/>
      <c r="B1090" s="345"/>
      <c r="C1090" s="343"/>
      <c r="D1090" s="344"/>
      <c r="E1090" s="301"/>
      <c r="F1090" s="926"/>
      <c r="G1090" s="1004"/>
      <c r="H1090" s="943"/>
      <c r="I1090" s="1010"/>
    </row>
    <row r="1091" spans="1:9" s="138" customFormat="1" hidden="1" outlineLevel="1">
      <c r="A1091" s="341" t="s">
        <v>554</v>
      </c>
      <c r="B1091" s="345" t="s">
        <v>640</v>
      </c>
      <c r="C1091" s="343">
        <v>17.29</v>
      </c>
      <c r="D1091" s="344"/>
      <c r="E1091" s="301"/>
      <c r="F1091" s="926"/>
      <c r="G1091" s="1004"/>
      <c r="H1091" s="943"/>
      <c r="I1091" s="1010"/>
    </row>
    <row r="1092" spans="1:9" s="138" customFormat="1" hidden="1" outlineLevel="1">
      <c r="A1092" s="341"/>
      <c r="B1092" s="342" t="s">
        <v>513</v>
      </c>
      <c r="C1092" s="343"/>
      <c r="D1092" s="344"/>
      <c r="E1092" s="301" t="str">
        <f>IF(OR(ISBLANK(C1092),ISBLANK(D1092))," ",KOLIC*CENA)</f>
        <v xml:space="preserve"> </v>
      </c>
      <c r="F1092" s="926"/>
      <c r="G1092" s="1004"/>
      <c r="H1092" s="943"/>
      <c r="I1092" s="1010"/>
    </row>
    <row r="1093" spans="1:9" s="138" customFormat="1" hidden="1" outlineLevel="1">
      <c r="A1093" s="341" t="s">
        <v>504</v>
      </c>
      <c r="B1093" s="342" t="s">
        <v>562</v>
      </c>
      <c r="C1093" s="343">
        <v>4.99</v>
      </c>
      <c r="D1093" s="344"/>
      <c r="E1093" s="301"/>
      <c r="F1093" s="926"/>
      <c r="G1093" s="1004"/>
      <c r="H1093" s="943"/>
      <c r="I1093" s="1010"/>
    </row>
    <row r="1094" spans="1:9" s="138" customFormat="1" hidden="1" outlineLevel="1">
      <c r="A1094" s="341" t="s">
        <v>637</v>
      </c>
      <c r="B1094" s="345" t="s">
        <v>641</v>
      </c>
      <c r="C1094" s="343">
        <v>7</v>
      </c>
      <c r="D1094" s="344"/>
      <c r="E1094" s="301"/>
      <c r="F1094" s="926"/>
      <c r="G1094" s="1004"/>
      <c r="H1094" s="943"/>
      <c r="I1094" s="1010"/>
    </row>
    <row r="1095" spans="1:9" s="138" customFormat="1" hidden="1" outlineLevel="1">
      <c r="A1095" s="341"/>
      <c r="B1095" s="345"/>
      <c r="C1095" s="343">
        <v>11.99</v>
      </c>
      <c r="D1095" s="344"/>
      <c r="E1095" s="301"/>
      <c r="F1095" s="926"/>
      <c r="G1095" s="1004"/>
      <c r="H1095" s="943"/>
      <c r="I1095" s="1010"/>
    </row>
    <row r="1096" spans="1:9" s="76" customFormat="1" collapsed="1">
      <c r="A1096" s="276"/>
      <c r="B1096" s="308"/>
      <c r="C1096" s="300"/>
      <c r="D1096" s="301"/>
      <c r="E1096" s="301"/>
      <c r="F1096" s="862"/>
      <c r="G1096" s="908"/>
      <c r="H1096" s="876"/>
      <c r="I1096" s="896"/>
    </row>
    <row r="1097" spans="1:9" s="76" customFormat="1" ht="192.75" customHeight="1">
      <c r="A1097" s="348" t="s">
        <v>564</v>
      </c>
      <c r="B1097" s="347" t="s">
        <v>716</v>
      </c>
      <c r="C1097" s="300"/>
      <c r="D1097" s="300"/>
      <c r="E1097" s="301"/>
      <c r="F1097" s="862"/>
      <c r="G1097" s="908"/>
      <c r="H1097" s="876"/>
      <c r="I1097" s="896"/>
    </row>
    <row r="1098" spans="1:9" s="76" customFormat="1" ht="130.5" customHeight="1">
      <c r="A1098" s="348"/>
      <c r="B1098" s="347" t="s">
        <v>717</v>
      </c>
      <c r="C1098" s="300"/>
      <c r="D1098" s="300"/>
      <c r="E1098" s="301"/>
      <c r="F1098" s="862"/>
      <c r="G1098" s="908"/>
      <c r="H1098" s="876"/>
      <c r="I1098" s="896"/>
    </row>
    <row r="1099" spans="1:9" s="76" customFormat="1" ht="12.75" customHeight="1">
      <c r="A1099" s="348"/>
      <c r="B1099" s="347"/>
      <c r="C1099" s="300"/>
      <c r="D1099" s="300"/>
      <c r="E1099" s="301"/>
      <c r="F1099" s="862"/>
      <c r="G1099" s="908"/>
      <c r="H1099" s="876"/>
      <c r="I1099" s="896"/>
    </row>
    <row r="1100" spans="1:9" s="76" customFormat="1" ht="24" customHeight="1">
      <c r="A1100" s="348" t="s">
        <v>565</v>
      </c>
      <c r="B1100" s="347" t="s">
        <v>566</v>
      </c>
      <c r="C1100" s="300"/>
      <c r="D1100" s="300"/>
      <c r="E1100" s="301"/>
      <c r="F1100" s="862"/>
      <c r="G1100" s="908"/>
      <c r="H1100" s="876"/>
      <c r="I1100" s="896"/>
    </row>
    <row r="1101" spans="1:9">
      <c r="A1101" s="276"/>
      <c r="B1101" s="308" t="s">
        <v>299</v>
      </c>
      <c r="C1101" s="309">
        <v>4</v>
      </c>
      <c r="D1101" s="1303"/>
      <c r="E1101" s="305" t="str">
        <f>IF(OR(ISBLANK(C1101),ISBLANK(D1101))," ",KOLIC*CENA)</f>
        <v xml:space="preserve"> </v>
      </c>
      <c r="F1101" s="929">
        <v>4</v>
      </c>
      <c r="G1101" s="909">
        <f>D1101*F1101</f>
        <v>0</v>
      </c>
      <c r="H1101" s="877"/>
      <c r="I1101" s="897">
        <f>D1101*H1101</f>
        <v>0</v>
      </c>
    </row>
    <row r="1102" spans="1:9">
      <c r="A1102" s="276"/>
      <c r="B1102" s="308" t="s">
        <v>300</v>
      </c>
      <c r="C1102" s="309">
        <v>4</v>
      </c>
      <c r="D1102" s="1292">
        <f>D1101</f>
        <v>0</v>
      </c>
      <c r="E1102" s="305">
        <f>IF(OR(ISBLANK(C1102),ISBLANK(D1102))," ",KOLIC*CENA)</f>
        <v>0</v>
      </c>
      <c r="F1102" s="929">
        <v>4</v>
      </c>
      <c r="G1102" s="909">
        <f>D1102*F1102</f>
        <v>0</v>
      </c>
      <c r="H1102" s="877"/>
      <c r="I1102" s="897">
        <f>D1102*H1102</f>
        <v>0</v>
      </c>
    </row>
    <row r="1103" spans="1:9">
      <c r="A1103" s="276"/>
      <c r="B1103" s="308" t="s">
        <v>301</v>
      </c>
      <c r="C1103" s="309">
        <v>4</v>
      </c>
      <c r="D1103" s="1292">
        <f>D1101</f>
        <v>0</v>
      </c>
      <c r="E1103" s="305">
        <f>IF(OR(ISBLANK(C1103),ISBLANK(D1103))," ",KOLIC*CENA)</f>
        <v>0</v>
      </c>
      <c r="F1103" s="929">
        <v>4</v>
      </c>
      <c r="G1103" s="909">
        <f>D1103*F1103</f>
        <v>0</v>
      </c>
      <c r="H1103" s="877"/>
      <c r="I1103" s="897">
        <f>D1103*H1103</f>
        <v>0</v>
      </c>
    </row>
    <row r="1104" spans="1:9" ht="13.5" thickBot="1">
      <c r="A1104" s="276"/>
      <c r="B1104" s="406" t="s">
        <v>302</v>
      </c>
      <c r="C1104" s="407">
        <v>8</v>
      </c>
      <c r="D1104" s="1293">
        <f>D1101</f>
        <v>0</v>
      </c>
      <c r="E1104" s="409">
        <f>IF(OR(ISBLANK(C1104),ISBLANK(D1104))," ",KOLIC*CENA)</f>
        <v>0</v>
      </c>
      <c r="F1104" s="930">
        <v>8</v>
      </c>
      <c r="G1104" s="969">
        <f>D1104*F1104</f>
        <v>0</v>
      </c>
      <c r="H1104" s="937"/>
      <c r="I1104" s="975">
        <f>D1104*H1104</f>
        <v>0</v>
      </c>
    </row>
    <row r="1105" spans="1:9" ht="13.5" thickTop="1">
      <c r="A1105" s="276"/>
      <c r="B1105" s="403" t="s">
        <v>215</v>
      </c>
      <c r="C1105" s="404">
        <f>SUM(C1101:C1104)</f>
        <v>20</v>
      </c>
      <c r="D1105" s="390"/>
      <c r="E1105" s="405">
        <f>IF(OR(ISBLANK(C1105),ISBLANK(#REF!))," ",KOLIC*CENA)</f>
        <v>0</v>
      </c>
      <c r="F1105" s="922"/>
      <c r="G1105" s="970"/>
      <c r="H1105" s="938"/>
      <c r="I1105" s="976"/>
    </row>
    <row r="1106" spans="1:9" s="76" customFormat="1">
      <c r="A1106" s="276"/>
      <c r="B1106" s="308"/>
      <c r="C1106" s="300"/>
      <c r="D1106" s="301"/>
      <c r="E1106" s="301"/>
      <c r="F1106" s="862"/>
      <c r="G1106" s="908"/>
      <c r="H1106" s="876"/>
      <c r="I1106" s="896"/>
    </row>
    <row r="1107" spans="1:9" s="138" customFormat="1" hidden="1" outlineLevel="1">
      <c r="A1107" s="341"/>
      <c r="B1107" s="342" t="s">
        <v>569</v>
      </c>
      <c r="C1107" s="343"/>
      <c r="D1107" s="344"/>
      <c r="E1107" s="301" t="str">
        <f>IF(OR(ISBLANK(C1107),ISBLANK(D1107))," ",KOLIC*CENA)</f>
        <v xml:space="preserve"> </v>
      </c>
      <c r="F1107" s="926"/>
      <c r="G1107" s="1004"/>
      <c r="H1107" s="943"/>
      <c r="I1107" s="1010"/>
    </row>
    <row r="1108" spans="1:9" s="138" customFormat="1" hidden="1" outlineLevel="1">
      <c r="A1108" s="341" t="s">
        <v>504</v>
      </c>
      <c r="B1108" s="342" t="s">
        <v>570</v>
      </c>
      <c r="C1108" s="343">
        <v>3.36</v>
      </c>
      <c r="D1108" s="344"/>
      <c r="E1108" s="301"/>
      <c r="F1108" s="926"/>
      <c r="G1108" s="1004"/>
      <c r="H1108" s="943"/>
      <c r="I1108" s="1010"/>
    </row>
    <row r="1109" spans="1:9" s="138" customFormat="1" hidden="1" outlineLevel="1">
      <c r="A1109" s="341"/>
      <c r="B1109" s="345"/>
      <c r="C1109" s="343"/>
      <c r="D1109" s="344"/>
      <c r="E1109" s="301"/>
      <c r="F1109" s="926"/>
      <c r="G1109" s="1004"/>
      <c r="H1109" s="943"/>
      <c r="I1109" s="1010"/>
    </row>
    <row r="1110" spans="1:9" s="76" customFormat="1" collapsed="1">
      <c r="A1110" s="276"/>
      <c r="B1110" s="308"/>
      <c r="C1110" s="300"/>
      <c r="D1110" s="301"/>
      <c r="E1110" s="301"/>
      <c r="F1110" s="862"/>
      <c r="G1110" s="908"/>
      <c r="H1110" s="876"/>
      <c r="I1110" s="896"/>
    </row>
    <row r="1111" spans="1:9" s="76" customFormat="1" ht="24" customHeight="1">
      <c r="A1111" s="348" t="s">
        <v>567</v>
      </c>
      <c r="B1111" s="347" t="s">
        <v>568</v>
      </c>
      <c r="C1111" s="300"/>
      <c r="D1111" s="300"/>
      <c r="E1111" s="301"/>
      <c r="F1111" s="862"/>
      <c r="G1111" s="908"/>
      <c r="H1111" s="876"/>
      <c r="I1111" s="896"/>
    </row>
    <row r="1112" spans="1:9">
      <c r="A1112" s="276"/>
      <c r="B1112" s="308" t="s">
        <v>299</v>
      </c>
      <c r="C1112" s="309">
        <v>18</v>
      </c>
      <c r="D1112" s="1303"/>
      <c r="E1112" s="305" t="str">
        <f>IF(OR(ISBLANK(C1112),ISBLANK(D1112))," ",KOLIC*CENA)</f>
        <v xml:space="preserve"> </v>
      </c>
      <c r="F1112" s="929">
        <v>18</v>
      </c>
      <c r="G1112" s="909">
        <f>D1112*F1112</f>
        <v>0</v>
      </c>
      <c r="H1112" s="877"/>
      <c r="I1112" s="897">
        <f>D1112*H1112</f>
        <v>0</v>
      </c>
    </row>
    <row r="1113" spans="1:9">
      <c r="A1113" s="276"/>
      <c r="B1113" s="308" t="s">
        <v>300</v>
      </c>
      <c r="C1113" s="309">
        <v>18</v>
      </c>
      <c r="D1113" s="1292">
        <f>D1112</f>
        <v>0</v>
      </c>
      <c r="E1113" s="305">
        <f>IF(OR(ISBLANK(C1113),ISBLANK(D1113))," ",KOLIC*CENA)</f>
        <v>0</v>
      </c>
      <c r="F1113" s="929">
        <v>18</v>
      </c>
      <c r="G1113" s="909">
        <f>D1113*F1113</f>
        <v>0</v>
      </c>
      <c r="H1113" s="877"/>
      <c r="I1113" s="897">
        <f>D1113*H1113</f>
        <v>0</v>
      </c>
    </row>
    <row r="1114" spans="1:9">
      <c r="A1114" s="276"/>
      <c r="B1114" s="308" t="s">
        <v>301</v>
      </c>
      <c r="C1114" s="309">
        <v>18</v>
      </c>
      <c r="D1114" s="1292">
        <f>D1112</f>
        <v>0</v>
      </c>
      <c r="E1114" s="305">
        <f>IF(OR(ISBLANK(C1114),ISBLANK(D1114))," ",KOLIC*CENA)</f>
        <v>0</v>
      </c>
      <c r="F1114" s="929">
        <v>18</v>
      </c>
      <c r="G1114" s="909">
        <f>D1114*F1114</f>
        <v>0</v>
      </c>
      <c r="H1114" s="877"/>
      <c r="I1114" s="897">
        <f>D1114*H1114</f>
        <v>0</v>
      </c>
    </row>
    <row r="1115" spans="1:9" ht="13.5" thickBot="1">
      <c r="A1115" s="276"/>
      <c r="B1115" s="406" t="s">
        <v>302</v>
      </c>
      <c r="C1115" s="407">
        <v>22</v>
      </c>
      <c r="D1115" s="1293">
        <f>D1112</f>
        <v>0</v>
      </c>
      <c r="E1115" s="409">
        <f>IF(OR(ISBLANK(C1115),ISBLANK(D1115))," ",KOLIC*CENA)</f>
        <v>0</v>
      </c>
      <c r="F1115" s="930">
        <v>22</v>
      </c>
      <c r="G1115" s="969">
        <f>D1115*F1115</f>
        <v>0</v>
      </c>
      <c r="H1115" s="937"/>
      <c r="I1115" s="975">
        <f>D1115*H1115</f>
        <v>0</v>
      </c>
    </row>
    <row r="1116" spans="1:9" ht="13.5" thickTop="1">
      <c r="A1116" s="276"/>
      <c r="B1116" s="403" t="s">
        <v>215</v>
      </c>
      <c r="C1116" s="404">
        <f>SUM(C1112:C1115)</f>
        <v>76</v>
      </c>
      <c r="D1116" s="390"/>
      <c r="E1116" s="405">
        <f>IF(OR(ISBLANK(C1116),ISBLANK(#REF!))," ",KOLIC*CENA)</f>
        <v>0</v>
      </c>
      <c r="F1116" s="922"/>
      <c r="G1116" s="970"/>
      <c r="H1116" s="938"/>
      <c r="I1116" s="976"/>
    </row>
    <row r="1117" spans="1:9" s="76" customFormat="1">
      <c r="A1117" s="276"/>
      <c r="B1117" s="308"/>
      <c r="C1117" s="300"/>
      <c r="D1117" s="301"/>
      <c r="E1117" s="301"/>
      <c r="F1117" s="862"/>
      <c r="G1117" s="908"/>
      <c r="H1117" s="876"/>
      <c r="I1117" s="896"/>
    </row>
    <row r="1118" spans="1:9" s="138" customFormat="1" hidden="1" outlineLevel="1">
      <c r="A1118" s="341"/>
      <c r="B1118" s="342" t="s">
        <v>569</v>
      </c>
      <c r="C1118" s="343"/>
      <c r="D1118" s="344"/>
      <c r="E1118" s="301" t="str">
        <f>IF(OR(ISBLANK(C1118),ISBLANK(D1118))," ",KOLIC*CENA)</f>
        <v xml:space="preserve"> </v>
      </c>
      <c r="F1118" s="926"/>
      <c r="G1118" s="1004"/>
      <c r="H1118" s="943"/>
      <c r="I1118" s="1010"/>
    </row>
    <row r="1119" spans="1:9" s="138" customFormat="1" hidden="1" outlineLevel="1">
      <c r="A1119" s="341" t="s">
        <v>504</v>
      </c>
      <c r="B1119" s="342" t="s">
        <v>571</v>
      </c>
      <c r="C1119" s="343">
        <v>17.600000000000001</v>
      </c>
      <c r="D1119" s="344"/>
      <c r="E1119" s="301"/>
      <c r="F1119" s="926"/>
      <c r="G1119" s="1004"/>
      <c r="H1119" s="943"/>
      <c r="I1119" s="1010"/>
    </row>
    <row r="1120" spans="1:9" s="138" customFormat="1" hidden="1" outlineLevel="1">
      <c r="A1120" s="341" t="s">
        <v>244</v>
      </c>
      <c r="B1120" s="342" t="s">
        <v>572</v>
      </c>
      <c r="C1120" s="343">
        <v>21.12</v>
      </c>
      <c r="D1120" s="344"/>
      <c r="E1120" s="301"/>
      <c r="F1120" s="926"/>
      <c r="G1120" s="1004"/>
      <c r="H1120" s="943"/>
      <c r="I1120" s="1010"/>
    </row>
    <row r="1121" spans="1:9" s="138" customFormat="1" hidden="1" outlineLevel="1">
      <c r="A1121" s="341"/>
      <c r="B1121" s="342"/>
      <c r="C1121" s="343"/>
      <c r="D1121" s="344"/>
      <c r="E1121" s="301"/>
      <c r="F1121" s="926"/>
      <c r="G1121" s="1004"/>
      <c r="H1121" s="943"/>
      <c r="I1121" s="1010"/>
    </row>
    <row r="1122" spans="1:9" s="76" customFormat="1" collapsed="1">
      <c r="A1122" s="276"/>
      <c r="B1122" s="308"/>
      <c r="C1122" s="300"/>
      <c r="D1122" s="301"/>
      <c r="E1122" s="301"/>
      <c r="F1122" s="862"/>
      <c r="G1122" s="908"/>
      <c r="H1122" s="876"/>
      <c r="I1122" s="896"/>
    </row>
    <row r="1123" spans="1:9" s="76" customFormat="1" ht="178.5" customHeight="1">
      <c r="A1123" s="276" t="s">
        <v>675</v>
      </c>
      <c r="B1123" s="303" t="s">
        <v>720</v>
      </c>
      <c r="C1123" s="300"/>
      <c r="D1123" s="300"/>
      <c r="E1123" s="301"/>
      <c r="F1123" s="862"/>
      <c r="G1123" s="908"/>
      <c r="H1123" s="876"/>
      <c r="I1123" s="896"/>
    </row>
    <row r="1124" spans="1:9">
      <c r="A1124" s="276"/>
      <c r="B1124" s="308" t="s">
        <v>299</v>
      </c>
      <c r="C1124" s="309">
        <v>0</v>
      </c>
      <c r="D1124" s="1303"/>
      <c r="E1124" s="305" t="str">
        <f>IF(OR(ISBLANK(C1124),ISBLANK(D1124))," ",KOLIC*CENA)</f>
        <v xml:space="preserve"> </v>
      </c>
      <c r="F1124" s="863"/>
      <c r="G1124" s="909">
        <f>D1124*F1124</f>
        <v>0</v>
      </c>
      <c r="H1124" s="935">
        <v>0</v>
      </c>
      <c r="I1124" s="897">
        <f>D1124*H1124</f>
        <v>0</v>
      </c>
    </row>
    <row r="1125" spans="1:9">
      <c r="A1125" s="276"/>
      <c r="B1125" s="308" t="s">
        <v>300</v>
      </c>
      <c r="C1125" s="309">
        <v>0</v>
      </c>
      <c r="D1125" s="1292">
        <f>D1124</f>
        <v>0</v>
      </c>
      <c r="E1125" s="305">
        <f>IF(OR(ISBLANK(C1125),ISBLANK(D1125))," ",KOLIC*CENA)</f>
        <v>0</v>
      </c>
      <c r="F1125" s="863"/>
      <c r="G1125" s="909">
        <f>D1125*F1125</f>
        <v>0</v>
      </c>
      <c r="H1125" s="935">
        <v>0</v>
      </c>
      <c r="I1125" s="897">
        <f>D1125*H1125</f>
        <v>0</v>
      </c>
    </row>
    <row r="1126" spans="1:9">
      <c r="A1126" s="276"/>
      <c r="B1126" s="308" t="s">
        <v>301</v>
      </c>
      <c r="C1126" s="309">
        <v>0</v>
      </c>
      <c r="D1126" s="1292">
        <f>D1124</f>
        <v>0</v>
      </c>
      <c r="E1126" s="305">
        <f>IF(OR(ISBLANK(C1126),ISBLANK(D1126))," ",KOLIC*CENA)</f>
        <v>0</v>
      </c>
      <c r="F1126" s="863"/>
      <c r="G1126" s="909">
        <f>D1126*F1126</f>
        <v>0</v>
      </c>
      <c r="H1126" s="935">
        <v>0</v>
      </c>
      <c r="I1126" s="897">
        <f>D1126*H1126</f>
        <v>0</v>
      </c>
    </row>
    <row r="1127" spans="1:9" ht="13.5" thickBot="1">
      <c r="A1127" s="276"/>
      <c r="B1127" s="406" t="s">
        <v>302</v>
      </c>
      <c r="C1127" s="407">
        <v>28</v>
      </c>
      <c r="D1127" s="1293">
        <f>D1124</f>
        <v>0</v>
      </c>
      <c r="E1127" s="409">
        <f>IF(OR(ISBLANK(C1127),ISBLANK(D1127))," ",KOLIC*CENA)</f>
        <v>0</v>
      </c>
      <c r="F1127" s="921"/>
      <c r="G1127" s="969">
        <f>D1127*F1127</f>
        <v>0</v>
      </c>
      <c r="H1127" s="936">
        <v>28</v>
      </c>
      <c r="I1127" s="975">
        <f>D1127*H1127</f>
        <v>0</v>
      </c>
    </row>
    <row r="1128" spans="1:9" ht="13.5" thickTop="1">
      <c r="A1128" s="276"/>
      <c r="B1128" s="403" t="s">
        <v>215</v>
      </c>
      <c r="C1128" s="404">
        <f>SUM(C1124:C1127)</f>
        <v>28</v>
      </c>
      <c r="D1128" s="411"/>
      <c r="E1128" s="405">
        <f>IF(OR(ISBLANK(C1128),ISBLANK(#REF!))," ",KOLIC*CENA)</f>
        <v>0</v>
      </c>
      <c r="F1128" s="922"/>
      <c r="G1128" s="970"/>
      <c r="H1128" s="938"/>
      <c r="I1128" s="976"/>
    </row>
    <row r="1129" spans="1:9">
      <c r="A1129" s="276"/>
      <c r="B1129" s="309"/>
      <c r="C1129" s="300"/>
      <c r="D1129" s="301"/>
      <c r="E1129" s="305"/>
      <c r="F1129" s="864"/>
      <c r="G1129" s="910"/>
      <c r="H1129" s="878"/>
      <c r="I1129" s="898"/>
    </row>
    <row r="1130" spans="1:9" s="138" customFormat="1" hidden="1" outlineLevel="1">
      <c r="A1130" s="341"/>
      <c r="B1130" s="342" t="s">
        <v>513</v>
      </c>
      <c r="C1130" s="343"/>
      <c r="D1130" s="344"/>
      <c r="E1130" s="301" t="str">
        <f>IF(OR(ISBLANK(C1130),ISBLANK(D1130))," ",KOLIC*CENA)</f>
        <v xml:space="preserve"> </v>
      </c>
      <c r="F1130" s="926"/>
      <c r="G1130" s="1004"/>
      <c r="H1130" s="943"/>
      <c r="I1130" s="1010"/>
    </row>
    <row r="1131" spans="1:9" s="138" customFormat="1" hidden="1" outlineLevel="1">
      <c r="A1131" s="341" t="s">
        <v>504</v>
      </c>
      <c r="B1131" s="342" t="s">
        <v>719</v>
      </c>
      <c r="C1131" s="343">
        <v>27.04</v>
      </c>
      <c r="D1131" s="344"/>
      <c r="E1131" s="301"/>
      <c r="F1131" s="926"/>
      <c r="G1131" s="1004"/>
      <c r="H1131" s="943"/>
      <c r="I1131" s="1010"/>
    </row>
    <row r="1132" spans="1:9" s="76" customFormat="1" collapsed="1">
      <c r="A1132" s="276"/>
      <c r="B1132" s="308"/>
      <c r="C1132" s="300"/>
      <c r="D1132" s="301"/>
      <c r="E1132" s="301"/>
      <c r="F1132" s="862"/>
      <c r="G1132" s="908"/>
      <c r="H1132" s="876"/>
      <c r="I1132" s="896"/>
    </row>
    <row r="1133" spans="1:9" s="76" customFormat="1" ht="305.25" customHeight="1">
      <c r="A1133" s="276" t="s">
        <v>85</v>
      </c>
      <c r="B1133" s="303" t="s">
        <v>721</v>
      </c>
      <c r="C1133" s="300"/>
      <c r="D1133" s="304"/>
      <c r="E1133" s="301" t="str">
        <f t="shared" ref="E1133:E1138" si="51">IF(OR(ISBLANK(C1133),ISBLANK(D1133))," ",KOLIC*CENA)</f>
        <v xml:space="preserve"> </v>
      </c>
      <c r="F1133" s="862"/>
      <c r="G1133" s="908"/>
      <c r="H1133" s="876"/>
      <c r="I1133" s="896"/>
    </row>
    <row r="1134" spans="1:9" s="137" customFormat="1" ht="13.5" customHeight="1">
      <c r="A1134" s="357"/>
      <c r="B1134" s="358" t="s">
        <v>573</v>
      </c>
      <c r="C1134" s="359"/>
      <c r="D1134" s="360"/>
      <c r="E1134" s="361" t="str">
        <f t="shared" si="51"/>
        <v xml:space="preserve"> </v>
      </c>
      <c r="F1134" s="1015"/>
      <c r="G1134" s="1035"/>
      <c r="H1134" s="1023"/>
      <c r="I1134" s="1054"/>
    </row>
    <row r="1135" spans="1:9">
      <c r="A1135" s="276"/>
      <c r="B1135" s="308" t="s">
        <v>299</v>
      </c>
      <c r="C1135" s="309">
        <v>165</v>
      </c>
      <c r="D1135" s="1303"/>
      <c r="E1135" s="305" t="str">
        <f t="shared" si="51"/>
        <v xml:space="preserve"> </v>
      </c>
      <c r="F1135" s="863">
        <v>120</v>
      </c>
      <c r="G1135" s="909">
        <f>D1135*F1135</f>
        <v>0</v>
      </c>
      <c r="H1135" s="877">
        <v>45</v>
      </c>
      <c r="I1135" s="897">
        <f>D1135*H1135</f>
        <v>0</v>
      </c>
    </row>
    <row r="1136" spans="1:9">
      <c r="A1136" s="276"/>
      <c r="B1136" s="308" t="s">
        <v>300</v>
      </c>
      <c r="C1136" s="309">
        <v>92</v>
      </c>
      <c r="D1136" s="1292">
        <f>D1135</f>
        <v>0</v>
      </c>
      <c r="E1136" s="305">
        <f t="shared" si="51"/>
        <v>0</v>
      </c>
      <c r="F1136" s="863">
        <v>72</v>
      </c>
      <c r="G1136" s="909">
        <f>D1136*F1136</f>
        <v>0</v>
      </c>
      <c r="H1136" s="877">
        <v>20</v>
      </c>
      <c r="I1136" s="897">
        <f>D1136*H1136</f>
        <v>0</v>
      </c>
    </row>
    <row r="1137" spans="1:9">
      <c r="A1137" s="276"/>
      <c r="B1137" s="308" t="s">
        <v>301</v>
      </c>
      <c r="C1137" s="309">
        <v>132</v>
      </c>
      <c r="D1137" s="1292">
        <f>D1135</f>
        <v>0</v>
      </c>
      <c r="E1137" s="305">
        <f t="shared" si="51"/>
        <v>0</v>
      </c>
      <c r="F1137" s="863">
        <v>90</v>
      </c>
      <c r="G1137" s="909">
        <f>D1137*F1137</f>
        <v>0</v>
      </c>
      <c r="H1137" s="877">
        <v>42</v>
      </c>
      <c r="I1137" s="897">
        <f>D1137*H1137</f>
        <v>0</v>
      </c>
    </row>
    <row r="1138" spans="1:9" ht="13.5" thickBot="1">
      <c r="A1138" s="276"/>
      <c r="B1138" s="406" t="s">
        <v>302</v>
      </c>
      <c r="C1138" s="407">
        <v>142</v>
      </c>
      <c r="D1138" s="1293">
        <f>D1135</f>
        <v>0</v>
      </c>
      <c r="E1138" s="409">
        <f t="shared" si="51"/>
        <v>0</v>
      </c>
      <c r="F1138" s="921">
        <v>92</v>
      </c>
      <c r="G1138" s="969">
        <f>D1138*F1138</f>
        <v>0</v>
      </c>
      <c r="H1138" s="937">
        <v>50</v>
      </c>
      <c r="I1138" s="975">
        <f>D1138*H1138</f>
        <v>0</v>
      </c>
    </row>
    <row r="1139" spans="1:9" ht="13.5" thickTop="1">
      <c r="A1139" s="276"/>
      <c r="B1139" s="403" t="s">
        <v>215</v>
      </c>
      <c r="C1139" s="404">
        <f>SUM(C1135:C1138)</f>
        <v>531</v>
      </c>
      <c r="D1139" s="390"/>
      <c r="E1139" s="405">
        <f>IF(OR(ISBLANK(C1139),ISBLANK(#REF!))," ",KOLIC*CENA)</f>
        <v>0</v>
      </c>
      <c r="F1139" s="922"/>
      <c r="G1139" s="970"/>
      <c r="H1139" s="938"/>
      <c r="I1139" s="976"/>
    </row>
    <row r="1140" spans="1:9" s="76" customFormat="1">
      <c r="A1140" s="276"/>
      <c r="B1140" s="308"/>
      <c r="C1140" s="300"/>
      <c r="D1140" s="301"/>
      <c r="E1140" s="301"/>
      <c r="F1140" s="862"/>
      <c r="G1140" s="908"/>
      <c r="H1140" s="876"/>
      <c r="I1140" s="896"/>
    </row>
    <row r="1141" spans="1:9" s="138" customFormat="1" ht="25.5" hidden="1" outlineLevel="1">
      <c r="A1141" s="341" t="s">
        <v>574</v>
      </c>
      <c r="B1141" s="342" t="s">
        <v>597</v>
      </c>
      <c r="C1141" s="343">
        <v>165.36</v>
      </c>
      <c r="D1141" s="344"/>
      <c r="E1141" s="301"/>
      <c r="F1141" s="926"/>
      <c r="G1141" s="1004"/>
      <c r="H1141" s="943"/>
      <c r="I1141" s="1010"/>
    </row>
    <row r="1142" spans="1:9" s="138" customFormat="1" ht="25.5" hidden="1" outlineLevel="1">
      <c r="A1142" s="341" t="s">
        <v>575</v>
      </c>
      <c r="B1142" s="342" t="s">
        <v>598</v>
      </c>
      <c r="C1142" s="343">
        <v>91.34</v>
      </c>
      <c r="D1142" s="344"/>
      <c r="E1142" s="301"/>
      <c r="F1142" s="926"/>
      <c r="G1142" s="1004"/>
      <c r="H1142" s="943"/>
      <c r="I1142" s="1010"/>
    </row>
    <row r="1143" spans="1:9" s="138" customFormat="1" hidden="1" outlineLevel="1">
      <c r="A1143" s="341"/>
      <c r="B1143" s="342"/>
      <c r="C1143" s="343"/>
      <c r="D1143" s="344"/>
      <c r="E1143" s="301"/>
      <c r="F1143" s="926"/>
      <c r="G1143" s="1004"/>
      <c r="H1143" s="943"/>
      <c r="I1143" s="1010"/>
    </row>
    <row r="1144" spans="1:9" s="76" customFormat="1" collapsed="1">
      <c r="A1144" s="276"/>
      <c r="B1144" s="308"/>
      <c r="C1144" s="300"/>
      <c r="D1144" s="301"/>
      <c r="E1144" s="301"/>
      <c r="F1144" s="862"/>
      <c r="G1144" s="908"/>
      <c r="H1144" s="876"/>
      <c r="I1144" s="896"/>
    </row>
    <row r="1145" spans="1:9" s="76" customFormat="1" ht="102">
      <c r="A1145" s="276" t="s">
        <v>87</v>
      </c>
      <c r="B1145" s="303" t="s">
        <v>576</v>
      </c>
      <c r="C1145" s="300"/>
      <c r="D1145" s="300"/>
      <c r="E1145" s="301"/>
      <c r="F1145" s="862"/>
      <c r="G1145" s="908"/>
      <c r="H1145" s="876"/>
      <c r="I1145" s="896"/>
    </row>
    <row r="1146" spans="1:9">
      <c r="A1146" s="276"/>
      <c r="B1146" s="308" t="s">
        <v>299</v>
      </c>
      <c r="C1146" s="309">
        <v>12</v>
      </c>
      <c r="D1146" s="1303"/>
      <c r="E1146" s="305" t="str">
        <f>IF(OR(ISBLANK(C1146),ISBLANK(D1146))," ",KOLIC*CENA)</f>
        <v xml:space="preserve"> </v>
      </c>
      <c r="F1146" s="863"/>
      <c r="G1146" s="909">
        <f>D1146*F1146</f>
        <v>0</v>
      </c>
      <c r="H1146" s="935">
        <v>12</v>
      </c>
      <c r="I1146" s="897">
        <f>D1146*H1146</f>
        <v>0</v>
      </c>
    </row>
    <row r="1147" spans="1:9">
      <c r="A1147" s="276"/>
      <c r="B1147" s="308" t="s">
        <v>300</v>
      </c>
      <c r="C1147" s="309">
        <v>4</v>
      </c>
      <c r="D1147" s="1292">
        <f>D1146</f>
        <v>0</v>
      </c>
      <c r="E1147" s="305">
        <f>IF(OR(ISBLANK(C1147),ISBLANK(D1147))," ",KOLIC*CENA)</f>
        <v>0</v>
      </c>
      <c r="F1147" s="863"/>
      <c r="G1147" s="909">
        <f>D1147*F1147</f>
        <v>0</v>
      </c>
      <c r="H1147" s="935">
        <v>4</v>
      </c>
      <c r="I1147" s="897">
        <f>D1147*H1147</f>
        <v>0</v>
      </c>
    </row>
    <row r="1148" spans="1:9">
      <c r="A1148" s="276"/>
      <c r="B1148" s="308" t="s">
        <v>301</v>
      </c>
      <c r="C1148" s="309">
        <v>6</v>
      </c>
      <c r="D1148" s="1292">
        <f>D1146</f>
        <v>0</v>
      </c>
      <c r="E1148" s="305">
        <f>IF(OR(ISBLANK(C1148),ISBLANK(D1148))," ",KOLIC*CENA)</f>
        <v>0</v>
      </c>
      <c r="F1148" s="863"/>
      <c r="G1148" s="909">
        <f>D1148*F1148</f>
        <v>0</v>
      </c>
      <c r="H1148" s="935">
        <v>6</v>
      </c>
      <c r="I1148" s="897">
        <f>D1148*H1148</f>
        <v>0</v>
      </c>
    </row>
    <row r="1149" spans="1:9" ht="13.5" thickBot="1">
      <c r="A1149" s="276"/>
      <c r="B1149" s="406" t="s">
        <v>302</v>
      </c>
      <c r="C1149" s="407">
        <v>8</v>
      </c>
      <c r="D1149" s="1293">
        <f>D1146</f>
        <v>0</v>
      </c>
      <c r="E1149" s="409">
        <f>IF(OR(ISBLANK(C1149),ISBLANK(D1149))," ",KOLIC*CENA)</f>
        <v>0</v>
      </c>
      <c r="F1149" s="921"/>
      <c r="G1149" s="969">
        <f>D1149*F1149</f>
        <v>0</v>
      </c>
      <c r="H1149" s="936">
        <v>8</v>
      </c>
      <c r="I1149" s="975">
        <f>D1149*H1149</f>
        <v>0</v>
      </c>
    </row>
    <row r="1150" spans="1:9" ht="13.5" thickTop="1">
      <c r="A1150" s="276"/>
      <c r="B1150" s="403" t="s">
        <v>215</v>
      </c>
      <c r="C1150" s="404">
        <f>SUM(C1146:C1149)</f>
        <v>30</v>
      </c>
      <c r="D1150" s="411"/>
      <c r="E1150" s="405"/>
      <c r="F1150" s="922"/>
      <c r="G1150" s="970"/>
      <c r="H1150" s="938"/>
      <c r="I1150" s="976"/>
    </row>
    <row r="1151" spans="1:9" s="76" customFormat="1">
      <c r="A1151" s="307"/>
      <c r="B1151" s="308"/>
      <c r="C1151" s="309"/>
      <c r="D1151" s="300"/>
      <c r="E1151" s="301" t="str">
        <f t="shared" ref="E1151:E1156" si="52">IF(OR(ISBLANK(C1151),ISBLANK(D1151))," ",KOLIC*CENA)</f>
        <v xml:space="preserve"> </v>
      </c>
      <c r="F1151" s="862"/>
      <c r="G1151" s="908"/>
      <c r="H1151" s="876"/>
      <c r="I1151" s="896"/>
    </row>
    <row r="1152" spans="1:9" ht="112.5" customHeight="1">
      <c r="A1152" s="276" t="s">
        <v>88</v>
      </c>
      <c r="B1152" s="303" t="s">
        <v>577</v>
      </c>
      <c r="C1152" s="300"/>
      <c r="D1152" s="304"/>
      <c r="E1152" s="301" t="str">
        <f t="shared" si="52"/>
        <v xml:space="preserve"> </v>
      </c>
      <c r="F1152" s="864"/>
      <c r="G1152" s="910"/>
      <c r="H1152" s="878"/>
      <c r="I1152" s="898"/>
    </row>
    <row r="1153" spans="1:9">
      <c r="A1153" s="276"/>
      <c r="B1153" s="308" t="s">
        <v>364</v>
      </c>
      <c r="C1153" s="309">
        <v>130</v>
      </c>
      <c r="D1153" s="1303"/>
      <c r="E1153" s="305" t="str">
        <f t="shared" si="52"/>
        <v xml:space="preserve"> </v>
      </c>
      <c r="F1153" s="863"/>
      <c r="G1153" s="909">
        <f>D1153*F1153</f>
        <v>0</v>
      </c>
      <c r="H1153" s="935">
        <v>130</v>
      </c>
      <c r="I1153" s="897">
        <f>D1153*H1153</f>
        <v>0</v>
      </c>
    </row>
    <row r="1154" spans="1:9">
      <c r="A1154" s="276"/>
      <c r="B1154" s="308" t="s">
        <v>365</v>
      </c>
      <c r="C1154" s="309">
        <v>86</v>
      </c>
      <c r="D1154" s="1292">
        <f>D1153</f>
        <v>0</v>
      </c>
      <c r="E1154" s="305">
        <f t="shared" si="52"/>
        <v>0</v>
      </c>
      <c r="F1154" s="863"/>
      <c r="G1154" s="909">
        <f>D1154*F1154</f>
        <v>0</v>
      </c>
      <c r="H1154" s="935">
        <v>86</v>
      </c>
      <c r="I1154" s="897">
        <f>D1154*H1154</f>
        <v>0</v>
      </c>
    </row>
    <row r="1155" spans="1:9">
      <c r="A1155" s="276"/>
      <c r="B1155" s="308" t="s">
        <v>366</v>
      </c>
      <c r="C1155" s="309">
        <v>130</v>
      </c>
      <c r="D1155" s="1292">
        <f>D1153</f>
        <v>0</v>
      </c>
      <c r="E1155" s="305">
        <f t="shared" si="52"/>
        <v>0</v>
      </c>
      <c r="F1155" s="863"/>
      <c r="G1155" s="909">
        <f>D1155*F1155</f>
        <v>0</v>
      </c>
      <c r="H1155" s="935">
        <v>130</v>
      </c>
      <c r="I1155" s="897">
        <f>D1155*H1155</f>
        <v>0</v>
      </c>
    </row>
    <row r="1156" spans="1:9" ht="13.5" thickBot="1">
      <c r="A1156" s="276"/>
      <c r="B1156" s="406" t="s">
        <v>367</v>
      </c>
      <c r="C1156" s="407">
        <v>108</v>
      </c>
      <c r="D1156" s="1293">
        <f>D1153</f>
        <v>0</v>
      </c>
      <c r="E1156" s="409">
        <f t="shared" si="52"/>
        <v>0</v>
      </c>
      <c r="F1156" s="921"/>
      <c r="G1156" s="969">
        <f>D1156*F1156</f>
        <v>0</v>
      </c>
      <c r="H1156" s="936">
        <v>108</v>
      </c>
      <c r="I1156" s="975">
        <f>D1156*H1156</f>
        <v>0</v>
      </c>
    </row>
    <row r="1157" spans="1:9" ht="13.5" thickTop="1">
      <c r="A1157" s="276"/>
      <c r="B1157" s="403" t="s">
        <v>206</v>
      </c>
      <c r="C1157" s="404">
        <f>SUM(C1153:C1156)</f>
        <v>454</v>
      </c>
      <c r="D1157" s="411"/>
      <c r="E1157" s="405"/>
      <c r="F1157" s="922"/>
      <c r="G1157" s="970"/>
      <c r="H1157" s="938"/>
      <c r="I1157" s="976"/>
    </row>
    <row r="1158" spans="1:9">
      <c r="A1158" s="276"/>
      <c r="B1158" s="309"/>
      <c r="C1158" s="300"/>
      <c r="D1158" s="301"/>
      <c r="E1158" s="305"/>
      <c r="F1158" s="864"/>
      <c r="G1158" s="910"/>
      <c r="H1158" s="878"/>
      <c r="I1158" s="898"/>
    </row>
    <row r="1159" spans="1:9" s="138" customFormat="1" hidden="1" outlineLevel="1">
      <c r="A1159" s="341" t="s">
        <v>579</v>
      </c>
      <c r="B1159" s="342" t="s">
        <v>578</v>
      </c>
      <c r="C1159" s="343">
        <v>129.6</v>
      </c>
      <c r="D1159" s="344"/>
      <c r="E1159" s="301"/>
      <c r="F1159" s="926"/>
      <c r="G1159" s="1004"/>
      <c r="H1159" s="943"/>
      <c r="I1159" s="1010"/>
    </row>
    <row r="1160" spans="1:9" s="138" customFormat="1" hidden="1" outlineLevel="1">
      <c r="A1160" s="341" t="s">
        <v>575</v>
      </c>
      <c r="B1160" s="342" t="s">
        <v>580</v>
      </c>
      <c r="C1160" s="343">
        <v>86.4</v>
      </c>
      <c r="D1160" s="344"/>
      <c r="E1160" s="301"/>
      <c r="F1160" s="926"/>
      <c r="G1160" s="1004"/>
      <c r="H1160" s="943"/>
      <c r="I1160" s="1010"/>
    </row>
    <row r="1161" spans="1:9" s="138" customFormat="1" hidden="1" outlineLevel="1">
      <c r="A1161" s="341" t="s">
        <v>332</v>
      </c>
      <c r="B1161" s="342" t="s">
        <v>581</v>
      </c>
      <c r="C1161" s="343">
        <v>108</v>
      </c>
      <c r="D1161" s="344"/>
      <c r="E1161" s="301"/>
      <c r="F1161" s="926"/>
      <c r="G1161" s="1004"/>
      <c r="H1161" s="943"/>
      <c r="I1161" s="1010"/>
    </row>
    <row r="1162" spans="1:9" s="76" customFormat="1" collapsed="1">
      <c r="A1162" s="307"/>
      <c r="B1162" s="308"/>
      <c r="C1162" s="309"/>
      <c r="D1162" s="300"/>
      <c r="E1162" s="301" t="str">
        <f>IF(OR(ISBLANK(C1162),ISBLANK(D1162))," ",KOLIC*CENA)</f>
        <v xml:space="preserve"> </v>
      </c>
      <c r="F1162" s="862"/>
      <c r="G1162" s="908"/>
      <c r="H1162" s="876"/>
      <c r="I1162" s="896"/>
    </row>
    <row r="1163" spans="1:9" s="76" customFormat="1" ht="154.5" customHeight="1">
      <c r="A1163" s="276" t="s">
        <v>89</v>
      </c>
      <c r="B1163" s="303" t="s">
        <v>722</v>
      </c>
      <c r="C1163" s="300"/>
      <c r="D1163" s="300"/>
      <c r="E1163" s="301"/>
      <c r="F1163" s="862"/>
      <c r="G1163" s="908"/>
      <c r="H1163" s="876"/>
      <c r="I1163" s="896"/>
    </row>
    <row r="1164" spans="1:9" s="76" customFormat="1" ht="12.75" customHeight="1">
      <c r="A1164" s="276"/>
      <c r="B1164" s="303"/>
      <c r="C1164" s="300"/>
      <c r="D1164" s="300"/>
      <c r="E1164" s="301"/>
      <c r="F1164" s="862"/>
      <c r="G1164" s="908"/>
      <c r="H1164" s="876"/>
      <c r="I1164" s="896"/>
    </row>
    <row r="1165" spans="1:9" s="76" customFormat="1">
      <c r="A1165" s="276" t="s">
        <v>582</v>
      </c>
      <c r="B1165" s="303" t="s">
        <v>723</v>
      </c>
      <c r="C1165" s="300"/>
      <c r="D1165" s="301"/>
      <c r="E1165" s="301"/>
      <c r="F1165" s="862"/>
      <c r="G1165" s="908"/>
      <c r="H1165" s="876"/>
      <c r="I1165" s="896"/>
    </row>
    <row r="1166" spans="1:9">
      <c r="A1166" s="276"/>
      <c r="B1166" s="308" t="s">
        <v>271</v>
      </c>
      <c r="C1166" s="309">
        <v>27</v>
      </c>
      <c r="D1166" s="1303"/>
      <c r="E1166" s="305" t="str">
        <f>IF(OR(ISBLANK(C1166),ISBLANK(D1166))," ",KOLIC*CENA)</f>
        <v xml:space="preserve"> </v>
      </c>
      <c r="F1166" s="863"/>
      <c r="G1166" s="909">
        <f>D1166*F1166</f>
        <v>0</v>
      </c>
      <c r="H1166" s="935">
        <v>27</v>
      </c>
      <c r="I1166" s="897">
        <f>D1166*H1166</f>
        <v>0</v>
      </c>
    </row>
    <row r="1167" spans="1:9">
      <c r="A1167" s="276"/>
      <c r="B1167" s="308" t="s">
        <v>272</v>
      </c>
      <c r="C1167" s="309">
        <v>15</v>
      </c>
      <c r="D1167" s="1292">
        <f>D1166</f>
        <v>0</v>
      </c>
      <c r="E1167" s="305">
        <f>IF(OR(ISBLANK(C1167),ISBLANK(D1167))," ",KOLIC*CENA)</f>
        <v>0</v>
      </c>
      <c r="F1167" s="863"/>
      <c r="G1167" s="909">
        <f>D1167*F1167</f>
        <v>0</v>
      </c>
      <c r="H1167" s="935">
        <v>15</v>
      </c>
      <c r="I1167" s="897">
        <f>D1167*H1167</f>
        <v>0</v>
      </c>
    </row>
    <row r="1168" spans="1:9">
      <c r="A1168" s="276"/>
      <c r="B1168" s="308" t="s">
        <v>273</v>
      </c>
      <c r="C1168" s="309">
        <v>17</v>
      </c>
      <c r="D1168" s="1292">
        <f>D1166</f>
        <v>0</v>
      </c>
      <c r="E1168" s="305">
        <f>IF(OR(ISBLANK(C1168),ISBLANK(D1168))," ",KOLIC*CENA)</f>
        <v>0</v>
      </c>
      <c r="F1168" s="863"/>
      <c r="G1168" s="909">
        <f>D1168*F1168</f>
        <v>0</v>
      </c>
      <c r="H1168" s="935">
        <v>17</v>
      </c>
      <c r="I1168" s="897">
        <f>D1168*H1168</f>
        <v>0</v>
      </c>
    </row>
    <row r="1169" spans="1:9" ht="13.5" thickBot="1">
      <c r="A1169" s="276"/>
      <c r="B1169" s="406" t="s">
        <v>274</v>
      </c>
      <c r="C1169" s="407">
        <v>20</v>
      </c>
      <c r="D1169" s="1293">
        <f>D1166</f>
        <v>0</v>
      </c>
      <c r="E1169" s="409">
        <f>IF(OR(ISBLANK(C1169),ISBLANK(D1169))," ",KOLIC*CENA)</f>
        <v>0</v>
      </c>
      <c r="F1169" s="921"/>
      <c r="G1169" s="969">
        <f>D1169*F1169</f>
        <v>0</v>
      </c>
      <c r="H1169" s="936">
        <v>20</v>
      </c>
      <c r="I1169" s="975">
        <f>D1169*H1169</f>
        <v>0</v>
      </c>
    </row>
    <row r="1170" spans="1:9" ht="13.5" thickTop="1">
      <c r="A1170" s="276"/>
      <c r="B1170" s="403" t="s">
        <v>199</v>
      </c>
      <c r="C1170" s="410">
        <v>79</v>
      </c>
      <c r="D1170" s="404"/>
      <c r="E1170" s="405"/>
      <c r="F1170" s="922"/>
      <c r="G1170" s="970"/>
      <c r="H1170" s="938"/>
      <c r="I1170" s="976"/>
    </row>
    <row r="1171" spans="1:9">
      <c r="A1171" s="276"/>
      <c r="B1171" s="309"/>
      <c r="C1171" s="300"/>
      <c r="D1171" s="301"/>
      <c r="E1171" s="305"/>
      <c r="F1171" s="864"/>
      <c r="G1171" s="910"/>
      <c r="H1171" s="878"/>
      <c r="I1171" s="898"/>
    </row>
    <row r="1172" spans="1:9" s="138" customFormat="1" hidden="1" outlineLevel="1">
      <c r="A1172" s="341" t="s">
        <v>579</v>
      </c>
      <c r="B1172" s="342" t="s">
        <v>590</v>
      </c>
      <c r="C1172" s="343">
        <v>27</v>
      </c>
      <c r="D1172" s="344"/>
      <c r="E1172" s="301"/>
      <c r="F1172" s="926"/>
      <c r="G1172" s="1004"/>
      <c r="H1172" s="943"/>
      <c r="I1172" s="1010"/>
    </row>
    <row r="1173" spans="1:9" s="138" customFormat="1" hidden="1" outlineLevel="1">
      <c r="A1173" s="341" t="s">
        <v>575</v>
      </c>
      <c r="B1173" s="342" t="s">
        <v>591</v>
      </c>
      <c r="C1173" s="343">
        <v>15</v>
      </c>
      <c r="D1173" s="344"/>
      <c r="E1173" s="301"/>
      <c r="F1173" s="926"/>
      <c r="G1173" s="1004"/>
      <c r="H1173" s="943"/>
      <c r="I1173" s="1010"/>
    </row>
    <row r="1174" spans="1:9" s="138" customFormat="1" hidden="1" outlineLevel="1">
      <c r="A1174" s="341" t="s">
        <v>589</v>
      </c>
      <c r="B1174" s="342" t="s">
        <v>592</v>
      </c>
      <c r="C1174" s="343">
        <v>17</v>
      </c>
      <c r="D1174" s="344"/>
      <c r="E1174" s="301"/>
      <c r="F1174" s="926"/>
      <c r="G1174" s="1004"/>
      <c r="H1174" s="943"/>
      <c r="I1174" s="1010"/>
    </row>
    <row r="1175" spans="1:9" s="138" customFormat="1" hidden="1" outlineLevel="1">
      <c r="A1175" s="341" t="s">
        <v>332</v>
      </c>
      <c r="B1175" s="342" t="s">
        <v>593</v>
      </c>
      <c r="C1175" s="343">
        <v>20</v>
      </c>
      <c r="D1175" s="344"/>
      <c r="E1175" s="301"/>
      <c r="F1175" s="926"/>
      <c r="G1175" s="1004"/>
      <c r="H1175" s="943"/>
      <c r="I1175" s="1010"/>
    </row>
    <row r="1176" spans="1:9" s="76" customFormat="1" collapsed="1">
      <c r="A1176" s="307"/>
      <c r="B1176" s="308"/>
      <c r="C1176" s="309"/>
      <c r="D1176" s="300"/>
      <c r="E1176" s="301" t="str">
        <f>IF(OR(ISBLANK(C1176),ISBLANK(D1176))," ",KOLIC*CENA)</f>
        <v xml:space="preserve"> </v>
      </c>
      <c r="F1176" s="862"/>
      <c r="G1176" s="908"/>
      <c r="H1176" s="876"/>
      <c r="I1176" s="896"/>
    </row>
    <row r="1177" spans="1:9" s="76" customFormat="1" ht="25.5">
      <c r="A1177" s="276" t="s">
        <v>583</v>
      </c>
      <c r="B1177" s="303" t="s">
        <v>584</v>
      </c>
      <c r="C1177" s="300"/>
      <c r="D1177" s="301"/>
      <c r="E1177" s="301"/>
      <c r="F1177" s="862"/>
      <c r="G1177" s="908"/>
      <c r="H1177" s="876"/>
      <c r="I1177" s="896"/>
    </row>
    <row r="1178" spans="1:9">
      <c r="A1178" s="276"/>
      <c r="B1178" s="308" t="s">
        <v>271</v>
      </c>
      <c r="C1178" s="309">
        <v>4</v>
      </c>
      <c r="D1178" s="1303"/>
      <c r="E1178" s="305" t="str">
        <f>IF(OR(ISBLANK(C1178),ISBLANK(D1178))," ",KOLIC*CENA)</f>
        <v xml:space="preserve"> </v>
      </c>
      <c r="F1178" s="863"/>
      <c r="G1178" s="909">
        <f>D1178*F1178</f>
        <v>0</v>
      </c>
      <c r="H1178" s="935">
        <v>4</v>
      </c>
      <c r="I1178" s="897">
        <f>D1178*H1178</f>
        <v>0</v>
      </c>
    </row>
    <row r="1179" spans="1:9">
      <c r="A1179" s="276"/>
      <c r="B1179" s="308" t="s">
        <v>272</v>
      </c>
      <c r="C1179" s="309">
        <v>0</v>
      </c>
      <c r="D1179" s="1292">
        <f>D1178</f>
        <v>0</v>
      </c>
      <c r="E1179" s="305">
        <f>IF(OR(ISBLANK(C1179),ISBLANK(D1179))," ",KOLIC*CENA)</f>
        <v>0</v>
      </c>
      <c r="F1179" s="863"/>
      <c r="G1179" s="909">
        <f>D1179*F1179</f>
        <v>0</v>
      </c>
      <c r="H1179" s="935">
        <v>0</v>
      </c>
      <c r="I1179" s="897">
        <f>D1179*H1179</f>
        <v>0</v>
      </c>
    </row>
    <row r="1180" spans="1:9">
      <c r="A1180" s="276"/>
      <c r="B1180" s="308" t="s">
        <v>273</v>
      </c>
      <c r="C1180" s="309">
        <v>2</v>
      </c>
      <c r="D1180" s="1292">
        <f>D1178</f>
        <v>0</v>
      </c>
      <c r="E1180" s="305">
        <f>IF(OR(ISBLANK(C1180),ISBLANK(D1180))," ",KOLIC*CENA)</f>
        <v>0</v>
      </c>
      <c r="F1180" s="863"/>
      <c r="G1180" s="909">
        <f>D1180*F1180</f>
        <v>0</v>
      </c>
      <c r="H1180" s="935">
        <v>2</v>
      </c>
      <c r="I1180" s="897">
        <f>D1180*H1180</f>
        <v>0</v>
      </c>
    </row>
    <row r="1181" spans="1:9" ht="13.5" thickBot="1">
      <c r="A1181" s="276"/>
      <c r="B1181" s="406" t="s">
        <v>274</v>
      </c>
      <c r="C1181" s="407">
        <v>0</v>
      </c>
      <c r="D1181" s="1293">
        <f>D1178</f>
        <v>0</v>
      </c>
      <c r="E1181" s="409">
        <f>IF(OR(ISBLANK(C1181),ISBLANK(D1181))," ",KOLIC*CENA)</f>
        <v>0</v>
      </c>
      <c r="F1181" s="921"/>
      <c r="G1181" s="969">
        <f>D1181*F1181</f>
        <v>0</v>
      </c>
      <c r="H1181" s="936">
        <v>0</v>
      </c>
      <c r="I1181" s="975">
        <f>D1181*H1181</f>
        <v>0</v>
      </c>
    </row>
    <row r="1182" spans="1:9" ht="13.5" thickTop="1">
      <c r="A1182" s="276"/>
      <c r="B1182" s="403" t="s">
        <v>199</v>
      </c>
      <c r="C1182" s="410">
        <v>6</v>
      </c>
      <c r="D1182" s="404"/>
      <c r="E1182" s="405"/>
      <c r="F1182" s="922"/>
      <c r="G1182" s="970"/>
      <c r="H1182" s="938"/>
      <c r="I1182" s="976"/>
    </row>
    <row r="1183" spans="1:9">
      <c r="A1183" s="276"/>
      <c r="B1183" s="309"/>
      <c r="C1183" s="300"/>
      <c r="D1183" s="301"/>
      <c r="E1183" s="305"/>
      <c r="F1183" s="864"/>
      <c r="G1183" s="910"/>
      <c r="H1183" s="878"/>
      <c r="I1183" s="898"/>
    </row>
    <row r="1184" spans="1:9" ht="78" customHeight="1">
      <c r="A1184" s="310" t="s">
        <v>45</v>
      </c>
      <c r="B1184" s="303" t="s">
        <v>588</v>
      </c>
      <c r="C1184" s="309"/>
      <c r="D1184" s="304"/>
      <c r="E1184" s="301" t="str">
        <f>IF(OR(ISBLANK(C1184),ISBLANK(D1184))," ",KOLIC*CENA)</f>
        <v xml:space="preserve"> </v>
      </c>
      <c r="F1184" s="864"/>
      <c r="G1184" s="910"/>
      <c r="H1184" s="878"/>
      <c r="I1184" s="898"/>
    </row>
    <row r="1185" spans="1:9">
      <c r="A1185" s="276"/>
      <c r="B1185" s="308" t="s">
        <v>271</v>
      </c>
      <c r="C1185" s="309">
        <v>11</v>
      </c>
      <c r="D1185" s="1303"/>
      <c r="E1185" s="305" t="str">
        <f>IF(OR(ISBLANK(C1185),ISBLANK(D1185))," ",KOLIC*CENA)</f>
        <v xml:space="preserve"> </v>
      </c>
      <c r="F1185" s="863"/>
      <c r="G1185" s="909">
        <f>D1185*F1185</f>
        <v>0</v>
      </c>
      <c r="H1185" s="935">
        <v>11</v>
      </c>
      <c r="I1185" s="897">
        <f>D1185*H1185</f>
        <v>0</v>
      </c>
    </row>
    <row r="1186" spans="1:9">
      <c r="A1186" s="276"/>
      <c r="B1186" s="308" t="s">
        <v>272</v>
      </c>
      <c r="C1186" s="309">
        <v>6</v>
      </c>
      <c r="D1186" s="1292">
        <f>D1185</f>
        <v>0</v>
      </c>
      <c r="E1186" s="305">
        <f>IF(OR(ISBLANK(C1186),ISBLANK(D1186))," ",KOLIC*CENA)</f>
        <v>0</v>
      </c>
      <c r="F1186" s="863"/>
      <c r="G1186" s="909">
        <f>D1186*F1186</f>
        <v>0</v>
      </c>
      <c r="H1186" s="935">
        <v>6</v>
      </c>
      <c r="I1186" s="897">
        <f>D1186*H1186</f>
        <v>0</v>
      </c>
    </row>
    <row r="1187" spans="1:9">
      <c r="A1187" s="276"/>
      <c r="B1187" s="308" t="s">
        <v>273</v>
      </c>
      <c r="C1187" s="309">
        <v>10</v>
      </c>
      <c r="D1187" s="1292">
        <f>D1185</f>
        <v>0</v>
      </c>
      <c r="E1187" s="305">
        <f>IF(OR(ISBLANK(C1187),ISBLANK(D1187))," ",KOLIC*CENA)</f>
        <v>0</v>
      </c>
      <c r="F1187" s="863"/>
      <c r="G1187" s="909">
        <f>D1187*F1187</f>
        <v>0</v>
      </c>
      <c r="H1187" s="935">
        <v>10</v>
      </c>
      <c r="I1187" s="897">
        <f>D1187*H1187</f>
        <v>0</v>
      </c>
    </row>
    <row r="1188" spans="1:9" ht="13.5" thickBot="1">
      <c r="A1188" s="276"/>
      <c r="B1188" s="406" t="s">
        <v>274</v>
      </c>
      <c r="C1188" s="407">
        <v>8</v>
      </c>
      <c r="D1188" s="1293">
        <f>D1185</f>
        <v>0</v>
      </c>
      <c r="E1188" s="409">
        <f>IF(OR(ISBLANK(C1188),ISBLANK(D1188))," ",KOLIC*CENA)</f>
        <v>0</v>
      </c>
      <c r="F1188" s="921"/>
      <c r="G1188" s="969">
        <f>D1188*F1188</f>
        <v>0</v>
      </c>
      <c r="H1188" s="936">
        <v>8</v>
      </c>
      <c r="I1188" s="975">
        <f>D1188*H1188</f>
        <v>0</v>
      </c>
    </row>
    <row r="1189" spans="1:9" ht="13.5" thickTop="1">
      <c r="A1189" s="276"/>
      <c r="B1189" s="403" t="s">
        <v>199</v>
      </c>
      <c r="C1189" s="410">
        <v>35</v>
      </c>
      <c r="D1189" s="404"/>
      <c r="E1189" s="405" t="str">
        <f>IF(OR(ISBLANK(D1189),ISBLANK(#REF!))," ",KOLIC*CENA)</f>
        <v xml:space="preserve"> </v>
      </c>
      <c r="F1189" s="922"/>
      <c r="G1189" s="970"/>
      <c r="H1189" s="938"/>
      <c r="I1189" s="976"/>
    </row>
    <row r="1190" spans="1:9">
      <c r="A1190" s="276"/>
      <c r="B1190" s="309"/>
      <c r="C1190" s="306"/>
      <c r="D1190" s="300"/>
      <c r="E1190" s="305"/>
      <c r="F1190" s="864"/>
      <c r="G1190" s="910"/>
      <c r="H1190" s="878"/>
      <c r="I1190" s="898"/>
    </row>
    <row r="1191" spans="1:9" ht="51">
      <c r="A1191" s="310" t="s">
        <v>46</v>
      </c>
      <c r="B1191" s="303" t="s">
        <v>123</v>
      </c>
      <c r="C1191" s="309"/>
      <c r="D1191" s="304"/>
      <c r="E1191" s="301" t="str">
        <f>IF(OR(ISBLANK(C1191),ISBLANK(D1191))," ",KOLIC*CENA)</f>
        <v xml:space="preserve"> </v>
      </c>
      <c r="F1191" s="864"/>
      <c r="G1191" s="910"/>
      <c r="H1191" s="878"/>
      <c r="I1191" s="898"/>
    </row>
    <row r="1192" spans="1:9">
      <c r="A1192" s="276"/>
      <c r="B1192" s="308" t="s">
        <v>271</v>
      </c>
      <c r="C1192" s="309">
        <v>80</v>
      </c>
      <c r="D1192" s="1303"/>
      <c r="E1192" s="305" t="str">
        <f>IF(OR(ISBLANK(C1192),ISBLANK(D1192))," ",KOLIC*CENA)</f>
        <v xml:space="preserve"> </v>
      </c>
      <c r="F1192" s="863"/>
      <c r="G1192" s="909">
        <f>D1192*F1192</f>
        <v>0</v>
      </c>
      <c r="H1192" s="935">
        <v>80</v>
      </c>
      <c r="I1192" s="897">
        <f>D1192*H1192</f>
        <v>0</v>
      </c>
    </row>
    <row r="1193" spans="1:9">
      <c r="A1193" s="276"/>
      <c r="B1193" s="308" t="s">
        <v>272</v>
      </c>
      <c r="C1193" s="309">
        <v>45</v>
      </c>
      <c r="D1193" s="1292">
        <f>D1192</f>
        <v>0</v>
      </c>
      <c r="E1193" s="305">
        <f>IF(OR(ISBLANK(C1193),ISBLANK(D1193))," ",KOLIC*CENA)</f>
        <v>0</v>
      </c>
      <c r="F1193" s="863"/>
      <c r="G1193" s="909">
        <f>D1193*F1193</f>
        <v>0</v>
      </c>
      <c r="H1193" s="935">
        <v>45</v>
      </c>
      <c r="I1193" s="897">
        <f>D1193*H1193</f>
        <v>0</v>
      </c>
    </row>
    <row r="1194" spans="1:9">
      <c r="A1194" s="276"/>
      <c r="B1194" s="308" t="s">
        <v>273</v>
      </c>
      <c r="C1194" s="309">
        <v>50</v>
      </c>
      <c r="D1194" s="1292">
        <f>D1192</f>
        <v>0</v>
      </c>
      <c r="E1194" s="305">
        <f>IF(OR(ISBLANK(C1194),ISBLANK(D1194))," ",KOLIC*CENA)</f>
        <v>0</v>
      </c>
      <c r="F1194" s="863"/>
      <c r="G1194" s="909">
        <f>D1194*F1194</f>
        <v>0</v>
      </c>
      <c r="H1194" s="935">
        <v>50</v>
      </c>
      <c r="I1194" s="897">
        <f>D1194*H1194</f>
        <v>0</v>
      </c>
    </row>
    <row r="1195" spans="1:9" ht="13.5" thickBot="1">
      <c r="A1195" s="276"/>
      <c r="B1195" s="406" t="s">
        <v>274</v>
      </c>
      <c r="C1195" s="407">
        <v>60</v>
      </c>
      <c r="D1195" s="1293">
        <f>D1192</f>
        <v>0</v>
      </c>
      <c r="E1195" s="409">
        <f>IF(OR(ISBLANK(C1195),ISBLANK(D1195))," ",KOLIC*CENA)</f>
        <v>0</v>
      </c>
      <c r="F1195" s="921"/>
      <c r="G1195" s="969">
        <f>D1195*F1195</f>
        <v>0</v>
      </c>
      <c r="H1195" s="936">
        <v>60</v>
      </c>
      <c r="I1195" s="975">
        <f>D1195*H1195</f>
        <v>0</v>
      </c>
    </row>
    <row r="1196" spans="1:9" ht="13.5" thickTop="1">
      <c r="A1196" s="276"/>
      <c r="B1196" s="403" t="s">
        <v>199</v>
      </c>
      <c r="C1196" s="410">
        <v>235</v>
      </c>
      <c r="D1196" s="404"/>
      <c r="E1196" s="405" t="str">
        <f>IF(OR(ISBLANK(D1196),ISBLANK(#REF!))," ",KOLIC*CENA)</f>
        <v xml:space="preserve"> </v>
      </c>
      <c r="F1196" s="922"/>
      <c r="G1196" s="970"/>
      <c r="H1196" s="938"/>
      <c r="I1196" s="976"/>
    </row>
    <row r="1197" spans="1:9">
      <c r="A1197" s="276"/>
      <c r="B1197" s="309"/>
      <c r="C1197" s="300"/>
      <c r="D1197" s="301"/>
      <c r="E1197" s="305"/>
      <c r="F1197" s="864"/>
      <c r="G1197" s="910"/>
      <c r="H1197" s="878"/>
      <c r="I1197" s="898"/>
    </row>
    <row r="1198" spans="1:9" s="76" customFormat="1" ht="127.5">
      <c r="A1198" s="276" t="s">
        <v>47</v>
      </c>
      <c r="B1198" s="303" t="s">
        <v>594</v>
      </c>
      <c r="C1198" s="300"/>
      <c r="D1198" s="300"/>
      <c r="E1198" s="301" t="str">
        <f>IF(OR(ISBLANK(C1198),ISBLANK(D1198))," ",KOLIC*CENA)</f>
        <v xml:space="preserve"> </v>
      </c>
      <c r="F1198" s="862"/>
      <c r="G1198" s="908"/>
      <c r="H1198" s="876"/>
      <c r="I1198" s="896"/>
    </row>
    <row r="1199" spans="1:9" s="76" customFormat="1" ht="42.75" customHeight="1">
      <c r="A1199" s="276"/>
      <c r="B1199" s="303" t="s">
        <v>500</v>
      </c>
      <c r="C1199" s="300"/>
      <c r="D1199" s="300"/>
      <c r="E1199" s="301"/>
      <c r="F1199" s="862"/>
      <c r="G1199" s="908"/>
      <c r="H1199" s="876"/>
      <c r="I1199" s="896"/>
    </row>
    <row r="1200" spans="1:9">
      <c r="A1200" s="276"/>
      <c r="B1200" s="308" t="s">
        <v>271</v>
      </c>
      <c r="C1200" s="309">
        <v>14</v>
      </c>
      <c r="D1200" s="1303"/>
      <c r="E1200" s="305" t="str">
        <f>IF(OR(ISBLANK(C1200),ISBLANK(D1200))," ",KOLIC*CENA)</f>
        <v xml:space="preserve"> </v>
      </c>
      <c r="F1200" s="863"/>
      <c r="G1200" s="909">
        <f>D1200*F1200</f>
        <v>0</v>
      </c>
      <c r="H1200" s="935">
        <v>14</v>
      </c>
      <c r="I1200" s="897">
        <f>D1200*H1200</f>
        <v>0</v>
      </c>
    </row>
    <row r="1201" spans="1:9">
      <c r="A1201" s="276"/>
      <c r="B1201" s="308" t="s">
        <v>272</v>
      </c>
      <c r="C1201" s="309">
        <v>9</v>
      </c>
      <c r="D1201" s="1292">
        <f>D1200</f>
        <v>0</v>
      </c>
      <c r="E1201" s="305">
        <f>IF(OR(ISBLANK(C1201),ISBLANK(D1201))," ",KOLIC*CENA)</f>
        <v>0</v>
      </c>
      <c r="F1201" s="863"/>
      <c r="G1201" s="909">
        <f>D1201*F1201</f>
        <v>0</v>
      </c>
      <c r="H1201" s="935">
        <v>9</v>
      </c>
      <c r="I1201" s="897">
        <f>D1201*H1201</f>
        <v>0</v>
      </c>
    </row>
    <row r="1202" spans="1:9">
      <c r="A1202" s="276"/>
      <c r="B1202" s="308" t="s">
        <v>273</v>
      </c>
      <c r="C1202" s="309">
        <v>16</v>
      </c>
      <c r="D1202" s="1292">
        <f>D1200</f>
        <v>0</v>
      </c>
      <c r="E1202" s="305">
        <f>IF(OR(ISBLANK(C1202),ISBLANK(D1202))," ",KOLIC*CENA)</f>
        <v>0</v>
      </c>
      <c r="F1202" s="863"/>
      <c r="G1202" s="909">
        <f>D1202*F1202</f>
        <v>0</v>
      </c>
      <c r="H1202" s="935">
        <v>16</v>
      </c>
      <c r="I1202" s="897">
        <f>D1202*H1202</f>
        <v>0</v>
      </c>
    </row>
    <row r="1203" spans="1:9" ht="13.5" thickBot="1">
      <c r="A1203" s="276"/>
      <c r="B1203" s="406" t="s">
        <v>274</v>
      </c>
      <c r="C1203" s="407">
        <v>11</v>
      </c>
      <c r="D1203" s="1293">
        <f>D1200</f>
        <v>0</v>
      </c>
      <c r="E1203" s="409">
        <f>IF(OR(ISBLANK(C1203),ISBLANK(D1203))," ",KOLIC*CENA)</f>
        <v>0</v>
      </c>
      <c r="F1203" s="921"/>
      <c r="G1203" s="969">
        <f>D1203*F1203</f>
        <v>0</v>
      </c>
      <c r="H1203" s="936">
        <v>11</v>
      </c>
      <c r="I1203" s="975">
        <f>D1203*H1203</f>
        <v>0</v>
      </c>
    </row>
    <row r="1204" spans="1:9" ht="13.5" thickTop="1">
      <c r="A1204" s="276"/>
      <c r="B1204" s="403" t="s">
        <v>199</v>
      </c>
      <c r="C1204" s="410">
        <v>50</v>
      </c>
      <c r="D1204" s="404"/>
      <c r="E1204" s="405" t="str">
        <f>IF(OR(ISBLANK(D1204),ISBLANK(#REF!))," ",KOLIC*CENA)</f>
        <v xml:space="preserve"> </v>
      </c>
      <c r="F1204" s="922"/>
      <c r="G1204" s="970"/>
      <c r="H1204" s="938"/>
      <c r="I1204" s="976"/>
    </row>
    <row r="1205" spans="1:9" s="76" customFormat="1">
      <c r="A1205" s="276"/>
      <c r="B1205" s="308"/>
      <c r="C1205" s="300"/>
      <c r="D1205" s="301"/>
      <c r="E1205" s="301"/>
      <c r="F1205" s="862"/>
      <c r="G1205" s="908"/>
      <c r="H1205" s="876"/>
      <c r="I1205" s="896"/>
    </row>
    <row r="1206" spans="1:9" s="76" customFormat="1" ht="96.75" customHeight="1">
      <c r="A1206" s="276" t="s">
        <v>69</v>
      </c>
      <c r="B1206" s="303" t="s">
        <v>724</v>
      </c>
      <c r="C1206" s="300"/>
      <c r="D1206" s="300"/>
      <c r="E1206" s="301" t="str">
        <f>IF(OR(ISBLANK(C1206),ISBLANK(D1206))," ",KOLIC*CENA)</f>
        <v xml:space="preserve"> </v>
      </c>
      <c r="F1206" s="862"/>
      <c r="G1206" s="908"/>
      <c r="H1206" s="876"/>
      <c r="I1206" s="896"/>
    </row>
    <row r="1207" spans="1:9">
      <c r="A1207" s="276"/>
      <c r="B1207" s="308" t="s">
        <v>271</v>
      </c>
      <c r="C1207" s="309">
        <v>0</v>
      </c>
      <c r="D1207" s="1303"/>
      <c r="E1207" s="305" t="str">
        <f>IF(OR(ISBLANK(C1207),ISBLANK(D1207))," ",KOLIC*CENA)</f>
        <v xml:space="preserve"> </v>
      </c>
      <c r="F1207" s="863"/>
      <c r="G1207" s="909">
        <f>D1207*F1207</f>
        <v>0</v>
      </c>
      <c r="H1207" s="935">
        <v>0</v>
      </c>
      <c r="I1207" s="897">
        <f>D1207*H1207</f>
        <v>0</v>
      </c>
    </row>
    <row r="1208" spans="1:9">
      <c r="A1208" s="276"/>
      <c r="B1208" s="308" t="s">
        <v>272</v>
      </c>
      <c r="C1208" s="309">
        <v>4</v>
      </c>
      <c r="D1208" s="1292">
        <f>D1207</f>
        <v>0</v>
      </c>
      <c r="E1208" s="305">
        <f>IF(OR(ISBLANK(C1208),ISBLANK(D1208))," ",KOLIC*CENA)</f>
        <v>0</v>
      </c>
      <c r="F1208" s="863"/>
      <c r="G1208" s="909">
        <f>D1208*F1208</f>
        <v>0</v>
      </c>
      <c r="H1208" s="935">
        <v>4</v>
      </c>
      <c r="I1208" s="897">
        <f>D1208*H1208</f>
        <v>0</v>
      </c>
    </row>
    <row r="1209" spans="1:9">
      <c r="A1209" s="276"/>
      <c r="B1209" s="308" t="s">
        <v>273</v>
      </c>
      <c r="C1209" s="309">
        <v>0</v>
      </c>
      <c r="D1209" s="1292">
        <f>D1207</f>
        <v>0</v>
      </c>
      <c r="E1209" s="305">
        <f>IF(OR(ISBLANK(C1209),ISBLANK(D1209))," ",KOLIC*CENA)</f>
        <v>0</v>
      </c>
      <c r="F1209" s="863"/>
      <c r="G1209" s="909">
        <f>D1209*F1209</f>
        <v>0</v>
      </c>
      <c r="H1209" s="935">
        <v>0</v>
      </c>
      <c r="I1209" s="897">
        <f>D1209*H1209</f>
        <v>0</v>
      </c>
    </row>
    <row r="1210" spans="1:9" ht="13.5" thickBot="1">
      <c r="A1210" s="276"/>
      <c r="B1210" s="406" t="s">
        <v>274</v>
      </c>
      <c r="C1210" s="407">
        <v>4</v>
      </c>
      <c r="D1210" s="1293">
        <f>D1207</f>
        <v>0</v>
      </c>
      <c r="E1210" s="409">
        <f>IF(OR(ISBLANK(C1210),ISBLANK(D1210))," ",KOLIC*CENA)</f>
        <v>0</v>
      </c>
      <c r="F1210" s="921"/>
      <c r="G1210" s="969">
        <f>D1210*F1210</f>
        <v>0</v>
      </c>
      <c r="H1210" s="936">
        <v>4</v>
      </c>
      <c r="I1210" s="975">
        <f>D1210*H1210</f>
        <v>0</v>
      </c>
    </row>
    <row r="1211" spans="1:9" ht="13.5" thickTop="1">
      <c r="A1211" s="276"/>
      <c r="B1211" s="403" t="s">
        <v>199</v>
      </c>
      <c r="C1211" s="410">
        <v>50</v>
      </c>
      <c r="D1211" s="404"/>
      <c r="E1211" s="405" t="str">
        <f>IF(OR(ISBLANK(D1211),ISBLANK(#REF!))," ",KOLIC*CENA)</f>
        <v xml:space="preserve"> </v>
      </c>
      <c r="F1211" s="922"/>
      <c r="G1211" s="970"/>
      <c r="H1211" s="938"/>
      <c r="I1211" s="976"/>
    </row>
    <row r="1212" spans="1:9">
      <c r="A1212" s="276"/>
      <c r="B1212" s="309"/>
      <c r="C1212" s="300"/>
      <c r="D1212" s="301"/>
      <c r="E1212" s="305"/>
      <c r="F1212" s="864"/>
      <c r="G1212" s="910"/>
      <c r="H1212" s="878"/>
      <c r="I1212" s="898"/>
    </row>
    <row r="1213" spans="1:9" s="76" customFormat="1">
      <c r="A1213" s="276"/>
      <c r="B1213" s="309"/>
      <c r="C1213" s="300"/>
      <c r="D1213" s="300"/>
      <c r="E1213" s="301"/>
      <c r="F1213" s="862"/>
      <c r="G1213" s="908"/>
      <c r="H1213" s="876"/>
      <c r="I1213" s="896"/>
    </row>
    <row r="1214" spans="1:9" ht="13.5" customHeight="1">
      <c r="A1214" s="330"/>
      <c r="B1214" s="331" t="s">
        <v>17</v>
      </c>
      <c r="C1214" s="332"/>
      <c r="D1214" s="304"/>
      <c r="E1214" s="301" t="str">
        <f>IF(OR(ISBLANK(C1214),ISBLANK(D1214))," ",KOLIC*CENA)</f>
        <v xml:space="preserve"> </v>
      </c>
      <c r="F1214" s="864"/>
      <c r="G1214" s="910"/>
      <c r="H1214" s="878"/>
      <c r="I1214" s="898"/>
    </row>
    <row r="1215" spans="1:9" ht="50.25" customHeight="1">
      <c r="A1215" s="330"/>
      <c r="B1215" s="311" t="s">
        <v>735</v>
      </c>
      <c r="C1215" s="332"/>
      <c r="D1215" s="304"/>
      <c r="E1215" s="301"/>
      <c r="F1215" s="864"/>
      <c r="G1215" s="910"/>
      <c r="H1215" s="878"/>
      <c r="I1215" s="898"/>
    </row>
    <row r="1216" spans="1:9" ht="204.75" customHeight="1">
      <c r="A1216" s="310" t="s">
        <v>70</v>
      </c>
      <c r="B1216" s="303" t="s">
        <v>595</v>
      </c>
      <c r="C1216" s="300"/>
      <c r="D1216" s="304"/>
      <c r="E1216" s="301" t="str">
        <f t="shared" ref="E1216:E1222" si="53">IF(OR(ISBLANK(C1216),ISBLANK(D1216))," ",KOLIC*CENA)</f>
        <v xml:space="preserve"> </v>
      </c>
      <c r="F1216" s="864"/>
      <c r="G1216" s="910"/>
      <c r="H1216" s="878"/>
      <c r="I1216" s="898"/>
    </row>
    <row r="1217" spans="1:9" ht="64.5" customHeight="1">
      <c r="A1217" s="310"/>
      <c r="B1217" s="303" t="s">
        <v>124</v>
      </c>
      <c r="C1217" s="300"/>
      <c r="D1217" s="304"/>
      <c r="E1217" s="301" t="str">
        <f t="shared" si="53"/>
        <v xml:space="preserve"> </v>
      </c>
      <c r="F1217" s="864"/>
      <c r="G1217" s="910"/>
      <c r="H1217" s="878"/>
      <c r="I1217" s="898"/>
    </row>
    <row r="1218" spans="1:9" ht="12.75" customHeight="1">
      <c r="A1218" s="310"/>
      <c r="B1218" s="303"/>
      <c r="C1218" s="300"/>
      <c r="D1218" s="304"/>
      <c r="E1218" s="301" t="str">
        <f t="shared" si="53"/>
        <v xml:space="preserve"> </v>
      </c>
      <c r="F1218" s="864"/>
      <c r="G1218" s="910"/>
      <c r="H1218" s="878"/>
      <c r="I1218" s="898"/>
    </row>
    <row r="1219" spans="1:9" ht="92.25" customHeight="1">
      <c r="A1219" s="310" t="s">
        <v>67</v>
      </c>
      <c r="B1219" s="303" t="s">
        <v>596</v>
      </c>
      <c r="C1219" s="300"/>
      <c r="D1219" s="304"/>
      <c r="E1219" s="301" t="str">
        <f t="shared" si="53"/>
        <v xml:space="preserve"> </v>
      </c>
      <c r="F1219" s="864"/>
      <c r="G1219" s="910"/>
      <c r="H1219" s="878"/>
      <c r="I1219" s="898"/>
    </row>
    <row r="1220" spans="1:9">
      <c r="A1220" s="276"/>
      <c r="B1220" s="308" t="s">
        <v>299</v>
      </c>
      <c r="C1220" s="309">
        <v>65</v>
      </c>
      <c r="D1220" s="1303"/>
      <c r="E1220" s="305" t="str">
        <f t="shared" si="53"/>
        <v xml:space="preserve"> </v>
      </c>
      <c r="F1220" s="863"/>
      <c r="G1220" s="909">
        <f>D1220*F1220</f>
        <v>0</v>
      </c>
      <c r="H1220" s="935">
        <v>65</v>
      </c>
      <c r="I1220" s="897">
        <f>D1220*H1220</f>
        <v>0</v>
      </c>
    </row>
    <row r="1221" spans="1:9">
      <c r="A1221" s="276"/>
      <c r="B1221" s="308" t="s">
        <v>300</v>
      </c>
      <c r="C1221" s="309">
        <v>45</v>
      </c>
      <c r="D1221" s="1292">
        <f>D1220</f>
        <v>0</v>
      </c>
      <c r="E1221" s="305">
        <f t="shared" si="53"/>
        <v>0</v>
      </c>
      <c r="F1221" s="863"/>
      <c r="G1221" s="909">
        <f>D1221*F1221</f>
        <v>0</v>
      </c>
      <c r="H1221" s="935">
        <v>45</v>
      </c>
      <c r="I1221" s="897">
        <f>D1221*H1221</f>
        <v>0</v>
      </c>
    </row>
    <row r="1222" spans="1:9">
      <c r="A1222" s="276"/>
      <c r="B1222" s="308" t="s">
        <v>301</v>
      </c>
      <c r="C1222" s="309">
        <v>48</v>
      </c>
      <c r="D1222" s="1292">
        <f>D1220</f>
        <v>0</v>
      </c>
      <c r="E1222" s="305">
        <f t="shared" si="53"/>
        <v>0</v>
      </c>
      <c r="F1222" s="863"/>
      <c r="G1222" s="909">
        <f>D1222*F1222</f>
        <v>0</v>
      </c>
      <c r="H1222" s="935">
        <v>48</v>
      </c>
      <c r="I1222" s="897">
        <f>D1222*H1222</f>
        <v>0</v>
      </c>
    </row>
    <row r="1223" spans="1:9" ht="13.5" thickBot="1">
      <c r="A1223" s="276"/>
      <c r="B1223" s="406" t="s">
        <v>302</v>
      </c>
      <c r="C1223" s="407">
        <v>62</v>
      </c>
      <c r="D1223" s="1293">
        <f>D1220</f>
        <v>0</v>
      </c>
      <c r="E1223" s="409">
        <f>IF(OR(ISBLANK(C1222),ISBLANK(D1222))," ",KOLIC*CENA)</f>
        <v>0</v>
      </c>
      <c r="F1223" s="921"/>
      <c r="G1223" s="969">
        <f>D1223*F1223</f>
        <v>0</v>
      </c>
      <c r="H1223" s="936">
        <v>62</v>
      </c>
      <c r="I1223" s="975">
        <f>D1223*H1223</f>
        <v>0</v>
      </c>
    </row>
    <row r="1224" spans="1:9" ht="13.5" thickTop="1">
      <c r="A1224" s="276"/>
      <c r="B1224" s="403" t="s">
        <v>215</v>
      </c>
      <c r="C1224" s="404">
        <f>SUM(C1220:C1223)</f>
        <v>220</v>
      </c>
      <c r="D1224" s="411"/>
      <c r="E1224" s="405"/>
      <c r="F1224" s="922"/>
      <c r="G1224" s="970"/>
      <c r="H1224" s="938"/>
      <c r="I1224" s="976"/>
    </row>
    <row r="1225" spans="1:9">
      <c r="A1225" s="276"/>
      <c r="B1225" s="309"/>
      <c r="C1225" s="300"/>
      <c r="D1225" s="301"/>
      <c r="E1225" s="305"/>
      <c r="F1225" s="864"/>
      <c r="G1225" s="910"/>
      <c r="H1225" s="878"/>
      <c r="I1225" s="898"/>
    </row>
    <row r="1226" spans="1:9" s="138" customFormat="1" hidden="1" outlineLevel="1">
      <c r="A1226" s="341" t="s">
        <v>579</v>
      </c>
      <c r="B1226" s="342" t="s">
        <v>600</v>
      </c>
      <c r="C1226" s="343">
        <v>64.900000000000006</v>
      </c>
      <c r="D1226" s="344"/>
      <c r="E1226" s="301"/>
      <c r="F1226" s="926"/>
      <c r="G1226" s="1004"/>
      <c r="H1226" s="943"/>
      <c r="I1226" s="1010"/>
    </row>
    <row r="1227" spans="1:9" s="138" customFormat="1" hidden="1" outlineLevel="1">
      <c r="A1227" s="341" t="s">
        <v>575</v>
      </c>
      <c r="B1227" s="342" t="s">
        <v>601</v>
      </c>
      <c r="C1227" s="343">
        <v>45</v>
      </c>
      <c r="D1227" s="344"/>
      <c r="E1227" s="301"/>
      <c r="F1227" s="926"/>
      <c r="G1227" s="1004"/>
      <c r="H1227" s="943"/>
      <c r="I1227" s="1010"/>
    </row>
    <row r="1228" spans="1:9" s="138" customFormat="1" hidden="1" outlineLevel="1">
      <c r="A1228" s="341" t="s">
        <v>589</v>
      </c>
      <c r="B1228" s="342" t="s">
        <v>602</v>
      </c>
      <c r="C1228" s="343">
        <v>48</v>
      </c>
      <c r="D1228" s="344"/>
      <c r="E1228" s="301"/>
      <c r="F1228" s="926"/>
      <c r="G1228" s="1004"/>
      <c r="H1228" s="943"/>
      <c r="I1228" s="1010"/>
    </row>
    <row r="1229" spans="1:9" s="138" customFormat="1" hidden="1" outlineLevel="1">
      <c r="A1229" s="341" t="s">
        <v>332</v>
      </c>
      <c r="B1229" s="342" t="s">
        <v>603</v>
      </c>
      <c r="C1229" s="343">
        <v>61.2</v>
      </c>
      <c r="D1229" s="344"/>
      <c r="E1229" s="301"/>
      <c r="F1229" s="926"/>
      <c r="G1229" s="1004"/>
      <c r="H1229" s="943"/>
      <c r="I1229" s="1010"/>
    </row>
    <row r="1230" spans="1:9" s="76" customFormat="1" collapsed="1">
      <c r="A1230" s="307"/>
      <c r="B1230" s="308"/>
      <c r="C1230" s="309"/>
      <c r="D1230" s="300"/>
      <c r="E1230" s="301" t="str">
        <f t="shared" ref="E1230:E1236" si="54">IF(OR(ISBLANK(C1230),ISBLANK(D1230))," ",KOLIC*CENA)</f>
        <v xml:space="preserve"> </v>
      </c>
      <c r="F1230" s="862"/>
      <c r="G1230" s="908"/>
      <c r="H1230" s="876"/>
      <c r="I1230" s="896"/>
    </row>
    <row r="1231" spans="1:9" ht="117.75" customHeight="1">
      <c r="A1231" s="310" t="s">
        <v>68</v>
      </c>
      <c r="B1231" s="303" t="s">
        <v>605</v>
      </c>
      <c r="C1231" s="299"/>
      <c r="D1231" s="304"/>
      <c r="E1231" s="301" t="str">
        <f t="shared" si="54"/>
        <v xml:space="preserve"> </v>
      </c>
      <c r="F1231" s="864"/>
      <c r="G1231" s="910"/>
      <c r="H1231" s="878"/>
      <c r="I1231" s="898"/>
    </row>
    <row r="1232" spans="1:9" ht="28.5" customHeight="1">
      <c r="A1232" s="308"/>
      <c r="B1232" s="303" t="s">
        <v>604</v>
      </c>
      <c r="C1232" s="299"/>
      <c r="D1232" s="304"/>
      <c r="E1232" s="301" t="str">
        <f t="shared" si="54"/>
        <v xml:space="preserve"> </v>
      </c>
      <c r="F1232" s="864"/>
      <c r="G1232" s="910"/>
      <c r="H1232" s="878"/>
      <c r="I1232" s="898"/>
    </row>
    <row r="1233" spans="1:9">
      <c r="A1233" s="276"/>
      <c r="B1233" s="308" t="s">
        <v>299</v>
      </c>
      <c r="C1233" s="309">
        <v>126</v>
      </c>
      <c r="D1233" s="1303"/>
      <c r="E1233" s="305" t="str">
        <f t="shared" si="54"/>
        <v xml:space="preserve"> </v>
      </c>
      <c r="F1233" s="929"/>
      <c r="G1233" s="909">
        <f>D1233*F1233</f>
        <v>0</v>
      </c>
      <c r="H1233" s="877">
        <v>126</v>
      </c>
      <c r="I1233" s="897">
        <f>D1233*H1233</f>
        <v>0</v>
      </c>
    </row>
    <row r="1234" spans="1:9">
      <c r="A1234" s="276"/>
      <c r="B1234" s="308" t="s">
        <v>300</v>
      </c>
      <c r="C1234" s="309">
        <v>51</v>
      </c>
      <c r="D1234" s="1292">
        <f>D1233</f>
        <v>0</v>
      </c>
      <c r="E1234" s="305">
        <f t="shared" si="54"/>
        <v>0</v>
      </c>
      <c r="F1234" s="929"/>
      <c r="G1234" s="909">
        <f>D1234*F1234</f>
        <v>0</v>
      </c>
      <c r="H1234" s="877">
        <v>51</v>
      </c>
      <c r="I1234" s="897">
        <f>D1234*H1234</f>
        <v>0</v>
      </c>
    </row>
    <row r="1235" spans="1:9">
      <c r="A1235" s="276"/>
      <c r="B1235" s="308" t="s">
        <v>301</v>
      </c>
      <c r="C1235" s="309">
        <v>83</v>
      </c>
      <c r="D1235" s="1292">
        <f>D1233</f>
        <v>0</v>
      </c>
      <c r="E1235" s="305">
        <f t="shared" si="54"/>
        <v>0</v>
      </c>
      <c r="F1235" s="929"/>
      <c r="G1235" s="909">
        <f>D1235*F1235</f>
        <v>0</v>
      </c>
      <c r="H1235" s="877">
        <v>83</v>
      </c>
      <c r="I1235" s="897">
        <f>D1235*H1235</f>
        <v>0</v>
      </c>
    </row>
    <row r="1236" spans="1:9" ht="13.5" thickBot="1">
      <c r="A1236" s="276"/>
      <c r="B1236" s="406" t="s">
        <v>302</v>
      </c>
      <c r="C1236" s="407">
        <v>71</v>
      </c>
      <c r="D1236" s="1293">
        <f>D1233</f>
        <v>0</v>
      </c>
      <c r="E1236" s="409">
        <f t="shared" si="54"/>
        <v>0</v>
      </c>
      <c r="F1236" s="930"/>
      <c r="G1236" s="969">
        <f>D1236*F1236</f>
        <v>0</v>
      </c>
      <c r="H1236" s="937">
        <v>71</v>
      </c>
      <c r="I1236" s="975">
        <f>D1236*H1236</f>
        <v>0</v>
      </c>
    </row>
    <row r="1237" spans="1:9" ht="13.5" thickTop="1">
      <c r="A1237" s="276"/>
      <c r="B1237" s="403" t="s">
        <v>215</v>
      </c>
      <c r="C1237" s="404">
        <f>SUM(C1233:C1236)</f>
        <v>331</v>
      </c>
      <c r="D1237" s="411"/>
      <c r="E1237" s="405">
        <f>IF(OR(ISBLANK(C1237),ISBLANK(#REF!))," ",KOLIC*CENA)</f>
        <v>0</v>
      </c>
      <c r="F1237" s="922"/>
      <c r="G1237" s="970"/>
      <c r="H1237" s="938"/>
      <c r="I1237" s="976"/>
    </row>
    <row r="1238" spans="1:9" s="76" customFormat="1">
      <c r="A1238" s="307"/>
      <c r="B1238" s="308"/>
      <c r="C1238" s="309"/>
      <c r="D1238" s="300"/>
      <c r="E1238" s="301" t="str">
        <f>IF(OR(ISBLANK(C1238),ISBLANK(D1238))," ",KOLIC*CENA)</f>
        <v xml:space="preserve"> </v>
      </c>
      <c r="F1238" s="862"/>
      <c r="G1238" s="908"/>
      <c r="H1238" s="876"/>
      <c r="I1238" s="896"/>
    </row>
    <row r="1239" spans="1:9" s="138" customFormat="1" ht="25.5" hidden="1" outlineLevel="1">
      <c r="A1239" s="341" t="s">
        <v>614</v>
      </c>
      <c r="B1239" s="342" t="s">
        <v>606</v>
      </c>
      <c r="C1239" s="343">
        <v>126.1</v>
      </c>
      <c r="D1239" s="344"/>
      <c r="E1239" s="301"/>
      <c r="F1239" s="926"/>
      <c r="G1239" s="1004"/>
      <c r="H1239" s="943"/>
      <c r="I1239" s="1010"/>
    </row>
    <row r="1240" spans="1:9" s="138" customFormat="1" hidden="1" outlineLevel="1">
      <c r="A1240" s="341" t="s">
        <v>575</v>
      </c>
      <c r="B1240" s="342" t="s">
        <v>607</v>
      </c>
      <c r="C1240" s="343">
        <v>51</v>
      </c>
      <c r="D1240" s="344"/>
      <c r="E1240" s="301"/>
      <c r="F1240" s="926"/>
      <c r="G1240" s="1004"/>
      <c r="H1240" s="943"/>
      <c r="I1240" s="1010"/>
    </row>
    <row r="1241" spans="1:9" s="138" customFormat="1" hidden="1" outlineLevel="1">
      <c r="A1241" s="341" t="s">
        <v>589</v>
      </c>
      <c r="B1241" s="342" t="s">
        <v>608</v>
      </c>
      <c r="C1241" s="343">
        <v>82.8</v>
      </c>
      <c r="D1241" s="344"/>
      <c r="E1241" s="301"/>
      <c r="F1241" s="926"/>
      <c r="G1241" s="1004"/>
      <c r="H1241" s="943"/>
      <c r="I1241" s="1010"/>
    </row>
    <row r="1242" spans="1:9" s="138" customFormat="1" hidden="1" outlineLevel="1">
      <c r="A1242" s="341" t="s">
        <v>332</v>
      </c>
      <c r="B1242" s="342" t="s">
        <v>609</v>
      </c>
      <c r="C1242" s="343">
        <v>70.7</v>
      </c>
      <c r="D1242" s="344"/>
      <c r="E1242" s="301"/>
      <c r="F1242" s="926"/>
      <c r="G1242" s="1004"/>
      <c r="H1242" s="943"/>
      <c r="I1242" s="1010"/>
    </row>
    <row r="1243" spans="1:9" ht="13.5" customHeight="1" collapsed="1">
      <c r="A1243" s="306"/>
      <c r="B1243" s="308"/>
      <c r="C1243" s="309"/>
      <c r="D1243" s="304"/>
      <c r="E1243" s="301" t="str">
        <f t="shared" ref="E1243:E1248" si="55">IF(OR(ISBLANK(C1243),ISBLANK(D1243))," ",KOLIC*CENA)</f>
        <v xml:space="preserve"> </v>
      </c>
      <c r="F1243" s="864"/>
      <c r="G1243" s="910"/>
      <c r="H1243" s="878"/>
      <c r="I1243" s="898"/>
    </row>
    <row r="1244" spans="1:9" ht="129.75" customHeight="1">
      <c r="A1244" s="310" t="s">
        <v>36</v>
      </c>
      <c r="B1244" s="303" t="s">
        <v>736</v>
      </c>
      <c r="C1244" s="300"/>
      <c r="D1244" s="304"/>
      <c r="E1244" s="301" t="str">
        <f t="shared" si="55"/>
        <v xml:space="preserve"> </v>
      </c>
      <c r="F1244" s="864"/>
      <c r="G1244" s="910"/>
      <c r="H1244" s="878"/>
      <c r="I1244" s="898"/>
    </row>
    <row r="1245" spans="1:9">
      <c r="A1245" s="276"/>
      <c r="B1245" s="308" t="s">
        <v>299</v>
      </c>
      <c r="C1245" s="309">
        <v>138</v>
      </c>
      <c r="D1245" s="1303"/>
      <c r="E1245" s="305" t="str">
        <f t="shared" si="55"/>
        <v xml:space="preserve"> </v>
      </c>
      <c r="F1245" s="929"/>
      <c r="G1245" s="909">
        <f>D1245*F1245</f>
        <v>0</v>
      </c>
      <c r="H1245" s="877">
        <v>138</v>
      </c>
      <c r="I1245" s="897">
        <f>D1245*H1245</f>
        <v>0</v>
      </c>
    </row>
    <row r="1246" spans="1:9">
      <c r="A1246" s="276"/>
      <c r="B1246" s="308" t="s">
        <v>300</v>
      </c>
      <c r="C1246" s="309">
        <v>0</v>
      </c>
      <c r="D1246" s="1292">
        <f>D1245</f>
        <v>0</v>
      </c>
      <c r="E1246" s="305">
        <f t="shared" si="55"/>
        <v>0</v>
      </c>
      <c r="F1246" s="929"/>
      <c r="G1246" s="909">
        <f>D1246*F1246</f>
        <v>0</v>
      </c>
      <c r="H1246" s="877">
        <v>0</v>
      </c>
      <c r="I1246" s="897">
        <f>D1246*H1246</f>
        <v>0</v>
      </c>
    </row>
    <row r="1247" spans="1:9">
      <c r="A1247" s="276"/>
      <c r="B1247" s="308" t="s">
        <v>301</v>
      </c>
      <c r="C1247" s="309">
        <v>0</v>
      </c>
      <c r="D1247" s="1292">
        <f>D1245</f>
        <v>0</v>
      </c>
      <c r="E1247" s="305">
        <f t="shared" si="55"/>
        <v>0</v>
      </c>
      <c r="F1247" s="929"/>
      <c r="G1247" s="909">
        <f>D1247*F1247</f>
        <v>0</v>
      </c>
      <c r="H1247" s="877">
        <v>0</v>
      </c>
      <c r="I1247" s="897">
        <f>D1247*H1247</f>
        <v>0</v>
      </c>
    </row>
    <row r="1248" spans="1:9" ht="13.5" thickBot="1">
      <c r="A1248" s="276"/>
      <c r="B1248" s="406" t="s">
        <v>302</v>
      </c>
      <c r="C1248" s="407">
        <v>0</v>
      </c>
      <c r="D1248" s="1293">
        <f>D1245</f>
        <v>0</v>
      </c>
      <c r="E1248" s="409">
        <f t="shared" si="55"/>
        <v>0</v>
      </c>
      <c r="F1248" s="930"/>
      <c r="G1248" s="969">
        <f>D1248*F1248</f>
        <v>0</v>
      </c>
      <c r="H1248" s="937">
        <v>0</v>
      </c>
      <c r="I1248" s="975">
        <f>D1248*H1248</f>
        <v>0</v>
      </c>
    </row>
    <row r="1249" spans="1:9" ht="13.5" thickTop="1">
      <c r="A1249" s="276"/>
      <c r="B1249" s="403" t="s">
        <v>215</v>
      </c>
      <c r="C1249" s="404">
        <f>SUM(C1245:C1248)</f>
        <v>138</v>
      </c>
      <c r="D1249" s="411"/>
      <c r="E1249" s="405"/>
      <c r="F1249" s="922"/>
      <c r="G1249" s="970"/>
      <c r="H1249" s="938"/>
      <c r="I1249" s="976"/>
    </row>
    <row r="1250" spans="1:9">
      <c r="A1250" s="276"/>
      <c r="B1250" s="309"/>
      <c r="C1250" s="300"/>
      <c r="D1250" s="301"/>
      <c r="E1250" s="305"/>
      <c r="F1250" s="864"/>
      <c r="G1250" s="910"/>
      <c r="H1250" s="878"/>
      <c r="I1250" s="898"/>
    </row>
    <row r="1251" spans="1:9" s="138" customFormat="1" hidden="1" outlineLevel="1">
      <c r="A1251" s="341" t="s">
        <v>579</v>
      </c>
      <c r="B1251" s="342" t="s">
        <v>737</v>
      </c>
      <c r="C1251" s="343">
        <v>137.6</v>
      </c>
      <c r="D1251" s="344"/>
      <c r="E1251" s="301"/>
      <c r="F1251" s="926"/>
      <c r="G1251" s="1004"/>
      <c r="H1251" s="943"/>
      <c r="I1251" s="1010"/>
    </row>
    <row r="1252" spans="1:9" s="76" customFormat="1" collapsed="1">
      <c r="A1252" s="307"/>
      <c r="B1252" s="308"/>
      <c r="C1252" s="309"/>
      <c r="D1252" s="300"/>
      <c r="E1252" s="301" t="str">
        <f>IF(OR(ISBLANK(C1252),ISBLANK(D1252))," ",KOLIC*CENA)</f>
        <v xml:space="preserve"> </v>
      </c>
      <c r="F1252" s="862"/>
      <c r="G1252" s="908"/>
      <c r="H1252" s="876"/>
      <c r="I1252" s="896"/>
    </row>
    <row r="1253" spans="1:9" ht="13.5" customHeight="1">
      <c r="A1253" s="306"/>
      <c r="B1253" s="308" t="s">
        <v>734</v>
      </c>
      <c r="C1253" s="309"/>
      <c r="D1253" s="304"/>
      <c r="E1253" s="301"/>
      <c r="F1253" s="864"/>
      <c r="G1253" s="910"/>
      <c r="H1253" s="878"/>
      <c r="I1253" s="898"/>
    </row>
    <row r="1254" spans="1:9" ht="180" customHeight="1">
      <c r="A1254" s="276" t="s">
        <v>71</v>
      </c>
      <c r="B1254" s="303" t="s">
        <v>741</v>
      </c>
      <c r="C1254" s="309"/>
      <c r="D1254" s="304"/>
      <c r="E1254" s="305" t="str">
        <f>IF(OR(ISBLANK(C1254),ISBLANK(D1254))," ",KOLIC*CENA)</f>
        <v xml:space="preserve"> </v>
      </c>
      <c r="F1254" s="864"/>
      <c r="G1254" s="910"/>
      <c r="H1254" s="878"/>
      <c r="I1254" s="898"/>
    </row>
    <row r="1255" spans="1:9" ht="52.5" customHeight="1">
      <c r="A1255" s="276"/>
      <c r="B1255" s="303" t="s">
        <v>738</v>
      </c>
      <c r="C1255" s="309"/>
      <c r="D1255" s="304"/>
      <c r="E1255" s="305" t="str">
        <f>IF(OR(ISBLANK(C1255),ISBLANK(D1255))," ",KOLIC*CENA)</f>
        <v xml:space="preserve"> </v>
      </c>
      <c r="F1255" s="864"/>
      <c r="G1255" s="910"/>
      <c r="H1255" s="878"/>
      <c r="I1255" s="898"/>
    </row>
    <row r="1256" spans="1:9" ht="77.25" customHeight="1">
      <c r="A1256" s="276"/>
      <c r="B1256" s="303" t="s">
        <v>1370</v>
      </c>
      <c r="C1256" s="309"/>
      <c r="D1256" s="304"/>
      <c r="E1256" s="305"/>
      <c r="F1256" s="864"/>
      <c r="G1256" s="910"/>
      <c r="H1256" s="878"/>
      <c r="I1256" s="898"/>
    </row>
    <row r="1257" spans="1:9">
      <c r="A1257" s="276"/>
      <c r="B1257" s="303"/>
      <c r="C1257" s="309"/>
      <c r="D1257" s="304"/>
      <c r="E1257" s="305"/>
      <c r="F1257" s="864"/>
      <c r="G1257" s="910"/>
      <c r="H1257" s="878"/>
      <c r="I1257" s="898"/>
    </row>
    <row r="1258" spans="1:9" ht="89.25" customHeight="1">
      <c r="A1258" s="276" t="s">
        <v>67</v>
      </c>
      <c r="B1258" s="303" t="s">
        <v>1369</v>
      </c>
      <c r="C1258" s="309"/>
      <c r="D1258" s="304"/>
      <c r="E1258" s="305"/>
      <c r="F1258" s="864"/>
      <c r="G1258" s="910"/>
      <c r="H1258" s="878"/>
      <c r="I1258" s="898"/>
    </row>
    <row r="1259" spans="1:9" ht="55.5" customHeight="1">
      <c r="A1259" s="276"/>
      <c r="B1259" s="303" t="s">
        <v>739</v>
      </c>
      <c r="C1259" s="309"/>
      <c r="D1259" s="304"/>
      <c r="E1259" s="305"/>
      <c r="F1259" s="864"/>
      <c r="G1259" s="910"/>
      <c r="H1259" s="878"/>
      <c r="I1259" s="898"/>
    </row>
    <row r="1260" spans="1:9" ht="38.25">
      <c r="A1260" s="276"/>
      <c r="B1260" s="303" t="s">
        <v>732</v>
      </c>
      <c r="C1260" s="309"/>
      <c r="D1260" s="304"/>
      <c r="E1260" s="305"/>
      <c r="F1260" s="864"/>
      <c r="G1260" s="910"/>
      <c r="H1260" s="878"/>
      <c r="I1260" s="898"/>
    </row>
    <row r="1261" spans="1:9" ht="25.5">
      <c r="A1261" s="276"/>
      <c r="B1261" s="303" t="s">
        <v>733</v>
      </c>
      <c r="C1261" s="309"/>
      <c r="D1261" s="304"/>
      <c r="E1261" s="305"/>
      <c r="F1261" s="864"/>
      <c r="G1261" s="910"/>
      <c r="H1261" s="878"/>
      <c r="I1261" s="898"/>
    </row>
    <row r="1262" spans="1:9" ht="38.25">
      <c r="A1262" s="276"/>
      <c r="B1262" s="303" t="s">
        <v>740</v>
      </c>
      <c r="C1262" s="309"/>
      <c r="D1262" s="304"/>
      <c r="E1262" s="305"/>
      <c r="F1262" s="864"/>
      <c r="G1262" s="910"/>
      <c r="H1262" s="878"/>
      <c r="I1262" s="898"/>
    </row>
    <row r="1263" spans="1:9">
      <c r="A1263" s="276"/>
      <c r="B1263" s="308" t="s">
        <v>299</v>
      </c>
      <c r="C1263" s="309">
        <v>272</v>
      </c>
      <c r="D1263" s="1303"/>
      <c r="E1263" s="305" t="str">
        <f>IF(OR(ISBLANK(C1263),ISBLANK(D1263))," ",KOLIC*CENA)</f>
        <v xml:space="preserve"> </v>
      </c>
      <c r="F1263" s="929">
        <v>272</v>
      </c>
      <c r="G1263" s="909">
        <f>D1263*F1263</f>
        <v>0</v>
      </c>
      <c r="H1263" s="877"/>
      <c r="I1263" s="897">
        <f>D1263*H1263</f>
        <v>0</v>
      </c>
    </row>
    <row r="1264" spans="1:9">
      <c r="A1264" s="276"/>
      <c r="B1264" s="308" t="s">
        <v>300</v>
      </c>
      <c r="C1264" s="309">
        <v>0</v>
      </c>
      <c r="D1264" s="1292">
        <f>D1263</f>
        <v>0</v>
      </c>
      <c r="E1264" s="305">
        <f>IF(OR(ISBLANK(C1264),ISBLANK(D1264))," ",KOLIC*CENA)</f>
        <v>0</v>
      </c>
      <c r="F1264" s="929">
        <v>0</v>
      </c>
      <c r="G1264" s="909">
        <f>D1264*F1264</f>
        <v>0</v>
      </c>
      <c r="H1264" s="877"/>
      <c r="I1264" s="897">
        <f>D1264*H1264</f>
        <v>0</v>
      </c>
    </row>
    <row r="1265" spans="1:9">
      <c r="A1265" s="276"/>
      <c r="B1265" s="308" t="s">
        <v>301</v>
      </c>
      <c r="C1265" s="309">
        <v>0</v>
      </c>
      <c r="D1265" s="1292">
        <f>D1263</f>
        <v>0</v>
      </c>
      <c r="E1265" s="305">
        <f>IF(OR(ISBLANK(C1265),ISBLANK(D1265))," ",KOLIC*CENA)</f>
        <v>0</v>
      </c>
      <c r="F1265" s="929">
        <v>0</v>
      </c>
      <c r="G1265" s="909">
        <f>D1265*F1265</f>
        <v>0</v>
      </c>
      <c r="H1265" s="877"/>
      <c r="I1265" s="897">
        <f>D1265*H1265</f>
        <v>0</v>
      </c>
    </row>
    <row r="1266" spans="1:9" ht="13.5" thickBot="1">
      <c r="A1266" s="276"/>
      <c r="B1266" s="406" t="s">
        <v>302</v>
      </c>
      <c r="C1266" s="407">
        <v>0</v>
      </c>
      <c r="D1266" s="1293">
        <f>D1263</f>
        <v>0</v>
      </c>
      <c r="E1266" s="409">
        <f>IF(OR(ISBLANK(C1266),ISBLANK(D1266))," ",KOLIC*CENA)</f>
        <v>0</v>
      </c>
      <c r="F1266" s="930">
        <v>0</v>
      </c>
      <c r="G1266" s="969">
        <f>D1266*F1266</f>
        <v>0</v>
      </c>
      <c r="H1266" s="937"/>
      <c r="I1266" s="975">
        <f>D1266*H1266</f>
        <v>0</v>
      </c>
    </row>
    <row r="1267" spans="1:9" ht="13.5" thickTop="1">
      <c r="A1267" s="276"/>
      <c r="B1267" s="403" t="s">
        <v>215</v>
      </c>
      <c r="C1267" s="404">
        <f>SUM(C1263:C1266)</f>
        <v>272</v>
      </c>
      <c r="D1267" s="390"/>
      <c r="E1267" s="405">
        <f>IF(OR(ISBLANK(C1267),ISBLANK(#REF!))," ",KOLIC*CENA)</f>
        <v>0</v>
      </c>
      <c r="F1267" s="922"/>
      <c r="G1267" s="970"/>
      <c r="H1267" s="938"/>
      <c r="I1267" s="976"/>
    </row>
    <row r="1268" spans="1:9">
      <c r="A1268" s="276"/>
      <c r="B1268" s="309"/>
      <c r="C1268" s="300"/>
      <c r="D1268" s="301"/>
      <c r="E1268" s="305"/>
      <c r="F1268" s="864"/>
      <c r="G1268" s="910"/>
      <c r="H1268" s="878"/>
      <c r="I1268" s="898"/>
    </row>
    <row r="1269" spans="1:9" s="138" customFormat="1" hidden="1" outlineLevel="1">
      <c r="A1269" s="341" t="s">
        <v>579</v>
      </c>
      <c r="B1269" s="342" t="s">
        <v>742</v>
      </c>
      <c r="C1269" s="343">
        <v>272.5</v>
      </c>
      <c r="D1269" s="344"/>
      <c r="E1269" s="301"/>
      <c r="F1269" s="926"/>
      <c r="G1269" s="1004"/>
      <c r="H1269" s="943"/>
      <c r="I1269" s="1010"/>
    </row>
    <row r="1270" spans="1:9" s="76" customFormat="1" collapsed="1">
      <c r="A1270" s="307"/>
      <c r="B1270" s="308"/>
      <c r="C1270" s="309"/>
      <c r="D1270" s="300"/>
      <c r="E1270" s="301" t="str">
        <f>IF(OR(ISBLANK(C1270),ISBLANK(D1270))," ",KOLIC*CENA)</f>
        <v xml:space="preserve"> </v>
      </c>
      <c r="F1270" s="862"/>
      <c r="G1270" s="908"/>
      <c r="H1270" s="876"/>
      <c r="I1270" s="896"/>
    </row>
    <row r="1271" spans="1:9" ht="95.25" customHeight="1">
      <c r="A1271" s="276" t="s">
        <v>68</v>
      </c>
      <c r="B1271" s="303" t="s">
        <v>1371</v>
      </c>
      <c r="C1271" s="309"/>
      <c r="D1271" s="304"/>
      <c r="E1271" s="305"/>
      <c r="F1271" s="864"/>
      <c r="G1271" s="910"/>
      <c r="H1271" s="878"/>
      <c r="I1271" s="898"/>
    </row>
    <row r="1272" spans="1:9">
      <c r="A1272" s="276"/>
      <c r="B1272" s="308" t="s">
        <v>299</v>
      </c>
      <c r="C1272" s="309">
        <v>40</v>
      </c>
      <c r="D1272" s="1303"/>
      <c r="E1272" s="305" t="str">
        <f>IF(OR(ISBLANK(C1272),ISBLANK(D1272))," ",KOLIC*CENA)</f>
        <v xml:space="preserve"> </v>
      </c>
      <c r="F1272" s="929">
        <v>40</v>
      </c>
      <c r="G1272" s="909">
        <f>D1272*F1272</f>
        <v>0</v>
      </c>
      <c r="H1272" s="877"/>
      <c r="I1272" s="897">
        <f>D1272*H1272</f>
        <v>0</v>
      </c>
    </row>
    <row r="1273" spans="1:9">
      <c r="A1273" s="276"/>
      <c r="B1273" s="308" t="s">
        <v>300</v>
      </c>
      <c r="C1273" s="309">
        <v>0</v>
      </c>
      <c r="D1273" s="1292">
        <f>D1272</f>
        <v>0</v>
      </c>
      <c r="E1273" s="305">
        <f>IF(OR(ISBLANK(C1273),ISBLANK(D1273))," ",KOLIC*CENA)</f>
        <v>0</v>
      </c>
      <c r="F1273" s="929">
        <v>0</v>
      </c>
      <c r="G1273" s="909">
        <f>D1273*F1273</f>
        <v>0</v>
      </c>
      <c r="H1273" s="877"/>
      <c r="I1273" s="897">
        <f>D1273*H1273</f>
        <v>0</v>
      </c>
    </row>
    <row r="1274" spans="1:9">
      <c r="A1274" s="276"/>
      <c r="B1274" s="308" t="s">
        <v>301</v>
      </c>
      <c r="C1274" s="309">
        <v>0</v>
      </c>
      <c r="D1274" s="1292">
        <f>D1272</f>
        <v>0</v>
      </c>
      <c r="E1274" s="305">
        <f>IF(OR(ISBLANK(C1274),ISBLANK(D1274))," ",KOLIC*CENA)</f>
        <v>0</v>
      </c>
      <c r="F1274" s="929">
        <v>0</v>
      </c>
      <c r="G1274" s="909">
        <f>D1274*F1274</f>
        <v>0</v>
      </c>
      <c r="H1274" s="877"/>
      <c r="I1274" s="897">
        <f>D1274*H1274</f>
        <v>0</v>
      </c>
    </row>
    <row r="1275" spans="1:9" ht="13.5" thickBot="1">
      <c r="A1275" s="276"/>
      <c r="B1275" s="406" t="s">
        <v>302</v>
      </c>
      <c r="C1275" s="407">
        <v>0</v>
      </c>
      <c r="D1275" s="1293">
        <f>D1272</f>
        <v>0</v>
      </c>
      <c r="E1275" s="409">
        <f>IF(OR(ISBLANK(C1275),ISBLANK(D1275))," ",KOLIC*CENA)</f>
        <v>0</v>
      </c>
      <c r="F1275" s="930">
        <v>0</v>
      </c>
      <c r="G1275" s="969">
        <f>D1275*F1275</f>
        <v>0</v>
      </c>
      <c r="H1275" s="937"/>
      <c r="I1275" s="975">
        <f>D1275*H1275</f>
        <v>0</v>
      </c>
    </row>
    <row r="1276" spans="1:9" ht="13.5" thickTop="1">
      <c r="A1276" s="276"/>
      <c r="B1276" s="403" t="s">
        <v>215</v>
      </c>
      <c r="C1276" s="404">
        <f>SUM(C1272:C1275)</f>
        <v>40</v>
      </c>
      <c r="D1276" s="390"/>
      <c r="E1276" s="405">
        <f>IF(OR(ISBLANK(C1276),ISBLANK(#REF!))," ",KOLIC*CENA)</f>
        <v>0</v>
      </c>
      <c r="F1276" s="922"/>
      <c r="G1276" s="970"/>
      <c r="H1276" s="938"/>
      <c r="I1276" s="976"/>
    </row>
    <row r="1277" spans="1:9">
      <c r="A1277" s="276"/>
      <c r="B1277" s="309"/>
      <c r="C1277" s="300"/>
      <c r="D1277" s="301"/>
      <c r="E1277" s="305"/>
      <c r="F1277" s="864"/>
      <c r="G1277" s="910"/>
      <c r="H1277" s="878"/>
      <c r="I1277" s="898"/>
    </row>
    <row r="1278" spans="1:9" s="76" customFormat="1">
      <c r="A1278" s="307"/>
      <c r="B1278" s="308"/>
      <c r="C1278" s="309"/>
      <c r="D1278" s="300"/>
      <c r="E1278" s="301" t="str">
        <f t="shared" ref="E1278:E1284" si="56">IF(OR(ISBLANK(C1278),ISBLANK(D1278))," ",KOLIC*CENA)</f>
        <v xml:space="preserve"> </v>
      </c>
      <c r="F1278" s="862"/>
      <c r="G1278" s="908"/>
      <c r="H1278" s="876"/>
      <c r="I1278" s="896"/>
    </row>
    <row r="1279" spans="1:9" ht="141" customHeight="1">
      <c r="A1279" s="310" t="s">
        <v>36</v>
      </c>
      <c r="B1279" s="303" t="s">
        <v>743</v>
      </c>
      <c r="C1279" s="300"/>
      <c r="D1279" s="304"/>
      <c r="E1279" s="301" t="str">
        <f t="shared" si="56"/>
        <v xml:space="preserve"> </v>
      </c>
      <c r="F1279" s="864"/>
      <c r="G1279" s="910"/>
      <c r="H1279" s="878"/>
      <c r="I1279" s="898"/>
    </row>
    <row r="1280" spans="1:9" ht="64.5" customHeight="1">
      <c r="A1280" s="310"/>
      <c r="B1280" s="303" t="s">
        <v>124</v>
      </c>
      <c r="C1280" s="300"/>
      <c r="D1280" s="304"/>
      <c r="E1280" s="301" t="str">
        <f t="shared" si="56"/>
        <v xml:space="preserve"> </v>
      </c>
      <c r="F1280" s="864"/>
      <c r="G1280" s="910"/>
      <c r="H1280" s="878"/>
      <c r="I1280" s="898"/>
    </row>
    <row r="1281" spans="1:9">
      <c r="A1281" s="276"/>
      <c r="B1281" s="308" t="s">
        <v>299</v>
      </c>
      <c r="C1281" s="309">
        <v>272</v>
      </c>
      <c r="D1281" s="1303"/>
      <c r="E1281" s="305" t="str">
        <f t="shared" si="56"/>
        <v xml:space="preserve"> </v>
      </c>
      <c r="F1281" s="929">
        <v>272</v>
      </c>
      <c r="G1281" s="909">
        <f>D1281*F1281</f>
        <v>0</v>
      </c>
      <c r="H1281" s="877"/>
      <c r="I1281" s="897">
        <f>D1281*H1281</f>
        <v>0</v>
      </c>
    </row>
    <row r="1282" spans="1:9">
      <c r="A1282" s="276"/>
      <c r="B1282" s="308" t="s">
        <v>300</v>
      </c>
      <c r="C1282" s="309">
        <v>0</v>
      </c>
      <c r="D1282" s="1292">
        <f>D1281</f>
        <v>0</v>
      </c>
      <c r="E1282" s="305">
        <f t="shared" si="56"/>
        <v>0</v>
      </c>
      <c r="F1282" s="929">
        <v>0</v>
      </c>
      <c r="G1282" s="909">
        <f>D1282*F1282</f>
        <v>0</v>
      </c>
      <c r="H1282" s="877"/>
      <c r="I1282" s="897">
        <f>D1282*H1282</f>
        <v>0</v>
      </c>
    </row>
    <row r="1283" spans="1:9">
      <c r="A1283" s="276"/>
      <c r="B1283" s="308" t="s">
        <v>301</v>
      </c>
      <c r="C1283" s="309">
        <v>0</v>
      </c>
      <c r="D1283" s="1292">
        <f>D1281</f>
        <v>0</v>
      </c>
      <c r="E1283" s="305">
        <f t="shared" si="56"/>
        <v>0</v>
      </c>
      <c r="F1283" s="929">
        <v>0</v>
      </c>
      <c r="G1283" s="909">
        <f>D1283*F1283</f>
        <v>0</v>
      </c>
      <c r="H1283" s="877"/>
      <c r="I1283" s="897">
        <f>D1283*H1283</f>
        <v>0</v>
      </c>
    </row>
    <row r="1284" spans="1:9" ht="13.5" thickBot="1">
      <c r="A1284" s="276"/>
      <c r="B1284" s="406" t="s">
        <v>302</v>
      </c>
      <c r="C1284" s="407">
        <v>0</v>
      </c>
      <c r="D1284" s="1293">
        <f>D1281</f>
        <v>0</v>
      </c>
      <c r="E1284" s="409">
        <f t="shared" si="56"/>
        <v>0</v>
      </c>
      <c r="F1284" s="930">
        <v>0</v>
      </c>
      <c r="G1284" s="969">
        <f>D1284*F1284</f>
        <v>0</v>
      </c>
      <c r="H1284" s="937"/>
      <c r="I1284" s="975">
        <f>D1284*H1284</f>
        <v>0</v>
      </c>
    </row>
    <row r="1285" spans="1:9" ht="13.5" thickTop="1">
      <c r="A1285" s="276"/>
      <c r="B1285" s="403" t="s">
        <v>215</v>
      </c>
      <c r="C1285" s="404">
        <f>SUM(C1281:C1284)</f>
        <v>272</v>
      </c>
      <c r="D1285" s="390"/>
      <c r="E1285" s="405">
        <f>IF(OR(ISBLANK(C1285),ISBLANK(#REF!))," ",KOLIC*CENA)</f>
        <v>0</v>
      </c>
      <c r="F1285" s="922"/>
      <c r="G1285" s="970"/>
      <c r="H1285" s="938"/>
      <c r="I1285" s="976"/>
    </row>
    <row r="1286" spans="1:9">
      <c r="A1286" s="276"/>
      <c r="B1286" s="309"/>
      <c r="C1286" s="300"/>
      <c r="D1286" s="301"/>
      <c r="E1286" s="305"/>
      <c r="F1286" s="864"/>
      <c r="G1286" s="910"/>
      <c r="H1286" s="878"/>
      <c r="I1286" s="898"/>
    </row>
    <row r="1287" spans="1:9" ht="76.5">
      <c r="A1287" s="310" t="s">
        <v>71</v>
      </c>
      <c r="B1287" s="311" t="s">
        <v>599</v>
      </c>
      <c r="C1287" s="309"/>
      <c r="D1287" s="304"/>
      <c r="E1287" s="301" t="str">
        <f>IF(OR(ISBLANK(C1287),ISBLANK(D1287))," ",KOLIC*CENA)</f>
        <v xml:space="preserve"> </v>
      </c>
      <c r="F1287" s="864"/>
      <c r="G1287" s="910"/>
      <c r="H1287" s="878"/>
      <c r="I1287" s="898"/>
    </row>
    <row r="1288" spans="1:9">
      <c r="A1288" s="276"/>
      <c r="B1288" s="308" t="s">
        <v>271</v>
      </c>
      <c r="C1288" s="309">
        <v>220</v>
      </c>
      <c r="D1288" s="1303"/>
      <c r="E1288" s="305" t="str">
        <f>IF(OR(ISBLANK(C1288),ISBLANK(D1288))," ",KOLIC*CENA)</f>
        <v xml:space="preserve"> </v>
      </c>
      <c r="F1288" s="863"/>
      <c r="G1288" s="909">
        <f>D1288*F1288</f>
        <v>0</v>
      </c>
      <c r="H1288" s="935">
        <v>220</v>
      </c>
      <c r="I1288" s="897">
        <f>D1288*H1288</f>
        <v>0</v>
      </c>
    </row>
    <row r="1289" spans="1:9">
      <c r="A1289" s="276"/>
      <c r="B1289" s="308" t="s">
        <v>272</v>
      </c>
      <c r="C1289" s="309">
        <v>60</v>
      </c>
      <c r="D1289" s="1292">
        <f>D1288</f>
        <v>0</v>
      </c>
      <c r="E1289" s="305">
        <f>IF(OR(ISBLANK(C1289),ISBLANK(D1289))," ",KOLIC*CENA)</f>
        <v>0</v>
      </c>
      <c r="F1289" s="863"/>
      <c r="G1289" s="909">
        <f>D1289*F1289</f>
        <v>0</v>
      </c>
      <c r="H1289" s="935">
        <v>60</v>
      </c>
      <c r="I1289" s="897">
        <f>D1289*H1289</f>
        <v>0</v>
      </c>
    </row>
    <row r="1290" spans="1:9">
      <c r="A1290" s="276"/>
      <c r="B1290" s="308" t="s">
        <v>273</v>
      </c>
      <c r="C1290" s="309">
        <v>90</v>
      </c>
      <c r="D1290" s="1292">
        <f>D1288</f>
        <v>0</v>
      </c>
      <c r="E1290" s="305">
        <f>IF(OR(ISBLANK(C1290),ISBLANK(D1290))," ",KOLIC*CENA)</f>
        <v>0</v>
      </c>
      <c r="F1290" s="863"/>
      <c r="G1290" s="909">
        <f>D1290*F1290</f>
        <v>0</v>
      </c>
      <c r="H1290" s="935">
        <v>90</v>
      </c>
      <c r="I1290" s="897">
        <f>D1290*H1290</f>
        <v>0</v>
      </c>
    </row>
    <row r="1291" spans="1:9" ht="13.5" thickBot="1">
      <c r="A1291" s="276"/>
      <c r="B1291" s="406" t="s">
        <v>274</v>
      </c>
      <c r="C1291" s="407">
        <v>100</v>
      </c>
      <c r="D1291" s="1293">
        <f>D1288</f>
        <v>0</v>
      </c>
      <c r="E1291" s="409">
        <f>IF(OR(ISBLANK(C1291),ISBLANK(D1291))," ",KOLIC*CENA)</f>
        <v>0</v>
      </c>
      <c r="F1291" s="921"/>
      <c r="G1291" s="969">
        <f>D1291*F1291</f>
        <v>0</v>
      </c>
      <c r="H1291" s="936">
        <v>100</v>
      </c>
      <c r="I1291" s="975">
        <f>D1291*H1291</f>
        <v>0</v>
      </c>
    </row>
    <row r="1292" spans="1:9" ht="13.5" thickTop="1">
      <c r="A1292" s="276"/>
      <c r="B1292" s="403" t="s">
        <v>199</v>
      </c>
      <c r="C1292" s="410">
        <v>370</v>
      </c>
      <c r="D1292" s="404"/>
      <c r="E1292" s="405" t="str">
        <f>IF(OR(ISBLANK(D1292),ISBLANK(#REF!))," ",KOLIC*CENA)</f>
        <v xml:space="preserve"> </v>
      </c>
      <c r="F1292" s="922"/>
      <c r="G1292" s="970"/>
      <c r="H1292" s="938"/>
      <c r="I1292" s="976"/>
    </row>
    <row r="1293" spans="1:9">
      <c r="A1293" s="306"/>
      <c r="B1293" s="308"/>
      <c r="C1293" s="309"/>
      <c r="D1293" s="304"/>
      <c r="E1293" s="301" t="str">
        <f t="shared" ref="E1293:E1298" si="57">IF(OR(ISBLANK(C1293),ISBLANK(D1293))," ",KOLIC*CENA)</f>
        <v xml:space="preserve"> </v>
      </c>
      <c r="F1293" s="864"/>
      <c r="G1293" s="910"/>
      <c r="H1293" s="878"/>
      <c r="I1293" s="898"/>
    </row>
    <row r="1294" spans="1:9" s="86" customFormat="1" ht="36.75" customHeight="1">
      <c r="A1294" s="310" t="s">
        <v>38</v>
      </c>
      <c r="B1294" s="311" t="s">
        <v>610</v>
      </c>
      <c r="C1294" s="309"/>
      <c r="D1294" s="304"/>
      <c r="E1294" s="301" t="str">
        <f t="shared" si="57"/>
        <v xml:space="preserve"> </v>
      </c>
      <c r="F1294" s="923"/>
      <c r="G1294" s="1006"/>
      <c r="H1294" s="939"/>
      <c r="I1294" s="1011"/>
    </row>
    <row r="1295" spans="1:9">
      <c r="A1295" s="276"/>
      <c r="B1295" s="308" t="s">
        <v>271</v>
      </c>
      <c r="C1295" s="309">
        <v>80</v>
      </c>
      <c r="D1295" s="1303"/>
      <c r="E1295" s="305" t="str">
        <f t="shared" si="57"/>
        <v xml:space="preserve"> </v>
      </c>
      <c r="F1295" s="863"/>
      <c r="G1295" s="909">
        <f>D1295*F1295</f>
        <v>0</v>
      </c>
      <c r="H1295" s="935">
        <v>80</v>
      </c>
      <c r="I1295" s="897">
        <f>D1295*H1295</f>
        <v>0</v>
      </c>
    </row>
    <row r="1296" spans="1:9">
      <c r="A1296" s="276"/>
      <c r="B1296" s="308" t="s">
        <v>272</v>
      </c>
      <c r="C1296" s="309">
        <v>30</v>
      </c>
      <c r="D1296" s="1292">
        <f>D1295</f>
        <v>0</v>
      </c>
      <c r="E1296" s="305">
        <f t="shared" si="57"/>
        <v>0</v>
      </c>
      <c r="F1296" s="863"/>
      <c r="G1296" s="909">
        <f>D1296*F1296</f>
        <v>0</v>
      </c>
      <c r="H1296" s="935">
        <v>30</v>
      </c>
      <c r="I1296" s="897">
        <f>D1296*H1296</f>
        <v>0</v>
      </c>
    </row>
    <row r="1297" spans="1:10">
      <c r="A1297" s="276"/>
      <c r="B1297" s="308" t="s">
        <v>273</v>
      </c>
      <c r="C1297" s="309">
        <v>45</v>
      </c>
      <c r="D1297" s="1292">
        <f>D1295</f>
        <v>0</v>
      </c>
      <c r="E1297" s="305">
        <f t="shared" si="57"/>
        <v>0</v>
      </c>
      <c r="F1297" s="863"/>
      <c r="G1297" s="909">
        <f>D1297*F1297</f>
        <v>0</v>
      </c>
      <c r="H1297" s="935">
        <v>45</v>
      </c>
      <c r="I1297" s="897">
        <f>D1297*H1297</f>
        <v>0</v>
      </c>
    </row>
    <row r="1298" spans="1:10" ht="13.5" thickBot="1">
      <c r="A1298" s="276"/>
      <c r="B1298" s="406" t="s">
        <v>274</v>
      </c>
      <c r="C1298" s="407">
        <v>50</v>
      </c>
      <c r="D1298" s="1293">
        <f>D1295</f>
        <v>0</v>
      </c>
      <c r="E1298" s="409">
        <f t="shared" si="57"/>
        <v>0</v>
      </c>
      <c r="F1298" s="921"/>
      <c r="G1298" s="969">
        <f>D1298*F1298</f>
        <v>0</v>
      </c>
      <c r="H1298" s="936">
        <v>50</v>
      </c>
      <c r="I1298" s="975">
        <f>D1298*H1298</f>
        <v>0</v>
      </c>
    </row>
    <row r="1299" spans="1:10" ht="13.5" thickTop="1">
      <c r="A1299" s="276"/>
      <c r="B1299" s="403" t="s">
        <v>199</v>
      </c>
      <c r="C1299" s="410">
        <v>185</v>
      </c>
      <c r="D1299" s="404"/>
      <c r="E1299" s="405" t="str">
        <f>IF(OR(ISBLANK(D1299),ISBLANK(#REF!))," ",KOLIC*CENA)</f>
        <v xml:space="preserve"> </v>
      </c>
      <c r="F1299" s="922"/>
      <c r="G1299" s="970"/>
      <c r="H1299" s="938"/>
      <c r="I1299" s="976"/>
    </row>
    <row r="1300" spans="1:10" s="86" customFormat="1" ht="12.75" customHeight="1">
      <c r="A1300" s="1"/>
      <c r="B1300" s="30"/>
      <c r="C1300" s="31"/>
      <c r="D1300" s="2"/>
      <c r="E1300" s="93" t="str">
        <f>IF(OR(ISBLANK(C1300),ISBLANK(D1300))," ",KOLIC*CENA)</f>
        <v xml:space="preserve"> </v>
      </c>
      <c r="G1300" s="889"/>
      <c r="H1300" s="1069"/>
      <c r="I1300" s="1070"/>
    </row>
    <row r="1301" spans="1:10" ht="13.5" thickBot="1">
      <c r="A1301" s="363"/>
      <c r="B1301" s="364"/>
      <c r="C1301" s="365"/>
      <c r="D1301" s="317"/>
      <c r="E1301" s="318"/>
      <c r="F1301" s="319"/>
      <c r="G1301" s="903"/>
      <c r="H1301" s="1030"/>
      <c r="I1301" s="1049"/>
    </row>
    <row r="1302" spans="1:10" ht="13.5" thickTop="1">
      <c r="B1302" s="29"/>
      <c r="C1302" s="27"/>
      <c r="D1302" s="2" t="s">
        <v>26</v>
      </c>
      <c r="E1302" s="83"/>
      <c r="H1302" s="1029"/>
      <c r="I1302" s="1048"/>
    </row>
    <row r="1303" spans="1:10" s="86" customFormat="1" ht="12" customHeight="1">
      <c r="A1303" s="96"/>
      <c r="B1303" s="85"/>
      <c r="C1303" s="27"/>
      <c r="D1303" s="2"/>
      <c r="E1303" s="378" t="s">
        <v>1561</v>
      </c>
      <c r="F1303" s="947"/>
      <c r="G1303" s="1033" t="s">
        <v>1558</v>
      </c>
      <c r="H1303" s="953"/>
      <c r="I1303" s="1053" t="s">
        <v>1559</v>
      </c>
      <c r="J1303" s="367"/>
    </row>
    <row r="1304" spans="1:10" s="76" customFormat="1" ht="14.25" customHeight="1">
      <c r="A1304" s="5"/>
      <c r="B1304" s="383" t="s">
        <v>1564</v>
      </c>
      <c r="C1304" s="257" t="s">
        <v>1560</v>
      </c>
      <c r="D1304" s="258"/>
      <c r="E1304" s="259">
        <f>SUM(E928:E1303)</f>
        <v>0</v>
      </c>
      <c r="F1304" s="866"/>
      <c r="G1304" s="1013">
        <f>SUM(G941:G1303)</f>
        <v>0</v>
      </c>
      <c r="H1304" s="880"/>
      <c r="I1304" s="1021">
        <f>SUM(I941:I1303)</f>
        <v>0</v>
      </c>
    </row>
    <row r="1305" spans="1:10" ht="11.25" customHeight="1">
      <c r="A1305" s="7"/>
      <c r="B1305" s="8"/>
      <c r="C1305" s="21"/>
      <c r="D1305" s="21"/>
      <c r="E1305" s="10"/>
      <c r="H1305" s="1029"/>
      <c r="I1305" s="1048"/>
    </row>
    <row r="1306" spans="1:10" ht="12.75" customHeight="1">
      <c r="A1306" s="12"/>
      <c r="B1306" s="8" t="s">
        <v>1557</v>
      </c>
      <c r="C1306" s="13"/>
      <c r="H1306" s="1029"/>
      <c r="I1306" s="1048"/>
    </row>
    <row r="1307" spans="1:10" ht="12.75" customHeight="1">
      <c r="A1307" s="12"/>
      <c r="B1307" s="16"/>
      <c r="C1307" s="13"/>
      <c r="H1307" s="1029"/>
      <c r="I1307" s="1048"/>
    </row>
    <row r="1308" spans="1:10" ht="51.75" customHeight="1">
      <c r="B1308" s="1750" t="s">
        <v>18</v>
      </c>
      <c r="C1308" s="1750"/>
      <c r="D1308" s="1750"/>
      <c r="H1308" s="1029"/>
      <c r="I1308" s="1048"/>
    </row>
    <row r="1309" spans="1:10" ht="42" customHeight="1">
      <c r="B1309" s="1753" t="s">
        <v>19</v>
      </c>
      <c r="C1309" s="1753"/>
      <c r="D1309" s="1753"/>
      <c r="H1309" s="1029"/>
      <c r="I1309" s="1048"/>
    </row>
    <row r="1310" spans="1:10" ht="24.75" customHeight="1">
      <c r="B1310" s="1753" t="s">
        <v>139</v>
      </c>
      <c r="C1310" s="1753"/>
      <c r="D1310" s="1753"/>
      <c r="H1310" s="1029"/>
      <c r="I1310" s="1048"/>
    </row>
    <row r="1311" spans="1:10" ht="24.75" customHeight="1">
      <c r="B1311" s="1753" t="s">
        <v>128</v>
      </c>
      <c r="C1311" s="1753"/>
      <c r="D1311" s="1753"/>
      <c r="H1311" s="1029"/>
      <c r="I1311" s="1048"/>
    </row>
    <row r="1312" spans="1:10" ht="51.75" customHeight="1">
      <c r="B1312" s="1757" t="s">
        <v>611</v>
      </c>
      <c r="C1312" s="1753"/>
      <c r="D1312" s="1753"/>
      <c r="H1312" s="1029"/>
      <c r="I1312" s="1048"/>
    </row>
    <row r="1313" spans="1:11" ht="81.75" customHeight="1">
      <c r="B1313" s="1757" t="s">
        <v>612</v>
      </c>
      <c r="C1313" s="1753"/>
      <c r="D1313" s="1753"/>
      <c r="H1313" s="1029"/>
      <c r="I1313" s="1048"/>
    </row>
    <row r="1314" spans="1:11" ht="81.75" customHeight="1">
      <c r="B1314" s="1757" t="s">
        <v>613</v>
      </c>
      <c r="C1314" s="1753"/>
      <c r="D1314" s="1753"/>
      <c r="H1314" s="1029"/>
      <c r="I1314" s="1048"/>
    </row>
    <row r="1315" spans="1:11">
      <c r="B1315" s="127" t="s">
        <v>1565</v>
      </c>
      <c r="C1315" s="29"/>
      <c r="D1315" s="29"/>
      <c r="E1315" s="29"/>
      <c r="H1315" s="1029"/>
      <c r="I1315" s="1048"/>
    </row>
    <row r="1316" spans="1:11" s="14" customFormat="1">
      <c r="A1316" s="12"/>
      <c r="B1316" s="19"/>
      <c r="C1316" s="302" t="s">
        <v>79</v>
      </c>
      <c r="D1316" s="320" t="s">
        <v>191</v>
      </c>
      <c r="E1316" s="321" t="s">
        <v>192</v>
      </c>
      <c r="F1316" s="1759" t="s">
        <v>1550</v>
      </c>
      <c r="G1316" s="1760"/>
      <c r="H1316" s="1761" t="s">
        <v>1551</v>
      </c>
      <c r="I1316" s="1762"/>
      <c r="J1316" s="297" t="s">
        <v>1552</v>
      </c>
      <c r="K1316" s="297" t="s">
        <v>1553</v>
      </c>
    </row>
    <row r="1317" spans="1:11" s="14" customFormat="1">
      <c r="A1317" s="276"/>
      <c r="B1317" s="322"/>
      <c r="C1317" s="1754" t="s">
        <v>1495</v>
      </c>
      <c r="D1317" s="1754"/>
      <c r="E1317" s="1754"/>
      <c r="F1317" s="888" t="s">
        <v>79</v>
      </c>
      <c r="G1317" s="888" t="s">
        <v>1554</v>
      </c>
      <c r="H1317" s="887" t="s">
        <v>79</v>
      </c>
      <c r="I1317" s="887" t="s">
        <v>1554</v>
      </c>
      <c r="J1317" s="298"/>
      <c r="K1317" s="298"/>
    </row>
    <row r="1318" spans="1:11" ht="15" customHeight="1">
      <c r="A1318" s="12"/>
      <c r="B1318" s="16" t="s">
        <v>650</v>
      </c>
      <c r="C1318" s="13"/>
      <c r="H1318" s="1029"/>
      <c r="I1318" s="1048"/>
    </row>
    <row r="1319" spans="1:11" ht="25.5">
      <c r="A1319" s="12"/>
      <c r="B1319" s="16" t="s">
        <v>633</v>
      </c>
      <c r="C1319" s="13"/>
      <c r="H1319" s="1029"/>
      <c r="I1319" s="1048"/>
    </row>
    <row r="1320" spans="1:11" ht="292.5" customHeight="1">
      <c r="A1320" s="276" t="s">
        <v>83</v>
      </c>
      <c r="B1320" s="303" t="s">
        <v>1481</v>
      </c>
      <c r="C1320" s="300"/>
      <c r="D1320" s="304"/>
      <c r="E1320" s="305"/>
      <c r="F1320" s="864"/>
      <c r="G1320" s="910"/>
      <c r="H1320" s="878"/>
      <c r="I1320" s="898"/>
    </row>
    <row r="1321" spans="1:11" ht="27" customHeight="1">
      <c r="A1321" s="276"/>
      <c r="B1321" s="303" t="s">
        <v>492</v>
      </c>
      <c r="C1321" s="300"/>
      <c r="D1321" s="304"/>
      <c r="E1321" s="305"/>
      <c r="F1321" s="864"/>
      <c r="G1321" s="910"/>
      <c r="H1321" s="878"/>
      <c r="I1321" s="898"/>
    </row>
    <row r="1322" spans="1:11" ht="55.5" customHeight="1">
      <c r="A1322" s="276"/>
      <c r="B1322" s="303" t="s">
        <v>634</v>
      </c>
      <c r="C1322" s="300"/>
      <c r="D1322" s="304"/>
      <c r="E1322" s="305"/>
      <c r="F1322" s="864"/>
      <c r="G1322" s="910"/>
      <c r="H1322" s="878"/>
      <c r="I1322" s="898"/>
    </row>
    <row r="1323" spans="1:11" ht="52.5" customHeight="1">
      <c r="A1323" s="276"/>
      <c r="B1323" s="303" t="s">
        <v>635</v>
      </c>
      <c r="C1323" s="300"/>
      <c r="D1323" s="304"/>
      <c r="E1323" s="305"/>
      <c r="F1323" s="864"/>
      <c r="G1323" s="910"/>
      <c r="H1323" s="878"/>
      <c r="I1323" s="898"/>
    </row>
    <row r="1324" spans="1:11" ht="12.75" customHeight="1">
      <c r="A1324" s="276"/>
      <c r="B1324" s="303"/>
      <c r="C1324" s="300"/>
      <c r="D1324" s="304"/>
      <c r="E1324" s="305"/>
      <c r="F1324" s="864"/>
      <c r="G1324" s="910"/>
      <c r="H1324" s="878"/>
      <c r="I1324" s="898"/>
    </row>
    <row r="1325" spans="1:11" ht="296.25" customHeight="1">
      <c r="A1325" s="330" t="s">
        <v>67</v>
      </c>
      <c r="B1325" s="337" t="s">
        <v>642</v>
      </c>
      <c r="C1325" s="309"/>
      <c r="D1325" s="304"/>
      <c r="E1325" s="305"/>
      <c r="F1325" s="864"/>
      <c r="G1325" s="910"/>
      <c r="H1325" s="878"/>
      <c r="I1325" s="898"/>
    </row>
    <row r="1326" spans="1:11" ht="41.25" customHeight="1">
      <c r="A1326" s="330"/>
      <c r="B1326" s="337" t="s">
        <v>636</v>
      </c>
      <c r="C1326" s="309"/>
      <c r="D1326" s="304"/>
      <c r="E1326" s="305"/>
      <c r="F1326" s="864"/>
      <c r="G1326" s="910"/>
      <c r="H1326" s="878"/>
      <c r="I1326" s="898"/>
    </row>
    <row r="1327" spans="1:11">
      <c r="A1327" s="276"/>
      <c r="B1327" s="308" t="s">
        <v>271</v>
      </c>
      <c r="C1327" s="309">
        <v>24</v>
      </c>
      <c r="D1327" s="1303"/>
      <c r="E1327" s="305" t="str">
        <f>IF(OR(ISBLANK(C1327),ISBLANK(D1327))," ",KOLIC*CENA)</f>
        <v xml:space="preserve"> </v>
      </c>
      <c r="F1327" s="863"/>
      <c r="G1327" s="909">
        <f>D1327*F1327</f>
        <v>0</v>
      </c>
      <c r="H1327" s="935">
        <v>24</v>
      </c>
      <c r="I1327" s="897">
        <f>D1327*H1327</f>
        <v>0</v>
      </c>
    </row>
    <row r="1328" spans="1:11">
      <c r="A1328" s="276"/>
      <c r="B1328" s="308" t="s">
        <v>272</v>
      </c>
      <c r="C1328" s="309">
        <v>16</v>
      </c>
      <c r="D1328" s="1292">
        <f>D1327</f>
        <v>0</v>
      </c>
      <c r="E1328" s="305">
        <f>IF(OR(ISBLANK(C1328),ISBLANK(D1328))," ",KOLIC*CENA)</f>
        <v>0</v>
      </c>
      <c r="F1328" s="863"/>
      <c r="G1328" s="909">
        <f>D1328*F1328</f>
        <v>0</v>
      </c>
      <c r="H1328" s="935">
        <v>16</v>
      </c>
      <c r="I1328" s="897">
        <f>D1328*H1328</f>
        <v>0</v>
      </c>
    </row>
    <row r="1329" spans="1:9">
      <c r="A1329" s="276"/>
      <c r="B1329" s="308" t="s">
        <v>273</v>
      </c>
      <c r="C1329" s="309">
        <v>24</v>
      </c>
      <c r="D1329" s="1292">
        <f>D1327</f>
        <v>0</v>
      </c>
      <c r="E1329" s="305">
        <f>IF(OR(ISBLANK(C1329),ISBLANK(D1329))," ",KOLIC*CENA)</f>
        <v>0</v>
      </c>
      <c r="F1329" s="863"/>
      <c r="G1329" s="909">
        <f>D1329*F1329</f>
        <v>0</v>
      </c>
      <c r="H1329" s="935">
        <v>24</v>
      </c>
      <c r="I1329" s="897">
        <f>D1329*H1329</f>
        <v>0</v>
      </c>
    </row>
    <row r="1330" spans="1:9" ht="13.5" thickBot="1">
      <c r="A1330" s="276"/>
      <c r="B1330" s="406" t="s">
        <v>274</v>
      </c>
      <c r="C1330" s="407">
        <v>20</v>
      </c>
      <c r="D1330" s="1293">
        <f>D1327</f>
        <v>0</v>
      </c>
      <c r="E1330" s="409">
        <f>IF(OR(ISBLANK(C1330),ISBLANK(D1330))," ",KOLIC*CENA)</f>
        <v>0</v>
      </c>
      <c r="F1330" s="921"/>
      <c r="G1330" s="969">
        <f>D1330*F1330</f>
        <v>0</v>
      </c>
      <c r="H1330" s="936">
        <v>20</v>
      </c>
      <c r="I1330" s="975">
        <f>D1330*H1330</f>
        <v>0</v>
      </c>
    </row>
    <row r="1331" spans="1:9" ht="13.5" thickTop="1">
      <c r="A1331" s="276"/>
      <c r="B1331" s="403" t="s">
        <v>199</v>
      </c>
      <c r="C1331" s="410">
        <f>SUM(C1327:C1330)</f>
        <v>84</v>
      </c>
      <c r="D1331" s="404"/>
      <c r="E1331" s="405" t="str">
        <f>IF(OR(ISBLANK(D1331),ISBLANK(#REF!))," ",KOLIC*CENA)</f>
        <v xml:space="preserve"> </v>
      </c>
      <c r="F1331" s="922"/>
      <c r="G1331" s="970"/>
      <c r="H1331" s="938"/>
      <c r="I1331" s="976"/>
    </row>
    <row r="1332" spans="1:9">
      <c r="A1332" s="276"/>
      <c r="B1332" s="309"/>
      <c r="C1332" s="335"/>
      <c r="D1332" s="300"/>
      <c r="E1332" s="305"/>
      <c r="F1332" s="864"/>
      <c r="G1332" s="910"/>
      <c r="H1332" s="878"/>
      <c r="I1332" s="898"/>
    </row>
    <row r="1333" spans="1:9" ht="106.5" customHeight="1">
      <c r="A1333" s="330" t="s">
        <v>68</v>
      </c>
      <c r="B1333" s="337" t="s">
        <v>652</v>
      </c>
      <c r="C1333" s="309"/>
      <c r="D1333" s="304"/>
      <c r="E1333" s="305"/>
      <c r="F1333" s="864"/>
      <c r="G1333" s="910"/>
      <c r="H1333" s="878"/>
      <c r="I1333" s="898"/>
    </row>
    <row r="1334" spans="1:9">
      <c r="A1334" s="276"/>
      <c r="B1334" s="308" t="s">
        <v>271</v>
      </c>
      <c r="C1334" s="309">
        <v>1</v>
      </c>
      <c r="D1334" s="1303"/>
      <c r="E1334" s="305" t="str">
        <f>IF(OR(ISBLANK(C1334),ISBLANK(D1334))," ",KOLIC*CENA)</f>
        <v xml:space="preserve"> </v>
      </c>
      <c r="F1334" s="863"/>
      <c r="G1334" s="909">
        <f>D1334*F1334</f>
        <v>0</v>
      </c>
      <c r="H1334" s="935">
        <v>1</v>
      </c>
      <c r="I1334" s="897">
        <f>D1334*H1334</f>
        <v>0</v>
      </c>
    </row>
    <row r="1335" spans="1:9">
      <c r="A1335" s="276"/>
      <c r="B1335" s="308" t="s">
        <v>272</v>
      </c>
      <c r="C1335" s="309">
        <v>0</v>
      </c>
      <c r="D1335" s="1292">
        <f>D1334</f>
        <v>0</v>
      </c>
      <c r="E1335" s="305">
        <f>IF(OR(ISBLANK(C1335),ISBLANK(D1335))," ",KOLIC*CENA)</f>
        <v>0</v>
      </c>
      <c r="F1335" s="863"/>
      <c r="G1335" s="909">
        <f>D1335*F1335</f>
        <v>0</v>
      </c>
      <c r="H1335" s="935">
        <v>0</v>
      </c>
      <c r="I1335" s="897">
        <f>D1335*H1335</f>
        <v>0</v>
      </c>
    </row>
    <row r="1336" spans="1:9">
      <c r="A1336" s="276"/>
      <c r="B1336" s="308" t="s">
        <v>273</v>
      </c>
      <c r="C1336" s="309">
        <v>0</v>
      </c>
      <c r="D1336" s="1292">
        <f>D1334</f>
        <v>0</v>
      </c>
      <c r="E1336" s="305">
        <f>IF(OR(ISBLANK(C1336),ISBLANK(D1336))," ",KOLIC*CENA)</f>
        <v>0</v>
      </c>
      <c r="F1336" s="863"/>
      <c r="G1336" s="909">
        <f>D1336*F1336</f>
        <v>0</v>
      </c>
      <c r="H1336" s="935">
        <v>0</v>
      </c>
      <c r="I1336" s="897">
        <f>D1336*H1336</f>
        <v>0</v>
      </c>
    </row>
    <row r="1337" spans="1:9" ht="13.5" thickBot="1">
      <c r="A1337" s="276"/>
      <c r="B1337" s="406" t="s">
        <v>274</v>
      </c>
      <c r="C1337" s="407">
        <v>0</v>
      </c>
      <c r="D1337" s="1293">
        <f>D1334</f>
        <v>0</v>
      </c>
      <c r="E1337" s="409">
        <f>IF(OR(ISBLANK(C1337),ISBLANK(D1337))," ",KOLIC*CENA)</f>
        <v>0</v>
      </c>
      <c r="F1337" s="921"/>
      <c r="G1337" s="969">
        <f>D1337*F1337</f>
        <v>0</v>
      </c>
      <c r="H1337" s="936">
        <v>0</v>
      </c>
      <c r="I1337" s="975">
        <f>D1337*H1337</f>
        <v>0</v>
      </c>
    </row>
    <row r="1338" spans="1:9" ht="13.5" thickTop="1">
      <c r="A1338" s="276"/>
      <c r="B1338" s="403" t="s">
        <v>199</v>
      </c>
      <c r="C1338" s="410">
        <f>SUM(C1334:C1337)</f>
        <v>1</v>
      </c>
      <c r="D1338" s="404"/>
      <c r="E1338" s="405" t="str">
        <f>IF(OR(ISBLANK(D1338),ISBLANK(#REF!))," ",KOLIC*CENA)</f>
        <v xml:space="preserve"> </v>
      </c>
      <c r="F1338" s="922"/>
      <c r="G1338" s="970"/>
      <c r="H1338" s="938"/>
      <c r="I1338" s="976"/>
    </row>
    <row r="1339" spans="1:9">
      <c r="A1339" s="276"/>
      <c r="B1339" s="303"/>
      <c r="C1339" s="300"/>
      <c r="D1339" s="304"/>
      <c r="E1339" s="305"/>
      <c r="F1339" s="864"/>
      <c r="G1339" s="910"/>
      <c r="H1339" s="878"/>
      <c r="I1339" s="898"/>
    </row>
    <row r="1340" spans="1:9" ht="106.5" customHeight="1">
      <c r="A1340" s="330" t="s">
        <v>36</v>
      </c>
      <c r="B1340" s="337" t="s">
        <v>745</v>
      </c>
      <c r="C1340" s="309"/>
      <c r="D1340" s="304"/>
      <c r="E1340" s="305"/>
      <c r="F1340" s="864"/>
      <c r="G1340" s="910"/>
      <c r="H1340" s="878"/>
      <c r="I1340" s="898"/>
    </row>
    <row r="1341" spans="1:9" ht="39" customHeight="1">
      <c r="A1341" s="330"/>
      <c r="B1341" s="337" t="s">
        <v>746</v>
      </c>
      <c r="C1341" s="309"/>
      <c r="D1341" s="304"/>
      <c r="E1341" s="305"/>
      <c r="F1341" s="864"/>
      <c r="G1341" s="910"/>
      <c r="H1341" s="878"/>
      <c r="I1341" s="898"/>
    </row>
    <row r="1342" spans="1:9">
      <c r="A1342" s="276"/>
      <c r="B1342" s="308" t="s">
        <v>271</v>
      </c>
      <c r="C1342" s="309">
        <v>1</v>
      </c>
      <c r="D1342" s="1303"/>
      <c r="E1342" s="305" t="str">
        <f>IF(OR(ISBLANK(C1342),ISBLANK(D1342))," ",KOLIC*CENA)</f>
        <v xml:space="preserve"> </v>
      </c>
      <c r="F1342" s="863"/>
      <c r="G1342" s="909">
        <f>D1342*F1342</f>
        <v>0</v>
      </c>
      <c r="H1342" s="935">
        <v>1</v>
      </c>
      <c r="I1342" s="897">
        <f>D1342*H1342</f>
        <v>0</v>
      </c>
    </row>
    <row r="1343" spans="1:9">
      <c r="A1343" s="276"/>
      <c r="B1343" s="308" t="s">
        <v>272</v>
      </c>
      <c r="C1343" s="309">
        <v>2</v>
      </c>
      <c r="D1343" s="1292">
        <f>D1342</f>
        <v>0</v>
      </c>
      <c r="E1343" s="305">
        <f>IF(OR(ISBLANK(C1343),ISBLANK(D1343))," ",KOLIC*CENA)</f>
        <v>0</v>
      </c>
      <c r="F1343" s="863"/>
      <c r="G1343" s="909">
        <f>D1343*F1343</f>
        <v>0</v>
      </c>
      <c r="H1343" s="935">
        <v>2</v>
      </c>
      <c r="I1343" s="897">
        <f>D1343*H1343</f>
        <v>0</v>
      </c>
    </row>
    <row r="1344" spans="1:9">
      <c r="A1344" s="276"/>
      <c r="B1344" s="308" t="s">
        <v>273</v>
      </c>
      <c r="C1344" s="309">
        <v>0</v>
      </c>
      <c r="D1344" s="1292">
        <f>D1342</f>
        <v>0</v>
      </c>
      <c r="E1344" s="305">
        <f>IF(OR(ISBLANK(C1344),ISBLANK(D1344))," ",KOLIC*CENA)</f>
        <v>0</v>
      </c>
      <c r="F1344" s="863"/>
      <c r="G1344" s="909">
        <f>D1344*F1344</f>
        <v>0</v>
      </c>
      <c r="H1344" s="935">
        <v>0</v>
      </c>
      <c r="I1344" s="897">
        <f>D1344*H1344</f>
        <v>0</v>
      </c>
    </row>
    <row r="1345" spans="1:9" ht="13.5" thickBot="1">
      <c r="A1345" s="276"/>
      <c r="B1345" s="406" t="s">
        <v>274</v>
      </c>
      <c r="C1345" s="407">
        <v>3</v>
      </c>
      <c r="D1345" s="1293">
        <f>D1342</f>
        <v>0</v>
      </c>
      <c r="E1345" s="409">
        <f>IF(OR(ISBLANK(C1345),ISBLANK(D1345))," ",KOLIC*CENA)</f>
        <v>0</v>
      </c>
      <c r="F1345" s="921"/>
      <c r="G1345" s="969">
        <f>D1345*F1345</f>
        <v>0</v>
      </c>
      <c r="H1345" s="936">
        <v>3</v>
      </c>
      <c r="I1345" s="975">
        <f>D1345*H1345</f>
        <v>0</v>
      </c>
    </row>
    <row r="1346" spans="1:9" ht="13.5" thickTop="1">
      <c r="A1346" s="276"/>
      <c r="B1346" s="403" t="s">
        <v>199</v>
      </c>
      <c r="C1346" s="410">
        <f>SUM(C1342:C1345)</f>
        <v>6</v>
      </c>
      <c r="D1346" s="404"/>
      <c r="E1346" s="405" t="str">
        <f>IF(OR(ISBLANK(D1346),ISBLANK(#REF!))," ",KOLIC*CENA)</f>
        <v xml:space="preserve"> </v>
      </c>
      <c r="F1346" s="922"/>
      <c r="G1346" s="970"/>
      <c r="H1346" s="938"/>
      <c r="I1346" s="976"/>
    </row>
    <row r="1347" spans="1:9">
      <c r="A1347" s="276"/>
      <c r="B1347" s="303"/>
      <c r="C1347" s="300"/>
      <c r="D1347" s="304"/>
      <c r="E1347" s="305"/>
      <c r="F1347" s="864"/>
      <c r="G1347" s="910"/>
      <c r="H1347" s="878"/>
      <c r="I1347" s="898"/>
    </row>
    <row r="1348" spans="1:9" ht="38.25">
      <c r="A1348" s="276" t="s">
        <v>643</v>
      </c>
      <c r="B1348" s="311" t="s">
        <v>744</v>
      </c>
      <c r="C1348" s="335"/>
      <c r="D1348" s="300"/>
      <c r="E1348" s="305"/>
      <c r="F1348" s="864"/>
      <c r="G1348" s="910"/>
      <c r="H1348" s="878"/>
      <c r="I1348" s="898"/>
    </row>
    <row r="1349" spans="1:9">
      <c r="A1349" s="276"/>
      <c r="B1349" s="311"/>
      <c r="C1349" s="335"/>
      <c r="D1349" s="300"/>
      <c r="E1349" s="305"/>
      <c r="F1349" s="864"/>
      <c r="G1349" s="910"/>
      <c r="H1349" s="878"/>
      <c r="I1349" s="898"/>
    </row>
    <row r="1350" spans="1:9">
      <c r="A1350" s="330"/>
      <c r="B1350" s="311" t="s">
        <v>644</v>
      </c>
      <c r="C1350" s="332"/>
      <c r="D1350" s="304"/>
      <c r="E1350" s="301" t="str">
        <f>IF(OR(ISBLANK(C1350),ISBLANK(D1350))," ",KOLIC*CENA)</f>
        <v xml:space="preserve"> </v>
      </c>
      <c r="F1350" s="864"/>
      <c r="G1350" s="910"/>
      <c r="H1350" s="878"/>
      <c r="I1350" s="898"/>
    </row>
    <row r="1351" spans="1:9" ht="194.25" customHeight="1">
      <c r="A1351" s="330" t="s">
        <v>87</v>
      </c>
      <c r="B1351" s="311" t="s">
        <v>646</v>
      </c>
      <c r="C1351" s="332"/>
      <c r="D1351" s="304"/>
      <c r="E1351" s="301"/>
      <c r="F1351" s="864"/>
      <c r="G1351" s="910"/>
      <c r="H1351" s="878"/>
      <c r="I1351" s="898"/>
    </row>
    <row r="1352" spans="1:9" ht="168" customHeight="1">
      <c r="A1352" s="306"/>
      <c r="B1352" s="311" t="s">
        <v>648</v>
      </c>
      <c r="C1352" s="332"/>
      <c r="D1352" s="304"/>
      <c r="E1352" s="301" t="str">
        <f t="shared" ref="E1352:E1358" si="58">IF(OR(ISBLANK(C1352),ISBLANK(D1352))," ",KOLIC*CENA)</f>
        <v xml:space="preserve"> </v>
      </c>
      <c r="F1352" s="864"/>
      <c r="G1352" s="910"/>
      <c r="H1352" s="878"/>
      <c r="I1352" s="898"/>
    </row>
    <row r="1353" spans="1:9" s="95" customFormat="1" ht="89.25" customHeight="1">
      <c r="A1353" s="330"/>
      <c r="B1353" s="311" t="s">
        <v>647</v>
      </c>
      <c r="C1353" s="332"/>
      <c r="D1353" s="304"/>
      <c r="E1353" s="301" t="str">
        <f t="shared" si="58"/>
        <v xml:space="preserve"> </v>
      </c>
      <c r="F1353" s="1016"/>
      <c r="G1353" s="1036"/>
      <c r="H1353" s="1024"/>
      <c r="I1353" s="1055"/>
    </row>
    <row r="1354" spans="1:9" s="95" customFormat="1" ht="64.5" customHeight="1">
      <c r="A1354" s="330"/>
      <c r="B1354" s="331" t="s">
        <v>29</v>
      </c>
      <c r="C1354" s="332"/>
      <c r="D1354" s="304"/>
      <c r="E1354" s="301" t="str">
        <f t="shared" si="58"/>
        <v xml:space="preserve"> </v>
      </c>
      <c r="F1354" s="1016"/>
      <c r="G1354" s="1036"/>
      <c r="H1354" s="1024"/>
      <c r="I1354" s="1055"/>
    </row>
    <row r="1355" spans="1:9">
      <c r="A1355" s="276"/>
      <c r="B1355" s="308" t="s">
        <v>271</v>
      </c>
      <c r="C1355" s="309">
        <v>11</v>
      </c>
      <c r="D1355" s="1303"/>
      <c r="E1355" s="305" t="str">
        <f t="shared" si="58"/>
        <v xml:space="preserve"> </v>
      </c>
      <c r="F1355" s="863"/>
      <c r="G1355" s="909">
        <f>D1355*F1355</f>
        <v>0</v>
      </c>
      <c r="H1355" s="935">
        <v>11</v>
      </c>
      <c r="I1355" s="897">
        <f>D1355*H1355</f>
        <v>0</v>
      </c>
    </row>
    <row r="1356" spans="1:9">
      <c r="A1356" s="276"/>
      <c r="B1356" s="308" t="s">
        <v>272</v>
      </c>
      <c r="C1356" s="309">
        <v>6</v>
      </c>
      <c r="D1356" s="1292">
        <f>D1355</f>
        <v>0</v>
      </c>
      <c r="E1356" s="305">
        <f t="shared" si="58"/>
        <v>0</v>
      </c>
      <c r="F1356" s="863"/>
      <c r="G1356" s="909">
        <f>D1356*F1356</f>
        <v>0</v>
      </c>
      <c r="H1356" s="935">
        <v>6</v>
      </c>
      <c r="I1356" s="897">
        <f>D1356*H1356</f>
        <v>0</v>
      </c>
    </row>
    <row r="1357" spans="1:9">
      <c r="A1357" s="276"/>
      <c r="B1357" s="308" t="s">
        <v>273</v>
      </c>
      <c r="C1357" s="309">
        <v>10</v>
      </c>
      <c r="D1357" s="1292">
        <f>D1355</f>
        <v>0</v>
      </c>
      <c r="E1357" s="305">
        <f t="shared" si="58"/>
        <v>0</v>
      </c>
      <c r="F1357" s="863"/>
      <c r="G1357" s="909">
        <f>D1357*F1357</f>
        <v>0</v>
      </c>
      <c r="H1357" s="935">
        <v>10</v>
      </c>
      <c r="I1357" s="897">
        <f>D1357*H1357</f>
        <v>0</v>
      </c>
    </row>
    <row r="1358" spans="1:9" ht="13.5" thickBot="1">
      <c r="A1358" s="276"/>
      <c r="B1358" s="406" t="s">
        <v>274</v>
      </c>
      <c r="C1358" s="407">
        <v>8</v>
      </c>
      <c r="D1358" s="1293">
        <f>D1355</f>
        <v>0</v>
      </c>
      <c r="E1358" s="409">
        <f t="shared" si="58"/>
        <v>0</v>
      </c>
      <c r="F1358" s="921"/>
      <c r="G1358" s="969">
        <f>D1358*F1358</f>
        <v>0</v>
      </c>
      <c r="H1358" s="936">
        <v>8</v>
      </c>
      <c r="I1358" s="975">
        <f>D1358*H1358</f>
        <v>0</v>
      </c>
    </row>
    <row r="1359" spans="1:9" ht="13.5" thickTop="1">
      <c r="A1359" s="276"/>
      <c r="B1359" s="403" t="s">
        <v>199</v>
      </c>
      <c r="C1359" s="410">
        <f>SUM(C1355:C1358)</f>
        <v>35</v>
      </c>
      <c r="D1359" s="404"/>
      <c r="E1359" s="405" t="str">
        <f>IF(OR(ISBLANK(D1359),ISBLANK(#REF!))," ",KOLIC*CENA)</f>
        <v xml:space="preserve"> </v>
      </c>
      <c r="F1359" s="922"/>
      <c r="G1359" s="970"/>
      <c r="H1359" s="938"/>
      <c r="I1359" s="976"/>
    </row>
    <row r="1360" spans="1:9">
      <c r="A1360" s="330"/>
      <c r="B1360" s="331"/>
      <c r="C1360" s="332"/>
      <c r="D1360" s="304"/>
      <c r="E1360" s="301" t="str">
        <f>IF(OR(ISBLANK(C1360),ISBLANK(D1360))," ",KOLIC*CENA)</f>
        <v xml:space="preserve"> </v>
      </c>
      <c r="F1360" s="864"/>
      <c r="G1360" s="910"/>
      <c r="H1360" s="878"/>
      <c r="I1360" s="898"/>
    </row>
    <row r="1361" spans="1:9">
      <c r="A1361" s="306"/>
      <c r="B1361" s="306"/>
      <c r="C1361" s="306"/>
      <c r="D1361" s="369"/>
      <c r="E1361" s="301" t="str">
        <f>IF(OR(ISBLANK(C1361),ISBLANK(D1361))," ",KOLIC*CENA)</f>
        <v xml:space="preserve"> </v>
      </c>
      <c r="F1361" s="864"/>
      <c r="G1361" s="910"/>
      <c r="H1361" s="878"/>
      <c r="I1361" s="898"/>
    </row>
    <row r="1362" spans="1:9">
      <c r="A1362" s="330"/>
      <c r="B1362" s="311" t="s">
        <v>1440</v>
      </c>
      <c r="C1362" s="332"/>
      <c r="D1362" s="304"/>
      <c r="E1362" s="301" t="str">
        <f>IF(OR(ISBLANK(C1362),ISBLANK(D1362))," ",KOLIC*CENA)</f>
        <v xml:space="preserve"> </v>
      </c>
      <c r="F1362" s="864"/>
      <c r="G1362" s="910"/>
      <c r="H1362" s="878"/>
      <c r="I1362" s="898"/>
    </row>
    <row r="1363" spans="1:9">
      <c r="A1363" s="330"/>
      <c r="B1363" s="311" t="s">
        <v>645</v>
      </c>
      <c r="C1363" s="332"/>
      <c r="D1363" s="304"/>
      <c r="E1363" s="301"/>
      <c r="F1363" s="864"/>
      <c r="G1363" s="910"/>
      <c r="H1363" s="878"/>
      <c r="I1363" s="898"/>
    </row>
    <row r="1364" spans="1:9" ht="130.5" customHeight="1">
      <c r="A1364" s="330" t="s">
        <v>88</v>
      </c>
      <c r="B1364" s="311" t="s">
        <v>1441</v>
      </c>
      <c r="C1364" s="332"/>
      <c r="D1364" s="304"/>
      <c r="E1364" s="301" t="str">
        <f>IF(OR(ISBLANK(C1364),ISBLANK(D1364))," ",KOLIC*CENA)</f>
        <v xml:space="preserve"> </v>
      </c>
      <c r="F1364" s="864"/>
      <c r="G1364" s="910"/>
      <c r="H1364" s="878"/>
      <c r="I1364" s="898"/>
    </row>
    <row r="1365" spans="1:9" ht="167.25" customHeight="1">
      <c r="A1365" s="330"/>
      <c r="B1365" s="311" t="s">
        <v>649</v>
      </c>
      <c r="C1365" s="332"/>
      <c r="D1365" s="304"/>
      <c r="E1365" s="301"/>
      <c r="F1365" s="864"/>
      <c r="G1365" s="910"/>
      <c r="H1365" s="878"/>
      <c r="I1365" s="898"/>
    </row>
    <row r="1366" spans="1:9">
      <c r="A1366" s="276"/>
      <c r="B1366" s="308" t="s">
        <v>271</v>
      </c>
      <c r="C1366" s="309">
        <v>1</v>
      </c>
      <c r="D1366" s="1303"/>
      <c r="E1366" s="305" t="str">
        <f>IF(OR(ISBLANK(C1366),ISBLANK(D1366))," ",KOLIC*CENA)</f>
        <v xml:space="preserve"> </v>
      </c>
      <c r="F1366" s="863"/>
      <c r="G1366" s="909">
        <f>D1366*F1366</f>
        <v>0</v>
      </c>
      <c r="H1366" s="935">
        <v>1</v>
      </c>
      <c r="I1366" s="897">
        <f>D1366*H1366</f>
        <v>0</v>
      </c>
    </row>
    <row r="1367" spans="1:9">
      <c r="A1367" s="276"/>
      <c r="B1367" s="308" t="s">
        <v>272</v>
      </c>
      <c r="C1367" s="309">
        <v>0</v>
      </c>
      <c r="D1367" s="1292">
        <f>D1366</f>
        <v>0</v>
      </c>
      <c r="E1367" s="305">
        <f>IF(OR(ISBLANK(C1367),ISBLANK(D1367))," ",KOLIC*CENA)</f>
        <v>0</v>
      </c>
      <c r="F1367" s="863"/>
      <c r="G1367" s="909">
        <f>D1367*F1367</f>
        <v>0</v>
      </c>
      <c r="H1367" s="935">
        <v>0</v>
      </c>
      <c r="I1367" s="897">
        <f>D1367*H1367</f>
        <v>0</v>
      </c>
    </row>
    <row r="1368" spans="1:9">
      <c r="A1368" s="276"/>
      <c r="B1368" s="308" t="s">
        <v>273</v>
      </c>
      <c r="C1368" s="309">
        <v>0</v>
      </c>
      <c r="D1368" s="1292">
        <f>D1366</f>
        <v>0</v>
      </c>
      <c r="E1368" s="305">
        <f>IF(OR(ISBLANK(C1368),ISBLANK(D1368))," ",KOLIC*CENA)</f>
        <v>0</v>
      </c>
      <c r="F1368" s="863"/>
      <c r="G1368" s="909">
        <f>D1368*F1368</f>
        <v>0</v>
      </c>
      <c r="H1368" s="935">
        <v>0</v>
      </c>
      <c r="I1368" s="897">
        <f>D1368*H1368</f>
        <v>0</v>
      </c>
    </row>
    <row r="1369" spans="1:9" ht="13.5" thickBot="1">
      <c r="A1369" s="276"/>
      <c r="B1369" s="406" t="s">
        <v>274</v>
      </c>
      <c r="C1369" s="407">
        <v>0</v>
      </c>
      <c r="D1369" s="1293">
        <f>D1366</f>
        <v>0</v>
      </c>
      <c r="E1369" s="409">
        <f>IF(OR(ISBLANK(C1369),ISBLANK(D1369))," ",KOLIC*CENA)</f>
        <v>0</v>
      </c>
      <c r="F1369" s="921"/>
      <c r="G1369" s="969">
        <f>D1369*F1369</f>
        <v>0</v>
      </c>
      <c r="H1369" s="936">
        <v>0</v>
      </c>
      <c r="I1369" s="975">
        <f>D1369*H1369</f>
        <v>0</v>
      </c>
    </row>
    <row r="1370" spans="1:9" ht="13.5" thickTop="1">
      <c r="A1370" s="276"/>
      <c r="B1370" s="403" t="s">
        <v>199</v>
      </c>
      <c r="C1370" s="410">
        <f>SUM(C1366:C1369)</f>
        <v>1</v>
      </c>
      <c r="D1370" s="404"/>
      <c r="E1370" s="405" t="str">
        <f>IF(OR(ISBLANK(D1370),ISBLANK(#REF!))," ",KOLIC*CENA)</f>
        <v xml:space="preserve"> </v>
      </c>
      <c r="F1370" s="922"/>
      <c r="G1370" s="970"/>
      <c r="H1370" s="938"/>
      <c r="I1370" s="976"/>
    </row>
    <row r="1371" spans="1:9">
      <c r="A1371" s="306"/>
      <c r="B1371" s="306"/>
      <c r="C1371" s="306"/>
      <c r="D1371" s="369"/>
      <c r="E1371" s="301" t="str">
        <f>IF(OR(ISBLANK(C1371),ISBLANK(D1371))," ",KOLIC*CENA)</f>
        <v xml:space="preserve"> </v>
      </c>
      <c r="F1371" s="864"/>
      <c r="G1371" s="910"/>
      <c r="H1371" s="878"/>
      <c r="I1371" s="898"/>
    </row>
    <row r="1372" spans="1:9" ht="12.75" customHeight="1">
      <c r="A1372" s="330"/>
      <c r="B1372" s="331" t="s">
        <v>114</v>
      </c>
      <c r="C1372" s="304"/>
      <c r="D1372" s="304"/>
      <c r="E1372" s="305"/>
      <c r="F1372" s="864"/>
      <c r="G1372" s="910"/>
      <c r="H1372" s="878"/>
      <c r="I1372" s="898"/>
    </row>
    <row r="1373" spans="1:9" ht="143.25" customHeight="1">
      <c r="A1373" s="330" t="s">
        <v>89</v>
      </c>
      <c r="B1373" s="311" t="s">
        <v>615</v>
      </c>
      <c r="C1373" s="332"/>
      <c r="D1373" s="304"/>
      <c r="E1373" s="305"/>
      <c r="F1373" s="864"/>
      <c r="G1373" s="910"/>
      <c r="H1373" s="878"/>
      <c r="I1373" s="898"/>
    </row>
    <row r="1374" spans="1:9" ht="164.25" customHeight="1">
      <c r="A1374" s="330"/>
      <c r="B1374" s="311" t="s">
        <v>616</v>
      </c>
      <c r="C1374" s="332"/>
      <c r="D1374" s="304"/>
      <c r="E1374" s="305"/>
      <c r="F1374" s="864"/>
      <c r="G1374" s="910"/>
      <c r="H1374" s="878"/>
      <c r="I1374" s="898"/>
    </row>
    <row r="1375" spans="1:9">
      <c r="A1375" s="306"/>
      <c r="B1375" s="370"/>
      <c r="C1375" s="332"/>
      <c r="D1375" s="304"/>
      <c r="E1375" s="305"/>
      <c r="F1375" s="864"/>
      <c r="G1375" s="910"/>
      <c r="H1375" s="878"/>
      <c r="I1375" s="898"/>
    </row>
    <row r="1376" spans="1:9" ht="155.25" customHeight="1">
      <c r="A1376" s="310" t="s">
        <v>67</v>
      </c>
      <c r="B1376" s="311" t="s">
        <v>796</v>
      </c>
      <c r="C1376" s="371"/>
      <c r="D1376" s="304"/>
      <c r="E1376" s="301" t="str">
        <f>IF(OR(ISBLANK(C1376),ISBLANK(D1376))," ",KOLIC*CENA)</f>
        <v xml:space="preserve"> </v>
      </c>
      <c r="F1376" s="864"/>
      <c r="G1376" s="910"/>
      <c r="H1376" s="878"/>
      <c r="I1376" s="898"/>
    </row>
    <row r="1377" spans="1:9" ht="51" customHeight="1">
      <c r="A1377" s="310"/>
      <c r="B1377" s="311" t="s">
        <v>3572</v>
      </c>
      <c r="C1377" s="371"/>
      <c r="D1377" s="304"/>
      <c r="E1377" s="301"/>
      <c r="F1377" s="864"/>
      <c r="G1377" s="910"/>
      <c r="H1377" s="878"/>
      <c r="I1377" s="898"/>
    </row>
    <row r="1378" spans="1:9">
      <c r="A1378" s="276"/>
      <c r="B1378" s="308" t="s">
        <v>271</v>
      </c>
      <c r="C1378" s="309">
        <v>24</v>
      </c>
      <c r="D1378" s="1303"/>
      <c r="E1378" s="305" t="str">
        <f>IF(OR(ISBLANK(C1378),ISBLANK(D1378))," ",KOLIC*CENA)</f>
        <v xml:space="preserve"> </v>
      </c>
      <c r="F1378" s="863"/>
      <c r="G1378" s="909">
        <f>D1378*F1378</f>
        <v>0</v>
      </c>
      <c r="H1378" s="935">
        <v>24</v>
      </c>
      <c r="I1378" s="897">
        <f>D1378*H1378</f>
        <v>0</v>
      </c>
    </row>
    <row r="1379" spans="1:9">
      <c r="A1379" s="276"/>
      <c r="B1379" s="308" t="s">
        <v>272</v>
      </c>
      <c r="C1379" s="309">
        <v>15</v>
      </c>
      <c r="D1379" s="1292">
        <f>D1378</f>
        <v>0</v>
      </c>
      <c r="E1379" s="305">
        <f>IF(OR(ISBLANK(C1379),ISBLANK(D1379))," ",KOLIC*CENA)</f>
        <v>0</v>
      </c>
      <c r="F1379" s="863"/>
      <c r="G1379" s="909">
        <f>D1379*F1379</f>
        <v>0</v>
      </c>
      <c r="H1379" s="935">
        <v>15</v>
      </c>
      <c r="I1379" s="897">
        <f>D1379*H1379</f>
        <v>0</v>
      </c>
    </row>
    <row r="1380" spans="1:9">
      <c r="A1380" s="276"/>
      <c r="B1380" s="308" t="s">
        <v>273</v>
      </c>
      <c r="C1380" s="309">
        <v>24</v>
      </c>
      <c r="D1380" s="1292">
        <f>D1378</f>
        <v>0</v>
      </c>
      <c r="E1380" s="305">
        <f>IF(OR(ISBLANK(C1380),ISBLANK(D1380))," ",KOLIC*CENA)</f>
        <v>0</v>
      </c>
      <c r="F1380" s="863"/>
      <c r="G1380" s="909">
        <f>D1380*F1380</f>
        <v>0</v>
      </c>
      <c r="H1380" s="935">
        <v>24</v>
      </c>
      <c r="I1380" s="897">
        <f>D1380*H1380</f>
        <v>0</v>
      </c>
    </row>
    <row r="1381" spans="1:9" ht="13.5" thickBot="1">
      <c r="A1381" s="276"/>
      <c r="B1381" s="406" t="s">
        <v>274</v>
      </c>
      <c r="C1381" s="407">
        <v>20</v>
      </c>
      <c r="D1381" s="1293">
        <f>D1378</f>
        <v>0</v>
      </c>
      <c r="E1381" s="1293">
        <f>IF(OR(ISBLANK(C1381),ISBLANK(D1381))," ",KOLIC*CENA)</f>
        <v>0</v>
      </c>
      <c r="F1381" s="921"/>
      <c r="G1381" s="969">
        <f>D1381*F1381</f>
        <v>0</v>
      </c>
      <c r="H1381" s="936">
        <v>20</v>
      </c>
      <c r="I1381" s="975">
        <f>D1381*H1381</f>
        <v>0</v>
      </c>
    </row>
    <row r="1382" spans="1:9" ht="13.5" thickTop="1">
      <c r="A1382" s="276"/>
      <c r="B1382" s="403" t="s">
        <v>199</v>
      </c>
      <c r="C1382" s="410">
        <f>SUM(C1378:C1381)</f>
        <v>83</v>
      </c>
      <c r="D1382" s="404"/>
      <c r="E1382" s="405" t="str">
        <f>IF(OR(ISBLANK(D1382),ISBLANK(#REF!))," ",KOLIC*CENA)</f>
        <v xml:space="preserve"> </v>
      </c>
      <c r="F1382" s="922"/>
      <c r="G1382" s="970"/>
      <c r="H1382" s="938"/>
      <c r="I1382" s="976"/>
    </row>
    <row r="1383" spans="1:9">
      <c r="A1383" s="276"/>
      <c r="B1383" s="309"/>
      <c r="C1383" s="335"/>
      <c r="D1383" s="300"/>
      <c r="E1383" s="305"/>
      <c r="F1383" s="864"/>
      <c r="G1383" s="910"/>
      <c r="H1383" s="878"/>
      <c r="I1383" s="898"/>
    </row>
    <row r="1384" spans="1:9" s="138" customFormat="1" hidden="1" outlineLevel="1">
      <c r="A1384" s="341"/>
      <c r="B1384" s="342" t="s">
        <v>617</v>
      </c>
      <c r="C1384" s="343"/>
      <c r="D1384" s="344"/>
      <c r="E1384" s="301"/>
      <c r="F1384" s="926"/>
      <c r="G1384" s="1004"/>
      <c r="H1384" s="943"/>
      <c r="I1384" s="1010"/>
    </row>
    <row r="1385" spans="1:9" s="138" customFormat="1" hidden="1" outlineLevel="1">
      <c r="A1385" s="341" t="s">
        <v>614</v>
      </c>
      <c r="B1385" s="342" t="s">
        <v>618</v>
      </c>
      <c r="C1385" s="343">
        <v>24</v>
      </c>
      <c r="D1385" s="344"/>
      <c r="E1385" s="301"/>
      <c r="F1385" s="926"/>
      <c r="G1385" s="1004"/>
      <c r="H1385" s="943"/>
      <c r="I1385" s="1010"/>
    </row>
    <row r="1386" spans="1:9" s="138" customFormat="1" hidden="1" outlineLevel="1">
      <c r="A1386" s="341" t="s">
        <v>575</v>
      </c>
      <c r="B1386" s="342" t="s">
        <v>591</v>
      </c>
      <c r="C1386" s="343">
        <v>15</v>
      </c>
      <c r="D1386" s="344"/>
      <c r="E1386" s="301"/>
      <c r="F1386" s="926"/>
      <c r="G1386" s="1004"/>
      <c r="H1386" s="943"/>
      <c r="I1386" s="1010"/>
    </row>
    <row r="1387" spans="1:9" s="138" customFormat="1" hidden="1" outlineLevel="1">
      <c r="A1387" s="341" t="s">
        <v>589</v>
      </c>
      <c r="B1387" s="342" t="s">
        <v>618</v>
      </c>
      <c r="C1387" s="343">
        <v>24</v>
      </c>
      <c r="D1387" s="344"/>
      <c r="E1387" s="301"/>
      <c r="F1387" s="926"/>
      <c r="G1387" s="1004"/>
      <c r="H1387" s="943"/>
      <c r="I1387" s="1010"/>
    </row>
    <row r="1388" spans="1:9" s="138" customFormat="1" hidden="1" outlineLevel="1">
      <c r="A1388" s="341" t="s">
        <v>332</v>
      </c>
      <c r="B1388" s="342" t="s">
        <v>593</v>
      </c>
      <c r="C1388" s="343">
        <v>20</v>
      </c>
      <c r="D1388" s="344"/>
      <c r="E1388" s="301"/>
      <c r="F1388" s="926"/>
      <c r="G1388" s="1004"/>
      <c r="H1388" s="943"/>
      <c r="I1388" s="1010"/>
    </row>
    <row r="1389" spans="1:9" s="138" customFormat="1" hidden="1" outlineLevel="1">
      <c r="A1389" s="341"/>
      <c r="B1389" s="342"/>
      <c r="C1389" s="343">
        <v>83</v>
      </c>
      <c r="D1389" s="344"/>
      <c r="E1389" s="301"/>
      <c r="F1389" s="926"/>
      <c r="G1389" s="1004"/>
      <c r="H1389" s="943"/>
      <c r="I1389" s="1010"/>
    </row>
    <row r="1390" spans="1:9" collapsed="1">
      <c r="A1390" s="276"/>
      <c r="B1390" s="309"/>
      <c r="C1390" s="306"/>
      <c r="D1390" s="300"/>
      <c r="E1390" s="305"/>
      <c r="F1390" s="864"/>
      <c r="G1390" s="910"/>
      <c r="H1390" s="878"/>
      <c r="I1390" s="898"/>
    </row>
    <row r="1391" spans="1:9" ht="169.5" customHeight="1">
      <c r="A1391" s="310" t="s">
        <v>68</v>
      </c>
      <c r="B1391" s="311" t="s">
        <v>619</v>
      </c>
      <c r="C1391" s="371"/>
      <c r="D1391" s="304"/>
      <c r="E1391" s="301" t="str">
        <f>IF(OR(ISBLANK(C1391),ISBLANK(D1391))," ",KOLIC*CENA)</f>
        <v xml:space="preserve"> </v>
      </c>
      <c r="F1391" s="864"/>
      <c r="G1391" s="910"/>
      <c r="H1391" s="878"/>
      <c r="I1391" s="898"/>
    </row>
    <row r="1392" spans="1:9">
      <c r="A1392" s="276"/>
      <c r="B1392" s="308" t="s">
        <v>271</v>
      </c>
      <c r="C1392" s="309">
        <v>5</v>
      </c>
      <c r="D1392" s="1303"/>
      <c r="E1392" s="305" t="str">
        <f>IF(OR(ISBLANK(C1392),ISBLANK(D1392))," ",KOLIC*CENA)</f>
        <v xml:space="preserve"> </v>
      </c>
      <c r="F1392" s="863"/>
      <c r="G1392" s="909">
        <f>D1392*F1392</f>
        <v>0</v>
      </c>
      <c r="H1392" s="935">
        <v>5</v>
      </c>
      <c r="I1392" s="897">
        <f>D1392*H1392</f>
        <v>0</v>
      </c>
    </row>
    <row r="1393" spans="1:9">
      <c r="A1393" s="276"/>
      <c r="B1393" s="308" t="s">
        <v>272</v>
      </c>
      <c r="C1393" s="309">
        <v>4</v>
      </c>
      <c r="D1393" s="1292">
        <f>D1392</f>
        <v>0</v>
      </c>
      <c r="E1393" s="305">
        <f>IF(OR(ISBLANK(C1393),ISBLANK(D1393))," ",KOLIC*CENA)</f>
        <v>0</v>
      </c>
      <c r="F1393" s="863"/>
      <c r="G1393" s="909">
        <f>D1393*F1393</f>
        <v>0</v>
      </c>
      <c r="H1393" s="935">
        <v>4</v>
      </c>
      <c r="I1393" s="897">
        <f>D1393*H1393</f>
        <v>0</v>
      </c>
    </row>
    <row r="1394" spans="1:9">
      <c r="A1394" s="276"/>
      <c r="B1394" s="308" t="s">
        <v>273</v>
      </c>
      <c r="C1394" s="309">
        <v>0</v>
      </c>
      <c r="D1394" s="1292">
        <f>D1392</f>
        <v>0</v>
      </c>
      <c r="E1394" s="305">
        <f>IF(OR(ISBLANK(C1394),ISBLANK(D1394))," ",KOLIC*CENA)</f>
        <v>0</v>
      </c>
      <c r="F1394" s="863"/>
      <c r="G1394" s="909">
        <f>D1394*F1394</f>
        <v>0</v>
      </c>
      <c r="H1394" s="935">
        <v>0</v>
      </c>
      <c r="I1394" s="897">
        <f>D1394*H1394</f>
        <v>0</v>
      </c>
    </row>
    <row r="1395" spans="1:9" ht="13.5" thickBot="1">
      <c r="A1395" s="276"/>
      <c r="B1395" s="406" t="s">
        <v>274</v>
      </c>
      <c r="C1395" s="407">
        <v>4</v>
      </c>
      <c r="D1395" s="1293">
        <f>D1392</f>
        <v>0</v>
      </c>
      <c r="E1395" s="1293">
        <f>IF(OR(ISBLANK(C1395),ISBLANK(D1395))," ",KOLIC*CENA)</f>
        <v>0</v>
      </c>
      <c r="F1395" s="921"/>
      <c r="G1395" s="969">
        <f>D1395*F1395</f>
        <v>0</v>
      </c>
      <c r="H1395" s="936">
        <v>4</v>
      </c>
      <c r="I1395" s="975">
        <f>D1395*H1395</f>
        <v>0</v>
      </c>
    </row>
    <row r="1396" spans="1:9" ht="13.5" thickTop="1">
      <c r="A1396" s="276"/>
      <c r="B1396" s="403" t="s">
        <v>199</v>
      </c>
      <c r="C1396" s="410">
        <f>SUM(C1392:C1395)</f>
        <v>13</v>
      </c>
      <c r="D1396" s="404"/>
      <c r="E1396" s="405" t="str">
        <f>IF(OR(ISBLANK(D1396),ISBLANK(#REF!))," ",KOLIC*CENA)</f>
        <v xml:space="preserve"> </v>
      </c>
      <c r="F1396" s="922"/>
      <c r="G1396" s="970"/>
      <c r="H1396" s="938"/>
      <c r="I1396" s="976"/>
    </row>
    <row r="1397" spans="1:9">
      <c r="A1397" s="276"/>
      <c r="B1397" s="309"/>
      <c r="C1397" s="335"/>
      <c r="D1397" s="300"/>
      <c r="E1397" s="305"/>
      <c r="F1397" s="864"/>
      <c r="G1397" s="910"/>
      <c r="H1397" s="878"/>
      <c r="I1397" s="898"/>
    </row>
    <row r="1398" spans="1:9" s="138" customFormat="1" hidden="1" outlineLevel="1">
      <c r="A1398" s="341" t="s">
        <v>614</v>
      </c>
      <c r="B1398" s="342" t="s">
        <v>623</v>
      </c>
      <c r="C1398" s="343">
        <v>5</v>
      </c>
      <c r="D1398" s="344"/>
      <c r="E1398" s="301"/>
      <c r="F1398" s="926"/>
      <c r="G1398" s="1004"/>
      <c r="H1398" s="943"/>
      <c r="I1398" s="1010"/>
    </row>
    <row r="1399" spans="1:9" s="138" customFormat="1" hidden="1" outlineLevel="1">
      <c r="A1399" s="341" t="s">
        <v>575</v>
      </c>
      <c r="B1399" s="342" t="s">
        <v>621</v>
      </c>
      <c r="C1399" s="343">
        <v>4</v>
      </c>
      <c r="D1399" s="344"/>
      <c r="E1399" s="301"/>
      <c r="F1399" s="926"/>
      <c r="G1399" s="1004"/>
      <c r="H1399" s="943"/>
      <c r="I1399" s="1010"/>
    </row>
    <row r="1400" spans="1:9" s="138" customFormat="1" hidden="1" outlineLevel="1">
      <c r="A1400" s="341" t="s">
        <v>589</v>
      </c>
      <c r="B1400" s="342" t="s">
        <v>622</v>
      </c>
      <c r="C1400" s="343">
        <v>0</v>
      </c>
      <c r="D1400" s="344"/>
      <c r="E1400" s="301"/>
      <c r="F1400" s="926"/>
      <c r="G1400" s="1004"/>
      <c r="H1400" s="943"/>
      <c r="I1400" s="1010"/>
    </row>
    <row r="1401" spans="1:9" s="138" customFormat="1" hidden="1" outlineLevel="1">
      <c r="A1401" s="341" t="s">
        <v>332</v>
      </c>
      <c r="B1401" s="342" t="s">
        <v>622</v>
      </c>
      <c r="C1401" s="343">
        <v>4</v>
      </c>
      <c r="D1401" s="344"/>
      <c r="E1401" s="301"/>
      <c r="F1401" s="926"/>
      <c r="G1401" s="1004"/>
      <c r="H1401" s="943"/>
      <c r="I1401" s="1010"/>
    </row>
    <row r="1402" spans="1:9" s="138" customFormat="1" hidden="1" outlineLevel="1">
      <c r="A1402" s="341"/>
      <c r="B1402" s="342"/>
      <c r="C1402" s="343"/>
      <c r="D1402" s="344"/>
      <c r="E1402" s="301"/>
      <c r="F1402" s="926"/>
      <c r="G1402" s="1004"/>
      <c r="H1402" s="943"/>
      <c r="I1402" s="1010"/>
    </row>
    <row r="1403" spans="1:9" collapsed="1">
      <c r="A1403" s="276"/>
      <c r="B1403" s="309"/>
      <c r="C1403" s="335"/>
      <c r="D1403" s="300"/>
      <c r="E1403" s="305"/>
      <c r="F1403" s="864"/>
      <c r="G1403" s="910"/>
      <c r="H1403" s="878"/>
      <c r="I1403" s="898"/>
    </row>
    <row r="1404" spans="1:9" ht="39" customHeight="1">
      <c r="A1404" s="310" t="s">
        <v>36</v>
      </c>
      <c r="B1404" s="311" t="s">
        <v>620</v>
      </c>
      <c r="C1404" s="371"/>
      <c r="D1404" s="304"/>
      <c r="E1404" s="301" t="str">
        <f>IF(OR(ISBLANK(C1404),ISBLANK(D1404))," ",KOLIC*CENA)</f>
        <v xml:space="preserve"> </v>
      </c>
      <c r="F1404" s="864"/>
      <c r="G1404" s="910"/>
      <c r="H1404" s="878"/>
      <c r="I1404" s="898"/>
    </row>
    <row r="1405" spans="1:9">
      <c r="A1405" s="276"/>
      <c r="B1405" s="308" t="s">
        <v>271</v>
      </c>
      <c r="C1405" s="309">
        <v>1</v>
      </c>
      <c r="D1405" s="1303"/>
      <c r="E1405" s="305" t="str">
        <f>IF(OR(ISBLANK(C1405),ISBLANK(D1405))," ",KOLIC*CENA)</f>
        <v xml:space="preserve"> </v>
      </c>
      <c r="F1405" s="863"/>
      <c r="G1405" s="909">
        <f>D1405*F1405</f>
        <v>0</v>
      </c>
      <c r="H1405" s="935">
        <v>1</v>
      </c>
      <c r="I1405" s="897">
        <f>D1405*H1405</f>
        <v>0</v>
      </c>
    </row>
    <row r="1406" spans="1:9">
      <c r="A1406" s="276"/>
      <c r="B1406" s="308" t="s">
        <v>272</v>
      </c>
      <c r="C1406" s="309">
        <v>0</v>
      </c>
      <c r="D1406" s="1292">
        <f>D1405</f>
        <v>0</v>
      </c>
      <c r="E1406" s="305">
        <f>IF(OR(ISBLANK(C1406),ISBLANK(D1406))," ",KOLIC*CENA)</f>
        <v>0</v>
      </c>
      <c r="F1406" s="863"/>
      <c r="G1406" s="909">
        <f>D1406*F1406</f>
        <v>0</v>
      </c>
      <c r="H1406" s="935">
        <v>0</v>
      </c>
      <c r="I1406" s="897">
        <f>D1406*H1406</f>
        <v>0</v>
      </c>
    </row>
    <row r="1407" spans="1:9">
      <c r="A1407" s="276"/>
      <c r="B1407" s="308" t="s">
        <v>273</v>
      </c>
      <c r="C1407" s="309">
        <v>1</v>
      </c>
      <c r="D1407" s="1292">
        <f>D1405</f>
        <v>0</v>
      </c>
      <c r="E1407" s="305">
        <f>IF(OR(ISBLANK(C1407),ISBLANK(D1407))," ",KOLIC*CENA)</f>
        <v>0</v>
      </c>
      <c r="F1407" s="863"/>
      <c r="G1407" s="909">
        <f>D1407*F1407</f>
        <v>0</v>
      </c>
      <c r="H1407" s="935">
        <v>1</v>
      </c>
      <c r="I1407" s="897">
        <f>D1407*H1407</f>
        <v>0</v>
      </c>
    </row>
    <row r="1408" spans="1:9" ht="13.5" thickBot="1">
      <c r="A1408" s="276"/>
      <c r="B1408" s="406" t="s">
        <v>274</v>
      </c>
      <c r="C1408" s="407">
        <v>0</v>
      </c>
      <c r="D1408" s="1293">
        <f>D1405</f>
        <v>0</v>
      </c>
      <c r="E1408" s="1293">
        <f>IF(OR(ISBLANK(C1408),ISBLANK(D1408))," ",KOLIC*CENA)</f>
        <v>0</v>
      </c>
      <c r="F1408" s="921"/>
      <c r="G1408" s="969">
        <f>D1408*F1408</f>
        <v>0</v>
      </c>
      <c r="H1408" s="936">
        <v>0</v>
      </c>
      <c r="I1408" s="975">
        <f>D1408*H1408</f>
        <v>0</v>
      </c>
    </row>
    <row r="1409" spans="1:9" ht="13.5" thickTop="1">
      <c r="A1409" s="276"/>
      <c r="B1409" s="403" t="s">
        <v>199</v>
      </c>
      <c r="C1409" s="410">
        <f>SUM(C1405:C1408)</f>
        <v>2</v>
      </c>
      <c r="D1409" s="404"/>
      <c r="E1409" s="405" t="str">
        <f>IF(OR(ISBLANK(D1409),ISBLANK(#REF!))," ",KOLIC*CENA)</f>
        <v xml:space="preserve"> </v>
      </c>
      <c r="F1409" s="922"/>
      <c r="G1409" s="970"/>
      <c r="H1409" s="938"/>
      <c r="I1409" s="976"/>
    </row>
    <row r="1410" spans="1:9">
      <c r="A1410" s="276"/>
      <c r="B1410" s="309"/>
      <c r="C1410" s="335"/>
      <c r="D1410" s="300"/>
      <c r="E1410" s="305"/>
      <c r="F1410" s="864"/>
      <c r="G1410" s="910"/>
      <c r="H1410" s="878"/>
      <c r="I1410" s="898"/>
    </row>
    <row r="1411" spans="1:9" s="138" customFormat="1" hidden="1" outlineLevel="1">
      <c r="A1411" s="341" t="s">
        <v>614</v>
      </c>
      <c r="B1411" s="342" t="s">
        <v>259</v>
      </c>
      <c r="C1411" s="343">
        <v>1</v>
      </c>
      <c r="D1411" s="344"/>
      <c r="E1411" s="301"/>
      <c r="F1411" s="926"/>
      <c r="G1411" s="1004"/>
      <c r="H1411" s="943"/>
      <c r="I1411" s="1010"/>
    </row>
    <row r="1412" spans="1:9" s="138" customFormat="1" hidden="1" outlineLevel="1">
      <c r="A1412" s="341" t="s">
        <v>452</v>
      </c>
      <c r="B1412" s="342" t="s">
        <v>259</v>
      </c>
      <c r="C1412" s="343">
        <v>1</v>
      </c>
      <c r="D1412" s="344"/>
      <c r="E1412" s="301"/>
      <c r="F1412" s="926"/>
      <c r="G1412" s="1004"/>
      <c r="H1412" s="943"/>
      <c r="I1412" s="1010"/>
    </row>
    <row r="1413" spans="1:9" collapsed="1">
      <c r="A1413" s="276"/>
      <c r="B1413" s="309"/>
      <c r="C1413" s="335"/>
      <c r="D1413" s="300"/>
      <c r="E1413" s="305"/>
      <c r="F1413" s="864"/>
      <c r="G1413" s="910"/>
      <c r="H1413" s="878"/>
      <c r="I1413" s="898"/>
    </row>
    <row r="1414" spans="1:9" ht="54.75" customHeight="1">
      <c r="A1414" s="310" t="s">
        <v>37</v>
      </c>
      <c r="B1414" s="311" t="s">
        <v>624</v>
      </c>
      <c r="C1414" s="371"/>
      <c r="D1414" s="304"/>
      <c r="E1414" s="301" t="str">
        <f>IF(OR(ISBLANK(C1414),ISBLANK(D1414))," ",KOLIC*CENA)</f>
        <v xml:space="preserve"> </v>
      </c>
      <c r="F1414" s="864"/>
      <c r="G1414" s="910"/>
      <c r="H1414" s="878"/>
      <c r="I1414" s="898"/>
    </row>
    <row r="1415" spans="1:9">
      <c r="A1415" s="276"/>
      <c r="B1415" s="308" t="s">
        <v>271</v>
      </c>
      <c r="C1415" s="309">
        <v>1</v>
      </c>
      <c r="D1415" s="1303"/>
      <c r="E1415" s="305" t="str">
        <f>IF(OR(ISBLANK(C1415),ISBLANK(D1415))," ",KOLIC*CENA)</f>
        <v xml:space="preserve"> </v>
      </c>
      <c r="F1415" s="863"/>
      <c r="G1415" s="909">
        <f>D1415*F1415</f>
        <v>0</v>
      </c>
      <c r="H1415" s="935">
        <v>1</v>
      </c>
      <c r="I1415" s="897">
        <f>D1415*H1415</f>
        <v>0</v>
      </c>
    </row>
    <row r="1416" spans="1:9">
      <c r="A1416" s="276"/>
      <c r="B1416" s="308" t="s">
        <v>272</v>
      </c>
      <c r="C1416" s="309">
        <v>0</v>
      </c>
      <c r="D1416" s="1292">
        <f>D1415</f>
        <v>0</v>
      </c>
      <c r="E1416" s="305">
        <f>IF(OR(ISBLANK(C1416),ISBLANK(D1416))," ",KOLIC*CENA)</f>
        <v>0</v>
      </c>
      <c r="F1416" s="863"/>
      <c r="G1416" s="909">
        <f>D1416*F1416</f>
        <v>0</v>
      </c>
      <c r="H1416" s="935">
        <v>0</v>
      </c>
      <c r="I1416" s="897">
        <f>D1416*H1416</f>
        <v>0</v>
      </c>
    </row>
    <row r="1417" spans="1:9">
      <c r="A1417" s="276"/>
      <c r="B1417" s="308" t="s">
        <v>273</v>
      </c>
      <c r="C1417" s="309">
        <v>0</v>
      </c>
      <c r="D1417" s="1292">
        <f>D1415</f>
        <v>0</v>
      </c>
      <c r="E1417" s="305">
        <f>IF(OR(ISBLANK(C1417),ISBLANK(D1417))," ",KOLIC*CENA)</f>
        <v>0</v>
      </c>
      <c r="F1417" s="863"/>
      <c r="G1417" s="909">
        <f>D1417*F1417</f>
        <v>0</v>
      </c>
      <c r="H1417" s="935">
        <v>0</v>
      </c>
      <c r="I1417" s="897">
        <f>D1417*H1417</f>
        <v>0</v>
      </c>
    </row>
    <row r="1418" spans="1:9" ht="13.5" thickBot="1">
      <c r="A1418" s="276"/>
      <c r="B1418" s="406" t="s">
        <v>274</v>
      </c>
      <c r="C1418" s="407">
        <v>0</v>
      </c>
      <c r="D1418" s="1293">
        <f>D1415</f>
        <v>0</v>
      </c>
      <c r="E1418" s="1293">
        <f>IF(OR(ISBLANK(C1418),ISBLANK(D1418))," ",KOLIC*CENA)</f>
        <v>0</v>
      </c>
      <c r="F1418" s="921"/>
      <c r="G1418" s="969">
        <f>D1418*F1418</f>
        <v>0</v>
      </c>
      <c r="H1418" s="936">
        <v>0</v>
      </c>
      <c r="I1418" s="975">
        <f>D1418*H1418</f>
        <v>0</v>
      </c>
    </row>
    <row r="1419" spans="1:9" ht="13.5" thickTop="1">
      <c r="A1419" s="276"/>
      <c r="B1419" s="403" t="s">
        <v>199</v>
      </c>
      <c r="C1419" s="410">
        <f>SUM(C1415:C1418)</f>
        <v>1</v>
      </c>
      <c r="D1419" s="404"/>
      <c r="E1419" s="405" t="str">
        <f>IF(OR(ISBLANK(D1419),ISBLANK(#REF!))," ",KOLIC*CENA)</f>
        <v xml:space="preserve"> </v>
      </c>
      <c r="F1419" s="922"/>
      <c r="G1419" s="970"/>
      <c r="H1419" s="938"/>
      <c r="I1419" s="976"/>
    </row>
    <row r="1420" spans="1:9">
      <c r="A1420" s="276"/>
      <c r="B1420" s="309"/>
      <c r="C1420" s="335"/>
      <c r="D1420" s="300"/>
      <c r="E1420" s="305"/>
      <c r="F1420" s="864"/>
      <c r="G1420" s="910"/>
      <c r="H1420" s="878"/>
      <c r="I1420" s="898"/>
    </row>
    <row r="1421" spans="1:9" ht="38.25">
      <c r="A1421" s="276" t="s">
        <v>625</v>
      </c>
      <c r="B1421" s="311" t="s">
        <v>626</v>
      </c>
      <c r="C1421" s="335"/>
      <c r="D1421" s="300"/>
      <c r="E1421" s="305"/>
      <c r="F1421" s="864"/>
      <c r="G1421" s="910"/>
      <c r="H1421" s="878"/>
      <c r="I1421" s="898"/>
    </row>
    <row r="1422" spans="1:9">
      <c r="A1422" s="276"/>
      <c r="B1422" s="311"/>
      <c r="C1422" s="335"/>
      <c r="D1422" s="300"/>
      <c r="E1422" s="305"/>
      <c r="F1422" s="864"/>
      <c r="G1422" s="910"/>
      <c r="H1422" s="878"/>
      <c r="I1422" s="898"/>
    </row>
    <row r="1423" spans="1:9">
      <c r="A1423" s="276"/>
      <c r="B1423" s="309"/>
      <c r="C1423" s="335"/>
      <c r="D1423" s="300"/>
      <c r="E1423" s="305"/>
      <c r="F1423" s="864"/>
      <c r="G1423" s="910"/>
      <c r="H1423" s="878"/>
      <c r="I1423" s="898"/>
    </row>
    <row r="1424" spans="1:9" ht="129" customHeight="1">
      <c r="A1424" s="310" t="s">
        <v>20</v>
      </c>
      <c r="B1424" s="311" t="s">
        <v>627</v>
      </c>
      <c r="C1424" s="371"/>
      <c r="D1424" s="304"/>
      <c r="E1424" s="301" t="str">
        <f>IF(OR(ISBLANK(C1424),ISBLANK(D1424))," ",KOLIC*CENA)</f>
        <v xml:space="preserve"> </v>
      </c>
      <c r="F1424" s="864"/>
      <c r="G1424" s="910"/>
      <c r="H1424" s="878"/>
      <c r="I1424" s="898"/>
    </row>
    <row r="1425" spans="1:9">
      <c r="A1425" s="276"/>
      <c r="B1425" s="308" t="s">
        <v>271</v>
      </c>
      <c r="C1425" s="309">
        <v>0</v>
      </c>
      <c r="D1425" s="1303"/>
      <c r="E1425" s="305" t="str">
        <f>IF(OR(ISBLANK(C1425),ISBLANK(D1425))," ",KOLIC*CENA)</f>
        <v xml:space="preserve"> </v>
      </c>
      <c r="F1425" s="863"/>
      <c r="G1425" s="909">
        <f>D1425*F1425</f>
        <v>0</v>
      </c>
      <c r="H1425" s="935">
        <v>0</v>
      </c>
      <c r="I1425" s="897">
        <f>D1425*H1425</f>
        <v>0</v>
      </c>
    </row>
    <row r="1426" spans="1:9">
      <c r="A1426" s="276"/>
      <c r="B1426" s="308" t="s">
        <v>272</v>
      </c>
      <c r="C1426" s="309">
        <v>0</v>
      </c>
      <c r="D1426" s="1292">
        <f>D1425</f>
        <v>0</v>
      </c>
      <c r="E1426" s="305">
        <f>IF(OR(ISBLANK(C1426),ISBLANK(D1426))," ",KOLIC*CENA)</f>
        <v>0</v>
      </c>
      <c r="F1426" s="863"/>
      <c r="G1426" s="909">
        <f>D1426*F1426</f>
        <v>0</v>
      </c>
      <c r="H1426" s="935">
        <v>0</v>
      </c>
      <c r="I1426" s="897">
        <f>D1426*H1426</f>
        <v>0</v>
      </c>
    </row>
    <row r="1427" spans="1:9">
      <c r="A1427" s="276"/>
      <c r="B1427" s="308" t="s">
        <v>273</v>
      </c>
      <c r="C1427" s="309">
        <v>0</v>
      </c>
      <c r="D1427" s="1292">
        <f>D1425</f>
        <v>0</v>
      </c>
      <c r="E1427" s="305">
        <f>IF(OR(ISBLANK(C1427),ISBLANK(D1427))," ",KOLIC*CENA)</f>
        <v>0</v>
      </c>
      <c r="F1427" s="863"/>
      <c r="G1427" s="909">
        <f>D1427*F1427</f>
        <v>0</v>
      </c>
      <c r="H1427" s="935">
        <v>0</v>
      </c>
      <c r="I1427" s="897">
        <f>D1427*H1427</f>
        <v>0</v>
      </c>
    </row>
    <row r="1428" spans="1:9" ht="13.5" thickBot="1">
      <c r="A1428" s="276"/>
      <c r="B1428" s="406" t="s">
        <v>274</v>
      </c>
      <c r="C1428" s="407">
        <v>2</v>
      </c>
      <c r="D1428" s="1293">
        <f>D1425</f>
        <v>0</v>
      </c>
      <c r="E1428" s="1293">
        <f>IF(OR(ISBLANK(C1428),ISBLANK(D1428))," ",KOLIC*CENA)</f>
        <v>0</v>
      </c>
      <c r="F1428" s="921"/>
      <c r="G1428" s="969">
        <f>D1428*F1428</f>
        <v>0</v>
      </c>
      <c r="H1428" s="936">
        <v>2</v>
      </c>
      <c r="I1428" s="975">
        <f>D1428*H1428</f>
        <v>0</v>
      </c>
    </row>
    <row r="1429" spans="1:9" ht="13.5" thickTop="1">
      <c r="A1429" s="276"/>
      <c r="B1429" s="403" t="s">
        <v>199</v>
      </c>
      <c r="C1429" s="410">
        <f>SUM(C1425:C1428)</f>
        <v>2</v>
      </c>
      <c r="D1429" s="404"/>
      <c r="E1429" s="405" t="str">
        <f>IF(OR(ISBLANK(D1429),ISBLANK(#REF!))," ",KOLIC*CENA)</f>
        <v xml:space="preserve"> </v>
      </c>
      <c r="F1429" s="922"/>
      <c r="G1429" s="970"/>
      <c r="H1429" s="938"/>
      <c r="I1429" s="976"/>
    </row>
    <row r="1430" spans="1:9">
      <c r="A1430" s="276"/>
      <c r="B1430" s="309"/>
      <c r="C1430" s="335"/>
      <c r="D1430" s="300"/>
      <c r="E1430" s="305"/>
      <c r="F1430" s="864"/>
      <c r="G1430" s="910"/>
      <c r="H1430" s="878"/>
      <c r="I1430" s="898"/>
    </row>
    <row r="1431" spans="1:9" ht="25.5">
      <c r="A1431" s="276"/>
      <c r="B1431" s="303" t="s">
        <v>653</v>
      </c>
      <c r="C1431" s="300"/>
      <c r="D1431" s="304"/>
      <c r="E1431" s="305"/>
      <c r="F1431" s="864"/>
      <c r="G1431" s="910"/>
      <c r="H1431" s="878"/>
      <c r="I1431" s="898"/>
    </row>
    <row r="1432" spans="1:9">
      <c r="A1432" s="276"/>
      <c r="B1432" s="303" t="s">
        <v>651</v>
      </c>
      <c r="C1432" s="300"/>
      <c r="D1432" s="304"/>
      <c r="E1432" s="305"/>
      <c r="F1432" s="864"/>
      <c r="G1432" s="910"/>
      <c r="H1432" s="878"/>
      <c r="I1432" s="898"/>
    </row>
    <row r="1433" spans="1:9" ht="336" customHeight="1">
      <c r="A1433" s="276" t="s">
        <v>45</v>
      </c>
      <c r="B1433" s="303" t="s">
        <v>654</v>
      </c>
      <c r="C1433" s="300"/>
      <c r="D1433" s="304"/>
      <c r="E1433" s="305"/>
      <c r="F1433" s="864"/>
      <c r="G1433" s="910"/>
      <c r="H1433" s="878"/>
      <c r="I1433" s="898"/>
    </row>
    <row r="1434" spans="1:9" ht="52.5" customHeight="1">
      <c r="A1434" s="276"/>
      <c r="B1434" s="303" t="s">
        <v>635</v>
      </c>
      <c r="C1434" s="300"/>
      <c r="D1434" s="304"/>
      <c r="E1434" s="305"/>
      <c r="F1434" s="864"/>
      <c r="G1434" s="910"/>
      <c r="H1434" s="878"/>
      <c r="I1434" s="898"/>
    </row>
    <row r="1435" spans="1:9" ht="12.75" customHeight="1">
      <c r="A1435" s="276"/>
      <c r="B1435" s="303"/>
      <c r="C1435" s="300"/>
      <c r="D1435" s="304"/>
      <c r="E1435" s="305"/>
      <c r="F1435" s="864"/>
      <c r="G1435" s="910"/>
      <c r="H1435" s="878"/>
      <c r="I1435" s="898"/>
    </row>
    <row r="1436" spans="1:9" ht="156.75" customHeight="1">
      <c r="A1436" s="330" t="s">
        <v>67</v>
      </c>
      <c r="B1436" s="337" t="s">
        <v>655</v>
      </c>
      <c r="C1436" s="309"/>
      <c r="D1436" s="304"/>
      <c r="E1436" s="305"/>
      <c r="F1436" s="864"/>
      <c r="G1436" s="910"/>
      <c r="H1436" s="878"/>
      <c r="I1436" s="898"/>
    </row>
    <row r="1437" spans="1:9" ht="270" customHeight="1">
      <c r="A1437" s="330"/>
      <c r="B1437" s="337" t="s">
        <v>656</v>
      </c>
      <c r="C1437" s="309"/>
      <c r="D1437" s="304"/>
      <c r="E1437" s="305"/>
      <c r="F1437" s="864"/>
      <c r="G1437" s="910"/>
      <c r="H1437" s="878"/>
      <c r="I1437" s="898"/>
    </row>
    <row r="1438" spans="1:9">
      <c r="A1438" s="276"/>
      <c r="B1438" s="308" t="s">
        <v>271</v>
      </c>
      <c r="C1438" s="309">
        <v>5</v>
      </c>
      <c r="D1438" s="1303"/>
      <c r="E1438" s="305" t="str">
        <f>IF(OR(ISBLANK(C1438),ISBLANK(D1438))," ",KOLIC*CENA)</f>
        <v xml:space="preserve"> </v>
      </c>
      <c r="F1438" s="863"/>
      <c r="G1438" s="909">
        <f>D1438*F1438</f>
        <v>0</v>
      </c>
      <c r="H1438" s="935">
        <v>5</v>
      </c>
      <c r="I1438" s="897">
        <f>D1438*H1438</f>
        <v>0</v>
      </c>
    </row>
    <row r="1439" spans="1:9">
      <c r="A1439" s="276"/>
      <c r="B1439" s="308" t="s">
        <v>272</v>
      </c>
      <c r="C1439" s="309">
        <v>0</v>
      </c>
      <c r="D1439" s="1292">
        <f>D1438</f>
        <v>0</v>
      </c>
      <c r="E1439" s="305">
        <f>IF(OR(ISBLANK(C1439),ISBLANK(D1439))," ",KOLIC*CENA)</f>
        <v>0</v>
      </c>
      <c r="F1439" s="863"/>
      <c r="G1439" s="909">
        <f>D1439*F1439</f>
        <v>0</v>
      </c>
      <c r="H1439" s="935">
        <v>0</v>
      </c>
      <c r="I1439" s="897">
        <f>D1439*H1439</f>
        <v>0</v>
      </c>
    </row>
    <row r="1440" spans="1:9">
      <c r="A1440" s="276"/>
      <c r="B1440" s="308" t="s">
        <v>273</v>
      </c>
      <c r="C1440" s="309">
        <v>2</v>
      </c>
      <c r="D1440" s="1292">
        <f>D1438</f>
        <v>0</v>
      </c>
      <c r="E1440" s="305">
        <f>IF(OR(ISBLANK(C1440),ISBLANK(D1440))," ",KOLIC*CENA)</f>
        <v>0</v>
      </c>
      <c r="F1440" s="863"/>
      <c r="G1440" s="909">
        <f>D1440*F1440</f>
        <v>0</v>
      </c>
      <c r="H1440" s="935">
        <v>2</v>
      </c>
      <c r="I1440" s="897">
        <f>D1440*H1440</f>
        <v>0</v>
      </c>
    </row>
    <row r="1441" spans="1:9" ht="13.5" thickBot="1">
      <c r="A1441" s="276"/>
      <c r="B1441" s="406" t="s">
        <v>274</v>
      </c>
      <c r="C1441" s="407">
        <v>0</v>
      </c>
      <c r="D1441" s="1293">
        <f>D1438</f>
        <v>0</v>
      </c>
      <c r="E1441" s="1293">
        <f>IF(OR(ISBLANK(C1441),ISBLANK(D1441))," ",KOLIC*CENA)</f>
        <v>0</v>
      </c>
      <c r="F1441" s="921"/>
      <c r="G1441" s="969">
        <f>D1441*F1441</f>
        <v>0</v>
      </c>
      <c r="H1441" s="936">
        <v>0</v>
      </c>
      <c r="I1441" s="975">
        <f>D1441*H1441</f>
        <v>0</v>
      </c>
    </row>
    <row r="1442" spans="1:9" ht="13.5" thickTop="1">
      <c r="A1442" s="276"/>
      <c r="B1442" s="403" t="s">
        <v>199</v>
      </c>
      <c r="C1442" s="410">
        <f>SUM(C1438:C1441)</f>
        <v>7</v>
      </c>
      <c r="D1442" s="404"/>
      <c r="E1442" s="405" t="str">
        <f>IF(OR(ISBLANK(D1442),ISBLANK(#REF!))," ",KOLIC*CENA)</f>
        <v xml:space="preserve"> </v>
      </c>
      <c r="F1442" s="922"/>
      <c r="G1442" s="970"/>
      <c r="H1442" s="938"/>
      <c r="I1442" s="976"/>
    </row>
    <row r="1443" spans="1:9">
      <c r="A1443" s="276"/>
      <c r="B1443" s="303"/>
      <c r="C1443" s="300"/>
      <c r="D1443" s="304"/>
      <c r="E1443" s="305"/>
      <c r="F1443" s="864"/>
      <c r="G1443" s="910"/>
      <c r="H1443" s="878"/>
      <c r="I1443" s="898"/>
    </row>
    <row r="1444" spans="1:9" ht="185.25" customHeight="1">
      <c r="A1444" s="330" t="s">
        <v>68</v>
      </c>
      <c r="B1444" s="337" t="s">
        <v>662</v>
      </c>
      <c r="C1444" s="309"/>
      <c r="D1444" s="304"/>
      <c r="E1444" s="305"/>
      <c r="F1444" s="864"/>
      <c r="G1444" s="910"/>
      <c r="H1444" s="878"/>
      <c r="I1444" s="898"/>
    </row>
    <row r="1445" spans="1:9" ht="120.75" customHeight="1">
      <c r="A1445" s="330"/>
      <c r="B1445" s="337" t="s">
        <v>657</v>
      </c>
      <c r="C1445" s="309"/>
      <c r="D1445" s="304"/>
      <c r="E1445" s="305"/>
      <c r="F1445" s="864"/>
      <c r="G1445" s="910"/>
      <c r="H1445" s="878"/>
      <c r="I1445" s="898"/>
    </row>
    <row r="1446" spans="1:9">
      <c r="A1446" s="276"/>
      <c r="B1446" s="308" t="s">
        <v>271</v>
      </c>
      <c r="C1446" s="309">
        <v>1</v>
      </c>
      <c r="D1446" s="1303"/>
      <c r="E1446" s="305" t="str">
        <f>IF(OR(ISBLANK(C1446),ISBLANK(D1446))," ",KOLIC*CENA)</f>
        <v xml:space="preserve"> </v>
      </c>
      <c r="F1446" s="863"/>
      <c r="G1446" s="909">
        <f>D1446*F1446</f>
        <v>0</v>
      </c>
      <c r="H1446" s="935">
        <v>1</v>
      </c>
      <c r="I1446" s="897">
        <f>D1446*H1446</f>
        <v>0</v>
      </c>
    </row>
    <row r="1447" spans="1:9">
      <c r="A1447" s="276"/>
      <c r="B1447" s="308" t="s">
        <v>272</v>
      </c>
      <c r="C1447" s="309">
        <v>0</v>
      </c>
      <c r="D1447" s="1292">
        <f>D1446</f>
        <v>0</v>
      </c>
      <c r="E1447" s="305">
        <f>IF(OR(ISBLANK(C1447),ISBLANK(D1447))," ",KOLIC*CENA)</f>
        <v>0</v>
      </c>
      <c r="F1447" s="863"/>
      <c r="G1447" s="909">
        <f>D1447*F1447</f>
        <v>0</v>
      </c>
      <c r="H1447" s="935">
        <v>0</v>
      </c>
      <c r="I1447" s="897">
        <f>D1447*H1447</f>
        <v>0</v>
      </c>
    </row>
    <row r="1448" spans="1:9">
      <c r="A1448" s="276"/>
      <c r="B1448" s="308" t="s">
        <v>273</v>
      </c>
      <c r="C1448" s="309">
        <v>0</v>
      </c>
      <c r="D1448" s="1292">
        <f>D1446</f>
        <v>0</v>
      </c>
      <c r="E1448" s="305">
        <f>IF(OR(ISBLANK(C1448),ISBLANK(D1448))," ",KOLIC*CENA)</f>
        <v>0</v>
      </c>
      <c r="F1448" s="863"/>
      <c r="G1448" s="909">
        <f>D1448*F1448</f>
        <v>0</v>
      </c>
      <c r="H1448" s="935">
        <v>0</v>
      </c>
      <c r="I1448" s="897">
        <f>D1448*H1448</f>
        <v>0</v>
      </c>
    </row>
    <row r="1449" spans="1:9" ht="13.5" thickBot="1">
      <c r="A1449" s="276"/>
      <c r="B1449" s="406" t="s">
        <v>274</v>
      </c>
      <c r="C1449" s="407">
        <v>0</v>
      </c>
      <c r="D1449" s="1293">
        <f>D1446</f>
        <v>0</v>
      </c>
      <c r="E1449" s="1293">
        <f>IF(OR(ISBLANK(C1449),ISBLANK(D1449))," ",KOLIC*CENA)</f>
        <v>0</v>
      </c>
      <c r="F1449" s="921"/>
      <c r="G1449" s="969">
        <f>D1449*F1449</f>
        <v>0</v>
      </c>
      <c r="H1449" s="936">
        <v>0</v>
      </c>
      <c r="I1449" s="975">
        <f>D1449*H1449</f>
        <v>0</v>
      </c>
    </row>
    <row r="1450" spans="1:9" ht="13.5" thickTop="1">
      <c r="A1450" s="276"/>
      <c r="B1450" s="403" t="s">
        <v>199</v>
      </c>
      <c r="C1450" s="410">
        <f>SUM(C1446:C1449)</f>
        <v>1</v>
      </c>
      <c r="D1450" s="404"/>
      <c r="E1450" s="405" t="str">
        <f>IF(OR(ISBLANK(D1450),ISBLANK(#REF!))," ",KOLIC*CENA)</f>
        <v xml:space="preserve"> </v>
      </c>
      <c r="F1450" s="922"/>
      <c r="G1450" s="970"/>
      <c r="H1450" s="938"/>
      <c r="I1450" s="976"/>
    </row>
    <row r="1451" spans="1:9">
      <c r="A1451" s="276"/>
      <c r="B1451" s="303"/>
      <c r="C1451" s="300"/>
      <c r="D1451" s="304"/>
      <c r="E1451" s="305"/>
      <c r="F1451" s="864"/>
      <c r="G1451" s="910"/>
      <c r="H1451" s="878"/>
      <c r="I1451" s="898"/>
    </row>
    <row r="1452" spans="1:9" ht="106.5" customHeight="1">
      <c r="A1452" s="276" t="s">
        <v>36</v>
      </c>
      <c r="B1452" s="337" t="s">
        <v>658</v>
      </c>
      <c r="C1452" s="300"/>
      <c r="D1452" s="304"/>
      <c r="E1452" s="305"/>
      <c r="F1452" s="864"/>
      <c r="G1452" s="910"/>
      <c r="H1452" s="878"/>
      <c r="I1452" s="898"/>
    </row>
    <row r="1453" spans="1:9" s="76" customFormat="1">
      <c r="A1453" s="306"/>
      <c r="B1453" s="370"/>
      <c r="C1453" s="371"/>
      <c r="D1453" s="304"/>
      <c r="E1453" s="301" t="str">
        <f>IF(OR(ISBLANK(C1453),ISBLANK(D1453))," ",KOLIC*CENA)</f>
        <v xml:space="preserve"> </v>
      </c>
      <c r="F1453" s="862"/>
      <c r="G1453" s="908"/>
      <c r="H1453" s="876"/>
      <c r="I1453" s="896"/>
    </row>
    <row r="1454" spans="1:9" ht="40.5" customHeight="1">
      <c r="A1454" s="276" t="s">
        <v>37</v>
      </c>
      <c r="B1454" s="337" t="s">
        <v>747</v>
      </c>
      <c r="C1454" s="300"/>
      <c r="D1454" s="304"/>
      <c r="E1454" s="305"/>
      <c r="F1454" s="864"/>
      <c r="G1454" s="910"/>
      <c r="H1454" s="878"/>
      <c r="I1454" s="898"/>
    </row>
    <row r="1455" spans="1:9" ht="12.75" customHeight="1">
      <c r="A1455" s="276"/>
      <c r="B1455" s="337"/>
      <c r="C1455" s="300"/>
      <c r="D1455" s="304"/>
      <c r="E1455" s="305"/>
      <c r="F1455" s="864"/>
      <c r="G1455" s="910"/>
      <c r="H1455" s="878"/>
      <c r="I1455" s="898"/>
    </row>
    <row r="1456" spans="1:9" s="76" customFormat="1">
      <c r="A1456" s="276"/>
      <c r="B1456" s="337" t="s">
        <v>659</v>
      </c>
      <c r="C1456" s="300"/>
      <c r="D1456" s="304"/>
      <c r="E1456" s="301" t="str">
        <f>IF(OR(ISBLANK(C1456),ISBLANK(D1456))," ",KOLIC*CENA)</f>
        <v xml:space="preserve"> </v>
      </c>
      <c r="F1456" s="862"/>
      <c r="G1456" s="908"/>
      <c r="H1456" s="876"/>
      <c r="I1456" s="896"/>
    </row>
    <row r="1457" spans="1:9" s="76" customFormat="1" ht="42" customHeight="1">
      <c r="A1457" s="307"/>
      <c r="B1457" s="337" t="s">
        <v>660</v>
      </c>
      <c r="C1457" s="300"/>
      <c r="D1457" s="300"/>
      <c r="E1457" s="301" t="str">
        <f>IF(OR(ISBLANK(C1457),ISBLANK(D1457))," ",KOLIC*CENA)</f>
        <v xml:space="preserve"> </v>
      </c>
      <c r="F1457" s="862"/>
      <c r="G1457" s="908"/>
      <c r="H1457" s="876"/>
      <c r="I1457" s="896"/>
    </row>
    <row r="1458" spans="1:9" s="76" customFormat="1" ht="90.75" customHeight="1">
      <c r="A1458" s="336" t="s">
        <v>46</v>
      </c>
      <c r="B1458" s="337" t="s">
        <v>661</v>
      </c>
      <c r="C1458" s="304"/>
      <c r="D1458" s="300"/>
      <c r="E1458" s="301" t="str">
        <f>IF(OR(ISBLANK(C1458),ISBLANK(D1458))," ",KOLIC*CENA)</f>
        <v xml:space="preserve"> </v>
      </c>
      <c r="F1458" s="862"/>
      <c r="G1458" s="908"/>
      <c r="H1458" s="876"/>
      <c r="I1458" s="896"/>
    </row>
    <row r="1459" spans="1:9" s="76" customFormat="1" ht="12.75" customHeight="1">
      <c r="A1459" s="307"/>
      <c r="B1459" s="308"/>
      <c r="C1459" s="309"/>
      <c r="D1459" s="304"/>
      <c r="E1459" s="301" t="str">
        <f>IF(OR(ISBLANK(C1459),ISBLANK(D1459))," ",KOLIC*CENA)</f>
        <v xml:space="preserve"> </v>
      </c>
      <c r="F1459" s="862"/>
      <c r="G1459" s="908"/>
      <c r="H1459" s="876"/>
      <c r="I1459" s="896"/>
    </row>
    <row r="1460" spans="1:9" ht="166.5" customHeight="1">
      <c r="A1460" s="330" t="s">
        <v>67</v>
      </c>
      <c r="B1460" s="337" t="s">
        <v>667</v>
      </c>
      <c r="C1460" s="309"/>
      <c r="D1460" s="304"/>
      <c r="E1460" s="305"/>
      <c r="F1460" s="864"/>
      <c r="G1460" s="910"/>
      <c r="H1460" s="878"/>
      <c r="I1460" s="898"/>
    </row>
    <row r="1461" spans="1:9" ht="102" customHeight="1">
      <c r="A1461" s="330"/>
      <c r="B1461" s="337" t="s">
        <v>664</v>
      </c>
      <c r="C1461" s="309"/>
      <c r="D1461" s="304"/>
      <c r="E1461" s="305"/>
      <c r="F1461" s="864"/>
      <c r="G1461" s="910"/>
      <c r="H1461" s="878"/>
      <c r="I1461" s="898"/>
    </row>
    <row r="1462" spans="1:9" ht="114.75" customHeight="1">
      <c r="A1462" s="330"/>
      <c r="B1462" s="337" t="s">
        <v>663</v>
      </c>
      <c r="C1462" s="309"/>
      <c r="D1462" s="304"/>
      <c r="E1462" s="305"/>
      <c r="F1462" s="864"/>
      <c r="G1462" s="910"/>
      <c r="H1462" s="878"/>
      <c r="I1462" s="898"/>
    </row>
    <row r="1463" spans="1:9">
      <c r="A1463" s="276"/>
      <c r="B1463" s="308" t="s">
        <v>271</v>
      </c>
      <c r="C1463" s="309">
        <v>1</v>
      </c>
      <c r="D1463" s="1303"/>
      <c r="E1463" s="305" t="str">
        <f>IF(OR(ISBLANK(C1463),ISBLANK(D1463))," ",KOLIC*CENA)</f>
        <v xml:space="preserve"> </v>
      </c>
      <c r="F1463" s="863"/>
      <c r="G1463" s="909">
        <f>D1463*F1463</f>
        <v>0</v>
      </c>
      <c r="H1463" s="935">
        <v>1</v>
      </c>
      <c r="I1463" s="897">
        <f>D1463*H1463</f>
        <v>0</v>
      </c>
    </row>
    <row r="1464" spans="1:9">
      <c r="A1464" s="276"/>
      <c r="B1464" s="308" t="s">
        <v>272</v>
      </c>
      <c r="C1464" s="309">
        <v>0</v>
      </c>
      <c r="D1464" s="1292">
        <f>D1463</f>
        <v>0</v>
      </c>
      <c r="E1464" s="305">
        <f>IF(OR(ISBLANK(C1464),ISBLANK(D1464))," ",KOLIC*CENA)</f>
        <v>0</v>
      </c>
      <c r="F1464" s="863"/>
      <c r="G1464" s="909">
        <f>D1464*F1464</f>
        <v>0</v>
      </c>
      <c r="H1464" s="935">
        <v>0</v>
      </c>
      <c r="I1464" s="897">
        <f>D1464*H1464</f>
        <v>0</v>
      </c>
    </row>
    <row r="1465" spans="1:9">
      <c r="A1465" s="276"/>
      <c r="B1465" s="308" t="s">
        <v>273</v>
      </c>
      <c r="C1465" s="309">
        <v>0</v>
      </c>
      <c r="D1465" s="1292">
        <f>D1463</f>
        <v>0</v>
      </c>
      <c r="E1465" s="305">
        <f>IF(OR(ISBLANK(C1465),ISBLANK(D1465))," ",KOLIC*CENA)</f>
        <v>0</v>
      </c>
      <c r="F1465" s="863"/>
      <c r="G1465" s="909">
        <f>D1465*F1465</f>
        <v>0</v>
      </c>
      <c r="H1465" s="935">
        <v>0</v>
      </c>
      <c r="I1465" s="897">
        <f>D1465*H1465</f>
        <v>0</v>
      </c>
    </row>
    <row r="1466" spans="1:9" ht="13.5" thickBot="1">
      <c r="A1466" s="276"/>
      <c r="B1466" s="406" t="s">
        <v>274</v>
      </c>
      <c r="C1466" s="407">
        <v>0</v>
      </c>
      <c r="D1466" s="1293">
        <f>D1463</f>
        <v>0</v>
      </c>
      <c r="E1466" s="1293">
        <f>IF(OR(ISBLANK(C1466),ISBLANK(D1466))," ",KOLIC*CENA)</f>
        <v>0</v>
      </c>
      <c r="F1466" s="921"/>
      <c r="G1466" s="969">
        <f>D1466*F1466</f>
        <v>0</v>
      </c>
      <c r="H1466" s="936">
        <v>0</v>
      </c>
      <c r="I1466" s="975">
        <f>D1466*H1466</f>
        <v>0</v>
      </c>
    </row>
    <row r="1467" spans="1:9" ht="13.5" thickTop="1">
      <c r="A1467" s="276"/>
      <c r="B1467" s="403" t="s">
        <v>199</v>
      </c>
      <c r="C1467" s="410">
        <f>SUM(C1463:C1466)</f>
        <v>1</v>
      </c>
      <c r="D1467" s="404"/>
      <c r="E1467" s="405"/>
      <c r="F1467" s="922"/>
      <c r="G1467" s="970"/>
      <c r="H1467" s="938"/>
      <c r="I1467" s="976"/>
    </row>
    <row r="1468" spans="1:9">
      <c r="A1468" s="276"/>
      <c r="B1468" s="303"/>
      <c r="C1468" s="300"/>
      <c r="D1468" s="304"/>
      <c r="E1468" s="305"/>
      <c r="F1468" s="864"/>
      <c r="G1468" s="910"/>
      <c r="H1468" s="878"/>
      <c r="I1468" s="898"/>
    </row>
    <row r="1469" spans="1:9" ht="116.25" customHeight="1">
      <c r="A1469" s="330" t="s">
        <v>68</v>
      </c>
      <c r="B1469" s="337" t="s">
        <v>665</v>
      </c>
      <c r="C1469" s="309"/>
      <c r="D1469" s="304"/>
      <c r="E1469" s="305"/>
      <c r="F1469" s="864"/>
      <c r="G1469" s="910"/>
      <c r="H1469" s="878"/>
      <c r="I1469" s="898"/>
    </row>
    <row r="1470" spans="1:9">
      <c r="A1470" s="276"/>
      <c r="B1470" s="308" t="s">
        <v>271</v>
      </c>
      <c r="C1470" s="309">
        <v>1</v>
      </c>
      <c r="D1470" s="1303"/>
      <c r="E1470" s="305" t="str">
        <f>IF(OR(ISBLANK(C1470),ISBLANK(D1470))," ",KOLIC*CENA)</f>
        <v xml:space="preserve"> </v>
      </c>
      <c r="F1470" s="863"/>
      <c r="G1470" s="909">
        <f>D1470*F1470</f>
        <v>0</v>
      </c>
      <c r="H1470" s="935">
        <v>1</v>
      </c>
      <c r="I1470" s="897">
        <f>D1470*H1470</f>
        <v>0</v>
      </c>
    </row>
    <row r="1471" spans="1:9">
      <c r="A1471" s="276"/>
      <c r="B1471" s="308" t="s">
        <v>272</v>
      </c>
      <c r="C1471" s="309">
        <v>0</v>
      </c>
      <c r="D1471" s="1292">
        <f>D1470</f>
        <v>0</v>
      </c>
      <c r="E1471" s="305">
        <f>IF(OR(ISBLANK(C1471),ISBLANK(D1471))," ",KOLIC*CENA)</f>
        <v>0</v>
      </c>
      <c r="F1471" s="863"/>
      <c r="G1471" s="909">
        <f>D1471*F1471</f>
        <v>0</v>
      </c>
      <c r="H1471" s="935">
        <v>0</v>
      </c>
      <c r="I1471" s="897">
        <f>D1471*H1471</f>
        <v>0</v>
      </c>
    </row>
    <row r="1472" spans="1:9">
      <c r="A1472" s="276"/>
      <c r="B1472" s="308" t="s">
        <v>273</v>
      </c>
      <c r="C1472" s="309">
        <v>0</v>
      </c>
      <c r="D1472" s="1292">
        <f>D1470</f>
        <v>0</v>
      </c>
      <c r="E1472" s="305">
        <f>IF(OR(ISBLANK(C1472),ISBLANK(D1472))," ",KOLIC*CENA)</f>
        <v>0</v>
      </c>
      <c r="F1472" s="863"/>
      <c r="G1472" s="909">
        <f>D1472*F1472</f>
        <v>0</v>
      </c>
      <c r="H1472" s="935">
        <v>0</v>
      </c>
      <c r="I1472" s="897">
        <f>D1472*H1472</f>
        <v>0</v>
      </c>
    </row>
    <row r="1473" spans="1:9" ht="13.5" thickBot="1">
      <c r="A1473" s="276"/>
      <c r="B1473" s="406" t="s">
        <v>274</v>
      </c>
      <c r="C1473" s="407">
        <v>0</v>
      </c>
      <c r="D1473" s="1293">
        <f>D1470</f>
        <v>0</v>
      </c>
      <c r="E1473" s="1293">
        <f>IF(OR(ISBLANK(C1473),ISBLANK(D1473))," ",KOLIC*CENA)</f>
        <v>0</v>
      </c>
      <c r="F1473" s="921"/>
      <c r="G1473" s="969">
        <f>D1473*F1473</f>
        <v>0</v>
      </c>
      <c r="H1473" s="936">
        <v>0</v>
      </c>
      <c r="I1473" s="975">
        <f>D1473*H1473</f>
        <v>0</v>
      </c>
    </row>
    <row r="1474" spans="1:9" ht="13.5" thickTop="1">
      <c r="A1474" s="276"/>
      <c r="B1474" s="403" t="s">
        <v>199</v>
      </c>
      <c r="C1474" s="410">
        <f>SUM(C1470:C1473)</f>
        <v>1</v>
      </c>
      <c r="D1474" s="404"/>
      <c r="E1474" s="405"/>
      <c r="F1474" s="922"/>
      <c r="G1474" s="970"/>
      <c r="H1474" s="938"/>
      <c r="I1474" s="976"/>
    </row>
    <row r="1475" spans="1:9">
      <c r="A1475" s="276"/>
      <c r="B1475" s="303"/>
      <c r="C1475" s="300"/>
      <c r="D1475" s="304"/>
      <c r="E1475" s="305"/>
      <c r="F1475" s="864"/>
      <c r="G1475" s="910"/>
      <c r="H1475" s="878"/>
      <c r="I1475" s="898"/>
    </row>
    <row r="1476" spans="1:9" ht="78.75" customHeight="1">
      <c r="A1476" s="330" t="s">
        <v>36</v>
      </c>
      <c r="B1476" s="337" t="s">
        <v>798</v>
      </c>
      <c r="C1476" s="309"/>
      <c r="D1476" s="304"/>
      <c r="E1476" s="305"/>
      <c r="F1476" s="864"/>
      <c r="G1476" s="910"/>
      <c r="H1476" s="878"/>
      <c r="I1476" s="898"/>
    </row>
    <row r="1477" spans="1:9">
      <c r="A1477" s="276"/>
      <c r="B1477" s="308" t="s">
        <v>271</v>
      </c>
      <c r="C1477" s="309">
        <v>1</v>
      </c>
      <c r="D1477" s="1303"/>
      <c r="E1477" s="305" t="str">
        <f>IF(OR(ISBLANK(C1477),ISBLANK(D1477))," ",KOLIC*CENA)</f>
        <v xml:space="preserve"> </v>
      </c>
      <c r="F1477" s="863"/>
      <c r="G1477" s="909">
        <f>D1477*F1477</f>
        <v>0</v>
      </c>
      <c r="H1477" s="935">
        <v>1</v>
      </c>
      <c r="I1477" s="897">
        <f>D1477*H1477</f>
        <v>0</v>
      </c>
    </row>
    <row r="1478" spans="1:9">
      <c r="A1478" s="276"/>
      <c r="B1478" s="308" t="s">
        <v>272</v>
      </c>
      <c r="C1478" s="309">
        <v>0</v>
      </c>
      <c r="D1478" s="1292">
        <f>D1477</f>
        <v>0</v>
      </c>
      <c r="E1478" s="305">
        <f>IF(OR(ISBLANK(C1478),ISBLANK(D1478))," ",KOLIC*CENA)</f>
        <v>0</v>
      </c>
      <c r="F1478" s="863"/>
      <c r="G1478" s="909">
        <f>D1478*F1478</f>
        <v>0</v>
      </c>
      <c r="H1478" s="935">
        <v>0</v>
      </c>
      <c r="I1478" s="897">
        <f>D1478*H1478</f>
        <v>0</v>
      </c>
    </row>
    <row r="1479" spans="1:9">
      <c r="A1479" s="276"/>
      <c r="B1479" s="308" t="s">
        <v>273</v>
      </c>
      <c r="C1479" s="309">
        <v>0</v>
      </c>
      <c r="D1479" s="1292">
        <f>D1477</f>
        <v>0</v>
      </c>
      <c r="E1479" s="305">
        <f>IF(OR(ISBLANK(C1479),ISBLANK(D1479))," ",KOLIC*CENA)</f>
        <v>0</v>
      </c>
      <c r="F1479" s="863"/>
      <c r="G1479" s="909">
        <f>D1479*F1479</f>
        <v>0</v>
      </c>
      <c r="H1479" s="935">
        <v>0</v>
      </c>
      <c r="I1479" s="897">
        <f>D1479*H1479</f>
        <v>0</v>
      </c>
    </row>
    <row r="1480" spans="1:9" ht="13.5" thickBot="1">
      <c r="A1480" s="276"/>
      <c r="B1480" s="406" t="s">
        <v>274</v>
      </c>
      <c r="C1480" s="407">
        <v>0</v>
      </c>
      <c r="D1480" s="1293">
        <f>D1477</f>
        <v>0</v>
      </c>
      <c r="E1480" s="1293">
        <f>IF(OR(ISBLANK(C1480),ISBLANK(D1480))," ",KOLIC*CENA)</f>
        <v>0</v>
      </c>
      <c r="F1480" s="921"/>
      <c r="G1480" s="969">
        <f>D1480*F1480</f>
        <v>0</v>
      </c>
      <c r="H1480" s="936">
        <v>0</v>
      </c>
      <c r="I1480" s="975">
        <f>D1480*H1480</f>
        <v>0</v>
      </c>
    </row>
    <row r="1481" spans="1:9" ht="13.5" thickTop="1">
      <c r="A1481" s="276"/>
      <c r="B1481" s="403" t="s">
        <v>199</v>
      </c>
      <c r="C1481" s="410">
        <f>SUM(C1477:C1480)</f>
        <v>1</v>
      </c>
      <c r="D1481" s="404"/>
      <c r="E1481" s="405" t="str">
        <f>IF(OR(ISBLANK(D1481),ISBLANK(#REF!))," ",KOLIC*CENA)</f>
        <v xml:space="preserve"> </v>
      </c>
      <c r="F1481" s="922"/>
      <c r="G1481" s="970"/>
      <c r="H1481" s="938"/>
      <c r="I1481" s="976"/>
    </row>
    <row r="1482" spans="1:9">
      <c r="A1482" s="276"/>
      <c r="B1482" s="303"/>
      <c r="C1482" s="300"/>
      <c r="D1482" s="304"/>
      <c r="E1482" s="305"/>
      <c r="F1482" s="864"/>
      <c r="G1482" s="910"/>
      <c r="H1482" s="878"/>
      <c r="I1482" s="898"/>
    </row>
    <row r="1483" spans="1:9" s="95" customFormat="1" ht="153.75" customHeight="1">
      <c r="A1483" s="372" t="s">
        <v>47</v>
      </c>
      <c r="B1483" s="311" t="s">
        <v>666</v>
      </c>
      <c r="C1483" s="373"/>
      <c r="D1483" s="369"/>
      <c r="E1483" s="301" t="str">
        <f t="shared" ref="E1483:E1489" si="59">IF(OR(ISBLANK(C1483),ISBLANK(D1483))," ",KOLIC*CENA)</f>
        <v xml:space="preserve"> </v>
      </c>
      <c r="F1483" s="1016"/>
      <c r="G1483" s="1036"/>
      <c r="H1483" s="1024"/>
      <c r="I1483" s="1055"/>
    </row>
    <row r="1484" spans="1:9" s="95" customFormat="1" ht="13.5" customHeight="1">
      <c r="A1484" s="374"/>
      <c r="B1484" s="331"/>
      <c r="C1484" s="373"/>
      <c r="D1484" s="369"/>
      <c r="E1484" s="301" t="str">
        <f t="shared" si="59"/>
        <v xml:space="preserve"> </v>
      </c>
      <c r="F1484" s="1016"/>
      <c r="G1484" s="1036"/>
      <c r="H1484" s="1024"/>
      <c r="I1484" s="1055"/>
    </row>
    <row r="1485" spans="1:9" s="95" customFormat="1" ht="24.75" customHeight="1">
      <c r="A1485" s="374" t="s">
        <v>67</v>
      </c>
      <c r="B1485" s="331" t="s">
        <v>140</v>
      </c>
      <c r="C1485" s="373"/>
      <c r="D1485" s="369"/>
      <c r="E1485" s="301" t="str">
        <f t="shared" si="59"/>
        <v xml:space="preserve"> </v>
      </c>
      <c r="F1485" s="1016"/>
      <c r="G1485" s="1036"/>
      <c r="H1485" s="1024"/>
      <c r="I1485" s="1055"/>
    </row>
    <row r="1486" spans="1:9">
      <c r="A1486" s="276"/>
      <c r="B1486" s="308" t="s">
        <v>364</v>
      </c>
      <c r="C1486" s="309">
        <v>52</v>
      </c>
      <c r="D1486" s="1303"/>
      <c r="E1486" s="305" t="str">
        <f t="shared" si="59"/>
        <v xml:space="preserve"> </v>
      </c>
      <c r="F1486" s="863"/>
      <c r="G1486" s="909">
        <f>D1486*F1486</f>
        <v>0</v>
      </c>
      <c r="H1486" s="935">
        <v>52</v>
      </c>
      <c r="I1486" s="897">
        <f>D1486*H1486</f>
        <v>0</v>
      </c>
    </row>
    <row r="1487" spans="1:9">
      <c r="A1487" s="276"/>
      <c r="B1487" s="308" t="s">
        <v>365</v>
      </c>
      <c r="C1487" s="309">
        <v>22</v>
      </c>
      <c r="D1487" s="1292">
        <f>D1486</f>
        <v>0</v>
      </c>
      <c r="E1487" s="305">
        <f t="shared" si="59"/>
        <v>0</v>
      </c>
      <c r="F1487" s="863"/>
      <c r="G1487" s="909">
        <f>D1487*F1487</f>
        <v>0</v>
      </c>
      <c r="H1487" s="935">
        <v>22</v>
      </c>
      <c r="I1487" s="897">
        <f>D1487*H1487</f>
        <v>0</v>
      </c>
    </row>
    <row r="1488" spans="1:9">
      <c r="A1488" s="276"/>
      <c r="B1488" s="308" t="s">
        <v>366</v>
      </c>
      <c r="C1488" s="309">
        <v>32</v>
      </c>
      <c r="D1488" s="1292">
        <f>D1486</f>
        <v>0</v>
      </c>
      <c r="E1488" s="305">
        <f t="shared" si="59"/>
        <v>0</v>
      </c>
      <c r="F1488" s="863"/>
      <c r="G1488" s="909">
        <f>D1488*F1488</f>
        <v>0</v>
      </c>
      <c r="H1488" s="935">
        <v>32</v>
      </c>
      <c r="I1488" s="897">
        <f>D1488*H1488</f>
        <v>0</v>
      </c>
    </row>
    <row r="1489" spans="1:9" ht="13.5" thickBot="1">
      <c r="A1489" s="276"/>
      <c r="B1489" s="406" t="s">
        <v>367</v>
      </c>
      <c r="C1489" s="407">
        <v>26</v>
      </c>
      <c r="D1489" s="1293">
        <f>D1486</f>
        <v>0</v>
      </c>
      <c r="E1489" s="1293">
        <f t="shared" si="59"/>
        <v>0</v>
      </c>
      <c r="F1489" s="921"/>
      <c r="G1489" s="969">
        <f>D1489*F1489</f>
        <v>0</v>
      </c>
      <c r="H1489" s="936">
        <v>26</v>
      </c>
      <c r="I1489" s="975">
        <f>D1489*H1489</f>
        <v>0</v>
      </c>
    </row>
    <row r="1490" spans="1:9" ht="13.5" thickTop="1">
      <c r="A1490" s="276"/>
      <c r="B1490" s="403" t="s">
        <v>206</v>
      </c>
      <c r="C1490" s="410">
        <f>SUM(C1486:C1489)</f>
        <v>132</v>
      </c>
      <c r="D1490" s="404"/>
      <c r="E1490" s="405" t="str">
        <f>IF(OR(ISBLANK(D1490),ISBLANK(#REF!))," ",KOLIC*CENA)</f>
        <v xml:space="preserve"> </v>
      </c>
      <c r="F1490" s="922"/>
      <c r="G1490" s="970"/>
      <c r="H1490" s="938"/>
      <c r="I1490" s="976"/>
    </row>
    <row r="1491" spans="1:9">
      <c r="A1491" s="276"/>
      <c r="B1491" s="309"/>
      <c r="C1491" s="335"/>
      <c r="D1491" s="300"/>
      <c r="E1491" s="305"/>
      <c r="F1491" s="864"/>
      <c r="G1491" s="910"/>
      <c r="H1491" s="878"/>
      <c r="I1491" s="898"/>
    </row>
    <row r="1492" spans="1:9" s="138" customFormat="1" ht="25.5" hidden="1" outlineLevel="1">
      <c r="A1492" s="341" t="s">
        <v>614</v>
      </c>
      <c r="B1492" s="342" t="s">
        <v>668</v>
      </c>
      <c r="C1492" s="343">
        <v>48.5</v>
      </c>
      <c r="D1492" s="344"/>
      <c r="E1492" s="301"/>
      <c r="F1492" s="926"/>
      <c r="G1492" s="1004"/>
      <c r="H1492" s="943"/>
      <c r="I1492" s="1010"/>
    </row>
    <row r="1493" spans="1:9" s="138" customFormat="1" hidden="1" outlineLevel="1">
      <c r="A1493" s="341"/>
      <c r="B1493" s="342"/>
      <c r="C1493" s="343"/>
      <c r="D1493" s="344"/>
      <c r="E1493" s="301"/>
      <c r="F1493" s="926"/>
      <c r="G1493" s="1004"/>
      <c r="H1493" s="943"/>
      <c r="I1493" s="1010"/>
    </row>
    <row r="1494" spans="1:9" s="138" customFormat="1" hidden="1" outlineLevel="1">
      <c r="A1494" s="341" t="s">
        <v>575</v>
      </c>
      <c r="B1494" s="342" t="s">
        <v>669</v>
      </c>
      <c r="C1494" s="343">
        <v>19.2</v>
      </c>
      <c r="D1494" s="344"/>
      <c r="E1494" s="301"/>
      <c r="F1494" s="926"/>
      <c r="G1494" s="1004"/>
      <c r="H1494" s="943"/>
      <c r="I1494" s="1010"/>
    </row>
    <row r="1495" spans="1:9" s="138" customFormat="1" hidden="1" outlineLevel="1">
      <c r="A1495" s="341" t="s">
        <v>589</v>
      </c>
      <c r="B1495" s="342" t="s">
        <v>670</v>
      </c>
      <c r="C1495" s="343">
        <v>29.1</v>
      </c>
      <c r="D1495" s="344"/>
      <c r="E1495" s="301"/>
      <c r="F1495" s="926"/>
      <c r="G1495" s="1004"/>
      <c r="H1495" s="943"/>
      <c r="I1495" s="1010"/>
    </row>
    <row r="1496" spans="1:9" s="138" customFormat="1" hidden="1" outlineLevel="1">
      <c r="A1496" s="341" t="s">
        <v>332</v>
      </c>
      <c r="B1496" s="342" t="s">
        <v>671</v>
      </c>
      <c r="C1496" s="343">
        <v>25.4</v>
      </c>
      <c r="D1496" s="344"/>
      <c r="E1496" s="301"/>
      <c r="F1496" s="926"/>
      <c r="G1496" s="1004"/>
      <c r="H1496" s="943"/>
      <c r="I1496" s="1010"/>
    </row>
    <row r="1497" spans="1:9" s="95" customFormat="1" collapsed="1">
      <c r="A1497" s="368"/>
      <c r="B1497" s="375"/>
      <c r="C1497" s="371"/>
      <c r="D1497" s="344"/>
      <c r="E1497" s="301" t="str">
        <f t="shared" ref="E1497:E1502" si="60">IF(OR(ISBLANK(C1497),ISBLANK(D1497))," ",KOLIC*CENA)</f>
        <v xml:space="preserve"> </v>
      </c>
      <c r="F1497" s="1016"/>
      <c r="G1497" s="1036"/>
      <c r="H1497" s="1024"/>
      <c r="I1497" s="1055"/>
    </row>
    <row r="1498" spans="1:9" s="95" customFormat="1" ht="54.75" customHeight="1">
      <c r="A1498" s="374" t="s">
        <v>68</v>
      </c>
      <c r="B1498" s="311" t="s">
        <v>3568</v>
      </c>
      <c r="C1498" s="373"/>
      <c r="D1498" s="369"/>
      <c r="E1498" s="301" t="str">
        <f t="shared" si="60"/>
        <v xml:space="preserve"> </v>
      </c>
      <c r="F1498" s="1016"/>
      <c r="G1498" s="1036"/>
      <c r="H1498" s="1024"/>
      <c r="I1498" s="1055"/>
    </row>
    <row r="1499" spans="1:9">
      <c r="A1499" s="276"/>
      <c r="B1499" s="308" t="s">
        <v>364</v>
      </c>
      <c r="C1499" s="309">
        <v>52</v>
      </c>
      <c r="D1499" s="1303"/>
      <c r="E1499" s="305" t="str">
        <f t="shared" si="60"/>
        <v xml:space="preserve"> </v>
      </c>
      <c r="F1499" s="863"/>
      <c r="G1499" s="909">
        <f>D1499*F1499</f>
        <v>0</v>
      </c>
      <c r="H1499" s="935">
        <v>52</v>
      </c>
      <c r="I1499" s="897">
        <f>D1499*H1499</f>
        <v>0</v>
      </c>
    </row>
    <row r="1500" spans="1:9">
      <c r="A1500" s="276"/>
      <c r="B1500" s="308" t="s">
        <v>365</v>
      </c>
      <c r="C1500" s="309">
        <v>22</v>
      </c>
      <c r="D1500" s="1292">
        <f>D1499</f>
        <v>0</v>
      </c>
      <c r="E1500" s="305">
        <f t="shared" si="60"/>
        <v>0</v>
      </c>
      <c r="F1500" s="863"/>
      <c r="G1500" s="909">
        <f>D1500*F1500</f>
        <v>0</v>
      </c>
      <c r="H1500" s="935">
        <v>22</v>
      </c>
      <c r="I1500" s="897">
        <f>D1500*H1500</f>
        <v>0</v>
      </c>
    </row>
    <row r="1501" spans="1:9">
      <c r="A1501" s="276"/>
      <c r="B1501" s="308" t="s">
        <v>366</v>
      </c>
      <c r="C1501" s="309">
        <v>32</v>
      </c>
      <c r="D1501" s="1292">
        <f>D1499</f>
        <v>0</v>
      </c>
      <c r="E1501" s="305">
        <f t="shared" si="60"/>
        <v>0</v>
      </c>
      <c r="F1501" s="863"/>
      <c r="G1501" s="909">
        <f>D1501*F1501</f>
        <v>0</v>
      </c>
      <c r="H1501" s="935">
        <v>32</v>
      </c>
      <c r="I1501" s="897">
        <f>D1501*H1501</f>
        <v>0</v>
      </c>
    </row>
    <row r="1502" spans="1:9" ht="13.5" thickBot="1">
      <c r="A1502" s="276"/>
      <c r="B1502" s="406" t="s">
        <v>367</v>
      </c>
      <c r="C1502" s="407">
        <v>26</v>
      </c>
      <c r="D1502" s="1293">
        <f>D1499</f>
        <v>0</v>
      </c>
      <c r="E1502" s="1293">
        <f t="shared" si="60"/>
        <v>0</v>
      </c>
      <c r="F1502" s="921"/>
      <c r="G1502" s="969">
        <f>D1502*F1502</f>
        <v>0</v>
      </c>
      <c r="H1502" s="936">
        <v>26</v>
      </c>
      <c r="I1502" s="975">
        <f>D1502*H1502</f>
        <v>0</v>
      </c>
    </row>
    <row r="1503" spans="1:9" ht="13.5" thickTop="1">
      <c r="A1503" s="276"/>
      <c r="B1503" s="403" t="s">
        <v>206</v>
      </c>
      <c r="C1503" s="410">
        <f>SUM(C1499:C1502)</f>
        <v>132</v>
      </c>
      <c r="D1503" s="412"/>
      <c r="E1503" s="405">
        <f>IF(OR(ISBLANK(#REF!),ISBLANK(#REF!))," ",KOLIC*CENA)</f>
        <v>0</v>
      </c>
      <c r="F1503" s="922"/>
      <c r="G1503" s="970"/>
      <c r="H1503" s="938"/>
      <c r="I1503" s="976"/>
    </row>
    <row r="1504" spans="1:9" s="95" customFormat="1">
      <c r="A1504" s="368"/>
      <c r="B1504" s="375"/>
      <c r="C1504" s="371"/>
      <c r="D1504" s="344"/>
      <c r="E1504" s="301" t="str">
        <f t="shared" ref="E1504:E1509" si="61">IF(OR(ISBLANK(C1504),ISBLANK(D1504))," ",KOLIC*CENA)</f>
        <v xml:space="preserve"> </v>
      </c>
      <c r="F1504" s="1016"/>
      <c r="G1504" s="1036"/>
      <c r="H1504" s="1024"/>
      <c r="I1504" s="1055"/>
    </row>
    <row r="1505" spans="1:9" ht="114.75" customHeight="1">
      <c r="A1505" s="374" t="s">
        <v>89</v>
      </c>
      <c r="B1505" s="331" t="s">
        <v>141</v>
      </c>
      <c r="C1505" s="373"/>
      <c r="D1505" s="369"/>
      <c r="E1505" s="301" t="str">
        <f t="shared" si="61"/>
        <v xml:space="preserve"> </v>
      </c>
      <c r="F1505" s="864"/>
      <c r="G1505" s="910"/>
      <c r="H1505" s="878"/>
      <c r="I1505" s="898"/>
    </row>
    <row r="1506" spans="1:9">
      <c r="A1506" s="276"/>
      <c r="B1506" s="308" t="s">
        <v>364</v>
      </c>
      <c r="C1506" s="309">
        <v>29</v>
      </c>
      <c r="D1506" s="1303"/>
      <c r="E1506" s="305" t="str">
        <f t="shared" si="61"/>
        <v xml:space="preserve"> </v>
      </c>
      <c r="F1506" s="863"/>
      <c r="G1506" s="909">
        <f>D1506*F1506</f>
        <v>0</v>
      </c>
      <c r="H1506" s="935">
        <v>29</v>
      </c>
      <c r="I1506" s="897">
        <f>D1506*H1506</f>
        <v>0</v>
      </c>
    </row>
    <row r="1507" spans="1:9">
      <c r="A1507" s="276"/>
      <c r="B1507" s="308" t="s">
        <v>365</v>
      </c>
      <c r="C1507" s="309">
        <v>16</v>
      </c>
      <c r="D1507" s="1292">
        <f>D1506</f>
        <v>0</v>
      </c>
      <c r="E1507" s="305">
        <f t="shared" si="61"/>
        <v>0</v>
      </c>
      <c r="F1507" s="863"/>
      <c r="G1507" s="909">
        <f>D1507*F1507</f>
        <v>0</v>
      </c>
      <c r="H1507" s="935">
        <v>16</v>
      </c>
      <c r="I1507" s="897">
        <f>D1507*H1507</f>
        <v>0</v>
      </c>
    </row>
    <row r="1508" spans="1:9">
      <c r="A1508" s="276"/>
      <c r="B1508" s="308" t="s">
        <v>366</v>
      </c>
      <c r="C1508" s="309">
        <v>46</v>
      </c>
      <c r="D1508" s="1292">
        <f>D1506</f>
        <v>0</v>
      </c>
      <c r="E1508" s="305">
        <f t="shared" si="61"/>
        <v>0</v>
      </c>
      <c r="F1508" s="863"/>
      <c r="G1508" s="909">
        <f>D1508*F1508</f>
        <v>0</v>
      </c>
      <c r="H1508" s="935">
        <v>46</v>
      </c>
      <c r="I1508" s="897">
        <f>D1508*H1508</f>
        <v>0</v>
      </c>
    </row>
    <row r="1509" spans="1:9" ht="13.5" thickBot="1">
      <c r="A1509" s="276"/>
      <c r="B1509" s="406" t="s">
        <v>367</v>
      </c>
      <c r="C1509" s="407">
        <v>34</v>
      </c>
      <c r="D1509" s="1293">
        <f>D1506</f>
        <v>0</v>
      </c>
      <c r="E1509" s="1293">
        <f t="shared" si="61"/>
        <v>0</v>
      </c>
      <c r="F1509" s="921"/>
      <c r="G1509" s="969">
        <f>D1509*F1509</f>
        <v>0</v>
      </c>
      <c r="H1509" s="936">
        <v>34</v>
      </c>
      <c r="I1509" s="975">
        <f>D1509*H1509</f>
        <v>0</v>
      </c>
    </row>
    <row r="1510" spans="1:9" ht="13.5" thickTop="1">
      <c r="A1510" s="276"/>
      <c r="B1510" s="403" t="s">
        <v>206</v>
      </c>
      <c r="C1510" s="410">
        <f>SUM(C1506:C1509)</f>
        <v>125</v>
      </c>
      <c r="D1510" s="412"/>
      <c r="E1510" s="405">
        <f>IF(OR(ISBLANK(#REF!),ISBLANK(#REF!))," ",KOLIC*CENA)</f>
        <v>0</v>
      </c>
      <c r="F1510" s="922"/>
      <c r="G1510" s="970"/>
      <c r="H1510" s="938"/>
      <c r="I1510" s="976"/>
    </row>
    <row r="1511" spans="1:9">
      <c r="A1511" s="276"/>
      <c r="B1511" s="309"/>
      <c r="C1511" s="335"/>
      <c r="D1511" s="369"/>
      <c r="E1511" s="305"/>
      <c r="F1511" s="864"/>
      <c r="G1511" s="910"/>
      <c r="H1511" s="878"/>
      <c r="I1511" s="898"/>
    </row>
    <row r="1512" spans="1:9" s="95" customFormat="1" ht="143.25" customHeight="1">
      <c r="A1512" s="376" t="s">
        <v>45</v>
      </c>
      <c r="B1512" s="311" t="s">
        <v>776</v>
      </c>
      <c r="C1512" s="371"/>
      <c r="D1512" s="344"/>
      <c r="E1512" s="301" t="str">
        <f>IF(OR(ISBLANK(C1512),ISBLANK(D1512))," ",KOLIC*CENA)</f>
        <v xml:space="preserve"> </v>
      </c>
      <c r="F1512" s="1016"/>
      <c r="G1512" s="1036"/>
      <c r="H1512" s="1024"/>
      <c r="I1512" s="1055"/>
    </row>
    <row r="1513" spans="1:9">
      <c r="A1513" s="276"/>
      <c r="B1513" s="308" t="s">
        <v>364</v>
      </c>
      <c r="C1513" s="309">
        <v>10</v>
      </c>
      <c r="D1513" s="1303"/>
      <c r="E1513" s="305" t="str">
        <f>IF(OR(ISBLANK(C1513),ISBLANK(D1513))," ",KOLIC*CENA)</f>
        <v xml:space="preserve"> </v>
      </c>
      <c r="F1513" s="863"/>
      <c r="G1513" s="909">
        <f>D1513*F1513</f>
        <v>0</v>
      </c>
      <c r="H1513" s="935">
        <v>10</v>
      </c>
      <c r="I1513" s="897">
        <f>D1513*H1513</f>
        <v>0</v>
      </c>
    </row>
    <row r="1514" spans="1:9">
      <c r="A1514" s="276"/>
      <c r="B1514" s="308" t="s">
        <v>365</v>
      </c>
      <c r="C1514" s="309">
        <v>0</v>
      </c>
      <c r="D1514" s="1292">
        <f>D1513</f>
        <v>0</v>
      </c>
      <c r="E1514" s="305">
        <f>IF(OR(ISBLANK(C1514),ISBLANK(D1514))," ",KOLIC*CENA)</f>
        <v>0</v>
      </c>
      <c r="F1514" s="863"/>
      <c r="G1514" s="909">
        <f>D1514*F1514</f>
        <v>0</v>
      </c>
      <c r="H1514" s="935">
        <v>0</v>
      </c>
      <c r="I1514" s="897">
        <f>D1514*H1514</f>
        <v>0</v>
      </c>
    </row>
    <row r="1515" spans="1:9">
      <c r="A1515" s="276"/>
      <c r="B1515" s="308" t="s">
        <v>366</v>
      </c>
      <c r="C1515" s="309">
        <v>0</v>
      </c>
      <c r="D1515" s="1292">
        <f>D1513</f>
        <v>0</v>
      </c>
      <c r="E1515" s="305">
        <f>IF(OR(ISBLANK(C1515),ISBLANK(D1515))," ",KOLIC*CENA)</f>
        <v>0</v>
      </c>
      <c r="F1515" s="863"/>
      <c r="G1515" s="909">
        <f>D1515*F1515</f>
        <v>0</v>
      </c>
      <c r="H1515" s="935">
        <v>0</v>
      </c>
      <c r="I1515" s="897">
        <f>D1515*H1515</f>
        <v>0</v>
      </c>
    </row>
    <row r="1516" spans="1:9" ht="13.5" thickBot="1">
      <c r="A1516" s="276"/>
      <c r="B1516" s="406" t="s">
        <v>367</v>
      </c>
      <c r="C1516" s="407">
        <v>0</v>
      </c>
      <c r="D1516" s="1293">
        <f>D1513</f>
        <v>0</v>
      </c>
      <c r="E1516" s="1293">
        <f>IF(OR(ISBLANK(C1516),ISBLANK(D1516))," ",KOLIC*CENA)</f>
        <v>0</v>
      </c>
      <c r="F1516" s="921"/>
      <c r="G1516" s="969">
        <f>D1516*F1516</f>
        <v>0</v>
      </c>
      <c r="H1516" s="936">
        <v>0</v>
      </c>
      <c r="I1516" s="975">
        <f>D1516*H1516</f>
        <v>0</v>
      </c>
    </row>
    <row r="1517" spans="1:9" ht="13.5" thickTop="1">
      <c r="A1517" s="276"/>
      <c r="B1517" s="403" t="s">
        <v>206</v>
      </c>
      <c r="C1517" s="410">
        <f>SUM(C1513:C1516)</f>
        <v>10</v>
      </c>
      <c r="D1517" s="412"/>
      <c r="E1517" s="405">
        <f>IF(OR(ISBLANK(#REF!),ISBLANK(#REF!))," ",KOLIC*CENA)</f>
        <v>0</v>
      </c>
      <c r="F1517" s="922"/>
      <c r="G1517" s="970"/>
      <c r="H1517" s="938"/>
      <c r="I1517" s="976"/>
    </row>
    <row r="1518" spans="1:9">
      <c r="A1518" s="12"/>
      <c r="B1518" s="31"/>
      <c r="C1518" s="139"/>
      <c r="D1518" s="94"/>
      <c r="H1518" s="1029"/>
      <c r="I1518" s="1048"/>
    </row>
    <row r="1519" spans="1:9" s="22" customFormat="1" ht="13.5" thickBot="1">
      <c r="A1519" s="314"/>
      <c r="B1519" s="315"/>
      <c r="C1519" s="316"/>
      <c r="D1519" s="317"/>
      <c r="E1519" s="318"/>
      <c r="F1519" s="377"/>
      <c r="G1519" s="1037"/>
      <c r="H1519" s="1071"/>
      <c r="I1519" s="1072"/>
    </row>
    <row r="1520" spans="1:9" s="22" customFormat="1" ht="13.5" thickTop="1">
      <c r="A1520" s="12"/>
      <c r="B1520" s="16"/>
      <c r="C1520" s="13"/>
      <c r="D1520" s="2"/>
      <c r="E1520" s="3"/>
      <c r="G1520" s="68"/>
      <c r="H1520" s="1073"/>
      <c r="I1520" s="1074"/>
    </row>
    <row r="1521" spans="1:11">
      <c r="A1521" s="12"/>
      <c r="B1521" s="16"/>
      <c r="C1521" s="13"/>
      <c r="E1521" s="378" t="s">
        <v>1561</v>
      </c>
      <c r="F1521" s="947"/>
      <c r="G1521" s="1033" t="s">
        <v>1558</v>
      </c>
      <c r="H1521" s="953"/>
      <c r="I1521" s="1053" t="s">
        <v>1559</v>
      </c>
    </row>
    <row r="1522" spans="1:11" ht="15.75" customHeight="1">
      <c r="A1522" s="7"/>
      <c r="B1522" s="256" t="s">
        <v>777</v>
      </c>
      <c r="C1522" s="278"/>
      <c r="D1522" s="278"/>
      <c r="E1522" s="259">
        <f>SUM(E1320:E1521)</f>
        <v>0</v>
      </c>
      <c r="F1522" s="866"/>
      <c r="G1522" s="1013">
        <f>SUM(G1325:G1521)</f>
        <v>0</v>
      </c>
      <c r="H1522" s="880"/>
      <c r="I1522" s="1021">
        <f>SUM(I1325:I1521)</f>
        <v>0</v>
      </c>
    </row>
    <row r="1523" spans="1:11" ht="11.25" customHeight="1">
      <c r="A1523" s="7"/>
      <c r="B1523" s="8"/>
      <c r="C1523" s="21"/>
      <c r="D1523" s="21"/>
      <c r="E1523" s="10"/>
      <c r="H1523" s="1029"/>
      <c r="I1523" s="1048"/>
    </row>
    <row r="1524" spans="1:11" s="76" customFormat="1" ht="12.75" customHeight="1">
      <c r="A1524" s="7"/>
      <c r="B1524" s="109" t="s">
        <v>118</v>
      </c>
      <c r="C1524" s="27"/>
      <c r="D1524" s="2"/>
      <c r="E1524" s="3"/>
      <c r="G1524" s="891"/>
      <c r="H1524" s="1063"/>
      <c r="I1524" s="1064"/>
    </row>
    <row r="1525" spans="1:11" s="76" customFormat="1" ht="14.25" customHeight="1">
      <c r="A1525" s="7"/>
      <c r="B1525" s="109"/>
      <c r="C1525" s="27"/>
      <c r="D1525" s="2"/>
      <c r="E1525" s="3"/>
      <c r="G1525" s="891"/>
      <c r="H1525" s="1063"/>
      <c r="I1525" s="1064"/>
    </row>
    <row r="1526" spans="1:11" ht="56.25" customHeight="1">
      <c r="B1526" s="1757" t="s">
        <v>131</v>
      </c>
      <c r="C1526" s="1753"/>
      <c r="D1526" s="1753"/>
      <c r="H1526" s="1029"/>
      <c r="I1526" s="1048"/>
    </row>
    <row r="1527" spans="1:11" ht="42.75" customHeight="1">
      <c r="B1527" s="1757" t="s">
        <v>126</v>
      </c>
      <c r="C1527" s="1753"/>
      <c r="D1527" s="1753"/>
      <c r="H1527" s="1029"/>
      <c r="I1527" s="1048"/>
    </row>
    <row r="1528" spans="1:11" ht="27.75" customHeight="1">
      <c r="B1528" s="1757" t="s">
        <v>31</v>
      </c>
      <c r="C1528" s="1753"/>
      <c r="D1528" s="1753"/>
      <c r="H1528" s="1029"/>
      <c r="I1528" s="1048"/>
    </row>
    <row r="1529" spans="1:11" ht="105.75" customHeight="1">
      <c r="B1529" s="1757" t="s">
        <v>698</v>
      </c>
      <c r="C1529" s="1753"/>
      <c r="D1529" s="1753"/>
      <c r="H1529" s="1029"/>
      <c r="I1529" s="1048"/>
    </row>
    <row r="1530" spans="1:11" s="76" customFormat="1" ht="15" customHeight="1">
      <c r="A1530" s="12"/>
      <c r="B1530" s="19"/>
      <c r="C1530" s="9"/>
      <c r="D1530" s="71"/>
      <c r="E1530" s="93"/>
      <c r="G1530" s="891"/>
      <c r="H1530" s="1063"/>
      <c r="I1530" s="1064"/>
    </row>
    <row r="1531" spans="1:11" s="76" customFormat="1" ht="12.75" customHeight="1">
      <c r="A1531" s="12"/>
      <c r="B1531" s="121" t="s">
        <v>30</v>
      </c>
      <c r="C1531" s="18"/>
      <c r="D1531" s="13"/>
      <c r="E1531" s="93"/>
      <c r="G1531" s="891"/>
      <c r="H1531" s="1063"/>
      <c r="I1531" s="1064"/>
    </row>
    <row r="1532" spans="1:11" s="14" customFormat="1">
      <c r="A1532" s="12"/>
      <c r="B1532" s="19" t="s">
        <v>1566</v>
      </c>
      <c r="C1532" s="302" t="s">
        <v>79</v>
      </c>
      <c r="D1532" s="320" t="s">
        <v>191</v>
      </c>
      <c r="E1532" s="321" t="s">
        <v>192</v>
      </c>
      <c r="F1532" s="1759" t="s">
        <v>1550</v>
      </c>
      <c r="G1532" s="1760"/>
      <c r="H1532" s="1761" t="s">
        <v>1551</v>
      </c>
      <c r="I1532" s="1762"/>
      <c r="J1532" s="297" t="s">
        <v>1552</v>
      </c>
      <c r="K1532" s="297" t="s">
        <v>1553</v>
      </c>
    </row>
    <row r="1533" spans="1:11" s="14" customFormat="1">
      <c r="A1533" s="276"/>
      <c r="B1533" s="322"/>
      <c r="C1533" s="1754" t="s">
        <v>1495</v>
      </c>
      <c r="D1533" s="1754"/>
      <c r="E1533" s="1754"/>
      <c r="F1533" s="888" t="s">
        <v>79</v>
      </c>
      <c r="G1533" s="888" t="s">
        <v>1554</v>
      </c>
      <c r="H1533" s="887" t="s">
        <v>79</v>
      </c>
      <c r="I1533" s="887" t="s">
        <v>1554</v>
      </c>
      <c r="J1533" s="298"/>
      <c r="K1533" s="298"/>
    </row>
    <row r="1534" spans="1:11" s="76" customFormat="1" ht="336" customHeight="1">
      <c r="A1534" s="276" t="s">
        <v>83</v>
      </c>
      <c r="B1534" s="303" t="s">
        <v>699</v>
      </c>
      <c r="C1534" s="299"/>
      <c r="D1534" s="300"/>
      <c r="E1534" s="301"/>
      <c r="F1534" s="862"/>
      <c r="G1534" s="908"/>
      <c r="H1534" s="876"/>
      <c r="I1534" s="896"/>
    </row>
    <row r="1535" spans="1:11" s="76" customFormat="1" ht="117" customHeight="1">
      <c r="A1535" s="276"/>
      <c r="B1535" s="303" t="s">
        <v>700</v>
      </c>
      <c r="C1535" s="299"/>
      <c r="D1535" s="300"/>
      <c r="E1535" s="301"/>
      <c r="F1535" s="862"/>
      <c r="G1535" s="908"/>
      <c r="H1535" s="876"/>
      <c r="I1535" s="896"/>
    </row>
    <row r="1536" spans="1:11" s="76" customFormat="1" ht="65.25" customHeight="1">
      <c r="A1536" s="276"/>
      <c r="B1536" s="303" t="s">
        <v>132</v>
      </c>
      <c r="C1536" s="299"/>
      <c r="D1536" s="300"/>
      <c r="E1536" s="301"/>
      <c r="F1536" s="862"/>
      <c r="G1536" s="908"/>
      <c r="H1536" s="876"/>
      <c r="I1536" s="896"/>
    </row>
    <row r="1537" spans="1:9" ht="123" customHeight="1">
      <c r="A1537" s="348"/>
      <c r="B1537" s="311" t="s">
        <v>3584</v>
      </c>
      <c r="C1537" s="300"/>
      <c r="D1537" s="304"/>
      <c r="E1537" s="301"/>
      <c r="F1537" s="864"/>
      <c r="G1537" s="910"/>
      <c r="H1537" s="878"/>
      <c r="I1537" s="898"/>
    </row>
    <row r="1538" spans="1:9" ht="54" customHeight="1">
      <c r="A1538" s="348"/>
      <c r="B1538" s="311" t="s">
        <v>706</v>
      </c>
      <c r="C1538" s="300"/>
      <c r="D1538" s="304"/>
      <c r="E1538" s="301"/>
      <c r="F1538" s="864"/>
      <c r="G1538" s="910"/>
      <c r="H1538" s="878"/>
      <c r="I1538" s="898"/>
    </row>
    <row r="1539" spans="1:9" ht="39.75" customHeight="1">
      <c r="A1539" s="348"/>
      <c r="B1539" s="311" t="s">
        <v>697</v>
      </c>
      <c r="C1539" s="300"/>
      <c r="D1539" s="304"/>
      <c r="E1539" s="301"/>
      <c r="F1539" s="864"/>
      <c r="G1539" s="910"/>
      <c r="H1539" s="878"/>
      <c r="I1539" s="898"/>
    </row>
    <row r="1540" spans="1:9">
      <c r="A1540" s="348"/>
      <c r="B1540" s="331"/>
      <c r="C1540" s="332"/>
      <c r="D1540" s="304"/>
      <c r="E1540" s="301"/>
      <c r="F1540" s="864"/>
      <c r="G1540" s="910"/>
      <c r="H1540" s="878"/>
      <c r="I1540" s="898"/>
    </row>
    <row r="1541" spans="1:9" s="76" customFormat="1" ht="114.75" customHeight="1">
      <c r="A1541" s="334" t="s">
        <v>67</v>
      </c>
      <c r="B1541" s="337" t="s">
        <v>3585</v>
      </c>
      <c r="C1541" s="300"/>
      <c r="D1541" s="304"/>
      <c r="E1541" s="301" t="str">
        <f>IF(OR(ISBLANK(C1541),ISBLANK(D1541))," ",KOLIC*CENA)</f>
        <v xml:space="preserve"> </v>
      </c>
      <c r="F1541" s="862"/>
      <c r="G1541" s="908"/>
      <c r="H1541" s="876"/>
      <c r="I1541" s="896"/>
    </row>
    <row r="1542" spans="1:9">
      <c r="A1542" s="276"/>
      <c r="B1542" s="308" t="s">
        <v>271</v>
      </c>
      <c r="C1542" s="309">
        <v>4</v>
      </c>
      <c r="D1542" s="1303"/>
      <c r="E1542" s="305" t="str">
        <f>IF(OR(ISBLANK(C1542),ISBLANK(D1542))," ",KOLIC*CENA)</f>
        <v xml:space="preserve"> </v>
      </c>
      <c r="F1542" s="929">
        <v>4</v>
      </c>
      <c r="G1542" s="909">
        <f>D1542*F1542</f>
        <v>0</v>
      </c>
      <c r="H1542" s="877"/>
      <c r="I1542" s="897">
        <f>D1542*H1542</f>
        <v>0</v>
      </c>
    </row>
    <row r="1543" spans="1:9">
      <c r="A1543" s="276"/>
      <c r="B1543" s="308" t="s">
        <v>272</v>
      </c>
      <c r="C1543" s="309">
        <v>4</v>
      </c>
      <c r="D1543" s="1292">
        <f>D1542</f>
        <v>0</v>
      </c>
      <c r="E1543" s="305">
        <f>IF(OR(ISBLANK(C1543),ISBLANK(D1543))," ",KOLIC*CENA)</f>
        <v>0</v>
      </c>
      <c r="F1543" s="929">
        <v>4</v>
      </c>
      <c r="G1543" s="909">
        <f>D1543*F1543</f>
        <v>0</v>
      </c>
      <c r="H1543" s="877"/>
      <c r="I1543" s="897">
        <f>D1543*H1543</f>
        <v>0</v>
      </c>
    </row>
    <row r="1544" spans="1:9">
      <c r="A1544" s="276"/>
      <c r="B1544" s="308" t="s">
        <v>273</v>
      </c>
      <c r="C1544" s="309">
        <v>4</v>
      </c>
      <c r="D1544" s="1292">
        <f>D1542</f>
        <v>0</v>
      </c>
      <c r="E1544" s="305">
        <f>IF(OR(ISBLANK(C1544),ISBLANK(D1544))," ",KOLIC*CENA)</f>
        <v>0</v>
      </c>
      <c r="F1544" s="929">
        <v>4</v>
      </c>
      <c r="G1544" s="909">
        <f>D1544*F1544</f>
        <v>0</v>
      </c>
      <c r="H1544" s="877"/>
      <c r="I1544" s="897">
        <f>D1544*H1544</f>
        <v>0</v>
      </c>
    </row>
    <row r="1545" spans="1:9" ht="13.5" thickBot="1">
      <c r="A1545" s="276"/>
      <c r="B1545" s="406" t="s">
        <v>274</v>
      </c>
      <c r="C1545" s="407">
        <v>0</v>
      </c>
      <c r="D1545" s="1293">
        <f>D1542</f>
        <v>0</v>
      </c>
      <c r="E1545" s="1293">
        <f>IF(OR(ISBLANK(C1545),ISBLANK(D1545))," ",KOLIC*CENA)</f>
        <v>0</v>
      </c>
      <c r="F1545" s="930">
        <v>0</v>
      </c>
      <c r="G1545" s="969">
        <f>D1545*F1545</f>
        <v>0</v>
      </c>
      <c r="H1545" s="937"/>
      <c r="I1545" s="975">
        <f>D1545*H1545</f>
        <v>0</v>
      </c>
    </row>
    <row r="1546" spans="1:9" ht="13.5" thickTop="1">
      <c r="A1546" s="276"/>
      <c r="B1546" s="403" t="s">
        <v>199</v>
      </c>
      <c r="C1546" s="410">
        <f>SUM(C1542:C1545)</f>
        <v>12</v>
      </c>
      <c r="D1546" s="404"/>
      <c r="E1546" s="405" t="str">
        <f>IF(OR(ISBLANK(D1546),ISBLANK(#REF!))," ",KOLIC*CENA)</f>
        <v xml:space="preserve"> </v>
      </c>
      <c r="F1546" s="922"/>
      <c r="G1546" s="970"/>
      <c r="H1546" s="938"/>
      <c r="I1546" s="976"/>
    </row>
    <row r="1547" spans="1:9">
      <c r="A1547" s="276"/>
      <c r="B1547" s="309"/>
      <c r="C1547" s="335"/>
      <c r="D1547" s="300"/>
      <c r="E1547" s="305"/>
      <c r="F1547" s="864"/>
      <c r="G1547" s="910"/>
      <c r="H1547" s="878"/>
      <c r="I1547" s="898"/>
    </row>
    <row r="1548" spans="1:9" s="138" customFormat="1" hidden="1" outlineLevel="1">
      <c r="A1548" s="341" t="s">
        <v>614</v>
      </c>
      <c r="B1548" s="342" t="s">
        <v>701</v>
      </c>
      <c r="C1548" s="343">
        <v>4</v>
      </c>
      <c r="D1548" s="344"/>
      <c r="E1548" s="301"/>
      <c r="F1548" s="926"/>
      <c r="G1548" s="1004"/>
      <c r="H1548" s="943"/>
      <c r="I1548" s="1010"/>
    </row>
    <row r="1549" spans="1:9" s="138" customFormat="1" hidden="1" outlineLevel="1">
      <c r="A1549" s="341" t="s">
        <v>575</v>
      </c>
      <c r="B1549" s="342" t="s">
        <v>701</v>
      </c>
      <c r="C1549" s="343">
        <v>4</v>
      </c>
      <c r="D1549" s="344"/>
      <c r="E1549" s="301"/>
      <c r="F1549" s="926"/>
      <c r="G1549" s="1004"/>
      <c r="H1549" s="943"/>
      <c r="I1549" s="1010"/>
    </row>
    <row r="1550" spans="1:9" s="138" customFormat="1" hidden="1" outlineLevel="1">
      <c r="A1550" s="341" t="s">
        <v>589</v>
      </c>
      <c r="B1550" s="342" t="s">
        <v>701</v>
      </c>
      <c r="C1550" s="343">
        <v>4</v>
      </c>
      <c r="D1550" s="344"/>
      <c r="E1550" s="301"/>
      <c r="F1550" s="926"/>
      <c r="G1550" s="1004"/>
      <c r="H1550" s="943"/>
      <c r="I1550" s="1010"/>
    </row>
    <row r="1551" spans="1:9" s="138" customFormat="1" hidden="1" outlineLevel="1">
      <c r="A1551" s="341" t="s">
        <v>332</v>
      </c>
      <c r="B1551" s="342" t="s">
        <v>241</v>
      </c>
      <c r="C1551" s="343">
        <v>0</v>
      </c>
      <c r="D1551" s="344"/>
      <c r="E1551" s="301"/>
      <c r="F1551" s="926"/>
      <c r="G1551" s="1004"/>
      <c r="H1551" s="943"/>
      <c r="I1551" s="1010"/>
    </row>
    <row r="1552" spans="1:9" collapsed="1">
      <c r="A1552" s="276"/>
      <c r="B1552" s="303"/>
      <c r="C1552" s="300"/>
      <c r="D1552" s="304"/>
      <c r="E1552" s="305"/>
      <c r="F1552" s="864"/>
      <c r="G1552" s="910"/>
      <c r="H1552" s="878"/>
      <c r="I1552" s="898"/>
    </row>
    <row r="1553" spans="1:9" s="76" customFormat="1" ht="216.75" customHeight="1">
      <c r="A1553" s="334" t="s">
        <v>68</v>
      </c>
      <c r="B1553" s="337" t="s">
        <v>769</v>
      </c>
      <c r="C1553" s="300"/>
      <c r="D1553" s="304"/>
      <c r="E1553" s="301"/>
      <c r="F1553" s="862"/>
      <c r="G1553" s="908"/>
      <c r="H1553" s="876"/>
      <c r="I1553" s="896"/>
    </row>
    <row r="1554" spans="1:9" s="76" customFormat="1" ht="117" customHeight="1">
      <c r="A1554" s="334"/>
      <c r="B1554" s="337" t="s">
        <v>707</v>
      </c>
      <c r="C1554" s="300"/>
      <c r="D1554" s="304"/>
      <c r="E1554" s="301"/>
      <c r="F1554" s="862"/>
      <c r="G1554" s="908"/>
      <c r="H1554" s="876"/>
      <c r="I1554" s="896"/>
    </row>
    <row r="1555" spans="1:9">
      <c r="A1555" s="276"/>
      <c r="B1555" s="308" t="s">
        <v>271</v>
      </c>
      <c r="C1555" s="309">
        <v>20</v>
      </c>
      <c r="D1555" s="1303"/>
      <c r="E1555" s="305" t="str">
        <f>IF(OR(ISBLANK(C1555),ISBLANK(D1555))," ",KOLIC*CENA)</f>
        <v xml:space="preserve"> </v>
      </c>
      <c r="F1555" s="929">
        <v>20</v>
      </c>
      <c r="G1555" s="909">
        <f>D1555*F1555</f>
        <v>0</v>
      </c>
      <c r="H1555" s="877"/>
      <c r="I1555" s="897">
        <f>D1555*H1555</f>
        <v>0</v>
      </c>
    </row>
    <row r="1556" spans="1:9">
      <c r="A1556" s="276"/>
      <c r="B1556" s="308" t="s">
        <v>272</v>
      </c>
      <c r="C1556" s="309">
        <v>12</v>
      </c>
      <c r="D1556" s="1292">
        <f>D1555</f>
        <v>0</v>
      </c>
      <c r="E1556" s="305">
        <f>IF(OR(ISBLANK(C1556),ISBLANK(D1556))," ",KOLIC*CENA)</f>
        <v>0</v>
      </c>
      <c r="F1556" s="929">
        <v>12</v>
      </c>
      <c r="G1556" s="909">
        <f>D1556*F1556</f>
        <v>0</v>
      </c>
      <c r="H1556" s="877"/>
      <c r="I1556" s="897">
        <f>D1556*H1556</f>
        <v>0</v>
      </c>
    </row>
    <row r="1557" spans="1:9">
      <c r="A1557" s="276"/>
      <c r="B1557" s="308" t="s">
        <v>273</v>
      </c>
      <c r="C1557" s="309">
        <v>20</v>
      </c>
      <c r="D1557" s="1292">
        <f>D1555</f>
        <v>0</v>
      </c>
      <c r="E1557" s="305">
        <f>IF(OR(ISBLANK(C1557),ISBLANK(D1557))," ",KOLIC*CENA)</f>
        <v>0</v>
      </c>
      <c r="F1557" s="929">
        <v>20</v>
      </c>
      <c r="G1557" s="909">
        <f>D1557*F1557</f>
        <v>0</v>
      </c>
      <c r="H1557" s="877"/>
      <c r="I1557" s="897">
        <f>D1557*H1557</f>
        <v>0</v>
      </c>
    </row>
    <row r="1558" spans="1:9" ht="13.5" thickBot="1">
      <c r="A1558" s="276"/>
      <c r="B1558" s="406" t="s">
        <v>274</v>
      </c>
      <c r="C1558" s="407">
        <v>20</v>
      </c>
      <c r="D1558" s="1293">
        <f>D1555</f>
        <v>0</v>
      </c>
      <c r="E1558" s="1293">
        <f>IF(OR(ISBLANK(C1558),ISBLANK(D1558))," ",KOLIC*CENA)</f>
        <v>0</v>
      </c>
      <c r="F1558" s="930">
        <v>20</v>
      </c>
      <c r="G1558" s="969">
        <f>D1558*F1558</f>
        <v>0</v>
      </c>
      <c r="H1558" s="937"/>
      <c r="I1558" s="975">
        <f>D1558*H1558</f>
        <v>0</v>
      </c>
    </row>
    <row r="1559" spans="1:9" ht="13.5" thickTop="1">
      <c r="A1559" s="276"/>
      <c r="B1559" s="403" t="s">
        <v>199</v>
      </c>
      <c r="C1559" s="410">
        <f>SUM(C1555:C1558)</f>
        <v>72</v>
      </c>
      <c r="D1559" s="404"/>
      <c r="E1559" s="405" t="str">
        <f>IF(OR(ISBLANK(D1559),ISBLANK(#REF!))," ",KOLIC*CENA)</f>
        <v xml:space="preserve"> </v>
      </c>
      <c r="F1559" s="922"/>
      <c r="G1559" s="970"/>
      <c r="H1559" s="938"/>
      <c r="I1559" s="976"/>
    </row>
    <row r="1560" spans="1:9">
      <c r="A1560" s="276"/>
      <c r="B1560" s="309"/>
      <c r="C1560" s="335"/>
      <c r="D1560" s="300"/>
      <c r="E1560" s="305"/>
      <c r="F1560" s="864"/>
      <c r="G1560" s="910"/>
      <c r="H1560" s="878"/>
      <c r="I1560" s="898"/>
    </row>
    <row r="1561" spans="1:9" s="138" customFormat="1" hidden="1" outlineLevel="1">
      <c r="A1561" s="341" t="s">
        <v>614</v>
      </c>
      <c r="B1561" s="342" t="s">
        <v>702</v>
      </c>
      <c r="C1561" s="343">
        <v>20</v>
      </c>
      <c r="D1561" s="344"/>
      <c r="E1561" s="301"/>
      <c r="F1561" s="926"/>
      <c r="G1561" s="1004"/>
      <c r="H1561" s="943"/>
      <c r="I1561" s="1010"/>
    </row>
    <row r="1562" spans="1:9" s="138" customFormat="1" hidden="1" outlineLevel="1">
      <c r="A1562" s="341" t="s">
        <v>575</v>
      </c>
      <c r="B1562" s="342" t="s">
        <v>703</v>
      </c>
      <c r="C1562" s="343">
        <v>12</v>
      </c>
      <c r="D1562" s="344"/>
      <c r="E1562" s="301"/>
      <c r="F1562" s="926"/>
      <c r="G1562" s="1004"/>
      <c r="H1562" s="943"/>
      <c r="I1562" s="1010"/>
    </row>
    <row r="1563" spans="1:9" s="138" customFormat="1" hidden="1" outlineLevel="1">
      <c r="A1563" s="341" t="s">
        <v>589</v>
      </c>
      <c r="B1563" s="342" t="s">
        <v>702</v>
      </c>
      <c r="C1563" s="343">
        <v>20</v>
      </c>
      <c r="D1563" s="344"/>
      <c r="E1563" s="301"/>
      <c r="F1563" s="926"/>
      <c r="G1563" s="1004"/>
      <c r="H1563" s="943"/>
      <c r="I1563" s="1010"/>
    </row>
    <row r="1564" spans="1:9" s="138" customFormat="1" hidden="1" outlineLevel="1">
      <c r="A1564" s="341" t="s">
        <v>332</v>
      </c>
      <c r="B1564" s="342" t="s">
        <v>704</v>
      </c>
      <c r="C1564" s="343">
        <v>20</v>
      </c>
      <c r="D1564" s="344"/>
      <c r="E1564" s="301"/>
      <c r="F1564" s="926"/>
      <c r="G1564" s="1004"/>
      <c r="H1564" s="943"/>
      <c r="I1564" s="1010"/>
    </row>
    <row r="1565" spans="1:9" s="76" customFormat="1" ht="12.75" customHeight="1" collapsed="1">
      <c r="A1565" s="306"/>
      <c r="B1565" s="308"/>
      <c r="C1565" s="309"/>
      <c r="D1565" s="304"/>
      <c r="E1565" s="301" t="str">
        <f t="shared" ref="E1565:E1570" si="62">IF(OR(ISBLANK(C1565),ISBLANK(D1565))," ",KOLIC*CENA)</f>
        <v xml:space="preserve"> </v>
      </c>
      <c r="F1565" s="862"/>
      <c r="G1565" s="908"/>
      <c r="H1565" s="876"/>
      <c r="I1565" s="896"/>
    </row>
    <row r="1566" spans="1:9" s="76" customFormat="1" ht="230.25" customHeight="1">
      <c r="A1566" s="310" t="s">
        <v>36</v>
      </c>
      <c r="B1566" s="337" t="s">
        <v>708</v>
      </c>
      <c r="C1566" s="309"/>
      <c r="D1566" s="304"/>
      <c r="E1566" s="301" t="str">
        <f t="shared" si="62"/>
        <v xml:space="preserve"> </v>
      </c>
      <c r="F1566" s="862"/>
      <c r="G1566" s="908"/>
      <c r="H1566" s="876"/>
      <c r="I1566" s="896"/>
    </row>
    <row r="1567" spans="1:9">
      <c r="A1567" s="276"/>
      <c r="B1567" s="308" t="s">
        <v>271</v>
      </c>
      <c r="C1567" s="309">
        <v>0</v>
      </c>
      <c r="D1567" s="1303"/>
      <c r="E1567" s="305" t="str">
        <f t="shared" si="62"/>
        <v xml:space="preserve"> </v>
      </c>
      <c r="F1567" s="929">
        <v>0</v>
      </c>
      <c r="G1567" s="909">
        <f>D1567*F1567</f>
        <v>0</v>
      </c>
      <c r="H1567" s="877"/>
      <c r="I1567" s="897">
        <f>D1567*H1567</f>
        <v>0</v>
      </c>
    </row>
    <row r="1568" spans="1:9">
      <c r="A1568" s="276"/>
      <c r="B1568" s="308" t="s">
        <v>272</v>
      </c>
      <c r="C1568" s="309">
        <v>1</v>
      </c>
      <c r="D1568" s="1292">
        <f>D1567</f>
        <v>0</v>
      </c>
      <c r="E1568" s="305">
        <f t="shared" si="62"/>
        <v>0</v>
      </c>
      <c r="F1568" s="929">
        <v>1</v>
      </c>
      <c r="G1568" s="909">
        <f>D1568*F1568</f>
        <v>0</v>
      </c>
      <c r="H1568" s="877"/>
      <c r="I1568" s="897">
        <f>D1568*H1568</f>
        <v>0</v>
      </c>
    </row>
    <row r="1569" spans="1:9">
      <c r="A1569" s="276"/>
      <c r="B1569" s="308" t="s">
        <v>273</v>
      </c>
      <c r="C1569" s="309">
        <v>0</v>
      </c>
      <c r="D1569" s="1292">
        <f>D1567</f>
        <v>0</v>
      </c>
      <c r="E1569" s="305">
        <f t="shared" si="62"/>
        <v>0</v>
      </c>
      <c r="F1569" s="929">
        <v>0</v>
      </c>
      <c r="G1569" s="909">
        <f>D1569*F1569</f>
        <v>0</v>
      </c>
      <c r="H1569" s="877"/>
      <c r="I1569" s="897">
        <f>D1569*H1569</f>
        <v>0</v>
      </c>
    </row>
    <row r="1570" spans="1:9" ht="13.5" thickBot="1">
      <c r="A1570" s="276"/>
      <c r="B1570" s="406" t="s">
        <v>274</v>
      </c>
      <c r="C1570" s="407">
        <v>0</v>
      </c>
      <c r="D1570" s="1293">
        <f>D1567</f>
        <v>0</v>
      </c>
      <c r="E1570" s="1293">
        <f t="shared" si="62"/>
        <v>0</v>
      </c>
      <c r="F1570" s="930">
        <v>0</v>
      </c>
      <c r="G1570" s="969">
        <f>D1570*F1570</f>
        <v>0</v>
      </c>
      <c r="H1570" s="937"/>
      <c r="I1570" s="975">
        <f>D1570*H1570</f>
        <v>0</v>
      </c>
    </row>
    <row r="1571" spans="1:9" ht="13.5" thickTop="1">
      <c r="A1571" s="276"/>
      <c r="B1571" s="403" t="s">
        <v>199</v>
      </c>
      <c r="C1571" s="410">
        <f>SUM(C1567:C1570)</f>
        <v>1</v>
      </c>
      <c r="D1571" s="404"/>
      <c r="E1571" s="405" t="str">
        <f>IF(OR(ISBLANK(D1571),ISBLANK(#REF!))," ",KOLIC*CENA)</f>
        <v xml:space="preserve"> </v>
      </c>
      <c r="F1571" s="922"/>
      <c r="G1571" s="970"/>
      <c r="H1571" s="938"/>
      <c r="I1571" s="976"/>
    </row>
    <row r="1572" spans="1:9">
      <c r="A1572" s="276"/>
      <c r="B1572" s="309"/>
      <c r="C1572" s="335"/>
      <c r="D1572" s="300"/>
      <c r="E1572" s="305"/>
      <c r="F1572" s="864"/>
      <c r="G1572" s="910"/>
      <c r="H1572" s="878"/>
      <c r="I1572" s="898"/>
    </row>
    <row r="1573" spans="1:9" s="76" customFormat="1" ht="143.25" customHeight="1">
      <c r="A1573" s="310" t="s">
        <v>37</v>
      </c>
      <c r="B1573" s="337" t="s">
        <v>705</v>
      </c>
      <c r="C1573" s="309"/>
      <c r="D1573" s="304"/>
      <c r="E1573" s="301" t="str">
        <f>IF(OR(ISBLANK(C1573),ISBLANK(D1573))," ",KOLIC*CENA)</f>
        <v xml:space="preserve"> </v>
      </c>
      <c r="F1573" s="862"/>
      <c r="G1573" s="908"/>
      <c r="H1573" s="876"/>
      <c r="I1573" s="896"/>
    </row>
    <row r="1574" spans="1:9">
      <c r="A1574" s="276"/>
      <c r="B1574" s="308" t="s">
        <v>271</v>
      </c>
      <c r="C1574" s="309">
        <v>0</v>
      </c>
      <c r="D1574" s="1303"/>
      <c r="E1574" s="305" t="str">
        <f>IF(OR(ISBLANK(C1574),ISBLANK(D1574))," ",KOLIC*CENA)</f>
        <v xml:space="preserve"> </v>
      </c>
      <c r="F1574" s="929">
        <v>0</v>
      </c>
      <c r="G1574" s="909">
        <f>D1574*F1574</f>
        <v>0</v>
      </c>
      <c r="H1574" s="877"/>
      <c r="I1574" s="897">
        <f>D1574*H1574</f>
        <v>0</v>
      </c>
    </row>
    <row r="1575" spans="1:9">
      <c r="A1575" s="276"/>
      <c r="B1575" s="308" t="s">
        <v>272</v>
      </c>
      <c r="C1575" s="309">
        <v>1</v>
      </c>
      <c r="D1575" s="1292">
        <f>D1574</f>
        <v>0</v>
      </c>
      <c r="E1575" s="305">
        <f>IF(OR(ISBLANK(C1575),ISBLANK(D1575))," ",KOLIC*CENA)</f>
        <v>0</v>
      </c>
      <c r="F1575" s="929">
        <v>1</v>
      </c>
      <c r="G1575" s="909">
        <f>D1575*F1575</f>
        <v>0</v>
      </c>
      <c r="H1575" s="877"/>
      <c r="I1575" s="897">
        <f>D1575*H1575</f>
        <v>0</v>
      </c>
    </row>
    <row r="1576" spans="1:9">
      <c r="A1576" s="276"/>
      <c r="B1576" s="308" t="s">
        <v>273</v>
      </c>
      <c r="C1576" s="309">
        <v>0</v>
      </c>
      <c r="D1576" s="1292">
        <f>D1574</f>
        <v>0</v>
      </c>
      <c r="E1576" s="305">
        <f>IF(OR(ISBLANK(C1576),ISBLANK(D1576))," ",KOLIC*CENA)</f>
        <v>0</v>
      </c>
      <c r="F1576" s="929">
        <v>0</v>
      </c>
      <c r="G1576" s="909">
        <f>D1576*F1576</f>
        <v>0</v>
      </c>
      <c r="H1576" s="877"/>
      <c r="I1576" s="897">
        <f>D1576*H1576</f>
        <v>0</v>
      </c>
    </row>
    <row r="1577" spans="1:9" ht="13.5" thickBot="1">
      <c r="A1577" s="276"/>
      <c r="B1577" s="406" t="s">
        <v>274</v>
      </c>
      <c r="C1577" s="407">
        <v>2</v>
      </c>
      <c r="D1577" s="1293">
        <f>D1574</f>
        <v>0</v>
      </c>
      <c r="E1577" s="1293">
        <f>IF(OR(ISBLANK(C1577),ISBLANK(D1577))," ",KOLIC*CENA)</f>
        <v>0</v>
      </c>
      <c r="F1577" s="930">
        <v>2</v>
      </c>
      <c r="G1577" s="969">
        <f>D1577*F1577</f>
        <v>0</v>
      </c>
      <c r="H1577" s="937"/>
      <c r="I1577" s="975">
        <f>D1577*H1577</f>
        <v>0</v>
      </c>
    </row>
    <row r="1578" spans="1:9" ht="13.5" thickTop="1">
      <c r="A1578" s="276"/>
      <c r="B1578" s="403" t="s">
        <v>199</v>
      </c>
      <c r="C1578" s="410">
        <f>SUM(C1574:C1577)</f>
        <v>3</v>
      </c>
      <c r="D1578" s="404"/>
      <c r="E1578" s="405" t="str">
        <f>IF(OR(ISBLANK(D1578),ISBLANK(#REF!))," ",KOLIC*CENA)</f>
        <v xml:space="preserve"> </v>
      </c>
      <c r="F1578" s="922"/>
      <c r="G1578" s="970"/>
      <c r="H1578" s="938"/>
      <c r="I1578" s="976"/>
    </row>
    <row r="1579" spans="1:9">
      <c r="A1579" s="276"/>
      <c r="B1579" s="309"/>
      <c r="C1579" s="335"/>
      <c r="D1579" s="300"/>
      <c r="E1579" s="305"/>
      <c r="F1579" s="864"/>
      <c r="G1579" s="910"/>
      <c r="H1579" s="878"/>
      <c r="I1579" s="898"/>
    </row>
    <row r="1580" spans="1:9" ht="154.5" customHeight="1">
      <c r="A1580" s="334" t="s">
        <v>43</v>
      </c>
      <c r="B1580" s="337" t="s">
        <v>709</v>
      </c>
      <c r="C1580" s="332"/>
      <c r="D1580" s="304"/>
      <c r="E1580" s="305"/>
      <c r="F1580" s="864"/>
      <c r="G1580" s="910"/>
      <c r="H1580" s="878"/>
      <c r="I1580" s="898"/>
    </row>
    <row r="1581" spans="1:9">
      <c r="A1581" s="276"/>
      <c r="B1581" s="308" t="s">
        <v>271</v>
      </c>
      <c r="C1581" s="309">
        <v>0</v>
      </c>
      <c r="D1581" s="1303"/>
      <c r="E1581" s="305" t="str">
        <f>IF(OR(ISBLANK(C1581),ISBLANK(D1581))," ",KOLIC*CENA)</f>
        <v xml:space="preserve"> </v>
      </c>
      <c r="F1581" s="929">
        <v>0</v>
      </c>
      <c r="G1581" s="909">
        <f>D1581*F1581</f>
        <v>0</v>
      </c>
      <c r="H1581" s="877"/>
      <c r="I1581" s="897">
        <f>D1581*H1581</f>
        <v>0</v>
      </c>
    </row>
    <row r="1582" spans="1:9">
      <c r="A1582" s="276"/>
      <c r="B1582" s="308" t="s">
        <v>272</v>
      </c>
      <c r="C1582" s="309">
        <v>1</v>
      </c>
      <c r="D1582" s="1292">
        <f>D1581</f>
        <v>0</v>
      </c>
      <c r="E1582" s="305">
        <f>IF(OR(ISBLANK(C1582),ISBLANK(D1582))," ",KOLIC*CENA)</f>
        <v>0</v>
      </c>
      <c r="F1582" s="929">
        <v>1</v>
      </c>
      <c r="G1582" s="909">
        <f>D1582*F1582</f>
        <v>0</v>
      </c>
      <c r="H1582" s="877"/>
      <c r="I1582" s="897">
        <f>D1582*H1582</f>
        <v>0</v>
      </c>
    </row>
    <row r="1583" spans="1:9">
      <c r="A1583" s="276"/>
      <c r="B1583" s="308" t="s">
        <v>273</v>
      </c>
      <c r="C1583" s="309">
        <v>0</v>
      </c>
      <c r="D1583" s="1292">
        <f>D1581</f>
        <v>0</v>
      </c>
      <c r="E1583" s="305">
        <f>IF(OR(ISBLANK(C1583),ISBLANK(D1583))," ",KOLIC*CENA)</f>
        <v>0</v>
      </c>
      <c r="F1583" s="929">
        <v>0</v>
      </c>
      <c r="G1583" s="909">
        <f>D1583*F1583</f>
        <v>0</v>
      </c>
      <c r="H1583" s="877"/>
      <c r="I1583" s="897">
        <f>D1583*H1583</f>
        <v>0</v>
      </c>
    </row>
    <row r="1584" spans="1:9" ht="13.5" thickBot="1">
      <c r="A1584" s="276"/>
      <c r="B1584" s="406" t="s">
        <v>274</v>
      </c>
      <c r="C1584" s="407">
        <v>1</v>
      </c>
      <c r="D1584" s="1293">
        <f>D1581</f>
        <v>0</v>
      </c>
      <c r="E1584" s="1293">
        <f>IF(OR(ISBLANK(C1584),ISBLANK(D1584))," ",KOLIC*CENA)</f>
        <v>0</v>
      </c>
      <c r="F1584" s="930">
        <v>1</v>
      </c>
      <c r="G1584" s="969">
        <f>D1584*F1584</f>
        <v>0</v>
      </c>
      <c r="H1584" s="937"/>
      <c r="I1584" s="975">
        <f>D1584*H1584</f>
        <v>0</v>
      </c>
    </row>
    <row r="1585" spans="1:9" ht="13.5" thickTop="1">
      <c r="A1585" s="276"/>
      <c r="B1585" s="403" t="s">
        <v>199</v>
      </c>
      <c r="C1585" s="410">
        <f>SUM(C1581:C1584)</f>
        <v>2</v>
      </c>
      <c r="D1585" s="404"/>
      <c r="E1585" s="405" t="str">
        <f>IF(OR(ISBLANK(D1585),ISBLANK(#REF!))," ",KOLIC*CENA)</f>
        <v xml:space="preserve"> </v>
      </c>
      <c r="F1585" s="922"/>
      <c r="G1585" s="970"/>
      <c r="H1585" s="938"/>
      <c r="I1585" s="976"/>
    </row>
    <row r="1586" spans="1:9">
      <c r="A1586" s="276"/>
      <c r="B1586" s="309"/>
      <c r="C1586" s="335"/>
      <c r="D1586" s="300"/>
      <c r="E1586" s="305"/>
      <c r="F1586" s="864"/>
      <c r="G1586" s="910"/>
      <c r="H1586" s="878"/>
      <c r="I1586" s="898"/>
    </row>
    <row r="1587" spans="1:9" ht="79.5" customHeight="1">
      <c r="A1587" s="334" t="s">
        <v>20</v>
      </c>
      <c r="B1587" s="337" t="s">
        <v>748</v>
      </c>
      <c r="C1587" s="332"/>
      <c r="D1587" s="304"/>
      <c r="E1587" s="305"/>
      <c r="F1587" s="864"/>
      <c r="G1587" s="910"/>
      <c r="H1587" s="878"/>
      <c r="I1587" s="898"/>
    </row>
    <row r="1588" spans="1:9">
      <c r="A1588" s="276"/>
      <c r="B1588" s="308" t="s">
        <v>271</v>
      </c>
      <c r="C1588" s="309">
        <v>1</v>
      </c>
      <c r="D1588" s="1303"/>
      <c r="E1588" s="305" t="str">
        <f>IF(OR(ISBLANK(C1588),ISBLANK(D1588))," ",KOLIC*CENA)</f>
        <v xml:space="preserve"> </v>
      </c>
      <c r="F1588" s="929">
        <v>1</v>
      </c>
      <c r="G1588" s="909">
        <f>D1588*F1588</f>
        <v>0</v>
      </c>
      <c r="H1588" s="877"/>
      <c r="I1588" s="897">
        <f>D1588*H1588</f>
        <v>0</v>
      </c>
    </row>
    <row r="1589" spans="1:9">
      <c r="A1589" s="276"/>
      <c r="B1589" s="308" t="s">
        <v>272</v>
      </c>
      <c r="C1589" s="309">
        <v>2</v>
      </c>
      <c r="D1589" s="1292">
        <f>D1588</f>
        <v>0</v>
      </c>
      <c r="E1589" s="305">
        <f>IF(OR(ISBLANK(C1589),ISBLANK(D1589))," ",KOLIC*CENA)</f>
        <v>0</v>
      </c>
      <c r="F1589" s="929">
        <v>2</v>
      </c>
      <c r="G1589" s="909">
        <f>D1589*F1589</f>
        <v>0</v>
      </c>
      <c r="H1589" s="877"/>
      <c r="I1589" s="897">
        <f>D1589*H1589</f>
        <v>0</v>
      </c>
    </row>
    <row r="1590" spans="1:9">
      <c r="A1590" s="276"/>
      <c r="B1590" s="308" t="s">
        <v>273</v>
      </c>
      <c r="C1590" s="309">
        <v>0</v>
      </c>
      <c r="D1590" s="1292">
        <f>D1588</f>
        <v>0</v>
      </c>
      <c r="E1590" s="305">
        <f>IF(OR(ISBLANK(C1590),ISBLANK(D1590))," ",KOLIC*CENA)</f>
        <v>0</v>
      </c>
      <c r="F1590" s="929">
        <v>0</v>
      </c>
      <c r="G1590" s="909">
        <f>D1590*F1590</f>
        <v>0</v>
      </c>
      <c r="H1590" s="877"/>
      <c r="I1590" s="897">
        <f>D1590*H1590</f>
        <v>0</v>
      </c>
    </row>
    <row r="1591" spans="1:9" ht="13.5" thickBot="1">
      <c r="A1591" s="276"/>
      <c r="B1591" s="406" t="s">
        <v>274</v>
      </c>
      <c r="C1591" s="407">
        <v>2</v>
      </c>
      <c r="D1591" s="1293">
        <f>D1588</f>
        <v>0</v>
      </c>
      <c r="E1591" s="1293">
        <f>IF(OR(ISBLANK(C1591),ISBLANK(D1591))," ",KOLIC*CENA)</f>
        <v>0</v>
      </c>
      <c r="F1591" s="930">
        <v>2</v>
      </c>
      <c r="G1591" s="969">
        <f>D1591*F1591</f>
        <v>0</v>
      </c>
      <c r="H1591" s="937"/>
      <c r="I1591" s="975">
        <f>D1591*H1591</f>
        <v>0</v>
      </c>
    </row>
    <row r="1592" spans="1:9" ht="13.5" thickTop="1">
      <c r="A1592" s="276"/>
      <c r="B1592" s="403" t="s">
        <v>199</v>
      </c>
      <c r="C1592" s="410">
        <f>SUM(C1588:C1591)</f>
        <v>5</v>
      </c>
      <c r="D1592" s="404"/>
      <c r="E1592" s="405" t="str">
        <f>IF(OR(ISBLANK(D1592),ISBLANK(#REF!))," ",KOLIC*CENA)</f>
        <v xml:space="preserve"> </v>
      </c>
      <c r="F1592" s="922"/>
      <c r="G1592" s="970"/>
      <c r="H1592" s="938"/>
      <c r="I1592" s="976"/>
    </row>
    <row r="1593" spans="1:9">
      <c r="A1593" s="276"/>
      <c r="B1593" s="309"/>
      <c r="C1593" s="335"/>
      <c r="D1593" s="300"/>
      <c r="E1593" s="305"/>
      <c r="F1593" s="864"/>
      <c r="G1593" s="910"/>
      <c r="H1593" s="878"/>
      <c r="I1593" s="898"/>
    </row>
    <row r="1594" spans="1:9" ht="117" customHeight="1">
      <c r="A1594" s="334" t="s">
        <v>675</v>
      </c>
      <c r="B1594" s="337" t="s">
        <v>3586</v>
      </c>
      <c r="C1594" s="332"/>
      <c r="D1594" s="304"/>
      <c r="E1594" s="305"/>
      <c r="F1594" s="864"/>
      <c r="G1594" s="910"/>
      <c r="H1594" s="878"/>
      <c r="I1594" s="898"/>
    </row>
    <row r="1595" spans="1:9" ht="42.75" customHeight="1">
      <c r="A1595" s="334"/>
      <c r="B1595" s="337" t="s">
        <v>749</v>
      </c>
      <c r="C1595" s="332"/>
      <c r="D1595" s="304"/>
      <c r="E1595" s="305"/>
      <c r="F1595" s="864"/>
      <c r="G1595" s="910"/>
      <c r="H1595" s="878"/>
      <c r="I1595" s="898"/>
    </row>
    <row r="1596" spans="1:9">
      <c r="A1596" s="276"/>
      <c r="B1596" s="308" t="s">
        <v>271</v>
      </c>
      <c r="C1596" s="309">
        <v>0</v>
      </c>
      <c r="D1596" s="1303"/>
      <c r="E1596" s="305" t="str">
        <f>IF(OR(ISBLANK(C1596),ISBLANK(D1596))," ",KOLIC*CENA)</f>
        <v xml:space="preserve"> </v>
      </c>
      <c r="F1596" s="929">
        <v>0</v>
      </c>
      <c r="G1596" s="909">
        <f>D1596*F1596</f>
        <v>0</v>
      </c>
      <c r="H1596" s="877"/>
      <c r="I1596" s="897">
        <f>D1596*H1596</f>
        <v>0</v>
      </c>
    </row>
    <row r="1597" spans="1:9">
      <c r="A1597" s="276"/>
      <c r="B1597" s="308" t="s">
        <v>272</v>
      </c>
      <c r="C1597" s="309">
        <v>2</v>
      </c>
      <c r="D1597" s="1292">
        <f>D1596</f>
        <v>0</v>
      </c>
      <c r="E1597" s="305">
        <f>IF(OR(ISBLANK(C1597),ISBLANK(D1597))," ",KOLIC*CENA)</f>
        <v>0</v>
      </c>
      <c r="F1597" s="929">
        <v>2</v>
      </c>
      <c r="G1597" s="909">
        <f>D1597*F1597</f>
        <v>0</v>
      </c>
      <c r="H1597" s="877"/>
      <c r="I1597" s="897">
        <f>D1597*H1597</f>
        <v>0</v>
      </c>
    </row>
    <row r="1598" spans="1:9">
      <c r="A1598" s="276"/>
      <c r="B1598" s="308" t="s">
        <v>273</v>
      </c>
      <c r="C1598" s="309">
        <v>0</v>
      </c>
      <c r="D1598" s="1292">
        <f>D1596</f>
        <v>0</v>
      </c>
      <c r="E1598" s="305">
        <f>IF(OR(ISBLANK(C1598),ISBLANK(D1598))," ",KOLIC*CENA)</f>
        <v>0</v>
      </c>
      <c r="F1598" s="929">
        <v>0</v>
      </c>
      <c r="G1598" s="909">
        <f>D1598*F1598</f>
        <v>0</v>
      </c>
      <c r="H1598" s="877"/>
      <c r="I1598" s="897">
        <f>D1598*H1598</f>
        <v>0</v>
      </c>
    </row>
    <row r="1599" spans="1:9" ht="13.5" thickBot="1">
      <c r="A1599" s="276"/>
      <c r="B1599" s="406" t="s">
        <v>274</v>
      </c>
      <c r="C1599" s="407">
        <v>2</v>
      </c>
      <c r="D1599" s="1293">
        <f>D1596</f>
        <v>0</v>
      </c>
      <c r="E1599" s="1293">
        <f>IF(OR(ISBLANK(C1599),ISBLANK(D1599))," ",KOLIC*CENA)</f>
        <v>0</v>
      </c>
      <c r="F1599" s="930">
        <v>2</v>
      </c>
      <c r="G1599" s="969">
        <f>D1599*F1599</f>
        <v>0</v>
      </c>
      <c r="H1599" s="937"/>
      <c r="I1599" s="975">
        <f>D1599*H1599</f>
        <v>0</v>
      </c>
    </row>
    <row r="1600" spans="1:9" ht="13.5" thickTop="1">
      <c r="A1600" s="276"/>
      <c r="B1600" s="403" t="s">
        <v>199</v>
      </c>
      <c r="C1600" s="410">
        <f>SUM(C1596:C1599)</f>
        <v>4</v>
      </c>
      <c r="D1600" s="404"/>
      <c r="E1600" s="405" t="str">
        <f>IF(OR(ISBLANK(D1600),ISBLANK(#REF!))," ",KOLIC*CENA)</f>
        <v xml:space="preserve"> </v>
      </c>
      <c r="F1600" s="922"/>
      <c r="G1600" s="970"/>
      <c r="H1600" s="938"/>
      <c r="I1600" s="976"/>
    </row>
    <row r="1601" spans="1:9">
      <c r="A1601" s="276"/>
      <c r="B1601" s="309"/>
      <c r="C1601" s="335"/>
      <c r="D1601" s="300"/>
      <c r="E1601" s="305"/>
      <c r="F1601" s="864"/>
      <c r="G1601" s="910"/>
      <c r="H1601" s="878"/>
      <c r="I1601" s="898"/>
    </row>
    <row r="1602" spans="1:9" ht="77.25" customHeight="1">
      <c r="A1602" s="334" t="s">
        <v>676</v>
      </c>
      <c r="B1602" s="337" t="s">
        <v>750</v>
      </c>
      <c r="C1602" s="332"/>
      <c r="D1602" s="304"/>
      <c r="E1602" s="305"/>
      <c r="F1602" s="864"/>
      <c r="G1602" s="910"/>
      <c r="H1602" s="878"/>
      <c r="I1602" s="898"/>
    </row>
    <row r="1603" spans="1:9">
      <c r="A1603" s="276"/>
      <c r="B1603" s="308" t="s">
        <v>271</v>
      </c>
      <c r="C1603" s="309">
        <v>0</v>
      </c>
      <c r="D1603" s="1303"/>
      <c r="E1603" s="305" t="str">
        <f>IF(OR(ISBLANK(C1603),ISBLANK(D1603))," ",KOLIC*CENA)</f>
        <v xml:space="preserve"> </v>
      </c>
      <c r="F1603" s="929">
        <v>0</v>
      </c>
      <c r="G1603" s="909">
        <f>D1603*F1603</f>
        <v>0</v>
      </c>
      <c r="H1603" s="877"/>
      <c r="I1603" s="897">
        <f>D1603*H1603</f>
        <v>0</v>
      </c>
    </row>
    <row r="1604" spans="1:9">
      <c r="A1604" s="276"/>
      <c r="B1604" s="308" t="s">
        <v>272</v>
      </c>
      <c r="C1604" s="309">
        <v>2</v>
      </c>
      <c r="D1604" s="1292">
        <f>D1603</f>
        <v>0</v>
      </c>
      <c r="E1604" s="305">
        <f>IF(OR(ISBLANK(C1604),ISBLANK(D1604))," ",KOLIC*CENA)</f>
        <v>0</v>
      </c>
      <c r="F1604" s="929">
        <v>2</v>
      </c>
      <c r="G1604" s="909">
        <f>D1604*F1604</f>
        <v>0</v>
      </c>
      <c r="H1604" s="877"/>
      <c r="I1604" s="897">
        <f>D1604*H1604</f>
        <v>0</v>
      </c>
    </row>
    <row r="1605" spans="1:9">
      <c r="A1605" s="276"/>
      <c r="B1605" s="308" t="s">
        <v>273</v>
      </c>
      <c r="C1605" s="309">
        <v>0</v>
      </c>
      <c r="D1605" s="1292">
        <f>D1603</f>
        <v>0</v>
      </c>
      <c r="E1605" s="305">
        <f>IF(OR(ISBLANK(C1605),ISBLANK(D1605))," ",KOLIC*CENA)</f>
        <v>0</v>
      </c>
      <c r="F1605" s="929">
        <v>0</v>
      </c>
      <c r="G1605" s="909">
        <f>D1605*F1605</f>
        <v>0</v>
      </c>
      <c r="H1605" s="877"/>
      <c r="I1605" s="897">
        <f>D1605*H1605</f>
        <v>0</v>
      </c>
    </row>
    <row r="1606" spans="1:9" ht="13.5" thickBot="1">
      <c r="A1606" s="276"/>
      <c r="B1606" s="406" t="s">
        <v>274</v>
      </c>
      <c r="C1606" s="407">
        <v>0</v>
      </c>
      <c r="D1606" s="1293">
        <f>D1603</f>
        <v>0</v>
      </c>
      <c r="E1606" s="1293">
        <f>IF(OR(ISBLANK(C1606),ISBLANK(D1606))," ",KOLIC*CENA)</f>
        <v>0</v>
      </c>
      <c r="F1606" s="930">
        <v>0</v>
      </c>
      <c r="G1606" s="969">
        <f>D1606*F1606</f>
        <v>0</v>
      </c>
      <c r="H1606" s="937"/>
      <c r="I1606" s="975">
        <f>D1606*H1606</f>
        <v>0</v>
      </c>
    </row>
    <row r="1607" spans="1:9" ht="13.5" thickTop="1">
      <c r="A1607" s="276"/>
      <c r="B1607" s="403" t="s">
        <v>199</v>
      </c>
      <c r="C1607" s="410">
        <f>SUM(C1603:C1606)</f>
        <v>2</v>
      </c>
      <c r="D1607" s="404"/>
      <c r="E1607" s="405" t="str">
        <f>IF(OR(ISBLANK(D1607),ISBLANK(#REF!))," ",KOLIC*CENA)</f>
        <v xml:space="preserve"> </v>
      </c>
      <c r="F1607" s="922"/>
      <c r="G1607" s="970"/>
      <c r="H1607" s="938"/>
      <c r="I1607" s="976"/>
    </row>
    <row r="1608" spans="1:9">
      <c r="A1608" s="276"/>
      <c r="B1608" s="309"/>
      <c r="C1608" s="335"/>
      <c r="D1608" s="300"/>
      <c r="E1608" s="305"/>
      <c r="F1608" s="864"/>
      <c r="G1608" s="910"/>
      <c r="H1608" s="878"/>
      <c r="I1608" s="898"/>
    </row>
    <row r="1609" spans="1:9" ht="89.25" customHeight="1">
      <c r="A1609" s="334" t="s">
        <v>677</v>
      </c>
      <c r="B1609" s="337" t="s">
        <v>751</v>
      </c>
      <c r="C1609" s="332"/>
      <c r="D1609" s="304"/>
      <c r="E1609" s="305"/>
      <c r="F1609" s="864"/>
      <c r="G1609" s="910"/>
      <c r="H1609" s="878"/>
      <c r="I1609" s="898"/>
    </row>
    <row r="1610" spans="1:9">
      <c r="A1610" s="276"/>
      <c r="B1610" s="308" t="s">
        <v>271</v>
      </c>
      <c r="C1610" s="309">
        <v>0</v>
      </c>
      <c r="D1610" s="1303"/>
      <c r="E1610" s="305" t="str">
        <f>IF(OR(ISBLANK(C1610),ISBLANK(D1610))," ",KOLIC*CENA)</f>
        <v xml:space="preserve"> </v>
      </c>
      <c r="F1610" s="929">
        <v>0</v>
      </c>
      <c r="G1610" s="909">
        <f>D1610*F1610</f>
        <v>0</v>
      </c>
      <c r="H1610" s="877"/>
      <c r="I1610" s="897">
        <f>D1610*H1610</f>
        <v>0</v>
      </c>
    </row>
    <row r="1611" spans="1:9">
      <c r="A1611" s="276"/>
      <c r="B1611" s="308" t="s">
        <v>272</v>
      </c>
      <c r="C1611" s="309">
        <v>0</v>
      </c>
      <c r="D1611" s="1292">
        <f>D1610</f>
        <v>0</v>
      </c>
      <c r="E1611" s="305">
        <f>IF(OR(ISBLANK(C1611),ISBLANK(D1611))," ",KOLIC*CENA)</f>
        <v>0</v>
      </c>
      <c r="F1611" s="929">
        <v>0</v>
      </c>
      <c r="G1611" s="909">
        <f>D1611*F1611</f>
        <v>0</v>
      </c>
      <c r="H1611" s="877"/>
      <c r="I1611" s="897">
        <f>D1611*H1611</f>
        <v>0</v>
      </c>
    </row>
    <row r="1612" spans="1:9">
      <c r="A1612" s="276"/>
      <c r="B1612" s="308" t="s">
        <v>273</v>
      </c>
      <c r="C1612" s="309">
        <v>0</v>
      </c>
      <c r="D1612" s="1292">
        <f>D1610</f>
        <v>0</v>
      </c>
      <c r="E1612" s="305">
        <f>IF(OR(ISBLANK(C1612),ISBLANK(D1612))," ",KOLIC*CENA)</f>
        <v>0</v>
      </c>
      <c r="F1612" s="929">
        <v>0</v>
      </c>
      <c r="G1612" s="909">
        <f>D1612*F1612</f>
        <v>0</v>
      </c>
      <c r="H1612" s="877"/>
      <c r="I1612" s="897">
        <f>D1612*H1612</f>
        <v>0</v>
      </c>
    </row>
    <row r="1613" spans="1:9" ht="13.5" thickBot="1">
      <c r="A1613" s="276"/>
      <c r="B1613" s="406" t="s">
        <v>274</v>
      </c>
      <c r="C1613" s="407">
        <v>2</v>
      </c>
      <c r="D1613" s="1293">
        <f>D1610</f>
        <v>0</v>
      </c>
      <c r="E1613" s="1293">
        <f>IF(OR(ISBLANK(C1613),ISBLANK(D1613))," ",KOLIC*CENA)</f>
        <v>0</v>
      </c>
      <c r="F1613" s="930">
        <v>2</v>
      </c>
      <c r="G1613" s="969">
        <f>D1613*F1613</f>
        <v>0</v>
      </c>
      <c r="H1613" s="937"/>
      <c r="I1613" s="975">
        <f>D1613*H1613</f>
        <v>0</v>
      </c>
    </row>
    <row r="1614" spans="1:9" ht="13.5" thickTop="1">
      <c r="A1614" s="276"/>
      <c r="B1614" s="403" t="s">
        <v>199</v>
      </c>
      <c r="C1614" s="410">
        <f>SUM(C1610:C1613)</f>
        <v>2</v>
      </c>
      <c r="D1614" s="404"/>
      <c r="E1614" s="405" t="str">
        <f>IF(OR(ISBLANK(D1614),ISBLANK(#REF!))," ",KOLIC*CENA)</f>
        <v xml:space="preserve"> </v>
      </c>
      <c r="F1614" s="922"/>
      <c r="G1614" s="970"/>
      <c r="H1614" s="938"/>
      <c r="I1614" s="976"/>
    </row>
    <row r="1615" spans="1:9">
      <c r="A1615" s="276"/>
      <c r="B1615" s="309"/>
      <c r="C1615" s="335"/>
      <c r="D1615" s="300"/>
      <c r="E1615" s="305"/>
      <c r="F1615" s="864"/>
      <c r="G1615" s="910"/>
      <c r="H1615" s="878"/>
      <c r="I1615" s="898"/>
    </row>
    <row r="1616" spans="1:9" ht="53.25" customHeight="1">
      <c r="A1616" s="334" t="s">
        <v>678</v>
      </c>
      <c r="B1616" s="337" t="s">
        <v>752</v>
      </c>
      <c r="C1616" s="332"/>
      <c r="D1616" s="304"/>
      <c r="E1616" s="305"/>
      <c r="F1616" s="864"/>
      <c r="G1616" s="910"/>
      <c r="H1616" s="878"/>
      <c r="I1616" s="898"/>
    </row>
    <row r="1617" spans="1:9">
      <c r="A1617" s="276"/>
      <c r="B1617" s="308" t="s">
        <v>271</v>
      </c>
      <c r="C1617" s="309">
        <v>2</v>
      </c>
      <c r="D1617" s="1303"/>
      <c r="E1617" s="305" t="str">
        <f>IF(OR(ISBLANK(C1617),ISBLANK(D1617))," ",KOLIC*CENA)</f>
        <v xml:space="preserve"> </v>
      </c>
      <c r="F1617" s="929">
        <v>2</v>
      </c>
      <c r="G1617" s="909">
        <f>D1617*F1617</f>
        <v>0</v>
      </c>
      <c r="H1617" s="877"/>
      <c r="I1617" s="897">
        <f>D1617*H1617</f>
        <v>0</v>
      </c>
    </row>
    <row r="1618" spans="1:9">
      <c r="A1618" s="276"/>
      <c r="B1618" s="308" t="s">
        <v>272</v>
      </c>
      <c r="C1618" s="309">
        <v>0</v>
      </c>
      <c r="D1618" s="1292">
        <f>D1617</f>
        <v>0</v>
      </c>
      <c r="E1618" s="305">
        <f>IF(OR(ISBLANK(C1618),ISBLANK(D1618))," ",KOLIC*CENA)</f>
        <v>0</v>
      </c>
      <c r="F1618" s="929">
        <v>0</v>
      </c>
      <c r="G1618" s="909">
        <f>D1618*F1618</f>
        <v>0</v>
      </c>
      <c r="H1618" s="877"/>
      <c r="I1618" s="897">
        <f>D1618*H1618</f>
        <v>0</v>
      </c>
    </row>
    <row r="1619" spans="1:9">
      <c r="A1619" s="276"/>
      <c r="B1619" s="308" t="s">
        <v>273</v>
      </c>
      <c r="C1619" s="309">
        <v>0</v>
      </c>
      <c r="D1619" s="1292">
        <f>D1617</f>
        <v>0</v>
      </c>
      <c r="E1619" s="305">
        <f>IF(OR(ISBLANK(C1619),ISBLANK(D1619))," ",KOLIC*CENA)</f>
        <v>0</v>
      </c>
      <c r="F1619" s="929">
        <v>0</v>
      </c>
      <c r="G1619" s="909">
        <f>D1619*F1619</f>
        <v>0</v>
      </c>
      <c r="H1619" s="877"/>
      <c r="I1619" s="897">
        <f>D1619*H1619</f>
        <v>0</v>
      </c>
    </row>
    <row r="1620" spans="1:9" ht="13.5" thickBot="1">
      <c r="A1620" s="276"/>
      <c r="B1620" s="406" t="s">
        <v>274</v>
      </c>
      <c r="C1620" s="407">
        <v>0</v>
      </c>
      <c r="D1620" s="1293">
        <f>D1617</f>
        <v>0</v>
      </c>
      <c r="E1620" s="1293">
        <f>IF(OR(ISBLANK(C1620),ISBLANK(D1620))," ",KOLIC*CENA)</f>
        <v>0</v>
      </c>
      <c r="F1620" s="930">
        <v>0</v>
      </c>
      <c r="G1620" s="969">
        <f>D1620*F1620</f>
        <v>0</v>
      </c>
      <c r="H1620" s="937"/>
      <c r="I1620" s="975">
        <f>D1620*H1620</f>
        <v>0</v>
      </c>
    </row>
    <row r="1621" spans="1:9" ht="13.5" thickTop="1">
      <c r="A1621" s="276"/>
      <c r="B1621" s="403" t="s">
        <v>199</v>
      </c>
      <c r="C1621" s="410">
        <f>SUM(C1617:C1620)</f>
        <v>2</v>
      </c>
      <c r="D1621" s="404"/>
      <c r="E1621" s="405" t="str">
        <f>IF(OR(ISBLANK(D1621),ISBLANK(#REF!))," ",KOLIC*CENA)</f>
        <v xml:space="preserve"> </v>
      </c>
      <c r="F1621" s="922"/>
      <c r="G1621" s="970"/>
      <c r="H1621" s="938"/>
      <c r="I1621" s="976"/>
    </row>
    <row r="1622" spans="1:9">
      <c r="A1622" s="276"/>
      <c r="B1622" s="309"/>
      <c r="C1622" s="335"/>
      <c r="D1622" s="300"/>
      <c r="E1622" s="305"/>
      <c r="F1622" s="864"/>
      <c r="G1622" s="910"/>
      <c r="H1622" s="878"/>
      <c r="I1622" s="898"/>
    </row>
    <row r="1623" spans="1:9" ht="53.25" customHeight="1">
      <c r="A1623" s="334" t="s">
        <v>679</v>
      </c>
      <c r="B1623" s="337" t="s">
        <v>754</v>
      </c>
      <c r="C1623" s="332"/>
      <c r="D1623" s="304"/>
      <c r="E1623" s="305"/>
      <c r="F1623" s="864"/>
      <c r="G1623" s="910"/>
      <c r="H1623" s="878"/>
      <c r="I1623" s="898"/>
    </row>
    <row r="1624" spans="1:9">
      <c r="A1624" s="276"/>
      <c r="B1624" s="308" t="s">
        <v>271</v>
      </c>
      <c r="C1624" s="309">
        <v>2</v>
      </c>
      <c r="D1624" s="1303"/>
      <c r="E1624" s="305" t="str">
        <f>IF(OR(ISBLANK(C1624),ISBLANK(D1624))," ",KOLIC*CENA)</f>
        <v xml:space="preserve"> </v>
      </c>
      <c r="F1624" s="929">
        <v>2</v>
      </c>
      <c r="G1624" s="909">
        <f>D1624*F1624</f>
        <v>0</v>
      </c>
      <c r="H1624" s="877"/>
      <c r="I1624" s="897">
        <f>D1624*H1624</f>
        <v>0</v>
      </c>
    </row>
    <row r="1625" spans="1:9">
      <c r="A1625" s="276"/>
      <c r="B1625" s="308" t="s">
        <v>272</v>
      </c>
      <c r="C1625" s="309">
        <v>0</v>
      </c>
      <c r="D1625" s="1292">
        <f>D1624</f>
        <v>0</v>
      </c>
      <c r="E1625" s="305">
        <f>IF(OR(ISBLANK(C1625),ISBLANK(D1625))," ",KOLIC*CENA)</f>
        <v>0</v>
      </c>
      <c r="F1625" s="929">
        <v>0</v>
      </c>
      <c r="G1625" s="909">
        <f>D1625*F1625</f>
        <v>0</v>
      </c>
      <c r="H1625" s="877"/>
      <c r="I1625" s="897">
        <f>D1625*H1625</f>
        <v>0</v>
      </c>
    </row>
    <row r="1626" spans="1:9">
      <c r="A1626" s="276"/>
      <c r="B1626" s="308" t="s">
        <v>273</v>
      </c>
      <c r="C1626" s="309">
        <v>0</v>
      </c>
      <c r="D1626" s="1292">
        <f>D1624</f>
        <v>0</v>
      </c>
      <c r="E1626" s="305">
        <f>IF(OR(ISBLANK(C1626),ISBLANK(D1626))," ",KOLIC*CENA)</f>
        <v>0</v>
      </c>
      <c r="F1626" s="929">
        <v>0</v>
      </c>
      <c r="G1626" s="909">
        <f>D1626*F1626</f>
        <v>0</v>
      </c>
      <c r="H1626" s="877"/>
      <c r="I1626" s="897">
        <f>D1626*H1626</f>
        <v>0</v>
      </c>
    </row>
    <row r="1627" spans="1:9" ht="13.5" thickBot="1">
      <c r="A1627" s="276"/>
      <c r="B1627" s="406" t="s">
        <v>274</v>
      </c>
      <c r="C1627" s="407">
        <v>0</v>
      </c>
      <c r="D1627" s="1293">
        <f>D1624</f>
        <v>0</v>
      </c>
      <c r="E1627" s="1293">
        <f>IF(OR(ISBLANK(C1627),ISBLANK(D1627))," ",KOLIC*CENA)</f>
        <v>0</v>
      </c>
      <c r="F1627" s="930">
        <v>0</v>
      </c>
      <c r="G1627" s="969">
        <f>D1627*F1627</f>
        <v>0</v>
      </c>
      <c r="H1627" s="937"/>
      <c r="I1627" s="975">
        <f>D1627*H1627</f>
        <v>0</v>
      </c>
    </row>
    <row r="1628" spans="1:9" ht="13.5" thickTop="1">
      <c r="A1628" s="276"/>
      <c r="B1628" s="403" t="s">
        <v>199</v>
      </c>
      <c r="C1628" s="410">
        <f>SUM(C1624:C1627)</f>
        <v>2</v>
      </c>
      <c r="D1628" s="404"/>
      <c r="E1628" s="405" t="str">
        <f>IF(OR(ISBLANK(D1628),ISBLANK(#REF!))," ",KOLIC*CENA)</f>
        <v xml:space="preserve"> </v>
      </c>
      <c r="F1628" s="922"/>
      <c r="G1628" s="970"/>
      <c r="H1628" s="938"/>
      <c r="I1628" s="976"/>
    </row>
    <row r="1629" spans="1:9">
      <c r="A1629" s="276"/>
      <c r="B1629" s="309"/>
      <c r="C1629" s="335"/>
      <c r="D1629" s="300"/>
      <c r="E1629" s="305"/>
      <c r="F1629" s="864"/>
      <c r="G1629" s="910"/>
      <c r="H1629" s="878"/>
      <c r="I1629" s="898"/>
    </row>
    <row r="1630" spans="1:9" ht="53.25" customHeight="1">
      <c r="A1630" s="334" t="s">
        <v>680</v>
      </c>
      <c r="B1630" s="337" t="s">
        <v>755</v>
      </c>
      <c r="C1630" s="332"/>
      <c r="D1630" s="304"/>
      <c r="E1630" s="305"/>
      <c r="F1630" s="864"/>
      <c r="G1630" s="910"/>
      <c r="H1630" s="878"/>
      <c r="I1630" s="898"/>
    </row>
    <row r="1631" spans="1:9">
      <c r="A1631" s="276"/>
      <c r="B1631" s="308" t="s">
        <v>271</v>
      </c>
      <c r="C1631" s="309">
        <v>1</v>
      </c>
      <c r="D1631" s="1303"/>
      <c r="E1631" s="305" t="str">
        <f>IF(OR(ISBLANK(C1631),ISBLANK(D1631))," ",KOLIC*CENA)</f>
        <v xml:space="preserve"> </v>
      </c>
      <c r="F1631" s="929">
        <v>1</v>
      </c>
      <c r="G1631" s="909">
        <f>D1631*F1631</f>
        <v>0</v>
      </c>
      <c r="H1631" s="877"/>
      <c r="I1631" s="897">
        <f>D1631*H1631</f>
        <v>0</v>
      </c>
    </row>
    <row r="1632" spans="1:9">
      <c r="A1632" s="276"/>
      <c r="B1632" s="308" t="s">
        <v>272</v>
      </c>
      <c r="C1632" s="309">
        <v>0</v>
      </c>
      <c r="D1632" s="1292">
        <f>D1631</f>
        <v>0</v>
      </c>
      <c r="E1632" s="305">
        <f>IF(OR(ISBLANK(C1632),ISBLANK(D1632))," ",KOLIC*CENA)</f>
        <v>0</v>
      </c>
      <c r="F1632" s="929">
        <v>0</v>
      </c>
      <c r="G1632" s="909">
        <f>D1632*F1632</f>
        <v>0</v>
      </c>
      <c r="H1632" s="877"/>
      <c r="I1632" s="897">
        <f>D1632*H1632</f>
        <v>0</v>
      </c>
    </row>
    <row r="1633" spans="1:9">
      <c r="A1633" s="276"/>
      <c r="B1633" s="308" t="s">
        <v>273</v>
      </c>
      <c r="C1633" s="309">
        <v>0</v>
      </c>
      <c r="D1633" s="1292">
        <f>D1631</f>
        <v>0</v>
      </c>
      <c r="E1633" s="305">
        <f>IF(OR(ISBLANK(C1633),ISBLANK(D1633))," ",KOLIC*CENA)</f>
        <v>0</v>
      </c>
      <c r="F1633" s="929">
        <v>0</v>
      </c>
      <c r="G1633" s="909">
        <f>D1633*F1633</f>
        <v>0</v>
      </c>
      <c r="H1633" s="877"/>
      <c r="I1633" s="897">
        <f>D1633*H1633</f>
        <v>0</v>
      </c>
    </row>
    <row r="1634" spans="1:9" ht="13.5" thickBot="1">
      <c r="A1634" s="276"/>
      <c r="B1634" s="406" t="s">
        <v>274</v>
      </c>
      <c r="C1634" s="407">
        <v>0</v>
      </c>
      <c r="D1634" s="1293">
        <f>D1631</f>
        <v>0</v>
      </c>
      <c r="E1634" s="1293">
        <f>IF(OR(ISBLANK(C1634),ISBLANK(D1634))," ",KOLIC*CENA)</f>
        <v>0</v>
      </c>
      <c r="F1634" s="930">
        <v>0</v>
      </c>
      <c r="G1634" s="969">
        <f>D1634*F1634</f>
        <v>0</v>
      </c>
      <c r="H1634" s="937"/>
      <c r="I1634" s="975">
        <f>D1634*H1634</f>
        <v>0</v>
      </c>
    </row>
    <row r="1635" spans="1:9" ht="13.5" thickTop="1">
      <c r="A1635" s="276"/>
      <c r="B1635" s="403" t="s">
        <v>199</v>
      </c>
      <c r="C1635" s="410">
        <f>SUM(C1631:C1634)</f>
        <v>1</v>
      </c>
      <c r="D1635" s="404"/>
      <c r="E1635" s="405" t="str">
        <f>IF(OR(ISBLANK(D1635),ISBLANK(#REF!))," ",KOLIC*CENA)</f>
        <v xml:space="preserve"> </v>
      </c>
      <c r="F1635" s="922"/>
      <c r="G1635" s="970"/>
      <c r="H1635" s="938"/>
      <c r="I1635" s="976"/>
    </row>
    <row r="1636" spans="1:9">
      <c r="A1636" s="276"/>
      <c r="B1636" s="309"/>
      <c r="C1636" s="335"/>
      <c r="D1636" s="300"/>
      <c r="E1636" s="305"/>
      <c r="F1636" s="864"/>
      <c r="G1636" s="910"/>
      <c r="H1636" s="878"/>
      <c r="I1636" s="898"/>
    </row>
    <row r="1637" spans="1:9" ht="53.25" customHeight="1">
      <c r="A1637" s="334" t="s">
        <v>681</v>
      </c>
      <c r="B1637" s="337" t="s">
        <v>756</v>
      </c>
      <c r="C1637" s="332"/>
      <c r="D1637" s="304"/>
      <c r="E1637" s="305"/>
      <c r="F1637" s="864"/>
      <c r="G1637" s="910"/>
      <c r="H1637" s="878"/>
      <c r="I1637" s="898"/>
    </row>
    <row r="1638" spans="1:9">
      <c r="A1638" s="276"/>
      <c r="B1638" s="308" t="s">
        <v>271</v>
      </c>
      <c r="C1638" s="309">
        <v>2</v>
      </c>
      <c r="D1638" s="1303"/>
      <c r="E1638" s="305" t="str">
        <f>IF(OR(ISBLANK(C1638),ISBLANK(D1638))," ",KOLIC*CENA)</f>
        <v xml:space="preserve"> </v>
      </c>
      <c r="F1638" s="929">
        <v>2</v>
      </c>
      <c r="G1638" s="909">
        <f>D1638*F1638</f>
        <v>0</v>
      </c>
      <c r="H1638" s="877"/>
      <c r="I1638" s="897">
        <f>D1638*H1638</f>
        <v>0</v>
      </c>
    </row>
    <row r="1639" spans="1:9">
      <c r="A1639" s="276"/>
      <c r="B1639" s="308" t="s">
        <v>272</v>
      </c>
      <c r="C1639" s="309">
        <v>0</v>
      </c>
      <c r="D1639" s="1292">
        <f>D1638</f>
        <v>0</v>
      </c>
      <c r="E1639" s="305">
        <f>IF(OR(ISBLANK(C1639),ISBLANK(D1639))," ",KOLIC*CENA)</f>
        <v>0</v>
      </c>
      <c r="F1639" s="929">
        <v>0</v>
      </c>
      <c r="G1639" s="909">
        <f>D1639*F1639</f>
        <v>0</v>
      </c>
      <c r="H1639" s="877"/>
      <c r="I1639" s="897">
        <f>D1639*H1639</f>
        <v>0</v>
      </c>
    </row>
    <row r="1640" spans="1:9">
      <c r="A1640" s="276"/>
      <c r="B1640" s="308" t="s">
        <v>273</v>
      </c>
      <c r="C1640" s="309">
        <v>0</v>
      </c>
      <c r="D1640" s="1292">
        <f>D1638</f>
        <v>0</v>
      </c>
      <c r="E1640" s="305">
        <f>IF(OR(ISBLANK(C1640),ISBLANK(D1640))," ",KOLIC*CENA)</f>
        <v>0</v>
      </c>
      <c r="F1640" s="929">
        <v>0</v>
      </c>
      <c r="G1640" s="909">
        <f>D1640*F1640</f>
        <v>0</v>
      </c>
      <c r="H1640" s="877"/>
      <c r="I1640" s="897">
        <f>D1640*H1640</f>
        <v>0</v>
      </c>
    </row>
    <row r="1641" spans="1:9" ht="13.5" thickBot="1">
      <c r="A1641" s="276"/>
      <c r="B1641" s="406" t="s">
        <v>274</v>
      </c>
      <c r="C1641" s="407">
        <v>0</v>
      </c>
      <c r="D1641" s="1293">
        <f>D1638</f>
        <v>0</v>
      </c>
      <c r="E1641" s="1293">
        <f>IF(OR(ISBLANK(C1641),ISBLANK(D1641))," ",KOLIC*CENA)</f>
        <v>0</v>
      </c>
      <c r="F1641" s="930">
        <v>0</v>
      </c>
      <c r="G1641" s="969">
        <f>D1641*F1641</f>
        <v>0</v>
      </c>
      <c r="H1641" s="937"/>
      <c r="I1641" s="975">
        <f>D1641*H1641</f>
        <v>0</v>
      </c>
    </row>
    <row r="1642" spans="1:9" ht="13.5" thickTop="1">
      <c r="A1642" s="276"/>
      <c r="B1642" s="403" t="s">
        <v>199</v>
      </c>
      <c r="C1642" s="410">
        <f>SUM(C1638:C1641)</f>
        <v>2</v>
      </c>
      <c r="D1642" s="404"/>
      <c r="E1642" s="305"/>
      <c r="F1642" s="922"/>
      <c r="G1642" s="970"/>
      <c r="H1642" s="938"/>
      <c r="I1642" s="976"/>
    </row>
    <row r="1643" spans="1:9">
      <c r="A1643" s="276"/>
      <c r="B1643" s="309"/>
      <c r="C1643" s="335"/>
      <c r="D1643" s="300"/>
      <c r="E1643" s="305"/>
      <c r="F1643" s="864"/>
      <c r="G1643" s="910"/>
      <c r="H1643" s="878"/>
      <c r="I1643" s="898"/>
    </row>
    <row r="1644" spans="1:9" ht="53.25" customHeight="1">
      <c r="A1644" s="334" t="s">
        <v>682</v>
      </c>
      <c r="B1644" s="337" t="s">
        <v>757</v>
      </c>
      <c r="C1644" s="332"/>
      <c r="D1644" s="304"/>
      <c r="E1644" s="305"/>
      <c r="F1644" s="864"/>
      <c r="G1644" s="910"/>
      <c r="H1644" s="878"/>
      <c r="I1644" s="898"/>
    </row>
    <row r="1645" spans="1:9">
      <c r="A1645" s="276"/>
      <c r="B1645" s="308" t="s">
        <v>271</v>
      </c>
      <c r="C1645" s="309">
        <v>2</v>
      </c>
      <c r="D1645" s="1303"/>
      <c r="E1645" s="305" t="str">
        <f>IF(OR(ISBLANK(C1645),ISBLANK(D1645))," ",KOLIC*CENA)</f>
        <v xml:space="preserve"> </v>
      </c>
      <c r="F1645" s="929">
        <v>2</v>
      </c>
      <c r="G1645" s="909">
        <f>D1645*F1645</f>
        <v>0</v>
      </c>
      <c r="H1645" s="877"/>
      <c r="I1645" s="897">
        <f>D1645*H1645</f>
        <v>0</v>
      </c>
    </row>
    <row r="1646" spans="1:9">
      <c r="A1646" s="276"/>
      <c r="B1646" s="308" t="s">
        <v>272</v>
      </c>
      <c r="C1646" s="309">
        <v>0</v>
      </c>
      <c r="D1646" s="1292">
        <f>D1645</f>
        <v>0</v>
      </c>
      <c r="E1646" s="305">
        <f>IF(OR(ISBLANK(C1646),ISBLANK(D1646))," ",KOLIC*CENA)</f>
        <v>0</v>
      </c>
      <c r="F1646" s="929">
        <v>0</v>
      </c>
      <c r="G1646" s="909">
        <f>D1646*F1646</f>
        <v>0</v>
      </c>
      <c r="H1646" s="877"/>
      <c r="I1646" s="897">
        <f>D1646*H1646</f>
        <v>0</v>
      </c>
    </row>
    <row r="1647" spans="1:9">
      <c r="A1647" s="276"/>
      <c r="B1647" s="308" t="s">
        <v>273</v>
      </c>
      <c r="C1647" s="309">
        <v>0</v>
      </c>
      <c r="D1647" s="1292">
        <f>D1645</f>
        <v>0</v>
      </c>
      <c r="E1647" s="305">
        <f>IF(OR(ISBLANK(C1647),ISBLANK(D1647))," ",KOLIC*CENA)</f>
        <v>0</v>
      </c>
      <c r="F1647" s="929">
        <v>0</v>
      </c>
      <c r="G1647" s="909">
        <f>D1647*F1647</f>
        <v>0</v>
      </c>
      <c r="H1647" s="877"/>
      <c r="I1647" s="897">
        <f>D1647*H1647</f>
        <v>0</v>
      </c>
    </row>
    <row r="1648" spans="1:9" ht="13.5" thickBot="1">
      <c r="A1648" s="276"/>
      <c r="B1648" s="406" t="s">
        <v>274</v>
      </c>
      <c r="C1648" s="407">
        <v>0</v>
      </c>
      <c r="D1648" s="1293">
        <f>D1645</f>
        <v>0</v>
      </c>
      <c r="E1648" s="1293">
        <f>IF(OR(ISBLANK(C1648),ISBLANK(D1648))," ",KOLIC*CENA)</f>
        <v>0</v>
      </c>
      <c r="F1648" s="930">
        <v>0</v>
      </c>
      <c r="G1648" s="969">
        <f>D1648*F1648</f>
        <v>0</v>
      </c>
      <c r="H1648" s="937"/>
      <c r="I1648" s="975">
        <f>D1648*H1648</f>
        <v>0</v>
      </c>
    </row>
    <row r="1649" spans="1:9" ht="13.5" thickTop="1">
      <c r="A1649" s="276"/>
      <c r="B1649" s="403" t="s">
        <v>199</v>
      </c>
      <c r="C1649" s="410">
        <f>SUM(C1645:C1648)</f>
        <v>2</v>
      </c>
      <c r="D1649" s="404"/>
      <c r="E1649" s="405" t="str">
        <f>IF(OR(ISBLANK(D1649),ISBLANK(#REF!))," ",KOLIC*CENA)</f>
        <v xml:space="preserve"> </v>
      </c>
      <c r="F1649" s="922"/>
      <c r="G1649" s="970"/>
      <c r="H1649" s="938"/>
      <c r="I1649" s="976"/>
    </row>
    <row r="1650" spans="1:9">
      <c r="A1650" s="276"/>
      <c r="B1650" s="309"/>
      <c r="C1650" s="335"/>
      <c r="D1650" s="300"/>
      <c r="E1650" s="305"/>
      <c r="F1650" s="864"/>
      <c r="G1650" s="910"/>
      <c r="H1650" s="878"/>
      <c r="I1650" s="898"/>
    </row>
    <row r="1651" spans="1:9" ht="103.5" customHeight="1">
      <c r="A1651" s="334" t="s">
        <v>683</v>
      </c>
      <c r="B1651" s="337" t="s">
        <v>758</v>
      </c>
      <c r="C1651" s="332"/>
      <c r="D1651" s="304"/>
      <c r="E1651" s="305"/>
      <c r="F1651" s="864"/>
      <c r="G1651" s="910"/>
      <c r="H1651" s="878"/>
      <c r="I1651" s="898"/>
    </row>
    <row r="1652" spans="1:9">
      <c r="A1652" s="276"/>
      <c r="B1652" s="308" t="s">
        <v>271</v>
      </c>
      <c r="C1652" s="309">
        <v>2</v>
      </c>
      <c r="D1652" s="1303"/>
      <c r="E1652" s="305" t="str">
        <f>IF(OR(ISBLANK(C1652),ISBLANK(D1652))," ",KOLIC*CENA)</f>
        <v xml:space="preserve"> </v>
      </c>
      <c r="F1652" s="929">
        <v>2</v>
      </c>
      <c r="G1652" s="909">
        <f>D1652*F1652</f>
        <v>0</v>
      </c>
      <c r="H1652" s="877"/>
      <c r="I1652" s="897">
        <f>D1652*H1652</f>
        <v>0</v>
      </c>
    </row>
    <row r="1653" spans="1:9">
      <c r="A1653" s="276"/>
      <c r="B1653" s="308" t="s">
        <v>272</v>
      </c>
      <c r="C1653" s="309">
        <v>0</v>
      </c>
      <c r="D1653" s="1292">
        <f>D1652</f>
        <v>0</v>
      </c>
      <c r="E1653" s="305">
        <f>IF(OR(ISBLANK(C1653),ISBLANK(D1653))," ",KOLIC*CENA)</f>
        <v>0</v>
      </c>
      <c r="F1653" s="929">
        <v>0</v>
      </c>
      <c r="G1653" s="909">
        <f>D1653*F1653</f>
        <v>0</v>
      </c>
      <c r="H1653" s="877"/>
      <c r="I1653" s="897">
        <f>D1653*H1653</f>
        <v>0</v>
      </c>
    </row>
    <row r="1654" spans="1:9">
      <c r="A1654" s="276"/>
      <c r="B1654" s="308" t="s">
        <v>273</v>
      </c>
      <c r="C1654" s="309">
        <v>0</v>
      </c>
      <c r="D1654" s="1292">
        <f>D1652</f>
        <v>0</v>
      </c>
      <c r="E1654" s="305">
        <f>IF(OR(ISBLANK(C1654),ISBLANK(D1654))," ",KOLIC*CENA)</f>
        <v>0</v>
      </c>
      <c r="F1654" s="929">
        <v>0</v>
      </c>
      <c r="G1654" s="909">
        <f>D1654*F1654</f>
        <v>0</v>
      </c>
      <c r="H1654" s="877"/>
      <c r="I1654" s="897">
        <f>D1654*H1654</f>
        <v>0</v>
      </c>
    </row>
    <row r="1655" spans="1:9" ht="13.5" thickBot="1">
      <c r="A1655" s="276"/>
      <c r="B1655" s="406" t="s">
        <v>274</v>
      </c>
      <c r="C1655" s="407">
        <v>0</v>
      </c>
      <c r="D1655" s="1293">
        <f>D1652</f>
        <v>0</v>
      </c>
      <c r="E1655" s="1293">
        <f>IF(OR(ISBLANK(C1655),ISBLANK(D1655))," ",KOLIC*CENA)</f>
        <v>0</v>
      </c>
      <c r="F1655" s="930">
        <v>0</v>
      </c>
      <c r="G1655" s="969">
        <f>D1655*F1655</f>
        <v>0</v>
      </c>
      <c r="H1655" s="937"/>
      <c r="I1655" s="975">
        <f>D1655*H1655</f>
        <v>0</v>
      </c>
    </row>
    <row r="1656" spans="1:9" ht="13.5" thickTop="1">
      <c r="A1656" s="276"/>
      <c r="B1656" s="403" t="s">
        <v>199</v>
      </c>
      <c r="C1656" s="410">
        <f>SUM(C1652:C1655)</f>
        <v>2</v>
      </c>
      <c r="D1656" s="404"/>
      <c r="E1656" s="405" t="str">
        <f>IF(OR(ISBLANK(D1656),ISBLANK(#REF!))," ",KOLIC*CENA)</f>
        <v xml:space="preserve"> </v>
      </c>
      <c r="F1656" s="922"/>
      <c r="G1656" s="970"/>
      <c r="H1656" s="938"/>
      <c r="I1656" s="976"/>
    </row>
    <row r="1657" spans="1:9">
      <c r="A1657" s="276"/>
      <c r="B1657" s="309"/>
      <c r="C1657" s="335"/>
      <c r="D1657" s="300"/>
      <c r="E1657" s="305"/>
      <c r="F1657" s="864"/>
      <c r="G1657" s="910"/>
      <c r="H1657" s="878"/>
      <c r="I1657" s="898"/>
    </row>
    <row r="1658" spans="1:9" ht="66.75" customHeight="1">
      <c r="A1658" s="334" t="s">
        <v>684</v>
      </c>
      <c r="B1658" s="337" t="s">
        <v>759</v>
      </c>
      <c r="C1658" s="332"/>
      <c r="D1658" s="304"/>
      <c r="E1658" s="305"/>
      <c r="F1658" s="864"/>
      <c r="G1658" s="910"/>
      <c r="H1658" s="878"/>
      <c r="I1658" s="898"/>
    </row>
    <row r="1659" spans="1:9">
      <c r="A1659" s="276"/>
      <c r="B1659" s="308" t="s">
        <v>271</v>
      </c>
      <c r="C1659" s="309">
        <v>0</v>
      </c>
      <c r="D1659" s="1303"/>
      <c r="E1659" s="305" t="str">
        <f>IF(OR(ISBLANK(C1659),ISBLANK(D1659))," ",KOLIC*CENA)</f>
        <v xml:space="preserve"> </v>
      </c>
      <c r="F1659" s="929">
        <v>0</v>
      </c>
      <c r="G1659" s="909">
        <f>D1659*F1659</f>
        <v>0</v>
      </c>
      <c r="H1659" s="877"/>
      <c r="I1659" s="897">
        <f>D1659*H1659</f>
        <v>0</v>
      </c>
    </row>
    <row r="1660" spans="1:9">
      <c r="A1660" s="276"/>
      <c r="B1660" s="308" t="s">
        <v>272</v>
      </c>
      <c r="C1660" s="309">
        <v>1</v>
      </c>
      <c r="D1660" s="1292">
        <f>D1659</f>
        <v>0</v>
      </c>
      <c r="E1660" s="305">
        <f>IF(OR(ISBLANK(C1660),ISBLANK(D1660))," ",KOLIC*CENA)</f>
        <v>0</v>
      </c>
      <c r="F1660" s="929">
        <v>1</v>
      </c>
      <c r="G1660" s="909">
        <f>D1660*F1660</f>
        <v>0</v>
      </c>
      <c r="H1660" s="877"/>
      <c r="I1660" s="897">
        <f>D1660*H1660</f>
        <v>0</v>
      </c>
    </row>
    <row r="1661" spans="1:9">
      <c r="A1661" s="276"/>
      <c r="B1661" s="308" t="s">
        <v>273</v>
      </c>
      <c r="C1661" s="309">
        <v>0</v>
      </c>
      <c r="D1661" s="1292">
        <f>D1659</f>
        <v>0</v>
      </c>
      <c r="E1661" s="305">
        <f>IF(OR(ISBLANK(C1661),ISBLANK(D1661))," ",KOLIC*CENA)</f>
        <v>0</v>
      </c>
      <c r="F1661" s="929">
        <v>0</v>
      </c>
      <c r="G1661" s="909">
        <f>D1661*F1661</f>
        <v>0</v>
      </c>
      <c r="H1661" s="877"/>
      <c r="I1661" s="897">
        <f>D1661*H1661</f>
        <v>0</v>
      </c>
    </row>
    <row r="1662" spans="1:9" ht="13.5" thickBot="1">
      <c r="A1662" s="276"/>
      <c r="B1662" s="406" t="s">
        <v>274</v>
      </c>
      <c r="C1662" s="407">
        <v>1</v>
      </c>
      <c r="D1662" s="1293">
        <f>D1659</f>
        <v>0</v>
      </c>
      <c r="E1662" s="1293">
        <f>IF(OR(ISBLANK(C1662),ISBLANK(D1662))," ",KOLIC*CENA)</f>
        <v>0</v>
      </c>
      <c r="F1662" s="930">
        <v>1</v>
      </c>
      <c r="G1662" s="969">
        <f>D1662*F1662</f>
        <v>0</v>
      </c>
      <c r="H1662" s="937"/>
      <c r="I1662" s="975">
        <f>D1662*H1662</f>
        <v>0</v>
      </c>
    </row>
    <row r="1663" spans="1:9" ht="13.5" thickTop="1">
      <c r="A1663" s="276"/>
      <c r="B1663" s="403" t="s">
        <v>199</v>
      </c>
      <c r="C1663" s="410">
        <f>SUM(C1659:C1662)</f>
        <v>2</v>
      </c>
      <c r="D1663" s="404"/>
      <c r="E1663" s="405" t="str">
        <f>IF(OR(ISBLANK(D1663),ISBLANK(#REF!))," ",KOLIC*CENA)</f>
        <v xml:space="preserve"> </v>
      </c>
      <c r="F1663" s="922"/>
      <c r="G1663" s="970"/>
      <c r="H1663" s="938"/>
      <c r="I1663" s="976"/>
    </row>
    <row r="1664" spans="1:9">
      <c r="A1664" s="276"/>
      <c r="B1664" s="309"/>
      <c r="C1664" s="335"/>
      <c r="D1664" s="300"/>
      <c r="E1664" s="305"/>
      <c r="F1664" s="864"/>
      <c r="G1664" s="910"/>
      <c r="H1664" s="878"/>
      <c r="I1664" s="898"/>
    </row>
    <row r="1665" spans="1:9" ht="38.25">
      <c r="A1665" s="276" t="s">
        <v>760</v>
      </c>
      <c r="B1665" s="337" t="s">
        <v>761</v>
      </c>
      <c r="C1665" s="335"/>
      <c r="D1665" s="300"/>
      <c r="E1665" s="305"/>
      <c r="F1665" s="864"/>
      <c r="G1665" s="910"/>
      <c r="H1665" s="878"/>
      <c r="I1665" s="898"/>
    </row>
    <row r="1666" spans="1:9">
      <c r="A1666" s="276"/>
      <c r="B1666" s="309"/>
      <c r="C1666" s="335"/>
      <c r="D1666" s="300"/>
      <c r="E1666" s="305"/>
      <c r="F1666" s="864"/>
      <c r="G1666" s="910"/>
      <c r="H1666" s="878"/>
      <c r="I1666" s="898"/>
    </row>
    <row r="1667" spans="1:9" ht="66.75" customHeight="1">
      <c r="A1667" s="334" t="s">
        <v>685</v>
      </c>
      <c r="B1667" s="337" t="s">
        <v>762</v>
      </c>
      <c r="C1667" s="332"/>
      <c r="D1667" s="304"/>
      <c r="E1667" s="305"/>
      <c r="F1667" s="864"/>
      <c r="G1667" s="910"/>
      <c r="H1667" s="878"/>
      <c r="I1667" s="898"/>
    </row>
    <row r="1668" spans="1:9">
      <c r="A1668" s="276"/>
      <c r="B1668" s="308" t="s">
        <v>271</v>
      </c>
      <c r="C1668" s="309">
        <v>1</v>
      </c>
      <c r="D1668" s="1303"/>
      <c r="E1668" s="305" t="str">
        <f>IF(OR(ISBLANK(C1668),ISBLANK(D1668))," ",KOLIC*CENA)</f>
        <v xml:space="preserve"> </v>
      </c>
      <c r="F1668" s="929">
        <v>1</v>
      </c>
      <c r="G1668" s="909">
        <f>D1668*F1668</f>
        <v>0</v>
      </c>
      <c r="H1668" s="877"/>
      <c r="I1668" s="897">
        <f>D1668*H1668</f>
        <v>0</v>
      </c>
    </row>
    <row r="1669" spans="1:9">
      <c r="A1669" s="276"/>
      <c r="B1669" s="308" t="s">
        <v>272</v>
      </c>
      <c r="C1669" s="309">
        <v>0</v>
      </c>
      <c r="D1669" s="1292">
        <f>D1668</f>
        <v>0</v>
      </c>
      <c r="E1669" s="305">
        <f>IF(OR(ISBLANK(C1669),ISBLANK(D1669))," ",KOLIC*CENA)</f>
        <v>0</v>
      </c>
      <c r="F1669" s="929">
        <v>0</v>
      </c>
      <c r="G1669" s="909">
        <f>D1669*F1669</f>
        <v>0</v>
      </c>
      <c r="H1669" s="877"/>
      <c r="I1669" s="897">
        <f>D1669*H1669</f>
        <v>0</v>
      </c>
    </row>
    <row r="1670" spans="1:9">
      <c r="A1670" s="276"/>
      <c r="B1670" s="308" t="s">
        <v>273</v>
      </c>
      <c r="C1670" s="309">
        <v>0</v>
      </c>
      <c r="D1670" s="1292">
        <f>D1668</f>
        <v>0</v>
      </c>
      <c r="E1670" s="305">
        <f>IF(OR(ISBLANK(C1670),ISBLANK(D1670))," ",KOLIC*CENA)</f>
        <v>0</v>
      </c>
      <c r="F1670" s="929">
        <v>0</v>
      </c>
      <c r="G1670" s="909">
        <f>D1670*F1670</f>
        <v>0</v>
      </c>
      <c r="H1670" s="877"/>
      <c r="I1670" s="897">
        <f>D1670*H1670</f>
        <v>0</v>
      </c>
    </row>
    <row r="1671" spans="1:9" ht="13.5" thickBot="1">
      <c r="A1671" s="276"/>
      <c r="B1671" s="406" t="s">
        <v>274</v>
      </c>
      <c r="C1671" s="407">
        <v>0</v>
      </c>
      <c r="D1671" s="1293">
        <f>D1668</f>
        <v>0</v>
      </c>
      <c r="E1671" s="1293">
        <f>IF(OR(ISBLANK(C1671),ISBLANK(D1671))," ",KOLIC*CENA)</f>
        <v>0</v>
      </c>
      <c r="F1671" s="930">
        <v>0</v>
      </c>
      <c r="G1671" s="969">
        <f>D1671*F1671</f>
        <v>0</v>
      </c>
      <c r="H1671" s="937"/>
      <c r="I1671" s="975">
        <f>D1671*H1671</f>
        <v>0</v>
      </c>
    </row>
    <row r="1672" spans="1:9" ht="13.5" thickTop="1">
      <c r="A1672" s="276"/>
      <c r="B1672" s="403" t="s">
        <v>199</v>
      </c>
      <c r="C1672" s="410">
        <f>SUM(C1668:C1671)</f>
        <v>1</v>
      </c>
      <c r="D1672" s="404"/>
      <c r="E1672" s="405" t="str">
        <f>IF(OR(ISBLANK(D1672),ISBLANK(#REF!))," ",KOLIC*CENA)</f>
        <v xml:space="preserve"> </v>
      </c>
      <c r="F1672" s="922"/>
      <c r="G1672" s="970"/>
      <c r="H1672" s="938"/>
      <c r="I1672" s="976"/>
    </row>
    <row r="1673" spans="1:9">
      <c r="A1673" s="276"/>
      <c r="B1673" s="309"/>
      <c r="C1673" s="335"/>
      <c r="D1673" s="300"/>
      <c r="E1673" s="305"/>
      <c r="F1673" s="864"/>
      <c r="G1673" s="910"/>
      <c r="H1673" s="878"/>
      <c r="I1673" s="898"/>
    </row>
    <row r="1674" spans="1:9" ht="66.75" customHeight="1">
      <c r="A1674" s="334" t="s">
        <v>686</v>
      </c>
      <c r="B1674" s="337" t="s">
        <v>763</v>
      </c>
      <c r="C1674" s="332"/>
      <c r="D1674" s="304"/>
      <c r="E1674" s="305"/>
      <c r="F1674" s="864"/>
      <c r="G1674" s="910"/>
      <c r="H1674" s="878"/>
      <c r="I1674" s="898"/>
    </row>
    <row r="1675" spans="1:9">
      <c r="A1675" s="276"/>
      <c r="B1675" s="308" t="s">
        <v>271</v>
      </c>
      <c r="C1675" s="309">
        <v>1</v>
      </c>
      <c r="D1675" s="1303"/>
      <c r="E1675" s="305" t="str">
        <f>IF(OR(ISBLANK(C1675),ISBLANK(D1675))," ",KOLIC*CENA)</f>
        <v xml:space="preserve"> </v>
      </c>
      <c r="F1675" s="929">
        <v>1</v>
      </c>
      <c r="G1675" s="909">
        <f>D1675*F1675</f>
        <v>0</v>
      </c>
      <c r="H1675" s="877"/>
      <c r="I1675" s="897">
        <f>D1675*H1675</f>
        <v>0</v>
      </c>
    </row>
    <row r="1676" spans="1:9">
      <c r="A1676" s="276"/>
      <c r="B1676" s="308" t="s">
        <v>272</v>
      </c>
      <c r="C1676" s="309">
        <v>0</v>
      </c>
      <c r="D1676" s="1292">
        <f>D1675</f>
        <v>0</v>
      </c>
      <c r="E1676" s="305">
        <f>IF(OR(ISBLANK(C1676),ISBLANK(D1676))," ",KOLIC*CENA)</f>
        <v>0</v>
      </c>
      <c r="F1676" s="929">
        <v>0</v>
      </c>
      <c r="G1676" s="909">
        <f>D1676*F1676</f>
        <v>0</v>
      </c>
      <c r="H1676" s="877"/>
      <c r="I1676" s="897">
        <f>D1676*H1676</f>
        <v>0</v>
      </c>
    </row>
    <row r="1677" spans="1:9">
      <c r="A1677" s="276"/>
      <c r="B1677" s="308" t="s">
        <v>273</v>
      </c>
      <c r="C1677" s="309">
        <v>0</v>
      </c>
      <c r="D1677" s="1292">
        <f>D1675</f>
        <v>0</v>
      </c>
      <c r="E1677" s="305">
        <f>IF(OR(ISBLANK(C1677),ISBLANK(D1677))," ",KOLIC*CENA)</f>
        <v>0</v>
      </c>
      <c r="F1677" s="929">
        <v>0</v>
      </c>
      <c r="G1677" s="909">
        <f>D1677*F1677</f>
        <v>0</v>
      </c>
      <c r="H1677" s="877"/>
      <c r="I1677" s="897">
        <f>D1677*H1677</f>
        <v>0</v>
      </c>
    </row>
    <row r="1678" spans="1:9" ht="13.5" thickBot="1">
      <c r="A1678" s="276"/>
      <c r="B1678" s="406" t="s">
        <v>274</v>
      </c>
      <c r="C1678" s="407">
        <v>0</v>
      </c>
      <c r="D1678" s="1293">
        <f>D1675</f>
        <v>0</v>
      </c>
      <c r="E1678" s="1293">
        <f>IF(OR(ISBLANK(C1678),ISBLANK(D1678))," ",KOLIC*CENA)</f>
        <v>0</v>
      </c>
      <c r="F1678" s="930">
        <v>0</v>
      </c>
      <c r="G1678" s="969">
        <f>D1678*F1678</f>
        <v>0</v>
      </c>
      <c r="H1678" s="937"/>
      <c r="I1678" s="975">
        <f>D1678*H1678</f>
        <v>0</v>
      </c>
    </row>
    <row r="1679" spans="1:9" ht="13.5" thickTop="1">
      <c r="A1679" s="276"/>
      <c r="B1679" s="403" t="s">
        <v>199</v>
      </c>
      <c r="C1679" s="410">
        <f>SUM(C1675:C1678)</f>
        <v>1</v>
      </c>
      <c r="D1679" s="404"/>
      <c r="E1679" s="405" t="str">
        <f>IF(OR(ISBLANK(D1679),ISBLANK(#REF!))," ",KOLIC*CENA)</f>
        <v xml:space="preserve"> </v>
      </c>
      <c r="F1679" s="922"/>
      <c r="G1679" s="970"/>
      <c r="H1679" s="938"/>
      <c r="I1679" s="976"/>
    </row>
    <row r="1680" spans="1:9">
      <c r="A1680" s="276"/>
      <c r="B1680" s="309"/>
      <c r="C1680" s="335"/>
      <c r="D1680" s="300"/>
      <c r="E1680" s="305"/>
      <c r="F1680" s="864"/>
      <c r="G1680" s="910"/>
      <c r="H1680" s="878"/>
      <c r="I1680" s="898"/>
    </row>
    <row r="1681" spans="1:9" ht="66.75" customHeight="1">
      <c r="A1681" s="334" t="s">
        <v>687</v>
      </c>
      <c r="B1681" s="337" t="s">
        <v>764</v>
      </c>
      <c r="C1681" s="332"/>
      <c r="D1681" s="304"/>
      <c r="E1681" s="305"/>
      <c r="F1681" s="864"/>
      <c r="G1681" s="910"/>
      <c r="H1681" s="878"/>
      <c r="I1681" s="898"/>
    </row>
    <row r="1682" spans="1:9">
      <c r="A1682" s="276"/>
      <c r="B1682" s="308" t="s">
        <v>271</v>
      </c>
      <c r="C1682" s="309">
        <v>1</v>
      </c>
      <c r="D1682" s="1303"/>
      <c r="E1682" s="305" t="str">
        <f>IF(OR(ISBLANK(C1682),ISBLANK(D1682))," ",KOLIC*CENA)</f>
        <v xml:space="preserve"> </v>
      </c>
      <c r="F1682" s="929">
        <v>1</v>
      </c>
      <c r="G1682" s="909">
        <f>D1682*F1682</f>
        <v>0</v>
      </c>
      <c r="H1682" s="877"/>
      <c r="I1682" s="897">
        <f>D1682*H1682</f>
        <v>0</v>
      </c>
    </row>
    <row r="1683" spans="1:9">
      <c r="A1683" s="276"/>
      <c r="B1683" s="308" t="s">
        <v>272</v>
      </c>
      <c r="C1683" s="309">
        <v>0</v>
      </c>
      <c r="D1683" s="1292">
        <f>D1682</f>
        <v>0</v>
      </c>
      <c r="E1683" s="305">
        <f>IF(OR(ISBLANK(C1683),ISBLANK(D1683))," ",KOLIC*CENA)</f>
        <v>0</v>
      </c>
      <c r="F1683" s="929">
        <v>0</v>
      </c>
      <c r="G1683" s="909">
        <f>D1683*F1683</f>
        <v>0</v>
      </c>
      <c r="H1683" s="877"/>
      <c r="I1683" s="897">
        <f>D1683*H1683</f>
        <v>0</v>
      </c>
    </row>
    <row r="1684" spans="1:9">
      <c r="A1684" s="276"/>
      <c r="B1684" s="308" t="s">
        <v>273</v>
      </c>
      <c r="C1684" s="309">
        <v>0</v>
      </c>
      <c r="D1684" s="1292">
        <f>D1682</f>
        <v>0</v>
      </c>
      <c r="E1684" s="305">
        <f>IF(OR(ISBLANK(C1684),ISBLANK(D1684))," ",KOLIC*CENA)</f>
        <v>0</v>
      </c>
      <c r="F1684" s="929">
        <v>0</v>
      </c>
      <c r="G1684" s="909">
        <f>D1684*F1684</f>
        <v>0</v>
      </c>
      <c r="H1684" s="877"/>
      <c r="I1684" s="897">
        <f>D1684*H1684</f>
        <v>0</v>
      </c>
    </row>
    <row r="1685" spans="1:9" ht="13.5" thickBot="1">
      <c r="A1685" s="276"/>
      <c r="B1685" s="406" t="s">
        <v>274</v>
      </c>
      <c r="C1685" s="407">
        <v>0</v>
      </c>
      <c r="D1685" s="1293">
        <f>D1682</f>
        <v>0</v>
      </c>
      <c r="E1685" s="1293">
        <f>IF(OR(ISBLANK(C1685),ISBLANK(D1685))," ",KOLIC*CENA)</f>
        <v>0</v>
      </c>
      <c r="F1685" s="930">
        <v>0</v>
      </c>
      <c r="G1685" s="969">
        <f>D1685*F1685</f>
        <v>0</v>
      </c>
      <c r="H1685" s="937"/>
      <c r="I1685" s="975">
        <f>D1685*H1685</f>
        <v>0</v>
      </c>
    </row>
    <row r="1686" spans="1:9" ht="13.5" thickTop="1">
      <c r="A1686" s="276"/>
      <c r="B1686" s="403" t="s">
        <v>199</v>
      </c>
      <c r="C1686" s="410">
        <f>SUM(C1682:C1685)</f>
        <v>1</v>
      </c>
      <c r="D1686" s="404"/>
      <c r="E1686" s="405" t="str">
        <f>IF(OR(ISBLANK(D1686),ISBLANK(#REF!))," ",KOLIC*CENA)</f>
        <v xml:space="preserve"> </v>
      </c>
      <c r="F1686" s="922"/>
      <c r="G1686" s="970"/>
      <c r="H1686" s="938"/>
      <c r="I1686" s="976"/>
    </row>
    <row r="1687" spans="1:9">
      <c r="A1687" s="276"/>
      <c r="B1687" s="309"/>
      <c r="C1687" s="335"/>
      <c r="D1687" s="300"/>
      <c r="E1687" s="305"/>
      <c r="F1687" s="864"/>
      <c r="G1687" s="910"/>
      <c r="H1687" s="878"/>
      <c r="I1687" s="898"/>
    </row>
    <row r="1688" spans="1:9" ht="53.25" customHeight="1">
      <c r="A1688" s="334" t="s">
        <v>688</v>
      </c>
      <c r="B1688" s="337" t="s">
        <v>765</v>
      </c>
      <c r="C1688" s="332"/>
      <c r="D1688" s="304"/>
      <c r="E1688" s="305"/>
      <c r="F1688" s="864"/>
      <c r="G1688" s="910"/>
      <c r="H1688" s="878"/>
      <c r="I1688" s="898"/>
    </row>
    <row r="1689" spans="1:9">
      <c r="A1689" s="276"/>
      <c r="B1689" s="308" t="s">
        <v>271</v>
      </c>
      <c r="C1689" s="309">
        <v>1</v>
      </c>
      <c r="D1689" s="1303"/>
      <c r="E1689" s="305" t="str">
        <f>IF(OR(ISBLANK(C1689),ISBLANK(D1689))," ",KOLIC*CENA)</f>
        <v xml:space="preserve"> </v>
      </c>
      <c r="F1689" s="929">
        <v>1</v>
      </c>
      <c r="G1689" s="909">
        <f>D1689*F1689</f>
        <v>0</v>
      </c>
      <c r="H1689" s="877"/>
      <c r="I1689" s="897">
        <f>D1689*H1689</f>
        <v>0</v>
      </c>
    </row>
    <row r="1690" spans="1:9">
      <c r="A1690" s="276"/>
      <c r="B1690" s="308" t="s">
        <v>272</v>
      </c>
      <c r="C1690" s="309">
        <v>0</v>
      </c>
      <c r="D1690" s="1292">
        <f>D1689</f>
        <v>0</v>
      </c>
      <c r="E1690" s="305">
        <f>IF(OR(ISBLANK(C1690),ISBLANK(D1690))," ",KOLIC*CENA)</f>
        <v>0</v>
      </c>
      <c r="F1690" s="929">
        <v>0</v>
      </c>
      <c r="G1690" s="909">
        <f>D1690*F1690</f>
        <v>0</v>
      </c>
      <c r="H1690" s="877"/>
      <c r="I1690" s="897">
        <f>D1690*H1690</f>
        <v>0</v>
      </c>
    </row>
    <row r="1691" spans="1:9">
      <c r="A1691" s="276"/>
      <c r="B1691" s="308" t="s">
        <v>273</v>
      </c>
      <c r="C1691" s="309">
        <v>0</v>
      </c>
      <c r="D1691" s="1292">
        <f>D1689</f>
        <v>0</v>
      </c>
      <c r="E1691" s="305">
        <f>IF(OR(ISBLANK(C1691),ISBLANK(D1691))," ",KOLIC*CENA)</f>
        <v>0</v>
      </c>
      <c r="F1691" s="929">
        <v>0</v>
      </c>
      <c r="G1691" s="909">
        <f>D1691*F1691</f>
        <v>0</v>
      </c>
      <c r="H1691" s="877"/>
      <c r="I1691" s="897">
        <f>D1691*H1691</f>
        <v>0</v>
      </c>
    </row>
    <row r="1692" spans="1:9" ht="13.5" thickBot="1">
      <c r="A1692" s="276"/>
      <c r="B1692" s="406" t="s">
        <v>274</v>
      </c>
      <c r="C1692" s="407">
        <v>0</v>
      </c>
      <c r="D1692" s="1293">
        <f>D1689</f>
        <v>0</v>
      </c>
      <c r="E1692" s="1293">
        <f>IF(OR(ISBLANK(C1692),ISBLANK(D1692))," ",KOLIC*CENA)</f>
        <v>0</v>
      </c>
      <c r="F1692" s="930">
        <v>0</v>
      </c>
      <c r="G1692" s="969">
        <f>D1692*F1692</f>
        <v>0</v>
      </c>
      <c r="H1692" s="937"/>
      <c r="I1692" s="975">
        <f>D1692*H1692</f>
        <v>0</v>
      </c>
    </row>
    <row r="1693" spans="1:9" ht="13.5" thickTop="1">
      <c r="A1693" s="276"/>
      <c r="B1693" s="403" t="s">
        <v>199</v>
      </c>
      <c r="C1693" s="410">
        <f>SUM(C1689:C1692)</f>
        <v>1</v>
      </c>
      <c r="D1693" s="404"/>
      <c r="E1693" s="405" t="str">
        <f>IF(OR(ISBLANK(D1693),ISBLANK(#REF!))," ",KOLIC*CENA)</f>
        <v xml:space="preserve"> </v>
      </c>
      <c r="F1693" s="922"/>
      <c r="G1693" s="970"/>
      <c r="H1693" s="938"/>
      <c r="I1693" s="976"/>
    </row>
    <row r="1694" spans="1:9">
      <c r="A1694" s="276"/>
      <c r="B1694" s="309"/>
      <c r="C1694" s="335"/>
      <c r="D1694" s="300"/>
      <c r="E1694" s="305"/>
      <c r="F1694" s="864"/>
      <c r="G1694" s="910"/>
      <c r="H1694" s="878"/>
      <c r="I1694" s="898"/>
    </row>
    <row r="1695" spans="1:9">
      <c r="A1695" s="276"/>
      <c r="B1695" s="303" t="s">
        <v>766</v>
      </c>
      <c r="C1695" s="335"/>
      <c r="D1695" s="300"/>
      <c r="E1695" s="305"/>
      <c r="F1695" s="864"/>
      <c r="G1695" s="910"/>
      <c r="H1695" s="878"/>
      <c r="I1695" s="898"/>
    </row>
    <row r="1696" spans="1:9" ht="67.5" customHeight="1">
      <c r="A1696" s="276"/>
      <c r="B1696" s="303" t="s">
        <v>767</v>
      </c>
      <c r="C1696" s="335"/>
      <c r="D1696" s="300"/>
      <c r="E1696" s="305"/>
      <c r="F1696" s="864"/>
      <c r="G1696" s="910"/>
      <c r="H1696" s="878"/>
      <c r="I1696" s="898"/>
    </row>
    <row r="1697" spans="1:9" ht="93" customHeight="1">
      <c r="A1697" s="334" t="s">
        <v>689</v>
      </c>
      <c r="B1697" s="337" t="s">
        <v>770</v>
      </c>
      <c r="C1697" s="332"/>
      <c r="D1697" s="304"/>
      <c r="E1697" s="305"/>
      <c r="F1697" s="864"/>
      <c r="G1697" s="910"/>
      <c r="H1697" s="878"/>
      <c r="I1697" s="898"/>
    </row>
    <row r="1698" spans="1:9">
      <c r="A1698" s="276"/>
      <c r="B1698" s="308" t="s">
        <v>271</v>
      </c>
      <c r="C1698" s="309">
        <v>0</v>
      </c>
      <c r="D1698" s="1303"/>
      <c r="E1698" s="305" t="str">
        <f>IF(OR(ISBLANK(C1698),ISBLANK(D1698))," ",KOLIC*CENA)</f>
        <v xml:space="preserve"> </v>
      </c>
      <c r="F1698" s="929">
        <v>0</v>
      </c>
      <c r="G1698" s="909">
        <f>D1698*F1698</f>
        <v>0</v>
      </c>
      <c r="H1698" s="877"/>
      <c r="I1698" s="897">
        <f>D1698*H1698</f>
        <v>0</v>
      </c>
    </row>
    <row r="1699" spans="1:9">
      <c r="A1699" s="276"/>
      <c r="B1699" s="308" t="s">
        <v>272</v>
      </c>
      <c r="C1699" s="309">
        <v>0</v>
      </c>
      <c r="D1699" s="1292">
        <f>D1698</f>
        <v>0</v>
      </c>
      <c r="E1699" s="305">
        <f>IF(OR(ISBLANK(C1699),ISBLANK(D1699))," ",KOLIC*CENA)</f>
        <v>0</v>
      </c>
      <c r="F1699" s="929">
        <v>0</v>
      </c>
      <c r="G1699" s="909">
        <f>D1699*F1699</f>
        <v>0</v>
      </c>
      <c r="H1699" s="877"/>
      <c r="I1699" s="897">
        <f>D1699*H1699</f>
        <v>0</v>
      </c>
    </row>
    <row r="1700" spans="1:9">
      <c r="A1700" s="276"/>
      <c r="B1700" s="308" t="s">
        <v>273</v>
      </c>
      <c r="C1700" s="309">
        <v>0</v>
      </c>
      <c r="D1700" s="1292">
        <f>D1698</f>
        <v>0</v>
      </c>
      <c r="E1700" s="305">
        <f>IF(OR(ISBLANK(C1700),ISBLANK(D1700))," ",KOLIC*CENA)</f>
        <v>0</v>
      </c>
      <c r="F1700" s="929">
        <v>0</v>
      </c>
      <c r="G1700" s="909">
        <f>D1700*F1700</f>
        <v>0</v>
      </c>
      <c r="H1700" s="877"/>
      <c r="I1700" s="897">
        <f>D1700*H1700</f>
        <v>0</v>
      </c>
    </row>
    <row r="1701" spans="1:9" ht="13.5" thickBot="1">
      <c r="A1701" s="276"/>
      <c r="B1701" s="406" t="s">
        <v>274</v>
      </c>
      <c r="C1701" s="407">
        <v>10</v>
      </c>
      <c r="D1701" s="1293">
        <f>D1698</f>
        <v>0</v>
      </c>
      <c r="E1701" s="1293">
        <f>IF(OR(ISBLANK(C1701),ISBLANK(D1701))," ",KOLIC*CENA)</f>
        <v>0</v>
      </c>
      <c r="F1701" s="930">
        <v>10</v>
      </c>
      <c r="G1701" s="969">
        <f>D1701*F1701</f>
        <v>0</v>
      </c>
      <c r="H1701" s="937"/>
      <c r="I1701" s="975">
        <f>D1701*H1701</f>
        <v>0</v>
      </c>
    </row>
    <row r="1702" spans="1:9" ht="13.5" thickTop="1">
      <c r="A1702" s="276"/>
      <c r="B1702" s="403" t="s">
        <v>199</v>
      </c>
      <c r="C1702" s="410">
        <f>SUM(C1698:C1701)</f>
        <v>10</v>
      </c>
      <c r="D1702" s="404"/>
      <c r="E1702" s="405" t="str">
        <f>IF(OR(ISBLANK(D1702),ISBLANK(#REF!))," ",KOLIC*CENA)</f>
        <v xml:space="preserve"> </v>
      </c>
      <c r="F1702" s="922"/>
      <c r="G1702" s="970"/>
      <c r="H1702" s="938"/>
      <c r="I1702" s="976"/>
    </row>
    <row r="1703" spans="1:9">
      <c r="A1703" s="276"/>
      <c r="B1703" s="309"/>
      <c r="C1703" s="335"/>
      <c r="D1703" s="300"/>
      <c r="E1703" s="305"/>
      <c r="F1703" s="864"/>
      <c r="G1703" s="910"/>
      <c r="H1703" s="878"/>
      <c r="I1703" s="898"/>
    </row>
    <row r="1704" spans="1:9" ht="81" customHeight="1">
      <c r="A1704" s="334" t="s">
        <v>690</v>
      </c>
      <c r="B1704" s="337" t="s">
        <v>3587</v>
      </c>
      <c r="C1704" s="332"/>
      <c r="D1704" s="304"/>
      <c r="E1704" s="305"/>
      <c r="F1704" s="864"/>
      <c r="G1704" s="910"/>
      <c r="H1704" s="878"/>
      <c r="I1704" s="898"/>
    </row>
    <row r="1705" spans="1:9">
      <c r="A1705" s="276"/>
      <c r="B1705" s="308" t="s">
        <v>271</v>
      </c>
      <c r="C1705" s="309">
        <v>0</v>
      </c>
      <c r="D1705" s="1303"/>
      <c r="E1705" s="305" t="str">
        <f>IF(OR(ISBLANK(C1705),ISBLANK(D1705))," ",KOLIC*CENA)</f>
        <v xml:space="preserve"> </v>
      </c>
      <c r="F1705" s="929">
        <v>0</v>
      </c>
      <c r="G1705" s="909">
        <f>D1705*F1705</f>
        <v>0</v>
      </c>
      <c r="H1705" s="877"/>
      <c r="I1705" s="897">
        <f>D1705*H1705</f>
        <v>0</v>
      </c>
    </row>
    <row r="1706" spans="1:9">
      <c r="A1706" s="276"/>
      <c r="B1706" s="308" t="s">
        <v>272</v>
      </c>
      <c r="C1706" s="309">
        <v>0</v>
      </c>
      <c r="D1706" s="1292">
        <f>D1705</f>
        <v>0</v>
      </c>
      <c r="E1706" s="305">
        <f>IF(OR(ISBLANK(C1706),ISBLANK(D1706))," ",KOLIC*CENA)</f>
        <v>0</v>
      </c>
      <c r="F1706" s="929">
        <v>0</v>
      </c>
      <c r="G1706" s="909">
        <f>D1706*F1706</f>
        <v>0</v>
      </c>
      <c r="H1706" s="877"/>
      <c r="I1706" s="897">
        <f>D1706*H1706</f>
        <v>0</v>
      </c>
    </row>
    <row r="1707" spans="1:9">
      <c r="A1707" s="276"/>
      <c r="B1707" s="308" t="s">
        <v>273</v>
      </c>
      <c r="C1707" s="309">
        <v>0</v>
      </c>
      <c r="D1707" s="1292">
        <f>D1705</f>
        <v>0</v>
      </c>
      <c r="E1707" s="305">
        <f>IF(OR(ISBLANK(C1707),ISBLANK(D1707))," ",KOLIC*CENA)</f>
        <v>0</v>
      </c>
      <c r="F1707" s="929">
        <v>0</v>
      </c>
      <c r="G1707" s="909">
        <f>D1707*F1707</f>
        <v>0</v>
      </c>
      <c r="H1707" s="877"/>
      <c r="I1707" s="897">
        <f>D1707*H1707</f>
        <v>0</v>
      </c>
    </row>
    <row r="1708" spans="1:9" ht="13.5" thickBot="1">
      <c r="A1708" s="276"/>
      <c r="B1708" s="406" t="s">
        <v>274</v>
      </c>
      <c r="C1708" s="407">
        <v>1</v>
      </c>
      <c r="D1708" s="1293">
        <f>D1705</f>
        <v>0</v>
      </c>
      <c r="E1708" s="1293">
        <f>IF(OR(ISBLANK(C1708),ISBLANK(D1708))," ",KOLIC*CENA)</f>
        <v>0</v>
      </c>
      <c r="F1708" s="930">
        <v>1</v>
      </c>
      <c r="G1708" s="969">
        <f>D1708*F1708</f>
        <v>0</v>
      </c>
      <c r="H1708" s="937"/>
      <c r="I1708" s="975">
        <f>D1708*H1708</f>
        <v>0</v>
      </c>
    </row>
    <row r="1709" spans="1:9" ht="13.5" thickTop="1">
      <c r="A1709" s="276"/>
      <c r="B1709" s="403" t="s">
        <v>199</v>
      </c>
      <c r="C1709" s="410">
        <f>SUM(C1705:C1708)</f>
        <v>1</v>
      </c>
      <c r="D1709" s="404"/>
      <c r="E1709" s="405" t="str">
        <f>IF(OR(ISBLANK(D1709),ISBLANK(#REF!))," ",KOLIC*CENA)</f>
        <v xml:space="preserve"> </v>
      </c>
      <c r="F1709" s="922"/>
      <c r="G1709" s="970"/>
      <c r="H1709" s="938"/>
      <c r="I1709" s="976"/>
    </row>
    <row r="1710" spans="1:9">
      <c r="A1710" s="276"/>
      <c r="B1710" s="309"/>
      <c r="C1710" s="335"/>
      <c r="D1710" s="300"/>
      <c r="E1710" s="305"/>
      <c r="F1710" s="864"/>
      <c r="G1710" s="910"/>
      <c r="H1710" s="878"/>
      <c r="I1710" s="898"/>
    </row>
    <row r="1711" spans="1:9" ht="65.25" customHeight="1">
      <c r="A1711" s="334" t="s">
        <v>691</v>
      </c>
      <c r="B1711" s="337" t="s">
        <v>3588</v>
      </c>
      <c r="C1711" s="332"/>
      <c r="D1711" s="304"/>
      <c r="E1711" s="305"/>
      <c r="F1711" s="864"/>
      <c r="G1711" s="910"/>
      <c r="H1711" s="878"/>
      <c r="I1711" s="898"/>
    </row>
    <row r="1712" spans="1:9">
      <c r="A1712" s="276"/>
      <c r="B1712" s="308" t="s">
        <v>271</v>
      </c>
      <c r="C1712" s="309">
        <v>0</v>
      </c>
      <c r="D1712" s="1303"/>
      <c r="E1712" s="305" t="str">
        <f>IF(OR(ISBLANK(C1712),ISBLANK(D1712))," ",KOLIC*CENA)</f>
        <v xml:space="preserve"> </v>
      </c>
      <c r="F1712" s="929">
        <v>0</v>
      </c>
      <c r="G1712" s="909">
        <f>D1712*F1712</f>
        <v>0</v>
      </c>
      <c r="H1712" s="877"/>
      <c r="I1712" s="897">
        <f>D1712*H1712</f>
        <v>0</v>
      </c>
    </row>
    <row r="1713" spans="1:9">
      <c r="A1713" s="276"/>
      <c r="B1713" s="308" t="s">
        <v>272</v>
      </c>
      <c r="C1713" s="309">
        <v>0</v>
      </c>
      <c r="D1713" s="1292">
        <f>D1712</f>
        <v>0</v>
      </c>
      <c r="E1713" s="305">
        <f>IF(OR(ISBLANK(C1713),ISBLANK(D1713))," ",KOLIC*CENA)</f>
        <v>0</v>
      </c>
      <c r="F1713" s="929">
        <v>0</v>
      </c>
      <c r="G1713" s="909">
        <f>D1713*F1713</f>
        <v>0</v>
      </c>
      <c r="H1713" s="877"/>
      <c r="I1713" s="897">
        <f>D1713*H1713</f>
        <v>0</v>
      </c>
    </row>
    <row r="1714" spans="1:9">
      <c r="A1714" s="276"/>
      <c r="B1714" s="308" t="s">
        <v>273</v>
      </c>
      <c r="C1714" s="309">
        <v>0</v>
      </c>
      <c r="D1714" s="1292">
        <f>D1712</f>
        <v>0</v>
      </c>
      <c r="E1714" s="305">
        <f>IF(OR(ISBLANK(C1714),ISBLANK(D1714))," ",KOLIC*CENA)</f>
        <v>0</v>
      </c>
      <c r="F1714" s="929">
        <v>0</v>
      </c>
      <c r="G1714" s="909">
        <f>D1714*F1714</f>
        <v>0</v>
      </c>
      <c r="H1714" s="877"/>
      <c r="I1714" s="897">
        <f>D1714*H1714</f>
        <v>0</v>
      </c>
    </row>
    <row r="1715" spans="1:9" ht="13.5" thickBot="1">
      <c r="A1715" s="276"/>
      <c r="B1715" s="406" t="s">
        <v>274</v>
      </c>
      <c r="C1715" s="407">
        <v>1</v>
      </c>
      <c r="D1715" s="1293">
        <f>D1712</f>
        <v>0</v>
      </c>
      <c r="E1715" s="1293">
        <f>IF(OR(ISBLANK(C1715),ISBLANK(D1715))," ",KOLIC*CENA)</f>
        <v>0</v>
      </c>
      <c r="F1715" s="930">
        <v>1</v>
      </c>
      <c r="G1715" s="969">
        <f>D1715*F1715</f>
        <v>0</v>
      </c>
      <c r="H1715" s="937"/>
      <c r="I1715" s="975">
        <f>D1715*H1715</f>
        <v>0</v>
      </c>
    </row>
    <row r="1716" spans="1:9" ht="13.5" thickTop="1">
      <c r="A1716" s="276"/>
      <c r="B1716" s="403" t="s">
        <v>199</v>
      </c>
      <c r="C1716" s="410">
        <f>SUM(C1712:C1715)</f>
        <v>1</v>
      </c>
      <c r="D1716" s="404"/>
      <c r="E1716" s="405" t="str">
        <f>IF(OR(ISBLANK(D1716),ISBLANK(#REF!))," ",KOLIC*CENA)</f>
        <v xml:space="preserve"> </v>
      </c>
      <c r="F1716" s="922"/>
      <c r="G1716" s="970"/>
      <c r="H1716" s="938"/>
      <c r="I1716" s="976"/>
    </row>
    <row r="1717" spans="1:9">
      <c r="A1717" s="276"/>
      <c r="B1717" s="309"/>
      <c r="C1717" s="335"/>
      <c r="D1717" s="300"/>
      <c r="E1717" s="305"/>
      <c r="F1717" s="864"/>
      <c r="G1717" s="910"/>
      <c r="H1717" s="878"/>
      <c r="I1717" s="898"/>
    </row>
    <row r="1718" spans="1:9" ht="65.25" customHeight="1">
      <c r="A1718" s="334" t="s">
        <v>692</v>
      </c>
      <c r="B1718" s="337" t="s">
        <v>3589</v>
      </c>
      <c r="C1718" s="332"/>
      <c r="D1718" s="304"/>
      <c r="E1718" s="305"/>
      <c r="F1718" s="864"/>
      <c r="G1718" s="910"/>
      <c r="H1718" s="878"/>
      <c r="I1718" s="898"/>
    </row>
    <row r="1719" spans="1:9">
      <c r="A1719" s="276"/>
      <c r="B1719" s="308" t="s">
        <v>271</v>
      </c>
      <c r="C1719" s="309">
        <v>0</v>
      </c>
      <c r="D1719" s="1303"/>
      <c r="E1719" s="305" t="str">
        <f>IF(OR(ISBLANK(C1719),ISBLANK(D1719))," ",KOLIC*CENA)</f>
        <v xml:space="preserve"> </v>
      </c>
      <c r="F1719" s="929">
        <v>0</v>
      </c>
      <c r="G1719" s="909">
        <f>D1719*F1719</f>
        <v>0</v>
      </c>
      <c r="H1719" s="877"/>
      <c r="I1719" s="897">
        <f>D1719*H1719</f>
        <v>0</v>
      </c>
    </row>
    <row r="1720" spans="1:9">
      <c r="A1720" s="276"/>
      <c r="B1720" s="308" t="s">
        <v>272</v>
      </c>
      <c r="C1720" s="309">
        <v>0</v>
      </c>
      <c r="D1720" s="1292">
        <f>D1719</f>
        <v>0</v>
      </c>
      <c r="E1720" s="305">
        <f>IF(OR(ISBLANK(C1720),ISBLANK(D1720))," ",KOLIC*CENA)</f>
        <v>0</v>
      </c>
      <c r="F1720" s="929">
        <v>0</v>
      </c>
      <c r="G1720" s="909">
        <f>D1720*F1720</f>
        <v>0</v>
      </c>
      <c r="H1720" s="877"/>
      <c r="I1720" s="897">
        <f>D1720*H1720</f>
        <v>0</v>
      </c>
    </row>
    <row r="1721" spans="1:9">
      <c r="A1721" s="276"/>
      <c r="B1721" s="308" t="s">
        <v>273</v>
      </c>
      <c r="C1721" s="309">
        <v>0</v>
      </c>
      <c r="D1721" s="1292">
        <f>D1719</f>
        <v>0</v>
      </c>
      <c r="E1721" s="305">
        <f>IF(OR(ISBLANK(C1721),ISBLANK(D1721))," ",KOLIC*CENA)</f>
        <v>0</v>
      </c>
      <c r="F1721" s="929">
        <v>0</v>
      </c>
      <c r="G1721" s="909">
        <f>D1721*F1721</f>
        <v>0</v>
      </c>
      <c r="H1721" s="877"/>
      <c r="I1721" s="897">
        <f>D1721*H1721</f>
        <v>0</v>
      </c>
    </row>
    <row r="1722" spans="1:9" ht="13.5" thickBot="1">
      <c r="A1722" s="276"/>
      <c r="B1722" s="406" t="s">
        <v>274</v>
      </c>
      <c r="C1722" s="407">
        <v>1</v>
      </c>
      <c r="D1722" s="1293">
        <f>D1719</f>
        <v>0</v>
      </c>
      <c r="E1722" s="1293">
        <f>IF(OR(ISBLANK(C1722),ISBLANK(D1722))," ",KOLIC*CENA)</f>
        <v>0</v>
      </c>
      <c r="F1722" s="930">
        <v>1</v>
      </c>
      <c r="G1722" s="969">
        <f>D1722*F1722</f>
        <v>0</v>
      </c>
      <c r="H1722" s="937"/>
      <c r="I1722" s="975">
        <f>D1722*H1722</f>
        <v>0</v>
      </c>
    </row>
    <row r="1723" spans="1:9" ht="13.5" thickTop="1">
      <c r="A1723" s="276"/>
      <c r="B1723" s="403" t="s">
        <v>199</v>
      </c>
      <c r="C1723" s="410">
        <f>SUM(C1719:C1722)</f>
        <v>1</v>
      </c>
      <c r="D1723" s="404"/>
      <c r="E1723" s="405" t="str">
        <f>IF(OR(ISBLANK(D1723),ISBLANK(#REF!))," ",KOLIC*CENA)</f>
        <v xml:space="preserve"> </v>
      </c>
      <c r="F1723" s="922"/>
      <c r="G1723" s="970"/>
      <c r="H1723" s="938"/>
      <c r="I1723" s="976"/>
    </row>
    <row r="1724" spans="1:9">
      <c r="A1724" s="276"/>
      <c r="B1724" s="309"/>
      <c r="C1724" s="335"/>
      <c r="D1724" s="300"/>
      <c r="E1724" s="305"/>
      <c r="F1724" s="864"/>
      <c r="G1724" s="910"/>
      <c r="H1724" s="878"/>
      <c r="I1724" s="898"/>
    </row>
    <row r="1725" spans="1:9" ht="93" customHeight="1">
      <c r="A1725" s="334" t="s">
        <v>771</v>
      </c>
      <c r="B1725" s="337" t="s">
        <v>3596</v>
      </c>
      <c r="C1725" s="332"/>
      <c r="D1725" s="304"/>
      <c r="E1725" s="305"/>
      <c r="F1725" s="864"/>
      <c r="G1725" s="910"/>
      <c r="H1725" s="878"/>
      <c r="I1725" s="898"/>
    </row>
    <row r="1726" spans="1:9">
      <c r="A1726" s="276"/>
      <c r="B1726" s="308" t="s">
        <v>271</v>
      </c>
      <c r="C1726" s="309">
        <v>0</v>
      </c>
      <c r="D1726" s="1303"/>
      <c r="E1726" s="305" t="str">
        <f>IF(OR(ISBLANK(C1726),ISBLANK(D1726))," ",KOLIC*CENA)</f>
        <v xml:space="preserve"> </v>
      </c>
      <c r="F1726" s="929">
        <v>0</v>
      </c>
      <c r="G1726" s="909">
        <f>D1726*F1726</f>
        <v>0</v>
      </c>
      <c r="H1726" s="877"/>
      <c r="I1726" s="897">
        <f>D1726*H1726</f>
        <v>0</v>
      </c>
    </row>
    <row r="1727" spans="1:9">
      <c r="A1727" s="276"/>
      <c r="B1727" s="308" t="s">
        <v>272</v>
      </c>
      <c r="C1727" s="309">
        <v>0</v>
      </c>
      <c r="D1727" s="1292">
        <f>D1726</f>
        <v>0</v>
      </c>
      <c r="E1727" s="305">
        <f>IF(OR(ISBLANK(C1727),ISBLANK(D1727))," ",KOLIC*CENA)</f>
        <v>0</v>
      </c>
      <c r="F1727" s="929">
        <v>0</v>
      </c>
      <c r="G1727" s="909">
        <f>D1727*F1727</f>
        <v>0</v>
      </c>
      <c r="H1727" s="877"/>
      <c r="I1727" s="897">
        <f>D1727*H1727</f>
        <v>0</v>
      </c>
    </row>
    <row r="1728" spans="1:9">
      <c r="A1728" s="276"/>
      <c r="B1728" s="308" t="s">
        <v>273</v>
      </c>
      <c r="C1728" s="309">
        <v>0</v>
      </c>
      <c r="D1728" s="1292">
        <f>D1726</f>
        <v>0</v>
      </c>
      <c r="E1728" s="305">
        <f>IF(OR(ISBLANK(C1728),ISBLANK(D1728))," ",KOLIC*CENA)</f>
        <v>0</v>
      </c>
      <c r="F1728" s="929">
        <v>0</v>
      </c>
      <c r="G1728" s="909">
        <f>D1728*F1728</f>
        <v>0</v>
      </c>
      <c r="H1728" s="877"/>
      <c r="I1728" s="897">
        <f>D1728*H1728</f>
        <v>0</v>
      </c>
    </row>
    <row r="1729" spans="1:9" ht="13.5" thickBot="1">
      <c r="A1729" s="276"/>
      <c r="B1729" s="406" t="s">
        <v>274</v>
      </c>
      <c r="C1729" s="407">
        <v>10</v>
      </c>
      <c r="D1729" s="1293">
        <f>D1726</f>
        <v>0</v>
      </c>
      <c r="E1729" s="1293">
        <f>IF(OR(ISBLANK(C1729),ISBLANK(D1729))," ",KOLIC*CENA)</f>
        <v>0</v>
      </c>
      <c r="F1729" s="930">
        <v>10</v>
      </c>
      <c r="G1729" s="969">
        <f>D1729*F1729</f>
        <v>0</v>
      </c>
      <c r="H1729" s="937"/>
      <c r="I1729" s="975">
        <f>D1729*H1729</f>
        <v>0</v>
      </c>
    </row>
    <row r="1730" spans="1:9" ht="13.5" thickTop="1">
      <c r="A1730" s="276"/>
      <c r="B1730" s="403" t="s">
        <v>199</v>
      </c>
      <c r="C1730" s="410">
        <f>SUM(C1726:C1729)</f>
        <v>10</v>
      </c>
      <c r="D1730" s="404"/>
      <c r="E1730" s="405" t="str">
        <f>IF(OR(ISBLANK(D1730),ISBLANK(#REF!))," ",KOLIC*CENA)</f>
        <v xml:space="preserve"> </v>
      </c>
      <c r="F1730" s="922"/>
      <c r="G1730" s="970"/>
      <c r="H1730" s="938"/>
      <c r="I1730" s="976"/>
    </row>
    <row r="1731" spans="1:9">
      <c r="A1731" s="276"/>
      <c r="B1731" s="309"/>
      <c r="C1731" s="335"/>
      <c r="D1731" s="300"/>
      <c r="E1731" s="305"/>
      <c r="F1731" s="864"/>
      <c r="G1731" s="910"/>
      <c r="H1731" s="878"/>
      <c r="I1731" s="898"/>
    </row>
    <row r="1732" spans="1:9" ht="12" customHeight="1">
      <c r="A1732" s="306"/>
      <c r="B1732" s="370"/>
      <c r="C1732" s="371"/>
      <c r="D1732" s="304"/>
      <c r="E1732" s="301" t="str">
        <f t="shared" ref="E1732:E1738" si="63">IF(OR(ISBLANK(C1732),ISBLANK(D1732))," ",KOLIC*CENA)</f>
        <v xml:space="preserve"> </v>
      </c>
      <c r="F1732" s="864"/>
      <c r="G1732" s="910"/>
      <c r="H1732" s="878"/>
      <c r="I1732" s="898"/>
    </row>
    <row r="1733" spans="1:9" ht="12.75" customHeight="1">
      <c r="A1733" s="306"/>
      <c r="B1733" s="331" t="s">
        <v>32</v>
      </c>
      <c r="C1733" s="371"/>
      <c r="D1733" s="304"/>
      <c r="E1733" s="301" t="str">
        <f t="shared" si="63"/>
        <v xml:space="preserve"> </v>
      </c>
      <c r="F1733" s="864"/>
      <c r="G1733" s="910"/>
      <c r="H1733" s="878"/>
      <c r="I1733" s="898"/>
    </row>
    <row r="1734" spans="1:9" ht="92.25" customHeight="1">
      <c r="A1734" s="330" t="s">
        <v>87</v>
      </c>
      <c r="B1734" s="311" t="s">
        <v>799</v>
      </c>
      <c r="C1734" s="332"/>
      <c r="D1734" s="304"/>
      <c r="E1734" s="301" t="str">
        <f t="shared" si="63"/>
        <v xml:space="preserve"> </v>
      </c>
      <c r="F1734" s="864"/>
      <c r="G1734" s="910"/>
      <c r="H1734" s="878"/>
      <c r="I1734" s="898"/>
    </row>
    <row r="1735" spans="1:9">
      <c r="A1735" s="276"/>
      <c r="B1735" s="308" t="s">
        <v>364</v>
      </c>
      <c r="C1735" s="309">
        <v>26</v>
      </c>
      <c r="D1735" s="1303"/>
      <c r="E1735" s="305" t="str">
        <f t="shared" si="63"/>
        <v xml:space="preserve"> </v>
      </c>
      <c r="F1735" s="929">
        <v>26</v>
      </c>
      <c r="G1735" s="909">
        <f>D1735*F1735</f>
        <v>0</v>
      </c>
      <c r="H1735" s="877"/>
      <c r="I1735" s="897">
        <f>D1735*H1735</f>
        <v>0</v>
      </c>
    </row>
    <row r="1736" spans="1:9">
      <c r="A1736" s="276"/>
      <c r="B1736" s="308" t="s">
        <v>365</v>
      </c>
      <c r="C1736" s="309">
        <v>18.5</v>
      </c>
      <c r="D1736" s="1292">
        <f>D1735</f>
        <v>0</v>
      </c>
      <c r="E1736" s="305">
        <f t="shared" si="63"/>
        <v>0</v>
      </c>
      <c r="F1736" s="929">
        <v>18.5</v>
      </c>
      <c r="G1736" s="909">
        <f>D1736*F1736</f>
        <v>0</v>
      </c>
      <c r="H1736" s="877"/>
      <c r="I1736" s="897">
        <f>D1736*H1736</f>
        <v>0</v>
      </c>
    </row>
    <row r="1737" spans="1:9">
      <c r="A1737" s="276"/>
      <c r="B1737" s="308" t="s">
        <v>366</v>
      </c>
      <c r="C1737" s="309">
        <v>13</v>
      </c>
      <c r="D1737" s="1292">
        <f>D1735</f>
        <v>0</v>
      </c>
      <c r="E1737" s="305">
        <f t="shared" si="63"/>
        <v>0</v>
      </c>
      <c r="F1737" s="929">
        <v>13</v>
      </c>
      <c r="G1737" s="909">
        <f>D1737*F1737</f>
        <v>0</v>
      </c>
      <c r="H1737" s="877"/>
      <c r="I1737" s="897">
        <f>D1737*H1737</f>
        <v>0</v>
      </c>
    </row>
    <row r="1738" spans="1:9" ht="13.5" thickBot="1">
      <c r="A1738" s="276"/>
      <c r="B1738" s="406" t="s">
        <v>367</v>
      </c>
      <c r="C1738" s="407">
        <v>38</v>
      </c>
      <c r="D1738" s="1293">
        <f>D1735</f>
        <v>0</v>
      </c>
      <c r="E1738" s="1293">
        <f t="shared" si="63"/>
        <v>0</v>
      </c>
      <c r="F1738" s="930">
        <v>38</v>
      </c>
      <c r="G1738" s="969">
        <f>D1738*F1738</f>
        <v>0</v>
      </c>
      <c r="H1738" s="937"/>
      <c r="I1738" s="975">
        <f>D1738*H1738</f>
        <v>0</v>
      </c>
    </row>
    <row r="1739" spans="1:9" ht="13.5" thickTop="1">
      <c r="A1739" s="276"/>
      <c r="B1739" s="403" t="s">
        <v>206</v>
      </c>
      <c r="C1739" s="410">
        <f>SUM(C1735:C1738)</f>
        <v>95.5</v>
      </c>
      <c r="D1739" s="404"/>
      <c r="E1739" s="405" t="str">
        <f>IF(OR(ISBLANK(D1739),ISBLANK(#REF!))," ",KOLIC*CENA)</f>
        <v xml:space="preserve"> </v>
      </c>
      <c r="F1739" s="922"/>
      <c r="G1739" s="970"/>
      <c r="H1739" s="938"/>
      <c r="I1739" s="976"/>
    </row>
    <row r="1740" spans="1:9" ht="12.75" customHeight="1">
      <c r="A1740" s="306"/>
      <c r="B1740" s="370"/>
      <c r="C1740" s="371"/>
      <c r="D1740" s="304"/>
      <c r="E1740" s="301" t="str">
        <f>IF(OR(ISBLANK(C1740),ISBLANK(D1740))," ",KOLIC*CENA)</f>
        <v xml:space="preserve"> </v>
      </c>
      <c r="F1740" s="864"/>
      <c r="G1740" s="910"/>
      <c r="H1740" s="878"/>
      <c r="I1740" s="898"/>
    </row>
    <row r="1741" spans="1:9" s="138" customFormat="1" hidden="1" outlineLevel="1">
      <c r="A1741" s="341" t="s">
        <v>614</v>
      </c>
      <c r="B1741" s="342" t="s">
        <v>801</v>
      </c>
      <c r="C1741" s="343">
        <v>25.7</v>
      </c>
      <c r="D1741" s="344"/>
      <c r="E1741" s="301"/>
      <c r="F1741" s="926"/>
      <c r="G1741" s="1004"/>
      <c r="H1741" s="943"/>
      <c r="I1741" s="1010"/>
    </row>
    <row r="1742" spans="1:9" s="138" customFormat="1" hidden="1" outlineLevel="1">
      <c r="A1742" s="341" t="s">
        <v>575</v>
      </c>
      <c r="B1742" s="342" t="s">
        <v>802</v>
      </c>
      <c r="C1742" s="343">
        <v>18.2</v>
      </c>
      <c r="D1742" s="344"/>
      <c r="E1742" s="301"/>
      <c r="F1742" s="926"/>
      <c r="G1742" s="1004"/>
      <c r="H1742" s="943"/>
      <c r="I1742" s="1010"/>
    </row>
    <row r="1743" spans="1:9" s="138" customFormat="1" hidden="1" outlineLevel="1">
      <c r="A1743" s="341" t="s">
        <v>589</v>
      </c>
      <c r="B1743" s="342" t="s">
        <v>803</v>
      </c>
      <c r="C1743" s="343">
        <v>12.8</v>
      </c>
      <c r="D1743" s="344"/>
      <c r="E1743" s="301"/>
      <c r="F1743" s="926"/>
      <c r="G1743" s="1004"/>
      <c r="H1743" s="943"/>
      <c r="I1743" s="1010"/>
    </row>
    <row r="1744" spans="1:9" s="138" customFormat="1" hidden="1" outlineLevel="1">
      <c r="A1744" s="341" t="s">
        <v>332</v>
      </c>
      <c r="B1744" s="342" t="s">
        <v>804</v>
      </c>
      <c r="C1744" s="343">
        <v>37.75</v>
      </c>
      <c r="D1744" s="344"/>
      <c r="E1744" s="301"/>
      <c r="F1744" s="926"/>
      <c r="G1744" s="1004"/>
      <c r="H1744" s="943"/>
      <c r="I1744" s="1010"/>
    </row>
    <row r="1745" spans="1:9" ht="12.75" customHeight="1" collapsed="1">
      <c r="A1745" s="306"/>
      <c r="B1745" s="370"/>
      <c r="C1745" s="371"/>
      <c r="D1745" s="304"/>
      <c r="E1745" s="301" t="str">
        <f t="shared" ref="E1745:E1750" si="64">IF(OR(ISBLANK(C1745),ISBLANK(D1745))," ",KOLIC*CENA)</f>
        <v xml:space="preserve"> </v>
      </c>
      <c r="F1745" s="864"/>
      <c r="G1745" s="910"/>
      <c r="H1745" s="878"/>
      <c r="I1745" s="898"/>
    </row>
    <row r="1746" spans="1:9" ht="118.5" customHeight="1">
      <c r="A1746" s="330" t="s">
        <v>88</v>
      </c>
      <c r="B1746" s="311" t="s">
        <v>800</v>
      </c>
      <c r="C1746" s="332"/>
      <c r="D1746" s="304"/>
      <c r="E1746" s="301" t="str">
        <f t="shared" si="64"/>
        <v xml:space="preserve"> </v>
      </c>
      <c r="F1746" s="864"/>
      <c r="G1746" s="910"/>
      <c r="H1746" s="878"/>
      <c r="I1746" s="898"/>
    </row>
    <row r="1747" spans="1:9">
      <c r="A1747" s="276"/>
      <c r="B1747" s="308" t="s">
        <v>364</v>
      </c>
      <c r="C1747" s="309">
        <v>26</v>
      </c>
      <c r="D1747" s="1303"/>
      <c r="E1747" s="305" t="str">
        <f t="shared" si="64"/>
        <v xml:space="preserve"> </v>
      </c>
      <c r="F1747" s="929">
        <v>26</v>
      </c>
      <c r="G1747" s="909">
        <f>D1747*F1747</f>
        <v>0</v>
      </c>
      <c r="H1747" s="877"/>
      <c r="I1747" s="897">
        <f>D1747*H1747</f>
        <v>0</v>
      </c>
    </row>
    <row r="1748" spans="1:9">
      <c r="A1748" s="276"/>
      <c r="B1748" s="308" t="s">
        <v>365</v>
      </c>
      <c r="C1748" s="309">
        <v>18.5</v>
      </c>
      <c r="D1748" s="1292">
        <f>D1747</f>
        <v>0</v>
      </c>
      <c r="E1748" s="305">
        <f t="shared" si="64"/>
        <v>0</v>
      </c>
      <c r="F1748" s="929">
        <v>18.5</v>
      </c>
      <c r="G1748" s="909">
        <f>D1748*F1748</f>
        <v>0</v>
      </c>
      <c r="H1748" s="877"/>
      <c r="I1748" s="897">
        <f>D1748*H1748</f>
        <v>0</v>
      </c>
    </row>
    <row r="1749" spans="1:9">
      <c r="A1749" s="276"/>
      <c r="B1749" s="308" t="s">
        <v>366</v>
      </c>
      <c r="C1749" s="309">
        <v>13</v>
      </c>
      <c r="D1749" s="1292">
        <f>D1747</f>
        <v>0</v>
      </c>
      <c r="E1749" s="305">
        <f t="shared" si="64"/>
        <v>0</v>
      </c>
      <c r="F1749" s="929">
        <v>13</v>
      </c>
      <c r="G1749" s="909">
        <f>D1749*F1749</f>
        <v>0</v>
      </c>
      <c r="H1749" s="877"/>
      <c r="I1749" s="897">
        <f>D1749*H1749</f>
        <v>0</v>
      </c>
    </row>
    <row r="1750" spans="1:9" ht="13.5" thickBot="1">
      <c r="A1750" s="276"/>
      <c r="B1750" s="406" t="s">
        <v>367</v>
      </c>
      <c r="C1750" s="407">
        <v>38</v>
      </c>
      <c r="D1750" s="1293">
        <f>D1747</f>
        <v>0</v>
      </c>
      <c r="E1750" s="1293">
        <f t="shared" si="64"/>
        <v>0</v>
      </c>
      <c r="F1750" s="930">
        <v>38</v>
      </c>
      <c r="G1750" s="969">
        <f>D1750*F1750</f>
        <v>0</v>
      </c>
      <c r="H1750" s="937"/>
      <c r="I1750" s="975">
        <f>D1750*H1750</f>
        <v>0</v>
      </c>
    </row>
    <row r="1751" spans="1:9" ht="13.5" thickTop="1">
      <c r="A1751" s="276"/>
      <c r="B1751" s="403" t="s">
        <v>206</v>
      </c>
      <c r="C1751" s="410">
        <f>SUM(C1747:C1750)</f>
        <v>95.5</v>
      </c>
      <c r="D1751" s="404"/>
      <c r="E1751" s="405" t="str">
        <f>IF(OR(ISBLANK(D1751),ISBLANK(#REF!))," ",KOLIC*CENA)</f>
        <v xml:space="preserve"> </v>
      </c>
      <c r="F1751" s="922"/>
      <c r="G1751" s="970"/>
      <c r="H1751" s="938"/>
      <c r="I1751" s="976"/>
    </row>
    <row r="1752" spans="1:9">
      <c r="A1752" s="1"/>
      <c r="B1752" s="32"/>
      <c r="C1752" s="38"/>
      <c r="E1752" s="93" t="str">
        <f>IF(OR(ISBLANK(C1752),ISBLANK(D1752))," ",KOLIC*CENA)</f>
        <v xml:space="preserve"> </v>
      </c>
      <c r="H1752" s="1029"/>
      <c r="I1752" s="1048"/>
    </row>
    <row r="1753" spans="1:9" ht="11.25" customHeight="1">
      <c r="A1753" s="120"/>
      <c r="B1753" s="69"/>
      <c r="C1753" s="70"/>
      <c r="D1753" s="20"/>
      <c r="E1753" s="110"/>
      <c r="H1753" s="1029"/>
      <c r="I1753" s="1048"/>
    </row>
    <row r="1754" spans="1:9">
      <c r="A1754" s="115"/>
      <c r="B1754" s="29"/>
      <c r="C1754" s="27"/>
      <c r="E1754" s="378" t="s">
        <v>1561</v>
      </c>
      <c r="F1754" s="947"/>
      <c r="G1754" s="1033" t="s">
        <v>1558</v>
      </c>
      <c r="H1754" s="953"/>
      <c r="I1754" s="1053" t="s">
        <v>1559</v>
      </c>
    </row>
    <row r="1755" spans="1:9" ht="15">
      <c r="A1755" s="115"/>
      <c r="B1755" s="383" t="s">
        <v>127</v>
      </c>
      <c r="C1755" s="257"/>
      <c r="D1755" s="258"/>
      <c r="E1755" s="259">
        <f>SUM(E1542:E1754)</f>
        <v>0</v>
      </c>
      <c r="F1755" s="866"/>
      <c r="G1755" s="1013">
        <f>SUM(G1541:G1754)</f>
        <v>0</v>
      </c>
      <c r="H1755" s="880"/>
      <c r="I1755" s="1021">
        <f>SUM(I1541:I1754)</f>
        <v>0</v>
      </c>
    </row>
    <row r="1756" spans="1:9">
      <c r="A1756" s="7"/>
      <c r="B1756" s="109"/>
      <c r="C1756" s="27"/>
      <c r="H1756" s="1029"/>
      <c r="I1756" s="1048"/>
    </row>
    <row r="1757" spans="1:9" s="76" customFormat="1" ht="25.5">
      <c r="A1757" s="7"/>
      <c r="B1757" s="11" t="s">
        <v>778</v>
      </c>
      <c r="C1757" s="9"/>
      <c r="D1757" s="71"/>
      <c r="E1757" s="21"/>
      <c r="G1757" s="891"/>
      <c r="H1757" s="1063"/>
      <c r="I1757" s="1064"/>
    </row>
    <row r="1758" spans="1:9" s="76" customFormat="1" ht="28.5" customHeight="1">
      <c r="A1758" s="7"/>
      <c r="B1758" s="98" t="s">
        <v>779</v>
      </c>
      <c r="C1758" s="9"/>
      <c r="D1758" s="71"/>
      <c r="E1758" s="21"/>
      <c r="G1758" s="891"/>
      <c r="H1758" s="1063"/>
      <c r="I1758" s="1064"/>
    </row>
    <row r="1759" spans="1:9">
      <c r="B1759" s="39"/>
      <c r="C1759" s="27"/>
      <c r="E1759" s="3" t="str">
        <f>IF(OR(ISBLANK(C1759),ISBLANK(D1759))," ",KOLIC*CENA)</f>
        <v xml:space="preserve"> </v>
      </c>
      <c r="H1759" s="1029"/>
      <c r="I1759" s="1048"/>
    </row>
    <row r="1760" spans="1:9" s="142" customFormat="1" ht="68.25" customHeight="1">
      <c r="A1760" s="140"/>
      <c r="B1760" s="1756" t="s">
        <v>672</v>
      </c>
      <c r="C1760" s="1756"/>
      <c r="D1760" s="141"/>
      <c r="E1760" s="141"/>
      <c r="G1760" s="1038"/>
      <c r="H1760" s="1075"/>
      <c r="I1760" s="1076"/>
    </row>
    <row r="1761" spans="1:11" s="142" customFormat="1" ht="68.25" customHeight="1">
      <c r="A1761" s="140"/>
      <c r="B1761" s="1756" t="s">
        <v>673</v>
      </c>
      <c r="C1761" s="1756"/>
      <c r="D1761" s="141"/>
      <c r="E1761" s="141"/>
      <c r="G1761" s="1038"/>
      <c r="H1761" s="1075"/>
      <c r="I1761" s="1076"/>
    </row>
    <row r="1762" spans="1:11" s="142" customFormat="1" ht="78" customHeight="1">
      <c r="A1762" s="140"/>
      <c r="B1762" s="1756" t="s">
        <v>674</v>
      </c>
      <c r="C1762" s="1756"/>
      <c r="D1762" s="141"/>
      <c r="E1762" s="141"/>
      <c r="G1762" s="1038"/>
      <c r="H1762" s="1075"/>
      <c r="I1762" s="1076"/>
    </row>
    <row r="1763" spans="1:11" s="142" customFormat="1" ht="43.5" customHeight="1">
      <c r="A1763" s="140"/>
      <c r="B1763" s="1756" t="s">
        <v>780</v>
      </c>
      <c r="C1763" s="1756"/>
      <c r="D1763" s="141"/>
      <c r="E1763" s="141"/>
      <c r="G1763" s="1038"/>
      <c r="H1763" s="1075"/>
      <c r="I1763" s="1076"/>
    </row>
    <row r="1764" spans="1:11">
      <c r="B1764" s="128"/>
      <c r="C1764" s="27"/>
      <c r="H1764" s="1029"/>
      <c r="I1764" s="1048"/>
    </row>
    <row r="1765" spans="1:11">
      <c r="A1765" s="12"/>
      <c r="B1765" s="16" t="s">
        <v>781</v>
      </c>
      <c r="C1765" s="1"/>
      <c r="E1765" s="3" t="str">
        <f>IF(OR(ISBLANK(C1765),ISBLANK(D1765))," ",KOLIC*CENA)</f>
        <v xml:space="preserve"> </v>
      </c>
      <c r="H1765" s="1029"/>
      <c r="I1765" s="1048"/>
    </row>
    <row r="1766" spans="1:11" s="14" customFormat="1">
      <c r="A1766" s="12"/>
      <c r="B1766" s="19" t="s">
        <v>1566</v>
      </c>
      <c r="C1766" s="302" t="s">
        <v>79</v>
      </c>
      <c r="D1766" s="320" t="s">
        <v>191</v>
      </c>
      <c r="E1766" s="321" t="s">
        <v>192</v>
      </c>
      <c r="F1766" s="1759" t="s">
        <v>1550</v>
      </c>
      <c r="G1766" s="1760"/>
      <c r="H1766" s="1761" t="s">
        <v>1551</v>
      </c>
      <c r="I1766" s="1762"/>
      <c r="J1766" s="297" t="s">
        <v>1552</v>
      </c>
      <c r="K1766" s="297" t="s">
        <v>1553</v>
      </c>
    </row>
    <row r="1767" spans="1:11" s="14" customFormat="1">
      <c r="A1767" s="276"/>
      <c r="B1767" s="322"/>
      <c r="C1767" s="1754" t="s">
        <v>1495</v>
      </c>
      <c r="D1767" s="1754"/>
      <c r="E1767" s="1754"/>
      <c r="F1767" s="888" t="s">
        <v>79</v>
      </c>
      <c r="G1767" s="888" t="s">
        <v>1554</v>
      </c>
      <c r="H1767" s="887" t="s">
        <v>79</v>
      </c>
      <c r="I1767" s="887" t="s">
        <v>1554</v>
      </c>
      <c r="J1767" s="298"/>
      <c r="K1767" s="298"/>
    </row>
    <row r="1768" spans="1:11" ht="324" customHeight="1">
      <c r="A1768" s="276" t="s">
        <v>83</v>
      </c>
      <c r="B1768" s="303" t="s">
        <v>791</v>
      </c>
      <c r="C1768" s="300"/>
      <c r="D1768" s="304"/>
      <c r="E1768" s="305" t="str">
        <f>IF(OR(ISBLANK(C1768),ISBLANK(D1768))," ",KOLIC*CENA)</f>
        <v xml:space="preserve"> </v>
      </c>
      <c r="F1768" s="864"/>
      <c r="G1768" s="910"/>
      <c r="H1768" s="878"/>
      <c r="I1768" s="898"/>
    </row>
    <row r="1769" spans="1:11" ht="93" customHeight="1">
      <c r="A1769" s="276"/>
      <c r="B1769" s="303" t="s">
        <v>792</v>
      </c>
      <c r="C1769" s="300"/>
      <c r="D1769" s="304"/>
      <c r="E1769" s="305"/>
      <c r="F1769" s="864"/>
      <c r="G1769" s="910"/>
      <c r="H1769" s="878"/>
      <c r="I1769" s="898"/>
    </row>
    <row r="1770" spans="1:11" ht="155.25" customHeight="1">
      <c r="A1770" s="276"/>
      <c r="B1770" s="303" t="s">
        <v>788</v>
      </c>
      <c r="C1770" s="300"/>
      <c r="D1770" s="304"/>
      <c r="E1770" s="305"/>
      <c r="F1770" s="864"/>
      <c r="G1770" s="910"/>
      <c r="H1770" s="878"/>
      <c r="I1770" s="898"/>
    </row>
    <row r="1771" spans="1:11" ht="121.5" customHeight="1">
      <c r="A1771" s="276"/>
      <c r="B1771" s="303" t="s">
        <v>797</v>
      </c>
      <c r="C1771" s="300"/>
      <c r="D1771" s="304"/>
      <c r="E1771" s="305"/>
      <c r="F1771" s="864"/>
      <c r="G1771" s="910"/>
      <c r="H1771" s="878"/>
      <c r="I1771" s="898"/>
    </row>
    <row r="1772" spans="1:11" ht="67.5" customHeight="1">
      <c r="A1772" s="330"/>
      <c r="B1772" s="311" t="s">
        <v>789</v>
      </c>
      <c r="C1772" s="332"/>
      <c r="D1772" s="304"/>
      <c r="E1772" s="305" t="str">
        <f>IF(OR(ISBLANK(C1772),ISBLANK(D1772))," ",KOLIC*CENA)</f>
        <v xml:space="preserve"> </v>
      </c>
      <c r="F1772" s="864"/>
      <c r="G1772" s="910"/>
      <c r="H1772" s="878"/>
      <c r="I1772" s="898"/>
    </row>
    <row r="1773" spans="1:11" ht="42" customHeight="1">
      <c r="A1773" s="330"/>
      <c r="B1773" s="311" t="s">
        <v>695</v>
      </c>
      <c r="C1773" s="332"/>
      <c r="D1773" s="304"/>
      <c r="E1773" s="305" t="str">
        <f>IF(OR(ISBLANK(C1773),ISBLANK(D1773))," ",KOLIC*CENA)</f>
        <v xml:space="preserve"> </v>
      </c>
      <c r="F1773" s="864"/>
      <c r="G1773" s="910"/>
      <c r="H1773" s="878"/>
      <c r="I1773" s="898"/>
    </row>
    <row r="1774" spans="1:11" ht="42" customHeight="1">
      <c r="A1774" s="330"/>
      <c r="B1774" s="311" t="s">
        <v>787</v>
      </c>
      <c r="C1774" s="332"/>
      <c r="D1774" s="304"/>
      <c r="E1774" s="305"/>
      <c r="F1774" s="864"/>
      <c r="G1774" s="910"/>
      <c r="H1774" s="878"/>
      <c r="I1774" s="898"/>
    </row>
    <row r="1775" spans="1:11" ht="12.75" customHeight="1">
      <c r="A1775" s="276"/>
      <c r="B1775" s="303"/>
      <c r="C1775" s="300"/>
      <c r="D1775" s="304"/>
      <c r="E1775" s="305"/>
      <c r="F1775" s="864"/>
      <c r="G1775" s="910"/>
      <c r="H1775" s="878"/>
      <c r="I1775" s="898"/>
    </row>
    <row r="1776" spans="1:11" ht="103.5" customHeight="1">
      <c r="A1776" s="276" t="s">
        <v>67</v>
      </c>
      <c r="B1776" s="311" t="s">
        <v>3590</v>
      </c>
      <c r="C1776" s="300"/>
      <c r="D1776" s="304"/>
      <c r="E1776" s="305"/>
      <c r="F1776" s="864"/>
      <c r="G1776" s="910"/>
      <c r="H1776" s="878"/>
      <c r="I1776" s="898"/>
    </row>
    <row r="1777" spans="1:9">
      <c r="A1777" s="276"/>
      <c r="B1777" s="308" t="s">
        <v>271</v>
      </c>
      <c r="C1777" s="309">
        <v>1</v>
      </c>
      <c r="D1777" s="1303"/>
      <c r="E1777" s="305" t="str">
        <f>IF(OR(ISBLANK(C1777),ISBLANK(D1777))," ",KOLIC*CENA)</f>
        <v xml:space="preserve"> </v>
      </c>
      <c r="F1777" s="929">
        <v>1</v>
      </c>
      <c r="G1777" s="909">
        <f>D1777*F1777</f>
        <v>0</v>
      </c>
      <c r="H1777" s="877"/>
      <c r="I1777" s="897">
        <f>D1777*H1777</f>
        <v>0</v>
      </c>
    </row>
    <row r="1778" spans="1:9">
      <c r="A1778" s="276"/>
      <c r="B1778" s="308" t="s">
        <v>272</v>
      </c>
      <c r="C1778" s="309">
        <v>0</v>
      </c>
      <c r="D1778" s="1292">
        <f>D1777</f>
        <v>0</v>
      </c>
      <c r="E1778" s="305">
        <f>IF(OR(ISBLANK(C1778),ISBLANK(D1778))," ",KOLIC*CENA)</f>
        <v>0</v>
      </c>
      <c r="F1778" s="929">
        <v>0</v>
      </c>
      <c r="G1778" s="909">
        <f>D1778*F1778</f>
        <v>0</v>
      </c>
      <c r="H1778" s="877"/>
      <c r="I1778" s="897">
        <f>D1778*H1778</f>
        <v>0</v>
      </c>
    </row>
    <row r="1779" spans="1:9">
      <c r="A1779" s="276"/>
      <c r="B1779" s="308" t="s">
        <v>273</v>
      </c>
      <c r="C1779" s="309">
        <v>0</v>
      </c>
      <c r="D1779" s="1292">
        <f>D1777</f>
        <v>0</v>
      </c>
      <c r="E1779" s="305">
        <f>IF(OR(ISBLANK(C1779),ISBLANK(D1779))," ",KOLIC*CENA)</f>
        <v>0</v>
      </c>
      <c r="F1779" s="929">
        <v>0</v>
      </c>
      <c r="G1779" s="909">
        <f>D1779*F1779</f>
        <v>0</v>
      </c>
      <c r="H1779" s="877"/>
      <c r="I1779" s="897">
        <f>D1779*H1779</f>
        <v>0</v>
      </c>
    </row>
    <row r="1780" spans="1:9" ht="13.5" thickBot="1">
      <c r="A1780" s="276"/>
      <c r="B1780" s="406" t="s">
        <v>274</v>
      </c>
      <c r="C1780" s="407">
        <v>0</v>
      </c>
      <c r="D1780" s="1293">
        <f>D1777</f>
        <v>0</v>
      </c>
      <c r="E1780" s="1293">
        <f>IF(OR(ISBLANK(C1780),ISBLANK(D1780))," ",KOLIC*CENA)</f>
        <v>0</v>
      </c>
      <c r="F1780" s="930">
        <v>0</v>
      </c>
      <c r="G1780" s="969">
        <f>D1780*F1780</f>
        <v>0</v>
      </c>
      <c r="H1780" s="937"/>
      <c r="I1780" s="975">
        <f>D1780*H1780</f>
        <v>0</v>
      </c>
    </row>
    <row r="1781" spans="1:9" ht="13.5" thickTop="1">
      <c r="A1781" s="276"/>
      <c r="B1781" s="403" t="s">
        <v>199</v>
      </c>
      <c r="C1781" s="410">
        <f>SUM(C1777:C1780)</f>
        <v>1</v>
      </c>
      <c r="D1781" s="404"/>
      <c r="E1781" s="405" t="str">
        <f>IF(OR(ISBLANK(D1781),ISBLANK(#REF!))," ",KOLIC*CENA)</f>
        <v xml:space="preserve"> </v>
      </c>
      <c r="F1781" s="922"/>
      <c r="G1781" s="970"/>
      <c r="H1781" s="938"/>
      <c r="I1781" s="976"/>
    </row>
    <row r="1782" spans="1:9">
      <c r="A1782" s="306"/>
      <c r="B1782" s="308"/>
      <c r="C1782" s="309"/>
      <c r="D1782" s="304"/>
      <c r="E1782" s="305"/>
      <c r="F1782" s="864"/>
      <c r="G1782" s="910"/>
      <c r="H1782" s="878"/>
      <c r="I1782" s="898"/>
    </row>
    <row r="1783" spans="1:9" ht="26.25" customHeight="1">
      <c r="A1783" s="276" t="s">
        <v>68</v>
      </c>
      <c r="B1783" s="311" t="s">
        <v>790</v>
      </c>
      <c r="C1783" s="300"/>
      <c r="D1783" s="304"/>
      <c r="E1783" s="305"/>
      <c r="F1783" s="864"/>
      <c r="G1783" s="910"/>
      <c r="H1783" s="878"/>
      <c r="I1783" s="898"/>
    </row>
    <row r="1784" spans="1:9">
      <c r="A1784" s="276"/>
      <c r="B1784" s="308" t="s">
        <v>271</v>
      </c>
      <c r="C1784" s="309">
        <v>1</v>
      </c>
      <c r="D1784" s="1303"/>
      <c r="E1784" s="305" t="str">
        <f>IF(OR(ISBLANK(C1784),ISBLANK(D1784))," ",KOLIC*CENA)</f>
        <v xml:space="preserve"> </v>
      </c>
      <c r="F1784" s="929">
        <v>1</v>
      </c>
      <c r="G1784" s="909">
        <f>D1784*F1784</f>
        <v>0</v>
      </c>
      <c r="H1784" s="877"/>
      <c r="I1784" s="897">
        <f>D1784*H1784</f>
        <v>0</v>
      </c>
    </row>
    <row r="1785" spans="1:9">
      <c r="A1785" s="276"/>
      <c r="B1785" s="308" t="s">
        <v>272</v>
      </c>
      <c r="C1785" s="309">
        <v>0</v>
      </c>
      <c r="D1785" s="1292">
        <f>D1784</f>
        <v>0</v>
      </c>
      <c r="E1785" s="305">
        <f>IF(OR(ISBLANK(C1785),ISBLANK(D1785))," ",KOLIC*CENA)</f>
        <v>0</v>
      </c>
      <c r="F1785" s="929">
        <v>0</v>
      </c>
      <c r="G1785" s="909">
        <f>D1785*F1785</f>
        <v>0</v>
      </c>
      <c r="H1785" s="877"/>
      <c r="I1785" s="897">
        <f>D1785*H1785</f>
        <v>0</v>
      </c>
    </row>
    <row r="1786" spans="1:9">
      <c r="A1786" s="276"/>
      <c r="B1786" s="308" t="s">
        <v>273</v>
      </c>
      <c r="C1786" s="309">
        <v>0</v>
      </c>
      <c r="D1786" s="1292">
        <f>D1784</f>
        <v>0</v>
      </c>
      <c r="E1786" s="305">
        <f>IF(OR(ISBLANK(C1786),ISBLANK(D1786))," ",KOLIC*CENA)</f>
        <v>0</v>
      </c>
      <c r="F1786" s="929">
        <v>0</v>
      </c>
      <c r="G1786" s="909">
        <f>D1786*F1786</f>
        <v>0</v>
      </c>
      <c r="H1786" s="877"/>
      <c r="I1786" s="897">
        <f>D1786*H1786</f>
        <v>0</v>
      </c>
    </row>
    <row r="1787" spans="1:9" ht="13.5" thickBot="1">
      <c r="A1787" s="276"/>
      <c r="B1787" s="406" t="s">
        <v>274</v>
      </c>
      <c r="C1787" s="407">
        <v>0</v>
      </c>
      <c r="D1787" s="1293">
        <f>D1784</f>
        <v>0</v>
      </c>
      <c r="E1787" s="1293">
        <f>IF(OR(ISBLANK(C1787),ISBLANK(D1787))," ",KOLIC*CENA)</f>
        <v>0</v>
      </c>
      <c r="F1787" s="930">
        <v>0</v>
      </c>
      <c r="G1787" s="969">
        <f>D1787*F1787</f>
        <v>0</v>
      </c>
      <c r="H1787" s="937"/>
      <c r="I1787" s="975">
        <f>D1787*H1787</f>
        <v>0</v>
      </c>
    </row>
    <row r="1788" spans="1:9" ht="13.5" thickTop="1">
      <c r="A1788" s="276"/>
      <c r="B1788" s="403" t="s">
        <v>199</v>
      </c>
      <c r="C1788" s="410">
        <f>SUM(C1784:C1787)</f>
        <v>1</v>
      </c>
      <c r="D1788" s="404"/>
      <c r="E1788" s="405" t="str">
        <f>IF(OR(ISBLANK(D1788),ISBLANK(#REF!))," ",KOLIC*CENA)</f>
        <v xml:space="preserve"> </v>
      </c>
      <c r="F1788" s="922"/>
      <c r="G1788" s="970"/>
      <c r="H1788" s="938"/>
      <c r="I1788" s="976"/>
    </row>
    <row r="1789" spans="1:9">
      <c r="A1789" s="306"/>
      <c r="B1789" s="308"/>
      <c r="C1789" s="309"/>
      <c r="D1789" s="304"/>
      <c r="E1789" s="305"/>
      <c r="F1789" s="864"/>
      <c r="G1789" s="910"/>
      <c r="H1789" s="878"/>
      <c r="I1789" s="898"/>
    </row>
    <row r="1790" spans="1:9" ht="76.5" customHeight="1">
      <c r="A1790" s="276" t="s">
        <v>36</v>
      </c>
      <c r="B1790" s="337" t="s">
        <v>786</v>
      </c>
      <c r="C1790" s="300"/>
      <c r="D1790" s="304"/>
      <c r="E1790" s="305"/>
      <c r="F1790" s="864"/>
      <c r="G1790" s="910"/>
      <c r="H1790" s="878"/>
      <c r="I1790" s="898"/>
    </row>
    <row r="1791" spans="1:9">
      <c r="A1791" s="306"/>
      <c r="B1791" s="308"/>
      <c r="C1791" s="309"/>
      <c r="D1791" s="304"/>
      <c r="E1791" s="305"/>
      <c r="F1791" s="864"/>
      <c r="G1791" s="910"/>
      <c r="H1791" s="878"/>
      <c r="I1791" s="898"/>
    </row>
    <row r="1792" spans="1:9">
      <c r="A1792" s="276"/>
      <c r="B1792" s="303"/>
      <c r="C1792" s="300"/>
      <c r="D1792" s="304"/>
      <c r="E1792" s="305"/>
      <c r="F1792" s="864"/>
      <c r="G1792" s="910"/>
      <c r="H1792" s="878"/>
      <c r="I1792" s="898"/>
    </row>
    <row r="1793" spans="1:9" s="22" customFormat="1">
      <c r="A1793" s="388"/>
      <c r="B1793" s="287" t="s">
        <v>693</v>
      </c>
      <c r="C1793" s="379"/>
      <c r="D1793" s="379"/>
      <c r="E1793" s="305" t="str">
        <f>IF(OR(ISBLANK(C1793),ISBLANK(D1793))," ",KOLIC*CENA)</f>
        <v xml:space="preserve"> </v>
      </c>
      <c r="F1793" s="1017"/>
      <c r="G1793" s="1039"/>
      <c r="H1793" s="1025"/>
      <c r="I1793" s="1056"/>
    </row>
    <row r="1794" spans="1:9" s="22" customFormat="1">
      <c r="A1794" s="388"/>
      <c r="B1794" s="287" t="s">
        <v>793</v>
      </c>
      <c r="C1794" s="379"/>
      <c r="D1794" s="379"/>
      <c r="E1794" s="305"/>
      <c r="F1794" s="1017"/>
      <c r="G1794" s="1039"/>
      <c r="H1794" s="1025"/>
      <c r="I1794" s="1056"/>
    </row>
    <row r="1795" spans="1:9" ht="170.25" customHeight="1">
      <c r="A1795" s="310" t="s">
        <v>85</v>
      </c>
      <c r="B1795" s="303" t="s">
        <v>805</v>
      </c>
      <c r="C1795" s="300"/>
      <c r="D1795" s="304"/>
      <c r="E1795" s="305" t="str">
        <f>IF(OR(ISBLANK(C1795),ISBLANK(D1795))," ",KOLIC*CENA)</f>
        <v xml:space="preserve"> </v>
      </c>
      <c r="F1795" s="864"/>
      <c r="G1795" s="910"/>
      <c r="H1795" s="878"/>
      <c r="I1795" s="898"/>
    </row>
    <row r="1796" spans="1:9" ht="57" customHeight="1">
      <c r="A1796" s="330"/>
      <c r="B1796" s="311" t="s">
        <v>694</v>
      </c>
      <c r="C1796" s="332"/>
      <c r="D1796" s="304"/>
      <c r="E1796" s="305" t="str">
        <f>IF(OR(ISBLANK(C1796),ISBLANK(D1796))," ",KOLIC*CENA)</f>
        <v xml:space="preserve"> </v>
      </c>
      <c r="F1796" s="864"/>
      <c r="G1796" s="910"/>
      <c r="H1796" s="878"/>
      <c r="I1796" s="898"/>
    </row>
    <row r="1797" spans="1:9" ht="12.75" customHeight="1">
      <c r="A1797" s="330"/>
      <c r="B1797" s="311" t="s">
        <v>806</v>
      </c>
      <c r="C1797" s="332"/>
      <c r="D1797" s="304"/>
      <c r="E1797" s="305" t="str">
        <f>IF(OR(ISBLANK(C1797),ISBLANK(D1797))," ",KOLIC*CENA)</f>
        <v xml:space="preserve"> </v>
      </c>
      <c r="F1797" s="864"/>
      <c r="G1797" s="910"/>
      <c r="H1797" s="878"/>
      <c r="I1797" s="898"/>
    </row>
    <row r="1798" spans="1:9" ht="13.5" customHeight="1">
      <c r="A1798" s="330"/>
      <c r="B1798" s="311"/>
      <c r="C1798" s="332"/>
      <c r="D1798" s="304"/>
      <c r="E1798" s="305"/>
      <c r="F1798" s="864"/>
      <c r="G1798" s="910"/>
      <c r="H1798" s="878"/>
      <c r="I1798" s="898"/>
    </row>
    <row r="1799" spans="1:9" ht="133.5" customHeight="1">
      <c r="A1799" s="276" t="s">
        <v>67</v>
      </c>
      <c r="B1799" s="311" t="s">
        <v>1442</v>
      </c>
      <c r="C1799" s="332"/>
      <c r="D1799" s="304"/>
      <c r="E1799" s="305" t="str">
        <f>IF(OR(ISBLANK(C1799),ISBLANK(D1799))," ",KOLIC*CENA)</f>
        <v xml:space="preserve"> </v>
      </c>
      <c r="F1799" s="864"/>
      <c r="G1799" s="910"/>
      <c r="H1799" s="878"/>
      <c r="I1799" s="898"/>
    </row>
    <row r="1800" spans="1:9">
      <c r="A1800" s="276"/>
      <c r="B1800" s="308" t="s">
        <v>271</v>
      </c>
      <c r="C1800" s="309">
        <v>0</v>
      </c>
      <c r="D1800" s="1303"/>
      <c r="E1800" s="305" t="str">
        <f>IF(OR(ISBLANK(C1800),ISBLANK(D1800))," ",KOLIC*CENA)</f>
        <v xml:space="preserve"> </v>
      </c>
      <c r="F1800" s="929">
        <v>0</v>
      </c>
      <c r="G1800" s="909">
        <f>D1800*F1800</f>
        <v>0</v>
      </c>
      <c r="H1800" s="877"/>
      <c r="I1800" s="897">
        <f>D1800*H1800</f>
        <v>0</v>
      </c>
    </row>
    <row r="1801" spans="1:9">
      <c r="A1801" s="276"/>
      <c r="B1801" s="308" t="s">
        <v>272</v>
      </c>
      <c r="C1801" s="309">
        <v>1</v>
      </c>
      <c r="D1801" s="1292">
        <f>D1800</f>
        <v>0</v>
      </c>
      <c r="E1801" s="305">
        <f>IF(OR(ISBLANK(C1801),ISBLANK(D1801))," ",KOLIC*CENA)</f>
        <v>0</v>
      </c>
      <c r="F1801" s="929">
        <v>1</v>
      </c>
      <c r="G1801" s="909">
        <f>D1801*F1801</f>
        <v>0</v>
      </c>
      <c r="H1801" s="877"/>
      <c r="I1801" s="897">
        <f>D1801*H1801</f>
        <v>0</v>
      </c>
    </row>
    <row r="1802" spans="1:9">
      <c r="A1802" s="276"/>
      <c r="B1802" s="308" t="s">
        <v>273</v>
      </c>
      <c r="C1802" s="309">
        <v>0</v>
      </c>
      <c r="D1802" s="1292">
        <f>D1800</f>
        <v>0</v>
      </c>
      <c r="E1802" s="305">
        <f>IF(OR(ISBLANK(C1802),ISBLANK(D1802))," ",KOLIC*CENA)</f>
        <v>0</v>
      </c>
      <c r="F1802" s="929">
        <v>0</v>
      </c>
      <c r="G1802" s="909">
        <f>D1802*F1802</f>
        <v>0</v>
      </c>
      <c r="H1802" s="877"/>
      <c r="I1802" s="897">
        <f>D1802*H1802</f>
        <v>0</v>
      </c>
    </row>
    <row r="1803" spans="1:9" ht="13.5" thickBot="1">
      <c r="A1803" s="276"/>
      <c r="B1803" s="406" t="s">
        <v>274</v>
      </c>
      <c r="C1803" s="407">
        <v>1</v>
      </c>
      <c r="D1803" s="1293">
        <f>D1800</f>
        <v>0</v>
      </c>
      <c r="E1803" s="1293">
        <f>IF(OR(ISBLANK(C1803),ISBLANK(D1803))," ",KOLIC*CENA)</f>
        <v>0</v>
      </c>
      <c r="F1803" s="930">
        <v>1</v>
      </c>
      <c r="G1803" s="969">
        <f>D1803*F1803</f>
        <v>0</v>
      </c>
      <c r="H1803" s="937"/>
      <c r="I1803" s="975">
        <f>D1803*H1803</f>
        <v>0</v>
      </c>
    </row>
    <row r="1804" spans="1:9" ht="13.5" thickTop="1">
      <c r="A1804" s="276"/>
      <c r="B1804" s="403" t="s">
        <v>199</v>
      </c>
      <c r="C1804" s="410">
        <f>SUM(C1800:C1803)</f>
        <v>2</v>
      </c>
      <c r="D1804" s="404"/>
      <c r="E1804" s="405" t="str">
        <f>IF(OR(ISBLANK(D1804),ISBLANK(#REF!))," ",KOLIC*CENA)</f>
        <v xml:space="preserve"> </v>
      </c>
      <c r="F1804" s="922"/>
      <c r="G1804" s="970"/>
      <c r="H1804" s="938"/>
      <c r="I1804" s="976"/>
    </row>
    <row r="1805" spans="1:9" ht="12.75" customHeight="1">
      <c r="A1805" s="276"/>
      <c r="B1805" s="311"/>
      <c r="C1805" s="332"/>
      <c r="D1805" s="304"/>
      <c r="E1805" s="305"/>
      <c r="F1805" s="864"/>
      <c r="G1805" s="910"/>
      <c r="H1805" s="878"/>
      <c r="I1805" s="898"/>
    </row>
    <row r="1806" spans="1:9" ht="156.75" customHeight="1">
      <c r="A1806" s="276" t="s">
        <v>68</v>
      </c>
      <c r="B1806" s="311" t="s">
        <v>807</v>
      </c>
      <c r="C1806" s="332"/>
      <c r="D1806" s="304"/>
      <c r="E1806" s="305" t="str">
        <f>IF(OR(ISBLANK(C1806),ISBLANK(D1806))," ",KOLIC*CENA)</f>
        <v xml:space="preserve"> </v>
      </c>
      <c r="F1806" s="864"/>
      <c r="G1806" s="910"/>
      <c r="H1806" s="878"/>
      <c r="I1806" s="898"/>
    </row>
    <row r="1807" spans="1:9">
      <c r="A1807" s="276"/>
      <c r="B1807" s="308" t="s">
        <v>271</v>
      </c>
      <c r="C1807" s="309">
        <v>0</v>
      </c>
      <c r="D1807" s="1303"/>
      <c r="E1807" s="305" t="str">
        <f>IF(OR(ISBLANK(C1807),ISBLANK(D1807))," ",KOLIC*CENA)</f>
        <v xml:space="preserve"> </v>
      </c>
      <c r="F1807" s="929">
        <v>0</v>
      </c>
      <c r="G1807" s="909">
        <f>D1807*F1807</f>
        <v>0</v>
      </c>
      <c r="H1807" s="877"/>
      <c r="I1807" s="897">
        <f>D1807*H1807</f>
        <v>0</v>
      </c>
    </row>
    <row r="1808" spans="1:9">
      <c r="A1808" s="276"/>
      <c r="B1808" s="308" t="s">
        <v>272</v>
      </c>
      <c r="C1808" s="309">
        <v>0</v>
      </c>
      <c r="D1808" s="1292">
        <f>D1807</f>
        <v>0</v>
      </c>
      <c r="E1808" s="305">
        <f>IF(OR(ISBLANK(C1808),ISBLANK(D1808))," ",KOLIC*CENA)</f>
        <v>0</v>
      </c>
      <c r="F1808" s="929">
        <v>0</v>
      </c>
      <c r="G1808" s="909">
        <f>D1808*F1808</f>
        <v>0</v>
      </c>
      <c r="H1808" s="877"/>
      <c r="I1808" s="897">
        <f>D1808*H1808</f>
        <v>0</v>
      </c>
    </row>
    <row r="1809" spans="1:9">
      <c r="A1809" s="276"/>
      <c r="B1809" s="308" t="s">
        <v>273</v>
      </c>
      <c r="C1809" s="309">
        <v>0</v>
      </c>
      <c r="D1809" s="1292">
        <f>D1807</f>
        <v>0</v>
      </c>
      <c r="E1809" s="305">
        <f>IF(OR(ISBLANK(C1809),ISBLANK(D1809))," ",KOLIC*CENA)</f>
        <v>0</v>
      </c>
      <c r="F1809" s="929">
        <v>0</v>
      </c>
      <c r="G1809" s="909">
        <f>D1809*F1809</f>
        <v>0</v>
      </c>
      <c r="H1809" s="877"/>
      <c r="I1809" s="897">
        <f>D1809*H1809</f>
        <v>0</v>
      </c>
    </row>
    <row r="1810" spans="1:9" ht="13.5" thickBot="1">
      <c r="A1810" s="276"/>
      <c r="B1810" s="406" t="s">
        <v>274</v>
      </c>
      <c r="C1810" s="407">
        <v>1</v>
      </c>
      <c r="D1810" s="1293">
        <f>D1807</f>
        <v>0</v>
      </c>
      <c r="E1810" s="1293">
        <f>IF(OR(ISBLANK(C1810),ISBLANK(D1810))," ",KOLIC*CENA)</f>
        <v>0</v>
      </c>
      <c r="F1810" s="930">
        <v>1</v>
      </c>
      <c r="G1810" s="969">
        <f>D1810*F1810</f>
        <v>0</v>
      </c>
      <c r="H1810" s="937"/>
      <c r="I1810" s="975">
        <f>D1810*H1810</f>
        <v>0</v>
      </c>
    </row>
    <row r="1811" spans="1:9" ht="13.5" thickTop="1">
      <c r="A1811" s="276"/>
      <c r="B1811" s="403" t="s">
        <v>199</v>
      </c>
      <c r="C1811" s="410">
        <f>SUM(C1807:C1810)</f>
        <v>1</v>
      </c>
      <c r="D1811" s="404"/>
      <c r="E1811" s="405" t="str">
        <f>IF(OR(ISBLANK(D1811),ISBLANK(#REF!))," ",KOLIC*CENA)</f>
        <v xml:space="preserve"> </v>
      </c>
      <c r="F1811" s="922"/>
      <c r="G1811" s="970"/>
      <c r="H1811" s="938"/>
      <c r="I1811" s="976"/>
    </row>
    <row r="1812" spans="1:9" ht="12.75" customHeight="1">
      <c r="A1812" s="276"/>
      <c r="B1812" s="311"/>
      <c r="C1812" s="332"/>
      <c r="D1812" s="304"/>
      <c r="E1812" s="305"/>
      <c r="F1812" s="864"/>
      <c r="G1812" s="910"/>
      <c r="H1812" s="878"/>
      <c r="I1812" s="898"/>
    </row>
    <row r="1813" spans="1:9" ht="180.75" customHeight="1">
      <c r="A1813" s="276" t="s">
        <v>36</v>
      </c>
      <c r="B1813" s="311" t="s">
        <v>808</v>
      </c>
      <c r="C1813" s="332"/>
      <c r="D1813" s="304"/>
      <c r="E1813" s="305" t="str">
        <f>IF(OR(ISBLANK(C1813),ISBLANK(D1813))," ",KOLIC*CENA)</f>
        <v xml:space="preserve"> </v>
      </c>
      <c r="F1813" s="864"/>
      <c r="G1813" s="910"/>
      <c r="H1813" s="878"/>
      <c r="I1813" s="898"/>
    </row>
    <row r="1814" spans="1:9" ht="63.75" customHeight="1">
      <c r="A1814" s="276"/>
      <c r="B1814" s="311" t="s">
        <v>809</v>
      </c>
      <c r="C1814" s="332"/>
      <c r="D1814" s="304"/>
      <c r="E1814" s="305"/>
      <c r="F1814" s="864"/>
      <c r="G1814" s="910"/>
      <c r="H1814" s="878"/>
      <c r="I1814" s="898"/>
    </row>
    <row r="1815" spans="1:9">
      <c r="A1815" s="276"/>
      <c r="B1815" s="308" t="s">
        <v>271</v>
      </c>
      <c r="C1815" s="309">
        <v>0</v>
      </c>
      <c r="D1815" s="1303"/>
      <c r="E1815" s="305" t="str">
        <f>IF(OR(ISBLANK(C1815),ISBLANK(D1815))," ",KOLIC*CENA)</f>
        <v xml:space="preserve"> </v>
      </c>
      <c r="F1815" s="929">
        <v>0</v>
      </c>
      <c r="G1815" s="909">
        <f>D1815*F1815</f>
        <v>0</v>
      </c>
      <c r="H1815" s="877"/>
      <c r="I1815" s="897">
        <f>D1815*H1815</f>
        <v>0</v>
      </c>
    </row>
    <row r="1816" spans="1:9">
      <c r="A1816" s="276"/>
      <c r="B1816" s="308" t="s">
        <v>272</v>
      </c>
      <c r="C1816" s="309">
        <v>0</v>
      </c>
      <c r="D1816" s="1292">
        <f>D1815</f>
        <v>0</v>
      </c>
      <c r="E1816" s="305">
        <f>IF(OR(ISBLANK(C1816),ISBLANK(D1816))," ",KOLIC*CENA)</f>
        <v>0</v>
      </c>
      <c r="F1816" s="929">
        <v>0</v>
      </c>
      <c r="G1816" s="909">
        <f>D1816*F1816</f>
        <v>0</v>
      </c>
      <c r="H1816" s="877"/>
      <c r="I1816" s="897">
        <f>D1816*H1816</f>
        <v>0</v>
      </c>
    </row>
    <row r="1817" spans="1:9">
      <c r="A1817" s="276"/>
      <c r="B1817" s="308" t="s">
        <v>273</v>
      </c>
      <c r="C1817" s="309">
        <v>0</v>
      </c>
      <c r="D1817" s="1292">
        <f>D1815</f>
        <v>0</v>
      </c>
      <c r="E1817" s="305">
        <f>IF(OR(ISBLANK(C1817),ISBLANK(D1817))," ",KOLIC*CENA)</f>
        <v>0</v>
      </c>
      <c r="F1817" s="929">
        <v>0</v>
      </c>
      <c r="G1817" s="909">
        <f>D1817*F1817</f>
        <v>0</v>
      </c>
      <c r="H1817" s="877"/>
      <c r="I1817" s="897">
        <f>D1817*H1817</f>
        <v>0</v>
      </c>
    </row>
    <row r="1818" spans="1:9" ht="13.5" thickBot="1">
      <c r="A1818" s="276"/>
      <c r="B1818" s="406" t="s">
        <v>274</v>
      </c>
      <c r="C1818" s="407">
        <v>1</v>
      </c>
      <c r="D1818" s="1293">
        <f>D1815</f>
        <v>0</v>
      </c>
      <c r="E1818" s="1293">
        <f>IF(OR(ISBLANK(C1818),ISBLANK(D1818))," ",KOLIC*CENA)</f>
        <v>0</v>
      </c>
      <c r="F1818" s="930">
        <v>1</v>
      </c>
      <c r="G1818" s="969">
        <f>D1818*F1818</f>
        <v>0</v>
      </c>
      <c r="H1818" s="937"/>
      <c r="I1818" s="975">
        <f>D1818*H1818</f>
        <v>0</v>
      </c>
    </row>
    <row r="1819" spans="1:9" ht="13.5" thickTop="1">
      <c r="A1819" s="276"/>
      <c r="B1819" s="403" t="s">
        <v>199</v>
      </c>
      <c r="C1819" s="410">
        <f>SUM(C1815:C1818)</f>
        <v>1</v>
      </c>
      <c r="D1819" s="404"/>
      <c r="E1819" s="405" t="str">
        <f>IF(OR(ISBLANK(D1819),ISBLANK(#REF!))," ",KOLIC*CENA)</f>
        <v xml:space="preserve"> </v>
      </c>
      <c r="F1819" s="922"/>
      <c r="G1819" s="970"/>
      <c r="H1819" s="938"/>
      <c r="I1819" s="976"/>
    </row>
    <row r="1820" spans="1:9" ht="12.75" customHeight="1">
      <c r="A1820" s="276"/>
      <c r="B1820" s="311"/>
      <c r="C1820" s="332"/>
      <c r="D1820" s="304"/>
      <c r="E1820" s="305"/>
      <c r="F1820" s="864"/>
      <c r="G1820" s="910"/>
      <c r="H1820" s="878"/>
      <c r="I1820" s="898"/>
    </row>
    <row r="1821" spans="1:9">
      <c r="A1821" s="276"/>
      <c r="B1821" s="308"/>
      <c r="C1821" s="309"/>
      <c r="D1821" s="304"/>
      <c r="E1821" s="305"/>
      <c r="F1821" s="864"/>
      <c r="G1821" s="910"/>
      <c r="H1821" s="878"/>
      <c r="I1821" s="898"/>
    </row>
    <row r="1822" spans="1:9">
      <c r="A1822" s="330" t="s">
        <v>81</v>
      </c>
      <c r="B1822" s="381" t="s">
        <v>810</v>
      </c>
      <c r="C1822" s="304"/>
      <c r="D1822" s="304"/>
      <c r="E1822" s="305"/>
      <c r="F1822" s="864"/>
      <c r="G1822" s="910"/>
      <c r="H1822" s="878"/>
      <c r="I1822" s="898"/>
    </row>
    <row r="1823" spans="1:9" s="76" customFormat="1" ht="172.5" customHeight="1">
      <c r="A1823" s="276" t="s">
        <v>87</v>
      </c>
      <c r="B1823" s="303" t="s">
        <v>811</v>
      </c>
      <c r="C1823" s="300"/>
      <c r="D1823" s="304"/>
      <c r="E1823" s="301" t="str">
        <f>IF(OR(ISBLANK(C1823),ISBLANK(D1823))," ",KOLIC*CENA)</f>
        <v xml:space="preserve"> </v>
      </c>
      <c r="F1823" s="862"/>
      <c r="G1823" s="908"/>
      <c r="H1823" s="876"/>
      <c r="I1823" s="896"/>
    </row>
    <row r="1824" spans="1:9" ht="67.5" customHeight="1">
      <c r="A1824" s="330"/>
      <c r="B1824" s="351" t="s">
        <v>812</v>
      </c>
      <c r="C1824" s="304"/>
      <c r="D1824" s="304"/>
      <c r="E1824" s="305"/>
      <c r="F1824" s="864"/>
      <c r="G1824" s="910"/>
      <c r="H1824" s="878"/>
      <c r="I1824" s="898"/>
    </row>
    <row r="1825" spans="1:9" s="76" customFormat="1">
      <c r="A1825" s="307"/>
      <c r="B1825" s="349"/>
      <c r="C1825" s="350"/>
      <c r="D1825" s="301"/>
      <c r="E1825" s="301" t="str">
        <f t="shared" ref="E1825:E1830" si="65">IF(OR(ISBLANK(C1825),ISBLANK(D1825))," ",KOLIC*CENA)</f>
        <v xml:space="preserve"> </v>
      </c>
      <c r="F1825" s="862"/>
      <c r="G1825" s="908"/>
      <c r="H1825" s="876"/>
      <c r="I1825" s="896"/>
    </row>
    <row r="1826" spans="1:9" s="76" customFormat="1" ht="106.5" customHeight="1">
      <c r="A1826" s="334" t="s">
        <v>67</v>
      </c>
      <c r="B1826" s="337" t="s">
        <v>813</v>
      </c>
      <c r="C1826" s="350"/>
      <c r="D1826" s="301"/>
      <c r="E1826" s="301" t="str">
        <f t="shared" si="65"/>
        <v xml:space="preserve"> </v>
      </c>
      <c r="F1826" s="862"/>
      <c r="G1826" s="908"/>
      <c r="H1826" s="876"/>
      <c r="I1826" s="896"/>
    </row>
    <row r="1827" spans="1:9">
      <c r="A1827" s="276"/>
      <c r="B1827" s="308" t="s">
        <v>271</v>
      </c>
      <c r="C1827" s="309">
        <v>0</v>
      </c>
      <c r="D1827" s="1303"/>
      <c r="E1827" s="305" t="str">
        <f t="shared" si="65"/>
        <v xml:space="preserve"> </v>
      </c>
      <c r="F1827" s="929">
        <v>0</v>
      </c>
      <c r="G1827" s="909">
        <f>D1827*F1827</f>
        <v>0</v>
      </c>
      <c r="H1827" s="877"/>
      <c r="I1827" s="897">
        <f>D1827*H1827</f>
        <v>0</v>
      </c>
    </row>
    <row r="1828" spans="1:9">
      <c r="A1828" s="276"/>
      <c r="B1828" s="308" t="s">
        <v>272</v>
      </c>
      <c r="C1828" s="309">
        <v>1</v>
      </c>
      <c r="D1828" s="1292">
        <f>D1827</f>
        <v>0</v>
      </c>
      <c r="E1828" s="305">
        <f t="shared" si="65"/>
        <v>0</v>
      </c>
      <c r="F1828" s="929">
        <v>1</v>
      </c>
      <c r="G1828" s="909">
        <f>D1828*F1828</f>
        <v>0</v>
      </c>
      <c r="H1828" s="877"/>
      <c r="I1828" s="897">
        <f>D1828*H1828</f>
        <v>0</v>
      </c>
    </row>
    <row r="1829" spans="1:9">
      <c r="A1829" s="276"/>
      <c r="B1829" s="308" t="s">
        <v>273</v>
      </c>
      <c r="C1829" s="309">
        <v>0</v>
      </c>
      <c r="D1829" s="1292">
        <f>D1827</f>
        <v>0</v>
      </c>
      <c r="E1829" s="305">
        <f t="shared" si="65"/>
        <v>0</v>
      </c>
      <c r="F1829" s="929">
        <v>0</v>
      </c>
      <c r="G1829" s="909">
        <f>D1829*F1829</f>
        <v>0</v>
      </c>
      <c r="H1829" s="877"/>
      <c r="I1829" s="897">
        <f>D1829*H1829</f>
        <v>0</v>
      </c>
    </row>
    <row r="1830" spans="1:9" ht="13.5" thickBot="1">
      <c r="A1830" s="276"/>
      <c r="B1830" s="406" t="s">
        <v>274</v>
      </c>
      <c r="C1830" s="407">
        <v>1</v>
      </c>
      <c r="D1830" s="1293">
        <f>D1827</f>
        <v>0</v>
      </c>
      <c r="E1830" s="1293">
        <f t="shared" si="65"/>
        <v>0</v>
      </c>
      <c r="F1830" s="930">
        <v>1</v>
      </c>
      <c r="G1830" s="969">
        <f>D1830*F1830</f>
        <v>0</v>
      </c>
      <c r="H1830" s="937"/>
      <c r="I1830" s="975">
        <f>D1830*H1830</f>
        <v>0</v>
      </c>
    </row>
    <row r="1831" spans="1:9" ht="13.5" thickTop="1">
      <c r="A1831" s="276"/>
      <c r="B1831" s="403" t="s">
        <v>199</v>
      </c>
      <c r="C1831" s="410">
        <f>SUM(C1827:C1830)</f>
        <v>2</v>
      </c>
      <c r="D1831" s="404"/>
      <c r="E1831" s="405" t="str">
        <f>IF(OR(ISBLANK(D1831),ISBLANK(#REF!))," ",KOLIC*CENA)</f>
        <v xml:space="preserve"> </v>
      </c>
      <c r="F1831" s="922"/>
      <c r="G1831" s="970"/>
      <c r="H1831" s="938"/>
      <c r="I1831" s="976"/>
    </row>
    <row r="1832" spans="1:9">
      <c r="A1832" s="276"/>
      <c r="B1832" s="309"/>
      <c r="C1832" s="335"/>
      <c r="D1832" s="300"/>
      <c r="E1832" s="305"/>
      <c r="F1832" s="864"/>
      <c r="G1832" s="910"/>
      <c r="H1832" s="878"/>
      <c r="I1832" s="898"/>
    </row>
    <row r="1833" spans="1:9" s="76" customFormat="1" ht="93" customHeight="1">
      <c r="A1833" s="334" t="s">
        <v>68</v>
      </c>
      <c r="B1833" s="337" t="s">
        <v>814</v>
      </c>
      <c r="C1833" s="350"/>
      <c r="D1833" s="301"/>
      <c r="E1833" s="301" t="str">
        <f>IF(OR(ISBLANK(C1833),ISBLANK(D1833))," ",KOLIC*CENA)</f>
        <v xml:space="preserve"> </v>
      </c>
      <c r="F1833" s="862"/>
      <c r="G1833" s="908"/>
      <c r="H1833" s="876"/>
      <c r="I1833" s="896"/>
    </row>
    <row r="1834" spans="1:9">
      <c r="A1834" s="276"/>
      <c r="B1834" s="308" t="s">
        <v>271</v>
      </c>
      <c r="C1834" s="309">
        <v>1</v>
      </c>
      <c r="D1834" s="1303"/>
      <c r="E1834" s="305" t="str">
        <f>IF(OR(ISBLANK(C1834),ISBLANK(D1834))," ",KOLIC*CENA)</f>
        <v xml:space="preserve"> </v>
      </c>
      <c r="F1834" s="929">
        <v>1</v>
      </c>
      <c r="G1834" s="909">
        <f>D1834*F1834</f>
        <v>0</v>
      </c>
      <c r="H1834" s="877"/>
      <c r="I1834" s="897">
        <f>D1834*H1834</f>
        <v>0</v>
      </c>
    </row>
    <row r="1835" spans="1:9">
      <c r="A1835" s="276"/>
      <c r="B1835" s="308" t="s">
        <v>272</v>
      </c>
      <c r="C1835" s="309">
        <v>0</v>
      </c>
      <c r="D1835" s="1292">
        <f>D1834</f>
        <v>0</v>
      </c>
      <c r="E1835" s="305">
        <f>IF(OR(ISBLANK(C1835),ISBLANK(D1835))," ",KOLIC*CENA)</f>
        <v>0</v>
      </c>
      <c r="F1835" s="929">
        <v>0</v>
      </c>
      <c r="G1835" s="909">
        <f>D1835*F1835</f>
        <v>0</v>
      </c>
      <c r="H1835" s="877"/>
      <c r="I1835" s="897">
        <f>D1835*H1835</f>
        <v>0</v>
      </c>
    </row>
    <row r="1836" spans="1:9">
      <c r="A1836" s="276"/>
      <c r="B1836" s="308" t="s">
        <v>273</v>
      </c>
      <c r="C1836" s="309">
        <v>0</v>
      </c>
      <c r="D1836" s="1292">
        <f>D1834</f>
        <v>0</v>
      </c>
      <c r="E1836" s="305">
        <f>IF(OR(ISBLANK(C1836),ISBLANK(D1836))," ",KOLIC*CENA)</f>
        <v>0</v>
      </c>
      <c r="F1836" s="929">
        <v>0</v>
      </c>
      <c r="G1836" s="909">
        <f>D1836*F1836</f>
        <v>0</v>
      </c>
      <c r="H1836" s="877"/>
      <c r="I1836" s="897">
        <f>D1836*H1836</f>
        <v>0</v>
      </c>
    </row>
    <row r="1837" spans="1:9" ht="13.5" thickBot="1">
      <c r="A1837" s="276"/>
      <c r="B1837" s="406" t="s">
        <v>274</v>
      </c>
      <c r="C1837" s="407">
        <v>0</v>
      </c>
      <c r="D1837" s="1293">
        <f>D1834</f>
        <v>0</v>
      </c>
      <c r="E1837" s="1293">
        <f>IF(OR(ISBLANK(C1837),ISBLANK(D1837))," ",KOLIC*CENA)</f>
        <v>0</v>
      </c>
      <c r="F1837" s="930">
        <v>0</v>
      </c>
      <c r="G1837" s="969">
        <f>D1837*F1837</f>
        <v>0</v>
      </c>
      <c r="H1837" s="937"/>
      <c r="I1837" s="975">
        <f>D1837*H1837</f>
        <v>0</v>
      </c>
    </row>
    <row r="1838" spans="1:9" ht="13.5" thickTop="1">
      <c r="A1838" s="276"/>
      <c r="B1838" s="403" t="s">
        <v>199</v>
      </c>
      <c r="C1838" s="410">
        <f>SUM(C1834:C1837)</f>
        <v>1</v>
      </c>
      <c r="D1838" s="404"/>
      <c r="E1838" s="405" t="str">
        <f>IF(OR(ISBLANK(D1838),ISBLANK(#REF!))," ",KOLIC*CENA)</f>
        <v xml:space="preserve"> </v>
      </c>
      <c r="F1838" s="922"/>
      <c r="G1838" s="970"/>
      <c r="H1838" s="938"/>
      <c r="I1838" s="976"/>
    </row>
    <row r="1839" spans="1:9" ht="13.5" thickBot="1">
      <c r="A1839" s="363"/>
      <c r="B1839" s="380"/>
      <c r="C1839" s="365"/>
      <c r="D1839" s="317"/>
      <c r="E1839" s="318"/>
      <c r="F1839" s="319"/>
      <c r="G1839" s="903"/>
      <c r="H1839" s="1030"/>
      <c r="I1839" s="1049"/>
    </row>
    <row r="1840" spans="1:9" ht="13.5" thickTop="1">
      <c r="A1840" s="77"/>
      <c r="B1840" s="143"/>
      <c r="C1840" s="78"/>
      <c r="D1840" s="37"/>
      <c r="E1840" s="72"/>
      <c r="H1840" s="1029"/>
      <c r="I1840" s="1048"/>
    </row>
    <row r="1841" spans="1:11">
      <c r="A1841" s="77"/>
      <c r="B1841" s="143"/>
      <c r="C1841" s="78"/>
      <c r="D1841" s="37"/>
      <c r="E1841" s="378" t="s">
        <v>1561</v>
      </c>
      <c r="F1841" s="947"/>
      <c r="G1841" s="1033" t="s">
        <v>1558</v>
      </c>
      <c r="H1841" s="953"/>
      <c r="I1841" s="1053" t="s">
        <v>1559</v>
      </c>
    </row>
    <row r="1842" spans="1:11" ht="12.75" customHeight="1">
      <c r="B1842" s="383" t="s">
        <v>696</v>
      </c>
      <c r="C1842" s="257"/>
      <c r="D1842" s="258"/>
      <c r="E1842" s="259">
        <f>SUM(E1774:E1841)</f>
        <v>0</v>
      </c>
      <c r="F1842" s="866"/>
      <c r="G1842" s="1013">
        <f>SUM(G1776:G1841)</f>
        <v>0</v>
      </c>
      <c r="H1842" s="1026"/>
      <c r="I1842" s="1021">
        <f>SUM(I1776:I1841)</f>
        <v>0</v>
      </c>
    </row>
    <row r="1843" spans="1:11">
      <c r="A1843" s="12" t="s">
        <v>81</v>
      </c>
      <c r="B1843" s="8" t="s">
        <v>1562</v>
      </c>
      <c r="C1843" s="13"/>
      <c r="H1843" s="1029"/>
      <c r="I1843" s="1048"/>
    </row>
    <row r="1844" spans="1:11" s="14" customFormat="1">
      <c r="A1844" s="12"/>
      <c r="B1844" s="8"/>
      <c r="C1844" s="13"/>
      <c r="D1844" s="2"/>
      <c r="E1844" s="3"/>
      <c r="G1844" s="892"/>
      <c r="H1844" s="1031"/>
      <c r="I1844" s="1050"/>
    </row>
    <row r="1845" spans="1:11" s="14" customFormat="1" ht="63.75">
      <c r="A1845" s="12"/>
      <c r="B1845" s="87" t="s">
        <v>3569</v>
      </c>
      <c r="C1845" s="13"/>
      <c r="D1845" s="2"/>
      <c r="E1845" s="3"/>
      <c r="G1845" s="892"/>
      <c r="H1845" s="1031"/>
      <c r="I1845" s="1050"/>
    </row>
    <row r="1846" spans="1:11" s="76" customFormat="1" ht="169.5" customHeight="1">
      <c r="A1846" s="12"/>
      <c r="B1846" s="16" t="s">
        <v>817</v>
      </c>
      <c r="C1846" s="13"/>
      <c r="D1846" s="13"/>
      <c r="E1846" s="93"/>
      <c r="G1846" s="891"/>
      <c r="H1846" s="1063"/>
      <c r="I1846" s="1064"/>
    </row>
    <row r="1847" spans="1:11" s="76" customFormat="1" ht="106.5" customHeight="1">
      <c r="A1847" s="12"/>
      <c r="B1847" s="16" t="s">
        <v>3570</v>
      </c>
      <c r="C1847" s="13"/>
      <c r="D1847" s="13"/>
      <c r="E1847" s="93"/>
      <c r="G1847" s="891"/>
      <c r="H1847" s="1063"/>
      <c r="I1847" s="1064"/>
    </row>
    <row r="1848" spans="1:11" s="76" customFormat="1">
      <c r="A1848" s="12"/>
      <c r="B1848" s="19" t="s">
        <v>1567</v>
      </c>
      <c r="C1848" s="18"/>
      <c r="D1848" s="13"/>
      <c r="E1848" s="3"/>
      <c r="G1848" s="891"/>
      <c r="H1848" s="1063"/>
      <c r="I1848" s="1064"/>
    </row>
    <row r="1849" spans="1:11" s="14" customFormat="1">
      <c r="A1849" s="12"/>
      <c r="B1849" s="19"/>
      <c r="C1849" s="302" t="s">
        <v>79</v>
      </c>
      <c r="D1849" s="320" t="s">
        <v>191</v>
      </c>
      <c r="E1849" s="321" t="s">
        <v>192</v>
      </c>
      <c r="F1849" s="1759" t="s">
        <v>1550</v>
      </c>
      <c r="G1849" s="1760"/>
      <c r="H1849" s="1761" t="s">
        <v>1551</v>
      </c>
      <c r="I1849" s="1762"/>
      <c r="J1849" s="297" t="s">
        <v>1552</v>
      </c>
      <c r="K1849" s="297" t="s">
        <v>1553</v>
      </c>
    </row>
    <row r="1850" spans="1:11" s="14" customFormat="1">
      <c r="A1850" s="276"/>
      <c r="B1850" s="322"/>
      <c r="C1850" s="1754" t="s">
        <v>1495</v>
      </c>
      <c r="D1850" s="1754"/>
      <c r="E1850" s="1754"/>
      <c r="F1850" s="888" t="s">
        <v>79</v>
      </c>
      <c r="G1850" s="888" t="s">
        <v>1554</v>
      </c>
      <c r="H1850" s="887" t="s">
        <v>79</v>
      </c>
      <c r="I1850" s="887" t="s">
        <v>1554</v>
      </c>
      <c r="J1850" s="298"/>
      <c r="K1850" s="298"/>
    </row>
    <row r="1851" spans="1:11" s="76" customFormat="1" ht="104.25" customHeight="1">
      <c r="A1851" s="348" t="s">
        <v>83</v>
      </c>
      <c r="B1851" s="311" t="s">
        <v>819</v>
      </c>
      <c r="C1851" s="332"/>
      <c r="D1851" s="304"/>
      <c r="E1851" s="301"/>
      <c r="F1851" s="862"/>
      <c r="G1851" s="908"/>
      <c r="H1851" s="876"/>
      <c r="I1851" s="896"/>
    </row>
    <row r="1852" spans="1:11" ht="78" customHeight="1">
      <c r="A1852" s="348"/>
      <c r="B1852" s="311" t="s">
        <v>44</v>
      </c>
      <c r="C1852" s="332"/>
      <c r="D1852" s="304"/>
      <c r="E1852" s="301"/>
      <c r="F1852" s="864"/>
      <c r="G1852" s="910"/>
      <c r="H1852" s="878"/>
      <c r="I1852" s="898"/>
    </row>
    <row r="1853" spans="1:11">
      <c r="A1853" s="276"/>
      <c r="B1853" s="308" t="s">
        <v>299</v>
      </c>
      <c r="C1853" s="309">
        <v>8</v>
      </c>
      <c r="D1853" s="1303"/>
      <c r="E1853" s="305" t="str">
        <f t="shared" ref="E1853:E1860" si="66">IF(OR(ISBLANK(C1853),ISBLANK(D1853))," ",KOLIC*CENA)</f>
        <v xml:space="preserve"> </v>
      </c>
      <c r="F1853" s="863"/>
      <c r="G1853" s="909">
        <f>D1853*F1853</f>
        <v>0</v>
      </c>
      <c r="H1853" s="935">
        <v>8</v>
      </c>
      <c r="I1853" s="897">
        <f>D1853*H1853</f>
        <v>0</v>
      </c>
    </row>
    <row r="1854" spans="1:11">
      <c r="A1854" s="276"/>
      <c r="B1854" s="308" t="s">
        <v>300</v>
      </c>
      <c r="C1854" s="309">
        <v>22</v>
      </c>
      <c r="D1854" s="1292">
        <f>D1853</f>
        <v>0</v>
      </c>
      <c r="E1854" s="305">
        <f t="shared" si="66"/>
        <v>0</v>
      </c>
      <c r="F1854" s="863"/>
      <c r="G1854" s="909">
        <f>D1854*F1854</f>
        <v>0</v>
      </c>
      <c r="H1854" s="935">
        <v>22</v>
      </c>
      <c r="I1854" s="897">
        <f>D1854*H1854</f>
        <v>0</v>
      </c>
    </row>
    <row r="1855" spans="1:11">
      <c r="A1855" s="276"/>
      <c r="B1855" s="308" t="s">
        <v>301</v>
      </c>
      <c r="C1855" s="309">
        <v>0</v>
      </c>
      <c r="D1855" s="1292">
        <f>D1853</f>
        <v>0</v>
      </c>
      <c r="E1855" s="305">
        <f t="shared" si="66"/>
        <v>0</v>
      </c>
      <c r="F1855" s="863"/>
      <c r="G1855" s="909">
        <f>D1855*F1855</f>
        <v>0</v>
      </c>
      <c r="H1855" s="935">
        <v>0</v>
      </c>
      <c r="I1855" s="897">
        <f>D1855*H1855</f>
        <v>0</v>
      </c>
    </row>
    <row r="1856" spans="1:11" ht="13.5" thickBot="1">
      <c r="A1856" s="276"/>
      <c r="B1856" s="406" t="s">
        <v>302</v>
      </c>
      <c r="C1856" s="407">
        <v>22</v>
      </c>
      <c r="D1856" s="1293">
        <f>D1853</f>
        <v>0</v>
      </c>
      <c r="E1856" s="409">
        <f t="shared" si="66"/>
        <v>0</v>
      </c>
      <c r="F1856" s="921"/>
      <c r="G1856" s="969">
        <f>D1856*F1856</f>
        <v>0</v>
      </c>
      <c r="H1856" s="936">
        <v>22</v>
      </c>
      <c r="I1856" s="975">
        <f>D1856*H1856</f>
        <v>0</v>
      </c>
    </row>
    <row r="1857" spans="1:9" ht="13.5" thickTop="1">
      <c r="A1857" s="276"/>
      <c r="B1857" s="403" t="s">
        <v>215</v>
      </c>
      <c r="C1857" s="404">
        <f>SUM(C1853:C1856)</f>
        <v>52</v>
      </c>
      <c r="D1857" s="390"/>
      <c r="E1857" s="405" t="str">
        <f t="shared" si="66"/>
        <v xml:space="preserve"> </v>
      </c>
      <c r="F1857" s="922"/>
      <c r="G1857" s="970"/>
      <c r="H1857" s="938"/>
      <c r="I1857" s="976"/>
    </row>
    <row r="1858" spans="1:9">
      <c r="A1858" s="348"/>
      <c r="B1858" s="331"/>
      <c r="C1858" s="332"/>
      <c r="D1858" s="304"/>
      <c r="E1858" s="301" t="str">
        <f t="shared" si="66"/>
        <v xml:space="preserve"> </v>
      </c>
      <c r="F1858" s="864"/>
      <c r="G1858" s="910"/>
      <c r="H1858" s="878"/>
      <c r="I1858" s="898"/>
    </row>
    <row r="1859" spans="1:9" ht="64.5" customHeight="1">
      <c r="A1859" s="330" t="s">
        <v>85</v>
      </c>
      <c r="B1859" s="311" t="s">
        <v>1277</v>
      </c>
      <c r="C1859" s="332"/>
      <c r="D1859" s="304"/>
      <c r="E1859" s="301" t="str">
        <f t="shared" si="66"/>
        <v xml:space="preserve"> </v>
      </c>
      <c r="F1859" s="864"/>
      <c r="G1859" s="910"/>
      <c r="H1859" s="878"/>
      <c r="I1859" s="898"/>
    </row>
    <row r="1860" spans="1:9" ht="40.5" customHeight="1">
      <c r="A1860" s="330"/>
      <c r="B1860" s="311" t="s">
        <v>818</v>
      </c>
      <c r="C1860" s="332"/>
      <c r="D1860" s="304"/>
      <c r="E1860" s="301" t="str">
        <f t="shared" si="66"/>
        <v xml:space="preserve"> </v>
      </c>
      <c r="F1860" s="864"/>
      <c r="G1860" s="910"/>
      <c r="H1860" s="878"/>
      <c r="I1860" s="898"/>
    </row>
    <row r="1861" spans="1:9" ht="121.5" customHeight="1">
      <c r="A1861" s="348"/>
      <c r="B1861" s="311" t="s">
        <v>821</v>
      </c>
      <c r="C1861" s="332"/>
      <c r="D1861" s="304"/>
      <c r="E1861" s="301"/>
      <c r="F1861" s="864"/>
      <c r="G1861" s="910"/>
      <c r="H1861" s="878"/>
      <c r="I1861" s="898"/>
    </row>
    <row r="1862" spans="1:9" ht="39.75" customHeight="1">
      <c r="A1862" s="330"/>
      <c r="B1862" s="331" t="s">
        <v>28</v>
      </c>
      <c r="C1862" s="332"/>
      <c r="D1862" s="304"/>
      <c r="E1862" s="301" t="str">
        <f t="shared" ref="E1862:E1867" si="67">IF(OR(ISBLANK(C1862),ISBLANK(D1862))," ",KOLIC*CENA)</f>
        <v xml:space="preserve"> </v>
      </c>
      <c r="F1862" s="864"/>
      <c r="G1862" s="910"/>
      <c r="H1862" s="878"/>
      <c r="I1862" s="898"/>
    </row>
    <row r="1863" spans="1:9">
      <c r="A1863" s="276"/>
      <c r="B1863" s="308" t="s">
        <v>299</v>
      </c>
      <c r="C1863" s="309">
        <v>506</v>
      </c>
      <c r="D1863" s="1303"/>
      <c r="E1863" s="305" t="str">
        <f t="shared" si="67"/>
        <v xml:space="preserve"> </v>
      </c>
      <c r="F1863" s="863"/>
      <c r="G1863" s="909">
        <f>D1863*F1863</f>
        <v>0</v>
      </c>
      <c r="H1863" s="935">
        <v>506</v>
      </c>
      <c r="I1863" s="897">
        <f>D1863*H1863</f>
        <v>0</v>
      </c>
    </row>
    <row r="1864" spans="1:9">
      <c r="A1864" s="276"/>
      <c r="B1864" s="308" t="s">
        <v>300</v>
      </c>
      <c r="C1864" s="309">
        <v>272</v>
      </c>
      <c r="D1864" s="1292">
        <f>D1863</f>
        <v>0</v>
      </c>
      <c r="E1864" s="305">
        <f t="shared" si="67"/>
        <v>0</v>
      </c>
      <c r="F1864" s="863"/>
      <c r="G1864" s="909">
        <f>D1864*F1864</f>
        <v>0</v>
      </c>
      <c r="H1864" s="935">
        <v>272</v>
      </c>
      <c r="I1864" s="897">
        <f>D1864*H1864</f>
        <v>0</v>
      </c>
    </row>
    <row r="1865" spans="1:9">
      <c r="A1865" s="276"/>
      <c r="B1865" s="308" t="s">
        <v>301</v>
      </c>
      <c r="C1865" s="309">
        <v>432</v>
      </c>
      <c r="D1865" s="1292">
        <f>D1863</f>
        <v>0</v>
      </c>
      <c r="E1865" s="305">
        <f t="shared" si="67"/>
        <v>0</v>
      </c>
      <c r="F1865" s="863"/>
      <c r="G1865" s="909">
        <f>D1865*F1865</f>
        <v>0</v>
      </c>
      <c r="H1865" s="935">
        <v>432</v>
      </c>
      <c r="I1865" s="897">
        <f>D1865*H1865</f>
        <v>0</v>
      </c>
    </row>
    <row r="1866" spans="1:9" ht="13.5" thickBot="1">
      <c r="A1866" s="276"/>
      <c r="B1866" s="406" t="s">
        <v>302</v>
      </c>
      <c r="C1866" s="407">
        <v>362</v>
      </c>
      <c r="D1866" s="1293">
        <f>D1863</f>
        <v>0</v>
      </c>
      <c r="E1866" s="409">
        <f t="shared" si="67"/>
        <v>0</v>
      </c>
      <c r="F1866" s="921"/>
      <c r="G1866" s="969">
        <f>D1866*F1866</f>
        <v>0</v>
      </c>
      <c r="H1866" s="936">
        <v>362</v>
      </c>
      <c r="I1866" s="975">
        <f>D1866*H1866</f>
        <v>0</v>
      </c>
    </row>
    <row r="1867" spans="1:9" ht="13.5" thickTop="1">
      <c r="A1867" s="276"/>
      <c r="B1867" s="403" t="s">
        <v>215</v>
      </c>
      <c r="C1867" s="404">
        <f>SUM(C1863:C1866)</f>
        <v>1572</v>
      </c>
      <c r="D1867" s="390"/>
      <c r="E1867" s="405" t="str">
        <f t="shared" si="67"/>
        <v xml:space="preserve"> </v>
      </c>
      <c r="F1867" s="922"/>
      <c r="G1867" s="970"/>
      <c r="H1867" s="938"/>
      <c r="I1867" s="976"/>
    </row>
    <row r="1868" spans="1:9">
      <c r="A1868" s="276"/>
      <c r="B1868" s="309"/>
      <c r="C1868" s="300"/>
      <c r="D1868" s="304"/>
      <c r="E1868" s="305"/>
      <c r="F1868" s="864"/>
      <c r="G1868" s="910"/>
      <c r="H1868" s="878"/>
      <c r="I1868" s="898"/>
    </row>
    <row r="1869" spans="1:9" ht="240.75" customHeight="1">
      <c r="A1869" s="276" t="s">
        <v>87</v>
      </c>
      <c r="B1869" s="303" t="s">
        <v>3571</v>
      </c>
      <c r="C1869" s="300"/>
      <c r="D1869" s="304"/>
      <c r="E1869" s="301" t="str">
        <f t="shared" ref="E1869:E1884" si="68">IF(OR(ISBLANK(C1869),ISBLANK(D1869))," ",KOLIC*CENA)</f>
        <v xml:space="preserve"> </v>
      </c>
      <c r="F1869" s="864"/>
      <c r="G1869" s="910"/>
      <c r="H1869" s="878"/>
      <c r="I1869" s="898"/>
    </row>
    <row r="1870" spans="1:9" ht="44.25" customHeight="1">
      <c r="A1870" s="276"/>
      <c r="B1870" s="303" t="s">
        <v>822</v>
      </c>
      <c r="C1870" s="300"/>
      <c r="D1870" s="304"/>
      <c r="E1870" s="301" t="str">
        <f t="shared" si="68"/>
        <v xml:space="preserve"> </v>
      </c>
      <c r="F1870" s="864"/>
      <c r="G1870" s="910"/>
      <c r="H1870" s="878"/>
      <c r="I1870" s="898"/>
    </row>
    <row r="1871" spans="1:9" ht="66.75" customHeight="1">
      <c r="A1871" s="276"/>
      <c r="B1871" s="303" t="s">
        <v>820</v>
      </c>
      <c r="C1871" s="300"/>
      <c r="D1871" s="304"/>
      <c r="E1871" s="301" t="str">
        <f t="shared" si="68"/>
        <v xml:space="preserve"> </v>
      </c>
      <c r="F1871" s="864"/>
      <c r="G1871" s="910"/>
      <c r="H1871" s="878"/>
      <c r="I1871" s="898"/>
    </row>
    <row r="1872" spans="1:9">
      <c r="A1872" s="276"/>
      <c r="B1872" s="308" t="s">
        <v>299</v>
      </c>
      <c r="C1872" s="309">
        <v>132</v>
      </c>
      <c r="D1872" s="1303"/>
      <c r="E1872" s="305" t="str">
        <f t="shared" si="68"/>
        <v xml:space="preserve"> </v>
      </c>
      <c r="F1872" s="863"/>
      <c r="G1872" s="909">
        <f>D1872*F1872</f>
        <v>0</v>
      </c>
      <c r="H1872" s="935">
        <v>132</v>
      </c>
      <c r="I1872" s="897">
        <f>D1872*H1872</f>
        <v>0</v>
      </c>
    </row>
    <row r="1873" spans="1:9">
      <c r="A1873" s="276"/>
      <c r="B1873" s="308" t="s">
        <v>300</v>
      </c>
      <c r="C1873" s="309">
        <v>54</v>
      </c>
      <c r="D1873" s="1292">
        <f>D1872</f>
        <v>0</v>
      </c>
      <c r="E1873" s="305">
        <f t="shared" si="68"/>
        <v>0</v>
      </c>
      <c r="F1873" s="863"/>
      <c r="G1873" s="909">
        <f>D1873*F1873</f>
        <v>0</v>
      </c>
      <c r="H1873" s="935">
        <v>54</v>
      </c>
      <c r="I1873" s="897">
        <f>D1873*H1873</f>
        <v>0</v>
      </c>
    </row>
    <row r="1874" spans="1:9">
      <c r="A1874" s="276"/>
      <c r="B1874" s="308" t="s">
        <v>301</v>
      </c>
      <c r="C1874" s="309">
        <v>86</v>
      </c>
      <c r="D1874" s="1292">
        <f>D1872</f>
        <v>0</v>
      </c>
      <c r="E1874" s="305">
        <f t="shared" si="68"/>
        <v>0</v>
      </c>
      <c r="F1874" s="863"/>
      <c r="G1874" s="909">
        <f>D1874*F1874</f>
        <v>0</v>
      </c>
      <c r="H1874" s="935">
        <v>86</v>
      </c>
      <c r="I1874" s="897">
        <f>D1874*H1874</f>
        <v>0</v>
      </c>
    </row>
    <row r="1875" spans="1:9" ht="13.5" thickBot="1">
      <c r="A1875" s="276"/>
      <c r="B1875" s="406" t="s">
        <v>302</v>
      </c>
      <c r="C1875" s="407">
        <v>72</v>
      </c>
      <c r="D1875" s="1293">
        <f>D1872</f>
        <v>0</v>
      </c>
      <c r="E1875" s="409">
        <f t="shared" si="68"/>
        <v>0</v>
      </c>
      <c r="F1875" s="921"/>
      <c r="G1875" s="969">
        <f>D1875*F1875</f>
        <v>0</v>
      </c>
      <c r="H1875" s="936">
        <v>72</v>
      </c>
      <c r="I1875" s="975">
        <f>D1875*H1875</f>
        <v>0</v>
      </c>
    </row>
    <row r="1876" spans="1:9" ht="13.5" thickTop="1">
      <c r="A1876" s="276"/>
      <c r="B1876" s="403" t="s">
        <v>215</v>
      </c>
      <c r="C1876" s="404">
        <f>SUM(C1872:C1875)</f>
        <v>344</v>
      </c>
      <c r="D1876" s="390"/>
      <c r="E1876" s="405" t="str">
        <f t="shared" si="68"/>
        <v xml:space="preserve"> </v>
      </c>
      <c r="F1876" s="922"/>
      <c r="G1876" s="970"/>
      <c r="H1876" s="938"/>
      <c r="I1876" s="976"/>
    </row>
    <row r="1877" spans="1:9">
      <c r="A1877" s="276"/>
      <c r="B1877" s="303"/>
      <c r="C1877" s="300"/>
      <c r="D1877" s="304"/>
      <c r="E1877" s="301" t="str">
        <f t="shared" si="68"/>
        <v xml:space="preserve"> </v>
      </c>
      <c r="F1877" s="864"/>
      <c r="G1877" s="910"/>
      <c r="H1877" s="878"/>
      <c r="I1877" s="898"/>
    </row>
    <row r="1878" spans="1:9" s="76" customFormat="1" ht="90" customHeight="1">
      <c r="A1878" s="276" t="s">
        <v>88</v>
      </c>
      <c r="B1878" s="303" t="s">
        <v>33</v>
      </c>
      <c r="C1878" s="300"/>
      <c r="D1878" s="304"/>
      <c r="E1878" s="301" t="str">
        <f t="shared" si="68"/>
        <v xml:space="preserve"> </v>
      </c>
      <c r="F1878" s="862"/>
      <c r="G1878" s="908"/>
      <c r="H1878" s="876"/>
      <c r="I1878" s="896"/>
    </row>
    <row r="1879" spans="1:9">
      <c r="A1879" s="276"/>
      <c r="B1879" s="308" t="s">
        <v>364</v>
      </c>
      <c r="C1879" s="309">
        <v>201</v>
      </c>
      <c r="D1879" s="1303"/>
      <c r="E1879" s="305" t="str">
        <f t="shared" si="68"/>
        <v xml:space="preserve"> </v>
      </c>
      <c r="F1879" s="863"/>
      <c r="G1879" s="909">
        <f>D1879*F1879</f>
        <v>0</v>
      </c>
      <c r="H1879" s="935">
        <v>201</v>
      </c>
      <c r="I1879" s="897">
        <f>D1879*H1879</f>
        <v>0</v>
      </c>
    </row>
    <row r="1880" spans="1:9">
      <c r="A1880" s="276"/>
      <c r="B1880" s="308" t="s">
        <v>365</v>
      </c>
      <c r="C1880" s="309">
        <v>105</v>
      </c>
      <c r="D1880" s="1292">
        <f>D1879</f>
        <v>0</v>
      </c>
      <c r="E1880" s="305">
        <f t="shared" si="68"/>
        <v>0</v>
      </c>
      <c r="F1880" s="863"/>
      <c r="G1880" s="909">
        <f>D1880*F1880</f>
        <v>0</v>
      </c>
      <c r="H1880" s="935">
        <v>105</v>
      </c>
      <c r="I1880" s="897">
        <f>D1880*H1880</f>
        <v>0</v>
      </c>
    </row>
    <row r="1881" spans="1:9">
      <c r="A1881" s="276"/>
      <c r="B1881" s="308" t="s">
        <v>366</v>
      </c>
      <c r="C1881" s="309">
        <v>168</v>
      </c>
      <c r="D1881" s="1292">
        <f>D1879</f>
        <v>0</v>
      </c>
      <c r="E1881" s="305">
        <f t="shared" si="68"/>
        <v>0</v>
      </c>
      <c r="F1881" s="863"/>
      <c r="G1881" s="909">
        <f>D1881*F1881</f>
        <v>0</v>
      </c>
      <c r="H1881" s="935">
        <v>168</v>
      </c>
      <c r="I1881" s="897">
        <f>D1881*H1881</f>
        <v>0</v>
      </c>
    </row>
    <row r="1882" spans="1:9" ht="13.5" thickBot="1">
      <c r="A1882" s="276"/>
      <c r="B1882" s="406" t="s">
        <v>367</v>
      </c>
      <c r="C1882" s="407">
        <v>140</v>
      </c>
      <c r="D1882" s="1293">
        <f>D1879</f>
        <v>0</v>
      </c>
      <c r="E1882" s="409">
        <f t="shared" si="68"/>
        <v>0</v>
      </c>
      <c r="F1882" s="921"/>
      <c r="G1882" s="969">
        <f>D1882*F1882</f>
        <v>0</v>
      </c>
      <c r="H1882" s="936">
        <v>140</v>
      </c>
      <c r="I1882" s="975">
        <f>D1882*H1882</f>
        <v>0</v>
      </c>
    </row>
    <row r="1883" spans="1:9" ht="13.5" thickTop="1">
      <c r="A1883" s="276"/>
      <c r="B1883" s="403" t="s">
        <v>206</v>
      </c>
      <c r="C1883" s="404">
        <f>SUM(C1879:C1882)</f>
        <v>614</v>
      </c>
      <c r="D1883" s="390"/>
      <c r="E1883" s="405" t="str">
        <f t="shared" si="68"/>
        <v xml:space="preserve"> </v>
      </c>
      <c r="F1883" s="922"/>
      <c r="G1883" s="970"/>
      <c r="H1883" s="938"/>
      <c r="I1883" s="976"/>
    </row>
    <row r="1884" spans="1:9">
      <c r="A1884" s="276"/>
      <c r="B1884" s="303"/>
      <c r="C1884" s="300"/>
      <c r="D1884" s="304"/>
      <c r="E1884" s="301" t="str">
        <f t="shared" si="68"/>
        <v xml:space="preserve"> </v>
      </c>
      <c r="F1884" s="864"/>
      <c r="G1884" s="910"/>
      <c r="H1884" s="878"/>
      <c r="I1884" s="898"/>
    </row>
    <row r="1885" spans="1:9" s="134" customFormat="1" hidden="1" outlineLevel="1">
      <c r="A1885" s="323" t="s">
        <v>453</v>
      </c>
      <c r="B1885" s="324" t="s">
        <v>1281</v>
      </c>
      <c r="C1885" s="325">
        <v>201</v>
      </c>
      <c r="D1885" s="326"/>
      <c r="E1885" s="327"/>
      <c r="F1885" s="867"/>
      <c r="G1885" s="913"/>
      <c r="H1885" s="881"/>
      <c r="I1885" s="901"/>
    </row>
    <row r="1886" spans="1:9" s="134" customFormat="1" hidden="1" outlineLevel="1">
      <c r="A1886" s="323" t="s">
        <v>237</v>
      </c>
      <c r="B1886" s="324" t="s">
        <v>1280</v>
      </c>
      <c r="C1886" s="325">
        <v>105</v>
      </c>
      <c r="D1886" s="326"/>
      <c r="E1886" s="327"/>
      <c r="F1886" s="867"/>
      <c r="G1886" s="913"/>
      <c r="H1886" s="881"/>
      <c r="I1886" s="901"/>
    </row>
    <row r="1887" spans="1:9" s="134" customFormat="1" hidden="1" outlineLevel="1">
      <c r="A1887" s="323" t="s">
        <v>452</v>
      </c>
      <c r="B1887" s="324" t="s">
        <v>1282</v>
      </c>
      <c r="C1887" s="325">
        <v>168</v>
      </c>
      <c r="D1887" s="326"/>
      <c r="E1887" s="327"/>
      <c r="F1887" s="867"/>
      <c r="G1887" s="913"/>
      <c r="H1887" s="881"/>
      <c r="I1887" s="901"/>
    </row>
    <row r="1888" spans="1:9" s="134" customFormat="1" hidden="1" outlineLevel="1">
      <c r="A1888" s="323" t="s">
        <v>332</v>
      </c>
      <c r="B1888" s="324" t="s">
        <v>1283</v>
      </c>
      <c r="C1888" s="325">
        <v>140</v>
      </c>
      <c r="D1888" s="326"/>
      <c r="E1888" s="327"/>
      <c r="F1888" s="867"/>
      <c r="G1888" s="913"/>
      <c r="H1888" s="881"/>
      <c r="I1888" s="901"/>
    </row>
    <row r="1889" spans="1:9" s="134" customFormat="1" hidden="1" outlineLevel="1">
      <c r="A1889" s="323" t="s">
        <v>1278</v>
      </c>
      <c r="B1889" s="324" t="s">
        <v>1279</v>
      </c>
      <c r="C1889" s="325">
        <v>6.7</v>
      </c>
      <c r="D1889" s="326"/>
      <c r="E1889" s="327"/>
      <c r="F1889" s="867"/>
      <c r="G1889" s="913"/>
      <c r="H1889" s="881"/>
      <c r="I1889" s="901"/>
    </row>
    <row r="1890" spans="1:9" s="134" customFormat="1" hidden="1" outlineLevel="1">
      <c r="A1890" s="323"/>
      <c r="B1890" s="324"/>
      <c r="C1890" s="325"/>
      <c r="D1890" s="326"/>
      <c r="E1890" s="327"/>
      <c r="F1890" s="867"/>
      <c r="G1890" s="913"/>
      <c r="H1890" s="881"/>
      <c r="I1890" s="901"/>
    </row>
    <row r="1891" spans="1:9" s="76" customFormat="1" ht="12.75" customHeight="1" collapsed="1">
      <c r="A1891" s="306"/>
      <c r="B1891" s="308"/>
      <c r="C1891" s="309"/>
      <c r="D1891" s="304"/>
      <c r="E1891" s="301" t="str">
        <f>IF(OR(ISBLANK(C1891),ISBLANK(D1891))," ",KOLIC*CENA)</f>
        <v xml:space="preserve"> </v>
      </c>
      <c r="F1891" s="862"/>
      <c r="G1891" s="908"/>
      <c r="H1891" s="876"/>
      <c r="I1891" s="896"/>
    </row>
    <row r="1892" spans="1:9" ht="191.25" customHeight="1">
      <c r="A1892" s="276" t="s">
        <v>89</v>
      </c>
      <c r="B1892" s="303" t="s">
        <v>1284</v>
      </c>
      <c r="C1892" s="300"/>
      <c r="D1892" s="304"/>
      <c r="E1892" s="301" t="str">
        <f>IF(OR(ISBLANK(C1892),ISBLANK(D1892))," ",KOLIC*CENA)</f>
        <v xml:space="preserve"> </v>
      </c>
      <c r="F1892" s="864"/>
      <c r="G1892" s="910"/>
      <c r="H1892" s="878"/>
      <c r="I1892" s="898"/>
    </row>
    <row r="1893" spans="1:9" ht="51.75" customHeight="1">
      <c r="A1893" s="276"/>
      <c r="B1893" s="303" t="s">
        <v>1285</v>
      </c>
      <c r="C1893" s="300"/>
      <c r="D1893" s="304"/>
      <c r="E1893" s="301"/>
      <c r="F1893" s="864"/>
      <c r="G1893" s="910"/>
      <c r="H1893" s="878"/>
      <c r="I1893" s="898"/>
    </row>
    <row r="1894" spans="1:9">
      <c r="A1894" s="276"/>
      <c r="B1894" s="308" t="s">
        <v>299</v>
      </c>
      <c r="C1894" s="309">
        <v>145</v>
      </c>
      <c r="D1894" s="1303"/>
      <c r="E1894" s="305" t="str">
        <f t="shared" ref="E1894:E1905" si="69">IF(OR(ISBLANK(C1894),ISBLANK(D1894))," ",KOLIC*CENA)</f>
        <v xml:space="preserve"> </v>
      </c>
      <c r="F1894" s="863"/>
      <c r="G1894" s="909">
        <f>D1894*F1894</f>
        <v>0</v>
      </c>
      <c r="H1894" s="935">
        <v>145</v>
      </c>
      <c r="I1894" s="897">
        <f>D1894*H1894</f>
        <v>0</v>
      </c>
    </row>
    <row r="1895" spans="1:9">
      <c r="A1895" s="276"/>
      <c r="B1895" s="308" t="s">
        <v>300</v>
      </c>
      <c r="C1895" s="309">
        <v>0</v>
      </c>
      <c r="D1895" s="1292">
        <f>D1894</f>
        <v>0</v>
      </c>
      <c r="E1895" s="305">
        <f t="shared" si="69"/>
        <v>0</v>
      </c>
      <c r="F1895" s="863"/>
      <c r="G1895" s="909">
        <f>D1895*F1895</f>
        <v>0</v>
      </c>
      <c r="H1895" s="935">
        <v>0</v>
      </c>
      <c r="I1895" s="897">
        <f>D1895*H1895</f>
        <v>0</v>
      </c>
    </row>
    <row r="1896" spans="1:9">
      <c r="A1896" s="276"/>
      <c r="B1896" s="308" t="s">
        <v>301</v>
      </c>
      <c r="C1896" s="309">
        <v>0</v>
      </c>
      <c r="D1896" s="1292">
        <f>D1894</f>
        <v>0</v>
      </c>
      <c r="E1896" s="305">
        <f t="shared" si="69"/>
        <v>0</v>
      </c>
      <c r="F1896" s="863"/>
      <c r="G1896" s="909">
        <f>D1896*F1896</f>
        <v>0</v>
      </c>
      <c r="H1896" s="935">
        <v>0</v>
      </c>
      <c r="I1896" s="897">
        <f>D1896*H1896</f>
        <v>0</v>
      </c>
    </row>
    <row r="1897" spans="1:9" ht="13.5" thickBot="1">
      <c r="A1897" s="276"/>
      <c r="B1897" s="406" t="s">
        <v>302</v>
      </c>
      <c r="C1897" s="407">
        <v>0</v>
      </c>
      <c r="D1897" s="1293">
        <f>D1894</f>
        <v>0</v>
      </c>
      <c r="E1897" s="409">
        <f t="shared" si="69"/>
        <v>0</v>
      </c>
      <c r="F1897" s="921"/>
      <c r="G1897" s="969">
        <f>D1897*F1897</f>
        <v>0</v>
      </c>
      <c r="H1897" s="936">
        <v>0</v>
      </c>
      <c r="I1897" s="975">
        <f>D1897*H1897</f>
        <v>0</v>
      </c>
    </row>
    <row r="1898" spans="1:9" ht="13.5" thickTop="1">
      <c r="A1898" s="276"/>
      <c r="B1898" s="403" t="s">
        <v>215</v>
      </c>
      <c r="C1898" s="404">
        <f>SUM(C1894:C1897)</f>
        <v>145</v>
      </c>
      <c r="D1898" s="390"/>
      <c r="E1898" s="405" t="str">
        <f t="shared" si="69"/>
        <v xml:space="preserve"> </v>
      </c>
      <c r="F1898" s="922"/>
      <c r="G1898" s="970"/>
      <c r="H1898" s="938"/>
      <c r="I1898" s="976"/>
    </row>
    <row r="1899" spans="1:9">
      <c r="A1899" s="276"/>
      <c r="B1899" s="303"/>
      <c r="C1899" s="300"/>
      <c r="D1899" s="304"/>
      <c r="E1899" s="301" t="str">
        <f t="shared" si="69"/>
        <v xml:space="preserve"> </v>
      </c>
      <c r="F1899" s="864"/>
      <c r="G1899" s="910"/>
      <c r="H1899" s="878"/>
      <c r="I1899" s="898"/>
    </row>
    <row r="1900" spans="1:9" s="76" customFormat="1" ht="89.25">
      <c r="A1900" s="276" t="s">
        <v>45</v>
      </c>
      <c r="B1900" s="303" t="s">
        <v>1286</v>
      </c>
      <c r="C1900" s="300"/>
      <c r="D1900" s="300"/>
      <c r="E1900" s="301" t="str">
        <f t="shared" si="69"/>
        <v xml:space="preserve"> </v>
      </c>
      <c r="F1900" s="862"/>
      <c r="G1900" s="908"/>
      <c r="H1900" s="876"/>
      <c r="I1900" s="896"/>
    </row>
    <row r="1901" spans="1:9">
      <c r="A1901" s="276"/>
      <c r="B1901" s="308" t="s">
        <v>364</v>
      </c>
      <c r="C1901" s="309">
        <v>37</v>
      </c>
      <c r="D1901" s="1303"/>
      <c r="E1901" s="305" t="str">
        <f t="shared" si="69"/>
        <v xml:space="preserve"> </v>
      </c>
      <c r="F1901" s="863"/>
      <c r="G1901" s="909">
        <f>D1901*F1901</f>
        <v>0</v>
      </c>
      <c r="H1901" s="935">
        <v>37</v>
      </c>
      <c r="I1901" s="897">
        <f>D1901*H1901</f>
        <v>0</v>
      </c>
    </row>
    <row r="1902" spans="1:9">
      <c r="A1902" s="276"/>
      <c r="B1902" s="308" t="s">
        <v>365</v>
      </c>
      <c r="C1902" s="309">
        <v>0</v>
      </c>
      <c r="D1902" s="1292">
        <f>D1901</f>
        <v>0</v>
      </c>
      <c r="E1902" s="305">
        <f t="shared" si="69"/>
        <v>0</v>
      </c>
      <c r="F1902" s="863"/>
      <c r="G1902" s="909">
        <f>D1902*F1902</f>
        <v>0</v>
      </c>
      <c r="H1902" s="935">
        <v>0</v>
      </c>
      <c r="I1902" s="897">
        <f>D1902*H1902</f>
        <v>0</v>
      </c>
    </row>
    <row r="1903" spans="1:9">
      <c r="A1903" s="276"/>
      <c r="B1903" s="308" t="s">
        <v>366</v>
      </c>
      <c r="C1903" s="309">
        <v>0</v>
      </c>
      <c r="D1903" s="1292">
        <f>D1901</f>
        <v>0</v>
      </c>
      <c r="E1903" s="305">
        <f t="shared" si="69"/>
        <v>0</v>
      </c>
      <c r="F1903" s="863"/>
      <c r="G1903" s="909">
        <f>D1903*F1903</f>
        <v>0</v>
      </c>
      <c r="H1903" s="935">
        <v>0</v>
      </c>
      <c r="I1903" s="897">
        <f>D1903*H1903</f>
        <v>0</v>
      </c>
    </row>
    <row r="1904" spans="1:9" ht="13.5" thickBot="1">
      <c r="A1904" s="276"/>
      <c r="B1904" s="406" t="s">
        <v>367</v>
      </c>
      <c r="C1904" s="407">
        <v>0</v>
      </c>
      <c r="D1904" s="1293">
        <f>D1901</f>
        <v>0</v>
      </c>
      <c r="E1904" s="409">
        <f t="shared" si="69"/>
        <v>0</v>
      </c>
      <c r="F1904" s="921"/>
      <c r="G1904" s="969">
        <f>D1904*F1904</f>
        <v>0</v>
      </c>
      <c r="H1904" s="936">
        <v>0</v>
      </c>
      <c r="I1904" s="975">
        <f>D1904*H1904</f>
        <v>0</v>
      </c>
    </row>
    <row r="1905" spans="1:11" ht="13.5" thickTop="1">
      <c r="A1905" s="276"/>
      <c r="B1905" s="403" t="s">
        <v>206</v>
      </c>
      <c r="C1905" s="404">
        <f>SUM(C1901:C1904)</f>
        <v>37</v>
      </c>
      <c r="D1905" s="390"/>
      <c r="E1905" s="405" t="str">
        <f t="shared" si="69"/>
        <v xml:space="preserve"> </v>
      </c>
      <c r="F1905" s="922"/>
      <c r="G1905" s="970"/>
      <c r="H1905" s="938"/>
      <c r="I1905" s="976"/>
    </row>
    <row r="1906" spans="1:11">
      <c r="A1906" s="34"/>
      <c r="B1906" s="35"/>
      <c r="C1906" s="36"/>
      <c r="D1906" s="37"/>
      <c r="E1906" s="72"/>
      <c r="H1906" s="1029"/>
      <c r="I1906" s="1048"/>
    </row>
    <row r="1907" spans="1:11" s="95" customFormat="1" ht="13.5" thickBot="1">
      <c r="A1907" s="314"/>
      <c r="B1907" s="315"/>
      <c r="C1907" s="316"/>
      <c r="D1907" s="317"/>
      <c r="E1907" s="318"/>
      <c r="F1907" s="384"/>
      <c r="G1907" s="1040"/>
      <c r="H1907" s="1077"/>
      <c r="I1907" s="1078"/>
    </row>
    <row r="1908" spans="1:11" s="95" customFormat="1" ht="13.5" thickTop="1">
      <c r="A1908" s="34"/>
      <c r="B1908" s="35"/>
      <c r="C1908" s="36"/>
      <c r="D1908" s="37"/>
      <c r="E1908" s="59"/>
      <c r="G1908" s="1032"/>
      <c r="H1908" s="1059"/>
      <c r="I1908" s="1060"/>
    </row>
    <row r="1909" spans="1:11" s="95" customFormat="1">
      <c r="A1909" s="12"/>
      <c r="B1909" s="16"/>
      <c r="C1909" s="13"/>
      <c r="D1909" s="2"/>
      <c r="E1909" s="378" t="s">
        <v>1561</v>
      </c>
      <c r="F1909" s="947"/>
      <c r="G1909" s="1033" t="s">
        <v>1558</v>
      </c>
      <c r="H1909" s="953"/>
      <c r="I1909" s="1053" t="s">
        <v>1559</v>
      </c>
    </row>
    <row r="1910" spans="1:11" ht="12.75" customHeight="1">
      <c r="A1910" s="7"/>
      <c r="B1910" s="256" t="s">
        <v>21</v>
      </c>
      <c r="C1910" s="278"/>
      <c r="D1910" s="278"/>
      <c r="E1910" s="259">
        <f>SUM(E1852:E1909)</f>
        <v>0</v>
      </c>
      <c r="F1910" s="866"/>
      <c r="G1910" s="1013">
        <f>SUM(G1852:G1909)</f>
        <v>0</v>
      </c>
      <c r="H1910" s="880"/>
      <c r="I1910" s="1021">
        <f>SUM(I1852:I1909)</f>
        <v>0</v>
      </c>
    </row>
    <row r="1911" spans="1:11" s="14" customFormat="1">
      <c r="A1911" s="12" t="s">
        <v>81</v>
      </c>
      <c r="B1911" s="11" t="s">
        <v>119</v>
      </c>
      <c r="C1911" s="13"/>
      <c r="D1911" s="2"/>
      <c r="E1911" s="3"/>
      <c r="G1911" s="892"/>
      <c r="H1911" s="1031"/>
      <c r="I1911" s="1050"/>
    </row>
    <row r="1912" spans="1:11" s="76" customFormat="1" ht="15.75" customHeight="1">
      <c r="A1912" s="81"/>
      <c r="B1912" s="95"/>
      <c r="C1912" s="27"/>
      <c r="D1912" s="2"/>
      <c r="E1912" s="94"/>
      <c r="G1912" s="891"/>
      <c r="H1912" s="1063"/>
      <c r="I1912" s="1064"/>
    </row>
    <row r="1913" spans="1:11" s="76" customFormat="1" ht="51.75" customHeight="1">
      <c r="A1913" s="12"/>
      <c r="B1913" s="87" t="s">
        <v>120</v>
      </c>
      <c r="C1913" s="13"/>
      <c r="D1913" s="2"/>
      <c r="E1913" s="3"/>
      <c r="G1913" s="891"/>
      <c r="H1913" s="1063"/>
      <c r="I1913" s="1064"/>
    </row>
    <row r="1914" spans="1:11" s="14" customFormat="1">
      <c r="A1914" s="12"/>
      <c r="B1914" s="19" t="s">
        <v>1568</v>
      </c>
      <c r="C1914" s="302" t="s">
        <v>79</v>
      </c>
      <c r="D1914" s="320" t="s">
        <v>191</v>
      </c>
      <c r="E1914" s="321" t="s">
        <v>192</v>
      </c>
      <c r="F1914" s="1759" t="s">
        <v>1550</v>
      </c>
      <c r="G1914" s="1760"/>
      <c r="H1914" s="1761" t="s">
        <v>1551</v>
      </c>
      <c r="I1914" s="1762"/>
      <c r="J1914" s="297" t="s">
        <v>1552</v>
      </c>
      <c r="K1914" s="297" t="s">
        <v>1553</v>
      </c>
    </row>
    <row r="1915" spans="1:11" s="14" customFormat="1">
      <c r="A1915" s="276"/>
      <c r="B1915" s="322"/>
      <c r="C1915" s="1754" t="s">
        <v>1495</v>
      </c>
      <c r="D1915" s="1754"/>
      <c r="E1915" s="1754"/>
      <c r="F1915" s="888" t="s">
        <v>79</v>
      </c>
      <c r="G1915" s="888" t="s">
        <v>1554</v>
      </c>
      <c r="H1915" s="887" t="s">
        <v>79</v>
      </c>
      <c r="I1915" s="887" t="s">
        <v>1554</v>
      </c>
      <c r="J1915" s="298"/>
      <c r="K1915" s="298"/>
    </row>
    <row r="1916" spans="1:11" s="76" customFormat="1" ht="294" customHeight="1">
      <c r="A1916" s="276" t="s">
        <v>83</v>
      </c>
      <c r="B1916" s="303" t="s">
        <v>1287</v>
      </c>
      <c r="C1916" s="300"/>
      <c r="D1916" s="300"/>
      <c r="E1916" s="301"/>
      <c r="F1916" s="862"/>
      <c r="G1916" s="908"/>
      <c r="H1916" s="876"/>
      <c r="I1916" s="896"/>
    </row>
    <row r="1917" spans="1:11" s="76" customFormat="1" ht="158.25" customHeight="1">
      <c r="A1917" s="276"/>
      <c r="B1917" s="303" t="s">
        <v>115</v>
      </c>
      <c r="C1917" s="300"/>
      <c r="D1917" s="300"/>
      <c r="E1917" s="301"/>
      <c r="F1917" s="862"/>
      <c r="G1917" s="908"/>
      <c r="H1917" s="876"/>
      <c r="I1917" s="896"/>
    </row>
    <row r="1918" spans="1:11" ht="144" customHeight="1">
      <c r="A1918" s="276"/>
      <c r="B1918" s="303" t="s">
        <v>1288</v>
      </c>
      <c r="C1918" s="300"/>
      <c r="D1918" s="300"/>
      <c r="E1918" s="301"/>
      <c r="F1918" s="864"/>
      <c r="G1918" s="910"/>
      <c r="H1918" s="878"/>
      <c r="I1918" s="898"/>
    </row>
    <row r="1919" spans="1:11" ht="12.75" customHeight="1">
      <c r="A1919" s="276"/>
      <c r="B1919" s="303"/>
      <c r="C1919" s="300"/>
      <c r="D1919" s="300"/>
      <c r="E1919" s="301"/>
      <c r="F1919" s="864"/>
      <c r="G1919" s="910"/>
      <c r="H1919" s="878"/>
      <c r="I1919" s="898"/>
    </row>
    <row r="1920" spans="1:11" ht="67.5" customHeight="1">
      <c r="A1920" s="276" t="s">
        <v>67</v>
      </c>
      <c r="B1920" s="303" t="s">
        <v>1518</v>
      </c>
      <c r="C1920" s="300"/>
      <c r="D1920" s="300"/>
      <c r="E1920" s="301"/>
      <c r="F1920" s="864"/>
      <c r="G1920" s="910"/>
      <c r="H1920" s="878"/>
      <c r="I1920" s="898"/>
    </row>
    <row r="1921" spans="1:9">
      <c r="A1921" s="276"/>
      <c r="B1921" s="308" t="s">
        <v>299</v>
      </c>
      <c r="C1921" s="309">
        <v>398</v>
      </c>
      <c r="D1921" s="1303"/>
      <c r="E1921" s="305" t="str">
        <f t="shared" ref="E1921:E1933" si="70">IF(OR(ISBLANK(C1921),ISBLANK(D1921))," ",KOLIC*CENA)</f>
        <v xml:space="preserve"> </v>
      </c>
      <c r="F1921" s="863"/>
      <c r="G1921" s="909">
        <f>D1921*F1921</f>
        <v>0</v>
      </c>
      <c r="H1921" s="935">
        <v>398</v>
      </c>
      <c r="I1921" s="897">
        <f>D1921*H1921</f>
        <v>0</v>
      </c>
    </row>
    <row r="1922" spans="1:9">
      <c r="A1922" s="276"/>
      <c r="B1922" s="308" t="s">
        <v>300</v>
      </c>
      <c r="C1922" s="309">
        <v>195</v>
      </c>
      <c r="D1922" s="1292">
        <f>D1921</f>
        <v>0</v>
      </c>
      <c r="E1922" s="305">
        <f t="shared" si="70"/>
        <v>0</v>
      </c>
      <c r="F1922" s="863"/>
      <c r="G1922" s="909">
        <f>D1922*F1922</f>
        <v>0</v>
      </c>
      <c r="H1922" s="935">
        <v>195</v>
      </c>
      <c r="I1922" s="897">
        <f>D1922*H1922</f>
        <v>0</v>
      </c>
    </row>
    <row r="1923" spans="1:9">
      <c r="A1923" s="276"/>
      <c r="B1923" s="308" t="s">
        <v>301</v>
      </c>
      <c r="C1923" s="309">
        <v>148</v>
      </c>
      <c r="D1923" s="1292">
        <f>D1921</f>
        <v>0</v>
      </c>
      <c r="E1923" s="305">
        <f t="shared" si="70"/>
        <v>0</v>
      </c>
      <c r="F1923" s="863"/>
      <c r="G1923" s="909">
        <f>D1923*F1923</f>
        <v>0</v>
      </c>
      <c r="H1923" s="935">
        <v>148</v>
      </c>
      <c r="I1923" s="897">
        <f>D1923*H1923</f>
        <v>0</v>
      </c>
    </row>
    <row r="1924" spans="1:9" ht="13.5" thickBot="1">
      <c r="A1924" s="276"/>
      <c r="B1924" s="406" t="s">
        <v>302</v>
      </c>
      <c r="C1924" s="407">
        <v>215</v>
      </c>
      <c r="D1924" s="1293">
        <f>D1921</f>
        <v>0</v>
      </c>
      <c r="E1924" s="409">
        <f t="shared" si="70"/>
        <v>0</v>
      </c>
      <c r="F1924" s="921"/>
      <c r="G1924" s="969">
        <f>D1924*F1924</f>
        <v>0</v>
      </c>
      <c r="H1924" s="936">
        <v>215</v>
      </c>
      <c r="I1924" s="975">
        <f>D1924*H1924</f>
        <v>0</v>
      </c>
    </row>
    <row r="1925" spans="1:9" ht="13.5" thickTop="1">
      <c r="A1925" s="276"/>
      <c r="B1925" s="403" t="s">
        <v>215</v>
      </c>
      <c r="C1925" s="404">
        <f>SUM(C1921:C1924)</f>
        <v>956</v>
      </c>
      <c r="D1925" s="390"/>
      <c r="E1925" s="405" t="str">
        <f t="shared" si="70"/>
        <v xml:space="preserve"> </v>
      </c>
      <c r="F1925" s="922"/>
      <c r="G1925" s="970"/>
      <c r="H1925" s="938"/>
      <c r="I1925" s="976"/>
    </row>
    <row r="1926" spans="1:9">
      <c r="A1926" s="276"/>
      <c r="B1926" s="309"/>
      <c r="C1926" s="300"/>
      <c r="D1926" s="304"/>
      <c r="E1926" s="305"/>
      <c r="F1926" s="864"/>
      <c r="G1926" s="910"/>
      <c r="H1926" s="878"/>
      <c r="I1926" s="898"/>
    </row>
    <row r="1927" spans="1:9" ht="67.5" customHeight="1">
      <c r="A1927" s="276" t="s">
        <v>68</v>
      </c>
      <c r="B1927" s="303" t="s">
        <v>1519</v>
      </c>
      <c r="C1927" s="300"/>
      <c r="D1927" s="300"/>
      <c r="E1927" s="301"/>
      <c r="F1927" s="864"/>
      <c r="G1927" s="910"/>
      <c r="H1927" s="878"/>
      <c r="I1927" s="898"/>
    </row>
    <row r="1928" spans="1:9">
      <c r="A1928" s="276"/>
      <c r="B1928" s="308" t="s">
        <v>299</v>
      </c>
      <c r="C1928" s="309">
        <v>416</v>
      </c>
      <c r="D1928" s="1303"/>
      <c r="E1928" s="305" t="str">
        <f>IF(OR(ISBLANK(C1928),ISBLANK(D1928))," ",KOLIC*CENA)</f>
        <v xml:space="preserve"> </v>
      </c>
      <c r="F1928" s="863"/>
      <c r="G1928" s="909">
        <f>D1928*F1928</f>
        <v>0</v>
      </c>
      <c r="H1928" s="935">
        <v>416</v>
      </c>
      <c r="I1928" s="897">
        <f>D1928*H1928</f>
        <v>0</v>
      </c>
    </row>
    <row r="1929" spans="1:9">
      <c r="A1929" s="276"/>
      <c r="B1929" s="308" t="s">
        <v>300</v>
      </c>
      <c r="C1929" s="309">
        <v>272</v>
      </c>
      <c r="D1929" s="1292">
        <f>D1928</f>
        <v>0</v>
      </c>
      <c r="E1929" s="305">
        <f>IF(OR(ISBLANK(C1929),ISBLANK(D1929))," ",KOLIC*CENA)</f>
        <v>0</v>
      </c>
      <c r="F1929" s="863"/>
      <c r="G1929" s="909">
        <f>D1929*F1929</f>
        <v>0</v>
      </c>
      <c r="H1929" s="935">
        <v>272</v>
      </c>
      <c r="I1929" s="897">
        <f>D1929*H1929</f>
        <v>0</v>
      </c>
    </row>
    <row r="1930" spans="1:9">
      <c r="A1930" s="276"/>
      <c r="B1930" s="308" t="s">
        <v>301</v>
      </c>
      <c r="C1930" s="309">
        <v>532</v>
      </c>
      <c r="D1930" s="1292">
        <f>D1928</f>
        <v>0</v>
      </c>
      <c r="E1930" s="305">
        <f>IF(OR(ISBLANK(C1930),ISBLANK(D1930))," ",KOLIC*CENA)</f>
        <v>0</v>
      </c>
      <c r="F1930" s="863"/>
      <c r="G1930" s="909">
        <f>D1930*F1930</f>
        <v>0</v>
      </c>
      <c r="H1930" s="935">
        <v>532</v>
      </c>
      <c r="I1930" s="897">
        <f>D1930*H1930</f>
        <v>0</v>
      </c>
    </row>
    <row r="1931" spans="1:9" ht="13.5" thickBot="1">
      <c r="A1931" s="276"/>
      <c r="B1931" s="406" t="s">
        <v>302</v>
      </c>
      <c r="C1931" s="407">
        <v>425</v>
      </c>
      <c r="D1931" s="1293">
        <f>D1928</f>
        <v>0</v>
      </c>
      <c r="E1931" s="409">
        <f>IF(OR(ISBLANK(C1931),ISBLANK(D1931))," ",KOLIC*CENA)</f>
        <v>0</v>
      </c>
      <c r="F1931" s="921"/>
      <c r="G1931" s="969">
        <f>D1931*F1931</f>
        <v>0</v>
      </c>
      <c r="H1931" s="936">
        <v>425</v>
      </c>
      <c r="I1931" s="975">
        <f>D1931*H1931</f>
        <v>0</v>
      </c>
    </row>
    <row r="1932" spans="1:9" ht="13.5" thickTop="1">
      <c r="A1932" s="276"/>
      <c r="B1932" s="403" t="s">
        <v>215</v>
      </c>
      <c r="C1932" s="404">
        <f>SUM(C1928:C1931)</f>
        <v>1645</v>
      </c>
      <c r="D1932" s="390"/>
      <c r="E1932" s="405" t="str">
        <f>IF(OR(ISBLANK(C1932),ISBLANK(D1932))," ",KOLIC*CENA)</f>
        <v xml:space="preserve"> </v>
      </c>
      <c r="F1932" s="1079"/>
      <c r="G1932" s="1080"/>
      <c r="H1932" s="1079"/>
      <c r="I1932" s="1080"/>
    </row>
    <row r="1933" spans="1:9" ht="13.5" thickBot="1">
      <c r="A1933" s="418"/>
      <c r="B1933" s="406"/>
      <c r="C1933" s="407"/>
      <c r="D1933" s="419"/>
      <c r="E1933" s="420" t="str">
        <f t="shared" si="70"/>
        <v xml:space="preserve"> </v>
      </c>
      <c r="F1933" s="1081"/>
      <c r="G1933" s="1082"/>
      <c r="H1933" s="1081"/>
      <c r="I1933" s="1082"/>
    </row>
    <row r="1934" spans="1:9" ht="13.5" thickTop="1">
      <c r="A1934" s="415"/>
      <c r="B1934" s="416"/>
      <c r="C1934" s="403"/>
      <c r="D1934" s="404"/>
      <c r="E1934" s="417" t="s">
        <v>1561</v>
      </c>
      <c r="F1934" s="1018"/>
      <c r="G1934" s="1041" t="s">
        <v>1558</v>
      </c>
      <c r="H1934" s="1027"/>
      <c r="I1934" s="1057" t="s">
        <v>1559</v>
      </c>
    </row>
    <row r="1935" spans="1:9" s="119" customFormat="1" ht="15">
      <c r="A1935" s="330"/>
      <c r="B1935" s="383" t="s">
        <v>34</v>
      </c>
      <c r="C1935" s="257"/>
      <c r="D1935" s="258"/>
      <c r="E1935" s="259">
        <f>SUM(E1920:E1934)</f>
        <v>0</v>
      </c>
      <c r="F1935" s="866"/>
      <c r="G1935" s="1013">
        <f>SUM(G1920:G1934)</f>
        <v>0</v>
      </c>
      <c r="H1935" s="880"/>
      <c r="I1935" s="1021">
        <f>SUM(I1920:I1934)</f>
        <v>0</v>
      </c>
    </row>
    <row r="1936" spans="1:9" s="119" customFormat="1">
      <c r="A1936" s="330"/>
      <c r="B1936" s="381"/>
      <c r="C1936" s="332"/>
      <c r="D1936" s="304"/>
      <c r="E1936" s="382"/>
      <c r="F1936" s="385"/>
      <c r="G1936" s="1042"/>
      <c r="H1936" s="1083"/>
      <c r="I1936" s="1084"/>
    </row>
    <row r="1937" spans="1:11" s="95" customFormat="1" ht="12.75" customHeight="1">
      <c r="A1937" s="386" t="s">
        <v>1514</v>
      </c>
      <c r="B1937" s="387" t="s">
        <v>1293</v>
      </c>
      <c r="C1937" s="332"/>
      <c r="D1937" s="304"/>
      <c r="E1937" s="382"/>
      <c r="F1937" s="368"/>
      <c r="G1937" s="1043"/>
      <c r="H1937" s="1085"/>
      <c r="I1937" s="1086"/>
    </row>
    <row r="1938" spans="1:11" s="95" customFormat="1">
      <c r="A1938" s="386"/>
      <c r="B1938" s="387"/>
      <c r="C1938" s="332"/>
      <c r="D1938" s="304"/>
      <c r="E1938" s="382"/>
      <c r="F1938" s="368"/>
      <c r="G1938" s="1043"/>
      <c r="H1938" s="1085"/>
      <c r="I1938" s="1086"/>
    </row>
    <row r="1939" spans="1:11" s="95" customFormat="1" ht="66" customHeight="1">
      <c r="A1939" s="374"/>
      <c r="B1939" s="311" t="s">
        <v>1294</v>
      </c>
      <c r="C1939" s="304"/>
      <c r="D1939" s="304"/>
      <c r="E1939" s="369"/>
      <c r="F1939" s="368"/>
      <c r="G1939" s="1043"/>
      <c r="H1939" s="1085"/>
      <c r="I1939" s="1086"/>
    </row>
    <row r="1940" spans="1:11" s="14" customFormat="1">
      <c r="A1940" s="12"/>
      <c r="B1940" s="19"/>
      <c r="C1940" s="299" t="s">
        <v>79</v>
      </c>
      <c r="D1940" s="300" t="s">
        <v>191</v>
      </c>
      <c r="E1940" s="301" t="s">
        <v>192</v>
      </c>
      <c r="F1940" s="1763" t="s">
        <v>1550</v>
      </c>
      <c r="G1940" s="1763"/>
      <c r="H1940" s="1764" t="s">
        <v>1551</v>
      </c>
      <c r="I1940" s="1764"/>
      <c r="J1940" s="297" t="s">
        <v>1552</v>
      </c>
      <c r="K1940" s="297" t="s">
        <v>1553</v>
      </c>
    </row>
    <row r="1941" spans="1:11" s="14" customFormat="1">
      <c r="A1941" s="276"/>
      <c r="B1941" s="322"/>
      <c r="C1941" s="1754" t="s">
        <v>1495</v>
      </c>
      <c r="D1941" s="1754"/>
      <c r="E1941" s="1754"/>
      <c r="F1941" s="888" t="s">
        <v>79</v>
      </c>
      <c r="G1941" s="888" t="s">
        <v>1554</v>
      </c>
      <c r="H1941" s="887" t="s">
        <v>79</v>
      </c>
      <c r="I1941" s="887" t="s">
        <v>1554</v>
      </c>
      <c r="J1941" s="298"/>
      <c r="K1941" s="298"/>
    </row>
    <row r="1942" spans="1:11" s="95" customFormat="1" ht="13.5" customHeight="1">
      <c r="A1942" s="368"/>
      <c r="B1942" s="339"/>
      <c r="C1942" s="340"/>
      <c r="D1942" s="304"/>
      <c r="E1942" s="301" t="str">
        <f t="shared" ref="E1942:E1951" si="71">IF(OR(ISBLANK(C1942),ISBLANK(D1942))," ",KOLIC*CENA)</f>
        <v xml:space="preserve"> </v>
      </c>
      <c r="F1942" s="1016"/>
      <c r="G1942" s="1036"/>
      <c r="H1942" s="1024"/>
      <c r="I1942" s="1055"/>
    </row>
    <row r="1943" spans="1:11" s="95" customFormat="1" ht="257.25" customHeight="1">
      <c r="A1943" s="372" t="s">
        <v>83</v>
      </c>
      <c r="B1943" s="311" t="s">
        <v>1295</v>
      </c>
      <c r="C1943" s="304"/>
      <c r="D1943" s="304"/>
      <c r="E1943" s="301" t="str">
        <f t="shared" si="71"/>
        <v xml:space="preserve"> </v>
      </c>
      <c r="F1943" s="1016"/>
      <c r="G1943" s="1036"/>
      <c r="H1943" s="1024"/>
      <c r="I1943" s="1055"/>
    </row>
    <row r="1944" spans="1:11" s="95" customFormat="1" ht="27.75" customHeight="1">
      <c r="A1944" s="374"/>
      <c r="B1944" s="311" t="s">
        <v>1296</v>
      </c>
      <c r="C1944" s="304"/>
      <c r="D1944" s="304"/>
      <c r="E1944" s="301" t="str">
        <f t="shared" si="71"/>
        <v xml:space="preserve"> </v>
      </c>
      <c r="F1944" s="1016"/>
      <c r="G1944" s="1036"/>
      <c r="H1944" s="1024"/>
      <c r="I1944" s="1055"/>
    </row>
    <row r="1945" spans="1:11" s="95" customFormat="1" ht="38.25">
      <c r="A1945" s="374"/>
      <c r="B1945" s="311" t="s">
        <v>1297</v>
      </c>
      <c r="C1945" s="304"/>
      <c r="D1945" s="304"/>
      <c r="E1945" s="301" t="str">
        <f t="shared" si="71"/>
        <v xml:space="preserve"> </v>
      </c>
      <c r="F1945" s="1016"/>
      <c r="G1945" s="1036"/>
      <c r="H1945" s="1024"/>
      <c r="I1945" s="1055"/>
    </row>
    <row r="1946" spans="1:11" s="95" customFormat="1" ht="66.75" customHeight="1">
      <c r="A1946" s="374"/>
      <c r="B1946" s="311" t="s">
        <v>1298</v>
      </c>
      <c r="C1946" s="304"/>
      <c r="D1946" s="304"/>
      <c r="E1946" s="301" t="str">
        <f t="shared" si="71"/>
        <v xml:space="preserve"> </v>
      </c>
      <c r="F1946" s="1016"/>
      <c r="G1946" s="1036"/>
      <c r="H1946" s="1024"/>
      <c r="I1946" s="1055"/>
    </row>
    <row r="1947" spans="1:11">
      <c r="A1947" s="276"/>
      <c r="B1947" s="308" t="s">
        <v>299</v>
      </c>
      <c r="C1947" s="309">
        <v>11.5</v>
      </c>
      <c r="D1947" s="1303"/>
      <c r="E1947" s="305" t="str">
        <f t="shared" si="71"/>
        <v xml:space="preserve"> </v>
      </c>
      <c r="F1947" s="863"/>
      <c r="G1947" s="909">
        <f>D1947*F1947</f>
        <v>0</v>
      </c>
      <c r="H1947" s="935">
        <v>11.5</v>
      </c>
      <c r="I1947" s="897">
        <f>D1947*H1947</f>
        <v>0</v>
      </c>
    </row>
    <row r="1948" spans="1:11">
      <c r="A1948" s="276"/>
      <c r="B1948" s="308" t="s">
        <v>300</v>
      </c>
      <c r="C1948" s="309">
        <v>0</v>
      </c>
      <c r="D1948" s="1292">
        <f>D1947</f>
        <v>0</v>
      </c>
      <c r="E1948" s="305">
        <f t="shared" si="71"/>
        <v>0</v>
      </c>
      <c r="F1948" s="863"/>
      <c r="G1948" s="909">
        <f>D1948*F1948</f>
        <v>0</v>
      </c>
      <c r="H1948" s="935">
        <v>0</v>
      </c>
      <c r="I1948" s="897">
        <f>D1948*H1948</f>
        <v>0</v>
      </c>
    </row>
    <row r="1949" spans="1:11">
      <c r="A1949" s="276"/>
      <c r="B1949" s="308" t="s">
        <v>301</v>
      </c>
      <c r="C1949" s="309">
        <v>0</v>
      </c>
      <c r="D1949" s="1292">
        <f>D1947</f>
        <v>0</v>
      </c>
      <c r="E1949" s="305">
        <f t="shared" si="71"/>
        <v>0</v>
      </c>
      <c r="F1949" s="863"/>
      <c r="G1949" s="909">
        <f>D1949*F1949</f>
        <v>0</v>
      </c>
      <c r="H1949" s="935">
        <v>0</v>
      </c>
      <c r="I1949" s="897">
        <f>D1949*H1949</f>
        <v>0</v>
      </c>
    </row>
    <row r="1950" spans="1:11" ht="13.5" thickBot="1">
      <c r="A1950" s="276"/>
      <c r="B1950" s="406" t="s">
        <v>302</v>
      </c>
      <c r="C1950" s="407">
        <v>0</v>
      </c>
      <c r="D1950" s="1293">
        <f>D1947</f>
        <v>0</v>
      </c>
      <c r="E1950" s="409">
        <f t="shared" si="71"/>
        <v>0</v>
      </c>
      <c r="F1950" s="921"/>
      <c r="G1950" s="969">
        <f>D1950*F1950</f>
        <v>0</v>
      </c>
      <c r="H1950" s="936">
        <v>0</v>
      </c>
      <c r="I1950" s="975">
        <f>D1950*H1950</f>
        <v>0</v>
      </c>
    </row>
    <row r="1951" spans="1:11" ht="13.5" thickTop="1">
      <c r="A1951" s="276"/>
      <c r="B1951" s="403" t="s">
        <v>215</v>
      </c>
      <c r="C1951" s="404">
        <f>SUM(C1947:C1950)</f>
        <v>11.5</v>
      </c>
      <c r="D1951" s="390"/>
      <c r="E1951" s="405" t="str">
        <f t="shared" si="71"/>
        <v xml:space="preserve"> </v>
      </c>
      <c r="F1951" s="922"/>
      <c r="G1951" s="970"/>
      <c r="H1951" s="938"/>
      <c r="I1951" s="976"/>
    </row>
    <row r="1952" spans="1:11">
      <c r="A1952" s="34"/>
      <c r="B1952" s="391"/>
      <c r="C1952" s="36"/>
      <c r="D1952" s="37"/>
      <c r="E1952" s="72"/>
      <c r="F1952" s="243"/>
      <c r="G1952" s="1044"/>
      <c r="H1952" s="1087"/>
      <c r="I1952" s="1088"/>
    </row>
    <row r="1953" spans="1:11" ht="13.5" thickBot="1">
      <c r="A1953" s="363"/>
      <c r="B1953" s="392"/>
      <c r="C1953" s="317"/>
      <c r="D1953" s="317"/>
      <c r="E1953" s="318"/>
      <c r="F1953" s="319"/>
      <c r="G1953" s="903"/>
      <c r="H1953" s="1030"/>
      <c r="I1953" s="1049"/>
    </row>
    <row r="1954" spans="1:11" ht="13.5" thickTop="1">
      <c r="A1954" s="77"/>
      <c r="B1954" s="117"/>
      <c r="C1954" s="37"/>
      <c r="D1954" s="37"/>
      <c r="E1954" s="72"/>
      <c r="F1954" s="243"/>
      <c r="G1954" s="1044"/>
      <c r="H1954" s="1087"/>
      <c r="I1954" s="1088"/>
    </row>
    <row r="1955" spans="1:11">
      <c r="A1955" s="77"/>
      <c r="B1955" s="117"/>
      <c r="C1955" s="37"/>
      <c r="D1955" s="37"/>
      <c r="E1955" s="366" t="s">
        <v>1561</v>
      </c>
      <c r="F1955" s="871"/>
      <c r="G1955" s="916" t="s">
        <v>1558</v>
      </c>
      <c r="H1955" s="885"/>
      <c r="I1955" s="905" t="s">
        <v>1559</v>
      </c>
    </row>
    <row r="1956" spans="1:11" ht="15">
      <c r="A1956" s="393"/>
      <c r="B1956" s="383" t="s">
        <v>133</v>
      </c>
      <c r="C1956" s="258"/>
      <c r="D1956" s="258"/>
      <c r="E1956" s="259">
        <f>SUM(E1947:E1955)</f>
        <v>0</v>
      </c>
      <c r="F1956" s="866"/>
      <c r="G1956" s="1013">
        <f>SUM(G1946:G1955)</f>
        <v>0</v>
      </c>
      <c r="H1956" s="880"/>
      <c r="I1956" s="1021">
        <f>SUM(I1946:I1955)</f>
        <v>0</v>
      </c>
    </row>
    <row r="1957" spans="1:11">
      <c r="A1957" s="77"/>
      <c r="B1957" s="394"/>
      <c r="C1957" s="37"/>
      <c r="D1957" s="37"/>
      <c r="E1957" s="123"/>
      <c r="F1957" s="243"/>
      <c r="G1957" s="1044"/>
      <c r="H1957" s="1087"/>
      <c r="I1957" s="1088"/>
    </row>
    <row r="1958" spans="1:11" s="76" customFormat="1" ht="25.5">
      <c r="A1958" s="395"/>
      <c r="B1958" s="396" t="s">
        <v>1515</v>
      </c>
      <c r="C1958" s="36"/>
      <c r="D1958" s="36"/>
      <c r="E1958" s="397"/>
      <c r="F1958" s="398"/>
      <c r="G1958" s="1045"/>
      <c r="H1958" s="1089"/>
      <c r="I1958" s="1090"/>
    </row>
    <row r="1959" spans="1:11">
      <c r="A1959" s="77"/>
      <c r="B1959" s="421" t="s">
        <v>1569</v>
      </c>
      <c r="C1959" s="37"/>
      <c r="D1959" s="37"/>
      <c r="E1959" s="123"/>
      <c r="F1959" s="243"/>
      <c r="G1959" s="1044"/>
      <c r="H1959" s="1087"/>
      <c r="I1959" s="1088"/>
    </row>
    <row r="1960" spans="1:11" s="14" customFormat="1">
      <c r="A1960" s="12"/>
      <c r="B1960" s="19"/>
      <c r="C1960" s="299" t="s">
        <v>79</v>
      </c>
      <c r="D1960" s="300" t="s">
        <v>191</v>
      </c>
      <c r="E1960" s="301" t="s">
        <v>192</v>
      </c>
      <c r="F1960" s="1763" t="s">
        <v>1550</v>
      </c>
      <c r="G1960" s="1763"/>
      <c r="H1960" s="1764" t="s">
        <v>1551</v>
      </c>
      <c r="I1960" s="1764"/>
      <c r="J1960" s="297" t="s">
        <v>1552</v>
      </c>
      <c r="K1960" s="297" t="s">
        <v>1553</v>
      </c>
    </row>
    <row r="1961" spans="1:11" s="14" customFormat="1">
      <c r="A1961" s="276"/>
      <c r="B1961" s="322"/>
      <c r="C1961" s="1754" t="s">
        <v>1495</v>
      </c>
      <c r="D1961" s="1754"/>
      <c r="E1961" s="1754"/>
      <c r="F1961" s="888" t="s">
        <v>79</v>
      </c>
      <c r="G1961" s="888" t="s">
        <v>1554</v>
      </c>
      <c r="H1961" s="887" t="s">
        <v>79</v>
      </c>
      <c r="I1961" s="887" t="s">
        <v>1554</v>
      </c>
      <c r="J1961" s="298"/>
      <c r="K1961" s="298"/>
    </row>
    <row r="1962" spans="1:11" ht="336.75" customHeight="1">
      <c r="A1962" s="330" t="s">
        <v>83</v>
      </c>
      <c r="B1962" s="311" t="s">
        <v>1306</v>
      </c>
      <c r="C1962" s="304"/>
      <c r="D1962" s="304"/>
      <c r="E1962" s="382"/>
      <c r="F1962" s="864"/>
      <c r="G1962" s="910"/>
      <c r="H1962" s="878"/>
      <c r="I1962" s="898"/>
    </row>
    <row r="1963" spans="1:11" ht="144" customHeight="1">
      <c r="A1963" s="330"/>
      <c r="B1963" s="311" t="s">
        <v>1304</v>
      </c>
      <c r="C1963" s="304"/>
      <c r="D1963" s="304"/>
      <c r="E1963" s="382"/>
      <c r="F1963" s="864"/>
      <c r="G1963" s="910"/>
      <c r="H1963" s="878"/>
      <c r="I1963" s="898"/>
    </row>
    <row r="1964" spans="1:11" ht="39" customHeight="1">
      <c r="A1964" s="330"/>
      <c r="B1964" s="311" t="s">
        <v>1305</v>
      </c>
      <c r="C1964" s="304"/>
      <c r="D1964" s="304"/>
      <c r="E1964" s="382"/>
      <c r="F1964" s="864"/>
      <c r="G1964" s="910"/>
      <c r="H1964" s="878"/>
      <c r="I1964" s="898"/>
    </row>
    <row r="1965" spans="1:11">
      <c r="A1965" s="276"/>
      <c r="B1965" s="308" t="s">
        <v>1299</v>
      </c>
      <c r="C1965" s="309">
        <v>0</v>
      </c>
      <c r="D1965" s="1303"/>
      <c r="E1965" s="305" t="str">
        <f>IF(OR(ISBLANK(C1965),ISBLANK(D1965))," ",KOLIC*CENA)</f>
        <v xml:space="preserve"> </v>
      </c>
      <c r="F1965" s="863"/>
      <c r="G1965" s="909">
        <f>D1965*F1965</f>
        <v>0</v>
      </c>
      <c r="H1965" s="935">
        <v>0</v>
      </c>
      <c r="I1965" s="897">
        <f>D1965*H1965</f>
        <v>0</v>
      </c>
    </row>
    <row r="1966" spans="1:11">
      <c r="A1966" s="276"/>
      <c r="B1966" s="308" t="s">
        <v>1300</v>
      </c>
      <c r="C1966" s="309">
        <v>0</v>
      </c>
      <c r="D1966" s="1292">
        <f>D1965</f>
        <v>0</v>
      </c>
      <c r="E1966" s="305">
        <f>IF(OR(ISBLANK(C1966),ISBLANK(D1966))," ",KOLIC*CENA)</f>
        <v>0</v>
      </c>
      <c r="F1966" s="863"/>
      <c r="G1966" s="909">
        <f>D1966*F1966</f>
        <v>0</v>
      </c>
      <c r="H1966" s="935">
        <v>0</v>
      </c>
      <c r="I1966" s="897">
        <f>D1966*H1966</f>
        <v>0</v>
      </c>
    </row>
    <row r="1967" spans="1:11">
      <c r="A1967" s="276"/>
      <c r="B1967" s="308" t="s">
        <v>1301</v>
      </c>
      <c r="C1967" s="309">
        <v>0</v>
      </c>
      <c r="D1967" s="1292">
        <f>D1965</f>
        <v>0</v>
      </c>
      <c r="E1967" s="305">
        <f>IF(OR(ISBLANK(C1967),ISBLANK(D1967))," ",KOLIC*CENA)</f>
        <v>0</v>
      </c>
      <c r="F1967" s="863"/>
      <c r="G1967" s="909">
        <f>D1967*F1967</f>
        <v>0</v>
      </c>
      <c r="H1967" s="935">
        <v>0</v>
      </c>
      <c r="I1967" s="897">
        <f>D1967*H1967</f>
        <v>0</v>
      </c>
    </row>
    <row r="1968" spans="1:11" ht="13.5" thickBot="1">
      <c r="A1968" s="276"/>
      <c r="B1968" s="406" t="s">
        <v>1302</v>
      </c>
      <c r="C1968" s="407">
        <v>1</v>
      </c>
      <c r="D1968" s="1293">
        <f>D1965</f>
        <v>0</v>
      </c>
      <c r="E1968" s="409">
        <f>IF(OR(ISBLANK(C1968),ISBLANK(D1968))," ",KOLIC*CENA)</f>
        <v>0</v>
      </c>
      <c r="F1968" s="921"/>
      <c r="G1968" s="969">
        <f>D1968*F1968</f>
        <v>0</v>
      </c>
      <c r="H1968" s="936">
        <v>1</v>
      </c>
      <c r="I1968" s="975">
        <f>D1968*H1968</f>
        <v>0</v>
      </c>
    </row>
    <row r="1969" spans="1:9" ht="13.5" thickTop="1">
      <c r="A1969" s="276"/>
      <c r="B1969" s="403" t="s">
        <v>1303</v>
      </c>
      <c r="C1969" s="404">
        <f>SUM(C1965:C1968)</f>
        <v>1</v>
      </c>
      <c r="D1969" s="390"/>
      <c r="E1969" s="405" t="str">
        <f>IF(OR(ISBLANK(C1969),ISBLANK(D1969))," ",KOLIC*CENA)</f>
        <v xml:space="preserve"> </v>
      </c>
      <c r="F1969" s="922"/>
      <c r="G1969" s="970"/>
      <c r="H1969" s="938"/>
      <c r="I1969" s="976"/>
    </row>
    <row r="1970" spans="1:9">
      <c r="A1970" s="330"/>
      <c r="B1970" s="311"/>
      <c r="C1970" s="304"/>
      <c r="D1970" s="304"/>
      <c r="E1970" s="382"/>
      <c r="F1970" s="864"/>
      <c r="G1970" s="910"/>
      <c r="H1970" s="878"/>
      <c r="I1970" s="898"/>
    </row>
    <row r="1971" spans="1:9" ht="219.75" customHeight="1">
      <c r="A1971" s="330"/>
      <c r="B1971" s="389" t="s">
        <v>1308</v>
      </c>
      <c r="C1971" s="304"/>
      <c r="D1971" s="304"/>
      <c r="E1971" s="382"/>
      <c r="F1971" s="864"/>
      <c r="G1971" s="910"/>
      <c r="H1971" s="878"/>
      <c r="I1971" s="898"/>
    </row>
    <row r="1972" spans="1:9" ht="51" customHeight="1">
      <c r="A1972" s="330"/>
      <c r="B1972" s="311" t="s">
        <v>1309</v>
      </c>
      <c r="C1972" s="304"/>
      <c r="D1972" s="304"/>
      <c r="E1972" s="382"/>
      <c r="F1972" s="864"/>
      <c r="G1972" s="910"/>
      <c r="H1972" s="878"/>
      <c r="I1972" s="898"/>
    </row>
    <row r="1973" spans="1:9">
      <c r="A1973" s="276"/>
      <c r="B1973" s="308" t="s">
        <v>1452</v>
      </c>
      <c r="C1973" s="309">
        <v>0</v>
      </c>
      <c r="D1973" s="1303"/>
      <c r="E1973" s="305" t="str">
        <f>IF(OR(ISBLANK(C1973),ISBLANK(D1973))," ",KOLIC*CENA)</f>
        <v xml:space="preserve"> </v>
      </c>
      <c r="F1973" s="863"/>
      <c r="G1973" s="909">
        <f>D1973*F1973</f>
        <v>0</v>
      </c>
      <c r="H1973" s="935">
        <v>0</v>
      </c>
      <c r="I1973" s="897">
        <f>D1973*H1973</f>
        <v>0</v>
      </c>
    </row>
    <row r="1974" spans="1:9">
      <c r="A1974" s="276"/>
      <c r="B1974" s="308" t="s">
        <v>1453</v>
      </c>
      <c r="C1974" s="309">
        <v>0</v>
      </c>
      <c r="D1974" s="1292">
        <f>D1973</f>
        <v>0</v>
      </c>
      <c r="E1974" s="305">
        <f>IF(OR(ISBLANK(C1974),ISBLANK(D1974))," ",KOLIC*CENA)</f>
        <v>0</v>
      </c>
      <c r="F1974" s="863"/>
      <c r="G1974" s="909">
        <f>D1974*F1974</f>
        <v>0</v>
      </c>
      <c r="H1974" s="935">
        <v>0</v>
      </c>
      <c r="I1974" s="897">
        <f>D1974*H1974</f>
        <v>0</v>
      </c>
    </row>
    <row r="1975" spans="1:9">
      <c r="A1975" s="276"/>
      <c r="B1975" s="308" t="s">
        <v>1454</v>
      </c>
      <c r="C1975" s="309">
        <v>0</v>
      </c>
      <c r="D1975" s="1292">
        <f>D1973</f>
        <v>0</v>
      </c>
      <c r="E1975" s="305">
        <f>IF(OR(ISBLANK(C1975),ISBLANK(D1975))," ",KOLIC*CENA)</f>
        <v>0</v>
      </c>
      <c r="F1975" s="863"/>
      <c r="G1975" s="909">
        <f>D1975*F1975</f>
        <v>0</v>
      </c>
      <c r="H1975" s="935">
        <v>0</v>
      </c>
      <c r="I1975" s="897">
        <f>D1975*H1975</f>
        <v>0</v>
      </c>
    </row>
    <row r="1976" spans="1:9" ht="13.5" thickBot="1">
      <c r="A1976" s="276"/>
      <c r="B1976" s="406" t="s">
        <v>367</v>
      </c>
      <c r="C1976" s="407">
        <v>9</v>
      </c>
      <c r="D1976" s="1293">
        <f>D1973</f>
        <v>0</v>
      </c>
      <c r="E1976" s="409">
        <f>IF(OR(ISBLANK(C1976),ISBLANK(D1976))," ",KOLIC*CENA)</f>
        <v>0</v>
      </c>
      <c r="F1976" s="921"/>
      <c r="G1976" s="969">
        <f>D1976*F1976</f>
        <v>0</v>
      </c>
      <c r="H1976" s="936">
        <v>9</v>
      </c>
      <c r="I1976" s="975">
        <f>D1976*H1976</f>
        <v>0</v>
      </c>
    </row>
    <row r="1977" spans="1:9" ht="13.5" thickTop="1">
      <c r="A1977" s="276"/>
      <c r="B1977" s="403" t="s">
        <v>206</v>
      </c>
      <c r="C1977" s="404">
        <f>SUM(C1973:C1976)</f>
        <v>9</v>
      </c>
      <c r="D1977" s="390"/>
      <c r="E1977" s="405" t="str">
        <f>IF(OR(ISBLANK(C1977),ISBLANK(D1977))," ",KOLIC*CENA)</f>
        <v xml:space="preserve"> </v>
      </c>
      <c r="F1977" s="922"/>
      <c r="G1977" s="970"/>
      <c r="H1977" s="938"/>
      <c r="I1977" s="976"/>
    </row>
    <row r="1978" spans="1:9">
      <c r="B1978" s="144"/>
      <c r="E1978" s="83"/>
      <c r="H1978" s="1029"/>
      <c r="I1978" s="1048"/>
    </row>
    <row r="1979" spans="1:9" ht="13.5" thickBot="1">
      <c r="A1979" s="363"/>
      <c r="B1979" s="392"/>
      <c r="C1979" s="317"/>
      <c r="D1979" s="317"/>
      <c r="E1979" s="318"/>
      <c r="F1979" s="319"/>
      <c r="G1979" s="903"/>
      <c r="H1979" s="1030"/>
      <c r="I1979" s="1049"/>
    </row>
    <row r="1980" spans="1:9" ht="13.5" thickTop="1">
      <c r="A1980" s="77"/>
      <c r="B1980" s="117"/>
      <c r="C1980" s="37"/>
      <c r="D1980" s="37"/>
      <c r="E1980" s="72"/>
      <c r="H1980" s="1029"/>
      <c r="I1980" s="1048"/>
    </row>
    <row r="1981" spans="1:9">
      <c r="B1981" s="74"/>
      <c r="E1981" s="378" t="s">
        <v>1561</v>
      </c>
      <c r="F1981" s="947"/>
      <c r="G1981" s="1033" t="s">
        <v>1558</v>
      </c>
      <c r="H1981" s="953"/>
      <c r="I1981" s="1053" t="s">
        <v>1559</v>
      </c>
    </row>
    <row r="1982" spans="1:9" ht="13.5" customHeight="1">
      <c r="B1982" s="383" t="s">
        <v>1307</v>
      </c>
      <c r="C1982" s="258"/>
      <c r="D1982" s="258"/>
      <c r="E1982" s="259">
        <f>SUM(E1964:E1981)</f>
        <v>0</v>
      </c>
      <c r="F1982" s="866"/>
      <c r="G1982" s="1013">
        <f>SUM(G1964:G1981)</f>
        <v>0</v>
      </c>
      <c r="H1982" s="880"/>
      <c r="I1982" s="1021">
        <f>SUM(I1964:I1981)</f>
        <v>0</v>
      </c>
    </row>
    <row r="1983" spans="1:9" s="14" customFormat="1">
      <c r="C1983" s="2"/>
      <c r="D1983" s="2"/>
      <c r="E1983" s="83"/>
      <c r="G1983" s="892"/>
      <c r="H1983" s="1031"/>
      <c r="I1983" s="1050"/>
    </row>
    <row r="1984" spans="1:9" ht="12.75" customHeight="1">
      <c r="A1984" s="12"/>
      <c r="B1984" s="8" t="s">
        <v>1516</v>
      </c>
      <c r="C1984" s="13"/>
      <c r="H1984" s="1029"/>
      <c r="I1984" s="1048"/>
    </row>
    <row r="1985" spans="1:11">
      <c r="A1985" s="12"/>
      <c r="B1985" s="16"/>
      <c r="C1985" s="13"/>
      <c r="H1985" s="1029"/>
      <c r="I1985" s="1048"/>
    </row>
    <row r="1986" spans="1:11" ht="38.25">
      <c r="A1986" s="12"/>
      <c r="B1986" s="16" t="s">
        <v>1570</v>
      </c>
      <c r="C1986" s="13"/>
      <c r="H1986" s="1029"/>
      <c r="I1986" s="1048"/>
    </row>
    <row r="1987" spans="1:11">
      <c r="A1987" s="12"/>
      <c r="B1987" s="16" t="s">
        <v>1571</v>
      </c>
      <c r="C1987" s="13"/>
      <c r="H1987" s="1029"/>
      <c r="I1987" s="1048"/>
    </row>
    <row r="1988" spans="1:11" s="14" customFormat="1">
      <c r="A1988" s="12"/>
      <c r="B1988" s="19"/>
      <c r="C1988" s="299" t="s">
        <v>79</v>
      </c>
      <c r="D1988" s="300" t="s">
        <v>191</v>
      </c>
      <c r="E1988" s="301" t="s">
        <v>192</v>
      </c>
      <c r="F1988" s="1763" t="s">
        <v>1550</v>
      </c>
      <c r="G1988" s="1763"/>
      <c r="H1988" s="1764" t="s">
        <v>1551</v>
      </c>
      <c r="I1988" s="1764"/>
      <c r="J1988" s="297" t="s">
        <v>1552</v>
      </c>
      <c r="K1988" s="297" t="s">
        <v>1553</v>
      </c>
    </row>
    <row r="1989" spans="1:11" s="14" customFormat="1">
      <c r="A1989" s="276"/>
      <c r="B1989" s="322"/>
      <c r="C1989" s="1754" t="s">
        <v>1495</v>
      </c>
      <c r="D1989" s="1754"/>
      <c r="E1989" s="1754"/>
      <c r="F1989" s="888" t="s">
        <v>79</v>
      </c>
      <c r="G1989" s="888" t="s">
        <v>1554</v>
      </c>
      <c r="H1989" s="887" t="s">
        <v>79</v>
      </c>
      <c r="I1989" s="887" t="s">
        <v>1554</v>
      </c>
      <c r="J1989" s="298"/>
      <c r="K1989" s="298"/>
    </row>
    <row r="1990" spans="1:11" ht="214.5" customHeight="1">
      <c r="A1990" s="330" t="s">
        <v>83</v>
      </c>
      <c r="B1990" s="311" t="s">
        <v>1311</v>
      </c>
      <c r="C1990" s="332"/>
      <c r="D1990" s="304"/>
      <c r="E1990" s="305"/>
      <c r="F1990" s="864"/>
      <c r="G1990" s="910"/>
      <c r="H1990" s="878"/>
      <c r="I1990" s="898"/>
    </row>
    <row r="1991" spans="1:11" ht="81.75" customHeight="1">
      <c r="A1991" s="330"/>
      <c r="B1991" s="311" t="s">
        <v>1310</v>
      </c>
      <c r="C1991" s="332"/>
      <c r="D1991" s="304"/>
      <c r="E1991" s="305"/>
      <c r="F1991" s="864"/>
      <c r="G1991" s="910"/>
      <c r="H1991" s="878"/>
      <c r="I1991" s="898"/>
    </row>
    <row r="1992" spans="1:11" ht="27" customHeight="1">
      <c r="A1992" s="330"/>
      <c r="B1992" s="311" t="s">
        <v>1312</v>
      </c>
      <c r="C1992" s="332"/>
      <c r="D1992" s="304"/>
      <c r="E1992" s="305"/>
      <c r="F1992" s="864"/>
      <c r="G1992" s="910"/>
      <c r="H1992" s="878"/>
      <c r="I1992" s="898"/>
    </row>
    <row r="1993" spans="1:11">
      <c r="A1993" s="276"/>
      <c r="B1993" s="308" t="s">
        <v>299</v>
      </c>
      <c r="C1993" s="309">
        <v>320</v>
      </c>
      <c r="D1993" s="1303"/>
      <c r="E1993" s="305" t="str">
        <f t="shared" ref="E1993:E1998" si="72">IF(OR(ISBLANK(C1993),ISBLANK(D1993))," ",KOLIC*CENA)</f>
        <v xml:space="preserve"> </v>
      </c>
      <c r="F1993" s="863"/>
      <c r="G1993" s="909">
        <f>D1993*F1993</f>
        <v>0</v>
      </c>
      <c r="H1993" s="935">
        <v>320</v>
      </c>
      <c r="I1993" s="897">
        <f>D1993*H1993</f>
        <v>0</v>
      </c>
    </row>
    <row r="1994" spans="1:11">
      <c r="A1994" s="276"/>
      <c r="B1994" s="308" t="s">
        <v>300</v>
      </c>
      <c r="C1994" s="309">
        <v>222</v>
      </c>
      <c r="D1994" s="1292">
        <f>D1993</f>
        <v>0</v>
      </c>
      <c r="E1994" s="305">
        <f t="shared" si="72"/>
        <v>0</v>
      </c>
      <c r="F1994" s="863"/>
      <c r="G1994" s="909">
        <f>D1994*F1994</f>
        <v>0</v>
      </c>
      <c r="H1994" s="935">
        <v>222</v>
      </c>
      <c r="I1994" s="897">
        <f>D1994*H1994</f>
        <v>0</v>
      </c>
    </row>
    <row r="1995" spans="1:11">
      <c r="A1995" s="276"/>
      <c r="B1995" s="308" t="s">
        <v>301</v>
      </c>
      <c r="C1995" s="309">
        <v>112</v>
      </c>
      <c r="D1995" s="1292">
        <f>D1993</f>
        <v>0</v>
      </c>
      <c r="E1995" s="305">
        <f t="shared" si="72"/>
        <v>0</v>
      </c>
      <c r="F1995" s="863"/>
      <c r="G1995" s="909">
        <f>D1995*F1995</f>
        <v>0</v>
      </c>
      <c r="H1995" s="935">
        <v>112</v>
      </c>
      <c r="I1995" s="897">
        <f>D1995*H1995</f>
        <v>0</v>
      </c>
    </row>
    <row r="1996" spans="1:11" ht="13.5" thickBot="1">
      <c r="A1996" s="276"/>
      <c r="B1996" s="406" t="s">
        <v>302</v>
      </c>
      <c r="C1996" s="407">
        <v>118</v>
      </c>
      <c r="D1996" s="1293">
        <f>D1993</f>
        <v>0</v>
      </c>
      <c r="E1996" s="409">
        <f t="shared" si="72"/>
        <v>0</v>
      </c>
      <c r="F1996" s="921"/>
      <c r="G1996" s="969">
        <f>D1996*F1996</f>
        <v>0</v>
      </c>
      <c r="H1996" s="936">
        <v>118</v>
      </c>
      <c r="I1996" s="975">
        <f>D1996*H1996</f>
        <v>0</v>
      </c>
    </row>
    <row r="1997" spans="1:11" ht="13.5" thickTop="1">
      <c r="A1997" s="276"/>
      <c r="B1997" s="403" t="s">
        <v>215</v>
      </c>
      <c r="C1997" s="404">
        <f>SUM(C1993:C1996)</f>
        <v>772</v>
      </c>
      <c r="D1997" s="390"/>
      <c r="E1997" s="405" t="str">
        <f t="shared" si="72"/>
        <v xml:space="preserve"> </v>
      </c>
      <c r="F1997" s="922"/>
      <c r="G1997" s="970"/>
      <c r="H1997" s="938"/>
      <c r="I1997" s="976"/>
    </row>
    <row r="1998" spans="1:11">
      <c r="A1998" s="306"/>
      <c r="B1998" s="370"/>
      <c r="C1998" s="371"/>
      <c r="D1998" s="304"/>
      <c r="E1998" s="301" t="str">
        <f t="shared" si="72"/>
        <v xml:space="preserve"> </v>
      </c>
      <c r="F1998" s="864"/>
      <c r="G1998" s="910"/>
      <c r="H1998" s="878"/>
      <c r="I1998" s="898"/>
    </row>
    <row r="1999" spans="1:11" s="134" customFormat="1" ht="25.5" hidden="1" outlineLevel="1">
      <c r="A1999" s="323" t="s">
        <v>1313</v>
      </c>
      <c r="B1999" s="324" t="s">
        <v>1314</v>
      </c>
      <c r="C1999" s="325">
        <v>215.28</v>
      </c>
      <c r="D1999" s="326"/>
      <c r="E1999" s="327"/>
      <c r="F1999" s="867"/>
      <c r="G1999" s="913"/>
      <c r="H1999" s="881"/>
      <c r="I1999" s="901"/>
    </row>
    <row r="2000" spans="1:11" s="134" customFormat="1" ht="25.5" hidden="1" outlineLevel="1">
      <c r="A2000" s="323" t="s">
        <v>1315</v>
      </c>
      <c r="B2000" s="324" t="s">
        <v>1316</v>
      </c>
      <c r="C2000" s="325">
        <v>103.5</v>
      </c>
      <c r="D2000" s="326"/>
      <c r="E2000" s="327"/>
      <c r="F2000" s="867"/>
      <c r="G2000" s="913"/>
      <c r="H2000" s="881"/>
      <c r="I2000" s="901"/>
    </row>
    <row r="2001" spans="1:9" s="134" customFormat="1" hidden="1" outlineLevel="1">
      <c r="A2001" s="323"/>
      <c r="B2001" s="324"/>
      <c r="C2001" s="325">
        <v>318.77999999999997</v>
      </c>
      <c r="D2001" s="326"/>
      <c r="E2001" s="327"/>
      <c r="F2001" s="867"/>
      <c r="G2001" s="913"/>
      <c r="H2001" s="881"/>
      <c r="I2001" s="901"/>
    </row>
    <row r="2002" spans="1:9" s="134" customFormat="1" hidden="1" outlineLevel="1">
      <c r="A2002" s="323"/>
      <c r="B2002" s="324"/>
      <c r="C2002" s="325"/>
      <c r="D2002" s="326"/>
      <c r="E2002" s="327"/>
      <c r="F2002" s="867"/>
      <c r="G2002" s="913"/>
      <c r="H2002" s="881"/>
      <c r="I2002" s="901"/>
    </row>
    <row r="2003" spans="1:9" s="134" customFormat="1" hidden="1" outlineLevel="1">
      <c r="A2003" s="323" t="s">
        <v>1317</v>
      </c>
      <c r="B2003" s="324" t="s">
        <v>1318</v>
      </c>
      <c r="C2003" s="325">
        <v>218.4</v>
      </c>
      <c r="D2003" s="326"/>
      <c r="E2003" s="327"/>
      <c r="F2003" s="867"/>
      <c r="G2003" s="913"/>
      <c r="H2003" s="881"/>
      <c r="I2003" s="901"/>
    </row>
    <row r="2004" spans="1:9" s="134" customFormat="1" hidden="1" outlineLevel="1">
      <c r="A2004" s="323"/>
      <c r="B2004" s="324"/>
      <c r="C2004" s="325"/>
      <c r="D2004" s="326"/>
      <c r="E2004" s="327"/>
      <c r="F2004" s="867"/>
      <c r="G2004" s="913"/>
      <c r="H2004" s="881"/>
      <c r="I2004" s="901"/>
    </row>
    <row r="2005" spans="1:9" s="134" customFormat="1" hidden="1" outlineLevel="1">
      <c r="A2005" s="323" t="s">
        <v>1319</v>
      </c>
      <c r="B2005" s="324" t="s">
        <v>1320</v>
      </c>
      <c r="C2005" s="325">
        <v>65</v>
      </c>
      <c r="D2005" s="326"/>
      <c r="E2005" s="327"/>
      <c r="F2005" s="867"/>
      <c r="G2005" s="913"/>
      <c r="H2005" s="881"/>
      <c r="I2005" s="901"/>
    </row>
    <row r="2006" spans="1:9" s="134" customFormat="1" hidden="1" outlineLevel="1">
      <c r="A2006" s="323" t="s">
        <v>1321</v>
      </c>
      <c r="B2006" s="324" t="s">
        <v>1322</v>
      </c>
      <c r="C2006" s="325">
        <v>43.75</v>
      </c>
      <c r="D2006" s="326"/>
      <c r="E2006" s="327"/>
      <c r="F2006" s="867"/>
      <c r="G2006" s="913"/>
      <c r="H2006" s="881"/>
      <c r="I2006" s="901"/>
    </row>
    <row r="2007" spans="1:9" s="134" customFormat="1" hidden="1" outlineLevel="1">
      <c r="A2007" s="323"/>
      <c r="B2007" s="324"/>
      <c r="C2007" s="325">
        <v>108.75</v>
      </c>
      <c r="D2007" s="326"/>
      <c r="E2007" s="327"/>
      <c r="F2007" s="867"/>
      <c r="G2007" s="913"/>
      <c r="H2007" s="881"/>
      <c r="I2007" s="901"/>
    </row>
    <row r="2008" spans="1:9" s="134" customFormat="1" hidden="1" outlineLevel="1">
      <c r="A2008" s="323" t="s">
        <v>244</v>
      </c>
      <c r="B2008" s="324" t="s">
        <v>1323</v>
      </c>
      <c r="C2008" s="325">
        <v>117</v>
      </c>
      <c r="D2008" s="326"/>
      <c r="E2008" s="327"/>
      <c r="F2008" s="867"/>
      <c r="G2008" s="913"/>
      <c r="H2008" s="881"/>
      <c r="I2008" s="901"/>
    </row>
    <row r="2009" spans="1:9" s="134" customFormat="1" hidden="1" outlineLevel="1">
      <c r="A2009" s="323"/>
      <c r="B2009" s="324"/>
      <c r="C2009" s="325"/>
      <c r="D2009" s="326"/>
      <c r="E2009" s="327"/>
      <c r="F2009" s="867"/>
      <c r="G2009" s="913"/>
      <c r="H2009" s="881"/>
      <c r="I2009" s="901"/>
    </row>
    <row r="2010" spans="1:9" collapsed="1">
      <c r="A2010" s="330"/>
      <c r="B2010" s="331"/>
      <c r="C2010" s="332"/>
      <c r="D2010" s="304"/>
      <c r="E2010" s="301" t="str">
        <f>IF(OR(ISBLANK(C2010),ISBLANK(D2010))," ",KOLIC*CENA)</f>
        <v xml:space="preserve"> </v>
      </c>
      <c r="F2010" s="864"/>
      <c r="G2010" s="910"/>
      <c r="H2010" s="878"/>
      <c r="I2010" s="898"/>
    </row>
    <row r="2011" spans="1:9" ht="178.5" customHeight="1">
      <c r="A2011" s="330" t="s">
        <v>85</v>
      </c>
      <c r="B2011" s="311" t="s">
        <v>1324</v>
      </c>
      <c r="C2011" s="332"/>
      <c r="D2011" s="304"/>
      <c r="E2011" s="305"/>
      <c r="F2011" s="864"/>
      <c r="G2011" s="910"/>
      <c r="H2011" s="878"/>
      <c r="I2011" s="898"/>
    </row>
    <row r="2012" spans="1:9" ht="55.5" customHeight="1">
      <c r="A2012" s="330"/>
      <c r="B2012" s="311" t="s">
        <v>1328</v>
      </c>
      <c r="C2012" s="332"/>
      <c r="D2012" s="304"/>
      <c r="E2012" s="305"/>
      <c r="F2012" s="864"/>
      <c r="G2012" s="910"/>
      <c r="H2012" s="878"/>
      <c r="I2012" s="898"/>
    </row>
    <row r="2013" spans="1:9">
      <c r="A2013" s="276"/>
      <c r="B2013" s="308" t="s">
        <v>299</v>
      </c>
      <c r="C2013" s="309">
        <v>672</v>
      </c>
      <c r="D2013" s="1303"/>
      <c r="E2013" s="305" t="str">
        <f t="shared" ref="E2013:E2018" si="73">IF(OR(ISBLANK(C2013),ISBLANK(D2013))," ",KOLIC*CENA)</f>
        <v xml:space="preserve"> </v>
      </c>
      <c r="F2013" s="863"/>
      <c r="G2013" s="909">
        <f>D2013*F2013</f>
        <v>0</v>
      </c>
      <c r="H2013" s="935">
        <v>672</v>
      </c>
      <c r="I2013" s="897">
        <f>D2013*H2013</f>
        <v>0</v>
      </c>
    </row>
    <row r="2014" spans="1:9">
      <c r="A2014" s="276"/>
      <c r="B2014" s="308" t="s">
        <v>300</v>
      </c>
      <c r="C2014" s="309">
        <v>404</v>
      </c>
      <c r="D2014" s="1292">
        <f>D2013</f>
        <v>0</v>
      </c>
      <c r="E2014" s="305">
        <f t="shared" si="73"/>
        <v>0</v>
      </c>
      <c r="F2014" s="863"/>
      <c r="G2014" s="909">
        <f>D2014*F2014</f>
        <v>0</v>
      </c>
      <c r="H2014" s="935">
        <v>404</v>
      </c>
      <c r="I2014" s="897">
        <f>D2014*H2014</f>
        <v>0</v>
      </c>
    </row>
    <row r="2015" spans="1:9">
      <c r="A2015" s="276"/>
      <c r="B2015" s="308" t="s">
        <v>301</v>
      </c>
      <c r="C2015" s="309">
        <v>672</v>
      </c>
      <c r="D2015" s="1292">
        <f>D2013</f>
        <v>0</v>
      </c>
      <c r="E2015" s="305">
        <f t="shared" si="73"/>
        <v>0</v>
      </c>
      <c r="F2015" s="863"/>
      <c r="G2015" s="909">
        <f>D2015*F2015</f>
        <v>0</v>
      </c>
      <c r="H2015" s="935">
        <v>672</v>
      </c>
      <c r="I2015" s="897">
        <f>D2015*H2015</f>
        <v>0</v>
      </c>
    </row>
    <row r="2016" spans="1:9" ht="13.5" thickBot="1">
      <c r="A2016" s="276"/>
      <c r="B2016" s="406" t="s">
        <v>302</v>
      </c>
      <c r="C2016" s="407">
        <v>404</v>
      </c>
      <c r="D2016" s="1293">
        <f>D2013</f>
        <v>0</v>
      </c>
      <c r="E2016" s="409">
        <f t="shared" si="73"/>
        <v>0</v>
      </c>
      <c r="F2016" s="921"/>
      <c r="G2016" s="969">
        <f>D2016*F2016</f>
        <v>0</v>
      </c>
      <c r="H2016" s="936">
        <v>404</v>
      </c>
      <c r="I2016" s="975">
        <f>D2016*H2016</f>
        <v>0</v>
      </c>
    </row>
    <row r="2017" spans="1:9" ht="13.5" thickTop="1">
      <c r="A2017" s="276"/>
      <c r="B2017" s="403" t="s">
        <v>215</v>
      </c>
      <c r="C2017" s="404">
        <f>SUM(C2013:C2016)</f>
        <v>2152</v>
      </c>
      <c r="D2017" s="390"/>
      <c r="E2017" s="405" t="str">
        <f t="shared" si="73"/>
        <v xml:space="preserve"> </v>
      </c>
      <c r="F2017" s="922"/>
      <c r="G2017" s="970"/>
      <c r="H2017" s="938"/>
      <c r="I2017" s="976"/>
    </row>
    <row r="2018" spans="1:9">
      <c r="A2018" s="306"/>
      <c r="B2018" s="370"/>
      <c r="C2018" s="371"/>
      <c r="D2018" s="304"/>
      <c r="E2018" s="301" t="str">
        <f t="shared" si="73"/>
        <v xml:space="preserve"> </v>
      </c>
      <c r="F2018" s="864"/>
      <c r="G2018" s="910"/>
      <c r="H2018" s="878"/>
      <c r="I2018" s="898"/>
    </row>
    <row r="2019" spans="1:9" s="134" customFormat="1" hidden="1" outlineLevel="1">
      <c r="A2019" s="323" t="s">
        <v>727</v>
      </c>
      <c r="B2019" s="324" t="s">
        <v>1332</v>
      </c>
      <c r="C2019" s="325">
        <v>672</v>
      </c>
      <c r="D2019" s="326"/>
      <c r="E2019" s="327"/>
      <c r="F2019" s="867"/>
      <c r="G2019" s="913"/>
      <c r="H2019" s="881"/>
      <c r="I2019" s="901"/>
    </row>
    <row r="2020" spans="1:9" s="134" customFormat="1" hidden="1" outlineLevel="1">
      <c r="A2020" s="323" t="s">
        <v>1334</v>
      </c>
      <c r="B2020" s="324" t="s">
        <v>1333</v>
      </c>
      <c r="C2020" s="325">
        <v>400</v>
      </c>
      <c r="D2020" s="326"/>
      <c r="E2020" s="327"/>
      <c r="F2020" s="867"/>
      <c r="G2020" s="913"/>
      <c r="H2020" s="881"/>
      <c r="I2020" s="901"/>
    </row>
    <row r="2021" spans="1:9" s="134" customFormat="1" hidden="1" outlineLevel="1">
      <c r="A2021" s="323"/>
      <c r="B2021" s="324"/>
      <c r="C2021" s="325"/>
      <c r="D2021" s="326"/>
      <c r="E2021" s="327"/>
      <c r="F2021" s="867"/>
      <c r="G2021" s="913"/>
      <c r="H2021" s="881"/>
      <c r="I2021" s="901"/>
    </row>
    <row r="2022" spans="1:9" s="134" customFormat="1" hidden="1" outlineLevel="1">
      <c r="A2022" s="323" t="s">
        <v>1325</v>
      </c>
      <c r="B2022" s="324" t="s">
        <v>1327</v>
      </c>
      <c r="C2022" s="325">
        <v>21.32</v>
      </c>
      <c r="D2022" s="326"/>
      <c r="E2022" s="327"/>
      <c r="F2022" s="867"/>
      <c r="G2022" s="913"/>
      <c r="H2022" s="881"/>
      <c r="I2022" s="901"/>
    </row>
    <row r="2023" spans="1:9" s="134" customFormat="1" hidden="1" outlineLevel="1">
      <c r="A2023" s="323" t="s">
        <v>1326</v>
      </c>
      <c r="B2023" s="324" t="s">
        <v>1329</v>
      </c>
      <c r="C2023" s="325">
        <v>27.56</v>
      </c>
      <c r="D2023" s="326"/>
      <c r="E2023" s="327"/>
      <c r="F2023" s="867"/>
      <c r="G2023" s="913"/>
      <c r="H2023" s="881"/>
      <c r="I2023" s="901"/>
    </row>
    <row r="2024" spans="1:9" collapsed="1">
      <c r="A2024" s="330"/>
      <c r="B2024" s="331"/>
      <c r="C2024" s="332"/>
      <c r="D2024" s="304"/>
      <c r="E2024" s="301" t="str">
        <f>IF(OR(ISBLANK(C2024),ISBLANK(D2024))," ",KOLIC*CENA)</f>
        <v xml:space="preserve"> </v>
      </c>
      <c r="F2024" s="864"/>
      <c r="G2024" s="910"/>
      <c r="H2024" s="878"/>
      <c r="I2024" s="898"/>
    </row>
    <row r="2025" spans="1:9" ht="145.5" customHeight="1">
      <c r="A2025" s="330" t="s">
        <v>87</v>
      </c>
      <c r="B2025" s="311" t="s">
        <v>1335</v>
      </c>
      <c r="C2025" s="332"/>
      <c r="D2025" s="304"/>
      <c r="E2025" s="305"/>
      <c r="F2025" s="864"/>
      <c r="G2025" s="910"/>
      <c r="H2025" s="878"/>
      <c r="I2025" s="898"/>
    </row>
    <row r="2026" spans="1:9">
      <c r="A2026" s="276"/>
      <c r="B2026" s="308" t="s">
        <v>299</v>
      </c>
      <c r="C2026" s="309">
        <v>252</v>
      </c>
      <c r="D2026" s="1303"/>
      <c r="E2026" s="305" t="str">
        <f t="shared" ref="E2026:E2031" si="74">IF(OR(ISBLANK(C2026),ISBLANK(D2026))," ",KOLIC*CENA)</f>
        <v xml:space="preserve"> </v>
      </c>
      <c r="F2026" s="863"/>
      <c r="G2026" s="909">
        <f>D2026*F2026</f>
        <v>0</v>
      </c>
      <c r="H2026" s="935">
        <v>252</v>
      </c>
      <c r="I2026" s="897">
        <f>D2026*H2026</f>
        <v>0</v>
      </c>
    </row>
    <row r="2027" spans="1:9">
      <c r="A2027" s="276"/>
      <c r="B2027" s="308" t="s">
        <v>300</v>
      </c>
      <c r="C2027" s="309">
        <v>148</v>
      </c>
      <c r="D2027" s="1292">
        <f>D2026</f>
        <v>0</v>
      </c>
      <c r="E2027" s="305">
        <f t="shared" si="74"/>
        <v>0</v>
      </c>
      <c r="F2027" s="863"/>
      <c r="G2027" s="909">
        <f>D2027*F2027</f>
        <v>0</v>
      </c>
      <c r="H2027" s="935">
        <v>148</v>
      </c>
      <c r="I2027" s="897">
        <f>D2027*H2027</f>
        <v>0</v>
      </c>
    </row>
    <row r="2028" spans="1:9">
      <c r="A2028" s="276"/>
      <c r="B2028" s="308" t="s">
        <v>301</v>
      </c>
      <c r="C2028" s="309">
        <v>252</v>
      </c>
      <c r="D2028" s="1292">
        <f>D2026</f>
        <v>0</v>
      </c>
      <c r="E2028" s="305">
        <f t="shared" si="74"/>
        <v>0</v>
      </c>
      <c r="F2028" s="863"/>
      <c r="G2028" s="909">
        <f>D2028*F2028</f>
        <v>0</v>
      </c>
      <c r="H2028" s="935">
        <v>252</v>
      </c>
      <c r="I2028" s="897">
        <f>D2028*H2028</f>
        <v>0</v>
      </c>
    </row>
    <row r="2029" spans="1:9" ht="13.5" thickBot="1">
      <c r="A2029" s="276"/>
      <c r="B2029" s="406" t="s">
        <v>302</v>
      </c>
      <c r="C2029" s="407">
        <v>248</v>
      </c>
      <c r="D2029" s="1293">
        <f>D2026</f>
        <v>0</v>
      </c>
      <c r="E2029" s="409">
        <f t="shared" si="74"/>
        <v>0</v>
      </c>
      <c r="F2029" s="921"/>
      <c r="G2029" s="969">
        <f>D2029*F2029</f>
        <v>0</v>
      </c>
      <c r="H2029" s="936">
        <v>248</v>
      </c>
      <c r="I2029" s="975">
        <f>D2029*H2029</f>
        <v>0</v>
      </c>
    </row>
    <row r="2030" spans="1:9" ht="13.5" thickTop="1">
      <c r="A2030" s="276"/>
      <c r="B2030" s="403" t="s">
        <v>215</v>
      </c>
      <c r="C2030" s="404">
        <f>SUM(C2026:C2029)</f>
        <v>900</v>
      </c>
      <c r="D2030" s="390"/>
      <c r="E2030" s="405" t="str">
        <f t="shared" si="74"/>
        <v xml:space="preserve"> </v>
      </c>
      <c r="F2030" s="922"/>
      <c r="G2030" s="970"/>
      <c r="H2030" s="938"/>
      <c r="I2030" s="976"/>
    </row>
    <row r="2031" spans="1:9">
      <c r="A2031" s="306"/>
      <c r="B2031" s="370"/>
      <c r="C2031" s="371"/>
      <c r="D2031" s="304"/>
      <c r="E2031" s="301" t="str">
        <f t="shared" si="74"/>
        <v xml:space="preserve"> </v>
      </c>
      <c r="F2031" s="864"/>
      <c r="G2031" s="910"/>
      <c r="H2031" s="878"/>
      <c r="I2031" s="898"/>
    </row>
    <row r="2032" spans="1:9" ht="114.75">
      <c r="A2032" s="330" t="s">
        <v>88</v>
      </c>
      <c r="B2032" s="311" t="s">
        <v>1339</v>
      </c>
      <c r="C2032" s="332"/>
      <c r="D2032" s="304"/>
      <c r="E2032" s="301" t="str">
        <f t="shared" ref="E2032:E2038" si="75">IF(OR(ISBLANK(C2032),ISBLANK(D2032))," ",KOLIC*CENA)</f>
        <v xml:space="preserve"> </v>
      </c>
      <c r="F2032" s="864"/>
      <c r="G2032" s="910"/>
      <c r="H2032" s="878"/>
      <c r="I2032" s="898"/>
    </row>
    <row r="2033" spans="1:9" ht="27.75" customHeight="1">
      <c r="A2033" s="330"/>
      <c r="B2033" s="331" t="s">
        <v>12</v>
      </c>
      <c r="C2033" s="332"/>
      <c r="D2033" s="304"/>
      <c r="E2033" s="301" t="str">
        <f t="shared" si="75"/>
        <v xml:space="preserve"> </v>
      </c>
      <c r="F2033" s="864"/>
      <c r="G2033" s="910"/>
      <c r="H2033" s="878"/>
      <c r="I2033" s="898"/>
    </row>
    <row r="2034" spans="1:9">
      <c r="A2034" s="276"/>
      <c r="B2034" s="308" t="s">
        <v>299</v>
      </c>
      <c r="C2034" s="309">
        <v>542</v>
      </c>
      <c r="D2034" s="1303"/>
      <c r="E2034" s="305" t="str">
        <f t="shared" si="75"/>
        <v xml:space="preserve"> </v>
      </c>
      <c r="F2034" s="863"/>
      <c r="G2034" s="909">
        <f>D2034*F2034</f>
        <v>0</v>
      </c>
      <c r="H2034" s="935">
        <v>542</v>
      </c>
      <c r="I2034" s="897">
        <f>D2034*H2034</f>
        <v>0</v>
      </c>
    </row>
    <row r="2035" spans="1:9">
      <c r="A2035" s="276"/>
      <c r="B2035" s="308" t="s">
        <v>300</v>
      </c>
      <c r="C2035" s="309">
        <v>388</v>
      </c>
      <c r="D2035" s="1292">
        <f>D2034</f>
        <v>0</v>
      </c>
      <c r="E2035" s="305">
        <f t="shared" si="75"/>
        <v>0</v>
      </c>
      <c r="F2035" s="863"/>
      <c r="G2035" s="909">
        <f>D2035*F2035</f>
        <v>0</v>
      </c>
      <c r="H2035" s="935">
        <v>388</v>
      </c>
      <c r="I2035" s="897">
        <f>D2035*H2035</f>
        <v>0</v>
      </c>
    </row>
    <row r="2036" spans="1:9">
      <c r="A2036" s="276"/>
      <c r="B2036" s="308" t="s">
        <v>301</v>
      </c>
      <c r="C2036" s="309">
        <v>625</v>
      </c>
      <c r="D2036" s="1292">
        <f>D2034</f>
        <v>0</v>
      </c>
      <c r="E2036" s="305">
        <f t="shared" si="75"/>
        <v>0</v>
      </c>
      <c r="F2036" s="863"/>
      <c r="G2036" s="909">
        <f>D2036*F2036</f>
        <v>0</v>
      </c>
      <c r="H2036" s="935">
        <v>625</v>
      </c>
      <c r="I2036" s="897">
        <f>D2036*H2036</f>
        <v>0</v>
      </c>
    </row>
    <row r="2037" spans="1:9" ht="13.5" thickBot="1">
      <c r="A2037" s="276"/>
      <c r="B2037" s="406" t="s">
        <v>302</v>
      </c>
      <c r="C2037" s="407">
        <v>496</v>
      </c>
      <c r="D2037" s="1293">
        <f>D2034</f>
        <v>0</v>
      </c>
      <c r="E2037" s="409">
        <f t="shared" si="75"/>
        <v>0</v>
      </c>
      <c r="F2037" s="921"/>
      <c r="G2037" s="969">
        <f>D2037*F2037</f>
        <v>0</v>
      </c>
      <c r="H2037" s="936">
        <v>496</v>
      </c>
      <c r="I2037" s="975">
        <f>D2037*H2037</f>
        <v>0</v>
      </c>
    </row>
    <row r="2038" spans="1:9" ht="13.5" thickTop="1">
      <c r="A2038" s="276"/>
      <c r="B2038" s="403" t="s">
        <v>215</v>
      </c>
      <c r="C2038" s="404">
        <f>SUM(C2034:C2037)</f>
        <v>2051</v>
      </c>
      <c r="D2038" s="390"/>
      <c r="E2038" s="405" t="str">
        <f t="shared" si="75"/>
        <v xml:space="preserve"> </v>
      </c>
      <c r="F2038" s="922"/>
      <c r="G2038" s="970"/>
      <c r="H2038" s="938"/>
      <c r="I2038" s="976"/>
    </row>
    <row r="2039" spans="1:9">
      <c r="A2039" s="276"/>
      <c r="B2039" s="309"/>
      <c r="C2039" s="300"/>
      <c r="D2039" s="304"/>
      <c r="E2039" s="305"/>
      <c r="F2039" s="864"/>
      <c r="G2039" s="910"/>
      <c r="H2039" s="878"/>
      <c r="I2039" s="898"/>
    </row>
    <row r="2040" spans="1:9" s="134" customFormat="1" hidden="1" outlineLevel="1">
      <c r="A2040" s="323" t="s">
        <v>1338</v>
      </c>
      <c r="B2040" s="324" t="s">
        <v>1340</v>
      </c>
      <c r="C2040" s="325">
        <v>152.30000000000001</v>
      </c>
      <c r="D2040" s="326"/>
      <c r="E2040" s="327"/>
      <c r="F2040" s="867"/>
      <c r="G2040" s="913"/>
      <c r="H2040" s="881"/>
      <c r="I2040" s="901"/>
    </row>
    <row r="2041" spans="1:9" s="134" customFormat="1" hidden="1" outlineLevel="1">
      <c r="A2041" s="323" t="s">
        <v>1341</v>
      </c>
      <c r="B2041" s="324" t="s">
        <v>1342</v>
      </c>
      <c r="C2041" s="325">
        <v>389.2</v>
      </c>
      <c r="D2041" s="326"/>
      <c r="E2041" s="327"/>
      <c r="F2041" s="867"/>
      <c r="G2041" s="913"/>
      <c r="H2041" s="881"/>
      <c r="I2041" s="901"/>
    </row>
    <row r="2042" spans="1:9" s="134" customFormat="1" hidden="1" outlineLevel="1">
      <c r="A2042" s="323"/>
      <c r="B2042" s="324"/>
      <c r="C2042" s="325">
        <v>541.5</v>
      </c>
      <c r="D2042" s="326"/>
      <c r="E2042" s="327"/>
      <c r="F2042" s="867"/>
      <c r="G2042" s="913"/>
      <c r="H2042" s="881"/>
      <c r="I2042" s="901"/>
    </row>
    <row r="2043" spans="1:9" s="134" customFormat="1" hidden="1" outlineLevel="1">
      <c r="A2043" s="323"/>
      <c r="B2043" s="324"/>
      <c r="C2043" s="325"/>
      <c r="D2043" s="326"/>
      <c r="E2043" s="327"/>
      <c r="F2043" s="867"/>
      <c r="G2043" s="913"/>
      <c r="H2043" s="881"/>
      <c r="I2043" s="901"/>
    </row>
    <row r="2044" spans="1:9" s="134" customFormat="1" hidden="1" outlineLevel="1">
      <c r="A2044" s="323" t="s">
        <v>1343</v>
      </c>
      <c r="B2044" s="324" t="s">
        <v>1344</v>
      </c>
      <c r="C2044" s="325">
        <v>194.6</v>
      </c>
      <c r="D2044" s="326"/>
      <c r="E2044" s="327"/>
      <c r="F2044" s="867"/>
      <c r="G2044" s="913"/>
      <c r="H2044" s="881"/>
      <c r="I2044" s="901"/>
    </row>
    <row r="2045" spans="1:9" s="134" customFormat="1" hidden="1" outlineLevel="1">
      <c r="A2045" s="323" t="s">
        <v>1345</v>
      </c>
      <c r="B2045" s="324" t="s">
        <v>1346</v>
      </c>
      <c r="C2045" s="325">
        <v>192.2</v>
      </c>
      <c r="D2045" s="326"/>
      <c r="E2045" s="327"/>
      <c r="F2045" s="867"/>
      <c r="G2045" s="913"/>
      <c r="H2045" s="881"/>
      <c r="I2045" s="901"/>
    </row>
    <row r="2046" spans="1:9" s="134" customFormat="1" hidden="1" outlineLevel="1">
      <c r="A2046" s="323"/>
      <c r="B2046" s="324"/>
      <c r="C2046" s="325">
        <v>386.8</v>
      </c>
      <c r="D2046" s="326"/>
      <c r="E2046" s="327"/>
      <c r="F2046" s="867"/>
      <c r="G2046" s="913"/>
      <c r="H2046" s="881"/>
      <c r="I2046" s="901"/>
    </row>
    <row r="2047" spans="1:9" s="134" customFormat="1" hidden="1" outlineLevel="1">
      <c r="A2047" s="323"/>
      <c r="B2047" s="324"/>
      <c r="C2047" s="325"/>
      <c r="D2047" s="326"/>
      <c r="E2047" s="327"/>
      <c r="F2047" s="867"/>
      <c r="G2047" s="913"/>
      <c r="H2047" s="881"/>
      <c r="I2047" s="901"/>
    </row>
    <row r="2048" spans="1:9" s="134" customFormat="1" hidden="1" outlineLevel="1">
      <c r="A2048" s="323" t="s">
        <v>1347</v>
      </c>
      <c r="B2048" s="324" t="s">
        <v>1349</v>
      </c>
      <c r="C2048" s="325">
        <v>188.2</v>
      </c>
      <c r="D2048" s="326"/>
      <c r="E2048" s="327"/>
      <c r="F2048" s="867"/>
      <c r="G2048" s="913"/>
      <c r="H2048" s="881"/>
      <c r="I2048" s="901"/>
    </row>
    <row r="2049" spans="1:9" s="134" customFormat="1" hidden="1" outlineLevel="1">
      <c r="A2049" s="323" t="s">
        <v>1348</v>
      </c>
      <c r="B2049" s="324" t="s">
        <v>1350</v>
      </c>
      <c r="C2049" s="325">
        <v>433.3</v>
      </c>
      <c r="D2049" s="326"/>
      <c r="E2049" s="327"/>
      <c r="F2049" s="867"/>
      <c r="G2049" s="913"/>
      <c r="H2049" s="881"/>
      <c r="I2049" s="901"/>
    </row>
    <row r="2050" spans="1:9" s="134" customFormat="1" hidden="1" outlineLevel="1">
      <c r="A2050" s="323"/>
      <c r="B2050" s="324"/>
      <c r="C2050" s="325">
        <v>621.5</v>
      </c>
      <c r="D2050" s="326"/>
      <c r="E2050" s="327"/>
      <c r="F2050" s="867"/>
      <c r="G2050" s="913"/>
      <c r="H2050" s="881"/>
      <c r="I2050" s="901"/>
    </row>
    <row r="2051" spans="1:9" s="134" customFormat="1" hidden="1" outlineLevel="1">
      <c r="A2051" s="323"/>
      <c r="B2051" s="324"/>
      <c r="C2051" s="325"/>
      <c r="D2051" s="326"/>
      <c r="E2051" s="327"/>
      <c r="F2051" s="867"/>
      <c r="G2051" s="913"/>
      <c r="H2051" s="881"/>
      <c r="I2051" s="901"/>
    </row>
    <row r="2052" spans="1:9" s="134" customFormat="1" hidden="1" outlineLevel="1">
      <c r="A2052" s="323" t="s">
        <v>332</v>
      </c>
      <c r="B2052" s="324" t="s">
        <v>1351</v>
      </c>
      <c r="C2052" s="325">
        <v>494</v>
      </c>
      <c r="D2052" s="326"/>
      <c r="E2052" s="327"/>
      <c r="F2052" s="867"/>
      <c r="G2052" s="913"/>
      <c r="H2052" s="881"/>
      <c r="I2052" s="901"/>
    </row>
    <row r="2053" spans="1:9" collapsed="1">
      <c r="A2053" s="306"/>
      <c r="B2053" s="370"/>
      <c r="C2053" s="371"/>
      <c r="D2053" s="304"/>
      <c r="E2053" s="301" t="str">
        <f>IF(OR(ISBLANK(C2053),ISBLANK(D2053))," ",KOLIC*CENA)</f>
        <v xml:space="preserve"> </v>
      </c>
      <c r="F2053" s="864"/>
      <c r="G2053" s="910"/>
      <c r="H2053" s="878"/>
      <c r="I2053" s="898"/>
    </row>
    <row r="2054" spans="1:9" ht="143.25" customHeight="1">
      <c r="A2054" s="348" t="s">
        <v>89</v>
      </c>
      <c r="B2054" s="311" t="s">
        <v>1353</v>
      </c>
      <c r="C2054" s="304"/>
      <c r="D2054" s="304"/>
      <c r="E2054" s="301" t="str">
        <f>IF(OR(ISBLANK(C2054),ISBLANK(D2054))," ",KOLIC*CENA)</f>
        <v xml:space="preserve"> </v>
      </c>
      <c r="F2054" s="864"/>
      <c r="G2054" s="910"/>
      <c r="H2054" s="878"/>
      <c r="I2054" s="898"/>
    </row>
    <row r="2055" spans="1:9" ht="90.75" customHeight="1">
      <c r="A2055" s="330"/>
      <c r="B2055" s="311" t="s">
        <v>1352</v>
      </c>
      <c r="C2055" s="332"/>
      <c r="D2055" s="304"/>
      <c r="E2055" s="305"/>
      <c r="F2055" s="864"/>
      <c r="G2055" s="910"/>
      <c r="H2055" s="878"/>
      <c r="I2055" s="898"/>
    </row>
    <row r="2056" spans="1:9">
      <c r="A2056" s="276"/>
      <c r="B2056" s="308" t="s">
        <v>299</v>
      </c>
      <c r="C2056" s="309">
        <v>162</v>
      </c>
      <c r="D2056" s="1303"/>
      <c r="E2056" s="305" t="str">
        <f>IF(OR(ISBLANK(C2056),ISBLANK(D2056))," ",KOLIC*CENA)</f>
        <v xml:space="preserve"> </v>
      </c>
      <c r="F2056" s="863"/>
      <c r="G2056" s="909">
        <f>D2056*F2056</f>
        <v>0</v>
      </c>
      <c r="H2056" s="935">
        <v>162</v>
      </c>
      <c r="I2056" s="897">
        <f>D2056*H2056</f>
        <v>0</v>
      </c>
    </row>
    <row r="2057" spans="1:9">
      <c r="A2057" s="276"/>
      <c r="B2057" s="308" t="s">
        <v>300</v>
      </c>
      <c r="C2057" s="309">
        <v>62</v>
      </c>
      <c r="D2057" s="1292">
        <f>D2056</f>
        <v>0</v>
      </c>
      <c r="E2057" s="305">
        <f>IF(OR(ISBLANK(C2057),ISBLANK(D2057))," ",KOLIC*CENA)</f>
        <v>0</v>
      </c>
      <c r="F2057" s="863"/>
      <c r="G2057" s="909">
        <f>D2057*F2057</f>
        <v>0</v>
      </c>
      <c r="H2057" s="935">
        <v>62</v>
      </c>
      <c r="I2057" s="897">
        <f>D2057*H2057</f>
        <v>0</v>
      </c>
    </row>
    <row r="2058" spans="1:9">
      <c r="A2058" s="276"/>
      <c r="B2058" s="308" t="s">
        <v>301</v>
      </c>
      <c r="C2058" s="309">
        <v>96</v>
      </c>
      <c r="D2058" s="1292">
        <f>D2056</f>
        <v>0</v>
      </c>
      <c r="E2058" s="305">
        <f>IF(OR(ISBLANK(C2058),ISBLANK(D2058))," ",KOLIC*CENA)</f>
        <v>0</v>
      </c>
      <c r="F2058" s="863"/>
      <c r="G2058" s="909">
        <f>D2058*F2058</f>
        <v>0</v>
      </c>
      <c r="H2058" s="935">
        <v>96</v>
      </c>
      <c r="I2058" s="897">
        <f>D2058*H2058</f>
        <v>0</v>
      </c>
    </row>
    <row r="2059" spans="1:9" ht="13.5" thickBot="1">
      <c r="A2059" s="276"/>
      <c r="B2059" s="406" t="s">
        <v>302</v>
      </c>
      <c r="C2059" s="407">
        <v>114</v>
      </c>
      <c r="D2059" s="1293">
        <f>D2056</f>
        <v>0</v>
      </c>
      <c r="E2059" s="409">
        <f>IF(OR(ISBLANK(C2059),ISBLANK(D2059))," ",KOLIC*CENA)</f>
        <v>0</v>
      </c>
      <c r="F2059" s="921"/>
      <c r="G2059" s="969">
        <f>D2059*F2059</f>
        <v>0</v>
      </c>
      <c r="H2059" s="936">
        <v>114</v>
      </c>
      <c r="I2059" s="975">
        <f>D2059*H2059</f>
        <v>0</v>
      </c>
    </row>
    <row r="2060" spans="1:9" ht="13.5" thickTop="1">
      <c r="A2060" s="276"/>
      <c r="B2060" s="403" t="s">
        <v>215</v>
      </c>
      <c r="C2060" s="404">
        <f>SUM(C2056:C2059)</f>
        <v>434</v>
      </c>
      <c r="D2060" s="390"/>
      <c r="E2060" s="405" t="str">
        <f>IF(OR(ISBLANK(C2060),ISBLANK(D2060))," ",KOLIC*CENA)</f>
        <v xml:space="preserve"> </v>
      </c>
      <c r="F2060" s="922"/>
      <c r="G2060" s="970"/>
      <c r="H2060" s="938"/>
      <c r="I2060" s="976"/>
    </row>
    <row r="2061" spans="1:9">
      <c r="A2061" s="276"/>
      <c r="B2061" s="309"/>
      <c r="C2061" s="300"/>
      <c r="D2061" s="304"/>
      <c r="E2061" s="305"/>
      <c r="F2061" s="864"/>
      <c r="G2061" s="910"/>
      <c r="H2061" s="878"/>
      <c r="I2061" s="898"/>
    </row>
    <row r="2062" spans="1:9" s="134" customFormat="1" hidden="1" outlineLevel="1">
      <c r="A2062" s="323" t="s">
        <v>1338</v>
      </c>
      <c r="B2062" s="324" t="s">
        <v>1340</v>
      </c>
      <c r="C2062" s="325">
        <v>152.30000000000001</v>
      </c>
      <c r="D2062" s="326"/>
      <c r="E2062" s="327"/>
      <c r="F2062" s="867"/>
      <c r="G2062" s="913"/>
      <c r="H2062" s="881"/>
      <c r="I2062" s="901"/>
    </row>
    <row r="2063" spans="1:9" s="134" customFormat="1" hidden="1" outlineLevel="1">
      <c r="A2063" s="323" t="s">
        <v>1341</v>
      </c>
      <c r="B2063" s="324" t="s">
        <v>1342</v>
      </c>
      <c r="C2063" s="325">
        <v>389.2</v>
      </c>
      <c r="D2063" s="326"/>
      <c r="E2063" s="327"/>
      <c r="F2063" s="867"/>
      <c r="G2063" s="913"/>
      <c r="H2063" s="881"/>
      <c r="I2063" s="901"/>
    </row>
    <row r="2064" spans="1:9" collapsed="1">
      <c r="A2064" s="306"/>
      <c r="B2064" s="370"/>
      <c r="C2064" s="371"/>
      <c r="D2064" s="304"/>
      <c r="E2064" s="301" t="str">
        <f t="shared" ref="E2064:E2070" si="76">IF(OR(ISBLANK(C2064),ISBLANK(D2064))," ",KOLIC*CENA)</f>
        <v xml:space="preserve"> </v>
      </c>
      <c r="F2064" s="864"/>
      <c r="G2064" s="910"/>
      <c r="H2064" s="878"/>
      <c r="I2064" s="898"/>
    </row>
    <row r="2065" spans="1:9" ht="140.25" customHeight="1">
      <c r="A2065" s="348" t="s">
        <v>45</v>
      </c>
      <c r="B2065" s="311" t="s">
        <v>1354</v>
      </c>
      <c r="C2065" s="304"/>
      <c r="D2065" s="304"/>
      <c r="E2065" s="301" t="str">
        <f t="shared" si="76"/>
        <v xml:space="preserve"> </v>
      </c>
      <c r="F2065" s="864"/>
      <c r="G2065" s="910"/>
      <c r="H2065" s="878"/>
      <c r="I2065" s="898"/>
    </row>
    <row r="2066" spans="1:9">
      <c r="A2066" s="276"/>
      <c r="B2066" s="308" t="s">
        <v>299</v>
      </c>
      <c r="C2066" s="309">
        <v>172</v>
      </c>
      <c r="D2066" s="1303"/>
      <c r="E2066" s="305" t="str">
        <f t="shared" si="76"/>
        <v xml:space="preserve"> </v>
      </c>
      <c r="F2066" s="863"/>
      <c r="G2066" s="909">
        <f>D2066*F2066</f>
        <v>0</v>
      </c>
      <c r="H2066" s="935">
        <v>172</v>
      </c>
      <c r="I2066" s="897">
        <f>D2066*H2066</f>
        <v>0</v>
      </c>
    </row>
    <row r="2067" spans="1:9">
      <c r="A2067" s="276"/>
      <c r="B2067" s="308" t="s">
        <v>300</v>
      </c>
      <c r="C2067" s="309">
        <v>107</v>
      </c>
      <c r="D2067" s="1292">
        <f>D2066</f>
        <v>0</v>
      </c>
      <c r="E2067" s="305">
        <f t="shared" si="76"/>
        <v>0</v>
      </c>
      <c r="F2067" s="863"/>
      <c r="G2067" s="909">
        <f>D2067*F2067</f>
        <v>0</v>
      </c>
      <c r="H2067" s="935">
        <v>107</v>
      </c>
      <c r="I2067" s="897">
        <f>D2067*H2067</f>
        <v>0</v>
      </c>
    </row>
    <row r="2068" spans="1:9">
      <c r="A2068" s="276"/>
      <c r="B2068" s="308" t="s">
        <v>301</v>
      </c>
      <c r="C2068" s="309">
        <v>163</v>
      </c>
      <c r="D2068" s="1292">
        <f>D2066</f>
        <v>0</v>
      </c>
      <c r="E2068" s="305">
        <f t="shared" si="76"/>
        <v>0</v>
      </c>
      <c r="F2068" s="863"/>
      <c r="G2068" s="909">
        <f>D2068*F2068</f>
        <v>0</v>
      </c>
      <c r="H2068" s="935">
        <v>163</v>
      </c>
      <c r="I2068" s="897">
        <f>D2068*H2068</f>
        <v>0</v>
      </c>
    </row>
    <row r="2069" spans="1:9" ht="13.5" thickBot="1">
      <c r="A2069" s="276"/>
      <c r="B2069" s="406" t="s">
        <v>302</v>
      </c>
      <c r="C2069" s="407">
        <v>152</v>
      </c>
      <c r="D2069" s="1293">
        <f>D2066</f>
        <v>0</v>
      </c>
      <c r="E2069" s="409">
        <f t="shared" si="76"/>
        <v>0</v>
      </c>
      <c r="F2069" s="921"/>
      <c r="G2069" s="969">
        <f>D2069*F2069</f>
        <v>0</v>
      </c>
      <c r="H2069" s="936">
        <v>152</v>
      </c>
      <c r="I2069" s="975">
        <f>D2069*H2069</f>
        <v>0</v>
      </c>
    </row>
    <row r="2070" spans="1:9" ht="13.5" thickTop="1">
      <c r="A2070" s="276"/>
      <c r="B2070" s="403" t="s">
        <v>215</v>
      </c>
      <c r="C2070" s="404">
        <f>SUM(C2066:C2069)</f>
        <v>594</v>
      </c>
      <c r="D2070" s="390"/>
      <c r="E2070" s="405" t="str">
        <f t="shared" si="76"/>
        <v xml:space="preserve"> </v>
      </c>
      <c r="F2070" s="922"/>
      <c r="G2070" s="970"/>
      <c r="H2070" s="938"/>
      <c r="I2070" s="976"/>
    </row>
    <row r="2071" spans="1:9">
      <c r="A2071" s="276"/>
      <c r="B2071" s="309"/>
      <c r="C2071" s="300"/>
      <c r="D2071" s="304"/>
      <c r="E2071" s="305"/>
      <c r="F2071" s="864"/>
      <c r="G2071" s="910"/>
      <c r="H2071" s="878"/>
      <c r="I2071" s="898"/>
    </row>
    <row r="2072" spans="1:9" s="134" customFormat="1" hidden="1" outlineLevel="1">
      <c r="A2072" s="323" t="s">
        <v>1338</v>
      </c>
      <c r="B2072" s="324" t="s">
        <v>1356</v>
      </c>
      <c r="C2072" s="325">
        <v>172</v>
      </c>
      <c r="D2072" s="326"/>
      <c r="E2072" s="327"/>
      <c r="F2072" s="867"/>
      <c r="G2072" s="913"/>
      <c r="H2072" s="881"/>
      <c r="I2072" s="901"/>
    </row>
    <row r="2073" spans="1:9" s="134" customFormat="1" hidden="1" outlineLevel="1">
      <c r="A2073" s="323" t="s">
        <v>1355</v>
      </c>
      <c r="B2073" s="324" t="s">
        <v>1357</v>
      </c>
      <c r="C2073" s="325">
        <v>107</v>
      </c>
      <c r="D2073" s="326"/>
      <c r="E2073" s="327"/>
      <c r="F2073" s="867"/>
      <c r="G2073" s="913"/>
      <c r="H2073" s="881"/>
      <c r="I2073" s="901"/>
    </row>
    <row r="2074" spans="1:9" s="134" customFormat="1" hidden="1" outlineLevel="1">
      <c r="A2074" s="323" t="s">
        <v>240</v>
      </c>
      <c r="B2074" s="324" t="s">
        <v>1358</v>
      </c>
      <c r="C2074" s="325">
        <v>163</v>
      </c>
      <c r="D2074" s="326"/>
      <c r="E2074" s="327"/>
      <c r="F2074" s="867"/>
      <c r="G2074" s="913"/>
      <c r="H2074" s="881"/>
      <c r="I2074" s="901"/>
    </row>
    <row r="2075" spans="1:9" s="134" customFormat="1" hidden="1" outlineLevel="1">
      <c r="A2075" s="323" t="s">
        <v>244</v>
      </c>
      <c r="B2075" s="324" t="s">
        <v>1359</v>
      </c>
      <c r="C2075" s="325">
        <v>151</v>
      </c>
      <c r="D2075" s="326"/>
      <c r="E2075" s="327"/>
      <c r="F2075" s="867"/>
      <c r="G2075" s="913"/>
      <c r="H2075" s="881"/>
      <c r="I2075" s="901"/>
    </row>
    <row r="2076" spans="1:9" collapsed="1">
      <c r="A2076" s="306"/>
      <c r="B2076" s="370"/>
      <c r="C2076" s="371"/>
      <c r="D2076" s="304"/>
      <c r="E2076" s="301" t="str">
        <f t="shared" ref="E2076:E2082" si="77">IF(OR(ISBLANK(C2076),ISBLANK(D2076))," ",KOLIC*CENA)</f>
        <v xml:space="preserve"> </v>
      </c>
      <c r="F2076" s="864"/>
      <c r="G2076" s="910"/>
      <c r="H2076" s="878"/>
      <c r="I2076" s="898"/>
    </row>
    <row r="2077" spans="1:9" ht="102">
      <c r="A2077" s="330" t="s">
        <v>46</v>
      </c>
      <c r="B2077" s="311" t="s">
        <v>1360</v>
      </c>
      <c r="C2077" s="332"/>
      <c r="D2077" s="304"/>
      <c r="E2077" s="301" t="str">
        <f t="shared" si="77"/>
        <v xml:space="preserve"> </v>
      </c>
      <c r="F2077" s="864"/>
      <c r="G2077" s="910"/>
      <c r="H2077" s="878"/>
      <c r="I2077" s="898"/>
    </row>
    <row r="2078" spans="1:9">
      <c r="A2078" s="276"/>
      <c r="B2078" s="308" t="s">
        <v>299</v>
      </c>
      <c r="C2078" s="309">
        <v>721</v>
      </c>
      <c r="D2078" s="1303"/>
      <c r="E2078" s="305" t="str">
        <f t="shared" si="77"/>
        <v xml:space="preserve"> </v>
      </c>
      <c r="F2078" s="863"/>
      <c r="G2078" s="909">
        <f>D2078*F2078</f>
        <v>0</v>
      </c>
      <c r="H2078" s="935">
        <v>721</v>
      </c>
      <c r="I2078" s="897">
        <f>D2078*H2078</f>
        <v>0</v>
      </c>
    </row>
    <row r="2079" spans="1:9">
      <c r="A2079" s="276"/>
      <c r="B2079" s="308" t="s">
        <v>300</v>
      </c>
      <c r="C2079" s="309">
        <v>182</v>
      </c>
      <c r="D2079" s="1292">
        <f>D2078</f>
        <v>0</v>
      </c>
      <c r="E2079" s="305">
        <f t="shared" si="77"/>
        <v>0</v>
      </c>
      <c r="F2079" s="863"/>
      <c r="G2079" s="909">
        <f>D2079*F2079</f>
        <v>0</v>
      </c>
      <c r="H2079" s="935">
        <v>182</v>
      </c>
      <c r="I2079" s="897">
        <f>D2079*H2079</f>
        <v>0</v>
      </c>
    </row>
    <row r="2080" spans="1:9">
      <c r="A2080" s="276"/>
      <c r="B2080" s="308" t="s">
        <v>301</v>
      </c>
      <c r="C2080" s="309">
        <v>225</v>
      </c>
      <c r="D2080" s="1292">
        <f>D2078</f>
        <v>0</v>
      </c>
      <c r="E2080" s="305">
        <f t="shared" si="77"/>
        <v>0</v>
      </c>
      <c r="F2080" s="863"/>
      <c r="G2080" s="909">
        <f>D2080*F2080</f>
        <v>0</v>
      </c>
      <c r="H2080" s="935">
        <v>225</v>
      </c>
      <c r="I2080" s="897">
        <f>D2080*H2080</f>
        <v>0</v>
      </c>
    </row>
    <row r="2081" spans="1:9" ht="13.5" thickBot="1">
      <c r="A2081" s="276"/>
      <c r="B2081" s="406" t="s">
        <v>302</v>
      </c>
      <c r="C2081" s="407">
        <v>285</v>
      </c>
      <c r="D2081" s="1293">
        <f>D2078</f>
        <v>0</v>
      </c>
      <c r="E2081" s="409">
        <f t="shared" si="77"/>
        <v>0</v>
      </c>
      <c r="F2081" s="921"/>
      <c r="G2081" s="969">
        <f>D2081*F2081</f>
        <v>0</v>
      </c>
      <c r="H2081" s="936">
        <v>285</v>
      </c>
      <c r="I2081" s="975">
        <f>D2081*H2081</f>
        <v>0</v>
      </c>
    </row>
    <row r="2082" spans="1:9" ht="13.5" thickTop="1">
      <c r="A2082" s="276"/>
      <c r="B2082" s="403" t="s">
        <v>215</v>
      </c>
      <c r="C2082" s="404">
        <f>SUM(C2078:C2081)</f>
        <v>1413</v>
      </c>
      <c r="D2082" s="390"/>
      <c r="E2082" s="405" t="str">
        <f t="shared" si="77"/>
        <v xml:space="preserve"> </v>
      </c>
      <c r="F2082" s="922"/>
      <c r="G2082" s="970"/>
      <c r="H2082" s="938"/>
      <c r="I2082" s="976"/>
    </row>
    <row r="2083" spans="1:9">
      <c r="A2083" s="276"/>
      <c r="B2083" s="309"/>
      <c r="C2083" s="300"/>
      <c r="D2083" s="304"/>
      <c r="E2083" s="305"/>
      <c r="F2083" s="864"/>
      <c r="G2083" s="910"/>
      <c r="H2083" s="878"/>
      <c r="I2083" s="898"/>
    </row>
    <row r="2084" spans="1:9" s="134" customFormat="1" hidden="1" outlineLevel="1">
      <c r="A2084" s="323" t="s">
        <v>1338</v>
      </c>
      <c r="B2084" s="324" t="s">
        <v>1361</v>
      </c>
      <c r="C2084" s="325">
        <v>721</v>
      </c>
      <c r="D2084" s="326"/>
      <c r="E2084" s="327"/>
      <c r="F2084" s="867"/>
      <c r="G2084" s="913"/>
      <c r="H2084" s="881"/>
      <c r="I2084" s="901"/>
    </row>
    <row r="2085" spans="1:9" s="134" customFormat="1" hidden="1" outlineLevel="1">
      <c r="A2085" s="323" t="s">
        <v>1355</v>
      </c>
      <c r="B2085" s="324" t="s">
        <v>1362</v>
      </c>
      <c r="C2085" s="325">
        <v>181</v>
      </c>
      <c r="D2085" s="326"/>
      <c r="E2085" s="327"/>
      <c r="F2085" s="867"/>
      <c r="G2085" s="913"/>
      <c r="H2085" s="881"/>
      <c r="I2085" s="901"/>
    </row>
    <row r="2086" spans="1:9" s="134" customFormat="1" hidden="1" outlineLevel="1">
      <c r="A2086" s="323" t="s">
        <v>240</v>
      </c>
      <c r="B2086" s="324" t="s">
        <v>1363</v>
      </c>
      <c r="C2086" s="325">
        <v>223</v>
      </c>
      <c r="D2086" s="326"/>
      <c r="E2086" s="327"/>
      <c r="F2086" s="867"/>
      <c r="G2086" s="913"/>
      <c r="H2086" s="881"/>
      <c r="I2086" s="901"/>
    </row>
    <row r="2087" spans="1:9" s="134" customFormat="1" hidden="1" outlineLevel="1">
      <c r="A2087" s="323" t="s">
        <v>244</v>
      </c>
      <c r="B2087" s="324" t="s">
        <v>1364</v>
      </c>
      <c r="C2087" s="325">
        <v>283</v>
      </c>
      <c r="D2087" s="326"/>
      <c r="E2087" s="327"/>
      <c r="F2087" s="867"/>
      <c r="G2087" s="913"/>
      <c r="H2087" s="881"/>
      <c r="I2087" s="901"/>
    </row>
    <row r="2088" spans="1:9" collapsed="1">
      <c r="A2088" s="306"/>
      <c r="B2088" s="370"/>
      <c r="C2088" s="371"/>
      <c r="D2088" s="304"/>
      <c r="E2088" s="301" t="str">
        <f>IF(OR(ISBLANK(C2088),ISBLANK(D2088))," ",KOLIC*CENA)</f>
        <v xml:space="preserve"> </v>
      </c>
      <c r="F2088" s="864"/>
      <c r="G2088" s="910"/>
      <c r="H2088" s="878"/>
      <c r="I2088" s="898"/>
    </row>
    <row r="2089" spans="1:9" ht="110.25" customHeight="1">
      <c r="A2089" s="276" t="s">
        <v>47</v>
      </c>
      <c r="B2089" s="303" t="s">
        <v>1365</v>
      </c>
      <c r="C2089" s="300"/>
      <c r="D2089" s="304"/>
      <c r="E2089" s="305"/>
      <c r="F2089" s="864"/>
      <c r="G2089" s="910"/>
      <c r="H2089" s="878"/>
      <c r="I2089" s="898"/>
    </row>
    <row r="2090" spans="1:9">
      <c r="A2090" s="276"/>
      <c r="B2090" s="308" t="s">
        <v>299</v>
      </c>
      <c r="C2090" s="309">
        <v>22</v>
      </c>
      <c r="D2090" s="1303"/>
      <c r="E2090" s="305" t="str">
        <f t="shared" ref="E2090:E2095" si="78">IF(OR(ISBLANK(C2090),ISBLANK(D2090))," ",KOLIC*CENA)</f>
        <v xml:space="preserve"> </v>
      </c>
      <c r="F2090" s="863"/>
      <c r="G2090" s="909">
        <f>D2090*F2090</f>
        <v>0</v>
      </c>
      <c r="H2090" s="935">
        <v>22</v>
      </c>
      <c r="I2090" s="897">
        <f>D2090*H2090</f>
        <v>0</v>
      </c>
    </row>
    <row r="2091" spans="1:9">
      <c r="A2091" s="276"/>
      <c r="B2091" s="308" t="s">
        <v>300</v>
      </c>
      <c r="C2091" s="309">
        <v>6</v>
      </c>
      <c r="D2091" s="1292">
        <f>D2090</f>
        <v>0</v>
      </c>
      <c r="E2091" s="305">
        <f t="shared" si="78"/>
        <v>0</v>
      </c>
      <c r="F2091" s="863"/>
      <c r="G2091" s="909">
        <f>D2091*F2091</f>
        <v>0</v>
      </c>
      <c r="H2091" s="935">
        <v>6</v>
      </c>
      <c r="I2091" s="897">
        <f>D2091*H2091</f>
        <v>0</v>
      </c>
    </row>
    <row r="2092" spans="1:9">
      <c r="A2092" s="276"/>
      <c r="B2092" s="308" t="s">
        <v>301</v>
      </c>
      <c r="C2092" s="309">
        <v>10</v>
      </c>
      <c r="D2092" s="1292">
        <f>D2090</f>
        <v>0</v>
      </c>
      <c r="E2092" s="305">
        <f t="shared" si="78"/>
        <v>0</v>
      </c>
      <c r="F2092" s="863"/>
      <c r="G2092" s="909">
        <f>D2092*F2092</f>
        <v>0</v>
      </c>
      <c r="H2092" s="935">
        <v>10</v>
      </c>
      <c r="I2092" s="897">
        <f>D2092*H2092</f>
        <v>0</v>
      </c>
    </row>
    <row r="2093" spans="1:9" ht="13.5" thickBot="1">
      <c r="A2093" s="276"/>
      <c r="B2093" s="406" t="s">
        <v>302</v>
      </c>
      <c r="C2093" s="407">
        <v>14</v>
      </c>
      <c r="D2093" s="1293">
        <f>D2090</f>
        <v>0</v>
      </c>
      <c r="E2093" s="409">
        <f t="shared" si="78"/>
        <v>0</v>
      </c>
      <c r="F2093" s="921"/>
      <c r="G2093" s="969">
        <f>D2093*F2093</f>
        <v>0</v>
      </c>
      <c r="H2093" s="936">
        <v>14</v>
      </c>
      <c r="I2093" s="975">
        <f>D2093*H2093</f>
        <v>0</v>
      </c>
    </row>
    <row r="2094" spans="1:9" ht="13.5" thickTop="1">
      <c r="A2094" s="276"/>
      <c r="B2094" s="403" t="s">
        <v>215</v>
      </c>
      <c r="C2094" s="404">
        <f>SUM(C2090:C2093)</f>
        <v>52</v>
      </c>
      <c r="D2094" s="390"/>
      <c r="E2094" s="405" t="str">
        <f t="shared" si="78"/>
        <v xml:space="preserve"> </v>
      </c>
      <c r="F2094" s="922"/>
      <c r="G2094" s="970"/>
      <c r="H2094" s="938"/>
      <c r="I2094" s="976"/>
    </row>
    <row r="2095" spans="1:9">
      <c r="A2095" s="12"/>
      <c r="B2095" s="16"/>
      <c r="C2095" s="13"/>
      <c r="E2095" s="93" t="str">
        <f t="shared" si="78"/>
        <v xml:space="preserve"> </v>
      </c>
      <c r="H2095" s="1029"/>
      <c r="I2095" s="1048"/>
    </row>
    <row r="2096" spans="1:9" ht="13.5" thickBot="1">
      <c r="A2096" s="319"/>
      <c r="B2096" s="400"/>
      <c r="C2096" s="401"/>
      <c r="D2096" s="317"/>
      <c r="E2096" s="318"/>
      <c r="F2096" s="319"/>
      <c r="G2096" s="903"/>
      <c r="H2096" s="1030"/>
      <c r="I2096" s="1049"/>
    </row>
    <row r="2097" spans="1:11" ht="13.5" thickTop="1">
      <c r="A2097" s="243"/>
      <c r="B2097" s="399"/>
      <c r="C2097" s="391"/>
      <c r="D2097" s="37"/>
      <c r="E2097" s="59"/>
      <c r="H2097" s="1029"/>
      <c r="I2097" s="1048"/>
    </row>
    <row r="2098" spans="1:11">
      <c r="A2098" s="1"/>
      <c r="C2098" s="31"/>
      <c r="E2098" s="378" t="s">
        <v>1561</v>
      </c>
      <c r="F2098" s="947"/>
      <c r="G2098" s="1033" t="s">
        <v>1558</v>
      </c>
      <c r="H2098" s="953"/>
      <c r="I2098" s="1053" t="s">
        <v>1559</v>
      </c>
    </row>
    <row r="2099" spans="1:11" s="22" customFormat="1" ht="12.75" customHeight="1">
      <c r="A2099" s="34"/>
      <c r="B2099" s="256" t="s">
        <v>22</v>
      </c>
      <c r="C2099" s="258"/>
      <c r="D2099" s="258"/>
      <c r="E2099" s="259">
        <f>SUM(E1992:E2098)</f>
        <v>0</v>
      </c>
      <c r="F2099" s="958"/>
      <c r="G2099" s="1013">
        <f>SUM(G1991:G2098)</f>
        <v>0</v>
      </c>
      <c r="H2099" s="965"/>
      <c r="I2099" s="1021">
        <f>SUM(I1991:I2098)</f>
        <v>0</v>
      </c>
    </row>
    <row r="2100" spans="1:11">
      <c r="A2100" s="1"/>
      <c r="B2100" s="32"/>
      <c r="C2100" s="38"/>
      <c r="H2100" s="1029"/>
      <c r="I2100" s="1048"/>
    </row>
    <row r="2101" spans="1:11" s="76" customFormat="1">
      <c r="A2101" s="73"/>
      <c r="B2101" s="11" t="s">
        <v>1517</v>
      </c>
      <c r="C2101" s="13"/>
      <c r="D2101" s="36"/>
      <c r="E2101" s="245"/>
      <c r="G2101" s="891"/>
      <c r="H2101" s="1063"/>
      <c r="I2101" s="1064"/>
    </row>
    <row r="2102" spans="1:11" ht="15">
      <c r="A2102" s="244"/>
      <c r="B2102" s="24"/>
      <c r="C2102" s="13"/>
      <c r="D2102" s="37"/>
      <c r="E2102" s="72"/>
      <c r="H2102" s="1029"/>
      <c r="I2102" s="1048"/>
    </row>
    <row r="2103" spans="1:11">
      <c r="A2103" s="1"/>
      <c r="B2103" s="127" t="s">
        <v>1430</v>
      </c>
      <c r="C2103" s="31"/>
      <c r="E2103" s="93"/>
      <c r="H2103" s="1029"/>
      <c r="I2103" s="1048"/>
    </row>
    <row r="2104" spans="1:11" s="14" customFormat="1">
      <c r="A2104" s="12"/>
      <c r="B2104" s="19" t="s">
        <v>1572</v>
      </c>
      <c r="C2104" s="299" t="s">
        <v>79</v>
      </c>
      <c r="D2104" s="300" t="s">
        <v>191</v>
      </c>
      <c r="E2104" s="301" t="s">
        <v>192</v>
      </c>
      <c r="F2104" s="1763" t="s">
        <v>1550</v>
      </c>
      <c r="G2104" s="1763"/>
      <c r="H2104" s="1764" t="s">
        <v>1551</v>
      </c>
      <c r="I2104" s="1764"/>
      <c r="J2104" s="297" t="s">
        <v>1552</v>
      </c>
      <c r="K2104" s="297" t="s">
        <v>1553</v>
      </c>
    </row>
    <row r="2105" spans="1:11" s="14" customFormat="1">
      <c r="A2105" s="276"/>
      <c r="B2105" s="322"/>
      <c r="C2105" s="1754" t="s">
        <v>1495</v>
      </c>
      <c r="D2105" s="1754"/>
      <c r="E2105" s="1754"/>
      <c r="F2105" s="888" t="s">
        <v>79</v>
      </c>
      <c r="G2105" s="888" t="s">
        <v>1554</v>
      </c>
      <c r="H2105" s="887" t="s">
        <v>79</v>
      </c>
      <c r="I2105" s="887" t="s">
        <v>1554</v>
      </c>
      <c r="J2105" s="298"/>
      <c r="K2105" s="298"/>
    </row>
    <row r="2106" spans="1:11" ht="196.5" customHeight="1">
      <c r="A2106" s="330" t="s">
        <v>83</v>
      </c>
      <c r="B2106" s="311" t="s">
        <v>1429</v>
      </c>
      <c r="C2106" s="304"/>
      <c r="D2106" s="304"/>
      <c r="E2106" s="305" t="str">
        <f>IF(OR(ISBLANK(C2106),ISBLANK(D2106))," ",KOLIC*CENA)</f>
        <v xml:space="preserve"> </v>
      </c>
      <c r="F2106" s="864"/>
      <c r="G2106" s="910"/>
      <c r="H2106" s="878"/>
      <c r="I2106" s="898"/>
    </row>
    <row r="2107" spans="1:11" ht="76.5">
      <c r="A2107" s="306"/>
      <c r="B2107" s="311" t="s">
        <v>1428</v>
      </c>
      <c r="C2107" s="304"/>
      <c r="D2107" s="304"/>
      <c r="E2107" s="305"/>
      <c r="F2107" s="864"/>
      <c r="G2107" s="910"/>
      <c r="H2107" s="878"/>
      <c r="I2107" s="898"/>
    </row>
    <row r="2108" spans="1:11" ht="25.5">
      <c r="A2108" s="306"/>
      <c r="B2108" s="311" t="s">
        <v>3600</v>
      </c>
      <c r="C2108" s="304"/>
      <c r="D2108" s="304"/>
      <c r="E2108" s="305"/>
      <c r="F2108" s="864"/>
      <c r="G2108" s="910"/>
      <c r="H2108" s="878"/>
      <c r="I2108" s="898"/>
    </row>
    <row r="2109" spans="1:11" ht="12.75" customHeight="1">
      <c r="A2109" s="330"/>
      <c r="B2109" s="312" t="s">
        <v>1427</v>
      </c>
      <c r="C2109" s="304"/>
      <c r="D2109" s="304"/>
      <c r="E2109" s="305" t="str">
        <f t="shared" ref="E2109:E2114" si="79">IF(OR(ISBLANK(C2109),ISBLANK(D2109))," ",KOLIC*CENA)</f>
        <v xml:space="preserve"> </v>
      </c>
      <c r="F2109" s="864"/>
      <c r="G2109" s="910"/>
      <c r="H2109" s="878"/>
      <c r="I2109" s="898"/>
    </row>
    <row r="2110" spans="1:11">
      <c r="A2110" s="276"/>
      <c r="B2110" s="308" t="s">
        <v>1426</v>
      </c>
      <c r="C2110" s="309">
        <v>66</v>
      </c>
      <c r="D2110" s="1303"/>
      <c r="E2110" s="305" t="str">
        <f t="shared" si="79"/>
        <v xml:space="preserve"> </v>
      </c>
      <c r="F2110" s="863"/>
      <c r="G2110" s="909">
        <f>D2110*F2110</f>
        <v>0</v>
      </c>
      <c r="H2110" s="935">
        <v>66</v>
      </c>
      <c r="I2110" s="897">
        <f>D2110*H2110</f>
        <v>0</v>
      </c>
    </row>
    <row r="2111" spans="1:11">
      <c r="A2111" s="276"/>
      <c r="B2111" s="308" t="s">
        <v>1425</v>
      </c>
      <c r="C2111" s="309">
        <v>40.5</v>
      </c>
      <c r="D2111" s="1292">
        <f>D2110</f>
        <v>0</v>
      </c>
      <c r="E2111" s="305">
        <f t="shared" si="79"/>
        <v>0</v>
      </c>
      <c r="F2111" s="863"/>
      <c r="G2111" s="909">
        <f>D2111*F2111</f>
        <v>0</v>
      </c>
      <c r="H2111" s="935">
        <v>40.5</v>
      </c>
      <c r="I2111" s="897">
        <f>D2111*H2111</f>
        <v>0</v>
      </c>
    </row>
    <row r="2112" spans="1:11">
      <c r="A2112" s="276"/>
      <c r="B2112" s="308" t="s">
        <v>1424</v>
      </c>
      <c r="C2112" s="309">
        <v>66</v>
      </c>
      <c r="D2112" s="1292">
        <f>D2110</f>
        <v>0</v>
      </c>
      <c r="E2112" s="305">
        <f t="shared" si="79"/>
        <v>0</v>
      </c>
      <c r="F2112" s="863"/>
      <c r="G2112" s="909">
        <f>D2112*F2112</f>
        <v>0</v>
      </c>
      <c r="H2112" s="935">
        <v>66</v>
      </c>
      <c r="I2112" s="897">
        <f>D2112*H2112</f>
        <v>0</v>
      </c>
    </row>
    <row r="2113" spans="1:9" ht="13.5" thickBot="1">
      <c r="A2113" s="276"/>
      <c r="B2113" s="406" t="s">
        <v>1423</v>
      </c>
      <c r="C2113" s="407">
        <v>104</v>
      </c>
      <c r="D2113" s="1293">
        <f>D2110</f>
        <v>0</v>
      </c>
      <c r="E2113" s="409">
        <f t="shared" si="79"/>
        <v>0</v>
      </c>
      <c r="F2113" s="921"/>
      <c r="G2113" s="969">
        <f>D2113*F2113</f>
        <v>0</v>
      </c>
      <c r="H2113" s="936">
        <v>104</v>
      </c>
      <c r="I2113" s="975">
        <f>D2113*H2113</f>
        <v>0</v>
      </c>
    </row>
    <row r="2114" spans="1:9" ht="13.5" thickTop="1">
      <c r="A2114" s="276"/>
      <c r="B2114" s="403" t="s">
        <v>1422</v>
      </c>
      <c r="C2114" s="404">
        <f>SUM(C2110:C2113)</f>
        <v>276.5</v>
      </c>
      <c r="D2114" s="390"/>
      <c r="E2114" s="405" t="str">
        <f t="shared" si="79"/>
        <v xml:space="preserve"> </v>
      </c>
      <c r="F2114" s="922"/>
      <c r="G2114" s="970"/>
      <c r="H2114" s="938"/>
      <c r="I2114" s="976"/>
    </row>
    <row r="2115" spans="1:9">
      <c r="A2115" s="276"/>
      <c r="B2115" s="303"/>
      <c r="C2115" s="300"/>
      <c r="D2115" s="304"/>
      <c r="E2115" s="305"/>
      <c r="F2115" s="864"/>
      <c r="G2115" s="910"/>
      <c r="H2115" s="878"/>
      <c r="I2115" s="898"/>
    </row>
    <row r="2116" spans="1:9">
      <c r="A2116" s="276"/>
      <c r="B2116" s="303"/>
      <c r="C2116" s="300"/>
      <c r="D2116" s="304"/>
      <c r="E2116" s="305"/>
      <c r="F2116" s="864"/>
      <c r="G2116" s="910"/>
      <c r="H2116" s="878"/>
      <c r="I2116" s="898"/>
    </row>
    <row r="2117" spans="1:9" ht="25.5">
      <c r="A2117" s="306"/>
      <c r="B2117" s="311" t="s">
        <v>1437</v>
      </c>
      <c r="C2117" s="309"/>
      <c r="D2117" s="304"/>
      <c r="E2117" s="301"/>
      <c r="F2117" s="864"/>
      <c r="G2117" s="910"/>
      <c r="H2117" s="878"/>
      <c r="I2117" s="898"/>
    </row>
    <row r="2118" spans="1:9" ht="215.25" customHeight="1">
      <c r="A2118" s="330" t="s">
        <v>85</v>
      </c>
      <c r="B2118" s="311" t="s">
        <v>1434</v>
      </c>
      <c r="C2118" s="304"/>
      <c r="D2118" s="304"/>
      <c r="E2118" s="305" t="str">
        <f>IF(OR(ISBLANK(C2118),ISBLANK(D2118))," ",KOLIC*CENA)</f>
        <v xml:space="preserve"> </v>
      </c>
      <c r="F2118" s="864"/>
      <c r="G2118" s="910"/>
      <c r="H2118" s="878"/>
      <c r="I2118" s="898"/>
    </row>
    <row r="2119" spans="1:9" ht="76.5">
      <c r="A2119" s="306"/>
      <c r="B2119" s="311" t="s">
        <v>1428</v>
      </c>
      <c r="C2119" s="304"/>
      <c r="D2119" s="304"/>
      <c r="E2119" s="305"/>
      <c r="F2119" s="864"/>
      <c r="G2119" s="910"/>
      <c r="H2119" s="878"/>
      <c r="I2119" s="898"/>
    </row>
    <row r="2120" spans="1:9" ht="25.5">
      <c r="A2120" s="306"/>
      <c r="B2120" s="311" t="s">
        <v>3600</v>
      </c>
      <c r="C2120" s="304"/>
      <c r="D2120" s="304"/>
      <c r="E2120" s="305"/>
      <c r="F2120" s="864"/>
      <c r="G2120" s="910"/>
      <c r="H2120" s="878"/>
      <c r="I2120" s="898"/>
    </row>
    <row r="2121" spans="1:9" ht="12.75" customHeight="1">
      <c r="A2121" s="330"/>
      <c r="B2121" s="312" t="s">
        <v>1427</v>
      </c>
      <c r="C2121" s="304"/>
      <c r="D2121" s="304"/>
      <c r="E2121" s="305" t="str">
        <f>IF(OR(ISBLANK(C2121),ISBLANK(D2121))," ",KOLIC*CENA)</f>
        <v xml:space="preserve"> </v>
      </c>
      <c r="F2121" s="864"/>
      <c r="G2121" s="910"/>
      <c r="H2121" s="878"/>
      <c r="I2121" s="898"/>
    </row>
    <row r="2122" spans="1:9">
      <c r="A2122" s="276"/>
      <c r="B2122" s="308" t="s">
        <v>1433</v>
      </c>
      <c r="C2122" s="309">
        <v>84</v>
      </c>
      <c r="D2122" s="1303"/>
      <c r="E2122" s="305" t="str">
        <f>IF(OR(ISBLANK(C2122),ISBLANK(D2122))," ",KOLIC*CENA)</f>
        <v xml:space="preserve"> </v>
      </c>
      <c r="F2122" s="863"/>
      <c r="G2122" s="909">
        <f>D2122*F2122</f>
        <v>0</v>
      </c>
      <c r="H2122" s="935">
        <v>84</v>
      </c>
      <c r="I2122" s="897">
        <f>D2122*H2122</f>
        <v>0</v>
      </c>
    </row>
    <row r="2123" spans="1:9" ht="13.5" thickBot="1">
      <c r="A2123" s="276"/>
      <c r="B2123" s="406" t="s">
        <v>1432</v>
      </c>
      <c r="C2123" s="407">
        <v>0</v>
      </c>
      <c r="D2123" s="1293">
        <f>D2122</f>
        <v>0</v>
      </c>
      <c r="E2123" s="409">
        <f>IF(OR(ISBLANK(C2123),ISBLANK(D2123))," ",KOLIC*CENA)</f>
        <v>0</v>
      </c>
      <c r="F2123" s="921"/>
      <c r="G2123" s="969">
        <f>D2123*F2123</f>
        <v>0</v>
      </c>
      <c r="H2123" s="936">
        <v>0</v>
      </c>
      <c r="I2123" s="975">
        <f>D2123*H2123</f>
        <v>0</v>
      </c>
    </row>
    <row r="2124" spans="1:9" ht="13.5" thickTop="1">
      <c r="A2124" s="276"/>
      <c r="B2124" s="403" t="s">
        <v>1422</v>
      </c>
      <c r="C2124" s="404">
        <f>SUM(C2122:C2123)</f>
        <v>84</v>
      </c>
      <c r="D2124" s="390"/>
      <c r="E2124" s="405">
        <f>IF(OR(ISBLANK(C2124),ISBLANK(#REF!))," ",KOLIC*CENA)</f>
        <v>0</v>
      </c>
      <c r="F2124" s="922"/>
      <c r="G2124" s="970"/>
      <c r="H2124" s="938"/>
      <c r="I2124" s="976"/>
    </row>
    <row r="2125" spans="1:9">
      <c r="A2125" s="276"/>
      <c r="B2125" s="309"/>
      <c r="C2125" s="300"/>
      <c r="D2125" s="304"/>
      <c r="E2125" s="305"/>
      <c r="F2125" s="863"/>
      <c r="G2125" s="909"/>
      <c r="H2125" s="877"/>
      <c r="I2125" s="897"/>
    </row>
    <row r="2126" spans="1:9" s="134" customFormat="1" hidden="1" outlineLevel="1">
      <c r="A2126" s="82" t="s">
        <v>1431</v>
      </c>
      <c r="B2126" s="130" t="s">
        <v>1436</v>
      </c>
      <c r="C2126" s="131">
        <v>83.4</v>
      </c>
      <c r="D2126" s="132"/>
      <c r="E2126" s="133" t="str">
        <f>IF(OR(ISBLANK(C2126),ISBLANK(D2126))," ",KOLIC*CENA)</f>
        <v xml:space="preserve"> </v>
      </c>
      <c r="F2126" s="402"/>
      <c r="G2126" s="1046">
        <f>D2126*F2126</f>
        <v>0</v>
      </c>
      <c r="H2126" s="877"/>
      <c r="I2126" s="897">
        <f>D2126*H2126</f>
        <v>0</v>
      </c>
    </row>
    <row r="2127" spans="1:9" s="134" customFormat="1" hidden="1" outlineLevel="1">
      <c r="A2127" s="82"/>
      <c r="B2127" s="130"/>
      <c r="C2127" s="131"/>
      <c r="D2127" s="132"/>
      <c r="E2127" s="133"/>
      <c r="G2127" s="1047"/>
      <c r="H2127" s="1028"/>
      <c r="I2127" s="1058"/>
    </row>
    <row r="2128" spans="1:9" collapsed="1">
      <c r="A2128" s="1"/>
      <c r="C2128" s="31"/>
      <c r="H2128" s="1029"/>
      <c r="I2128" s="1048"/>
    </row>
    <row r="2129" spans="1:9">
      <c r="A2129" s="1"/>
      <c r="C2129" s="31"/>
      <c r="E2129" s="378" t="s">
        <v>1561</v>
      </c>
      <c r="F2129" s="947"/>
      <c r="G2129" s="1033" t="s">
        <v>1558</v>
      </c>
      <c r="H2129" s="953"/>
      <c r="I2129" s="1053" t="s">
        <v>1559</v>
      </c>
    </row>
    <row r="2130" spans="1:9" s="22" customFormat="1" ht="15">
      <c r="A2130" s="34"/>
      <c r="B2130" s="256" t="s">
        <v>1435</v>
      </c>
      <c r="C2130" s="258"/>
      <c r="D2130" s="258"/>
      <c r="E2130" s="259">
        <f>SUM(E2107:E2129)</f>
        <v>0</v>
      </c>
      <c r="F2130" s="958"/>
      <c r="G2130" s="1013">
        <f>SUM(G2107:G2129)</f>
        <v>0</v>
      </c>
      <c r="H2130" s="965"/>
      <c r="I2130" s="1021">
        <f>SUM(I2107:I2129)</f>
        <v>0</v>
      </c>
    </row>
    <row r="2131" spans="1:9">
      <c r="A2131" s="12"/>
      <c r="B2131" s="16"/>
      <c r="C2131" s="13"/>
    </row>
    <row r="2132" spans="1:9">
      <c r="A2132" s="12"/>
      <c r="B2132" s="16"/>
      <c r="C2132" s="13"/>
    </row>
    <row r="2133" spans="1:9">
      <c r="A2133" s="12"/>
      <c r="B2133" s="16"/>
      <c r="C2133" s="13"/>
    </row>
    <row r="2134" spans="1:9">
      <c r="A2134" s="12"/>
      <c r="B2134" s="16"/>
      <c r="C2134" s="13"/>
    </row>
    <row r="2135" spans="1:9">
      <c r="A2135" s="12"/>
      <c r="B2135" s="16"/>
      <c r="C2135" s="13"/>
    </row>
    <row r="2136" spans="1:9">
      <c r="A2136" s="12"/>
      <c r="B2136" s="16"/>
      <c r="C2136" s="13"/>
    </row>
    <row r="2137" spans="1:9">
      <c r="A2137" s="12"/>
      <c r="B2137" s="16"/>
      <c r="C2137" s="13"/>
    </row>
    <row r="2138" spans="1:9">
      <c r="A2138" s="12"/>
      <c r="B2138" s="16"/>
      <c r="C2138" s="13"/>
    </row>
    <row r="2139" spans="1:9">
      <c r="A2139" s="12"/>
      <c r="B2139" s="16"/>
      <c r="C2139" s="13"/>
    </row>
    <row r="2140" spans="1:9">
      <c r="A2140" s="12"/>
      <c r="B2140" s="16"/>
      <c r="C2140" s="13"/>
    </row>
    <row r="2141" spans="1:9">
      <c r="A2141" s="12"/>
      <c r="B2141" s="16"/>
      <c r="C2141" s="13"/>
    </row>
    <row r="2142" spans="1:9">
      <c r="A2142" s="12"/>
      <c r="B2142" s="16"/>
      <c r="C2142" s="13"/>
    </row>
    <row r="2143" spans="1:9">
      <c r="A2143" s="12"/>
      <c r="B2143" s="16"/>
      <c r="C2143" s="13"/>
    </row>
    <row r="2144" spans="1:9">
      <c r="A2144" s="12"/>
      <c r="B2144" s="16"/>
      <c r="C2144" s="13"/>
    </row>
    <row r="2145" spans="1:3">
      <c r="A2145" s="12"/>
      <c r="B2145" s="16"/>
      <c r="C2145" s="13"/>
    </row>
    <row r="2146" spans="1:3">
      <c r="A2146" s="12"/>
      <c r="B2146" s="16"/>
      <c r="C2146" s="13"/>
    </row>
    <row r="2147" spans="1:3">
      <c r="A2147" s="12"/>
      <c r="B2147" s="16"/>
      <c r="C2147" s="13"/>
    </row>
    <row r="2148" spans="1:3">
      <c r="A2148" s="12"/>
      <c r="B2148" s="16"/>
      <c r="C2148" s="13"/>
    </row>
    <row r="2149" spans="1:3">
      <c r="A2149" s="12"/>
      <c r="B2149" s="16"/>
      <c r="C2149" s="13"/>
    </row>
    <row r="2150" spans="1:3">
      <c r="A2150" s="12"/>
      <c r="B2150" s="16"/>
      <c r="C2150" s="13"/>
    </row>
    <row r="2151" spans="1:3">
      <c r="A2151" s="12"/>
      <c r="B2151" s="16"/>
      <c r="C2151" s="13"/>
    </row>
    <row r="2152" spans="1:3">
      <c r="A2152" s="12"/>
      <c r="B2152" s="16"/>
      <c r="C2152" s="13"/>
    </row>
    <row r="2153" spans="1:3">
      <c r="A2153" s="12"/>
      <c r="B2153" s="16"/>
      <c r="C2153" s="13"/>
    </row>
    <row r="2154" spans="1:3">
      <c r="A2154" s="12"/>
      <c r="B2154" s="16"/>
      <c r="C2154" s="13"/>
    </row>
    <row r="2155" spans="1:3">
      <c r="A2155" s="12"/>
      <c r="B2155" s="16"/>
      <c r="C2155" s="13"/>
    </row>
    <row r="2156" spans="1:3">
      <c r="A2156" s="12"/>
      <c r="B2156" s="16"/>
      <c r="C2156" s="13"/>
    </row>
    <row r="2157" spans="1:3">
      <c r="A2157" s="12"/>
      <c r="B2157" s="16"/>
      <c r="C2157" s="13"/>
    </row>
    <row r="2158" spans="1:3">
      <c r="A2158" s="12"/>
      <c r="B2158" s="16"/>
      <c r="C2158" s="13"/>
    </row>
    <row r="2159" spans="1:3">
      <c r="A2159" s="12"/>
      <c r="B2159" s="16"/>
      <c r="C2159" s="13"/>
    </row>
    <row r="2160" spans="1:3">
      <c r="A2160" s="12"/>
      <c r="B2160" s="16"/>
      <c r="C2160" s="13"/>
    </row>
    <row r="2161" spans="1:3">
      <c r="A2161" s="12"/>
      <c r="B2161" s="16"/>
      <c r="C2161" s="13"/>
    </row>
    <row r="2162" spans="1:3">
      <c r="A2162" s="12"/>
      <c r="B2162" s="16"/>
      <c r="C2162" s="13"/>
    </row>
    <row r="2163" spans="1:3">
      <c r="A2163" s="12"/>
      <c r="B2163" s="16"/>
      <c r="C2163" s="13"/>
    </row>
    <row r="2164" spans="1:3">
      <c r="A2164" s="12"/>
      <c r="B2164" s="16"/>
      <c r="C2164" s="13"/>
    </row>
    <row r="2165" spans="1:3">
      <c r="A2165" s="12"/>
      <c r="B2165" s="16"/>
      <c r="C2165" s="13"/>
    </row>
    <row r="2166" spans="1:3">
      <c r="A2166" s="12"/>
      <c r="B2166" s="16"/>
      <c r="C2166" s="13"/>
    </row>
    <row r="2167" spans="1:3">
      <c r="A2167" s="12"/>
      <c r="B2167" s="16"/>
      <c r="C2167" s="13"/>
    </row>
    <row r="2168" spans="1:3">
      <c r="A2168" s="12"/>
      <c r="B2168" s="16"/>
      <c r="C2168" s="13"/>
    </row>
    <row r="2169" spans="1:3">
      <c r="A2169" s="12"/>
      <c r="B2169" s="16"/>
      <c r="C2169" s="13"/>
    </row>
    <row r="2170" spans="1:3">
      <c r="A2170" s="12"/>
      <c r="B2170" s="16"/>
      <c r="C2170" s="13"/>
    </row>
    <row r="2171" spans="1:3">
      <c r="A2171" s="12"/>
      <c r="B2171" s="16"/>
      <c r="C2171" s="13"/>
    </row>
    <row r="2172" spans="1:3">
      <c r="A2172" s="12"/>
      <c r="B2172" s="16"/>
      <c r="C2172" s="13"/>
    </row>
    <row r="2173" spans="1:3">
      <c r="A2173" s="12"/>
      <c r="B2173" s="16"/>
      <c r="C2173" s="13"/>
    </row>
    <row r="2174" spans="1:3">
      <c r="A2174" s="12"/>
      <c r="B2174" s="16"/>
      <c r="C2174" s="13"/>
    </row>
    <row r="2175" spans="1:3">
      <c r="A2175" s="12"/>
      <c r="B2175" s="16"/>
      <c r="C2175" s="13"/>
    </row>
    <row r="2176" spans="1:3">
      <c r="A2176" s="12"/>
      <c r="B2176" s="16"/>
      <c r="C2176" s="13"/>
    </row>
    <row r="2177" spans="1:3">
      <c r="A2177" s="12"/>
      <c r="B2177" s="16"/>
      <c r="C2177" s="13"/>
    </row>
    <row r="2178" spans="1:3">
      <c r="A2178" s="12"/>
      <c r="B2178" s="16"/>
      <c r="C2178" s="13"/>
    </row>
    <row r="2179" spans="1:3">
      <c r="A2179" s="12"/>
      <c r="B2179" s="16"/>
      <c r="C2179" s="13"/>
    </row>
    <row r="2180" spans="1:3">
      <c r="A2180" s="12"/>
      <c r="B2180" s="16"/>
      <c r="C2180" s="13"/>
    </row>
    <row r="2181" spans="1:3">
      <c r="A2181" s="12"/>
      <c r="B2181" s="16"/>
      <c r="C2181" s="13"/>
    </row>
    <row r="2182" spans="1:3">
      <c r="A2182" s="12"/>
      <c r="B2182" s="16"/>
      <c r="C2182" s="13"/>
    </row>
    <row r="2183" spans="1:3">
      <c r="A2183" s="12"/>
      <c r="B2183" s="16"/>
      <c r="C2183" s="13"/>
    </row>
    <row r="2184" spans="1:3">
      <c r="A2184" s="12"/>
      <c r="B2184" s="16"/>
      <c r="C2184" s="13"/>
    </row>
    <row r="2185" spans="1:3">
      <c r="A2185" s="12"/>
      <c r="B2185" s="16"/>
      <c r="C2185" s="13"/>
    </row>
    <row r="2186" spans="1:3">
      <c r="A2186" s="12"/>
      <c r="B2186" s="16"/>
      <c r="C2186" s="13"/>
    </row>
    <row r="2187" spans="1:3">
      <c r="A2187" s="12"/>
      <c r="B2187" s="16"/>
      <c r="C2187" s="13"/>
    </row>
    <row r="2188" spans="1:3">
      <c r="A2188" s="12"/>
      <c r="B2188" s="16"/>
      <c r="C2188" s="13"/>
    </row>
    <row r="2189" spans="1:3">
      <c r="A2189" s="12"/>
      <c r="B2189" s="16"/>
      <c r="C2189" s="13"/>
    </row>
    <row r="2190" spans="1:3">
      <c r="A2190" s="12"/>
      <c r="B2190" s="16"/>
      <c r="C2190" s="13"/>
    </row>
    <row r="2191" spans="1:3">
      <c r="A2191" s="12"/>
      <c r="B2191" s="16"/>
      <c r="C2191" s="13"/>
    </row>
    <row r="2192" spans="1:3">
      <c r="A2192" s="12"/>
      <c r="B2192" s="16"/>
      <c r="C2192" s="13"/>
    </row>
    <row r="2193" spans="1:3">
      <c r="A2193" s="12"/>
      <c r="B2193" s="16"/>
      <c r="C2193" s="13"/>
    </row>
    <row r="2194" spans="1:3">
      <c r="A2194" s="12"/>
      <c r="B2194" s="16"/>
      <c r="C2194" s="13"/>
    </row>
    <row r="2195" spans="1:3">
      <c r="A2195" s="12"/>
      <c r="B2195" s="16"/>
      <c r="C2195" s="13"/>
    </row>
    <row r="2196" spans="1:3">
      <c r="A2196" s="12"/>
      <c r="B2196" s="16"/>
      <c r="C2196" s="13"/>
    </row>
    <row r="2197" spans="1:3">
      <c r="A2197" s="12"/>
      <c r="B2197" s="16"/>
      <c r="C2197" s="13"/>
    </row>
    <row r="2198" spans="1:3">
      <c r="A2198" s="12"/>
      <c r="B2198" s="16"/>
      <c r="C2198" s="13"/>
    </row>
    <row r="2199" spans="1:3">
      <c r="A2199" s="12"/>
      <c r="B2199" s="16"/>
      <c r="C2199" s="13"/>
    </row>
    <row r="2200" spans="1:3">
      <c r="A2200" s="12"/>
      <c r="B2200" s="16"/>
      <c r="C2200" s="13"/>
    </row>
    <row r="2201" spans="1:3">
      <c r="A2201" s="12"/>
      <c r="B2201" s="16"/>
      <c r="C2201" s="13"/>
    </row>
    <row r="2202" spans="1:3">
      <c r="A2202" s="12"/>
      <c r="B2202" s="16"/>
      <c r="C2202" s="13"/>
    </row>
    <row r="2203" spans="1:3">
      <c r="A2203" s="12"/>
      <c r="B2203" s="16"/>
      <c r="C2203" s="13"/>
    </row>
    <row r="2204" spans="1:3">
      <c r="A2204" s="12"/>
      <c r="B2204" s="16"/>
      <c r="C2204" s="13"/>
    </row>
    <row r="2205" spans="1:3">
      <c r="A2205" s="12"/>
      <c r="B2205" s="16"/>
      <c r="C2205" s="13"/>
    </row>
    <row r="2206" spans="1:3">
      <c r="A2206" s="12"/>
      <c r="B2206" s="16"/>
      <c r="C2206" s="13"/>
    </row>
    <row r="2207" spans="1:3">
      <c r="A2207" s="12"/>
      <c r="B2207" s="16"/>
      <c r="C2207" s="13"/>
    </row>
    <row r="2208" spans="1:3">
      <c r="A2208" s="12"/>
      <c r="B2208" s="16"/>
      <c r="C2208" s="13"/>
    </row>
    <row r="2209" spans="1:3">
      <c r="A2209" s="12"/>
      <c r="B2209" s="16"/>
      <c r="C2209" s="13"/>
    </row>
    <row r="2210" spans="1:3">
      <c r="A2210" s="12"/>
      <c r="B2210" s="16"/>
      <c r="C2210" s="13"/>
    </row>
    <row r="2211" spans="1:3">
      <c r="A2211" s="12"/>
      <c r="B2211" s="16"/>
      <c r="C2211" s="13"/>
    </row>
    <row r="2212" spans="1:3">
      <c r="A2212" s="12"/>
      <c r="B2212" s="16"/>
      <c r="C2212" s="13"/>
    </row>
    <row r="2213" spans="1:3">
      <c r="A2213" s="12"/>
      <c r="B2213" s="16"/>
      <c r="C2213" s="13"/>
    </row>
    <row r="2214" spans="1:3">
      <c r="A2214" s="12"/>
      <c r="B2214" s="16"/>
      <c r="C2214" s="13"/>
    </row>
    <row r="2215" spans="1:3">
      <c r="A2215" s="12"/>
      <c r="B2215" s="16"/>
      <c r="C2215" s="13"/>
    </row>
    <row r="2216" spans="1:3">
      <c r="A2216" s="12"/>
      <c r="B2216" s="16"/>
      <c r="C2216" s="13"/>
    </row>
    <row r="2217" spans="1:3">
      <c r="A2217" s="12"/>
      <c r="B2217" s="16"/>
      <c r="C2217" s="13"/>
    </row>
    <row r="2218" spans="1:3">
      <c r="A2218" s="12"/>
      <c r="B2218" s="16"/>
      <c r="C2218" s="13"/>
    </row>
    <row r="2219" spans="1:3">
      <c r="A2219" s="12"/>
      <c r="B2219" s="16"/>
      <c r="C2219" s="13"/>
    </row>
    <row r="2220" spans="1:3">
      <c r="A2220" s="12"/>
      <c r="B2220" s="16"/>
      <c r="C2220" s="13"/>
    </row>
    <row r="2221" spans="1:3">
      <c r="A2221" s="12"/>
      <c r="B2221" s="16"/>
      <c r="C2221" s="13"/>
    </row>
    <row r="2222" spans="1:3">
      <c r="A2222" s="12"/>
      <c r="B2222" s="16"/>
      <c r="C2222" s="13"/>
    </row>
    <row r="2223" spans="1:3">
      <c r="A2223" s="12"/>
      <c r="B2223" s="16"/>
      <c r="C2223" s="13"/>
    </row>
    <row r="2224" spans="1:3">
      <c r="A2224" s="12"/>
      <c r="B2224" s="16"/>
      <c r="C2224" s="13"/>
    </row>
    <row r="2225" spans="1:3">
      <c r="A2225" s="12"/>
      <c r="B2225" s="16"/>
      <c r="C2225" s="13"/>
    </row>
    <row r="2226" spans="1:3">
      <c r="A2226" s="12"/>
      <c r="B2226" s="16"/>
      <c r="C2226" s="13"/>
    </row>
    <row r="2227" spans="1:3">
      <c r="A2227" s="12"/>
      <c r="B2227" s="16"/>
      <c r="C2227" s="13"/>
    </row>
    <row r="2228" spans="1:3">
      <c r="A2228" s="12"/>
      <c r="B2228" s="16"/>
      <c r="C2228" s="13"/>
    </row>
    <row r="2229" spans="1:3">
      <c r="A2229" s="12"/>
      <c r="B2229" s="16"/>
      <c r="C2229" s="13"/>
    </row>
    <row r="2230" spans="1:3">
      <c r="A2230" s="12"/>
      <c r="B2230" s="16"/>
      <c r="C2230" s="13"/>
    </row>
    <row r="2231" spans="1:3">
      <c r="A2231" s="12"/>
      <c r="B2231" s="16"/>
      <c r="C2231" s="13"/>
    </row>
    <row r="2232" spans="1:3">
      <c r="A2232" s="12"/>
      <c r="B2232" s="16"/>
      <c r="C2232" s="13"/>
    </row>
    <row r="2233" spans="1:3">
      <c r="A2233" s="12"/>
      <c r="B2233" s="16"/>
      <c r="C2233" s="13"/>
    </row>
    <row r="2234" spans="1:3">
      <c r="A2234" s="12"/>
      <c r="B2234" s="16"/>
      <c r="C2234" s="13"/>
    </row>
    <row r="2235" spans="1:3">
      <c r="A2235" s="12"/>
      <c r="B2235" s="16"/>
      <c r="C2235" s="13"/>
    </row>
    <row r="2236" spans="1:3">
      <c r="A2236" s="12"/>
      <c r="B2236" s="16"/>
      <c r="C2236" s="13"/>
    </row>
    <row r="2237" spans="1:3">
      <c r="A2237" s="12"/>
      <c r="B2237" s="16"/>
      <c r="C2237" s="13"/>
    </row>
    <row r="2238" spans="1:3">
      <c r="A2238" s="12"/>
      <c r="B2238" s="16"/>
      <c r="C2238" s="13"/>
    </row>
    <row r="2239" spans="1:3">
      <c r="A2239" s="12"/>
      <c r="B2239" s="16"/>
      <c r="C2239" s="13"/>
    </row>
    <row r="2240" spans="1:3">
      <c r="A2240" s="12"/>
      <c r="B2240" s="16"/>
      <c r="C2240" s="13"/>
    </row>
    <row r="2241" spans="1:3">
      <c r="A2241" s="12"/>
      <c r="B2241" s="16"/>
      <c r="C2241" s="13"/>
    </row>
    <row r="2242" spans="1:3">
      <c r="A2242" s="12"/>
      <c r="B2242" s="16"/>
      <c r="C2242" s="13"/>
    </row>
    <row r="2243" spans="1:3">
      <c r="A2243" s="12"/>
      <c r="B2243" s="16"/>
      <c r="C2243" s="13"/>
    </row>
    <row r="2244" spans="1:3">
      <c r="A2244" s="12"/>
      <c r="B2244" s="16"/>
      <c r="C2244" s="13"/>
    </row>
    <row r="2245" spans="1:3">
      <c r="A2245" s="12"/>
      <c r="B2245" s="16"/>
      <c r="C2245" s="13"/>
    </row>
    <row r="2246" spans="1:3">
      <c r="A2246" s="12"/>
      <c r="B2246" s="16"/>
      <c r="C2246" s="13"/>
    </row>
    <row r="2247" spans="1:3">
      <c r="A2247" s="12"/>
      <c r="B2247" s="16"/>
      <c r="C2247" s="13"/>
    </row>
    <row r="2248" spans="1:3">
      <c r="A2248" s="12"/>
      <c r="B2248" s="16"/>
      <c r="C2248" s="13"/>
    </row>
    <row r="2249" spans="1:3">
      <c r="A2249" s="12"/>
      <c r="B2249" s="16"/>
      <c r="C2249" s="13"/>
    </row>
    <row r="2250" spans="1:3">
      <c r="A2250" s="12"/>
      <c r="B2250" s="16"/>
      <c r="C2250" s="13"/>
    </row>
    <row r="2251" spans="1:3">
      <c r="A2251" s="12"/>
      <c r="B2251" s="16"/>
      <c r="C2251" s="13"/>
    </row>
    <row r="2252" spans="1:3">
      <c r="A2252" s="12"/>
      <c r="B2252" s="16"/>
      <c r="C2252" s="13"/>
    </row>
    <row r="2253" spans="1:3">
      <c r="A2253" s="12"/>
      <c r="B2253" s="16"/>
      <c r="C2253" s="13"/>
    </row>
    <row r="2254" spans="1:3">
      <c r="A2254" s="12"/>
      <c r="B2254" s="16"/>
      <c r="C2254" s="13"/>
    </row>
    <row r="2255" spans="1:3">
      <c r="A2255" s="12"/>
      <c r="B2255" s="16"/>
      <c r="C2255" s="13"/>
    </row>
    <row r="2256" spans="1:3">
      <c r="A2256" s="12"/>
      <c r="B2256" s="16"/>
      <c r="C2256" s="13"/>
    </row>
    <row r="2257" spans="1:3">
      <c r="A2257" s="12"/>
      <c r="B2257" s="16"/>
      <c r="C2257" s="13"/>
    </row>
    <row r="2258" spans="1:3">
      <c r="A2258" s="12"/>
      <c r="B2258" s="16"/>
      <c r="C2258" s="13"/>
    </row>
    <row r="2259" spans="1:3">
      <c r="A2259" s="12"/>
      <c r="B2259" s="16"/>
      <c r="C2259" s="13"/>
    </row>
    <row r="2260" spans="1:3">
      <c r="A2260" s="12"/>
      <c r="B2260" s="16"/>
      <c r="C2260" s="13"/>
    </row>
    <row r="2261" spans="1:3">
      <c r="A2261" s="12"/>
      <c r="B2261" s="16"/>
      <c r="C2261" s="13"/>
    </row>
    <row r="2262" spans="1:3">
      <c r="A2262" s="12"/>
      <c r="B2262" s="16"/>
      <c r="C2262" s="13"/>
    </row>
    <row r="2263" spans="1:3">
      <c r="A2263" s="12"/>
      <c r="B2263" s="16"/>
      <c r="C2263" s="13"/>
    </row>
    <row r="2264" spans="1:3">
      <c r="A2264" s="12"/>
      <c r="B2264" s="16"/>
      <c r="C2264" s="13"/>
    </row>
    <row r="2265" spans="1:3">
      <c r="A2265" s="12"/>
      <c r="B2265" s="16"/>
      <c r="C2265" s="13"/>
    </row>
    <row r="2266" spans="1:3">
      <c r="A2266" s="12"/>
      <c r="B2266" s="16"/>
      <c r="C2266" s="13"/>
    </row>
    <row r="2267" spans="1:3">
      <c r="A2267" s="12"/>
      <c r="B2267" s="16"/>
      <c r="C2267" s="13"/>
    </row>
    <row r="2268" spans="1:3">
      <c r="A2268" s="12"/>
      <c r="B2268" s="16"/>
      <c r="C2268" s="13"/>
    </row>
    <row r="2269" spans="1:3">
      <c r="A2269" s="12"/>
      <c r="B2269" s="16"/>
      <c r="C2269" s="13"/>
    </row>
    <row r="2270" spans="1:3">
      <c r="A2270" s="12"/>
      <c r="B2270" s="16"/>
      <c r="C2270" s="13"/>
    </row>
    <row r="2271" spans="1:3">
      <c r="A2271" s="12"/>
      <c r="B2271" s="16"/>
      <c r="C2271" s="13"/>
    </row>
    <row r="2272" spans="1:3">
      <c r="A2272" s="12"/>
      <c r="B2272" s="16"/>
      <c r="C2272" s="13"/>
    </row>
    <row r="2273" spans="1:3">
      <c r="A2273" s="12"/>
      <c r="B2273" s="16"/>
      <c r="C2273" s="13"/>
    </row>
    <row r="2274" spans="1:3">
      <c r="A2274" s="12"/>
      <c r="B2274" s="16"/>
      <c r="C2274" s="13"/>
    </row>
    <row r="2275" spans="1:3">
      <c r="A2275" s="12"/>
      <c r="B2275" s="16"/>
      <c r="C2275" s="13"/>
    </row>
    <row r="2276" spans="1:3">
      <c r="A2276" s="12"/>
      <c r="B2276" s="16"/>
      <c r="C2276" s="13"/>
    </row>
    <row r="2277" spans="1:3">
      <c r="A2277" s="12"/>
      <c r="B2277" s="16"/>
      <c r="C2277" s="13"/>
    </row>
    <row r="2278" spans="1:3">
      <c r="A2278" s="12"/>
      <c r="B2278" s="16"/>
      <c r="C2278" s="13"/>
    </row>
    <row r="2279" spans="1:3">
      <c r="A2279" s="12"/>
      <c r="B2279" s="16"/>
      <c r="C2279" s="13"/>
    </row>
    <row r="2280" spans="1:3">
      <c r="A2280" s="12"/>
      <c r="B2280" s="16"/>
      <c r="C2280" s="13"/>
    </row>
    <row r="2281" spans="1:3">
      <c r="A2281" s="12"/>
      <c r="B2281" s="16"/>
      <c r="C2281" s="13"/>
    </row>
    <row r="2282" spans="1:3">
      <c r="A2282" s="12"/>
      <c r="B2282" s="16"/>
      <c r="C2282" s="13"/>
    </row>
    <row r="2283" spans="1:3">
      <c r="A2283" s="12"/>
      <c r="B2283" s="16"/>
      <c r="C2283" s="13"/>
    </row>
    <row r="2284" spans="1:3">
      <c r="A2284" s="12"/>
      <c r="B2284" s="16"/>
      <c r="C2284" s="13"/>
    </row>
    <row r="2285" spans="1:3">
      <c r="A2285" s="12"/>
      <c r="B2285" s="16"/>
      <c r="C2285" s="13"/>
    </row>
    <row r="2286" spans="1:3">
      <c r="A2286" s="12"/>
      <c r="B2286" s="16"/>
      <c r="C2286" s="13"/>
    </row>
    <row r="2287" spans="1:3">
      <c r="A2287" s="12"/>
      <c r="B2287" s="16"/>
      <c r="C2287" s="13"/>
    </row>
    <row r="2288" spans="1:3">
      <c r="A2288" s="12"/>
      <c r="B2288" s="16"/>
      <c r="C2288" s="13"/>
    </row>
    <row r="2289" spans="1:3">
      <c r="A2289" s="12"/>
      <c r="B2289" s="16"/>
      <c r="C2289" s="13"/>
    </row>
    <row r="2290" spans="1:3">
      <c r="A2290" s="12"/>
      <c r="B2290" s="16"/>
      <c r="C2290" s="13"/>
    </row>
    <row r="2291" spans="1:3">
      <c r="A2291" s="12"/>
      <c r="B2291" s="16"/>
      <c r="C2291" s="13"/>
    </row>
    <row r="2292" spans="1:3">
      <c r="A2292" s="12"/>
      <c r="B2292" s="16"/>
      <c r="C2292" s="13"/>
    </row>
    <row r="2293" spans="1:3">
      <c r="A2293" s="12"/>
      <c r="B2293" s="16"/>
      <c r="C2293" s="13"/>
    </row>
    <row r="2294" spans="1:3">
      <c r="A2294" s="12"/>
      <c r="B2294" s="16"/>
      <c r="C2294" s="13"/>
    </row>
    <row r="2295" spans="1:3">
      <c r="A2295" s="12"/>
      <c r="B2295" s="16"/>
      <c r="C2295" s="13"/>
    </row>
    <row r="2296" spans="1:3">
      <c r="A2296" s="12"/>
      <c r="B2296" s="16"/>
      <c r="C2296" s="13"/>
    </row>
    <row r="2297" spans="1:3">
      <c r="A2297" s="12"/>
      <c r="B2297" s="16"/>
      <c r="C2297" s="13"/>
    </row>
    <row r="2298" spans="1:3">
      <c r="A2298" s="12"/>
      <c r="B2298" s="16"/>
      <c r="C2298" s="13"/>
    </row>
    <row r="2299" spans="1:3">
      <c r="A2299" s="12"/>
      <c r="B2299" s="16"/>
      <c r="C2299" s="13"/>
    </row>
    <row r="2300" spans="1:3">
      <c r="A2300" s="12"/>
      <c r="B2300" s="16"/>
      <c r="C2300" s="13"/>
    </row>
    <row r="2301" spans="1:3">
      <c r="A2301" s="12"/>
      <c r="B2301" s="16"/>
      <c r="C2301" s="13"/>
    </row>
    <row r="2302" spans="1:3">
      <c r="A2302" s="12"/>
      <c r="B2302" s="16"/>
      <c r="C2302" s="13"/>
    </row>
    <row r="2303" spans="1:3">
      <c r="A2303" s="12"/>
      <c r="B2303" s="16"/>
      <c r="C2303" s="13"/>
    </row>
    <row r="2304" spans="1:3">
      <c r="A2304" s="12"/>
      <c r="B2304" s="16"/>
      <c r="C2304" s="13"/>
    </row>
    <row r="2305" spans="1:3">
      <c r="A2305" s="12"/>
      <c r="B2305" s="16"/>
      <c r="C2305" s="13"/>
    </row>
    <row r="2306" spans="1:3">
      <c r="A2306" s="12"/>
      <c r="B2306" s="16"/>
      <c r="C2306" s="13"/>
    </row>
    <row r="2307" spans="1:3">
      <c r="A2307" s="12"/>
      <c r="B2307" s="16"/>
      <c r="C2307" s="13"/>
    </row>
    <row r="2308" spans="1:3">
      <c r="A2308" s="12"/>
      <c r="B2308" s="16"/>
      <c r="C2308" s="13"/>
    </row>
    <row r="2309" spans="1:3">
      <c r="A2309" s="12"/>
      <c r="B2309" s="16"/>
      <c r="C2309" s="13"/>
    </row>
    <row r="2310" spans="1:3">
      <c r="A2310" s="12"/>
      <c r="B2310" s="16"/>
      <c r="C2310" s="13"/>
    </row>
    <row r="2311" spans="1:3">
      <c r="A2311" s="12"/>
      <c r="B2311" s="16"/>
      <c r="C2311" s="13"/>
    </row>
    <row r="2312" spans="1:3">
      <c r="A2312" s="12"/>
      <c r="B2312" s="16"/>
      <c r="C2312" s="13"/>
    </row>
    <row r="2313" spans="1:3">
      <c r="A2313" s="12"/>
      <c r="B2313" s="16"/>
      <c r="C2313" s="13"/>
    </row>
    <row r="2314" spans="1:3">
      <c r="A2314" s="12"/>
      <c r="B2314" s="16"/>
      <c r="C2314" s="13"/>
    </row>
    <row r="2315" spans="1:3">
      <c r="A2315" s="12"/>
      <c r="B2315" s="16"/>
      <c r="C2315" s="13"/>
    </row>
    <row r="2316" spans="1:3">
      <c r="A2316" s="12"/>
      <c r="B2316" s="16"/>
      <c r="C2316" s="13"/>
    </row>
    <row r="2317" spans="1:3">
      <c r="A2317" s="12"/>
      <c r="B2317" s="16"/>
      <c r="C2317" s="13"/>
    </row>
    <row r="2318" spans="1:3">
      <c r="A2318" s="12"/>
      <c r="B2318" s="16"/>
      <c r="C2318" s="13"/>
    </row>
    <row r="2319" spans="1:3">
      <c r="A2319" s="12"/>
      <c r="B2319" s="16"/>
      <c r="C2319" s="13"/>
    </row>
    <row r="2320" spans="1:3">
      <c r="A2320" s="12"/>
      <c r="B2320" s="16"/>
      <c r="C2320" s="13"/>
    </row>
    <row r="2321" spans="1:3">
      <c r="A2321" s="12"/>
      <c r="B2321" s="16"/>
      <c r="C2321" s="13"/>
    </row>
    <row r="2322" spans="1:3">
      <c r="A2322" s="12"/>
      <c r="B2322" s="16"/>
      <c r="C2322" s="13"/>
    </row>
    <row r="2323" spans="1:3">
      <c r="A2323" s="12"/>
      <c r="B2323" s="16"/>
      <c r="C2323" s="13"/>
    </row>
    <row r="2324" spans="1:3">
      <c r="A2324" s="12"/>
      <c r="B2324" s="16"/>
      <c r="C2324" s="13"/>
    </row>
    <row r="2325" spans="1:3">
      <c r="A2325" s="12"/>
      <c r="B2325" s="16"/>
      <c r="C2325" s="13"/>
    </row>
    <row r="2326" spans="1:3">
      <c r="A2326" s="12"/>
      <c r="B2326" s="16"/>
      <c r="C2326" s="13"/>
    </row>
    <row r="2327" spans="1:3">
      <c r="A2327" s="12"/>
      <c r="B2327" s="16"/>
      <c r="C2327" s="13"/>
    </row>
    <row r="2328" spans="1:3">
      <c r="A2328" s="12"/>
      <c r="B2328" s="16"/>
      <c r="C2328" s="13"/>
    </row>
    <row r="2329" spans="1:3">
      <c r="A2329" s="12"/>
      <c r="B2329" s="16"/>
      <c r="C2329" s="13"/>
    </row>
    <row r="2330" spans="1:3">
      <c r="A2330" s="12"/>
      <c r="B2330" s="16"/>
      <c r="C2330" s="13"/>
    </row>
    <row r="2331" spans="1:3">
      <c r="A2331" s="12"/>
      <c r="B2331" s="16"/>
      <c r="C2331" s="13"/>
    </row>
    <row r="2332" spans="1:3">
      <c r="A2332" s="12"/>
      <c r="B2332" s="16"/>
      <c r="C2332" s="13"/>
    </row>
    <row r="2333" spans="1:3">
      <c r="A2333" s="12"/>
      <c r="B2333" s="16"/>
      <c r="C2333" s="13"/>
    </row>
    <row r="2334" spans="1:3">
      <c r="A2334" s="12"/>
      <c r="B2334" s="16"/>
      <c r="C2334" s="13"/>
    </row>
    <row r="2335" spans="1:3">
      <c r="A2335" s="12"/>
      <c r="B2335" s="16"/>
      <c r="C2335" s="13"/>
    </row>
    <row r="2336" spans="1:3">
      <c r="A2336" s="12"/>
      <c r="B2336" s="16"/>
      <c r="C2336" s="13"/>
    </row>
    <row r="2337" spans="1:3">
      <c r="A2337" s="12"/>
      <c r="B2337" s="16"/>
      <c r="C2337" s="13"/>
    </row>
    <row r="2338" spans="1:3">
      <c r="A2338" s="12"/>
      <c r="B2338" s="16"/>
      <c r="C2338" s="13"/>
    </row>
    <row r="2339" spans="1:3">
      <c r="A2339" s="12"/>
      <c r="B2339" s="16"/>
      <c r="C2339" s="13"/>
    </row>
    <row r="2340" spans="1:3">
      <c r="A2340" s="12"/>
      <c r="B2340" s="16"/>
      <c r="C2340" s="13"/>
    </row>
    <row r="2341" spans="1:3">
      <c r="A2341" s="12"/>
      <c r="B2341" s="16"/>
      <c r="C2341" s="13"/>
    </row>
    <row r="2342" spans="1:3">
      <c r="A2342" s="12"/>
      <c r="B2342" s="16"/>
      <c r="C2342" s="13"/>
    </row>
    <row r="2343" spans="1:3">
      <c r="A2343" s="12"/>
      <c r="B2343" s="16"/>
      <c r="C2343" s="13"/>
    </row>
    <row r="2344" spans="1:3">
      <c r="A2344" s="12"/>
      <c r="B2344" s="16"/>
      <c r="C2344" s="13"/>
    </row>
    <row r="2345" spans="1:3">
      <c r="A2345" s="12"/>
      <c r="B2345" s="16"/>
      <c r="C2345" s="13"/>
    </row>
    <row r="2346" spans="1:3">
      <c r="A2346" s="12"/>
      <c r="B2346" s="16"/>
      <c r="C2346" s="13"/>
    </row>
    <row r="2347" spans="1:3">
      <c r="A2347" s="12"/>
      <c r="B2347" s="16"/>
      <c r="C2347" s="13"/>
    </row>
    <row r="2348" spans="1:3">
      <c r="A2348" s="12"/>
      <c r="B2348" s="16"/>
      <c r="C2348" s="13"/>
    </row>
    <row r="2349" spans="1:3">
      <c r="A2349" s="12"/>
      <c r="B2349" s="16"/>
      <c r="C2349" s="13"/>
    </row>
    <row r="2350" spans="1:3">
      <c r="A2350" s="12"/>
      <c r="B2350" s="16"/>
      <c r="C2350" s="13"/>
    </row>
    <row r="2351" spans="1:3">
      <c r="A2351" s="12"/>
      <c r="B2351" s="16"/>
      <c r="C2351" s="13"/>
    </row>
    <row r="2352" spans="1:3">
      <c r="A2352" s="12"/>
      <c r="B2352" s="16"/>
      <c r="C2352" s="13"/>
    </row>
    <row r="2353" spans="1:3">
      <c r="A2353" s="12"/>
      <c r="B2353" s="16"/>
      <c r="C2353" s="13"/>
    </row>
    <row r="2354" spans="1:3">
      <c r="A2354" s="12"/>
      <c r="B2354" s="16"/>
      <c r="C2354" s="13"/>
    </row>
    <row r="2355" spans="1:3">
      <c r="A2355" s="12"/>
      <c r="B2355" s="16"/>
      <c r="C2355" s="13"/>
    </row>
    <row r="2356" spans="1:3">
      <c r="A2356" s="12"/>
      <c r="B2356" s="16"/>
      <c r="C2356" s="13"/>
    </row>
    <row r="2357" spans="1:3">
      <c r="A2357" s="12"/>
      <c r="B2357" s="16"/>
      <c r="C2357" s="13"/>
    </row>
    <row r="2358" spans="1:3">
      <c r="A2358" s="12"/>
      <c r="B2358" s="16"/>
      <c r="C2358" s="13"/>
    </row>
    <row r="2359" spans="1:3">
      <c r="A2359" s="12"/>
      <c r="B2359" s="16"/>
      <c r="C2359" s="13"/>
    </row>
    <row r="2360" spans="1:3">
      <c r="A2360" s="12"/>
      <c r="B2360" s="16"/>
      <c r="C2360" s="13"/>
    </row>
    <row r="2361" spans="1:3">
      <c r="A2361" s="12"/>
      <c r="B2361" s="16"/>
      <c r="C2361" s="13"/>
    </row>
    <row r="2362" spans="1:3">
      <c r="A2362" s="12"/>
      <c r="B2362" s="16"/>
      <c r="C2362" s="13"/>
    </row>
    <row r="2363" spans="1:3">
      <c r="A2363" s="12"/>
      <c r="B2363" s="16"/>
      <c r="C2363" s="13"/>
    </row>
    <row r="2364" spans="1:3">
      <c r="A2364" s="12"/>
      <c r="B2364" s="16"/>
      <c r="C2364" s="13"/>
    </row>
    <row r="2365" spans="1:3">
      <c r="A2365" s="12"/>
      <c r="B2365" s="16"/>
      <c r="C2365" s="13"/>
    </row>
    <row r="2366" spans="1:3">
      <c r="A2366" s="12"/>
      <c r="B2366" s="16"/>
      <c r="C2366" s="13"/>
    </row>
    <row r="2367" spans="1:3">
      <c r="A2367" s="12"/>
      <c r="B2367" s="16"/>
      <c r="C2367" s="13"/>
    </row>
    <row r="2368" spans="1:3">
      <c r="A2368" s="12"/>
      <c r="B2368" s="16"/>
      <c r="C2368" s="13"/>
    </row>
    <row r="2369" spans="1:3">
      <c r="A2369" s="12"/>
      <c r="B2369" s="16"/>
      <c r="C2369" s="13"/>
    </row>
    <row r="2370" spans="1:3">
      <c r="A2370" s="12"/>
      <c r="B2370" s="16"/>
      <c r="C2370" s="13"/>
    </row>
    <row r="2371" spans="1:3">
      <c r="A2371" s="12"/>
      <c r="B2371" s="16"/>
      <c r="C2371" s="13"/>
    </row>
    <row r="2372" spans="1:3">
      <c r="A2372" s="12"/>
      <c r="B2372" s="16"/>
      <c r="C2372" s="13"/>
    </row>
    <row r="2373" spans="1:3">
      <c r="A2373" s="12"/>
      <c r="B2373" s="16"/>
      <c r="C2373" s="13"/>
    </row>
    <row r="2374" spans="1:3">
      <c r="A2374" s="12"/>
      <c r="B2374" s="16"/>
      <c r="C2374" s="13"/>
    </row>
    <row r="2375" spans="1:3">
      <c r="A2375" s="12"/>
      <c r="B2375" s="16"/>
      <c r="C2375" s="13"/>
    </row>
    <row r="2376" spans="1:3">
      <c r="A2376" s="12"/>
      <c r="B2376" s="16"/>
      <c r="C2376" s="13"/>
    </row>
    <row r="2377" spans="1:3">
      <c r="A2377" s="12"/>
      <c r="B2377" s="16"/>
      <c r="C2377" s="13"/>
    </row>
    <row r="2378" spans="1:3">
      <c r="A2378" s="12"/>
      <c r="B2378" s="16"/>
      <c r="C2378" s="13"/>
    </row>
    <row r="2379" spans="1:3">
      <c r="A2379" s="12"/>
      <c r="B2379" s="16"/>
      <c r="C2379" s="13"/>
    </row>
    <row r="2380" spans="1:3">
      <c r="A2380" s="12"/>
      <c r="B2380" s="16"/>
      <c r="C2380" s="13"/>
    </row>
    <row r="2381" spans="1:3">
      <c r="A2381" s="12"/>
      <c r="B2381" s="16"/>
      <c r="C2381" s="13"/>
    </row>
    <row r="2382" spans="1:3">
      <c r="A2382" s="12"/>
      <c r="B2382" s="16"/>
      <c r="C2382" s="13"/>
    </row>
    <row r="2383" spans="1:3">
      <c r="A2383" s="12"/>
      <c r="B2383" s="16"/>
      <c r="C2383" s="13"/>
    </row>
    <row r="2384" spans="1:3">
      <c r="A2384" s="12"/>
      <c r="B2384" s="16"/>
      <c r="C2384" s="13"/>
    </row>
    <row r="2385" spans="1:3">
      <c r="A2385" s="12"/>
      <c r="B2385" s="16"/>
      <c r="C2385" s="13"/>
    </row>
    <row r="2386" spans="1:3">
      <c r="A2386" s="12"/>
      <c r="B2386" s="16"/>
      <c r="C2386" s="13"/>
    </row>
    <row r="2387" spans="1:3">
      <c r="A2387" s="12"/>
      <c r="B2387" s="16"/>
      <c r="C2387" s="13"/>
    </row>
    <row r="2388" spans="1:3">
      <c r="A2388" s="12"/>
      <c r="B2388" s="16"/>
      <c r="C2388" s="13"/>
    </row>
    <row r="2389" spans="1:3">
      <c r="A2389" s="12"/>
      <c r="B2389" s="16"/>
      <c r="C2389" s="13"/>
    </row>
    <row r="2390" spans="1:3">
      <c r="A2390" s="12"/>
      <c r="B2390" s="16"/>
      <c r="C2390" s="13"/>
    </row>
    <row r="2391" spans="1:3">
      <c r="A2391" s="12"/>
      <c r="B2391" s="16"/>
      <c r="C2391" s="13"/>
    </row>
    <row r="2392" spans="1:3">
      <c r="A2392" s="12"/>
      <c r="B2392" s="16"/>
      <c r="C2392" s="13"/>
    </row>
    <row r="2393" spans="1:3">
      <c r="A2393" s="12"/>
      <c r="B2393" s="16"/>
      <c r="C2393" s="13"/>
    </row>
    <row r="2394" spans="1:3">
      <c r="A2394" s="12"/>
      <c r="B2394" s="16"/>
      <c r="C2394" s="13"/>
    </row>
    <row r="2395" spans="1:3">
      <c r="A2395" s="12"/>
      <c r="B2395" s="16"/>
      <c r="C2395" s="13"/>
    </row>
    <row r="2396" spans="1:3">
      <c r="A2396" s="12"/>
      <c r="B2396" s="16"/>
      <c r="C2396" s="13"/>
    </row>
    <row r="2397" spans="1:3">
      <c r="A2397" s="12"/>
      <c r="B2397" s="16"/>
      <c r="C2397" s="13"/>
    </row>
    <row r="2398" spans="1:3">
      <c r="A2398" s="12"/>
      <c r="B2398" s="16"/>
      <c r="C2398" s="13"/>
    </row>
    <row r="2399" spans="1:3">
      <c r="A2399" s="12"/>
      <c r="B2399" s="16"/>
      <c r="C2399" s="13"/>
    </row>
    <row r="2400" spans="1:3">
      <c r="A2400" s="12"/>
      <c r="B2400" s="16"/>
      <c r="C2400" s="13"/>
    </row>
    <row r="2401" spans="1:3">
      <c r="A2401" s="12"/>
      <c r="B2401" s="16"/>
      <c r="C2401" s="13"/>
    </row>
    <row r="2402" spans="1:3">
      <c r="A2402" s="12"/>
      <c r="B2402" s="16"/>
      <c r="C2402" s="13"/>
    </row>
    <row r="2403" spans="1:3">
      <c r="A2403" s="12"/>
      <c r="B2403" s="16"/>
      <c r="C2403" s="13"/>
    </row>
    <row r="2404" spans="1:3">
      <c r="A2404" s="12"/>
      <c r="B2404" s="16"/>
      <c r="C2404" s="13"/>
    </row>
    <row r="2405" spans="1:3">
      <c r="A2405" s="12"/>
      <c r="B2405" s="16"/>
      <c r="C2405" s="13"/>
    </row>
    <row r="2406" spans="1:3">
      <c r="A2406" s="12"/>
      <c r="B2406" s="16"/>
      <c r="C2406" s="13"/>
    </row>
    <row r="2407" spans="1:3">
      <c r="A2407" s="12"/>
      <c r="B2407" s="16"/>
      <c r="C2407" s="13"/>
    </row>
    <row r="2408" spans="1:3">
      <c r="A2408" s="12"/>
      <c r="B2408" s="16"/>
      <c r="C2408" s="13"/>
    </row>
    <row r="2409" spans="1:3">
      <c r="A2409" s="12"/>
      <c r="B2409" s="16"/>
      <c r="C2409" s="13"/>
    </row>
    <row r="2410" spans="1:3">
      <c r="A2410" s="12"/>
      <c r="B2410" s="16"/>
      <c r="C2410" s="13"/>
    </row>
    <row r="2411" spans="1:3">
      <c r="A2411" s="12"/>
      <c r="B2411" s="16"/>
      <c r="C2411" s="13"/>
    </row>
    <row r="2412" spans="1:3">
      <c r="A2412" s="12"/>
      <c r="B2412" s="16"/>
      <c r="C2412" s="13"/>
    </row>
    <row r="2413" spans="1:3">
      <c r="A2413" s="12"/>
      <c r="B2413" s="16"/>
      <c r="C2413" s="13"/>
    </row>
    <row r="2414" spans="1:3">
      <c r="A2414" s="12"/>
      <c r="B2414" s="16"/>
      <c r="C2414" s="13"/>
    </row>
    <row r="2415" spans="1:3">
      <c r="A2415" s="12"/>
      <c r="B2415" s="16"/>
      <c r="C2415" s="13"/>
    </row>
    <row r="2416" spans="1:3">
      <c r="A2416" s="12"/>
      <c r="B2416" s="16"/>
      <c r="C2416" s="13"/>
    </row>
    <row r="2417" spans="1:3">
      <c r="A2417" s="12"/>
      <c r="B2417" s="16"/>
      <c r="C2417" s="13"/>
    </row>
    <row r="2418" spans="1:3">
      <c r="A2418" s="12"/>
      <c r="B2418" s="16"/>
      <c r="C2418" s="13"/>
    </row>
    <row r="2419" spans="1:3">
      <c r="A2419" s="12"/>
      <c r="B2419" s="16"/>
      <c r="C2419" s="13"/>
    </row>
    <row r="2420" spans="1:3">
      <c r="A2420" s="12"/>
      <c r="B2420" s="16"/>
      <c r="C2420" s="13"/>
    </row>
    <row r="2421" spans="1:3">
      <c r="A2421" s="12"/>
      <c r="B2421" s="16"/>
      <c r="C2421" s="13"/>
    </row>
    <row r="2422" spans="1:3">
      <c r="A2422" s="12"/>
      <c r="B2422" s="16"/>
      <c r="C2422" s="13"/>
    </row>
    <row r="2423" spans="1:3">
      <c r="A2423" s="12"/>
      <c r="B2423" s="16"/>
      <c r="C2423" s="13"/>
    </row>
    <row r="2424" spans="1:3">
      <c r="A2424" s="12"/>
      <c r="B2424" s="16"/>
      <c r="C2424" s="13"/>
    </row>
    <row r="2425" spans="1:3">
      <c r="A2425" s="12"/>
      <c r="B2425" s="16"/>
      <c r="C2425" s="13"/>
    </row>
    <row r="2426" spans="1:3">
      <c r="A2426" s="12"/>
      <c r="B2426" s="16"/>
      <c r="C2426" s="13"/>
    </row>
    <row r="2427" spans="1:3">
      <c r="A2427" s="12"/>
      <c r="B2427" s="16"/>
      <c r="C2427" s="13"/>
    </row>
    <row r="2428" spans="1:3">
      <c r="A2428" s="12"/>
      <c r="B2428" s="16"/>
      <c r="C2428" s="13"/>
    </row>
    <row r="2429" spans="1:3">
      <c r="A2429" s="12"/>
      <c r="B2429" s="16"/>
      <c r="C2429" s="13"/>
    </row>
    <row r="2430" spans="1:3">
      <c r="A2430" s="12"/>
      <c r="B2430" s="16"/>
      <c r="C2430" s="13"/>
    </row>
    <row r="2431" spans="1:3">
      <c r="A2431" s="12"/>
      <c r="B2431" s="16"/>
      <c r="C2431" s="13"/>
    </row>
    <row r="2432" spans="1:3">
      <c r="A2432" s="12"/>
      <c r="B2432" s="16"/>
      <c r="C2432" s="13"/>
    </row>
    <row r="2433" spans="1:3">
      <c r="A2433" s="12"/>
      <c r="B2433" s="16"/>
      <c r="C2433" s="13"/>
    </row>
    <row r="2434" spans="1:3">
      <c r="A2434" s="12"/>
      <c r="B2434" s="16"/>
      <c r="C2434" s="13"/>
    </row>
    <row r="2435" spans="1:3">
      <c r="A2435" s="12"/>
      <c r="B2435" s="16"/>
      <c r="C2435" s="13"/>
    </row>
    <row r="2436" spans="1:3">
      <c r="A2436" s="12"/>
      <c r="B2436" s="16"/>
      <c r="C2436" s="13"/>
    </row>
    <row r="2437" spans="1:3">
      <c r="A2437" s="12"/>
      <c r="B2437" s="16"/>
      <c r="C2437" s="13"/>
    </row>
    <row r="2438" spans="1:3">
      <c r="A2438" s="12"/>
      <c r="B2438" s="16"/>
      <c r="C2438" s="13"/>
    </row>
    <row r="2439" spans="1:3">
      <c r="A2439" s="12"/>
      <c r="B2439" s="16"/>
      <c r="C2439" s="13"/>
    </row>
    <row r="2440" spans="1:3">
      <c r="A2440" s="12"/>
      <c r="B2440" s="16"/>
      <c r="C2440" s="13"/>
    </row>
    <row r="2441" spans="1:3">
      <c r="A2441" s="12"/>
      <c r="B2441" s="16"/>
      <c r="C2441" s="13"/>
    </row>
    <row r="2442" spans="1:3">
      <c r="A2442" s="12"/>
      <c r="B2442" s="17"/>
      <c r="C2442" s="13"/>
    </row>
    <row r="2443" spans="1:3">
      <c r="A2443" s="12"/>
      <c r="B2443" s="17"/>
      <c r="C2443" s="13"/>
    </row>
    <row r="2444" spans="1:3">
      <c r="A2444" s="12"/>
      <c r="B2444" s="17"/>
      <c r="C2444" s="13"/>
    </row>
    <row r="2445" spans="1:3">
      <c r="A2445" s="12"/>
      <c r="B2445" s="17"/>
      <c r="C2445" s="13"/>
    </row>
    <row r="2446" spans="1:3">
      <c r="A2446" s="12"/>
      <c r="B2446" s="17"/>
      <c r="C2446" s="13"/>
    </row>
    <row r="2447" spans="1:3">
      <c r="A2447" s="12"/>
      <c r="B2447" s="17"/>
      <c r="C2447" s="13"/>
    </row>
    <row r="2448" spans="1:3">
      <c r="A2448" s="12"/>
      <c r="B2448" s="17"/>
      <c r="C2448" s="13"/>
    </row>
    <row r="2449" spans="1:3">
      <c r="A2449" s="12"/>
      <c r="B2449" s="17"/>
      <c r="C2449" s="13"/>
    </row>
    <row r="2450" spans="1:3">
      <c r="A2450" s="12"/>
      <c r="B2450" s="17"/>
      <c r="C2450" s="13"/>
    </row>
    <row r="2451" spans="1:3">
      <c r="A2451" s="12"/>
      <c r="B2451" s="17"/>
      <c r="C2451" s="13"/>
    </row>
    <row r="2452" spans="1:3">
      <c r="A2452" s="12"/>
      <c r="B2452" s="17"/>
      <c r="C2452" s="13"/>
    </row>
    <row r="2453" spans="1:3">
      <c r="A2453" s="12"/>
      <c r="B2453" s="17"/>
      <c r="C2453" s="13"/>
    </row>
    <row r="2454" spans="1:3">
      <c r="A2454" s="12"/>
      <c r="B2454" s="17"/>
      <c r="C2454" s="13"/>
    </row>
    <row r="2455" spans="1:3">
      <c r="A2455" s="12"/>
      <c r="B2455" s="17"/>
      <c r="C2455" s="13"/>
    </row>
    <row r="2456" spans="1:3">
      <c r="A2456" s="12"/>
      <c r="B2456" s="17"/>
      <c r="C2456" s="13"/>
    </row>
    <row r="2457" spans="1:3">
      <c r="A2457" s="12"/>
      <c r="B2457" s="17"/>
      <c r="C2457" s="13"/>
    </row>
    <row r="2458" spans="1:3">
      <c r="A2458" s="12"/>
      <c r="B2458" s="17"/>
      <c r="C2458" s="13"/>
    </row>
    <row r="2459" spans="1:3">
      <c r="A2459" s="12"/>
      <c r="B2459" s="17"/>
      <c r="C2459" s="13"/>
    </row>
    <row r="2460" spans="1:3">
      <c r="A2460" s="12"/>
      <c r="B2460" s="17"/>
      <c r="C2460" s="13"/>
    </row>
    <row r="2461" spans="1:3">
      <c r="A2461" s="12"/>
      <c r="B2461" s="17"/>
      <c r="C2461" s="13"/>
    </row>
    <row r="2462" spans="1:3">
      <c r="A2462" s="12"/>
      <c r="B2462" s="17"/>
      <c r="C2462" s="13"/>
    </row>
    <row r="2463" spans="1:3">
      <c r="A2463" s="12"/>
      <c r="B2463" s="17"/>
      <c r="C2463" s="13"/>
    </row>
    <row r="2464" spans="1:3">
      <c r="A2464" s="12"/>
      <c r="B2464" s="17"/>
      <c r="C2464" s="13"/>
    </row>
    <row r="2465" spans="1:3">
      <c r="A2465" s="12"/>
      <c r="B2465" s="17"/>
      <c r="C2465" s="13"/>
    </row>
    <row r="2466" spans="1:3">
      <c r="A2466" s="12"/>
      <c r="B2466" s="17"/>
      <c r="C2466" s="13"/>
    </row>
    <row r="2467" spans="1:3">
      <c r="A2467" s="12"/>
      <c r="B2467" s="17"/>
      <c r="C2467" s="13"/>
    </row>
    <row r="2468" spans="1:3">
      <c r="A2468" s="12"/>
      <c r="B2468" s="17"/>
      <c r="C2468" s="13"/>
    </row>
    <row r="2469" spans="1:3">
      <c r="A2469" s="12"/>
      <c r="B2469" s="17"/>
      <c r="C2469" s="13"/>
    </row>
    <row r="2470" spans="1:3">
      <c r="A2470" s="12"/>
      <c r="B2470" s="17"/>
      <c r="C2470" s="13"/>
    </row>
    <row r="2471" spans="1:3">
      <c r="A2471" s="12"/>
      <c r="B2471" s="17"/>
      <c r="C2471" s="13"/>
    </row>
    <row r="2472" spans="1:3">
      <c r="A2472" s="12"/>
      <c r="B2472" s="17"/>
      <c r="C2472" s="13"/>
    </row>
    <row r="2473" spans="1:3">
      <c r="A2473" s="12"/>
      <c r="B2473" s="17"/>
      <c r="C2473" s="13"/>
    </row>
    <row r="2474" spans="1:3">
      <c r="A2474" s="12"/>
      <c r="B2474" s="17"/>
      <c r="C2474" s="13"/>
    </row>
    <row r="2475" spans="1:3">
      <c r="A2475" s="12"/>
      <c r="B2475" s="17"/>
      <c r="C2475" s="13"/>
    </row>
    <row r="2476" spans="1:3">
      <c r="A2476" s="12"/>
      <c r="B2476" s="17"/>
      <c r="C2476" s="13"/>
    </row>
    <row r="2477" spans="1:3">
      <c r="A2477" s="12"/>
      <c r="B2477" s="17"/>
      <c r="C2477" s="13"/>
    </row>
    <row r="2478" spans="1:3">
      <c r="A2478" s="12"/>
      <c r="B2478" s="17"/>
      <c r="C2478" s="13"/>
    </row>
    <row r="2479" spans="1:3">
      <c r="A2479" s="12"/>
      <c r="B2479" s="17"/>
      <c r="C2479" s="13"/>
    </row>
    <row r="2480" spans="1:3">
      <c r="A2480" s="12"/>
      <c r="B2480" s="17"/>
      <c r="C2480" s="13"/>
    </row>
    <row r="2481" spans="1:9">
      <c r="A2481" s="12"/>
      <c r="B2481" s="17"/>
      <c r="C2481" s="13"/>
    </row>
    <row r="2482" spans="1:9">
      <c r="A2482" s="12"/>
      <c r="B2482" s="17"/>
      <c r="C2482" s="13"/>
    </row>
    <row r="2483" spans="1:9">
      <c r="A2483" s="12"/>
      <c r="B2483" s="17"/>
      <c r="C2483" s="13"/>
    </row>
    <row r="2484" spans="1:9">
      <c r="A2484" s="12"/>
      <c r="B2484" s="17"/>
      <c r="C2484" s="13"/>
    </row>
    <row r="2485" spans="1:9">
      <c r="A2485" s="12"/>
      <c r="B2485" s="17"/>
      <c r="C2485" s="13"/>
    </row>
    <row r="2486" spans="1:9">
      <c r="A2486" s="12"/>
      <c r="B2486" s="17"/>
      <c r="C2486" s="13"/>
    </row>
    <row r="2487" spans="1:9">
      <c r="A2487" s="12"/>
      <c r="B2487" s="17"/>
      <c r="C2487" s="13"/>
    </row>
    <row r="2488" spans="1:9">
      <c r="A2488" s="12"/>
      <c r="B2488" s="17"/>
      <c r="C2488" s="13"/>
    </row>
    <row r="2489" spans="1:9">
      <c r="A2489" s="12"/>
      <c r="B2489" s="17"/>
      <c r="C2489" s="13"/>
    </row>
    <row r="2490" spans="1:9">
      <c r="A2490" s="12"/>
      <c r="B2490" s="17"/>
      <c r="C2490" s="13"/>
    </row>
    <row r="2491" spans="1:9">
      <c r="A2491" s="12"/>
      <c r="B2491" s="17"/>
      <c r="C2491" s="13"/>
    </row>
    <row r="2492" spans="1:9" s="14" customFormat="1">
      <c r="A2492" s="12"/>
      <c r="B2492" s="17"/>
      <c r="C2492" s="13"/>
      <c r="D2492" s="2"/>
      <c r="E2492" s="3"/>
      <c r="G2492" s="892"/>
      <c r="I2492" s="892"/>
    </row>
    <row r="2493" spans="1:9" s="14" customFormat="1">
      <c r="A2493" s="12"/>
      <c r="B2493" s="17"/>
      <c r="C2493" s="13"/>
      <c r="D2493" s="2"/>
      <c r="E2493" s="3"/>
      <c r="G2493" s="892"/>
      <c r="I2493" s="892"/>
    </row>
    <row r="2494" spans="1:9">
      <c r="A2494" s="12"/>
      <c r="B2494" s="17"/>
      <c r="C2494" s="13"/>
    </row>
    <row r="2495" spans="1:9">
      <c r="A2495" s="12"/>
      <c r="B2495" s="19"/>
      <c r="C2495" s="13"/>
      <c r="D2495" s="13"/>
    </row>
    <row r="2496" spans="1:9">
      <c r="A2496" s="12"/>
      <c r="B2496" s="19"/>
      <c r="C2496" s="13"/>
      <c r="D2496" s="13"/>
    </row>
    <row r="2497" spans="1:5">
      <c r="A2497" s="1"/>
      <c r="B2497" s="1"/>
      <c r="C2497" s="18"/>
      <c r="D2497" s="1"/>
      <c r="E2497" s="1"/>
    </row>
    <row r="2498" spans="1:5">
      <c r="C2498" s="18"/>
    </row>
    <row r="2499" spans="1:5">
      <c r="C2499" s="1"/>
    </row>
  </sheetData>
  <sheetProtection algorithmName="SHA-512" hashValue="S8zhrow2RnB4XlrClmbgHQf0a/jvRYH1UWyLQNeeo3tbrsexkqrLu7RfkL1CniBpeWzOPry7P6sY89YbCsOo7g==" saltValue="N0PyxDjgxe8BR1Cx2JKLcQ==" spinCount="100000" sheet="1" formatColumns="0" formatRows="0" selectLockedCells="1"/>
  <protectedRanges>
    <protectedRange sqref="D1:D39 D55 D47 D63:D65 D109 D116 D123:D124 D131 D71:D72 D78:D79 D85:D86 D92 D190 D201:D202 D239 D266:D267 D250:D255 D287:D289 D282 D275:D276 D295:D300 D313:D317 D306 D323 D343 D335:D337 D345:D352 D358 D370 D361:D364 D373 D455 D381 D414 D427 D419:D421 D384 D440 D445:D449 D460:D461 D467 D472:D501 D507:D508 D514 D432:D434 D622:D629 D586 D724 D635:D638 D641 D656 D673 D690 D703:D712 D718 D757:D758 D730 D764:D765 D771:D775 D787 D840 D802:D803 D830 D878:D883 D852 D858:D859 D865:D866 D1152 D935:D936 D1214:D1219 D606 D1040:D1041 D1191 D1293:D1294 D1184 D1231:D1232 D1391 D1404 D1414 D1424 D1373:D1377 D1350:D1354 D1360:D1365 D1371 D1453 D1456:D1459 D1483:D1485 D1497:D1498 D1503:D1505 D1510:D1512 D1565:D1566 D1553:D1554 D1580 D1573 D1732:D1734 D1587 D1287 D1253 D1243:D1244 D1594:D1595 D1602 D1609 D1616 D530:D538 D1623 D1630 D1637 D1644 D1651 D1658 D1667 D1674 D1681 D1688 D1697 D1704 D1711 D1752:D1756 D1718 D1725 D552 D545:D546 D1843:D1845 D213:D214 D222:D227 D1740 D1745:D1746 D1858:D1862 D1869:D1871 D872:D873 D885:D890 D1877:D1878 D1884 D1891:D1893 D1899 D1970:D1972 D1998 D2018 D2010:D2012 D2031:D2033 D2024:D2025 D2053:D2055 D2064:D2065 D2076:D2077 D2088:D2089 D2095:D2102 D2115:D2116 D564:D565 D554:D558 D1927 D391 D394 D401 D404:D408 D571:D579 D896:D927 D1300:D1302 D1304:D1317 D1517:D1541 D1766:D1767 D1848:D1852 D1906:D1920 D1953:D1964 D1978:D1992 D2104:D2105 D138:D178 D1933:D1946 D2128:D65517" name="Obseg3"/>
    <protectedRange sqref="D54 D62 D137" name="Obseg3_1"/>
    <protectedRange sqref="D41:D45" name="Obseg3_1_1"/>
    <protectedRange sqref="D49:D53 D57:D61 D132:D136 D66:D70 D73:D77 D80:D84 D87:D91 D179:D184 D191:D196 D203:D208 D228:D233 D240:D245 D256:D261 D268:D273 D277:D281 D290:D294 D301:D305 D318:D322 D338:D342 D353:D357 D365:D369 D450:D454 D376:D380 D409:D413 D422:D426 D435:D439 D462:D466 D474:D478 D481:D485 D488:D492 D495:D499 D502:D506 D509:D513 D566:D570 D532:D536 D623:D627 D630:D634 D581:D585 D593:D597 D713:D717 D645:D650 D660:D665 D678:D683 D694:D699 D725:D729 D759:D763 D766:D770 D776:D781 D788:D793 D831:D836 D804:D809 D878:D882 D885:D889 D841:D846 D853:D857 D860:D864 D891:D895 D942:D945 D973:D976 D1023:D1026 D601:D605 D613:D617 D999:D1002 D1042:D1045 D1052:D1055 D1073:D1076 D1101:D1104 D1112:D1115 D1135:D1138 D1146:D1149 D1153:D1156 D1178:D1181 D1166:D1169 D1192:D1195 D1200:D1203 D1220:D1223 D1207:D1210 D1233:D1236 D1295:D1298 D1288:D1291 D1185:D1188 D1378:D1381 D1392:D1395 D1405:D1408 D1415:D1418 D1425:D1428 D1327:D1330 D1342:D1345 D1355:D1358 D1366:D1369 D1438:D1441 D1334:D1337 D1446:D1449 D1463:D1466 D1470:D1473 D1477:D1480 D1486:D1489 D1499:D1502 D1506:D1509 D1542:D1545 D1555:D1558 D1567:D1570 D1574:D1577 D1581:D1584 D1588:D1591 D1124:D1127 D748:D751 D1245:D1248 D1263:D1266 D1281:D1284 D1596:D1599 D1603:D1606 D1610:D1613 D1617:D1620 D539:D542 D1624:D1627 D1631:D1634 D1638:D1641 D1645:D1648 D1652:D1655 D1659:D1662 D1668:D1671 D1675:D1678 D1682:D1685 D1689:D1692 D1698:D1701 D1705:D1708 D1712:D1715 D1719:D1722 D1726:D1729 D547:D551 D1513:D1516 D1777:D1780 D1784:D1787 D215:D220 D1735:D1738 D1747:D1750 D1800:D1803 D1807:D1810 D1815:D1818 D1827:D1830 D1834:D1837 D1853:D1857 D1863:D1868 D1872:D1876 D1879:D1883 D1894:D1898 D1901:D1905 D559:D563 D1947:D1952 D1965:D1969 D1973:D1977 D1928:D1932 D1993:D1997 D2013:D2017 D2026:D2030 D2034:D2039 D2056:D2061 D2066:D2071 D2078:D2083 D2090:D2094 D1272:D1275 D1921:D1926 D386:D390 D396:D400" name="Obseg3_1_1_1"/>
    <protectedRange sqref="D95:D100 D103:D108" name="Obseg3_1_1_2"/>
    <protectedRange sqref="D110:D114 D117:D121 D125:D129" name="Obseg3_1_1_3"/>
    <protectedRange sqref="D374:D375 D385 D395" name="Obseg3_2"/>
    <protectedRange sqref="D874:D877 D884" name="Obseg3_7"/>
    <protectedRange sqref="D874:D877 D884" name="Obseg1_1_1"/>
    <protectedRange sqref="D1003:D1022 D928:D934 D937:D941 D977:D998 D1027:D1039 D1046:D1050 D1057:D1069 D1106:D1110 D1140:D1144 D1159:D1161 D1172:D1175 D1226:D1229 D1239:D1242 D1078:D1096 D1398:D1402 D1411:D1412 D1384:D1389 D1492:D1496 D1548:D1551 D1561:D1564 D946:D972 D1117:D1123 D1128:D1132 D1251 D1269 D1741:D1744 D1846:D1847" name="Obseg3_4"/>
    <protectedRange sqref="D1051 D1056 D1077 D1105 D1116 D1139" name="Obseg3_5"/>
    <protectedRange sqref="D1145 D1150:D1151 D1157:D1158 D1162 D1171 D1212 D1176 D1183 D1197 D1224:D1225 D1230 D1237:D1238 D1249:D1250 D1252 D1270 D1268 D1286 D1277:D1278" name="Obseg3_6"/>
    <protectedRange sqref="D1198:D1199 D1205 D1213" name="Obseg3_8"/>
    <protectedRange sqref="D607:D612 D619:D621" name="Obseg3_9"/>
    <protectedRange sqref="D599:D600" name="Obseg3_10"/>
    <protectedRange sqref="D1070:D1072 D1111 D1097:D1100" name="Obseg3_11"/>
    <protectedRange sqref="D1133:D1134" name="Obseg3_12"/>
    <protectedRange sqref="D1163:D1165 D1177" name="Obseg3_13"/>
    <protectedRange sqref="D1206" name="Obseg3_3"/>
    <protectedRange sqref="D1279:D1280" name="Obseg3_24"/>
    <protectedRange sqref="D1900" name="Obseg3_14"/>
    <protectedRange sqref="D2103" name="Obseg3_15"/>
    <protectedRange sqref="D2110:D2114" name="Obseg3_1_1_4"/>
    <protectedRange sqref="D2106:D2109" name="Obseg3_8_1"/>
    <protectedRange sqref="D2122:D2124" name="Obseg3_1_1_5"/>
    <protectedRange sqref="D2117" name="Obseg3_2_1"/>
    <protectedRange sqref="D2118:D2121" name="Obseg3_8_2"/>
  </protectedRanges>
  <mergeCells count="79">
    <mergeCell ref="C2105:E2105"/>
    <mergeCell ref="C1961:E1961"/>
    <mergeCell ref="F1988:G1988"/>
    <mergeCell ref="H1988:I1988"/>
    <mergeCell ref="C1989:E1989"/>
    <mergeCell ref="F2104:G2104"/>
    <mergeCell ref="H2104:I2104"/>
    <mergeCell ref="C1915:E1915"/>
    <mergeCell ref="F1960:G1960"/>
    <mergeCell ref="H1960:I1960"/>
    <mergeCell ref="F1940:G1940"/>
    <mergeCell ref="H1940:I1940"/>
    <mergeCell ref="C1941:E1941"/>
    <mergeCell ref="B1762:C1762"/>
    <mergeCell ref="B1763:C1763"/>
    <mergeCell ref="C1850:E1850"/>
    <mergeCell ref="F1914:G1914"/>
    <mergeCell ref="H1914:I1914"/>
    <mergeCell ref="F1766:G1766"/>
    <mergeCell ref="H1766:I1766"/>
    <mergeCell ref="C1767:E1767"/>
    <mergeCell ref="F1849:G1849"/>
    <mergeCell ref="H1849:I1849"/>
    <mergeCell ref="B1310:D1310"/>
    <mergeCell ref="B1311:D1311"/>
    <mergeCell ref="B1312:D1312"/>
    <mergeCell ref="B1313:D1313"/>
    <mergeCell ref="B1314:D1314"/>
    <mergeCell ref="F1316:G1316"/>
    <mergeCell ref="H1316:I1316"/>
    <mergeCell ref="C1317:E1317"/>
    <mergeCell ref="F1532:G1532"/>
    <mergeCell ref="H1532:I1532"/>
    <mergeCell ref="F578:G578"/>
    <mergeCell ref="H578:I578"/>
    <mergeCell ref="C579:E579"/>
    <mergeCell ref="F926:G926"/>
    <mergeCell ref="H926:I926"/>
    <mergeCell ref="F172:G172"/>
    <mergeCell ref="H172:I172"/>
    <mergeCell ref="B170:D170"/>
    <mergeCell ref="B163:D163"/>
    <mergeCell ref="B161:D161"/>
    <mergeCell ref="F1:G1"/>
    <mergeCell ref="H1:I1"/>
    <mergeCell ref="F37:G37"/>
    <mergeCell ref="H37:I37"/>
    <mergeCell ref="C38:E38"/>
    <mergeCell ref="B32:D32"/>
    <mergeCell ref="B1760:C1760"/>
    <mergeCell ref="B1761:C1761"/>
    <mergeCell ref="B1526:D1526"/>
    <mergeCell ref="B1527:D1527"/>
    <mergeCell ref="B1528:D1528"/>
    <mergeCell ref="B1529:D1529"/>
    <mergeCell ref="C1533:E1533"/>
    <mergeCell ref="B1309:D1309"/>
    <mergeCell ref="B19:D19"/>
    <mergeCell ref="B21:D21"/>
    <mergeCell ref="B23:D23"/>
    <mergeCell ref="B25:D25"/>
    <mergeCell ref="B168:D168"/>
    <mergeCell ref="C173:E173"/>
    <mergeCell ref="B27:D27"/>
    <mergeCell ref="B146:D146"/>
    <mergeCell ref="B158:D158"/>
    <mergeCell ref="C927:E927"/>
    <mergeCell ref="B154:D154"/>
    <mergeCell ref="B156:D156"/>
    <mergeCell ref="B148:D148"/>
    <mergeCell ref="B30:D30"/>
    <mergeCell ref="B31:D31"/>
    <mergeCell ref="B1308:D1308"/>
    <mergeCell ref="B160:D160"/>
    <mergeCell ref="B150:D150"/>
    <mergeCell ref="B152:D152"/>
    <mergeCell ref="B162:D162"/>
    <mergeCell ref="B165:D165"/>
    <mergeCell ref="B166:D166"/>
  </mergeCells>
  <phoneticPr fontId="21" type="noConversion"/>
  <conditionalFormatting sqref="E1531 E1933 E1998 D35:E37 D54:E55 D47:E47 D63:E65 D109:E109 D116:E116 E123:E124 D131:E131 D71:E72 D78:E79 D85:E86 D190:E190 D223:E226 D138:E138 D251:E255 D266:E267 D275:E276 D287:E289 D282:E282 D345:E348 D295:E300 D313:E317 D336:E337 D461:E461 D407:E408 D420:E421 D473:E473 D480:E480 D486:E487 D493:E494 D500:E501 D507:E508 D565:E565 D572:E573 E629 E622 E636:E638 E705:E712 E718 E724 D757:E758 D764:E765 D771:E775 D787:E787 D802:E803 D840:E840 D858:E859 D865:E866 D872:E872 D896:E898 E1152 E1214:E1219 D852:E852 E1040:E1041 E1300 E1243 E1293:E1294 E1212 E1189:E1191 E1231:E1232 E1376:E1377 E1350:E1354 E1360:E1361 E1371 E1453 E1456:E1459 E1483:E1485 E1497:E1498 E1505 E1565:E1566 E1541 E1553:E1554 E1253 E1287 E1732:E1734 E1740 E1745:E1746 E1752 E1862 E1858:E1860 E1869:E1871 E1877:E1878 E890 E1891:E1893 E1942:E1946 E2010 E2032:E2033 E2054 E2064 E2077 E2095 D39:E39 D174:E178 D139 D575:E577 D574 D899 D140:E171 D1222">
    <cfRule type="cellIs" dxfId="913" priority="737" stopIfTrue="1" operator="equal">
      <formula>0</formula>
    </cfRule>
  </conditionalFormatting>
  <conditionalFormatting sqref="D41:E41 D44:E45">
    <cfRule type="cellIs" dxfId="912" priority="735" stopIfTrue="1" operator="equal">
      <formula>0</formula>
    </cfRule>
  </conditionalFormatting>
  <conditionalFormatting sqref="D42:E42">
    <cfRule type="cellIs" dxfId="911" priority="734" stopIfTrue="1" operator="equal">
      <formula>0</formula>
    </cfRule>
  </conditionalFormatting>
  <conditionalFormatting sqref="D43:E43">
    <cfRule type="cellIs" dxfId="910" priority="733" stopIfTrue="1" operator="equal">
      <formula>0</formula>
    </cfRule>
  </conditionalFormatting>
  <conditionalFormatting sqref="D49:E49 D52:E53">
    <cfRule type="cellIs" dxfId="909" priority="732" stopIfTrue="1" operator="equal">
      <formula>0</formula>
    </cfRule>
  </conditionalFormatting>
  <conditionalFormatting sqref="D50:E50">
    <cfRule type="cellIs" dxfId="908" priority="731" stopIfTrue="1" operator="equal">
      <formula>0</formula>
    </cfRule>
  </conditionalFormatting>
  <conditionalFormatting sqref="D51:E51">
    <cfRule type="cellIs" dxfId="907" priority="730" stopIfTrue="1" operator="equal">
      <formula>0</formula>
    </cfRule>
  </conditionalFormatting>
  <conditionalFormatting sqref="D62:E62">
    <cfRule type="cellIs" dxfId="906" priority="729" stopIfTrue="1" operator="equal">
      <formula>0</formula>
    </cfRule>
  </conditionalFormatting>
  <conditionalFormatting sqref="D57:E57 D60:E61">
    <cfRule type="cellIs" dxfId="905" priority="728" stopIfTrue="1" operator="equal">
      <formula>0</formula>
    </cfRule>
  </conditionalFormatting>
  <conditionalFormatting sqref="D58:E58">
    <cfRule type="cellIs" dxfId="904" priority="727" stopIfTrue="1" operator="equal">
      <formula>0</formula>
    </cfRule>
  </conditionalFormatting>
  <conditionalFormatting sqref="D59:E59">
    <cfRule type="cellIs" dxfId="903" priority="726" stopIfTrue="1" operator="equal">
      <formula>0</formula>
    </cfRule>
  </conditionalFormatting>
  <conditionalFormatting sqref="D95:E95 D98:E100">
    <cfRule type="cellIs" dxfId="902" priority="725" stopIfTrue="1" operator="equal">
      <formula>0</formula>
    </cfRule>
  </conditionalFormatting>
  <conditionalFormatting sqref="D96:E96">
    <cfRule type="cellIs" dxfId="901" priority="724" stopIfTrue="1" operator="equal">
      <formula>0</formula>
    </cfRule>
  </conditionalFormatting>
  <conditionalFormatting sqref="D97:E97">
    <cfRule type="cellIs" dxfId="900" priority="723" stopIfTrue="1" operator="equal">
      <formula>0</formula>
    </cfRule>
  </conditionalFormatting>
  <conditionalFormatting sqref="D110:E110 D113:E114">
    <cfRule type="cellIs" dxfId="899" priority="722" stopIfTrue="1" operator="equal">
      <formula>0</formula>
    </cfRule>
  </conditionalFormatting>
  <conditionalFormatting sqref="D111:E111">
    <cfRule type="cellIs" dxfId="898" priority="721" stopIfTrue="1" operator="equal">
      <formula>0</formula>
    </cfRule>
  </conditionalFormatting>
  <conditionalFormatting sqref="D112:E112">
    <cfRule type="cellIs" dxfId="897" priority="720" stopIfTrue="1" operator="equal">
      <formula>0</formula>
    </cfRule>
  </conditionalFormatting>
  <conditionalFormatting sqref="D117:E117 D120:E121">
    <cfRule type="cellIs" dxfId="896" priority="719" stopIfTrue="1" operator="equal">
      <formula>0</formula>
    </cfRule>
  </conditionalFormatting>
  <conditionalFormatting sqref="D118:E118">
    <cfRule type="cellIs" dxfId="895" priority="718" stopIfTrue="1" operator="equal">
      <formula>0</formula>
    </cfRule>
  </conditionalFormatting>
  <conditionalFormatting sqref="D119:E119">
    <cfRule type="cellIs" dxfId="894" priority="717" stopIfTrue="1" operator="equal">
      <formula>0</formula>
    </cfRule>
  </conditionalFormatting>
  <conditionalFormatting sqref="D125:E125 D128:E129">
    <cfRule type="cellIs" dxfId="893" priority="716" stopIfTrue="1" operator="equal">
      <formula>0</formula>
    </cfRule>
  </conditionalFormatting>
  <conditionalFormatting sqref="D126:E126">
    <cfRule type="cellIs" dxfId="892" priority="715" stopIfTrue="1" operator="equal">
      <formula>0</formula>
    </cfRule>
  </conditionalFormatting>
  <conditionalFormatting sqref="D127:E127">
    <cfRule type="cellIs" dxfId="891" priority="714" stopIfTrue="1" operator="equal">
      <formula>0</formula>
    </cfRule>
  </conditionalFormatting>
  <conditionalFormatting sqref="D137:E137">
    <cfRule type="cellIs" dxfId="890" priority="713" stopIfTrue="1" operator="equal">
      <formula>0</formula>
    </cfRule>
  </conditionalFormatting>
  <conditionalFormatting sqref="D132:E132 D135:E136">
    <cfRule type="cellIs" dxfId="889" priority="712" stopIfTrue="1" operator="equal">
      <formula>0</formula>
    </cfRule>
  </conditionalFormatting>
  <conditionalFormatting sqref="D133:E133">
    <cfRule type="cellIs" dxfId="888" priority="711" stopIfTrue="1" operator="equal">
      <formula>0</formula>
    </cfRule>
  </conditionalFormatting>
  <conditionalFormatting sqref="D134:E134">
    <cfRule type="cellIs" dxfId="887" priority="710" stopIfTrue="1" operator="equal">
      <formula>0</formula>
    </cfRule>
  </conditionalFormatting>
  <conditionalFormatting sqref="D66:E66 D69:E70">
    <cfRule type="cellIs" dxfId="886" priority="709" stopIfTrue="1" operator="equal">
      <formula>0</formula>
    </cfRule>
  </conditionalFormatting>
  <conditionalFormatting sqref="D67:E67">
    <cfRule type="cellIs" dxfId="885" priority="708" stopIfTrue="1" operator="equal">
      <formula>0</formula>
    </cfRule>
  </conditionalFormatting>
  <conditionalFormatting sqref="D68:E68">
    <cfRule type="cellIs" dxfId="884" priority="707" stopIfTrue="1" operator="equal">
      <formula>0</formula>
    </cfRule>
  </conditionalFormatting>
  <conditionalFormatting sqref="D73:E73 D76:E77">
    <cfRule type="cellIs" dxfId="883" priority="706" stopIfTrue="1" operator="equal">
      <formula>0</formula>
    </cfRule>
  </conditionalFormatting>
  <conditionalFormatting sqref="D74:E74">
    <cfRule type="cellIs" dxfId="882" priority="705" stopIfTrue="1" operator="equal">
      <formula>0</formula>
    </cfRule>
  </conditionalFormatting>
  <conditionalFormatting sqref="D75:E75">
    <cfRule type="cellIs" dxfId="881" priority="704" stopIfTrue="1" operator="equal">
      <formula>0</formula>
    </cfRule>
  </conditionalFormatting>
  <conditionalFormatting sqref="D80:E80 D83:E84">
    <cfRule type="cellIs" dxfId="880" priority="703" stopIfTrue="1" operator="equal">
      <formula>0</formula>
    </cfRule>
  </conditionalFormatting>
  <conditionalFormatting sqref="D81:E81">
    <cfRule type="cellIs" dxfId="879" priority="702" stopIfTrue="1" operator="equal">
      <formula>0</formula>
    </cfRule>
  </conditionalFormatting>
  <conditionalFormatting sqref="D82:E82">
    <cfRule type="cellIs" dxfId="878" priority="701" stopIfTrue="1" operator="equal">
      <formula>0</formula>
    </cfRule>
  </conditionalFormatting>
  <conditionalFormatting sqref="D92:E92">
    <cfRule type="cellIs" dxfId="877" priority="700" stopIfTrue="1" operator="equal">
      <formula>0</formula>
    </cfRule>
  </conditionalFormatting>
  <conditionalFormatting sqref="D87:E87 D90:E91">
    <cfRule type="cellIs" dxfId="876" priority="699" stopIfTrue="1" operator="equal">
      <formula>0</formula>
    </cfRule>
  </conditionalFormatting>
  <conditionalFormatting sqref="D88:E88">
    <cfRule type="cellIs" dxfId="875" priority="698" stopIfTrue="1" operator="equal">
      <formula>0</formula>
    </cfRule>
  </conditionalFormatting>
  <conditionalFormatting sqref="D89:E89">
    <cfRule type="cellIs" dxfId="874" priority="697" stopIfTrue="1" operator="equal">
      <formula>0</formula>
    </cfRule>
  </conditionalFormatting>
  <conditionalFormatting sqref="D202:E202">
    <cfRule type="cellIs" dxfId="873" priority="688" stopIfTrue="1" operator="equal">
      <formula>0</formula>
    </cfRule>
  </conditionalFormatting>
  <conditionalFormatting sqref="D179:E179 D182:E184">
    <cfRule type="cellIs" dxfId="872" priority="695" stopIfTrue="1" operator="equal">
      <formula>0</formula>
    </cfRule>
  </conditionalFormatting>
  <conditionalFormatting sqref="D180:E180">
    <cfRule type="cellIs" dxfId="871" priority="694" stopIfTrue="1" operator="equal">
      <formula>0</formula>
    </cfRule>
  </conditionalFormatting>
  <conditionalFormatting sqref="D181:E181">
    <cfRule type="cellIs" dxfId="870" priority="693" stopIfTrue="1" operator="equal">
      <formula>0</formula>
    </cfRule>
  </conditionalFormatting>
  <conditionalFormatting sqref="D201:E201">
    <cfRule type="cellIs" dxfId="869" priority="692" stopIfTrue="1" operator="equal">
      <formula>0</formula>
    </cfRule>
  </conditionalFormatting>
  <conditionalFormatting sqref="D191:E191 D194:E196">
    <cfRule type="cellIs" dxfId="868" priority="691" stopIfTrue="1" operator="equal">
      <formula>0</formula>
    </cfRule>
  </conditionalFormatting>
  <conditionalFormatting sqref="D192:E192">
    <cfRule type="cellIs" dxfId="867" priority="690" stopIfTrue="1" operator="equal">
      <formula>0</formula>
    </cfRule>
  </conditionalFormatting>
  <conditionalFormatting sqref="D193:E193">
    <cfRule type="cellIs" dxfId="866" priority="689" stopIfTrue="1" operator="equal">
      <formula>0</formula>
    </cfRule>
  </conditionalFormatting>
  <conditionalFormatting sqref="D213:E213">
    <cfRule type="cellIs" dxfId="865" priority="687" stopIfTrue="1" operator="equal">
      <formula>0</formula>
    </cfRule>
  </conditionalFormatting>
  <conditionalFormatting sqref="D203:E203 D206:E208">
    <cfRule type="cellIs" dxfId="864" priority="686" stopIfTrue="1" operator="equal">
      <formula>0</formula>
    </cfRule>
  </conditionalFormatting>
  <conditionalFormatting sqref="D204:E204">
    <cfRule type="cellIs" dxfId="863" priority="685" stopIfTrue="1" operator="equal">
      <formula>0</formula>
    </cfRule>
  </conditionalFormatting>
  <conditionalFormatting sqref="D205:E205">
    <cfRule type="cellIs" dxfId="862" priority="684" stopIfTrue="1" operator="equal">
      <formula>0</formula>
    </cfRule>
  </conditionalFormatting>
  <conditionalFormatting sqref="D239:E239 D227:E227">
    <cfRule type="cellIs" dxfId="861" priority="683" stopIfTrue="1" operator="equal">
      <formula>0</formula>
    </cfRule>
  </conditionalFormatting>
  <conditionalFormatting sqref="D228:E228 D231:E233">
    <cfRule type="cellIs" dxfId="860" priority="682" stopIfTrue="1" operator="equal">
      <formula>0</formula>
    </cfRule>
  </conditionalFormatting>
  <conditionalFormatting sqref="D229:E229">
    <cfRule type="cellIs" dxfId="859" priority="681" stopIfTrue="1" operator="equal">
      <formula>0</formula>
    </cfRule>
  </conditionalFormatting>
  <conditionalFormatting sqref="D230:E230">
    <cfRule type="cellIs" dxfId="858" priority="680" stopIfTrue="1" operator="equal">
      <formula>0</formula>
    </cfRule>
  </conditionalFormatting>
  <conditionalFormatting sqref="D250:E250">
    <cfRule type="cellIs" dxfId="857" priority="679" stopIfTrue="1" operator="equal">
      <formula>0</formula>
    </cfRule>
  </conditionalFormatting>
  <conditionalFormatting sqref="D240:E240 D243:E245">
    <cfRule type="cellIs" dxfId="856" priority="678" stopIfTrue="1" operator="equal">
      <formula>0</formula>
    </cfRule>
  </conditionalFormatting>
  <conditionalFormatting sqref="D241:E241">
    <cfRule type="cellIs" dxfId="855" priority="677" stopIfTrue="1" operator="equal">
      <formula>0</formula>
    </cfRule>
  </conditionalFormatting>
  <conditionalFormatting sqref="D242:E242">
    <cfRule type="cellIs" dxfId="854" priority="676" stopIfTrue="1" operator="equal">
      <formula>0</formula>
    </cfRule>
  </conditionalFormatting>
  <conditionalFormatting sqref="D256:E256 D259:E261">
    <cfRule type="cellIs" dxfId="853" priority="675" stopIfTrue="1" operator="equal">
      <formula>0</formula>
    </cfRule>
  </conditionalFormatting>
  <conditionalFormatting sqref="D257:E257">
    <cfRule type="cellIs" dxfId="852" priority="674" stopIfTrue="1" operator="equal">
      <formula>0</formula>
    </cfRule>
  </conditionalFormatting>
  <conditionalFormatting sqref="D258:E258">
    <cfRule type="cellIs" dxfId="851" priority="673" stopIfTrue="1" operator="equal">
      <formula>0</formula>
    </cfRule>
  </conditionalFormatting>
  <conditionalFormatting sqref="D268:E268 D271:E273">
    <cfRule type="cellIs" dxfId="850" priority="672" stopIfTrue="1" operator="equal">
      <formula>0</formula>
    </cfRule>
  </conditionalFormatting>
  <conditionalFormatting sqref="D269:E269">
    <cfRule type="cellIs" dxfId="849" priority="671" stopIfTrue="1" operator="equal">
      <formula>0</formula>
    </cfRule>
  </conditionalFormatting>
  <conditionalFormatting sqref="D270:E270">
    <cfRule type="cellIs" dxfId="848" priority="670" stopIfTrue="1" operator="equal">
      <formula>0</formula>
    </cfRule>
  </conditionalFormatting>
  <conditionalFormatting sqref="D277:E277 D280:E281">
    <cfRule type="cellIs" dxfId="847" priority="669" stopIfTrue="1" operator="equal">
      <formula>0</formula>
    </cfRule>
  </conditionalFormatting>
  <conditionalFormatting sqref="D278:E278">
    <cfRule type="cellIs" dxfId="846" priority="668" stopIfTrue="1" operator="equal">
      <formula>0</formula>
    </cfRule>
  </conditionalFormatting>
  <conditionalFormatting sqref="D279:E279">
    <cfRule type="cellIs" dxfId="845" priority="667" stopIfTrue="1" operator="equal">
      <formula>0</formula>
    </cfRule>
  </conditionalFormatting>
  <conditionalFormatting sqref="D290:E290 D293:E294">
    <cfRule type="cellIs" dxfId="844" priority="666" stopIfTrue="1" operator="equal">
      <formula>0</formula>
    </cfRule>
  </conditionalFormatting>
  <conditionalFormatting sqref="D291:E291">
    <cfRule type="cellIs" dxfId="843" priority="665" stopIfTrue="1" operator="equal">
      <formula>0</formula>
    </cfRule>
  </conditionalFormatting>
  <conditionalFormatting sqref="D292:E292">
    <cfRule type="cellIs" dxfId="842" priority="664" stopIfTrue="1" operator="equal">
      <formula>0</formula>
    </cfRule>
  </conditionalFormatting>
  <conditionalFormatting sqref="D306:E306">
    <cfRule type="cellIs" dxfId="841" priority="663" stopIfTrue="1" operator="equal">
      <formula>0</formula>
    </cfRule>
  </conditionalFormatting>
  <conditionalFormatting sqref="D301:E301 D304:E305">
    <cfRule type="cellIs" dxfId="840" priority="662" stopIfTrue="1" operator="equal">
      <formula>0</formula>
    </cfRule>
  </conditionalFormatting>
  <conditionalFormatting sqref="D302:E302">
    <cfRule type="cellIs" dxfId="839" priority="661" stopIfTrue="1" operator="equal">
      <formula>0</formula>
    </cfRule>
  </conditionalFormatting>
  <conditionalFormatting sqref="D303:E303">
    <cfRule type="cellIs" dxfId="838" priority="660" stopIfTrue="1" operator="equal">
      <formula>0</formula>
    </cfRule>
  </conditionalFormatting>
  <conditionalFormatting sqref="D335:E335">
    <cfRule type="cellIs" dxfId="837" priority="659" stopIfTrue="1" operator="equal">
      <formula>0</formula>
    </cfRule>
  </conditionalFormatting>
  <conditionalFormatting sqref="D323:E323">
    <cfRule type="cellIs" dxfId="836" priority="658" stopIfTrue="1" operator="equal">
      <formula>0</formula>
    </cfRule>
  </conditionalFormatting>
  <conditionalFormatting sqref="D318:E318 D321:E322">
    <cfRule type="cellIs" dxfId="835" priority="657" stopIfTrue="1" operator="equal">
      <formula>0</formula>
    </cfRule>
  </conditionalFormatting>
  <conditionalFormatting sqref="D319:E319">
    <cfRule type="cellIs" dxfId="834" priority="656" stopIfTrue="1" operator="equal">
      <formula>0</formula>
    </cfRule>
  </conditionalFormatting>
  <conditionalFormatting sqref="D320:E320">
    <cfRule type="cellIs" dxfId="833" priority="655" stopIfTrue="1" operator="equal">
      <formula>0</formula>
    </cfRule>
  </conditionalFormatting>
  <conditionalFormatting sqref="D343:E343">
    <cfRule type="cellIs" dxfId="832" priority="654" stopIfTrue="1" operator="equal">
      <formula>0</formula>
    </cfRule>
  </conditionalFormatting>
  <conditionalFormatting sqref="D338:E338 D341:E342">
    <cfRule type="cellIs" dxfId="831" priority="653" stopIfTrue="1" operator="equal">
      <formula>0</formula>
    </cfRule>
  </conditionalFormatting>
  <conditionalFormatting sqref="D339:E339">
    <cfRule type="cellIs" dxfId="830" priority="652" stopIfTrue="1" operator="equal">
      <formula>0</formula>
    </cfRule>
  </conditionalFormatting>
  <conditionalFormatting sqref="D340:E340">
    <cfRule type="cellIs" dxfId="829" priority="651" stopIfTrue="1" operator="equal">
      <formula>0</formula>
    </cfRule>
  </conditionalFormatting>
  <conditionalFormatting sqref="D349:E352 D361:E361">
    <cfRule type="cellIs" dxfId="828" priority="650" stopIfTrue="1" operator="equal">
      <formula>0</formula>
    </cfRule>
  </conditionalFormatting>
  <conditionalFormatting sqref="D358:E358">
    <cfRule type="cellIs" dxfId="827" priority="649" stopIfTrue="1" operator="equal">
      <formula>0</formula>
    </cfRule>
  </conditionalFormatting>
  <conditionalFormatting sqref="D353:E353 D356:E357">
    <cfRule type="cellIs" dxfId="826" priority="648" stopIfTrue="1" operator="equal">
      <formula>0</formula>
    </cfRule>
  </conditionalFormatting>
  <conditionalFormatting sqref="D354:E354">
    <cfRule type="cellIs" dxfId="825" priority="647" stopIfTrue="1" operator="equal">
      <formula>0</formula>
    </cfRule>
  </conditionalFormatting>
  <conditionalFormatting sqref="D355:E355">
    <cfRule type="cellIs" dxfId="824" priority="646" stopIfTrue="1" operator="equal">
      <formula>0</formula>
    </cfRule>
  </conditionalFormatting>
  <conditionalFormatting sqref="D362:E364 D373:E373">
    <cfRule type="cellIs" dxfId="823" priority="645" stopIfTrue="1" operator="equal">
      <formula>0</formula>
    </cfRule>
  </conditionalFormatting>
  <conditionalFormatting sqref="D370:E370">
    <cfRule type="cellIs" dxfId="822" priority="644" stopIfTrue="1" operator="equal">
      <formula>0</formula>
    </cfRule>
  </conditionalFormatting>
  <conditionalFormatting sqref="D365:E365 D368:E369">
    <cfRule type="cellIs" dxfId="821" priority="643" stopIfTrue="1" operator="equal">
      <formula>0</formula>
    </cfRule>
  </conditionalFormatting>
  <conditionalFormatting sqref="D366:E366">
    <cfRule type="cellIs" dxfId="820" priority="642" stopIfTrue="1" operator="equal">
      <formula>0</formula>
    </cfRule>
  </conditionalFormatting>
  <conditionalFormatting sqref="D367:E367">
    <cfRule type="cellIs" dxfId="819" priority="641" stopIfTrue="1" operator="equal">
      <formula>0</formula>
    </cfRule>
  </conditionalFormatting>
  <conditionalFormatting sqref="D405:E406">
    <cfRule type="cellIs" dxfId="818" priority="640" stopIfTrue="1" operator="equal">
      <formula>0</formula>
    </cfRule>
  </conditionalFormatting>
  <conditionalFormatting sqref="D446:E449 D460:E460">
    <cfRule type="cellIs" dxfId="817" priority="639" stopIfTrue="1" operator="equal">
      <formula>0</formula>
    </cfRule>
  </conditionalFormatting>
  <conditionalFormatting sqref="D455:E455">
    <cfRule type="cellIs" dxfId="816" priority="638" stopIfTrue="1" operator="equal">
      <formula>0</formula>
    </cfRule>
  </conditionalFormatting>
  <conditionalFormatting sqref="D450:E450 D453:E454">
    <cfRule type="cellIs" dxfId="815" priority="637" stopIfTrue="1" operator="equal">
      <formula>0</formula>
    </cfRule>
  </conditionalFormatting>
  <conditionalFormatting sqref="D451:E451">
    <cfRule type="cellIs" dxfId="814" priority="636" stopIfTrue="1" operator="equal">
      <formula>0</formula>
    </cfRule>
  </conditionalFormatting>
  <conditionalFormatting sqref="D452:E452">
    <cfRule type="cellIs" dxfId="813" priority="635" stopIfTrue="1" operator="equal">
      <formula>0</formula>
    </cfRule>
  </conditionalFormatting>
  <conditionalFormatting sqref="D374:E375">
    <cfRule type="cellIs" dxfId="812" priority="634" stopIfTrue="1" operator="equal">
      <formula>0</formula>
    </cfRule>
  </conditionalFormatting>
  <conditionalFormatting sqref="D384:E384">
    <cfRule type="cellIs" dxfId="811" priority="633" stopIfTrue="1" operator="equal">
      <formula>0</formula>
    </cfRule>
  </conditionalFormatting>
  <conditionalFormatting sqref="D381:E381">
    <cfRule type="cellIs" dxfId="810" priority="632" stopIfTrue="1" operator="equal">
      <formula>0</formula>
    </cfRule>
  </conditionalFormatting>
  <conditionalFormatting sqref="D376:E376 D379:E380">
    <cfRule type="cellIs" dxfId="809" priority="631" stopIfTrue="1" operator="equal">
      <formula>0</formula>
    </cfRule>
  </conditionalFormatting>
  <conditionalFormatting sqref="D377:E377">
    <cfRule type="cellIs" dxfId="808" priority="630" stopIfTrue="1" operator="equal">
      <formula>0</formula>
    </cfRule>
  </conditionalFormatting>
  <conditionalFormatting sqref="D378:E378">
    <cfRule type="cellIs" dxfId="807" priority="629" stopIfTrue="1" operator="equal">
      <formula>0</formula>
    </cfRule>
  </conditionalFormatting>
  <conditionalFormatting sqref="D419:E419">
    <cfRule type="cellIs" dxfId="806" priority="628" stopIfTrue="1" operator="equal">
      <formula>0</formula>
    </cfRule>
  </conditionalFormatting>
  <conditionalFormatting sqref="D414:E414">
    <cfRule type="cellIs" dxfId="805" priority="627" stopIfTrue="1" operator="equal">
      <formula>0</formula>
    </cfRule>
  </conditionalFormatting>
  <conditionalFormatting sqref="D409:E409 D412:E413">
    <cfRule type="cellIs" dxfId="804" priority="626" stopIfTrue="1" operator="equal">
      <formula>0</formula>
    </cfRule>
  </conditionalFormatting>
  <conditionalFormatting sqref="D410:E410">
    <cfRule type="cellIs" dxfId="803" priority="625" stopIfTrue="1" operator="equal">
      <formula>0</formula>
    </cfRule>
  </conditionalFormatting>
  <conditionalFormatting sqref="D411:E411">
    <cfRule type="cellIs" dxfId="802" priority="624" stopIfTrue="1" operator="equal">
      <formula>0</formula>
    </cfRule>
  </conditionalFormatting>
  <conditionalFormatting sqref="D432:E432">
    <cfRule type="cellIs" dxfId="801" priority="623" stopIfTrue="1" operator="equal">
      <formula>0</formula>
    </cfRule>
  </conditionalFormatting>
  <conditionalFormatting sqref="D427:E427">
    <cfRule type="cellIs" dxfId="800" priority="622" stopIfTrue="1" operator="equal">
      <formula>0</formula>
    </cfRule>
  </conditionalFormatting>
  <conditionalFormatting sqref="D422:E422 D425:E426">
    <cfRule type="cellIs" dxfId="799" priority="621" stopIfTrue="1" operator="equal">
      <formula>0</formula>
    </cfRule>
  </conditionalFormatting>
  <conditionalFormatting sqref="D423:E423">
    <cfRule type="cellIs" dxfId="798" priority="620" stopIfTrue="1" operator="equal">
      <formula>0</formula>
    </cfRule>
  </conditionalFormatting>
  <conditionalFormatting sqref="D424:E424">
    <cfRule type="cellIs" dxfId="797" priority="619" stopIfTrue="1" operator="equal">
      <formula>0</formula>
    </cfRule>
  </conditionalFormatting>
  <conditionalFormatting sqref="D433:E434">
    <cfRule type="cellIs" dxfId="796" priority="618" stopIfTrue="1" operator="equal">
      <formula>0</formula>
    </cfRule>
  </conditionalFormatting>
  <conditionalFormatting sqref="D445:E445">
    <cfRule type="cellIs" dxfId="795" priority="617" stopIfTrue="1" operator="equal">
      <formula>0</formula>
    </cfRule>
  </conditionalFormatting>
  <conditionalFormatting sqref="D440:E440">
    <cfRule type="cellIs" dxfId="794" priority="616" stopIfTrue="1" operator="equal">
      <formula>0</formula>
    </cfRule>
  </conditionalFormatting>
  <conditionalFormatting sqref="D435:E435 D438:E439">
    <cfRule type="cellIs" dxfId="793" priority="615" stopIfTrue="1" operator="equal">
      <formula>0</formula>
    </cfRule>
  </conditionalFormatting>
  <conditionalFormatting sqref="D436:E436">
    <cfRule type="cellIs" dxfId="792" priority="614" stopIfTrue="1" operator="equal">
      <formula>0</formula>
    </cfRule>
  </conditionalFormatting>
  <conditionalFormatting sqref="D437:E437">
    <cfRule type="cellIs" dxfId="791" priority="613" stopIfTrue="1" operator="equal">
      <formula>0</formula>
    </cfRule>
  </conditionalFormatting>
  <conditionalFormatting sqref="D472:E472">
    <cfRule type="cellIs" dxfId="790" priority="612" stopIfTrue="1" operator="equal">
      <formula>0</formula>
    </cfRule>
  </conditionalFormatting>
  <conditionalFormatting sqref="D467:E467">
    <cfRule type="cellIs" dxfId="789" priority="611" stopIfTrue="1" operator="equal">
      <formula>0</formula>
    </cfRule>
  </conditionalFormatting>
  <conditionalFormatting sqref="D462:E462 D465:E466">
    <cfRule type="cellIs" dxfId="788" priority="610" stopIfTrue="1" operator="equal">
      <formula>0</formula>
    </cfRule>
  </conditionalFormatting>
  <conditionalFormatting sqref="D463:E463">
    <cfRule type="cellIs" dxfId="787" priority="609" stopIfTrue="1" operator="equal">
      <formula>0</formula>
    </cfRule>
  </conditionalFormatting>
  <conditionalFormatting sqref="D464:E464">
    <cfRule type="cellIs" dxfId="786" priority="608" stopIfTrue="1" operator="equal">
      <formula>0</formula>
    </cfRule>
  </conditionalFormatting>
  <conditionalFormatting sqref="D479:E479">
    <cfRule type="cellIs" dxfId="785" priority="607" stopIfTrue="1" operator="equal">
      <formula>0</formula>
    </cfRule>
  </conditionalFormatting>
  <conditionalFormatting sqref="D474:E474 D477:E478">
    <cfRule type="cellIs" dxfId="784" priority="606" stopIfTrue="1" operator="equal">
      <formula>0</formula>
    </cfRule>
  </conditionalFormatting>
  <conditionalFormatting sqref="D475:E475">
    <cfRule type="cellIs" dxfId="783" priority="605" stopIfTrue="1" operator="equal">
      <formula>0</formula>
    </cfRule>
  </conditionalFormatting>
  <conditionalFormatting sqref="D476:E476">
    <cfRule type="cellIs" dxfId="782" priority="604" stopIfTrue="1" operator="equal">
      <formula>0</formula>
    </cfRule>
  </conditionalFormatting>
  <conditionalFormatting sqref="D481:E481 D484:E485">
    <cfRule type="cellIs" dxfId="781" priority="603" stopIfTrue="1" operator="equal">
      <formula>0</formula>
    </cfRule>
  </conditionalFormatting>
  <conditionalFormatting sqref="D482:E482">
    <cfRule type="cellIs" dxfId="780" priority="602" stopIfTrue="1" operator="equal">
      <formula>0</formula>
    </cfRule>
  </conditionalFormatting>
  <conditionalFormatting sqref="D483:E483">
    <cfRule type="cellIs" dxfId="779" priority="601" stopIfTrue="1" operator="equal">
      <formula>0</formula>
    </cfRule>
  </conditionalFormatting>
  <conditionalFormatting sqref="D488:E488 D491:E492">
    <cfRule type="cellIs" dxfId="778" priority="600" stopIfTrue="1" operator="equal">
      <formula>0</formula>
    </cfRule>
  </conditionalFormatting>
  <conditionalFormatting sqref="D489:E489">
    <cfRule type="cellIs" dxfId="777" priority="599" stopIfTrue="1" operator="equal">
      <formula>0</formula>
    </cfRule>
  </conditionalFormatting>
  <conditionalFormatting sqref="D490:E490">
    <cfRule type="cellIs" dxfId="776" priority="598" stopIfTrue="1" operator="equal">
      <formula>0</formula>
    </cfRule>
  </conditionalFormatting>
  <conditionalFormatting sqref="D495:E495 D498:E499">
    <cfRule type="cellIs" dxfId="775" priority="597" stopIfTrue="1" operator="equal">
      <formula>0</formula>
    </cfRule>
  </conditionalFormatting>
  <conditionalFormatting sqref="D496:E496">
    <cfRule type="cellIs" dxfId="774" priority="596" stopIfTrue="1" operator="equal">
      <formula>0</formula>
    </cfRule>
  </conditionalFormatting>
  <conditionalFormatting sqref="D497:E497">
    <cfRule type="cellIs" dxfId="773" priority="595" stopIfTrue="1" operator="equal">
      <formula>0</formula>
    </cfRule>
  </conditionalFormatting>
  <conditionalFormatting sqref="D502:E502 D505:E506">
    <cfRule type="cellIs" dxfId="772" priority="594" stopIfTrue="1" operator="equal">
      <formula>0</formula>
    </cfRule>
  </conditionalFormatting>
  <conditionalFormatting sqref="D503:E503">
    <cfRule type="cellIs" dxfId="771" priority="593" stopIfTrue="1" operator="equal">
      <formula>0</formula>
    </cfRule>
  </conditionalFormatting>
  <conditionalFormatting sqref="D504:E504">
    <cfRule type="cellIs" dxfId="770" priority="592" stopIfTrue="1" operator="equal">
      <formula>0</formula>
    </cfRule>
  </conditionalFormatting>
  <conditionalFormatting sqref="D530:E530">
    <cfRule type="cellIs" dxfId="769" priority="591" stopIfTrue="1" operator="equal">
      <formula>0</formula>
    </cfRule>
  </conditionalFormatting>
  <conditionalFormatting sqref="D514:E514">
    <cfRule type="cellIs" dxfId="768" priority="590" stopIfTrue="1" operator="equal">
      <formula>0</formula>
    </cfRule>
  </conditionalFormatting>
  <conditionalFormatting sqref="D509:E509 D512:E513">
    <cfRule type="cellIs" dxfId="767" priority="589" stopIfTrue="1" operator="equal">
      <formula>0</formula>
    </cfRule>
  </conditionalFormatting>
  <conditionalFormatting sqref="D510:E510">
    <cfRule type="cellIs" dxfId="766" priority="588" stopIfTrue="1" operator="equal">
      <formula>0</formula>
    </cfRule>
  </conditionalFormatting>
  <conditionalFormatting sqref="D511:E511">
    <cfRule type="cellIs" dxfId="765" priority="587" stopIfTrue="1" operator="equal">
      <formula>0</formula>
    </cfRule>
  </conditionalFormatting>
  <conditionalFormatting sqref="D571:E571">
    <cfRule type="cellIs" dxfId="764" priority="586" stopIfTrue="1" operator="equal">
      <formula>0</formula>
    </cfRule>
  </conditionalFormatting>
  <conditionalFormatting sqref="D566:E566 D569:E570">
    <cfRule type="cellIs" dxfId="763" priority="585" stopIfTrue="1" operator="equal">
      <formula>0</formula>
    </cfRule>
  </conditionalFormatting>
  <conditionalFormatting sqref="D567:E567">
    <cfRule type="cellIs" dxfId="762" priority="584" stopIfTrue="1" operator="equal">
      <formula>0</formula>
    </cfRule>
  </conditionalFormatting>
  <conditionalFormatting sqref="D568:E568">
    <cfRule type="cellIs" dxfId="761" priority="583" stopIfTrue="1" operator="equal">
      <formula>0</formula>
    </cfRule>
  </conditionalFormatting>
  <conditionalFormatting sqref="D531:E531 D537:E537">
    <cfRule type="cellIs" dxfId="760" priority="581" stopIfTrue="1" operator="equal">
      <formula>0</formula>
    </cfRule>
  </conditionalFormatting>
  <conditionalFormatting sqref="D532:E532 D535:E536">
    <cfRule type="cellIs" dxfId="759" priority="580" stopIfTrue="1" operator="equal">
      <formula>0</formula>
    </cfRule>
  </conditionalFormatting>
  <conditionalFormatting sqref="D533:E533">
    <cfRule type="cellIs" dxfId="758" priority="579" stopIfTrue="1" operator="equal">
      <formula>0</formula>
    </cfRule>
  </conditionalFormatting>
  <conditionalFormatting sqref="D534:E534">
    <cfRule type="cellIs" dxfId="757" priority="578" stopIfTrue="1" operator="equal">
      <formula>0</formula>
    </cfRule>
  </conditionalFormatting>
  <conditionalFormatting sqref="D628:E628">
    <cfRule type="cellIs" dxfId="756" priority="577" stopIfTrue="1" operator="equal">
      <formula>0</formula>
    </cfRule>
  </conditionalFormatting>
  <conditionalFormatting sqref="D623:E623 D626:E627">
    <cfRule type="cellIs" dxfId="755" priority="576" stopIfTrue="1" operator="equal">
      <formula>0</formula>
    </cfRule>
  </conditionalFormatting>
  <conditionalFormatting sqref="D624:E624">
    <cfRule type="cellIs" dxfId="754" priority="575" stopIfTrue="1" operator="equal">
      <formula>0</formula>
    </cfRule>
  </conditionalFormatting>
  <conditionalFormatting sqref="D625:E625">
    <cfRule type="cellIs" dxfId="753" priority="574" stopIfTrue="1" operator="equal">
      <formula>0</formula>
    </cfRule>
  </conditionalFormatting>
  <conditionalFormatting sqref="D635:E635">
    <cfRule type="cellIs" dxfId="752" priority="573" stopIfTrue="1" operator="equal">
      <formula>0</formula>
    </cfRule>
  </conditionalFormatting>
  <conditionalFormatting sqref="D630:E630 D633:E634">
    <cfRule type="cellIs" dxfId="751" priority="572" stopIfTrue="1" operator="equal">
      <formula>0</formula>
    </cfRule>
  </conditionalFormatting>
  <conditionalFormatting sqref="D631:E631">
    <cfRule type="cellIs" dxfId="750" priority="571" stopIfTrue="1" operator="equal">
      <formula>0</formula>
    </cfRule>
  </conditionalFormatting>
  <conditionalFormatting sqref="D632:E632">
    <cfRule type="cellIs" dxfId="749" priority="570" stopIfTrue="1" operator="equal">
      <formula>0</formula>
    </cfRule>
  </conditionalFormatting>
  <conditionalFormatting sqref="D586:E586">
    <cfRule type="cellIs" dxfId="748" priority="568" stopIfTrue="1" operator="equal">
      <formula>0</formula>
    </cfRule>
  </conditionalFormatting>
  <conditionalFormatting sqref="D581:E581 D584:E585">
    <cfRule type="cellIs" dxfId="747" priority="567" stopIfTrue="1" operator="equal">
      <formula>0</formula>
    </cfRule>
  </conditionalFormatting>
  <conditionalFormatting sqref="D582:E582">
    <cfRule type="cellIs" dxfId="746" priority="566" stopIfTrue="1" operator="equal">
      <formula>0</formula>
    </cfRule>
  </conditionalFormatting>
  <conditionalFormatting sqref="D583:E583">
    <cfRule type="cellIs" dxfId="745" priority="565" stopIfTrue="1" operator="equal">
      <formula>0</formula>
    </cfRule>
  </conditionalFormatting>
  <conditionalFormatting sqref="D593:E593 D596:E597">
    <cfRule type="cellIs" dxfId="744" priority="564" stopIfTrue="1" operator="equal">
      <formula>0</formula>
    </cfRule>
  </conditionalFormatting>
  <conditionalFormatting sqref="D594:E594">
    <cfRule type="cellIs" dxfId="743" priority="563" stopIfTrue="1" operator="equal">
      <formula>0</formula>
    </cfRule>
  </conditionalFormatting>
  <conditionalFormatting sqref="D595:E595">
    <cfRule type="cellIs" dxfId="742" priority="562" stopIfTrue="1" operator="equal">
      <formula>0</formula>
    </cfRule>
  </conditionalFormatting>
  <conditionalFormatting sqref="D713:E713 D716:E717">
    <cfRule type="cellIs" dxfId="741" priority="561" stopIfTrue="1" operator="equal">
      <formula>0</formula>
    </cfRule>
  </conditionalFormatting>
  <conditionalFormatting sqref="D714:E714">
    <cfRule type="cellIs" dxfId="740" priority="560" stopIfTrue="1" operator="equal">
      <formula>0</formula>
    </cfRule>
  </conditionalFormatting>
  <conditionalFormatting sqref="D715:E715">
    <cfRule type="cellIs" dxfId="739" priority="559" stopIfTrue="1" operator="equal">
      <formula>0</formula>
    </cfRule>
  </conditionalFormatting>
  <conditionalFormatting sqref="E641">
    <cfRule type="cellIs" dxfId="738" priority="558" stopIfTrue="1" operator="equal">
      <formula>0</formula>
    </cfRule>
  </conditionalFormatting>
  <conditionalFormatting sqref="D645:E645 D648:E650">
    <cfRule type="cellIs" dxfId="737" priority="557" stopIfTrue="1" operator="equal">
      <formula>0</formula>
    </cfRule>
  </conditionalFormatting>
  <conditionalFormatting sqref="D646:E646">
    <cfRule type="cellIs" dxfId="736" priority="556" stopIfTrue="1" operator="equal">
      <formula>0</formula>
    </cfRule>
  </conditionalFormatting>
  <conditionalFormatting sqref="D647:E647">
    <cfRule type="cellIs" dxfId="735" priority="555" stopIfTrue="1" operator="equal">
      <formula>0</formula>
    </cfRule>
  </conditionalFormatting>
  <conditionalFormatting sqref="E656">
    <cfRule type="cellIs" dxfId="734" priority="554" stopIfTrue="1" operator="equal">
      <formula>0</formula>
    </cfRule>
  </conditionalFormatting>
  <conditionalFormatting sqref="D660:E660 D663:E665">
    <cfRule type="cellIs" dxfId="733" priority="553" stopIfTrue="1" operator="equal">
      <formula>0</formula>
    </cfRule>
  </conditionalFormatting>
  <conditionalFormatting sqref="D661:E661">
    <cfRule type="cellIs" dxfId="732" priority="552" stopIfTrue="1" operator="equal">
      <formula>0</formula>
    </cfRule>
  </conditionalFormatting>
  <conditionalFormatting sqref="D662:E662">
    <cfRule type="cellIs" dxfId="731" priority="551" stopIfTrue="1" operator="equal">
      <formula>0</formula>
    </cfRule>
  </conditionalFormatting>
  <conditionalFormatting sqref="E673">
    <cfRule type="cellIs" dxfId="730" priority="550" stopIfTrue="1" operator="equal">
      <formula>0</formula>
    </cfRule>
  </conditionalFormatting>
  <conditionalFormatting sqref="D678:E678 D681:E683">
    <cfRule type="cellIs" dxfId="729" priority="549" stopIfTrue="1" operator="equal">
      <formula>0</formula>
    </cfRule>
  </conditionalFormatting>
  <conditionalFormatting sqref="D679:E679">
    <cfRule type="cellIs" dxfId="728" priority="548" stopIfTrue="1" operator="equal">
      <formula>0</formula>
    </cfRule>
  </conditionalFormatting>
  <conditionalFormatting sqref="D680:E680">
    <cfRule type="cellIs" dxfId="727" priority="547" stopIfTrue="1" operator="equal">
      <formula>0</formula>
    </cfRule>
  </conditionalFormatting>
  <conditionalFormatting sqref="E690">
    <cfRule type="cellIs" dxfId="726" priority="546" stopIfTrue="1" operator="equal">
      <formula>0</formula>
    </cfRule>
  </conditionalFormatting>
  <conditionalFormatting sqref="D694:E694 D697:E699">
    <cfRule type="cellIs" dxfId="725" priority="545" stopIfTrue="1" operator="equal">
      <formula>0</formula>
    </cfRule>
  </conditionalFormatting>
  <conditionalFormatting sqref="D695:E695">
    <cfRule type="cellIs" dxfId="724" priority="544" stopIfTrue="1" operator="equal">
      <formula>0</formula>
    </cfRule>
  </conditionalFormatting>
  <conditionalFormatting sqref="D696:E696">
    <cfRule type="cellIs" dxfId="723" priority="543" stopIfTrue="1" operator="equal">
      <formula>0</formula>
    </cfRule>
  </conditionalFormatting>
  <conditionalFormatting sqref="E703:E704">
    <cfRule type="cellIs" dxfId="722" priority="542" stopIfTrue="1" operator="equal">
      <formula>0</formula>
    </cfRule>
  </conditionalFormatting>
  <conditionalFormatting sqref="E730">
    <cfRule type="cellIs" dxfId="721" priority="537" stopIfTrue="1" operator="equal">
      <formula>0</formula>
    </cfRule>
  </conditionalFormatting>
  <conditionalFormatting sqref="D725:E725 D728:E729">
    <cfRule type="cellIs" dxfId="720" priority="536" stopIfTrue="1" operator="equal">
      <formula>0</formula>
    </cfRule>
  </conditionalFormatting>
  <conditionalFormatting sqref="D726:E726">
    <cfRule type="cellIs" dxfId="719" priority="535" stopIfTrue="1" operator="equal">
      <formula>0</formula>
    </cfRule>
  </conditionalFormatting>
  <conditionalFormatting sqref="D727:E727">
    <cfRule type="cellIs" dxfId="718" priority="534" stopIfTrue="1" operator="equal">
      <formula>0</formula>
    </cfRule>
  </conditionalFormatting>
  <conditionalFormatting sqref="D759:E759 D762:E763">
    <cfRule type="cellIs" dxfId="717" priority="533" stopIfTrue="1" operator="equal">
      <formula>0</formula>
    </cfRule>
  </conditionalFormatting>
  <conditionalFormatting sqref="D760:E760">
    <cfRule type="cellIs" dxfId="716" priority="532" stopIfTrue="1" operator="equal">
      <formula>0</formula>
    </cfRule>
  </conditionalFormatting>
  <conditionalFormatting sqref="D761:E761">
    <cfRule type="cellIs" dxfId="715" priority="531" stopIfTrue="1" operator="equal">
      <formula>0</formula>
    </cfRule>
  </conditionalFormatting>
  <conditionalFormatting sqref="D766:E766 D769:E770">
    <cfRule type="cellIs" dxfId="714" priority="530" stopIfTrue="1" operator="equal">
      <formula>0</formula>
    </cfRule>
  </conditionalFormatting>
  <conditionalFormatting sqref="D767:E767">
    <cfRule type="cellIs" dxfId="713" priority="529" stopIfTrue="1" operator="equal">
      <formula>0</formula>
    </cfRule>
  </conditionalFormatting>
  <conditionalFormatting sqref="D768:E768">
    <cfRule type="cellIs" dxfId="712" priority="528" stopIfTrue="1" operator="equal">
      <formula>0</formula>
    </cfRule>
  </conditionalFormatting>
  <conditionalFormatting sqref="D776:E776 D779:E781">
    <cfRule type="cellIs" dxfId="711" priority="527" stopIfTrue="1" operator="equal">
      <formula>0</formula>
    </cfRule>
  </conditionalFormatting>
  <conditionalFormatting sqref="D777:E777">
    <cfRule type="cellIs" dxfId="710" priority="526" stopIfTrue="1" operator="equal">
      <formula>0</formula>
    </cfRule>
  </conditionalFormatting>
  <conditionalFormatting sqref="D778:E778">
    <cfRule type="cellIs" dxfId="709" priority="525" stopIfTrue="1" operator="equal">
      <formula>0</formula>
    </cfRule>
  </conditionalFormatting>
  <conditionalFormatting sqref="D788:E788 D791:E793">
    <cfRule type="cellIs" dxfId="708" priority="524" stopIfTrue="1" operator="equal">
      <formula>0</formula>
    </cfRule>
  </conditionalFormatting>
  <conditionalFormatting sqref="D789:E789">
    <cfRule type="cellIs" dxfId="707" priority="523" stopIfTrue="1" operator="equal">
      <formula>0</formula>
    </cfRule>
  </conditionalFormatting>
  <conditionalFormatting sqref="D790:E790">
    <cfRule type="cellIs" dxfId="706" priority="522" stopIfTrue="1" operator="equal">
      <formula>0</formula>
    </cfRule>
  </conditionalFormatting>
  <conditionalFormatting sqref="D830:E830">
    <cfRule type="cellIs" dxfId="705" priority="521" stopIfTrue="1" operator="equal">
      <formula>0</formula>
    </cfRule>
  </conditionalFormatting>
  <conditionalFormatting sqref="D831:E831 D834:E836">
    <cfRule type="cellIs" dxfId="704" priority="520" stopIfTrue="1" operator="equal">
      <formula>0</formula>
    </cfRule>
  </conditionalFormatting>
  <conditionalFormatting sqref="D832:E832">
    <cfRule type="cellIs" dxfId="703" priority="519" stopIfTrue="1" operator="equal">
      <formula>0</formula>
    </cfRule>
  </conditionalFormatting>
  <conditionalFormatting sqref="D833:E833">
    <cfRule type="cellIs" dxfId="702" priority="518" stopIfTrue="1" operator="equal">
      <formula>0</formula>
    </cfRule>
  </conditionalFormatting>
  <conditionalFormatting sqref="D804:E804 D807:E809">
    <cfRule type="cellIs" dxfId="701" priority="517" stopIfTrue="1" operator="equal">
      <formula>0</formula>
    </cfRule>
  </conditionalFormatting>
  <conditionalFormatting sqref="D805:E805">
    <cfRule type="cellIs" dxfId="700" priority="516" stopIfTrue="1" operator="equal">
      <formula>0</formula>
    </cfRule>
  </conditionalFormatting>
  <conditionalFormatting sqref="D806:E806">
    <cfRule type="cellIs" dxfId="699" priority="515" stopIfTrue="1" operator="equal">
      <formula>0</formula>
    </cfRule>
  </conditionalFormatting>
  <conditionalFormatting sqref="D883:E883">
    <cfRule type="cellIs" dxfId="698" priority="514" stopIfTrue="1" operator="equal">
      <formula>0</formula>
    </cfRule>
  </conditionalFormatting>
  <conditionalFormatting sqref="D878:E878 D881:E882">
    <cfRule type="cellIs" dxfId="697" priority="513" stopIfTrue="1" operator="equal">
      <formula>0</formula>
    </cfRule>
  </conditionalFormatting>
  <conditionalFormatting sqref="D879:E879">
    <cfRule type="cellIs" dxfId="696" priority="512" stopIfTrue="1" operator="equal">
      <formula>0</formula>
    </cfRule>
  </conditionalFormatting>
  <conditionalFormatting sqref="D880:E880">
    <cfRule type="cellIs" dxfId="695" priority="511" stopIfTrue="1" operator="equal">
      <formula>0</formula>
    </cfRule>
  </conditionalFormatting>
  <conditionalFormatting sqref="D885:E885 D888:E889">
    <cfRule type="cellIs" dxfId="694" priority="509" stopIfTrue="1" operator="equal">
      <formula>0</formula>
    </cfRule>
  </conditionalFormatting>
  <conditionalFormatting sqref="D886:E886">
    <cfRule type="cellIs" dxfId="693" priority="508" stopIfTrue="1" operator="equal">
      <formula>0</formula>
    </cfRule>
  </conditionalFormatting>
  <conditionalFormatting sqref="D887:E887">
    <cfRule type="cellIs" dxfId="692" priority="507" stopIfTrue="1" operator="equal">
      <formula>0</formula>
    </cfRule>
  </conditionalFormatting>
  <conditionalFormatting sqref="D841:E841 D844:E846">
    <cfRule type="cellIs" dxfId="691" priority="506" stopIfTrue="1" operator="equal">
      <formula>0</formula>
    </cfRule>
  </conditionalFormatting>
  <conditionalFormatting sqref="D842:E842">
    <cfRule type="cellIs" dxfId="690" priority="505" stopIfTrue="1" operator="equal">
      <formula>0</formula>
    </cfRule>
  </conditionalFormatting>
  <conditionalFormatting sqref="D843:E843">
    <cfRule type="cellIs" dxfId="689" priority="504" stopIfTrue="1" operator="equal">
      <formula>0</formula>
    </cfRule>
  </conditionalFormatting>
  <conditionalFormatting sqref="D853:E853 D856:E857">
    <cfRule type="cellIs" dxfId="688" priority="503" stopIfTrue="1" operator="equal">
      <formula>0</formula>
    </cfRule>
  </conditionalFormatting>
  <conditionalFormatting sqref="D854:E854">
    <cfRule type="cellIs" dxfId="687" priority="502" stopIfTrue="1" operator="equal">
      <formula>0</formula>
    </cfRule>
  </conditionalFormatting>
  <conditionalFormatting sqref="D855:E855">
    <cfRule type="cellIs" dxfId="686" priority="501" stopIfTrue="1" operator="equal">
      <formula>0</formula>
    </cfRule>
  </conditionalFormatting>
  <conditionalFormatting sqref="D860:E860 D863:E864">
    <cfRule type="cellIs" dxfId="685" priority="500" stopIfTrue="1" operator="equal">
      <formula>0</formula>
    </cfRule>
  </conditionalFormatting>
  <conditionalFormatting sqref="D861:E861">
    <cfRule type="cellIs" dxfId="684" priority="499" stopIfTrue="1" operator="equal">
      <formula>0</formula>
    </cfRule>
  </conditionalFormatting>
  <conditionalFormatting sqref="D862:E862">
    <cfRule type="cellIs" dxfId="683" priority="498" stopIfTrue="1" operator="equal">
      <formula>0</formula>
    </cfRule>
  </conditionalFormatting>
  <conditionalFormatting sqref="D891:E891 D894:E895">
    <cfRule type="cellIs" dxfId="682" priority="497" stopIfTrue="1" operator="equal">
      <formula>0</formula>
    </cfRule>
  </conditionalFormatting>
  <conditionalFormatting sqref="D892:E892">
    <cfRule type="cellIs" dxfId="681" priority="496" stopIfTrue="1" operator="equal">
      <formula>0</formula>
    </cfRule>
  </conditionalFormatting>
  <conditionalFormatting sqref="D893:E893">
    <cfRule type="cellIs" dxfId="680" priority="495" stopIfTrue="1" operator="equal">
      <formula>0</formula>
    </cfRule>
  </conditionalFormatting>
  <conditionalFormatting sqref="D942:E942 D945:E945 E946">
    <cfRule type="cellIs" dxfId="679" priority="493" stopIfTrue="1" operator="equal">
      <formula>0</formula>
    </cfRule>
  </conditionalFormatting>
  <conditionalFormatting sqref="D943:E943">
    <cfRule type="cellIs" dxfId="678" priority="492" stopIfTrue="1" operator="equal">
      <formula>0</formula>
    </cfRule>
  </conditionalFormatting>
  <conditionalFormatting sqref="D944:E944">
    <cfRule type="cellIs" dxfId="677" priority="491" stopIfTrue="1" operator="equal">
      <formula>0</formula>
    </cfRule>
  </conditionalFormatting>
  <conditionalFormatting sqref="D973:E973 D976:E976 E977">
    <cfRule type="cellIs" dxfId="676" priority="490" stopIfTrue="1" operator="equal">
      <formula>0</formula>
    </cfRule>
  </conditionalFormatting>
  <conditionalFormatting sqref="D974:E974">
    <cfRule type="cellIs" dxfId="675" priority="489" stopIfTrue="1" operator="equal">
      <formula>0</formula>
    </cfRule>
  </conditionalFormatting>
  <conditionalFormatting sqref="D975:E975">
    <cfRule type="cellIs" dxfId="674" priority="488" stopIfTrue="1" operator="equal">
      <formula>0</formula>
    </cfRule>
  </conditionalFormatting>
  <conditionalFormatting sqref="D1023:E1023 D1026:E1026 E1027">
    <cfRule type="cellIs" dxfId="673" priority="487" stopIfTrue="1" operator="equal">
      <formula>0</formula>
    </cfRule>
  </conditionalFormatting>
  <conditionalFormatting sqref="D1024:E1024">
    <cfRule type="cellIs" dxfId="672" priority="486" stopIfTrue="1" operator="equal">
      <formula>0</formula>
    </cfRule>
  </conditionalFormatting>
  <conditionalFormatting sqref="D1025:E1025">
    <cfRule type="cellIs" dxfId="671" priority="485" stopIfTrue="1" operator="equal">
      <formula>0</formula>
    </cfRule>
  </conditionalFormatting>
  <conditionalFormatting sqref="D599:E600">
    <cfRule type="cellIs" dxfId="670" priority="484" stopIfTrue="1" operator="equal">
      <formula>0</formula>
    </cfRule>
  </conditionalFormatting>
  <conditionalFormatting sqref="D606:E606">
    <cfRule type="cellIs" dxfId="669" priority="483" stopIfTrue="1" operator="equal">
      <formula>0</formula>
    </cfRule>
  </conditionalFormatting>
  <conditionalFormatting sqref="D601:E601 D604:E605">
    <cfRule type="cellIs" dxfId="668" priority="482" stopIfTrue="1" operator="equal">
      <formula>0</formula>
    </cfRule>
  </conditionalFormatting>
  <conditionalFormatting sqref="D602:E602">
    <cfRule type="cellIs" dxfId="667" priority="481" stopIfTrue="1" operator="equal">
      <formula>0</formula>
    </cfRule>
  </conditionalFormatting>
  <conditionalFormatting sqref="D603:E603">
    <cfRule type="cellIs" dxfId="666" priority="480" stopIfTrue="1" operator="equal">
      <formula>0</formula>
    </cfRule>
  </conditionalFormatting>
  <conditionalFormatting sqref="D613:E613 D616:E617">
    <cfRule type="cellIs" dxfId="665" priority="479" stopIfTrue="1" operator="equal">
      <formula>0</formula>
    </cfRule>
  </conditionalFormatting>
  <conditionalFormatting sqref="D614:E614">
    <cfRule type="cellIs" dxfId="664" priority="478" stopIfTrue="1" operator="equal">
      <formula>0</formula>
    </cfRule>
  </conditionalFormatting>
  <conditionalFormatting sqref="D615:E615">
    <cfRule type="cellIs" dxfId="663" priority="477" stopIfTrue="1" operator="equal">
      <formula>0</formula>
    </cfRule>
  </conditionalFormatting>
  <conditionalFormatting sqref="D999:E999 D1002:E1002 E1003">
    <cfRule type="cellIs" dxfId="662" priority="476" stopIfTrue="1" operator="equal">
      <formula>0</formula>
    </cfRule>
  </conditionalFormatting>
  <conditionalFormatting sqref="D1000:E1000">
    <cfRule type="cellIs" dxfId="661" priority="475" stopIfTrue="1" operator="equal">
      <formula>0</formula>
    </cfRule>
  </conditionalFormatting>
  <conditionalFormatting sqref="D1001:E1001">
    <cfRule type="cellIs" dxfId="660" priority="474" stopIfTrue="1" operator="equal">
      <formula>0</formula>
    </cfRule>
  </conditionalFormatting>
  <conditionalFormatting sqref="D1042:E1042 D1045:E1045 E1046">
    <cfRule type="cellIs" dxfId="659" priority="473" stopIfTrue="1" operator="equal">
      <formula>0</formula>
    </cfRule>
  </conditionalFormatting>
  <conditionalFormatting sqref="D1043:E1043">
    <cfRule type="cellIs" dxfId="658" priority="472" stopIfTrue="1" operator="equal">
      <formula>0</formula>
    </cfRule>
  </conditionalFormatting>
  <conditionalFormatting sqref="D1044:E1044">
    <cfRule type="cellIs" dxfId="657" priority="471" stopIfTrue="1" operator="equal">
      <formula>0</formula>
    </cfRule>
  </conditionalFormatting>
  <conditionalFormatting sqref="D1052:E1052 D1055:E1055 E1056">
    <cfRule type="cellIs" dxfId="656" priority="470" stopIfTrue="1" operator="equal">
      <formula>0</formula>
    </cfRule>
  </conditionalFormatting>
  <conditionalFormatting sqref="D1053:E1053">
    <cfRule type="cellIs" dxfId="655" priority="469" stopIfTrue="1" operator="equal">
      <formula>0</formula>
    </cfRule>
  </conditionalFormatting>
  <conditionalFormatting sqref="D1054:E1054">
    <cfRule type="cellIs" dxfId="654" priority="468" stopIfTrue="1" operator="equal">
      <formula>0</formula>
    </cfRule>
  </conditionalFormatting>
  <conditionalFormatting sqref="D1073:E1073 D1076:E1076 E1077">
    <cfRule type="cellIs" dxfId="653" priority="467" stopIfTrue="1" operator="equal">
      <formula>0</formula>
    </cfRule>
  </conditionalFormatting>
  <conditionalFormatting sqref="D1074:E1074">
    <cfRule type="cellIs" dxfId="652" priority="466" stopIfTrue="1" operator="equal">
      <formula>0</formula>
    </cfRule>
  </conditionalFormatting>
  <conditionalFormatting sqref="D1075:E1075">
    <cfRule type="cellIs" dxfId="651" priority="465" stopIfTrue="1" operator="equal">
      <formula>0</formula>
    </cfRule>
  </conditionalFormatting>
  <conditionalFormatting sqref="E1133:E1134">
    <cfRule type="cellIs" dxfId="650" priority="464" stopIfTrue="1" operator="equal">
      <formula>0</formula>
    </cfRule>
  </conditionalFormatting>
  <conditionalFormatting sqref="D1101:E1101 D1104:E1104 E1105">
    <cfRule type="cellIs" dxfId="649" priority="463" stopIfTrue="1" operator="equal">
      <formula>0</formula>
    </cfRule>
  </conditionalFormatting>
  <conditionalFormatting sqref="D1102:E1102">
    <cfRule type="cellIs" dxfId="648" priority="462" stopIfTrue="1" operator="equal">
      <formula>0</formula>
    </cfRule>
  </conditionalFormatting>
  <conditionalFormatting sqref="D1103:E1103">
    <cfRule type="cellIs" dxfId="647" priority="461" stopIfTrue="1" operator="equal">
      <formula>0</formula>
    </cfRule>
  </conditionalFormatting>
  <conditionalFormatting sqref="D1112:E1112 D1115:E1115 E1116">
    <cfRule type="cellIs" dxfId="646" priority="460" stopIfTrue="1" operator="equal">
      <formula>0</formula>
    </cfRule>
  </conditionalFormatting>
  <conditionalFormatting sqref="D1113:E1113">
    <cfRule type="cellIs" dxfId="645" priority="459" stopIfTrue="1" operator="equal">
      <formula>0</formula>
    </cfRule>
  </conditionalFormatting>
  <conditionalFormatting sqref="D1114:E1114">
    <cfRule type="cellIs" dxfId="644" priority="458" stopIfTrue="1" operator="equal">
      <formula>0</formula>
    </cfRule>
  </conditionalFormatting>
  <conditionalFormatting sqref="D1135:E1135 D1138:E1138 E1139">
    <cfRule type="cellIs" dxfId="643" priority="457" stopIfTrue="1" operator="equal">
      <formula>0</formula>
    </cfRule>
  </conditionalFormatting>
  <conditionalFormatting sqref="D1136:E1136">
    <cfRule type="cellIs" dxfId="642" priority="456" stopIfTrue="1" operator="equal">
      <formula>0</formula>
    </cfRule>
  </conditionalFormatting>
  <conditionalFormatting sqref="D1137:E1137">
    <cfRule type="cellIs" dxfId="641" priority="455" stopIfTrue="1" operator="equal">
      <formula>0</formula>
    </cfRule>
  </conditionalFormatting>
  <conditionalFormatting sqref="D1146:E1146 D1149 E1150">
    <cfRule type="cellIs" dxfId="640" priority="454" stopIfTrue="1" operator="equal">
      <formula>0</formula>
    </cfRule>
  </conditionalFormatting>
  <conditionalFormatting sqref="D1147:E1147">
    <cfRule type="cellIs" dxfId="639" priority="453" stopIfTrue="1" operator="equal">
      <formula>0</formula>
    </cfRule>
  </conditionalFormatting>
  <conditionalFormatting sqref="D1148:E1148">
    <cfRule type="cellIs" dxfId="638" priority="452" stopIfTrue="1" operator="equal">
      <formula>0</formula>
    </cfRule>
  </conditionalFormatting>
  <conditionalFormatting sqref="D1153:E1153 D1156 E1157:E1158">
    <cfRule type="cellIs" dxfId="637" priority="451" stopIfTrue="1" operator="equal">
      <formula>0</formula>
    </cfRule>
  </conditionalFormatting>
  <conditionalFormatting sqref="D1154:E1154">
    <cfRule type="cellIs" dxfId="636" priority="450" stopIfTrue="1" operator="equal">
      <formula>0</formula>
    </cfRule>
  </conditionalFormatting>
  <conditionalFormatting sqref="D1155:E1155">
    <cfRule type="cellIs" dxfId="635" priority="449" stopIfTrue="1" operator="equal">
      <formula>0</formula>
    </cfRule>
  </conditionalFormatting>
  <conditionalFormatting sqref="D1178:E1178 D1181 E1182:E1183">
    <cfRule type="cellIs" dxfId="634" priority="448" stopIfTrue="1" operator="equal">
      <formula>0</formula>
    </cfRule>
  </conditionalFormatting>
  <conditionalFormatting sqref="D1179:E1179">
    <cfRule type="cellIs" dxfId="633" priority="447" stopIfTrue="1" operator="equal">
      <formula>0</formula>
    </cfRule>
  </conditionalFormatting>
  <conditionalFormatting sqref="D1180:E1180">
    <cfRule type="cellIs" dxfId="632" priority="446" stopIfTrue="1" operator="equal">
      <formula>0</formula>
    </cfRule>
  </conditionalFormatting>
  <conditionalFormatting sqref="D1166:E1166 D1169 E1170:E1171">
    <cfRule type="cellIs" dxfId="631" priority="445" stopIfTrue="1" operator="equal">
      <formula>0</formula>
    </cfRule>
  </conditionalFormatting>
  <conditionalFormatting sqref="D1167:E1167">
    <cfRule type="cellIs" dxfId="630" priority="444" stopIfTrue="1" operator="equal">
      <formula>0</formula>
    </cfRule>
  </conditionalFormatting>
  <conditionalFormatting sqref="D1168:E1168">
    <cfRule type="cellIs" dxfId="629" priority="443" stopIfTrue="1" operator="equal">
      <formula>0</formula>
    </cfRule>
  </conditionalFormatting>
  <conditionalFormatting sqref="D1192:E1192 D1195 E1196:E1197">
    <cfRule type="cellIs" dxfId="628" priority="442" stopIfTrue="1" operator="equal">
      <formula>0</formula>
    </cfRule>
  </conditionalFormatting>
  <conditionalFormatting sqref="D1193:E1193">
    <cfRule type="cellIs" dxfId="627" priority="441" stopIfTrue="1" operator="equal">
      <formula>0</formula>
    </cfRule>
  </conditionalFormatting>
  <conditionalFormatting sqref="D1194:E1194">
    <cfRule type="cellIs" dxfId="626" priority="440" stopIfTrue="1" operator="equal">
      <formula>0</formula>
    </cfRule>
  </conditionalFormatting>
  <conditionalFormatting sqref="D1200:E1200 D1203 E1204">
    <cfRule type="cellIs" dxfId="625" priority="439" stopIfTrue="1" operator="equal">
      <formula>0</formula>
    </cfRule>
  </conditionalFormatting>
  <conditionalFormatting sqref="D1201:E1201">
    <cfRule type="cellIs" dxfId="624" priority="438" stopIfTrue="1" operator="equal">
      <formula>0</formula>
    </cfRule>
  </conditionalFormatting>
  <conditionalFormatting sqref="D1202:E1202">
    <cfRule type="cellIs" dxfId="623" priority="437" stopIfTrue="1" operator="equal">
      <formula>0</formula>
    </cfRule>
  </conditionalFormatting>
  <conditionalFormatting sqref="D1220:E1220 D1223 E1224:E1225">
    <cfRule type="cellIs" dxfId="622" priority="436" stopIfTrue="1" operator="equal">
      <formula>0</formula>
    </cfRule>
  </conditionalFormatting>
  <conditionalFormatting sqref="D1221:E1221 E1222">
    <cfRule type="cellIs" dxfId="621" priority="435" stopIfTrue="1" operator="equal">
      <formula>0</formula>
    </cfRule>
  </conditionalFormatting>
  <conditionalFormatting sqref="D1233:E1233 D1236 E1237">
    <cfRule type="cellIs" dxfId="620" priority="430" stopIfTrue="1" operator="equal">
      <formula>0</formula>
    </cfRule>
  </conditionalFormatting>
  <conditionalFormatting sqref="D1234:E1234">
    <cfRule type="cellIs" dxfId="619" priority="429" stopIfTrue="1" operator="equal">
      <formula>0</formula>
    </cfRule>
  </conditionalFormatting>
  <conditionalFormatting sqref="D1235:E1235">
    <cfRule type="cellIs" dxfId="618" priority="428" stopIfTrue="1" operator="equal">
      <formula>0</formula>
    </cfRule>
  </conditionalFormatting>
  <conditionalFormatting sqref="D1295:E1295 D1298 E1299">
    <cfRule type="cellIs" dxfId="617" priority="427" stopIfTrue="1" operator="equal">
      <formula>0</formula>
    </cfRule>
  </conditionalFormatting>
  <conditionalFormatting sqref="D1296:E1296">
    <cfRule type="cellIs" dxfId="616" priority="426" stopIfTrue="1" operator="equal">
      <formula>0</formula>
    </cfRule>
  </conditionalFormatting>
  <conditionalFormatting sqref="D1297:E1297">
    <cfRule type="cellIs" dxfId="615" priority="425" stopIfTrue="1" operator="equal">
      <formula>0</formula>
    </cfRule>
  </conditionalFormatting>
  <conditionalFormatting sqref="D1288:E1288 D1291 E1292">
    <cfRule type="cellIs" dxfId="614" priority="424" stopIfTrue="1" operator="equal">
      <formula>0</formula>
    </cfRule>
  </conditionalFormatting>
  <conditionalFormatting sqref="D1289:E1289">
    <cfRule type="cellIs" dxfId="613" priority="423" stopIfTrue="1" operator="equal">
      <formula>0</formula>
    </cfRule>
  </conditionalFormatting>
  <conditionalFormatting sqref="D1290:E1290">
    <cfRule type="cellIs" dxfId="612" priority="422" stopIfTrue="1" operator="equal">
      <formula>0</formula>
    </cfRule>
  </conditionalFormatting>
  <conditionalFormatting sqref="E1184">
    <cfRule type="cellIs" dxfId="611" priority="421" stopIfTrue="1" operator="equal">
      <formula>0</formula>
    </cfRule>
  </conditionalFormatting>
  <conditionalFormatting sqref="D1185:E1185 D1188">
    <cfRule type="cellIs" dxfId="610" priority="420" stopIfTrue="1" operator="equal">
      <formula>0</formula>
    </cfRule>
  </conditionalFormatting>
  <conditionalFormatting sqref="D1186:E1186">
    <cfRule type="cellIs" dxfId="609" priority="419" stopIfTrue="1" operator="equal">
      <formula>0</formula>
    </cfRule>
  </conditionalFormatting>
  <conditionalFormatting sqref="D1187:E1187">
    <cfRule type="cellIs" dxfId="608" priority="418" stopIfTrue="1" operator="equal">
      <formula>0</formula>
    </cfRule>
  </conditionalFormatting>
  <conditionalFormatting sqref="D1207:E1207 D1210 E1211">
    <cfRule type="cellIs" dxfId="607" priority="417" stopIfTrue="1" operator="equal">
      <formula>0</formula>
    </cfRule>
  </conditionalFormatting>
  <conditionalFormatting sqref="D1208:E1208">
    <cfRule type="cellIs" dxfId="606" priority="416" stopIfTrue="1" operator="equal">
      <formula>0</formula>
    </cfRule>
  </conditionalFormatting>
  <conditionalFormatting sqref="D1209:E1209">
    <cfRule type="cellIs" dxfId="605" priority="415" stopIfTrue="1" operator="equal">
      <formula>0</formula>
    </cfRule>
  </conditionalFormatting>
  <conditionalFormatting sqref="D1378:E1378 D1381 E1382:E1383 E1390">
    <cfRule type="cellIs" dxfId="604" priority="414" stopIfTrue="1" operator="equal">
      <formula>0</formula>
    </cfRule>
  </conditionalFormatting>
  <conditionalFormatting sqref="D1379:E1379">
    <cfRule type="cellIs" dxfId="603" priority="413" stopIfTrue="1" operator="equal">
      <formula>0</formula>
    </cfRule>
  </conditionalFormatting>
  <conditionalFormatting sqref="D1380:E1380">
    <cfRule type="cellIs" dxfId="602" priority="412" stopIfTrue="1" operator="equal">
      <formula>0</formula>
    </cfRule>
  </conditionalFormatting>
  <conditionalFormatting sqref="E1391">
    <cfRule type="cellIs" dxfId="601" priority="411" stopIfTrue="1" operator="equal">
      <formula>0</formula>
    </cfRule>
  </conditionalFormatting>
  <conditionalFormatting sqref="D1392:E1392 D1395 E1396:E1397 E1403">
    <cfRule type="cellIs" dxfId="600" priority="410" stopIfTrue="1" operator="equal">
      <formula>0</formula>
    </cfRule>
  </conditionalFormatting>
  <conditionalFormatting sqref="D1393:E1393">
    <cfRule type="cellIs" dxfId="599" priority="409" stopIfTrue="1" operator="equal">
      <formula>0</formula>
    </cfRule>
  </conditionalFormatting>
  <conditionalFormatting sqref="D1394:E1394">
    <cfRule type="cellIs" dxfId="598" priority="408" stopIfTrue="1" operator="equal">
      <formula>0</formula>
    </cfRule>
  </conditionalFormatting>
  <conditionalFormatting sqref="E1404">
    <cfRule type="cellIs" dxfId="597" priority="407" stopIfTrue="1" operator="equal">
      <formula>0</formula>
    </cfRule>
  </conditionalFormatting>
  <conditionalFormatting sqref="D1405:E1405 D1408 E1409:E1410 E1413">
    <cfRule type="cellIs" dxfId="596" priority="406" stopIfTrue="1" operator="equal">
      <formula>0</formula>
    </cfRule>
  </conditionalFormatting>
  <conditionalFormatting sqref="D1406:E1406">
    <cfRule type="cellIs" dxfId="595" priority="405" stopIfTrue="1" operator="equal">
      <formula>0</formula>
    </cfRule>
  </conditionalFormatting>
  <conditionalFormatting sqref="D1407:E1407">
    <cfRule type="cellIs" dxfId="594" priority="404" stopIfTrue="1" operator="equal">
      <formula>0</formula>
    </cfRule>
  </conditionalFormatting>
  <conditionalFormatting sqref="E1414">
    <cfRule type="cellIs" dxfId="593" priority="403" stopIfTrue="1" operator="equal">
      <formula>0</formula>
    </cfRule>
  </conditionalFormatting>
  <conditionalFormatting sqref="D1415:E1415 D1418 E1419:E1423">
    <cfRule type="cellIs" dxfId="592" priority="402" stopIfTrue="1" operator="equal">
      <formula>0</formula>
    </cfRule>
  </conditionalFormatting>
  <conditionalFormatting sqref="D1416:E1416">
    <cfRule type="cellIs" dxfId="591" priority="401" stopIfTrue="1" operator="equal">
      <formula>0</formula>
    </cfRule>
  </conditionalFormatting>
  <conditionalFormatting sqref="D1417:E1417">
    <cfRule type="cellIs" dxfId="590" priority="400" stopIfTrue="1" operator="equal">
      <formula>0</formula>
    </cfRule>
  </conditionalFormatting>
  <conditionalFormatting sqref="E1424">
    <cfRule type="cellIs" dxfId="589" priority="399" stopIfTrue="1" operator="equal">
      <formula>0</formula>
    </cfRule>
  </conditionalFormatting>
  <conditionalFormatting sqref="D1425:E1425 D1428 E1429:E1430">
    <cfRule type="cellIs" dxfId="588" priority="398" stopIfTrue="1" operator="equal">
      <formula>0</formula>
    </cfRule>
  </conditionalFormatting>
  <conditionalFormatting sqref="D1426:E1426">
    <cfRule type="cellIs" dxfId="587" priority="397" stopIfTrue="1" operator="equal">
      <formula>0</formula>
    </cfRule>
  </conditionalFormatting>
  <conditionalFormatting sqref="D1427:E1427">
    <cfRule type="cellIs" dxfId="586" priority="396" stopIfTrue="1" operator="equal">
      <formula>0</formula>
    </cfRule>
  </conditionalFormatting>
  <conditionalFormatting sqref="E1348:E1349">
    <cfRule type="cellIs" dxfId="585" priority="395" stopIfTrue="1" operator="equal">
      <formula>0</formula>
    </cfRule>
  </conditionalFormatting>
  <conditionalFormatting sqref="D1327:E1327 D1330 E1331:E1332">
    <cfRule type="cellIs" dxfId="584" priority="394" stopIfTrue="1" operator="equal">
      <formula>0</formula>
    </cfRule>
  </conditionalFormatting>
  <conditionalFormatting sqref="D1328:E1328">
    <cfRule type="cellIs" dxfId="583" priority="393" stopIfTrue="1" operator="equal">
      <formula>0</formula>
    </cfRule>
  </conditionalFormatting>
  <conditionalFormatting sqref="D1329:E1329">
    <cfRule type="cellIs" dxfId="582" priority="392" stopIfTrue="1" operator="equal">
      <formula>0</formula>
    </cfRule>
  </conditionalFormatting>
  <conditionalFormatting sqref="D1342:E1342 D1345 E1346">
    <cfRule type="cellIs" dxfId="581" priority="391" stopIfTrue="1" operator="equal">
      <formula>0</formula>
    </cfRule>
  </conditionalFormatting>
  <conditionalFormatting sqref="D1343:E1343">
    <cfRule type="cellIs" dxfId="580" priority="390" stopIfTrue="1" operator="equal">
      <formula>0</formula>
    </cfRule>
  </conditionalFormatting>
  <conditionalFormatting sqref="D1344:E1344">
    <cfRule type="cellIs" dxfId="579" priority="389" stopIfTrue="1" operator="equal">
      <formula>0</formula>
    </cfRule>
  </conditionalFormatting>
  <conditionalFormatting sqref="E1362:E1365">
    <cfRule type="cellIs" dxfId="578" priority="388" stopIfTrue="1" operator="equal">
      <formula>0</formula>
    </cfRule>
  </conditionalFormatting>
  <conditionalFormatting sqref="D1355:E1355 D1358 E1359">
    <cfRule type="cellIs" dxfId="577" priority="387" stopIfTrue="1" operator="equal">
      <formula>0</formula>
    </cfRule>
  </conditionalFormatting>
  <conditionalFormatting sqref="D1356:E1356">
    <cfRule type="cellIs" dxfId="576" priority="386" stopIfTrue="1" operator="equal">
      <formula>0</formula>
    </cfRule>
  </conditionalFormatting>
  <conditionalFormatting sqref="D1357:E1357">
    <cfRule type="cellIs" dxfId="575" priority="385" stopIfTrue="1" operator="equal">
      <formula>0</formula>
    </cfRule>
  </conditionalFormatting>
  <conditionalFormatting sqref="D1366:E1366 D1369 E1370">
    <cfRule type="cellIs" dxfId="574" priority="384" stopIfTrue="1" operator="equal">
      <formula>0</formula>
    </cfRule>
  </conditionalFormatting>
  <conditionalFormatting sqref="D1367:E1367">
    <cfRule type="cellIs" dxfId="573" priority="383" stopIfTrue="1" operator="equal">
      <formula>0</formula>
    </cfRule>
  </conditionalFormatting>
  <conditionalFormatting sqref="D1368:E1368">
    <cfRule type="cellIs" dxfId="572" priority="382" stopIfTrue="1" operator="equal">
      <formula>0</formula>
    </cfRule>
  </conditionalFormatting>
  <conditionalFormatting sqref="D1438:E1438 D1441 E1442">
    <cfRule type="cellIs" dxfId="571" priority="381" stopIfTrue="1" operator="equal">
      <formula>0</formula>
    </cfRule>
  </conditionalFormatting>
  <conditionalFormatting sqref="D1439:E1439">
    <cfRule type="cellIs" dxfId="570" priority="380" stopIfTrue="1" operator="equal">
      <formula>0</formula>
    </cfRule>
  </conditionalFormatting>
  <conditionalFormatting sqref="D1440:E1440">
    <cfRule type="cellIs" dxfId="569" priority="379" stopIfTrue="1" operator="equal">
      <formula>0</formula>
    </cfRule>
  </conditionalFormatting>
  <conditionalFormatting sqref="D1336:E1336">
    <cfRule type="cellIs" dxfId="568" priority="375" stopIfTrue="1" operator="equal">
      <formula>0</formula>
    </cfRule>
  </conditionalFormatting>
  <conditionalFormatting sqref="D1334:E1334 D1337 E1338">
    <cfRule type="cellIs" dxfId="567" priority="377" stopIfTrue="1" operator="equal">
      <formula>0</formula>
    </cfRule>
  </conditionalFormatting>
  <conditionalFormatting sqref="D1335:E1335">
    <cfRule type="cellIs" dxfId="566" priority="376" stopIfTrue="1" operator="equal">
      <formula>0</formula>
    </cfRule>
  </conditionalFormatting>
  <conditionalFormatting sqref="D1446:E1446 D1449 E1450">
    <cfRule type="cellIs" dxfId="565" priority="374" stopIfTrue="1" operator="equal">
      <formula>0</formula>
    </cfRule>
  </conditionalFormatting>
  <conditionalFormatting sqref="D1447:E1447">
    <cfRule type="cellIs" dxfId="564" priority="373" stopIfTrue="1" operator="equal">
      <formula>0</formula>
    </cfRule>
  </conditionalFormatting>
  <conditionalFormatting sqref="D1448:E1448">
    <cfRule type="cellIs" dxfId="563" priority="372" stopIfTrue="1" operator="equal">
      <formula>0</formula>
    </cfRule>
  </conditionalFormatting>
  <conditionalFormatting sqref="D1463:E1463 D1466 E1467">
    <cfRule type="cellIs" dxfId="562" priority="371" stopIfTrue="1" operator="equal">
      <formula>0</formula>
    </cfRule>
  </conditionalFormatting>
  <conditionalFormatting sqref="D1464:E1464">
    <cfRule type="cellIs" dxfId="561" priority="370" stopIfTrue="1" operator="equal">
      <formula>0</formula>
    </cfRule>
  </conditionalFormatting>
  <conditionalFormatting sqref="D1465:E1465">
    <cfRule type="cellIs" dxfId="560" priority="369" stopIfTrue="1" operator="equal">
      <formula>0</formula>
    </cfRule>
  </conditionalFormatting>
  <conditionalFormatting sqref="D1470:E1470 D1473 E1474">
    <cfRule type="cellIs" dxfId="559" priority="368" stopIfTrue="1" operator="equal">
      <formula>0</formula>
    </cfRule>
  </conditionalFormatting>
  <conditionalFormatting sqref="D1471:E1471">
    <cfRule type="cellIs" dxfId="558" priority="367" stopIfTrue="1" operator="equal">
      <formula>0</formula>
    </cfRule>
  </conditionalFormatting>
  <conditionalFormatting sqref="D1472:E1472">
    <cfRule type="cellIs" dxfId="557" priority="366" stopIfTrue="1" operator="equal">
      <formula>0</formula>
    </cfRule>
  </conditionalFormatting>
  <conditionalFormatting sqref="D1477:E1477 D1480 E1481">
    <cfRule type="cellIs" dxfId="556" priority="365" stopIfTrue="1" operator="equal">
      <formula>0</formula>
    </cfRule>
  </conditionalFormatting>
  <conditionalFormatting sqref="D1478:E1478">
    <cfRule type="cellIs" dxfId="555" priority="364" stopIfTrue="1" operator="equal">
      <formula>0</formula>
    </cfRule>
  </conditionalFormatting>
  <conditionalFormatting sqref="D1479:E1479">
    <cfRule type="cellIs" dxfId="554" priority="363" stopIfTrue="1" operator="equal">
      <formula>0</formula>
    </cfRule>
  </conditionalFormatting>
  <conditionalFormatting sqref="D1486:E1486 D1489 E1490:E1491">
    <cfRule type="cellIs" dxfId="553" priority="362" stopIfTrue="1" operator="equal">
      <formula>0</formula>
    </cfRule>
  </conditionalFormatting>
  <conditionalFormatting sqref="D1487:E1487">
    <cfRule type="cellIs" dxfId="552" priority="361" stopIfTrue="1" operator="equal">
      <formula>0</formula>
    </cfRule>
  </conditionalFormatting>
  <conditionalFormatting sqref="D1488:E1488">
    <cfRule type="cellIs" dxfId="551" priority="360" stopIfTrue="1" operator="equal">
      <formula>0</formula>
    </cfRule>
  </conditionalFormatting>
  <conditionalFormatting sqref="E1504">
    <cfRule type="cellIs" dxfId="550" priority="359" stopIfTrue="1" operator="equal">
      <formula>0</formula>
    </cfRule>
  </conditionalFormatting>
  <conditionalFormatting sqref="D1499:E1499 D1502 E1503">
    <cfRule type="cellIs" dxfId="549" priority="358" stopIfTrue="1" operator="equal">
      <formula>0</formula>
    </cfRule>
  </conditionalFormatting>
  <conditionalFormatting sqref="D1500:E1500">
    <cfRule type="cellIs" dxfId="548" priority="357" stopIfTrue="1" operator="equal">
      <formula>0</formula>
    </cfRule>
  </conditionalFormatting>
  <conditionalFormatting sqref="D1501:E1501">
    <cfRule type="cellIs" dxfId="547" priority="356" stopIfTrue="1" operator="equal">
      <formula>0</formula>
    </cfRule>
  </conditionalFormatting>
  <conditionalFormatting sqref="E1512">
    <cfRule type="cellIs" dxfId="546" priority="355" stopIfTrue="1" operator="equal">
      <formula>0</formula>
    </cfRule>
  </conditionalFormatting>
  <conditionalFormatting sqref="D1506:E1506 D1509 E1510:E1511">
    <cfRule type="cellIs" dxfId="545" priority="354" stopIfTrue="1" operator="equal">
      <formula>0</formula>
    </cfRule>
  </conditionalFormatting>
  <conditionalFormatting sqref="D1507:E1507">
    <cfRule type="cellIs" dxfId="544" priority="353" stopIfTrue="1" operator="equal">
      <formula>0</formula>
    </cfRule>
  </conditionalFormatting>
  <conditionalFormatting sqref="D1508:E1508">
    <cfRule type="cellIs" dxfId="543" priority="352" stopIfTrue="1" operator="equal">
      <formula>0</formula>
    </cfRule>
  </conditionalFormatting>
  <conditionalFormatting sqref="D1542:E1542 D1545 E1546:E1547">
    <cfRule type="cellIs" dxfId="542" priority="351" stopIfTrue="1" operator="equal">
      <formula>0</formula>
    </cfRule>
  </conditionalFormatting>
  <conditionalFormatting sqref="D1543:E1543">
    <cfRule type="cellIs" dxfId="541" priority="350" stopIfTrue="1" operator="equal">
      <formula>0</formula>
    </cfRule>
  </conditionalFormatting>
  <conditionalFormatting sqref="D1544:E1544">
    <cfRule type="cellIs" dxfId="540" priority="349" stopIfTrue="1" operator="equal">
      <formula>0</formula>
    </cfRule>
  </conditionalFormatting>
  <conditionalFormatting sqref="D1555:E1555 D1558 E1559:E1560">
    <cfRule type="cellIs" dxfId="539" priority="348" stopIfTrue="1" operator="equal">
      <formula>0</formula>
    </cfRule>
  </conditionalFormatting>
  <conditionalFormatting sqref="D1556:E1556">
    <cfRule type="cellIs" dxfId="538" priority="347" stopIfTrue="1" operator="equal">
      <formula>0</formula>
    </cfRule>
  </conditionalFormatting>
  <conditionalFormatting sqref="D1557:E1557">
    <cfRule type="cellIs" dxfId="537" priority="346" stopIfTrue="1" operator="equal">
      <formula>0</formula>
    </cfRule>
  </conditionalFormatting>
  <conditionalFormatting sqref="D1567:E1567 D1570 E1571:E1572 E1586 E1665:E1666 E1695:E1696 E1710">
    <cfRule type="cellIs" dxfId="536" priority="345" stopIfTrue="1" operator="equal">
      <formula>0</formula>
    </cfRule>
  </conditionalFormatting>
  <conditionalFormatting sqref="D1568:E1568">
    <cfRule type="cellIs" dxfId="535" priority="344" stopIfTrue="1" operator="equal">
      <formula>0</formula>
    </cfRule>
  </conditionalFormatting>
  <conditionalFormatting sqref="D1569:E1569">
    <cfRule type="cellIs" dxfId="534" priority="343" stopIfTrue="1" operator="equal">
      <formula>0</formula>
    </cfRule>
  </conditionalFormatting>
  <conditionalFormatting sqref="E1573">
    <cfRule type="cellIs" dxfId="533" priority="342" stopIfTrue="1" operator="equal">
      <formula>0</formula>
    </cfRule>
  </conditionalFormatting>
  <conditionalFormatting sqref="D1574:E1574 D1577 E1578:E1579">
    <cfRule type="cellIs" dxfId="532" priority="341" stopIfTrue="1" operator="equal">
      <formula>0</formula>
    </cfRule>
  </conditionalFormatting>
  <conditionalFormatting sqref="D1575:E1575">
    <cfRule type="cellIs" dxfId="531" priority="340" stopIfTrue="1" operator="equal">
      <formula>0</formula>
    </cfRule>
  </conditionalFormatting>
  <conditionalFormatting sqref="D1576:E1576">
    <cfRule type="cellIs" dxfId="530" priority="339" stopIfTrue="1" operator="equal">
      <formula>0</formula>
    </cfRule>
  </conditionalFormatting>
  <conditionalFormatting sqref="D1581:E1581 D1584 E1585">
    <cfRule type="cellIs" dxfId="529" priority="338" stopIfTrue="1" operator="equal">
      <formula>0</formula>
    </cfRule>
  </conditionalFormatting>
  <conditionalFormatting sqref="D1582:E1582">
    <cfRule type="cellIs" dxfId="528" priority="337" stopIfTrue="1" operator="equal">
      <formula>0</formula>
    </cfRule>
  </conditionalFormatting>
  <conditionalFormatting sqref="D1583:E1583">
    <cfRule type="cellIs" dxfId="527" priority="336" stopIfTrue="1" operator="equal">
      <formula>0</formula>
    </cfRule>
  </conditionalFormatting>
  <conditionalFormatting sqref="E1593">
    <cfRule type="cellIs" dxfId="526" priority="335" stopIfTrue="1" operator="equal">
      <formula>0</formula>
    </cfRule>
  </conditionalFormatting>
  <conditionalFormatting sqref="D1588:E1588 D1591 E1592">
    <cfRule type="cellIs" dxfId="525" priority="334" stopIfTrue="1" operator="equal">
      <formula>0</formula>
    </cfRule>
  </conditionalFormatting>
  <conditionalFormatting sqref="D1589:E1589">
    <cfRule type="cellIs" dxfId="524" priority="333" stopIfTrue="1" operator="equal">
      <formula>0</formula>
    </cfRule>
  </conditionalFormatting>
  <conditionalFormatting sqref="D1590:E1590">
    <cfRule type="cellIs" dxfId="523" priority="332" stopIfTrue="1" operator="equal">
      <formula>0</formula>
    </cfRule>
  </conditionalFormatting>
  <conditionalFormatting sqref="D1124:E1124 D1127:E1127 E1128:E1129">
    <cfRule type="cellIs" dxfId="522" priority="331" stopIfTrue="1" operator="equal">
      <formula>0</formula>
    </cfRule>
  </conditionalFormatting>
  <conditionalFormatting sqref="D1125:E1125">
    <cfRule type="cellIs" dxfId="521" priority="330" stopIfTrue="1" operator="equal">
      <formula>0</formula>
    </cfRule>
  </conditionalFormatting>
  <conditionalFormatting sqref="D1126:E1126">
    <cfRule type="cellIs" dxfId="520" priority="329" stopIfTrue="1" operator="equal">
      <formula>0</formula>
    </cfRule>
  </conditionalFormatting>
  <conditionalFormatting sqref="D748:E748 D751 E752:E753">
    <cfRule type="cellIs" dxfId="519" priority="328" stopIfTrue="1" operator="equal">
      <formula>0</formula>
    </cfRule>
  </conditionalFormatting>
  <conditionalFormatting sqref="D749:E749">
    <cfRule type="cellIs" dxfId="518" priority="327" stopIfTrue="1" operator="equal">
      <formula>0</formula>
    </cfRule>
  </conditionalFormatting>
  <conditionalFormatting sqref="D750:E750">
    <cfRule type="cellIs" dxfId="517" priority="326" stopIfTrue="1" operator="equal">
      <formula>0</formula>
    </cfRule>
  </conditionalFormatting>
  <conditionalFormatting sqref="E1244">
    <cfRule type="cellIs" dxfId="516" priority="325" stopIfTrue="1" operator="equal">
      <formula>0</formula>
    </cfRule>
  </conditionalFormatting>
  <conditionalFormatting sqref="D1245:E1245 D1248 E1249:E1250">
    <cfRule type="cellIs" dxfId="515" priority="324" stopIfTrue="1" operator="equal">
      <formula>0</formula>
    </cfRule>
  </conditionalFormatting>
  <conditionalFormatting sqref="D1246:E1246">
    <cfRule type="cellIs" dxfId="514" priority="323" stopIfTrue="1" operator="equal">
      <formula>0</formula>
    </cfRule>
  </conditionalFormatting>
  <conditionalFormatting sqref="D1247:E1247">
    <cfRule type="cellIs" dxfId="513" priority="322" stopIfTrue="1" operator="equal">
      <formula>0</formula>
    </cfRule>
  </conditionalFormatting>
  <conditionalFormatting sqref="E1279:E1280">
    <cfRule type="cellIs" dxfId="512" priority="320" stopIfTrue="1" operator="equal">
      <formula>0</formula>
    </cfRule>
  </conditionalFormatting>
  <conditionalFormatting sqref="D1263:E1263 D1266 E1267:E1268">
    <cfRule type="cellIs" dxfId="511" priority="319" stopIfTrue="1" operator="equal">
      <formula>0</formula>
    </cfRule>
  </conditionalFormatting>
  <conditionalFormatting sqref="D1264:E1264">
    <cfRule type="cellIs" dxfId="510" priority="318" stopIfTrue="1" operator="equal">
      <formula>0</formula>
    </cfRule>
  </conditionalFormatting>
  <conditionalFormatting sqref="D1265:E1265">
    <cfRule type="cellIs" dxfId="509" priority="317" stopIfTrue="1" operator="equal">
      <formula>0</formula>
    </cfRule>
  </conditionalFormatting>
  <conditionalFormatting sqref="D1281:E1281 D1284 E1285:E1286">
    <cfRule type="cellIs" dxfId="508" priority="316" stopIfTrue="1" operator="equal">
      <formula>0</formula>
    </cfRule>
  </conditionalFormatting>
  <conditionalFormatting sqref="D1282:E1282">
    <cfRule type="cellIs" dxfId="507" priority="315" stopIfTrue="1" operator="equal">
      <formula>0</formula>
    </cfRule>
  </conditionalFormatting>
  <conditionalFormatting sqref="D1283:E1283">
    <cfRule type="cellIs" dxfId="506" priority="314" stopIfTrue="1" operator="equal">
      <formula>0</formula>
    </cfRule>
  </conditionalFormatting>
  <conditionalFormatting sqref="E1601">
    <cfRule type="cellIs" dxfId="505" priority="313" stopIfTrue="1" operator="equal">
      <formula>0</formula>
    </cfRule>
  </conditionalFormatting>
  <conditionalFormatting sqref="D1596:E1596 D1599 E1600">
    <cfRule type="cellIs" dxfId="504" priority="312" stopIfTrue="1" operator="equal">
      <formula>0</formula>
    </cfRule>
  </conditionalFormatting>
  <conditionalFormatting sqref="D1597:E1597">
    <cfRule type="cellIs" dxfId="503" priority="311" stopIfTrue="1" operator="equal">
      <formula>0</formula>
    </cfRule>
  </conditionalFormatting>
  <conditionalFormatting sqref="D1598:E1598">
    <cfRule type="cellIs" dxfId="502" priority="310" stopIfTrue="1" operator="equal">
      <formula>0</formula>
    </cfRule>
  </conditionalFormatting>
  <conditionalFormatting sqref="E1608">
    <cfRule type="cellIs" dxfId="501" priority="309" stopIfTrue="1" operator="equal">
      <formula>0</formula>
    </cfRule>
  </conditionalFormatting>
  <conditionalFormatting sqref="D1603:E1603 D1606 E1607">
    <cfRule type="cellIs" dxfId="500" priority="308" stopIfTrue="1" operator="equal">
      <formula>0</formula>
    </cfRule>
  </conditionalFormatting>
  <conditionalFormatting sqref="D1604:E1604">
    <cfRule type="cellIs" dxfId="499" priority="307" stopIfTrue="1" operator="equal">
      <formula>0</formula>
    </cfRule>
  </conditionalFormatting>
  <conditionalFormatting sqref="D1605:E1605">
    <cfRule type="cellIs" dxfId="498" priority="306" stopIfTrue="1" operator="equal">
      <formula>0</formula>
    </cfRule>
  </conditionalFormatting>
  <conditionalFormatting sqref="E1615">
    <cfRule type="cellIs" dxfId="497" priority="305" stopIfTrue="1" operator="equal">
      <formula>0</formula>
    </cfRule>
  </conditionalFormatting>
  <conditionalFormatting sqref="D1610:E1610 D1613 E1614">
    <cfRule type="cellIs" dxfId="496" priority="304" stopIfTrue="1" operator="equal">
      <formula>0</formula>
    </cfRule>
  </conditionalFormatting>
  <conditionalFormatting sqref="D1611:E1611">
    <cfRule type="cellIs" dxfId="495" priority="303" stopIfTrue="1" operator="equal">
      <formula>0</formula>
    </cfRule>
  </conditionalFormatting>
  <conditionalFormatting sqref="D1612:E1612">
    <cfRule type="cellIs" dxfId="494" priority="302" stopIfTrue="1" operator="equal">
      <formula>0</formula>
    </cfRule>
  </conditionalFormatting>
  <conditionalFormatting sqref="E1622">
    <cfRule type="cellIs" dxfId="493" priority="301" stopIfTrue="1" operator="equal">
      <formula>0</formula>
    </cfRule>
  </conditionalFormatting>
  <conditionalFormatting sqref="D1617:E1617 D1620 E1621">
    <cfRule type="cellIs" dxfId="492" priority="300" stopIfTrue="1" operator="equal">
      <formula>0</formula>
    </cfRule>
  </conditionalFormatting>
  <conditionalFormatting sqref="D1618:E1618">
    <cfRule type="cellIs" dxfId="491" priority="299" stopIfTrue="1" operator="equal">
      <formula>0</formula>
    </cfRule>
  </conditionalFormatting>
  <conditionalFormatting sqref="D1619:E1619">
    <cfRule type="cellIs" dxfId="490" priority="298" stopIfTrue="1" operator="equal">
      <formula>0</formula>
    </cfRule>
  </conditionalFormatting>
  <conditionalFormatting sqref="D541:E541">
    <cfRule type="cellIs" dxfId="489" priority="294" stopIfTrue="1" operator="equal">
      <formula>0</formula>
    </cfRule>
  </conditionalFormatting>
  <conditionalFormatting sqref="D539:E539 D542 E543:E544">
    <cfRule type="cellIs" dxfId="488" priority="296" stopIfTrue="1" operator="equal">
      <formula>0</formula>
    </cfRule>
  </conditionalFormatting>
  <conditionalFormatting sqref="D540:E540">
    <cfRule type="cellIs" dxfId="487" priority="295" stopIfTrue="1" operator="equal">
      <formula>0</formula>
    </cfRule>
  </conditionalFormatting>
  <conditionalFormatting sqref="E1629">
    <cfRule type="cellIs" dxfId="486" priority="293" stopIfTrue="1" operator="equal">
      <formula>0</formula>
    </cfRule>
  </conditionalFormatting>
  <conditionalFormatting sqref="D1624:E1624 D1627 E1628">
    <cfRule type="cellIs" dxfId="485" priority="292" stopIfTrue="1" operator="equal">
      <formula>0</formula>
    </cfRule>
  </conditionalFormatting>
  <conditionalFormatting sqref="D1625:E1625">
    <cfRule type="cellIs" dxfId="484" priority="291" stopIfTrue="1" operator="equal">
      <formula>0</formula>
    </cfRule>
  </conditionalFormatting>
  <conditionalFormatting sqref="D1626:E1626">
    <cfRule type="cellIs" dxfId="483" priority="290" stopIfTrue="1" operator="equal">
      <formula>0</formula>
    </cfRule>
  </conditionalFormatting>
  <conditionalFormatting sqref="E1636">
    <cfRule type="cellIs" dxfId="482" priority="289" stopIfTrue="1" operator="equal">
      <formula>0</formula>
    </cfRule>
  </conditionalFormatting>
  <conditionalFormatting sqref="D1631:E1631 D1634 E1635">
    <cfRule type="cellIs" dxfId="481" priority="288" stopIfTrue="1" operator="equal">
      <formula>0</formula>
    </cfRule>
  </conditionalFormatting>
  <conditionalFormatting sqref="D1632:E1632">
    <cfRule type="cellIs" dxfId="480" priority="287" stopIfTrue="1" operator="equal">
      <formula>0</formula>
    </cfRule>
  </conditionalFormatting>
  <conditionalFormatting sqref="D1633:E1633">
    <cfRule type="cellIs" dxfId="479" priority="286" stopIfTrue="1" operator="equal">
      <formula>0</formula>
    </cfRule>
  </conditionalFormatting>
  <conditionalFormatting sqref="E1643">
    <cfRule type="cellIs" dxfId="478" priority="285" stopIfTrue="1" operator="equal">
      <formula>0</formula>
    </cfRule>
  </conditionalFormatting>
  <conditionalFormatting sqref="D1638:E1638 D1641">
    <cfRule type="cellIs" dxfId="477" priority="284" stopIfTrue="1" operator="equal">
      <formula>0</formula>
    </cfRule>
  </conditionalFormatting>
  <conditionalFormatting sqref="D1639:E1639">
    <cfRule type="cellIs" dxfId="476" priority="283" stopIfTrue="1" operator="equal">
      <formula>0</formula>
    </cfRule>
  </conditionalFormatting>
  <conditionalFormatting sqref="D1640:E1640 E1642">
    <cfRule type="cellIs" dxfId="475" priority="282" stopIfTrue="1" operator="equal">
      <formula>0</formula>
    </cfRule>
  </conditionalFormatting>
  <conditionalFormatting sqref="E1650">
    <cfRule type="cellIs" dxfId="474" priority="281" stopIfTrue="1" operator="equal">
      <formula>0</formula>
    </cfRule>
  </conditionalFormatting>
  <conditionalFormatting sqref="D1645:E1645 D1648 E1649">
    <cfRule type="cellIs" dxfId="473" priority="280" stopIfTrue="1" operator="equal">
      <formula>0</formula>
    </cfRule>
  </conditionalFormatting>
  <conditionalFormatting sqref="D1646:E1646">
    <cfRule type="cellIs" dxfId="472" priority="279" stopIfTrue="1" operator="equal">
      <formula>0</formula>
    </cfRule>
  </conditionalFormatting>
  <conditionalFormatting sqref="D1647:E1647">
    <cfRule type="cellIs" dxfId="471" priority="278" stopIfTrue="1" operator="equal">
      <formula>0</formula>
    </cfRule>
  </conditionalFormatting>
  <conditionalFormatting sqref="E1657">
    <cfRule type="cellIs" dxfId="470" priority="277" stopIfTrue="1" operator="equal">
      <formula>0</formula>
    </cfRule>
  </conditionalFormatting>
  <conditionalFormatting sqref="D1652:E1652 D1655 E1656">
    <cfRule type="cellIs" dxfId="469" priority="276" stopIfTrue="1" operator="equal">
      <formula>0</formula>
    </cfRule>
  </conditionalFormatting>
  <conditionalFormatting sqref="D1653:E1653">
    <cfRule type="cellIs" dxfId="468" priority="275" stopIfTrue="1" operator="equal">
      <formula>0</formula>
    </cfRule>
  </conditionalFormatting>
  <conditionalFormatting sqref="D1654:E1654">
    <cfRule type="cellIs" dxfId="467" priority="274" stopIfTrue="1" operator="equal">
      <formula>0</formula>
    </cfRule>
  </conditionalFormatting>
  <conditionalFormatting sqref="E1664">
    <cfRule type="cellIs" dxfId="466" priority="273" stopIfTrue="1" operator="equal">
      <formula>0</formula>
    </cfRule>
  </conditionalFormatting>
  <conditionalFormatting sqref="D1659:E1659 D1662 E1663">
    <cfRule type="cellIs" dxfId="465" priority="272" stopIfTrue="1" operator="equal">
      <formula>0</formula>
    </cfRule>
  </conditionalFormatting>
  <conditionalFormatting sqref="D1660:E1660">
    <cfRule type="cellIs" dxfId="464" priority="271" stopIfTrue="1" operator="equal">
      <formula>0</formula>
    </cfRule>
  </conditionalFormatting>
  <conditionalFormatting sqref="D1661:E1661">
    <cfRule type="cellIs" dxfId="463" priority="270" stopIfTrue="1" operator="equal">
      <formula>0</formula>
    </cfRule>
  </conditionalFormatting>
  <conditionalFormatting sqref="E1673">
    <cfRule type="cellIs" dxfId="462" priority="269" stopIfTrue="1" operator="equal">
      <formula>0</formula>
    </cfRule>
  </conditionalFormatting>
  <conditionalFormatting sqref="D1668:E1668 D1671 E1672">
    <cfRule type="cellIs" dxfId="461" priority="268" stopIfTrue="1" operator="equal">
      <formula>0</formula>
    </cfRule>
  </conditionalFormatting>
  <conditionalFormatting sqref="D1669:E1669">
    <cfRule type="cellIs" dxfId="460" priority="267" stopIfTrue="1" operator="equal">
      <formula>0</formula>
    </cfRule>
  </conditionalFormatting>
  <conditionalFormatting sqref="D1670:E1670">
    <cfRule type="cellIs" dxfId="459" priority="266" stopIfTrue="1" operator="equal">
      <formula>0</formula>
    </cfRule>
  </conditionalFormatting>
  <conditionalFormatting sqref="E1680">
    <cfRule type="cellIs" dxfId="458" priority="265" stopIfTrue="1" operator="equal">
      <formula>0</formula>
    </cfRule>
  </conditionalFormatting>
  <conditionalFormatting sqref="D1675:E1675 D1678 E1679">
    <cfRule type="cellIs" dxfId="457" priority="264" stopIfTrue="1" operator="equal">
      <formula>0</formula>
    </cfRule>
  </conditionalFormatting>
  <conditionalFormatting sqref="D1676:E1676">
    <cfRule type="cellIs" dxfId="456" priority="263" stopIfTrue="1" operator="equal">
      <formula>0</formula>
    </cfRule>
  </conditionalFormatting>
  <conditionalFormatting sqref="D1677:E1677">
    <cfRule type="cellIs" dxfId="455" priority="262" stopIfTrue="1" operator="equal">
      <formula>0</formula>
    </cfRule>
  </conditionalFormatting>
  <conditionalFormatting sqref="E1687">
    <cfRule type="cellIs" dxfId="454" priority="261" stopIfTrue="1" operator="equal">
      <formula>0</formula>
    </cfRule>
  </conditionalFormatting>
  <conditionalFormatting sqref="D1682:E1682 D1685 E1686">
    <cfRule type="cellIs" dxfId="453" priority="260" stopIfTrue="1" operator="equal">
      <formula>0</formula>
    </cfRule>
  </conditionalFormatting>
  <conditionalFormatting sqref="D1683:E1683">
    <cfRule type="cellIs" dxfId="452" priority="259" stopIfTrue="1" operator="equal">
      <formula>0</formula>
    </cfRule>
  </conditionalFormatting>
  <conditionalFormatting sqref="D1684:E1684">
    <cfRule type="cellIs" dxfId="451" priority="258" stopIfTrue="1" operator="equal">
      <formula>0</formula>
    </cfRule>
  </conditionalFormatting>
  <conditionalFormatting sqref="E1694">
    <cfRule type="cellIs" dxfId="450" priority="257" stopIfTrue="1" operator="equal">
      <formula>0</formula>
    </cfRule>
  </conditionalFormatting>
  <conditionalFormatting sqref="D1689:E1689 D1692 E1693">
    <cfRule type="cellIs" dxfId="449" priority="256" stopIfTrue="1" operator="equal">
      <formula>0</formula>
    </cfRule>
  </conditionalFormatting>
  <conditionalFormatting sqref="D1690:E1690">
    <cfRule type="cellIs" dxfId="448" priority="255" stopIfTrue="1" operator="equal">
      <formula>0</formula>
    </cfRule>
  </conditionalFormatting>
  <conditionalFormatting sqref="D1691:E1691">
    <cfRule type="cellIs" dxfId="447" priority="254" stopIfTrue="1" operator="equal">
      <formula>0</formula>
    </cfRule>
  </conditionalFormatting>
  <conditionalFormatting sqref="E1703">
    <cfRule type="cellIs" dxfId="446" priority="253" stopIfTrue="1" operator="equal">
      <formula>0</formula>
    </cfRule>
  </conditionalFormatting>
  <conditionalFormatting sqref="D1698:E1698 D1701 E1702">
    <cfRule type="cellIs" dxfId="445" priority="252" stopIfTrue="1" operator="equal">
      <formula>0</formula>
    </cfRule>
  </conditionalFormatting>
  <conditionalFormatting sqref="D1699:E1699">
    <cfRule type="cellIs" dxfId="444" priority="251" stopIfTrue="1" operator="equal">
      <formula>0</formula>
    </cfRule>
  </conditionalFormatting>
  <conditionalFormatting sqref="D1700:E1700">
    <cfRule type="cellIs" dxfId="443" priority="250" stopIfTrue="1" operator="equal">
      <formula>0</formula>
    </cfRule>
  </conditionalFormatting>
  <conditionalFormatting sqref="D1705:E1705 D1708 E1709">
    <cfRule type="cellIs" dxfId="442" priority="249" stopIfTrue="1" operator="equal">
      <formula>0</formula>
    </cfRule>
  </conditionalFormatting>
  <conditionalFormatting sqref="D1706:E1706">
    <cfRule type="cellIs" dxfId="441" priority="248" stopIfTrue="1" operator="equal">
      <formula>0</formula>
    </cfRule>
  </conditionalFormatting>
  <conditionalFormatting sqref="D1707:E1707">
    <cfRule type="cellIs" dxfId="440" priority="247" stopIfTrue="1" operator="equal">
      <formula>0</formula>
    </cfRule>
  </conditionalFormatting>
  <conditionalFormatting sqref="E1717">
    <cfRule type="cellIs" dxfId="439" priority="246" stopIfTrue="1" operator="equal">
      <formula>0</formula>
    </cfRule>
  </conditionalFormatting>
  <conditionalFormatting sqref="D1712:E1712 D1715 E1716">
    <cfRule type="cellIs" dxfId="438" priority="245" stopIfTrue="1" operator="equal">
      <formula>0</formula>
    </cfRule>
  </conditionalFormatting>
  <conditionalFormatting sqref="D1713:E1713">
    <cfRule type="cellIs" dxfId="437" priority="244" stopIfTrue="1" operator="equal">
      <formula>0</formula>
    </cfRule>
  </conditionalFormatting>
  <conditionalFormatting sqref="D1714:E1714">
    <cfRule type="cellIs" dxfId="436" priority="243" stopIfTrue="1" operator="equal">
      <formula>0</formula>
    </cfRule>
  </conditionalFormatting>
  <conditionalFormatting sqref="E1724">
    <cfRule type="cellIs" dxfId="435" priority="242" stopIfTrue="1" operator="equal">
      <formula>0</formula>
    </cfRule>
  </conditionalFormatting>
  <conditionalFormatting sqref="D1719:E1719 D1722 E1723">
    <cfRule type="cellIs" dxfId="434" priority="241" stopIfTrue="1" operator="equal">
      <formula>0</formula>
    </cfRule>
  </conditionalFormatting>
  <conditionalFormatting sqref="D1720:E1720">
    <cfRule type="cellIs" dxfId="433" priority="240" stopIfTrue="1" operator="equal">
      <formula>0</formula>
    </cfRule>
  </conditionalFormatting>
  <conditionalFormatting sqref="D1721:E1721">
    <cfRule type="cellIs" dxfId="432" priority="239" stopIfTrue="1" operator="equal">
      <formula>0</formula>
    </cfRule>
  </conditionalFormatting>
  <conditionalFormatting sqref="E1731">
    <cfRule type="cellIs" dxfId="431" priority="238" stopIfTrue="1" operator="equal">
      <formula>0</formula>
    </cfRule>
  </conditionalFormatting>
  <conditionalFormatting sqref="D1726:E1726 D1729 E1730">
    <cfRule type="cellIs" dxfId="430" priority="237" stopIfTrue="1" operator="equal">
      <formula>0</formula>
    </cfRule>
  </conditionalFormatting>
  <conditionalFormatting sqref="D1727:E1727">
    <cfRule type="cellIs" dxfId="429" priority="236" stopIfTrue="1" operator="equal">
      <formula>0</formula>
    </cfRule>
  </conditionalFormatting>
  <conditionalFormatting sqref="D1728:E1728">
    <cfRule type="cellIs" dxfId="428" priority="235" stopIfTrue="1" operator="equal">
      <formula>0</formula>
    </cfRule>
  </conditionalFormatting>
  <conditionalFormatting sqref="D554:E554 D545:E546">
    <cfRule type="cellIs" dxfId="427" priority="234" stopIfTrue="1" operator="equal">
      <formula>0</formula>
    </cfRule>
  </conditionalFormatting>
  <conditionalFormatting sqref="D552:E552">
    <cfRule type="cellIs" dxfId="426" priority="233" stopIfTrue="1" operator="equal">
      <formula>0</formula>
    </cfRule>
  </conditionalFormatting>
  <conditionalFormatting sqref="D547:E547 D550:E551">
    <cfRule type="cellIs" dxfId="425" priority="232" stopIfTrue="1" operator="equal">
      <formula>0</formula>
    </cfRule>
  </conditionalFormatting>
  <conditionalFormatting sqref="D548:E548">
    <cfRule type="cellIs" dxfId="424" priority="231" stopIfTrue="1" operator="equal">
      <formula>0</formula>
    </cfRule>
  </conditionalFormatting>
  <conditionalFormatting sqref="D549:E549">
    <cfRule type="cellIs" dxfId="423" priority="230" stopIfTrue="1" operator="equal">
      <formula>0</formula>
    </cfRule>
  </conditionalFormatting>
  <conditionalFormatting sqref="D1513:E1513 D1516 E1517:E1518">
    <cfRule type="cellIs" dxfId="422" priority="229" stopIfTrue="1" operator="equal">
      <formula>0</formula>
    </cfRule>
  </conditionalFormatting>
  <conditionalFormatting sqref="D1514:E1514">
    <cfRule type="cellIs" dxfId="421" priority="228" stopIfTrue="1" operator="equal">
      <formula>0</formula>
    </cfRule>
  </conditionalFormatting>
  <conditionalFormatting sqref="D1515:E1515">
    <cfRule type="cellIs" dxfId="420" priority="227" stopIfTrue="1" operator="equal">
      <formula>0</formula>
    </cfRule>
  </conditionalFormatting>
  <conditionalFormatting sqref="D1777:E1777 D1780 E1781">
    <cfRule type="cellIs" dxfId="419" priority="226" stopIfTrue="1" operator="equal">
      <formula>0</formula>
    </cfRule>
  </conditionalFormatting>
  <conditionalFormatting sqref="D1778:E1778">
    <cfRule type="cellIs" dxfId="418" priority="225" stopIfTrue="1" operator="equal">
      <formula>0</formula>
    </cfRule>
  </conditionalFormatting>
  <conditionalFormatting sqref="D1779:E1779">
    <cfRule type="cellIs" dxfId="417" priority="224" stopIfTrue="1" operator="equal">
      <formula>0</formula>
    </cfRule>
  </conditionalFormatting>
  <conditionalFormatting sqref="D1784:E1784 D1787 E1788">
    <cfRule type="cellIs" dxfId="416" priority="223" stopIfTrue="1" operator="equal">
      <formula>0</formula>
    </cfRule>
  </conditionalFormatting>
  <conditionalFormatting sqref="D1785:E1785">
    <cfRule type="cellIs" dxfId="415" priority="222" stopIfTrue="1" operator="equal">
      <formula>0</formula>
    </cfRule>
  </conditionalFormatting>
  <conditionalFormatting sqref="D1786:E1786">
    <cfRule type="cellIs" dxfId="414" priority="221" stopIfTrue="1" operator="equal">
      <formula>0</formula>
    </cfRule>
  </conditionalFormatting>
  <conditionalFormatting sqref="D214:E214">
    <cfRule type="cellIs" dxfId="413" priority="220" stopIfTrue="1" operator="equal">
      <formula>0</formula>
    </cfRule>
  </conditionalFormatting>
  <conditionalFormatting sqref="D222:E222">
    <cfRule type="cellIs" dxfId="412" priority="219" stopIfTrue="1" operator="equal">
      <formula>0</formula>
    </cfRule>
  </conditionalFormatting>
  <conditionalFormatting sqref="D215:E215 D218:E220">
    <cfRule type="cellIs" dxfId="411" priority="218" stopIfTrue="1" operator="equal">
      <formula>0</formula>
    </cfRule>
  </conditionalFormatting>
  <conditionalFormatting sqref="D216:E216">
    <cfRule type="cellIs" dxfId="410" priority="217" stopIfTrue="1" operator="equal">
      <formula>0</formula>
    </cfRule>
  </conditionalFormatting>
  <conditionalFormatting sqref="D217:E217">
    <cfRule type="cellIs" dxfId="409" priority="216" stopIfTrue="1" operator="equal">
      <formula>0</formula>
    </cfRule>
  </conditionalFormatting>
  <conditionalFormatting sqref="D1735:E1735 D1738 E1739">
    <cfRule type="cellIs" dxfId="408" priority="215" stopIfTrue="1" operator="equal">
      <formula>0</formula>
    </cfRule>
  </conditionalFormatting>
  <conditionalFormatting sqref="D1736:E1736">
    <cfRule type="cellIs" dxfId="407" priority="214" stopIfTrue="1" operator="equal">
      <formula>0</formula>
    </cfRule>
  </conditionalFormatting>
  <conditionalFormatting sqref="D1737:E1737">
    <cfRule type="cellIs" dxfId="406" priority="213" stopIfTrue="1" operator="equal">
      <formula>0</formula>
    </cfRule>
  </conditionalFormatting>
  <conditionalFormatting sqref="D1747:E1747 D1750 E1751">
    <cfRule type="cellIs" dxfId="405" priority="212" stopIfTrue="1" operator="equal">
      <formula>0</formula>
    </cfRule>
  </conditionalFormatting>
  <conditionalFormatting sqref="D1748:E1748">
    <cfRule type="cellIs" dxfId="404" priority="211" stopIfTrue="1" operator="equal">
      <formula>0</formula>
    </cfRule>
  </conditionalFormatting>
  <conditionalFormatting sqref="D1749:E1749">
    <cfRule type="cellIs" dxfId="403" priority="210" stopIfTrue="1" operator="equal">
      <formula>0</formula>
    </cfRule>
  </conditionalFormatting>
  <conditionalFormatting sqref="D1800:E1800 D1803 E1804">
    <cfRule type="cellIs" dxfId="402" priority="209" stopIfTrue="1" operator="equal">
      <formula>0</formula>
    </cfRule>
  </conditionalFormatting>
  <conditionalFormatting sqref="D1801:E1801">
    <cfRule type="cellIs" dxfId="401" priority="208" stopIfTrue="1" operator="equal">
      <formula>0</formula>
    </cfRule>
  </conditionalFormatting>
  <conditionalFormatting sqref="D1802:E1802">
    <cfRule type="cellIs" dxfId="400" priority="207" stopIfTrue="1" operator="equal">
      <formula>0</formula>
    </cfRule>
  </conditionalFormatting>
  <conditionalFormatting sqref="D1807:E1807 D1810 E1811">
    <cfRule type="cellIs" dxfId="399" priority="206" stopIfTrue="1" operator="equal">
      <formula>0</formula>
    </cfRule>
  </conditionalFormatting>
  <conditionalFormatting sqref="D1808:E1808">
    <cfRule type="cellIs" dxfId="398" priority="205" stopIfTrue="1" operator="equal">
      <formula>0</formula>
    </cfRule>
  </conditionalFormatting>
  <conditionalFormatting sqref="D1809:E1809">
    <cfRule type="cellIs" dxfId="397" priority="204" stopIfTrue="1" operator="equal">
      <formula>0</formula>
    </cfRule>
  </conditionalFormatting>
  <conditionalFormatting sqref="D1815:E1815 D1818 E1819">
    <cfRule type="cellIs" dxfId="396" priority="203" stopIfTrue="1" operator="equal">
      <formula>0</formula>
    </cfRule>
  </conditionalFormatting>
  <conditionalFormatting sqref="D1816:E1816">
    <cfRule type="cellIs" dxfId="395" priority="202" stopIfTrue="1" operator="equal">
      <formula>0</formula>
    </cfRule>
  </conditionalFormatting>
  <conditionalFormatting sqref="D1817:E1817">
    <cfRule type="cellIs" dxfId="394" priority="201" stopIfTrue="1" operator="equal">
      <formula>0</formula>
    </cfRule>
  </conditionalFormatting>
  <conditionalFormatting sqref="D1827:E1827 D1830 E1831:E1832">
    <cfRule type="cellIs" dxfId="393" priority="200" stopIfTrue="1" operator="equal">
      <formula>0</formula>
    </cfRule>
  </conditionalFormatting>
  <conditionalFormatting sqref="D1828:E1828">
    <cfRule type="cellIs" dxfId="392" priority="199" stopIfTrue="1" operator="equal">
      <formula>0</formula>
    </cfRule>
  </conditionalFormatting>
  <conditionalFormatting sqref="D1829:E1829">
    <cfRule type="cellIs" dxfId="391" priority="198" stopIfTrue="1" operator="equal">
      <formula>0</formula>
    </cfRule>
  </conditionalFormatting>
  <conditionalFormatting sqref="D1834:E1834 D1837 E1838">
    <cfRule type="cellIs" dxfId="390" priority="197" stopIfTrue="1" operator="equal">
      <formula>0</formula>
    </cfRule>
  </conditionalFormatting>
  <conditionalFormatting sqref="D1835:E1835">
    <cfRule type="cellIs" dxfId="389" priority="196" stopIfTrue="1" operator="equal">
      <formula>0</formula>
    </cfRule>
  </conditionalFormatting>
  <conditionalFormatting sqref="D1836:E1836">
    <cfRule type="cellIs" dxfId="388" priority="195" stopIfTrue="1" operator="equal">
      <formula>0</formula>
    </cfRule>
  </conditionalFormatting>
  <conditionalFormatting sqref="D1853:E1853 D1856:E1857">
    <cfRule type="cellIs" dxfId="387" priority="194" stopIfTrue="1" operator="equal">
      <formula>0</formula>
    </cfRule>
  </conditionalFormatting>
  <conditionalFormatting sqref="D1854:E1854">
    <cfRule type="cellIs" dxfId="386" priority="193" stopIfTrue="1" operator="equal">
      <formula>0</formula>
    </cfRule>
  </conditionalFormatting>
  <conditionalFormatting sqref="D1855:E1855">
    <cfRule type="cellIs" dxfId="385" priority="192" stopIfTrue="1" operator="equal">
      <formula>0</formula>
    </cfRule>
  </conditionalFormatting>
  <conditionalFormatting sqref="D1863:E1863 D1866:E1868">
    <cfRule type="cellIs" dxfId="384" priority="191" stopIfTrue="1" operator="equal">
      <formula>0</formula>
    </cfRule>
  </conditionalFormatting>
  <conditionalFormatting sqref="D1864:E1864">
    <cfRule type="cellIs" dxfId="383" priority="190" stopIfTrue="1" operator="equal">
      <formula>0</formula>
    </cfRule>
  </conditionalFormatting>
  <conditionalFormatting sqref="D1865:E1865">
    <cfRule type="cellIs" dxfId="382" priority="189" stopIfTrue="1" operator="equal">
      <formula>0</formula>
    </cfRule>
  </conditionalFormatting>
  <conditionalFormatting sqref="D1872:E1872 D1875:E1876">
    <cfRule type="cellIs" dxfId="381" priority="188" stopIfTrue="1" operator="equal">
      <formula>0</formula>
    </cfRule>
  </conditionalFormatting>
  <conditionalFormatting sqref="D1873:E1873">
    <cfRule type="cellIs" dxfId="380" priority="187" stopIfTrue="1" operator="equal">
      <formula>0</formula>
    </cfRule>
  </conditionalFormatting>
  <conditionalFormatting sqref="D1874:E1874">
    <cfRule type="cellIs" dxfId="379" priority="186" stopIfTrue="1" operator="equal">
      <formula>0</formula>
    </cfRule>
  </conditionalFormatting>
  <conditionalFormatting sqref="E1884">
    <cfRule type="cellIs" dxfId="378" priority="184" stopIfTrue="1" operator="equal">
      <formula>0</formula>
    </cfRule>
  </conditionalFormatting>
  <conditionalFormatting sqref="D1881:E1881">
    <cfRule type="cellIs" dxfId="377" priority="181" stopIfTrue="1" operator="equal">
      <formula>0</formula>
    </cfRule>
  </conditionalFormatting>
  <conditionalFormatting sqref="D1879:E1879 D1882:E1883">
    <cfRule type="cellIs" dxfId="376" priority="183" stopIfTrue="1" operator="equal">
      <formula>0</formula>
    </cfRule>
  </conditionalFormatting>
  <conditionalFormatting sqref="D1880:E1880">
    <cfRule type="cellIs" dxfId="375" priority="182" stopIfTrue="1" operator="equal">
      <formula>0</formula>
    </cfRule>
  </conditionalFormatting>
  <conditionalFormatting sqref="D1895:E1895">
    <cfRule type="cellIs" dxfId="374" priority="178" stopIfTrue="1" operator="equal">
      <formula>0</formula>
    </cfRule>
  </conditionalFormatting>
  <conditionalFormatting sqref="E1899">
    <cfRule type="cellIs" dxfId="373" priority="180" stopIfTrue="1" operator="equal">
      <formula>0</formula>
    </cfRule>
  </conditionalFormatting>
  <conditionalFormatting sqref="D1894:E1894 D1897:E1898">
    <cfRule type="cellIs" dxfId="372" priority="179" stopIfTrue="1" operator="equal">
      <formula>0</formula>
    </cfRule>
  </conditionalFormatting>
  <conditionalFormatting sqref="D1896:E1896">
    <cfRule type="cellIs" dxfId="371" priority="177" stopIfTrue="1" operator="equal">
      <formula>0</formula>
    </cfRule>
  </conditionalFormatting>
  <conditionalFormatting sqref="E1900">
    <cfRule type="cellIs" dxfId="370" priority="176" stopIfTrue="1" operator="equal">
      <formula>0</formula>
    </cfRule>
  </conditionalFormatting>
  <conditionalFormatting sqref="D1901:E1901 D1904:E1905">
    <cfRule type="cellIs" dxfId="369" priority="175" stopIfTrue="1" operator="equal">
      <formula>0</formula>
    </cfRule>
  </conditionalFormatting>
  <conditionalFormatting sqref="D1902:E1902">
    <cfRule type="cellIs" dxfId="368" priority="174" stopIfTrue="1" operator="equal">
      <formula>0</formula>
    </cfRule>
  </conditionalFormatting>
  <conditionalFormatting sqref="D1903:E1903">
    <cfRule type="cellIs" dxfId="367" priority="173" stopIfTrue="1" operator="equal">
      <formula>0</formula>
    </cfRule>
  </conditionalFormatting>
  <conditionalFormatting sqref="D1921:E1921 D1924:E1926">
    <cfRule type="cellIs" dxfId="366" priority="172" stopIfTrue="1" operator="equal">
      <formula>0</formula>
    </cfRule>
  </conditionalFormatting>
  <conditionalFormatting sqref="D1922:E1922">
    <cfRule type="cellIs" dxfId="365" priority="171" stopIfTrue="1" operator="equal">
      <formula>0</formula>
    </cfRule>
  </conditionalFormatting>
  <conditionalFormatting sqref="D1923:E1923">
    <cfRule type="cellIs" dxfId="364" priority="170" stopIfTrue="1" operator="equal">
      <formula>0</formula>
    </cfRule>
  </conditionalFormatting>
  <conditionalFormatting sqref="D1948:E1948">
    <cfRule type="cellIs" dxfId="363" priority="168" stopIfTrue="1" operator="equal">
      <formula>0</formula>
    </cfRule>
  </conditionalFormatting>
  <conditionalFormatting sqref="D1947:E1947 D1950:E1952">
    <cfRule type="cellIs" dxfId="362" priority="169" stopIfTrue="1" operator="equal">
      <formula>0</formula>
    </cfRule>
  </conditionalFormatting>
  <conditionalFormatting sqref="D1949:E1949">
    <cfRule type="cellIs" dxfId="361" priority="167" stopIfTrue="1" operator="equal">
      <formula>0</formula>
    </cfRule>
  </conditionalFormatting>
  <conditionalFormatting sqref="D1966:E1966">
    <cfRule type="cellIs" dxfId="360" priority="165" stopIfTrue="1" operator="equal">
      <formula>0</formula>
    </cfRule>
  </conditionalFormatting>
  <conditionalFormatting sqref="D1965:E1965 D1968:E1969">
    <cfRule type="cellIs" dxfId="359" priority="166" stopIfTrue="1" operator="equal">
      <formula>0</formula>
    </cfRule>
  </conditionalFormatting>
  <conditionalFormatting sqref="D1967:E1967">
    <cfRule type="cellIs" dxfId="358" priority="164" stopIfTrue="1" operator="equal">
      <formula>0</formula>
    </cfRule>
  </conditionalFormatting>
  <conditionalFormatting sqref="D1974:E1974">
    <cfRule type="cellIs" dxfId="357" priority="162" stopIfTrue="1" operator="equal">
      <formula>0</formula>
    </cfRule>
  </conditionalFormatting>
  <conditionalFormatting sqref="D1973:E1973 D1976:E1977">
    <cfRule type="cellIs" dxfId="356" priority="163" stopIfTrue="1" operator="equal">
      <formula>0</formula>
    </cfRule>
  </conditionalFormatting>
  <conditionalFormatting sqref="D1975:E1975">
    <cfRule type="cellIs" dxfId="355" priority="161" stopIfTrue="1" operator="equal">
      <formula>0</formula>
    </cfRule>
  </conditionalFormatting>
  <conditionalFormatting sqref="D1928:E1928 D1931:E1932">
    <cfRule type="cellIs" dxfId="354" priority="160" stopIfTrue="1" operator="equal">
      <formula>0</formula>
    </cfRule>
  </conditionalFormatting>
  <conditionalFormatting sqref="D1929:E1929">
    <cfRule type="cellIs" dxfId="353" priority="159" stopIfTrue="1" operator="equal">
      <formula>0</formula>
    </cfRule>
  </conditionalFormatting>
  <conditionalFormatting sqref="D1930:E1930">
    <cfRule type="cellIs" dxfId="352" priority="158" stopIfTrue="1" operator="equal">
      <formula>0</formula>
    </cfRule>
  </conditionalFormatting>
  <conditionalFormatting sqref="D1994:E1994">
    <cfRule type="cellIs" dxfId="351" priority="155" stopIfTrue="1" operator="equal">
      <formula>0</formula>
    </cfRule>
  </conditionalFormatting>
  <conditionalFormatting sqref="D1993:E1993 D1996:E1997">
    <cfRule type="cellIs" dxfId="350" priority="156" stopIfTrue="1" operator="equal">
      <formula>0</formula>
    </cfRule>
  </conditionalFormatting>
  <conditionalFormatting sqref="D1995:E1995">
    <cfRule type="cellIs" dxfId="349" priority="154" stopIfTrue="1" operator="equal">
      <formula>0</formula>
    </cfRule>
  </conditionalFormatting>
  <conditionalFormatting sqref="E2018 E2024">
    <cfRule type="cellIs" dxfId="348" priority="153" stopIfTrue="1" operator="equal">
      <formula>0</formula>
    </cfRule>
  </conditionalFormatting>
  <conditionalFormatting sqref="D2014:E2014">
    <cfRule type="cellIs" dxfId="347" priority="151" stopIfTrue="1" operator="equal">
      <formula>0</formula>
    </cfRule>
  </conditionalFormatting>
  <conditionalFormatting sqref="D2013:E2013 D2016:E2017">
    <cfRule type="cellIs" dxfId="346" priority="152" stopIfTrue="1" operator="equal">
      <formula>0</formula>
    </cfRule>
  </conditionalFormatting>
  <conditionalFormatting sqref="D2015:E2015">
    <cfRule type="cellIs" dxfId="345" priority="150" stopIfTrue="1" operator="equal">
      <formula>0</formula>
    </cfRule>
  </conditionalFormatting>
  <conditionalFormatting sqref="E2031">
    <cfRule type="cellIs" dxfId="344" priority="149" stopIfTrue="1" operator="equal">
      <formula>0</formula>
    </cfRule>
  </conditionalFormatting>
  <conditionalFormatting sqref="D2027:E2027">
    <cfRule type="cellIs" dxfId="343" priority="147" stopIfTrue="1" operator="equal">
      <formula>0</formula>
    </cfRule>
  </conditionalFormatting>
  <conditionalFormatting sqref="D2026:E2026 D2029:E2030">
    <cfRule type="cellIs" dxfId="342" priority="148" stopIfTrue="1" operator="equal">
      <formula>0</formula>
    </cfRule>
  </conditionalFormatting>
  <conditionalFormatting sqref="D2028:E2028">
    <cfRule type="cellIs" dxfId="341" priority="146" stopIfTrue="1" operator="equal">
      <formula>0</formula>
    </cfRule>
  </conditionalFormatting>
  <conditionalFormatting sqref="E2053">
    <cfRule type="cellIs" dxfId="340" priority="145" stopIfTrue="1" operator="equal">
      <formula>0</formula>
    </cfRule>
  </conditionalFormatting>
  <conditionalFormatting sqref="D2035:E2035">
    <cfRule type="cellIs" dxfId="339" priority="143" stopIfTrue="1" operator="equal">
      <formula>0</formula>
    </cfRule>
  </conditionalFormatting>
  <conditionalFormatting sqref="D2034:E2034 D2037:E2039">
    <cfRule type="cellIs" dxfId="338" priority="144" stopIfTrue="1" operator="equal">
      <formula>0</formula>
    </cfRule>
  </conditionalFormatting>
  <conditionalFormatting sqref="D2036:E2036">
    <cfRule type="cellIs" dxfId="337" priority="142" stopIfTrue="1" operator="equal">
      <formula>0</formula>
    </cfRule>
  </conditionalFormatting>
  <conditionalFormatting sqref="D2057:E2057">
    <cfRule type="cellIs" dxfId="336" priority="140" stopIfTrue="1" operator="equal">
      <formula>0</formula>
    </cfRule>
  </conditionalFormatting>
  <conditionalFormatting sqref="D2056:E2056 D2059:E2061">
    <cfRule type="cellIs" dxfId="335" priority="141" stopIfTrue="1" operator="equal">
      <formula>0</formula>
    </cfRule>
  </conditionalFormatting>
  <conditionalFormatting sqref="D2058:E2058">
    <cfRule type="cellIs" dxfId="334" priority="139" stopIfTrue="1" operator="equal">
      <formula>0</formula>
    </cfRule>
  </conditionalFormatting>
  <conditionalFormatting sqref="E2065 E2076">
    <cfRule type="cellIs" dxfId="333" priority="138" stopIfTrue="1" operator="equal">
      <formula>0</formula>
    </cfRule>
  </conditionalFormatting>
  <conditionalFormatting sqref="D2067:E2067">
    <cfRule type="cellIs" dxfId="332" priority="136" stopIfTrue="1" operator="equal">
      <formula>0</formula>
    </cfRule>
  </conditionalFormatting>
  <conditionalFormatting sqref="D2066:E2066 D2069:E2071">
    <cfRule type="cellIs" dxfId="331" priority="137" stopIfTrue="1" operator="equal">
      <formula>0</formula>
    </cfRule>
  </conditionalFormatting>
  <conditionalFormatting sqref="D2068:E2068">
    <cfRule type="cellIs" dxfId="330" priority="135" stopIfTrue="1" operator="equal">
      <formula>0</formula>
    </cfRule>
  </conditionalFormatting>
  <conditionalFormatting sqref="E2088">
    <cfRule type="cellIs" dxfId="329" priority="134" stopIfTrue="1" operator="equal">
      <formula>0</formula>
    </cfRule>
  </conditionalFormatting>
  <conditionalFormatting sqref="D2079:E2079">
    <cfRule type="cellIs" dxfId="328" priority="132" stopIfTrue="1" operator="equal">
      <formula>0</formula>
    </cfRule>
  </conditionalFormatting>
  <conditionalFormatting sqref="D2078:E2078 D2081:E2083">
    <cfRule type="cellIs" dxfId="327" priority="133" stopIfTrue="1" operator="equal">
      <formula>0</formula>
    </cfRule>
  </conditionalFormatting>
  <conditionalFormatting sqref="D2080:E2080">
    <cfRule type="cellIs" dxfId="326" priority="131" stopIfTrue="1" operator="equal">
      <formula>0</formula>
    </cfRule>
  </conditionalFormatting>
  <conditionalFormatting sqref="D2091:E2091">
    <cfRule type="cellIs" dxfId="325" priority="129" stopIfTrue="1" operator="equal">
      <formula>0</formula>
    </cfRule>
  </conditionalFormatting>
  <conditionalFormatting sqref="D2090:E2090 D2093:E2094">
    <cfRule type="cellIs" dxfId="324" priority="130" stopIfTrue="1" operator="equal">
      <formula>0</formula>
    </cfRule>
  </conditionalFormatting>
  <conditionalFormatting sqref="D2092:E2092">
    <cfRule type="cellIs" dxfId="323" priority="128" stopIfTrue="1" operator="equal">
      <formula>0</formula>
    </cfRule>
  </conditionalFormatting>
  <conditionalFormatting sqref="D1272:E1272 D1275 E1276:E1277">
    <cfRule type="cellIs" dxfId="322" priority="127" stopIfTrue="1" operator="equal">
      <formula>0</formula>
    </cfRule>
  </conditionalFormatting>
  <conditionalFormatting sqref="D1273:E1273">
    <cfRule type="cellIs" dxfId="321" priority="126" stopIfTrue="1" operator="equal">
      <formula>0</formula>
    </cfRule>
  </conditionalFormatting>
  <conditionalFormatting sqref="D1274:E1274">
    <cfRule type="cellIs" dxfId="320" priority="125" stopIfTrue="1" operator="equal">
      <formula>0</formula>
    </cfRule>
  </conditionalFormatting>
  <conditionalFormatting sqref="E2103">
    <cfRule type="cellIs" dxfId="319" priority="124" stopIfTrue="1" operator="equal">
      <formula>0</formula>
    </cfRule>
  </conditionalFormatting>
  <conditionalFormatting sqref="D2110:E2110 D2113:E2114">
    <cfRule type="cellIs" dxfId="318" priority="123" stopIfTrue="1" operator="equal">
      <formula>0</formula>
    </cfRule>
  </conditionalFormatting>
  <conditionalFormatting sqref="D2111:E2111">
    <cfRule type="cellIs" dxfId="317" priority="122" stopIfTrue="1" operator="equal">
      <formula>0</formula>
    </cfRule>
  </conditionalFormatting>
  <conditionalFormatting sqref="D2112:E2112">
    <cfRule type="cellIs" dxfId="316" priority="121" stopIfTrue="1" operator="equal">
      <formula>0</formula>
    </cfRule>
  </conditionalFormatting>
  <conditionalFormatting sqref="D2124">
    <cfRule type="cellIs" dxfId="315" priority="120" stopIfTrue="1" operator="equal">
      <formula>0</formula>
    </cfRule>
  </conditionalFormatting>
  <conditionalFormatting sqref="E2117">
    <cfRule type="cellIs" dxfId="314" priority="119" stopIfTrue="1" operator="equal">
      <formula>0</formula>
    </cfRule>
  </conditionalFormatting>
  <conditionalFormatting sqref="D2122:E2123 E2124">
    <cfRule type="cellIs" dxfId="313" priority="118" stopIfTrue="1" operator="equal">
      <formula>0</formula>
    </cfRule>
  </conditionalFormatting>
  <conditionalFormatting sqref="D555:E555">
    <cfRule type="cellIs" dxfId="312" priority="117" stopIfTrue="1" operator="equal">
      <formula>0</formula>
    </cfRule>
  </conditionalFormatting>
  <conditionalFormatting sqref="D556:E558">
    <cfRule type="cellIs" dxfId="311" priority="116" stopIfTrue="1" operator="equal">
      <formula>0</formula>
    </cfRule>
  </conditionalFormatting>
  <conditionalFormatting sqref="D564:E564">
    <cfRule type="cellIs" dxfId="310" priority="115" stopIfTrue="1" operator="equal">
      <formula>0</formula>
    </cfRule>
  </conditionalFormatting>
  <conditionalFormatting sqref="D559:E559 D562:E563">
    <cfRule type="cellIs" dxfId="309" priority="114" stopIfTrue="1" operator="equal">
      <formula>0</formula>
    </cfRule>
  </conditionalFormatting>
  <conditionalFormatting sqref="D560:E560">
    <cfRule type="cellIs" dxfId="308" priority="113" stopIfTrue="1" operator="equal">
      <formula>0</formula>
    </cfRule>
  </conditionalFormatting>
  <conditionalFormatting sqref="D561:E561">
    <cfRule type="cellIs" dxfId="307" priority="112" stopIfTrue="1" operator="equal">
      <formula>0</formula>
    </cfRule>
  </conditionalFormatting>
  <conditionalFormatting sqref="D103:E103 D106:E108">
    <cfRule type="cellIs" dxfId="306" priority="111" stopIfTrue="1" operator="equal">
      <formula>0</formula>
    </cfRule>
  </conditionalFormatting>
  <conditionalFormatting sqref="D104:E104">
    <cfRule type="cellIs" dxfId="305" priority="110" stopIfTrue="1" operator="equal">
      <formula>0</formula>
    </cfRule>
  </conditionalFormatting>
  <conditionalFormatting sqref="D105:E105">
    <cfRule type="cellIs" dxfId="304" priority="109" stopIfTrue="1" operator="equal">
      <formula>0</formula>
    </cfRule>
  </conditionalFormatting>
  <conditionalFormatting sqref="D385:E385">
    <cfRule type="cellIs" dxfId="303" priority="108" stopIfTrue="1" operator="equal">
      <formula>0</formula>
    </cfRule>
  </conditionalFormatting>
  <conditionalFormatting sqref="D394:E394">
    <cfRule type="cellIs" dxfId="302" priority="107" stopIfTrue="1" operator="equal">
      <formula>0</formula>
    </cfRule>
  </conditionalFormatting>
  <conditionalFormatting sqref="D391:E391">
    <cfRule type="cellIs" dxfId="301" priority="106" stopIfTrue="1" operator="equal">
      <formula>0</formula>
    </cfRule>
  </conditionalFormatting>
  <conditionalFormatting sqref="D386:E386 D389:E390">
    <cfRule type="cellIs" dxfId="300" priority="105" stopIfTrue="1" operator="equal">
      <formula>0</formula>
    </cfRule>
  </conditionalFormatting>
  <conditionalFormatting sqref="D387:E387">
    <cfRule type="cellIs" dxfId="299" priority="104" stopIfTrue="1" operator="equal">
      <formula>0</formula>
    </cfRule>
  </conditionalFormatting>
  <conditionalFormatting sqref="D388:E388">
    <cfRule type="cellIs" dxfId="298" priority="103" stopIfTrue="1" operator="equal">
      <formula>0</formula>
    </cfRule>
  </conditionalFormatting>
  <conditionalFormatting sqref="D395:E395">
    <cfRule type="cellIs" dxfId="297" priority="102" stopIfTrue="1" operator="equal">
      <formula>0</formula>
    </cfRule>
  </conditionalFormatting>
  <conditionalFormatting sqref="D404:E404">
    <cfRule type="cellIs" dxfId="296" priority="101" stopIfTrue="1" operator="equal">
      <formula>0</formula>
    </cfRule>
  </conditionalFormatting>
  <conditionalFormatting sqref="D401:E401">
    <cfRule type="cellIs" dxfId="295" priority="100" stopIfTrue="1" operator="equal">
      <formula>0</formula>
    </cfRule>
  </conditionalFormatting>
  <conditionalFormatting sqref="D396:E396 D399:E400">
    <cfRule type="cellIs" dxfId="294" priority="99" stopIfTrue="1" operator="equal">
      <formula>0</formula>
    </cfRule>
  </conditionalFormatting>
  <conditionalFormatting sqref="D397:E397">
    <cfRule type="cellIs" dxfId="293" priority="98" stopIfTrue="1" operator="equal">
      <formula>0</formula>
    </cfRule>
  </conditionalFormatting>
  <conditionalFormatting sqref="D398:E398">
    <cfRule type="cellIs" dxfId="292" priority="97" stopIfTrue="1" operator="equal">
      <formula>0</formula>
    </cfRule>
  </conditionalFormatting>
  <conditionalFormatting sqref="D172:E172">
    <cfRule type="cellIs" dxfId="291" priority="96" stopIfTrue="1" operator="equal">
      <formula>0</formula>
    </cfRule>
  </conditionalFormatting>
  <conditionalFormatting sqref="D578:E578">
    <cfRule type="cellIs" dxfId="290" priority="95" stopIfTrue="1" operator="equal">
      <formula>0</formula>
    </cfRule>
  </conditionalFormatting>
  <conditionalFormatting sqref="D926:E926">
    <cfRule type="cellIs" dxfId="289" priority="94" stopIfTrue="1" operator="equal">
      <formula>0</formula>
    </cfRule>
  </conditionalFormatting>
  <conditionalFormatting sqref="D1316:E1316">
    <cfRule type="cellIs" dxfId="288" priority="93" stopIfTrue="1" operator="equal">
      <formula>0</formula>
    </cfRule>
  </conditionalFormatting>
  <conditionalFormatting sqref="D1532:E1532">
    <cfRule type="cellIs" dxfId="287" priority="92" stopIfTrue="1" operator="equal">
      <formula>0</formula>
    </cfRule>
  </conditionalFormatting>
  <conditionalFormatting sqref="D1766:E1766">
    <cfRule type="cellIs" dxfId="286" priority="91" stopIfTrue="1" operator="equal">
      <formula>0</formula>
    </cfRule>
  </conditionalFormatting>
  <conditionalFormatting sqref="D1849:E1849">
    <cfRule type="cellIs" dxfId="285" priority="90" stopIfTrue="1" operator="equal">
      <formula>0</formula>
    </cfRule>
  </conditionalFormatting>
  <conditionalFormatting sqref="D1914:E1914">
    <cfRule type="cellIs" dxfId="284" priority="89" stopIfTrue="1" operator="equal">
      <formula>0</formula>
    </cfRule>
  </conditionalFormatting>
  <conditionalFormatting sqref="D1960:E1960">
    <cfRule type="cellIs" dxfId="283" priority="88" stopIfTrue="1" operator="equal">
      <formula>0</formula>
    </cfRule>
  </conditionalFormatting>
  <conditionalFormatting sqref="D1988:E1988">
    <cfRule type="cellIs" dxfId="282" priority="87" stopIfTrue="1" operator="equal">
      <formula>0</formula>
    </cfRule>
  </conditionalFormatting>
  <conditionalFormatting sqref="D2104:E2104">
    <cfRule type="cellIs" dxfId="281" priority="86" stopIfTrue="1" operator="equal">
      <formula>0</formula>
    </cfRule>
  </conditionalFormatting>
  <conditionalFormatting sqref="G140">
    <cfRule type="cellIs" dxfId="280" priority="85" stopIfTrue="1" operator="equal">
      <formula>0</formula>
    </cfRule>
  </conditionalFormatting>
  <conditionalFormatting sqref="I140">
    <cfRule type="cellIs" dxfId="279" priority="84" stopIfTrue="1" operator="equal">
      <formula>0</formula>
    </cfRule>
  </conditionalFormatting>
  <conditionalFormatting sqref="G575">
    <cfRule type="cellIs" dxfId="278" priority="83" stopIfTrue="1" operator="equal">
      <formula>0</formula>
    </cfRule>
  </conditionalFormatting>
  <conditionalFormatting sqref="I575">
    <cfRule type="cellIs" dxfId="277" priority="82" stopIfTrue="1" operator="equal">
      <formula>0</formula>
    </cfRule>
  </conditionalFormatting>
  <conditionalFormatting sqref="D1940:E1940">
    <cfRule type="cellIs" dxfId="276" priority="78" stopIfTrue="1" operator="equal">
      <formula>0</formula>
    </cfRule>
  </conditionalFormatting>
  <conditionalFormatting sqref="E542">
    <cfRule type="cellIs" dxfId="275" priority="76" stopIfTrue="1" operator="equal">
      <formula>0</formula>
    </cfRule>
  </conditionalFormatting>
  <conditionalFormatting sqref="E751">
    <cfRule type="cellIs" dxfId="274" priority="75" stopIfTrue="1" operator="equal">
      <formula>0</formula>
    </cfRule>
  </conditionalFormatting>
  <conditionalFormatting sqref="E1149">
    <cfRule type="cellIs" dxfId="273" priority="74" stopIfTrue="1" operator="equal">
      <formula>0</formula>
    </cfRule>
  </conditionalFormatting>
  <conditionalFormatting sqref="E1156">
    <cfRule type="cellIs" dxfId="272" priority="73" stopIfTrue="1" operator="equal">
      <formula>0</formula>
    </cfRule>
  </conditionalFormatting>
  <conditionalFormatting sqref="E1169">
    <cfRule type="cellIs" dxfId="271" priority="72" stopIfTrue="1" operator="equal">
      <formula>0</formula>
    </cfRule>
  </conditionalFormatting>
  <conditionalFormatting sqref="E1181">
    <cfRule type="cellIs" dxfId="270" priority="71" stopIfTrue="1" operator="equal">
      <formula>0</formula>
    </cfRule>
  </conditionalFormatting>
  <conditionalFormatting sqref="E1210">
    <cfRule type="cellIs" dxfId="269" priority="66" stopIfTrue="1" operator="equal">
      <formula>0</formula>
    </cfRule>
  </conditionalFormatting>
  <conditionalFormatting sqref="E1188">
    <cfRule type="cellIs" dxfId="268" priority="69" stopIfTrue="1" operator="equal">
      <formula>0</formula>
    </cfRule>
  </conditionalFormatting>
  <conditionalFormatting sqref="E1195">
    <cfRule type="cellIs" dxfId="267" priority="68" stopIfTrue="1" operator="equal">
      <formula>0</formula>
    </cfRule>
  </conditionalFormatting>
  <conditionalFormatting sqref="E1203">
    <cfRule type="cellIs" dxfId="266" priority="67" stopIfTrue="1" operator="equal">
      <formula>0</formula>
    </cfRule>
  </conditionalFormatting>
  <conditionalFormatting sqref="E1223">
    <cfRule type="cellIs" dxfId="265" priority="65" stopIfTrue="1" operator="equal">
      <formula>0</formula>
    </cfRule>
  </conditionalFormatting>
  <conditionalFormatting sqref="E1236">
    <cfRule type="cellIs" dxfId="264" priority="64" stopIfTrue="1" operator="equal">
      <formula>0</formula>
    </cfRule>
  </conditionalFormatting>
  <conditionalFormatting sqref="E1248">
    <cfRule type="cellIs" dxfId="263" priority="63" stopIfTrue="1" operator="equal">
      <formula>0</formula>
    </cfRule>
  </conditionalFormatting>
  <conditionalFormatting sqref="E1266">
    <cfRule type="cellIs" dxfId="262" priority="62" stopIfTrue="1" operator="equal">
      <formula>0</formula>
    </cfRule>
  </conditionalFormatting>
  <conditionalFormatting sqref="E1275">
    <cfRule type="cellIs" dxfId="261" priority="61" stopIfTrue="1" operator="equal">
      <formula>0</formula>
    </cfRule>
  </conditionalFormatting>
  <conditionalFormatting sqref="E1284">
    <cfRule type="cellIs" dxfId="260" priority="60" stopIfTrue="1" operator="equal">
      <formula>0</formula>
    </cfRule>
  </conditionalFormatting>
  <conditionalFormatting sqref="E1291">
    <cfRule type="cellIs" dxfId="259" priority="59" stopIfTrue="1" operator="equal">
      <formula>0</formula>
    </cfRule>
  </conditionalFormatting>
  <conditionalFormatting sqref="E1298">
    <cfRule type="cellIs" dxfId="258" priority="58" stopIfTrue="1" operator="equal">
      <formula>0</formula>
    </cfRule>
  </conditionalFormatting>
  <conditionalFormatting sqref="E1330">
    <cfRule type="cellIs" dxfId="257" priority="57" stopIfTrue="1" operator="equal">
      <formula>0</formula>
    </cfRule>
  </conditionalFormatting>
  <conditionalFormatting sqref="E1337">
    <cfRule type="cellIs" dxfId="256" priority="56" stopIfTrue="1" operator="equal">
      <formula>0</formula>
    </cfRule>
  </conditionalFormatting>
  <conditionalFormatting sqref="E1345">
    <cfRule type="cellIs" dxfId="255" priority="55" stopIfTrue="1" operator="equal">
      <formula>0</formula>
    </cfRule>
  </conditionalFormatting>
  <conditionalFormatting sqref="E1358">
    <cfRule type="cellIs" dxfId="254" priority="53" stopIfTrue="1" operator="equal">
      <formula>0</formula>
    </cfRule>
  </conditionalFormatting>
  <conditionalFormatting sqref="E1369">
    <cfRule type="cellIs" dxfId="253" priority="52" stopIfTrue="1" operator="equal">
      <formula>0</formula>
    </cfRule>
  </conditionalFormatting>
  <conditionalFormatting sqref="E1381">
    <cfRule type="cellIs" dxfId="252" priority="51" stopIfTrue="1" operator="equal">
      <formula>0</formula>
    </cfRule>
  </conditionalFormatting>
  <conditionalFormatting sqref="E1395">
    <cfRule type="cellIs" dxfId="251" priority="50" stopIfTrue="1" operator="equal">
      <formula>0</formula>
    </cfRule>
  </conditionalFormatting>
  <conditionalFormatting sqref="E1408">
    <cfRule type="cellIs" dxfId="250" priority="49" stopIfTrue="1" operator="equal">
      <formula>0</formula>
    </cfRule>
  </conditionalFormatting>
  <conditionalFormatting sqref="E1418">
    <cfRule type="cellIs" dxfId="249" priority="48" stopIfTrue="1" operator="equal">
      <formula>0</formula>
    </cfRule>
  </conditionalFormatting>
  <conditionalFormatting sqref="E1428">
    <cfRule type="cellIs" dxfId="248" priority="47" stopIfTrue="1" operator="equal">
      <formula>0</formula>
    </cfRule>
  </conditionalFormatting>
  <conditionalFormatting sqref="E1441">
    <cfRule type="cellIs" dxfId="247" priority="46" stopIfTrue="1" operator="equal">
      <formula>0</formula>
    </cfRule>
  </conditionalFormatting>
  <conditionalFormatting sqref="E1449">
    <cfRule type="cellIs" dxfId="246" priority="45" stopIfTrue="1" operator="equal">
      <formula>0</formula>
    </cfRule>
  </conditionalFormatting>
  <conditionalFormatting sqref="E1466">
    <cfRule type="cellIs" dxfId="245" priority="44" stopIfTrue="1" operator="equal">
      <formula>0</formula>
    </cfRule>
  </conditionalFormatting>
  <conditionalFormatting sqref="E1473">
    <cfRule type="cellIs" dxfId="244" priority="43" stopIfTrue="1" operator="equal">
      <formula>0</formula>
    </cfRule>
  </conditionalFormatting>
  <conditionalFormatting sqref="E1480">
    <cfRule type="cellIs" dxfId="243" priority="42" stopIfTrue="1" operator="equal">
      <formula>0</formula>
    </cfRule>
  </conditionalFormatting>
  <conditionalFormatting sqref="E1489">
    <cfRule type="cellIs" dxfId="242" priority="41" stopIfTrue="1" operator="equal">
      <formula>0</formula>
    </cfRule>
  </conditionalFormatting>
  <conditionalFormatting sqref="E1502">
    <cfRule type="cellIs" dxfId="241" priority="40" stopIfTrue="1" operator="equal">
      <formula>0</formula>
    </cfRule>
  </conditionalFormatting>
  <conditionalFormatting sqref="E1509">
    <cfRule type="cellIs" dxfId="240" priority="39" stopIfTrue="1" operator="equal">
      <formula>0</formula>
    </cfRule>
  </conditionalFormatting>
  <conditionalFormatting sqref="E1516">
    <cfRule type="cellIs" dxfId="239" priority="38" stopIfTrue="1" operator="equal">
      <formula>0</formula>
    </cfRule>
  </conditionalFormatting>
  <conditionalFormatting sqref="E1545">
    <cfRule type="cellIs" dxfId="238" priority="37" stopIfTrue="1" operator="equal">
      <formula>0</formula>
    </cfRule>
  </conditionalFormatting>
  <conditionalFormatting sqref="E1558">
    <cfRule type="cellIs" dxfId="237" priority="36" stopIfTrue="1" operator="equal">
      <formula>0</formula>
    </cfRule>
  </conditionalFormatting>
  <conditionalFormatting sqref="E1570">
    <cfRule type="cellIs" dxfId="236" priority="35" stopIfTrue="1" operator="equal">
      <formula>0</formula>
    </cfRule>
  </conditionalFormatting>
  <conditionalFormatting sqref="E1577">
    <cfRule type="cellIs" dxfId="235" priority="34" stopIfTrue="1" operator="equal">
      <formula>0</formula>
    </cfRule>
  </conditionalFormatting>
  <conditionalFormatting sqref="E1584">
    <cfRule type="cellIs" dxfId="234" priority="33" stopIfTrue="1" operator="equal">
      <formula>0</formula>
    </cfRule>
  </conditionalFormatting>
  <conditionalFormatting sqref="E1591">
    <cfRule type="cellIs" dxfId="233" priority="32" stopIfTrue="1" operator="equal">
      <formula>0</formula>
    </cfRule>
  </conditionalFormatting>
  <conditionalFormatting sqref="E1599">
    <cfRule type="cellIs" dxfId="232" priority="31" stopIfTrue="1" operator="equal">
      <formula>0</formula>
    </cfRule>
  </conditionalFormatting>
  <conditionalFormatting sqref="E1606">
    <cfRule type="cellIs" dxfId="231" priority="30" stopIfTrue="1" operator="equal">
      <formula>0</formula>
    </cfRule>
  </conditionalFormatting>
  <conditionalFormatting sqref="E1613">
    <cfRule type="cellIs" dxfId="230" priority="29" stopIfTrue="1" operator="equal">
      <formula>0</formula>
    </cfRule>
  </conditionalFormatting>
  <conditionalFormatting sqref="E1620">
    <cfRule type="cellIs" dxfId="229" priority="28" stopIfTrue="1" operator="equal">
      <formula>0</formula>
    </cfRule>
  </conditionalFormatting>
  <conditionalFormatting sqref="E1627">
    <cfRule type="cellIs" dxfId="228" priority="27" stopIfTrue="1" operator="equal">
      <formula>0</formula>
    </cfRule>
  </conditionalFormatting>
  <conditionalFormatting sqref="E1634">
    <cfRule type="cellIs" dxfId="227" priority="26" stopIfTrue="1" operator="equal">
      <formula>0</formula>
    </cfRule>
  </conditionalFormatting>
  <conditionalFormatting sqref="E1641">
    <cfRule type="cellIs" dxfId="226" priority="25" stopIfTrue="1" operator="equal">
      <formula>0</formula>
    </cfRule>
  </conditionalFormatting>
  <conditionalFormatting sqref="E1648">
    <cfRule type="cellIs" dxfId="225" priority="24" stopIfTrue="1" operator="equal">
      <formula>0</formula>
    </cfRule>
  </conditionalFormatting>
  <conditionalFormatting sqref="E1655">
    <cfRule type="cellIs" dxfId="224" priority="23" stopIfTrue="1" operator="equal">
      <formula>0</formula>
    </cfRule>
  </conditionalFormatting>
  <conditionalFormatting sqref="E1662">
    <cfRule type="cellIs" dxfId="223" priority="22" stopIfTrue="1" operator="equal">
      <formula>0</formula>
    </cfRule>
  </conditionalFormatting>
  <conditionalFormatting sqref="E1671">
    <cfRule type="cellIs" dxfId="222" priority="21" stopIfTrue="1" operator="equal">
      <formula>0</formula>
    </cfRule>
  </conditionalFormatting>
  <conditionalFormatting sqref="E1678">
    <cfRule type="cellIs" dxfId="221" priority="20" stopIfTrue="1" operator="equal">
      <formula>0</formula>
    </cfRule>
  </conditionalFormatting>
  <conditionalFormatting sqref="E1685">
    <cfRule type="cellIs" dxfId="220" priority="19" stopIfTrue="1" operator="equal">
      <formula>0</formula>
    </cfRule>
  </conditionalFormatting>
  <conditionalFormatting sqref="E1692">
    <cfRule type="cellIs" dxfId="219" priority="18" stopIfTrue="1" operator="equal">
      <formula>0</formula>
    </cfRule>
  </conditionalFormatting>
  <conditionalFormatting sqref="E1701">
    <cfRule type="cellIs" dxfId="218" priority="17" stopIfTrue="1" operator="equal">
      <formula>0</formula>
    </cfRule>
  </conditionalFormatting>
  <conditionalFormatting sqref="E1708">
    <cfRule type="cellIs" dxfId="217" priority="16" stopIfTrue="1" operator="equal">
      <formula>0</formula>
    </cfRule>
  </conditionalFormatting>
  <conditionalFormatting sqref="E1715">
    <cfRule type="cellIs" dxfId="216" priority="15" stopIfTrue="1" operator="equal">
      <formula>0</formula>
    </cfRule>
  </conditionalFormatting>
  <conditionalFormatting sqref="E1722">
    <cfRule type="cellIs" dxfId="215" priority="14" stopIfTrue="1" operator="equal">
      <formula>0</formula>
    </cfRule>
  </conditionalFormatting>
  <conditionalFormatting sqref="E1729">
    <cfRule type="cellIs" dxfId="214" priority="13" stopIfTrue="1" operator="equal">
      <formula>0</formula>
    </cfRule>
  </conditionalFormatting>
  <conditionalFormatting sqref="E1738">
    <cfRule type="cellIs" dxfId="213" priority="12" stopIfTrue="1" operator="equal">
      <formula>0</formula>
    </cfRule>
  </conditionalFormatting>
  <conditionalFormatting sqref="E1750">
    <cfRule type="cellIs" dxfId="212" priority="11" stopIfTrue="1" operator="equal">
      <formula>0</formula>
    </cfRule>
  </conditionalFormatting>
  <conditionalFormatting sqref="E1780">
    <cfRule type="cellIs" dxfId="211" priority="10" stopIfTrue="1" operator="equal">
      <formula>0</formula>
    </cfRule>
  </conditionalFormatting>
  <conditionalFormatting sqref="E1787">
    <cfRule type="cellIs" dxfId="210" priority="9" stopIfTrue="1" operator="equal">
      <formula>0</formula>
    </cfRule>
  </conditionalFormatting>
  <conditionalFormatting sqref="E1803">
    <cfRule type="cellIs" dxfId="209" priority="8" stopIfTrue="1" operator="equal">
      <formula>0</formula>
    </cfRule>
  </conditionalFormatting>
  <conditionalFormatting sqref="E1810">
    <cfRule type="cellIs" dxfId="208" priority="7" stopIfTrue="1" operator="equal">
      <formula>0</formula>
    </cfRule>
  </conditionalFormatting>
  <conditionalFormatting sqref="E1818">
    <cfRule type="cellIs" dxfId="207" priority="6" stopIfTrue="1" operator="equal">
      <formula>0</formula>
    </cfRule>
  </conditionalFormatting>
  <conditionalFormatting sqref="E1830">
    <cfRule type="cellIs" dxfId="206" priority="5" stopIfTrue="1" operator="equal">
      <formula>0</formula>
    </cfRule>
  </conditionalFormatting>
  <conditionalFormatting sqref="E1837">
    <cfRule type="cellIs" dxfId="205" priority="4" stopIfTrue="1" operator="equal">
      <formula>0</formula>
    </cfRule>
  </conditionalFormatting>
  <pageMargins left="0.98425196850393704" right="0.39370078740157483" top="0.35433070866141736" bottom="0.78740157480314965" header="0.19685039370078741" footer="0.47244094488188981"/>
  <pageSetup paperSize="9" scale="70" fitToHeight="0" orientation="landscape" horizontalDpi="4294967293" r:id="rId1"/>
  <headerFooter alignWithMargins="0">
    <oddHeader>&amp;L        &amp;9 "D S O" - BOKALCI&amp;C&amp;9 4.-PREUREDITEV  PROSTOROV DEPANDANS&amp;R&amp;9KVINTA doo</oddHeader>
    <oddFooter>&amp;L&amp;8              November  2016&amp;C&amp;P/138&amp;R&amp;8 gradbena dela
obrtniška dela</oddFooter>
  </headerFooter>
  <rowBreaks count="65" manualBreakCount="65">
    <brk id="22" max="8" man="1"/>
    <brk id="33" max="8" man="1"/>
    <brk id="54" max="8" man="1"/>
    <brk id="78" max="8" man="1"/>
    <brk id="108" max="8" man="1"/>
    <brk id="123" max="8" man="1"/>
    <brk id="140" max="16383" man="1"/>
    <brk id="175" max="8" man="1"/>
    <brk id="254" max="8" man="1"/>
    <brk id="335" max="8" man="1"/>
    <brk id="345" max="8" man="1"/>
    <brk id="350" max="8" man="1"/>
    <brk id="363" max="8" man="1"/>
    <brk id="472" max="8" man="1"/>
    <brk id="486" max="8" man="1"/>
    <brk id="500" max="8" man="1"/>
    <brk id="554" max="8" man="1"/>
    <brk id="564" max="8" man="1"/>
    <brk id="575" max="8" man="1"/>
    <brk id="599" max="8" man="1"/>
    <brk id="635" max="8" man="1"/>
    <brk id="691" max="8" man="1"/>
    <brk id="773" max="8" man="1"/>
    <brk id="889" max="8" man="1"/>
    <brk id="901" max="8" man="1"/>
    <brk id="919" max="8" man="1"/>
    <brk id="924" max="8" man="1"/>
    <brk id="940" max="8" man="1"/>
    <brk id="995" max="8" man="1"/>
    <brk id="997" max="8" man="1"/>
    <brk id="1021" max="8" man="1"/>
    <brk id="1110" max="8" man="1"/>
    <brk id="1133" max="8" man="1"/>
    <brk id="1276" max="8" man="1"/>
    <brk id="1305" max="8" man="1"/>
    <brk id="1314" max="8" man="1"/>
    <brk id="1340" max="8" man="1"/>
    <brk id="1353" max="8" man="1"/>
    <brk id="1402" max="8" man="1"/>
    <brk id="1423" max="8" man="1"/>
    <brk id="1430" max="8" man="1"/>
    <brk id="1460" max="8" man="1"/>
    <brk id="1484" max="8" man="1"/>
    <brk id="1523" max="8" man="1"/>
    <brk id="1530" max="8" man="1"/>
    <brk id="1608" max="8" man="1"/>
    <brk id="1629" max="8" man="1"/>
    <brk id="1673" max="8" man="1"/>
    <brk id="1693" max="8" man="1"/>
    <brk id="1710" max="8" man="1"/>
    <brk id="1732" max="8" man="1"/>
    <brk id="1756" max="8" man="1"/>
    <brk id="1764" max="8" man="1"/>
    <brk id="1782" max="8" man="1"/>
    <brk id="1821" max="8" man="1"/>
    <brk id="1842" max="8" man="1"/>
    <brk id="1910" max="8" man="1"/>
    <brk id="1917" max="8" man="1"/>
    <brk id="1936" max="8" man="1"/>
    <brk id="1945" max="8" man="1"/>
    <brk id="1957" max="8" man="1"/>
    <brk id="1983" max="8" man="1"/>
    <brk id="2011" max="8" man="1"/>
    <brk id="2099" max="16383" man="1"/>
    <brk id="2116" max="8" man="1"/>
  </rowBreaks>
</worksheet>
</file>

<file path=xl/worksheets/sheet19.xml><?xml version="1.0" encoding="utf-8"?>
<worksheet xmlns="http://schemas.openxmlformats.org/spreadsheetml/2006/main" xmlns:r="http://schemas.openxmlformats.org/officeDocument/2006/relationships">
  <sheetPr codeName="List2"/>
  <dimension ref="A1:IU2029"/>
  <sheetViews>
    <sheetView view="pageBreakPreview" topLeftCell="A732" zoomScaleNormal="100" zoomScaleSheetLayoutView="100" workbookViewId="0">
      <selection activeCell="E745" sqref="E745"/>
    </sheetView>
  </sheetViews>
  <sheetFormatPr defaultColWidth="0.85546875" defaultRowHeight="12.75"/>
  <cols>
    <col min="1" max="1" width="8.28515625" style="5" customWidth="1"/>
    <col min="2" max="2" width="44.5703125" style="4" customWidth="1"/>
    <col min="3" max="3" width="7.140625" style="2" customWidth="1"/>
    <col min="4" max="4" width="6.7109375" style="2" customWidth="1"/>
    <col min="5" max="5" width="13.28515625" style="1611" customWidth="1"/>
    <col min="6" max="6" width="15.28515625" style="1" customWidth="1"/>
    <col min="7" max="7" width="10.5703125" style="1" customWidth="1"/>
    <col min="8" max="8" width="14.7109375" style="1" customWidth="1"/>
    <col min="9" max="9" width="9.85546875" style="1" customWidth="1"/>
    <col min="10" max="10" width="12.28515625" style="1" customWidth="1"/>
    <col min="11" max="255" width="17.140625" style="1" hidden="1" customWidth="1"/>
    <col min="256" max="16384" width="0.85546875" style="1"/>
  </cols>
  <sheetData>
    <row r="1" spans="1:10" s="40" customFormat="1" ht="12.75" customHeight="1">
      <c r="A1" s="209" t="s">
        <v>78</v>
      </c>
      <c r="B1" s="210" t="s">
        <v>1374</v>
      </c>
      <c r="C1" s="211" t="s">
        <v>1109</v>
      </c>
      <c r="D1" s="212" t="s">
        <v>79</v>
      </c>
      <c r="E1" s="1605" t="s">
        <v>80</v>
      </c>
      <c r="F1" s="213" t="s">
        <v>1376</v>
      </c>
      <c r="G1" s="1721" t="s">
        <v>1550</v>
      </c>
      <c r="H1" s="1722"/>
      <c r="I1" s="1723" t="s">
        <v>1551</v>
      </c>
      <c r="J1" s="1724"/>
    </row>
    <row r="2" spans="1:10" s="58" customFormat="1" ht="12.75" customHeight="1">
      <c r="A2" s="54"/>
      <c r="B2" s="55"/>
      <c r="C2" s="56"/>
      <c r="D2" s="56"/>
      <c r="E2" s="1606"/>
      <c r="G2" s="888" t="s">
        <v>79</v>
      </c>
      <c r="H2" s="888" t="s">
        <v>1554</v>
      </c>
      <c r="I2" s="887" t="s">
        <v>79</v>
      </c>
      <c r="J2" s="887" t="s">
        <v>1554</v>
      </c>
    </row>
    <row r="3" spans="1:10" s="95" customFormat="1" ht="12.75" customHeight="1">
      <c r="A3" s="105" t="s">
        <v>98</v>
      </c>
      <c r="B3" s="85" t="s">
        <v>102</v>
      </c>
      <c r="C3" s="85"/>
      <c r="D3" s="2"/>
      <c r="E3" s="1607"/>
    </row>
    <row r="4" spans="1:10" s="95" customFormat="1" ht="12.75" customHeight="1">
      <c r="A4" s="105"/>
      <c r="B4" s="98"/>
      <c r="C4" s="98"/>
      <c r="D4" s="2"/>
      <c r="E4" s="1607"/>
    </row>
    <row r="5" spans="1:10" s="95" customFormat="1" ht="12.75" customHeight="1">
      <c r="A5" s="105" t="s">
        <v>99</v>
      </c>
      <c r="B5" s="106" t="s">
        <v>173</v>
      </c>
      <c r="C5" s="85"/>
      <c r="D5" s="85"/>
      <c r="E5" s="1608"/>
    </row>
    <row r="6" spans="1:10" s="95" customFormat="1" ht="12.75" customHeight="1">
      <c r="A6" s="105"/>
      <c r="B6" s="87"/>
      <c r="C6" s="87"/>
      <c r="D6" s="2"/>
      <c r="E6" s="1607"/>
      <c r="F6" s="214"/>
    </row>
    <row r="7" spans="1:10" s="108" customFormat="1" ht="12.75" customHeight="1">
      <c r="A7" s="105" t="s">
        <v>100</v>
      </c>
      <c r="B7" s="85" t="s">
        <v>101</v>
      </c>
      <c r="C7" s="85"/>
      <c r="D7" s="107"/>
      <c r="E7" s="1609"/>
    </row>
    <row r="8" spans="1:10" s="76" customFormat="1" ht="12.75" customHeight="1">
      <c r="A8" s="105"/>
      <c r="B8" s="125"/>
      <c r="C8" s="18"/>
      <c r="D8" s="13"/>
      <c r="E8" s="1610"/>
    </row>
    <row r="9" spans="1:10" s="76" customFormat="1" ht="12.75" customHeight="1">
      <c r="A9" s="105" t="s">
        <v>64</v>
      </c>
      <c r="B9" s="106" t="s">
        <v>166</v>
      </c>
      <c r="C9" s="18"/>
      <c r="D9" s="13"/>
      <c r="E9" s="1610"/>
    </row>
    <row r="10" spans="1:10" s="76" customFormat="1" ht="12.75" customHeight="1">
      <c r="A10" s="105"/>
      <c r="B10" s="87"/>
      <c r="C10" s="18"/>
      <c r="D10" s="13"/>
      <c r="E10" s="1610"/>
    </row>
    <row r="11" spans="1:10" s="14" customFormat="1">
      <c r="A11" s="105" t="s">
        <v>181</v>
      </c>
      <c r="B11" s="106" t="s">
        <v>179</v>
      </c>
      <c r="C11" s="13"/>
      <c r="D11" s="13"/>
      <c r="E11" s="1611"/>
    </row>
    <row r="12" spans="1:10" s="14" customFormat="1">
      <c r="A12" s="96"/>
      <c r="B12" s="87"/>
      <c r="C12" s="13"/>
      <c r="D12" s="13"/>
      <c r="E12" s="1611"/>
    </row>
    <row r="13" spans="1:10" s="14" customFormat="1">
      <c r="A13" s="105" t="s">
        <v>182</v>
      </c>
      <c r="B13" s="106" t="s">
        <v>175</v>
      </c>
      <c r="C13" s="13"/>
      <c r="D13" s="13"/>
      <c r="E13" s="1611"/>
    </row>
    <row r="14" spans="1:10" s="14" customFormat="1">
      <c r="A14" s="12"/>
      <c r="B14" s="31"/>
      <c r="C14" s="13"/>
      <c r="D14" s="13"/>
      <c r="E14" s="1611"/>
    </row>
    <row r="15" spans="1:10">
      <c r="A15" s="5" t="s">
        <v>1373</v>
      </c>
      <c r="B15" s="118" t="s">
        <v>1596</v>
      </c>
    </row>
    <row r="16" spans="1:10">
      <c r="B16" s="28"/>
    </row>
    <row r="17" spans="1:10" customFormat="1" ht="13.5" customHeight="1">
      <c r="A17" s="172"/>
      <c r="B17" s="215" t="s">
        <v>1377</v>
      </c>
      <c r="C17" s="216"/>
      <c r="D17" s="217"/>
      <c r="E17" s="1612"/>
    </row>
    <row r="18" spans="1:10" customFormat="1" ht="12" customHeight="1">
      <c r="A18" s="172"/>
      <c r="B18" s="218"/>
      <c r="C18" s="216"/>
      <c r="D18" s="217"/>
      <c r="E18" s="1612"/>
    </row>
    <row r="19" spans="1:10" s="222" customFormat="1" ht="37.5" customHeight="1">
      <c r="A19" s="219"/>
      <c r="B19" s="220" t="s">
        <v>1394</v>
      </c>
      <c r="C19" s="221"/>
      <c r="D19" s="221"/>
      <c r="E19" s="1613"/>
      <c r="F19" s="221"/>
    </row>
    <row r="20" spans="1:10" s="225" customFormat="1">
      <c r="A20" s="223"/>
      <c r="B20" s="223"/>
      <c r="C20" s="224"/>
      <c r="D20" s="224"/>
      <c r="E20" s="1614"/>
      <c r="F20" s="224"/>
    </row>
    <row r="21" spans="1:10" s="228" customFormat="1">
      <c r="A21" s="226"/>
      <c r="B21" s="226" t="s">
        <v>1463</v>
      </c>
      <c r="C21" s="227"/>
      <c r="D21" s="227"/>
      <c r="E21" s="1615"/>
      <c r="F21" s="227"/>
    </row>
    <row r="22" spans="1:10" s="228" customFormat="1">
      <c r="A22" s="226"/>
      <c r="B22" s="226" t="s">
        <v>1378</v>
      </c>
      <c r="C22" s="227"/>
      <c r="D22" s="227"/>
      <c r="E22" s="1616"/>
      <c r="F22" s="248" t="s">
        <v>180</v>
      </c>
      <c r="H22" s="248" t="s">
        <v>180</v>
      </c>
      <c r="J22" s="248" t="s">
        <v>180</v>
      </c>
    </row>
    <row r="23" spans="1:10" s="228" customFormat="1">
      <c r="A23" s="226"/>
      <c r="B23" s="226"/>
      <c r="C23" s="227"/>
      <c r="D23" s="227"/>
      <c r="E23" s="1616"/>
      <c r="F23" s="426" t="s">
        <v>1574</v>
      </c>
      <c r="G23" s="1091"/>
      <c r="H23" s="1092" t="s">
        <v>1493</v>
      </c>
      <c r="I23" s="1140"/>
      <c r="J23" s="1141" t="s">
        <v>1573</v>
      </c>
    </row>
    <row r="24" spans="1:10" s="228" customFormat="1">
      <c r="A24" s="226"/>
      <c r="B24" s="226"/>
      <c r="C24" s="227"/>
      <c r="D24" s="227"/>
      <c r="E24" s="1616"/>
      <c r="F24" s="249" t="s">
        <v>1495</v>
      </c>
      <c r="G24" s="1091"/>
      <c r="H24" s="1093" t="s">
        <v>1496</v>
      </c>
      <c r="I24" s="1140"/>
      <c r="J24" s="1142" t="s">
        <v>1496</v>
      </c>
    </row>
    <row r="25" spans="1:10" s="228" customFormat="1">
      <c r="A25" s="422" t="s">
        <v>1464</v>
      </c>
      <c r="B25" s="423" t="s">
        <v>831</v>
      </c>
      <c r="C25" s="424"/>
      <c r="D25" s="424"/>
      <c r="E25" s="1617"/>
      <c r="F25" s="425">
        <f>$F$148</f>
        <v>0</v>
      </c>
      <c r="G25" s="1094"/>
      <c r="H25" s="1095">
        <f>$H$148</f>
        <v>0</v>
      </c>
      <c r="I25" s="1143"/>
      <c r="J25" s="1144">
        <f>$J$148</f>
        <v>0</v>
      </c>
    </row>
    <row r="26" spans="1:10" s="228" customFormat="1">
      <c r="A26" s="422"/>
      <c r="B26" s="423"/>
      <c r="C26" s="424"/>
      <c r="D26" s="424"/>
      <c r="E26" s="1617"/>
      <c r="F26" s="425"/>
      <c r="G26" s="1094"/>
      <c r="H26" s="1094"/>
      <c r="I26" s="1143"/>
      <c r="J26" s="1143"/>
    </row>
    <row r="27" spans="1:10" s="228" customFormat="1">
      <c r="A27" s="422" t="s">
        <v>1465</v>
      </c>
      <c r="B27" s="423" t="s">
        <v>894</v>
      </c>
      <c r="C27" s="424"/>
      <c r="D27" s="424"/>
      <c r="E27" s="1617"/>
      <c r="F27" s="425">
        <f>$F$223</f>
        <v>0</v>
      </c>
      <c r="G27" s="1094"/>
      <c r="H27" s="1095">
        <f>$H$223</f>
        <v>0</v>
      </c>
      <c r="I27" s="1143"/>
      <c r="J27" s="1144">
        <f>$J$223</f>
        <v>0</v>
      </c>
    </row>
    <row r="28" spans="1:10" s="228" customFormat="1">
      <c r="A28" s="427"/>
      <c r="B28" s="423"/>
      <c r="C28" s="424"/>
      <c r="D28" s="424"/>
      <c r="E28" s="1617"/>
      <c r="F28" s="425"/>
      <c r="G28" s="1094"/>
      <c r="H28" s="1095"/>
      <c r="I28" s="1143"/>
      <c r="J28" s="1144"/>
    </row>
    <row r="29" spans="1:10" s="228" customFormat="1">
      <c r="A29" s="422" t="s">
        <v>1466</v>
      </c>
      <c r="B29" s="423" t="s">
        <v>906</v>
      </c>
      <c r="C29" s="424"/>
      <c r="D29" s="424"/>
      <c r="E29" s="1617"/>
      <c r="F29" s="425">
        <f>$F$309</f>
        <v>0</v>
      </c>
      <c r="G29" s="1094"/>
      <c r="H29" s="1095">
        <f>$H$309</f>
        <v>0</v>
      </c>
      <c r="I29" s="1143"/>
      <c r="J29" s="1144">
        <f>$J$309</f>
        <v>0</v>
      </c>
    </row>
    <row r="30" spans="1:10" s="228" customFormat="1">
      <c r="A30" s="422"/>
      <c r="B30" s="423"/>
      <c r="C30" s="424"/>
      <c r="D30" s="424"/>
      <c r="E30" s="1617"/>
      <c r="F30" s="425"/>
      <c r="G30" s="1094"/>
      <c r="H30" s="1095"/>
      <c r="I30" s="1143"/>
      <c r="J30" s="1144"/>
    </row>
    <row r="31" spans="1:10" s="228" customFormat="1">
      <c r="A31" s="422" t="s">
        <v>1467</v>
      </c>
      <c r="B31" s="423" t="s">
        <v>913</v>
      </c>
      <c r="C31" s="424"/>
      <c r="D31" s="424"/>
      <c r="E31" s="1617"/>
      <c r="F31" s="425">
        <f>$F$383</f>
        <v>0</v>
      </c>
      <c r="G31" s="1094"/>
      <c r="H31" s="1095">
        <f>$H$383</f>
        <v>0</v>
      </c>
      <c r="I31" s="1143"/>
      <c r="J31" s="1144">
        <f>$J$383</f>
        <v>0</v>
      </c>
    </row>
    <row r="32" spans="1:10" s="228" customFormat="1">
      <c r="A32" s="422"/>
      <c r="B32" s="423"/>
      <c r="C32" s="424"/>
      <c r="D32" s="424"/>
      <c r="E32" s="1617"/>
      <c r="F32" s="425"/>
      <c r="G32" s="1094"/>
      <c r="H32" s="1095"/>
      <c r="I32" s="1143"/>
      <c r="J32" s="1144"/>
    </row>
    <row r="33" spans="1:10" s="228" customFormat="1">
      <c r="A33" s="422" t="s">
        <v>1468</v>
      </c>
      <c r="B33" s="423" t="s">
        <v>1382</v>
      </c>
      <c r="C33" s="424"/>
      <c r="D33" s="424"/>
      <c r="E33" s="1617"/>
      <c r="F33" s="425">
        <f>$F$476</f>
        <v>0</v>
      </c>
      <c r="G33" s="1094"/>
      <c r="H33" s="1095">
        <f>$H$476</f>
        <v>0</v>
      </c>
      <c r="I33" s="1143"/>
      <c r="J33" s="1144">
        <f>$J$476</f>
        <v>0</v>
      </c>
    </row>
    <row r="34" spans="1:10" s="228" customFormat="1">
      <c r="A34" s="422"/>
      <c r="B34" s="423"/>
      <c r="C34" s="424"/>
      <c r="D34" s="424"/>
      <c r="E34" s="1617"/>
      <c r="F34" s="425"/>
      <c r="G34" s="1094"/>
      <c r="H34" s="1095"/>
      <c r="I34" s="1143"/>
      <c r="J34" s="1144"/>
    </row>
    <row r="35" spans="1:10" s="228" customFormat="1">
      <c r="A35" s="422" t="s">
        <v>1469</v>
      </c>
      <c r="B35" s="423" t="s">
        <v>1383</v>
      </c>
      <c r="C35" s="424"/>
      <c r="D35" s="424"/>
      <c r="E35" s="1617"/>
      <c r="F35" s="425">
        <f>$F$532</f>
        <v>0</v>
      </c>
      <c r="G35" s="1094"/>
      <c r="H35" s="1095">
        <f>$H$532</f>
        <v>0</v>
      </c>
      <c r="I35" s="1143"/>
      <c r="J35" s="1144">
        <f>$J$532</f>
        <v>0</v>
      </c>
    </row>
    <row r="36" spans="1:10" s="228" customFormat="1">
      <c r="A36" s="422"/>
      <c r="B36" s="423"/>
      <c r="C36" s="424"/>
      <c r="D36" s="424"/>
      <c r="E36" s="1617"/>
      <c r="F36" s="425"/>
      <c r="G36" s="1094"/>
      <c r="H36" s="1095"/>
      <c r="I36" s="1143"/>
      <c r="J36" s="1144"/>
    </row>
    <row r="37" spans="1:10" s="228" customFormat="1">
      <c r="A37" s="422" t="s">
        <v>1470</v>
      </c>
      <c r="B37" s="423" t="s">
        <v>1384</v>
      </c>
      <c r="C37" s="424"/>
      <c r="D37" s="424"/>
      <c r="E37" s="1617"/>
      <c r="F37" s="425">
        <f>$F$583</f>
        <v>0</v>
      </c>
      <c r="G37" s="1094"/>
      <c r="H37" s="1095">
        <f>$H$583</f>
        <v>0</v>
      </c>
      <c r="I37" s="1143"/>
      <c r="J37" s="1144">
        <f>$J$583</f>
        <v>0</v>
      </c>
    </row>
    <row r="38" spans="1:10" s="228" customFormat="1">
      <c r="A38" s="422"/>
      <c r="B38" s="423"/>
      <c r="C38" s="424"/>
      <c r="D38" s="424"/>
      <c r="E38" s="1617"/>
      <c r="F38" s="425"/>
      <c r="G38" s="1094"/>
      <c r="H38" s="1095"/>
      <c r="I38" s="1143"/>
      <c r="J38" s="1144"/>
    </row>
    <row r="39" spans="1:10" s="228" customFormat="1">
      <c r="A39" s="422" t="s">
        <v>1471</v>
      </c>
      <c r="B39" s="423" t="s">
        <v>1385</v>
      </c>
      <c r="C39" s="424"/>
      <c r="D39" s="424"/>
      <c r="E39" s="1617"/>
      <c r="F39" s="425">
        <f>$F$638</f>
        <v>0</v>
      </c>
      <c r="G39" s="1094"/>
      <c r="H39" s="1095">
        <f>$H$638</f>
        <v>0</v>
      </c>
      <c r="I39" s="1143"/>
      <c r="J39" s="1144">
        <f>$J$638</f>
        <v>0</v>
      </c>
    </row>
    <row r="40" spans="1:10" s="228" customFormat="1">
      <c r="A40" s="422"/>
      <c r="B40" s="423"/>
      <c r="C40" s="424"/>
      <c r="D40" s="424"/>
      <c r="E40" s="1617"/>
      <c r="F40" s="425"/>
      <c r="G40" s="1094"/>
      <c r="H40" s="1095"/>
      <c r="I40" s="1143"/>
      <c r="J40" s="1144"/>
    </row>
    <row r="41" spans="1:10" s="228" customFormat="1">
      <c r="A41" s="422" t="s">
        <v>1472</v>
      </c>
      <c r="B41" s="423" t="s">
        <v>1386</v>
      </c>
      <c r="C41" s="424"/>
      <c r="D41" s="424"/>
      <c r="E41" s="1617"/>
      <c r="F41" s="425">
        <f>$F$708</f>
        <v>0</v>
      </c>
      <c r="G41" s="1094"/>
      <c r="H41" s="1095">
        <f>$H$708</f>
        <v>0</v>
      </c>
      <c r="I41" s="1143"/>
      <c r="J41" s="1144">
        <f>$J$708</f>
        <v>0</v>
      </c>
    </row>
    <row r="42" spans="1:10" s="228" customFormat="1">
      <c r="A42" s="422"/>
      <c r="B42" s="423"/>
      <c r="C42" s="424"/>
      <c r="D42" s="424"/>
      <c r="E42" s="1617"/>
      <c r="F42" s="425"/>
      <c r="G42" s="1094"/>
      <c r="H42" s="1095"/>
      <c r="I42" s="1143"/>
      <c r="J42" s="1144"/>
    </row>
    <row r="43" spans="1:10" s="228" customFormat="1">
      <c r="A43" s="422" t="s">
        <v>1473</v>
      </c>
      <c r="B43" s="423" t="s">
        <v>1387</v>
      </c>
      <c r="C43" s="424"/>
      <c r="D43" s="424"/>
      <c r="E43" s="1617"/>
      <c r="F43" s="425">
        <f>$F$751</f>
        <v>0</v>
      </c>
      <c r="G43" s="1094"/>
      <c r="H43" s="1095">
        <f>$H$751</f>
        <v>0</v>
      </c>
      <c r="I43" s="1143"/>
      <c r="J43" s="1144">
        <f>$J$751</f>
        <v>0</v>
      </c>
    </row>
    <row r="44" spans="1:10" s="228" customFormat="1">
      <c r="A44" s="422"/>
      <c r="B44" s="423"/>
      <c r="C44" s="424"/>
      <c r="D44" s="424"/>
      <c r="E44" s="1617"/>
      <c r="F44" s="425"/>
      <c r="G44" s="1094"/>
      <c r="H44" s="1095"/>
      <c r="I44" s="1143"/>
      <c r="J44" s="1144"/>
    </row>
    <row r="45" spans="1:10" s="228" customFormat="1">
      <c r="A45" s="422" t="s">
        <v>1474</v>
      </c>
      <c r="B45" s="423" t="s">
        <v>1388</v>
      </c>
      <c r="C45" s="424"/>
      <c r="D45" s="424"/>
      <c r="E45" s="1617"/>
      <c r="F45" s="425">
        <f>$F$794</f>
        <v>0</v>
      </c>
      <c r="G45" s="1094"/>
      <c r="H45" s="1095">
        <f>$H$794</f>
        <v>0</v>
      </c>
      <c r="I45" s="1143"/>
      <c r="J45" s="1144">
        <f>$J$794</f>
        <v>0</v>
      </c>
    </row>
    <row r="46" spans="1:10" s="228" customFormat="1">
      <c r="A46" s="422"/>
      <c r="B46" s="423"/>
      <c r="C46" s="424"/>
      <c r="D46" s="424"/>
      <c r="E46" s="1617"/>
      <c r="F46" s="425"/>
      <c r="G46" s="1094"/>
      <c r="H46" s="1095"/>
      <c r="I46" s="1143"/>
      <c r="J46" s="1144"/>
    </row>
    <row r="47" spans="1:10" s="228" customFormat="1">
      <c r="A47" s="422" t="s">
        <v>1475</v>
      </c>
      <c r="B47" s="423" t="s">
        <v>1389</v>
      </c>
      <c r="C47" s="424"/>
      <c r="D47" s="424"/>
      <c r="E47" s="1617"/>
      <c r="F47" s="425">
        <f>$F$844</f>
        <v>0</v>
      </c>
      <c r="G47" s="1094"/>
      <c r="H47" s="1095">
        <f>$H$844</f>
        <v>0</v>
      </c>
      <c r="I47" s="1143"/>
      <c r="J47" s="1144">
        <f>$J$844</f>
        <v>0</v>
      </c>
    </row>
    <row r="48" spans="1:10" s="228" customFormat="1">
      <c r="A48" s="422"/>
      <c r="B48" s="423"/>
      <c r="C48" s="424"/>
      <c r="D48" s="424"/>
      <c r="E48" s="1617"/>
      <c r="F48" s="425"/>
      <c r="G48" s="1094"/>
      <c r="H48" s="1095"/>
      <c r="I48" s="1143"/>
      <c r="J48" s="1144"/>
    </row>
    <row r="49" spans="1:10" s="228" customFormat="1">
      <c r="A49" s="422" t="s">
        <v>1476</v>
      </c>
      <c r="B49" s="423" t="s">
        <v>1390</v>
      </c>
      <c r="C49" s="424"/>
      <c r="D49" s="424"/>
      <c r="E49" s="1617"/>
      <c r="F49" s="425">
        <f>$F$1095</f>
        <v>0</v>
      </c>
      <c r="G49" s="1094"/>
      <c r="H49" s="1095">
        <f>$H$1095</f>
        <v>0</v>
      </c>
      <c r="I49" s="1143"/>
      <c r="J49" s="1144">
        <f>$J$1095</f>
        <v>0</v>
      </c>
    </row>
    <row r="50" spans="1:10" s="228" customFormat="1">
      <c r="A50" s="422"/>
      <c r="B50" s="423"/>
      <c r="C50" s="424"/>
      <c r="D50" s="424"/>
      <c r="E50" s="1617"/>
      <c r="F50" s="425"/>
      <c r="G50" s="1094"/>
      <c r="H50" s="1095"/>
      <c r="I50" s="1143"/>
      <c r="J50" s="1144"/>
    </row>
    <row r="51" spans="1:10" s="228" customFormat="1">
      <c r="A51" s="422" t="s">
        <v>1477</v>
      </c>
      <c r="B51" s="423" t="s">
        <v>1391</v>
      </c>
      <c r="C51" s="424"/>
      <c r="D51" s="424"/>
      <c r="E51" s="1617"/>
      <c r="F51" s="425">
        <f>$F$1300</f>
        <v>0</v>
      </c>
      <c r="G51" s="1094"/>
      <c r="H51" s="1095">
        <f>$H$1300</f>
        <v>0</v>
      </c>
      <c r="I51" s="1143"/>
      <c r="J51" s="1144">
        <f>$J$1300</f>
        <v>0</v>
      </c>
    </row>
    <row r="52" spans="1:10" s="228" customFormat="1">
      <c r="A52" s="422"/>
      <c r="B52" s="423"/>
      <c r="C52" s="424"/>
      <c r="D52" s="424"/>
      <c r="E52" s="1617"/>
      <c r="F52" s="425"/>
      <c r="G52" s="1094"/>
      <c r="H52" s="1095"/>
      <c r="I52" s="1143"/>
      <c r="J52" s="1144"/>
    </row>
    <row r="53" spans="1:10" s="228" customFormat="1">
      <c r="A53" s="422" t="s">
        <v>1478</v>
      </c>
      <c r="B53" s="423" t="s">
        <v>1392</v>
      </c>
      <c r="C53" s="424"/>
      <c r="D53" s="424"/>
      <c r="E53" s="1617"/>
      <c r="F53" s="425">
        <f>$F$1462</f>
        <v>0</v>
      </c>
      <c r="G53" s="1094"/>
      <c r="H53" s="1095">
        <f>$H$1462</f>
        <v>0</v>
      </c>
      <c r="I53" s="1143"/>
      <c r="J53" s="1144">
        <f>$J$1462</f>
        <v>0</v>
      </c>
    </row>
    <row r="54" spans="1:10" s="228" customFormat="1">
      <c r="A54" s="422"/>
      <c r="B54" s="423"/>
      <c r="C54" s="424"/>
      <c r="D54" s="424"/>
      <c r="E54" s="1617"/>
      <c r="F54" s="425"/>
      <c r="G54" s="1094"/>
      <c r="H54" s="1095"/>
      <c r="I54" s="1143"/>
      <c r="J54" s="1144"/>
    </row>
    <row r="55" spans="1:10" s="228" customFormat="1">
      <c r="A55" s="422" t="s">
        <v>1479</v>
      </c>
      <c r="B55" s="423" t="s">
        <v>1393</v>
      </c>
      <c r="C55" s="424"/>
      <c r="D55" s="424"/>
      <c r="E55" s="1617"/>
      <c r="F55" s="425">
        <f>$F$1659</f>
        <v>0</v>
      </c>
      <c r="G55" s="1094"/>
      <c r="H55" s="1095">
        <f>$H$1659</f>
        <v>0</v>
      </c>
      <c r="I55" s="1143"/>
      <c r="J55" s="1144">
        <f>$J$1659</f>
        <v>0</v>
      </c>
    </row>
    <row r="56" spans="1:10" s="228" customFormat="1" ht="13.5" thickBot="1">
      <c r="B56" s="858"/>
      <c r="C56" s="859"/>
      <c r="D56" s="859"/>
      <c r="E56" s="1618"/>
      <c r="F56" s="229"/>
      <c r="G56" s="1096"/>
      <c r="H56" s="1091"/>
      <c r="I56" s="1145"/>
      <c r="J56" s="1140"/>
    </row>
    <row r="57" spans="1:10" s="228" customFormat="1" ht="13.5" thickTop="1">
      <c r="B57" s="161"/>
      <c r="C57" s="229"/>
      <c r="D57" s="229"/>
      <c r="E57" s="1619"/>
      <c r="F57" s="424" t="s">
        <v>1575</v>
      </c>
      <c r="G57" s="1091"/>
      <c r="H57" s="1097" t="s">
        <v>1577</v>
      </c>
      <c r="I57" s="1140"/>
      <c r="J57" s="1146" t="s">
        <v>1578</v>
      </c>
    </row>
    <row r="58" spans="1:10" s="225" customFormat="1" ht="15">
      <c r="A58" s="431"/>
      <c r="B58" s="432" t="s">
        <v>1480</v>
      </c>
      <c r="C58" s="433" t="s">
        <v>180</v>
      </c>
      <c r="D58" s="433"/>
      <c r="E58" s="1620"/>
      <c r="F58" s="433">
        <f>SUM(F25:F56)</f>
        <v>0</v>
      </c>
      <c r="G58" s="1098"/>
      <c r="H58" s="1099">
        <f>SUM(H25:H57)</f>
        <v>0</v>
      </c>
      <c r="I58" s="1147"/>
      <c r="J58" s="1148">
        <f>SUM(J25:J57)</f>
        <v>0</v>
      </c>
    </row>
    <row r="59" spans="1:10">
      <c r="B59" s="28"/>
      <c r="G59" s="872"/>
      <c r="H59" s="872"/>
      <c r="I59" s="1019"/>
      <c r="J59" s="1019"/>
    </row>
    <row r="60" spans="1:10">
      <c r="B60" s="28"/>
      <c r="G60" s="872"/>
      <c r="H60" s="872"/>
      <c r="I60" s="1019"/>
      <c r="J60" s="1019"/>
    </row>
    <row r="61" spans="1:10" s="152" customFormat="1" ht="25.5">
      <c r="A61" s="150"/>
      <c r="B61" s="150" t="s">
        <v>3670</v>
      </c>
      <c r="C61" s="150"/>
      <c r="D61" s="150"/>
      <c r="E61" s="1621"/>
      <c r="F61" s="93"/>
      <c r="G61" s="1100"/>
      <c r="H61" s="1101"/>
      <c r="I61" s="1149"/>
      <c r="J61" s="1149"/>
    </row>
    <row r="62" spans="1:10" s="152" customFormat="1" ht="81" customHeight="1">
      <c r="A62" s="150"/>
      <c r="B62" s="1767" t="s">
        <v>3671</v>
      </c>
      <c r="C62" s="1767"/>
      <c r="D62" s="1767"/>
      <c r="E62" s="1621"/>
      <c r="F62" s="93"/>
      <c r="G62" s="1100"/>
      <c r="H62" s="1101"/>
      <c r="I62" s="1149"/>
      <c r="J62" s="1149"/>
    </row>
    <row r="63" spans="1:10" s="152" customFormat="1">
      <c r="E63" s="1621"/>
      <c r="F63" s="93"/>
      <c r="G63" s="1100"/>
      <c r="H63" s="1101"/>
      <c r="I63" s="1149"/>
      <c r="J63" s="1149"/>
    </row>
    <row r="64" spans="1:10" s="152" customFormat="1">
      <c r="A64" s="154" t="s">
        <v>830</v>
      </c>
      <c r="B64" s="150" t="s">
        <v>831</v>
      </c>
      <c r="E64" s="1621"/>
      <c r="F64" s="93"/>
      <c r="G64" s="1100"/>
      <c r="H64" s="1101"/>
      <c r="I64" s="1149"/>
      <c r="J64" s="1149"/>
    </row>
    <row r="65" spans="1:10" s="152" customFormat="1">
      <c r="E65" s="1621"/>
      <c r="F65" s="93"/>
      <c r="G65" s="1100"/>
      <c r="H65" s="1101"/>
      <c r="I65" s="1149"/>
      <c r="J65" s="1149"/>
    </row>
    <row r="66" spans="1:10" s="152" customFormat="1" ht="12.75" customHeight="1">
      <c r="A66" s="150" t="s">
        <v>832</v>
      </c>
      <c r="B66" s="150" t="s">
        <v>833</v>
      </c>
      <c r="C66" s="150" t="s">
        <v>834</v>
      </c>
      <c r="D66" s="150" t="s">
        <v>835</v>
      </c>
      <c r="E66" s="1622" t="s">
        <v>1375</v>
      </c>
      <c r="F66" s="150" t="s">
        <v>837</v>
      </c>
      <c r="G66" s="1721" t="s">
        <v>1550</v>
      </c>
      <c r="H66" s="1722"/>
      <c r="I66" s="1723" t="s">
        <v>1551</v>
      </c>
      <c r="J66" s="1724"/>
    </row>
    <row r="67" spans="1:10" s="152" customFormat="1" ht="13.5" thickBot="1">
      <c r="A67" s="155"/>
      <c r="B67" s="156"/>
      <c r="C67" s="156"/>
      <c r="D67" s="155"/>
      <c r="E67" s="1623" t="s">
        <v>838</v>
      </c>
      <c r="F67" s="157" t="s">
        <v>838</v>
      </c>
      <c r="G67" s="888" t="s">
        <v>79</v>
      </c>
      <c r="H67" s="888" t="s">
        <v>1554</v>
      </c>
      <c r="I67" s="887" t="s">
        <v>79</v>
      </c>
      <c r="J67" s="887" t="s">
        <v>1554</v>
      </c>
    </row>
    <row r="68" spans="1:10" s="152" customFormat="1">
      <c r="A68" s="158"/>
      <c r="B68" s="151"/>
      <c r="C68" s="159"/>
      <c r="D68" s="158"/>
      <c r="E68" s="1621"/>
      <c r="F68" s="93"/>
      <c r="G68" s="1100"/>
      <c r="H68" s="1101"/>
      <c r="I68" s="1149"/>
      <c r="J68" s="1149"/>
    </row>
    <row r="69" spans="1:10" s="152" customFormat="1">
      <c r="A69" s="158"/>
      <c r="B69" s="158" t="s">
        <v>839</v>
      </c>
      <c r="C69" s="151"/>
      <c r="D69" s="158"/>
      <c r="E69" s="1621"/>
      <c r="F69" s="93"/>
      <c r="G69" s="1100"/>
      <c r="H69" s="1101"/>
      <c r="I69" s="1149"/>
      <c r="J69" s="1149"/>
    </row>
    <row r="70" spans="1:10" s="152" customFormat="1">
      <c r="E70" s="1621"/>
      <c r="F70" s="93"/>
      <c r="G70" s="1100"/>
      <c r="H70" s="1101"/>
      <c r="I70" s="1149"/>
      <c r="J70" s="1149"/>
    </row>
    <row r="71" spans="1:10" s="152" customFormat="1" ht="102">
      <c r="A71" s="436">
        <v>1</v>
      </c>
      <c r="B71" s="437" t="s">
        <v>840</v>
      </c>
      <c r="C71" s="437"/>
      <c r="D71" s="437"/>
      <c r="E71" s="1624"/>
      <c r="F71" s="301"/>
      <c r="G71" s="1102"/>
      <c r="H71" s="1103"/>
      <c r="I71" s="1150"/>
      <c r="J71" s="1150"/>
    </row>
    <row r="72" spans="1:10" s="152" customFormat="1">
      <c r="A72" s="436"/>
      <c r="B72" s="437" t="s">
        <v>3634</v>
      </c>
      <c r="C72" s="437"/>
      <c r="D72" s="437"/>
      <c r="E72" s="1624"/>
      <c r="F72" s="301"/>
      <c r="G72" s="1102"/>
      <c r="H72" s="1103"/>
      <c r="I72" s="1150"/>
      <c r="J72" s="1150"/>
    </row>
    <row r="73" spans="1:10" s="152" customFormat="1">
      <c r="A73" s="436"/>
      <c r="B73" s="438" t="s">
        <v>842</v>
      </c>
      <c r="C73" s="437" t="s">
        <v>843</v>
      </c>
      <c r="D73" s="437">
        <v>2</v>
      </c>
      <c r="E73" s="1625"/>
      <c r="F73" s="439">
        <f>D73*E73</f>
        <v>0</v>
      </c>
      <c r="G73" s="1102"/>
      <c r="H73" s="863">
        <f>E73*G73</f>
        <v>0</v>
      </c>
      <c r="I73" s="1151">
        <v>2</v>
      </c>
      <c r="J73" s="877">
        <f>E73*I73</f>
        <v>0</v>
      </c>
    </row>
    <row r="74" spans="1:10" s="152" customFormat="1">
      <c r="A74" s="436"/>
      <c r="B74" s="438" t="s">
        <v>844</v>
      </c>
      <c r="C74" s="437" t="s">
        <v>843</v>
      </c>
      <c r="D74" s="437">
        <v>16</v>
      </c>
      <c r="E74" s="1625"/>
      <c r="F74" s="439">
        <f t="shared" ref="F74:F81" si="0">D74*E74</f>
        <v>0</v>
      </c>
      <c r="G74" s="1102"/>
      <c r="H74" s="863">
        <f t="shared" ref="H74:H81" si="1">E74*G74</f>
        <v>0</v>
      </c>
      <c r="I74" s="1151">
        <v>16</v>
      </c>
      <c r="J74" s="877">
        <f t="shared" ref="J74:J81" si="2">E74*I74</f>
        <v>0</v>
      </c>
    </row>
    <row r="75" spans="1:10" s="152" customFormat="1">
      <c r="A75" s="436"/>
      <c r="B75" s="438" t="s">
        <v>845</v>
      </c>
      <c r="C75" s="437" t="s">
        <v>843</v>
      </c>
      <c r="D75" s="437">
        <v>2</v>
      </c>
      <c r="E75" s="1625"/>
      <c r="F75" s="439">
        <f t="shared" si="0"/>
        <v>0</v>
      </c>
      <c r="G75" s="1102"/>
      <c r="H75" s="863">
        <f t="shared" si="1"/>
        <v>0</v>
      </c>
      <c r="I75" s="1151">
        <v>2</v>
      </c>
      <c r="J75" s="877">
        <f t="shared" si="2"/>
        <v>0</v>
      </c>
    </row>
    <row r="76" spans="1:10" s="152" customFormat="1">
      <c r="A76" s="436"/>
      <c r="B76" s="438" t="s">
        <v>846</v>
      </c>
      <c r="C76" s="437" t="s">
        <v>843</v>
      </c>
      <c r="D76" s="437">
        <v>3</v>
      </c>
      <c r="E76" s="1625"/>
      <c r="F76" s="439">
        <f t="shared" si="0"/>
        <v>0</v>
      </c>
      <c r="G76" s="1102"/>
      <c r="H76" s="863">
        <f t="shared" si="1"/>
        <v>0</v>
      </c>
      <c r="I76" s="1151">
        <v>3</v>
      </c>
      <c r="J76" s="877">
        <f t="shared" si="2"/>
        <v>0</v>
      </c>
    </row>
    <row r="77" spans="1:10" s="152" customFormat="1">
      <c r="A77" s="436"/>
      <c r="B77" s="438" t="s">
        <v>847</v>
      </c>
      <c r="C77" s="437" t="s">
        <v>843</v>
      </c>
      <c r="D77" s="437">
        <v>4</v>
      </c>
      <c r="E77" s="1625"/>
      <c r="F77" s="439">
        <f t="shared" si="0"/>
        <v>0</v>
      </c>
      <c r="G77" s="1102"/>
      <c r="H77" s="863">
        <f t="shared" si="1"/>
        <v>0</v>
      </c>
      <c r="I77" s="1151">
        <v>4</v>
      </c>
      <c r="J77" s="877">
        <f t="shared" si="2"/>
        <v>0</v>
      </c>
    </row>
    <row r="78" spans="1:10" s="152" customFormat="1">
      <c r="A78" s="436"/>
      <c r="B78" s="438" t="s">
        <v>848</v>
      </c>
      <c r="C78" s="437" t="s">
        <v>843</v>
      </c>
      <c r="D78" s="437">
        <v>7</v>
      </c>
      <c r="E78" s="1625"/>
      <c r="F78" s="439">
        <f t="shared" si="0"/>
        <v>0</v>
      </c>
      <c r="G78" s="1102"/>
      <c r="H78" s="863">
        <f t="shared" si="1"/>
        <v>0</v>
      </c>
      <c r="I78" s="1151">
        <v>7</v>
      </c>
      <c r="J78" s="877">
        <f t="shared" si="2"/>
        <v>0</v>
      </c>
    </row>
    <row r="79" spans="1:10" s="152" customFormat="1">
      <c r="A79" s="436"/>
      <c r="B79" s="438" t="s">
        <v>849</v>
      </c>
      <c r="C79" s="437" t="s">
        <v>843</v>
      </c>
      <c r="D79" s="437">
        <v>3</v>
      </c>
      <c r="E79" s="1625"/>
      <c r="F79" s="439">
        <f t="shared" si="0"/>
        <v>0</v>
      </c>
      <c r="G79" s="1102"/>
      <c r="H79" s="863">
        <f t="shared" si="1"/>
        <v>0</v>
      </c>
      <c r="I79" s="1151">
        <v>3</v>
      </c>
      <c r="J79" s="877">
        <f t="shared" si="2"/>
        <v>0</v>
      </c>
    </row>
    <row r="80" spans="1:10" s="152" customFormat="1">
      <c r="A80" s="436"/>
      <c r="B80" s="438" t="s">
        <v>850</v>
      </c>
      <c r="C80" s="437" t="s">
        <v>843</v>
      </c>
      <c r="D80" s="437">
        <v>1</v>
      </c>
      <c r="E80" s="1625"/>
      <c r="F80" s="439">
        <f t="shared" si="0"/>
        <v>0</v>
      </c>
      <c r="G80" s="1102"/>
      <c r="H80" s="863">
        <f t="shared" si="1"/>
        <v>0</v>
      </c>
      <c r="I80" s="1151">
        <v>1</v>
      </c>
      <c r="J80" s="877">
        <f t="shared" si="2"/>
        <v>0</v>
      </c>
    </row>
    <row r="81" spans="1:10" s="152" customFormat="1">
      <c r="A81" s="436"/>
      <c r="B81" s="438" t="s">
        <v>851</v>
      </c>
      <c r="C81" s="437" t="s">
        <v>843</v>
      </c>
      <c r="D81" s="437">
        <v>40</v>
      </c>
      <c r="E81" s="1625"/>
      <c r="F81" s="439">
        <f t="shared" si="0"/>
        <v>0</v>
      </c>
      <c r="G81" s="1102"/>
      <c r="H81" s="863">
        <f t="shared" si="1"/>
        <v>0</v>
      </c>
      <c r="I81" s="1151">
        <v>40</v>
      </c>
      <c r="J81" s="877">
        <f t="shared" si="2"/>
        <v>0</v>
      </c>
    </row>
    <row r="82" spans="1:10" s="152" customFormat="1">
      <c r="A82" s="436"/>
      <c r="B82" s="437"/>
      <c r="C82" s="437"/>
      <c r="D82" s="437"/>
      <c r="E82" s="1624"/>
      <c r="F82" s="301"/>
      <c r="G82" s="1102"/>
      <c r="H82" s="1103"/>
      <c r="I82" s="1150"/>
      <c r="J82" s="1150"/>
    </row>
    <row r="83" spans="1:10" s="152" customFormat="1" ht="51">
      <c r="A83" s="440">
        <f>COUNT($A$10:A82)+1</f>
        <v>2</v>
      </c>
      <c r="B83" s="437" t="s">
        <v>852</v>
      </c>
      <c r="C83" s="437"/>
      <c r="D83" s="437"/>
      <c r="E83" s="1624"/>
      <c r="F83" s="301"/>
      <c r="G83" s="1102"/>
      <c r="H83" s="1103"/>
      <c r="I83" s="1150"/>
      <c r="J83" s="1150"/>
    </row>
    <row r="84" spans="1:10" s="152" customFormat="1">
      <c r="A84" s="440"/>
      <c r="B84" s="437" t="s">
        <v>3635</v>
      </c>
      <c r="C84" s="437"/>
      <c r="D84" s="437"/>
      <c r="E84" s="1624"/>
      <c r="F84" s="301"/>
      <c r="G84" s="1102"/>
      <c r="H84" s="1103"/>
      <c r="I84" s="1151"/>
      <c r="J84" s="1150"/>
    </row>
    <row r="85" spans="1:10" s="152" customFormat="1">
      <c r="A85" s="440"/>
      <c r="B85" s="437" t="s">
        <v>854</v>
      </c>
      <c r="C85" s="437" t="s">
        <v>843</v>
      </c>
      <c r="D85" s="437">
        <v>26</v>
      </c>
      <c r="E85" s="1625"/>
      <c r="F85" s="439">
        <f>D85*E85</f>
        <v>0</v>
      </c>
      <c r="G85" s="1102"/>
      <c r="H85" s="863">
        <f>E85*G85</f>
        <v>0</v>
      </c>
      <c r="I85" s="1151">
        <v>26</v>
      </c>
      <c r="J85" s="877">
        <f>E85*I85</f>
        <v>0</v>
      </c>
    </row>
    <row r="86" spans="1:10" s="152" customFormat="1">
      <c r="A86" s="440"/>
      <c r="B86" s="437"/>
      <c r="C86" s="437"/>
      <c r="D86" s="437"/>
      <c r="E86" s="1624"/>
      <c r="F86" s="301"/>
      <c r="G86" s="1102"/>
      <c r="H86" s="1103"/>
      <c r="I86" s="1151"/>
      <c r="J86" s="1150"/>
    </row>
    <row r="87" spans="1:10" s="152" customFormat="1" ht="25.5">
      <c r="A87" s="440">
        <f>COUNT($A$10:A86)+1</f>
        <v>3</v>
      </c>
      <c r="B87" s="437" t="s">
        <v>855</v>
      </c>
      <c r="C87" s="437"/>
      <c r="D87" s="437"/>
      <c r="E87" s="1624"/>
      <c r="F87" s="301"/>
      <c r="G87" s="1102"/>
      <c r="H87" s="1103"/>
      <c r="I87" s="1151"/>
      <c r="J87" s="1150"/>
    </row>
    <row r="88" spans="1:10" s="152" customFormat="1">
      <c r="A88" s="440"/>
      <c r="B88" s="437" t="s">
        <v>3636</v>
      </c>
      <c r="C88" s="437"/>
      <c r="D88" s="437"/>
      <c r="E88" s="1624"/>
      <c r="F88" s="301"/>
      <c r="G88" s="1102"/>
      <c r="H88" s="1103"/>
      <c r="I88" s="1151"/>
      <c r="J88" s="1150"/>
    </row>
    <row r="89" spans="1:10" s="152" customFormat="1">
      <c r="A89" s="440"/>
      <c r="B89" s="437"/>
      <c r="C89" s="437" t="s">
        <v>827</v>
      </c>
      <c r="D89" s="437">
        <v>26</v>
      </c>
      <c r="E89" s="1625"/>
      <c r="F89" s="439">
        <f>D89*E89</f>
        <v>0</v>
      </c>
      <c r="G89" s="1102"/>
      <c r="H89" s="863">
        <f>E89*G89</f>
        <v>0</v>
      </c>
      <c r="I89" s="1151">
        <v>26</v>
      </c>
      <c r="J89" s="877">
        <f>E89*I89</f>
        <v>0</v>
      </c>
    </row>
    <row r="90" spans="1:10" s="152" customFormat="1">
      <c r="A90" s="440"/>
      <c r="B90" s="437"/>
      <c r="C90" s="437"/>
      <c r="D90" s="437"/>
      <c r="E90" s="1624"/>
      <c r="F90" s="301"/>
      <c r="G90" s="1102"/>
      <c r="H90" s="1103"/>
      <c r="I90" s="1151"/>
      <c r="J90" s="1150"/>
    </row>
    <row r="91" spans="1:10" customFormat="1" ht="27.75" customHeight="1">
      <c r="A91" s="440">
        <f>COUNT($A$1:A88)+1</f>
        <v>4</v>
      </c>
      <c r="B91" s="441" t="s">
        <v>857</v>
      </c>
      <c r="C91" s="437"/>
      <c r="D91" s="437"/>
      <c r="E91" s="1624"/>
      <c r="F91" s="301"/>
      <c r="G91" s="927"/>
      <c r="H91" s="927"/>
      <c r="I91" s="1152"/>
      <c r="J91" s="944"/>
    </row>
    <row r="92" spans="1:10" s="152" customFormat="1">
      <c r="A92" s="440"/>
      <c r="B92" s="437" t="s">
        <v>3637</v>
      </c>
      <c r="C92" s="437"/>
      <c r="D92" s="437"/>
      <c r="E92" s="1624"/>
      <c r="F92" s="301"/>
      <c r="G92" s="1102"/>
      <c r="H92" s="1103"/>
      <c r="I92" s="1151"/>
      <c r="J92" s="1150"/>
    </row>
    <row r="93" spans="1:10" customFormat="1" ht="12.75" customHeight="1">
      <c r="A93" s="440"/>
      <c r="B93" s="307" t="s">
        <v>859</v>
      </c>
      <c r="C93" s="437" t="s">
        <v>827</v>
      </c>
      <c r="D93" s="437">
        <v>26</v>
      </c>
      <c r="E93" s="1625"/>
      <c r="F93" s="439">
        <f>D93*E93</f>
        <v>0</v>
      </c>
      <c r="G93" s="927"/>
      <c r="H93" s="863">
        <f>E93*G93</f>
        <v>0</v>
      </c>
      <c r="I93" s="1152">
        <v>26</v>
      </c>
      <c r="J93" s="877">
        <f>E93*I93</f>
        <v>0</v>
      </c>
    </row>
    <row r="94" spans="1:10" customFormat="1" ht="12.75" customHeight="1">
      <c r="A94" s="440"/>
      <c r="B94" s="307"/>
      <c r="C94" s="437"/>
      <c r="D94" s="437"/>
      <c r="E94" s="1624"/>
      <c r="F94" s="301"/>
      <c r="G94" s="927"/>
      <c r="H94" s="927"/>
      <c r="I94" s="1152"/>
      <c r="J94" s="944"/>
    </row>
    <row r="95" spans="1:10" customFormat="1" ht="38.25">
      <c r="A95" s="440">
        <f>COUNT($A$1:A91)+1</f>
        <v>5</v>
      </c>
      <c r="B95" s="437" t="s">
        <v>860</v>
      </c>
      <c r="C95" s="437"/>
      <c r="D95" s="437"/>
      <c r="E95" s="1624"/>
      <c r="F95" s="301"/>
      <c r="G95" s="927"/>
      <c r="H95" s="927"/>
      <c r="I95" s="1152"/>
      <c r="J95" s="944"/>
    </row>
    <row r="96" spans="1:10" s="152" customFormat="1">
      <c r="A96" s="440"/>
      <c r="B96" s="437" t="s">
        <v>3638</v>
      </c>
      <c r="C96" s="437"/>
      <c r="D96" s="437"/>
      <c r="E96" s="1624"/>
      <c r="F96" s="301"/>
      <c r="G96" s="1102"/>
      <c r="H96" s="1103"/>
      <c r="I96" s="1151"/>
      <c r="J96" s="1150"/>
    </row>
    <row r="97" spans="1:17" customFormat="1" ht="12.75" customHeight="1">
      <c r="A97" s="440"/>
      <c r="B97" s="437"/>
      <c r="C97" s="437" t="s">
        <v>827</v>
      </c>
      <c r="D97" s="437">
        <v>78</v>
      </c>
      <c r="E97" s="1625"/>
      <c r="F97" s="439">
        <f>D97*E97</f>
        <v>0</v>
      </c>
      <c r="G97" s="927"/>
      <c r="H97" s="863">
        <f>E97*G97</f>
        <v>0</v>
      </c>
      <c r="I97" s="1152">
        <v>78</v>
      </c>
      <c r="J97" s="877">
        <f>E97*I97</f>
        <v>0</v>
      </c>
    </row>
    <row r="98" spans="1:17" customFormat="1" ht="12.75" customHeight="1">
      <c r="A98" s="440"/>
      <c r="B98" s="437"/>
      <c r="C98" s="437"/>
      <c r="D98" s="437"/>
      <c r="E98" s="1624"/>
      <c r="F98" s="301"/>
      <c r="G98" s="927"/>
      <c r="H98" s="927"/>
      <c r="I98" s="1152"/>
      <c r="J98" s="944"/>
    </row>
    <row r="99" spans="1:17" customFormat="1" ht="51">
      <c r="A99" s="440">
        <f>COUNT($A$1:A95)+1</f>
        <v>6</v>
      </c>
      <c r="B99" s="441" t="s">
        <v>862</v>
      </c>
      <c r="C99" s="437"/>
      <c r="D99" s="437"/>
      <c r="E99" s="1624"/>
      <c r="F99" s="301"/>
      <c r="G99" s="927"/>
      <c r="H99" s="927"/>
      <c r="I99" s="1152"/>
      <c r="J99" s="944"/>
    </row>
    <row r="100" spans="1:17" s="152" customFormat="1">
      <c r="A100" s="440"/>
      <c r="B100" s="441" t="s">
        <v>3639</v>
      </c>
      <c r="C100" s="437"/>
      <c r="D100" s="437"/>
      <c r="E100" s="1624"/>
      <c r="F100" s="301"/>
      <c r="G100" s="1102"/>
      <c r="H100" s="1103"/>
      <c r="I100" s="1151"/>
      <c r="J100" s="1150"/>
    </row>
    <row r="101" spans="1:17" customFormat="1" ht="12.75" customHeight="1">
      <c r="A101" s="440"/>
      <c r="B101" s="441"/>
      <c r="C101" s="437" t="s">
        <v>827</v>
      </c>
      <c r="D101" s="437">
        <v>26</v>
      </c>
      <c r="E101" s="1625"/>
      <c r="F101" s="439">
        <f>D101*E101</f>
        <v>0</v>
      </c>
      <c r="G101" s="927"/>
      <c r="H101" s="863">
        <f>E101*G101</f>
        <v>0</v>
      </c>
      <c r="I101" s="1152">
        <v>26</v>
      </c>
      <c r="J101" s="877">
        <f>E101*I101</f>
        <v>0</v>
      </c>
    </row>
    <row r="102" spans="1:17" customFormat="1" ht="12.75" customHeight="1">
      <c r="A102" s="440"/>
      <c r="B102" s="441"/>
      <c r="C102" s="437"/>
      <c r="D102" s="437"/>
      <c r="E102" s="1624"/>
      <c r="F102" s="301"/>
      <c r="G102" s="927"/>
      <c r="H102" s="927"/>
      <c r="I102" s="1152"/>
      <c r="J102" s="944"/>
    </row>
    <row r="103" spans="1:17" s="162" customFormat="1" ht="153">
      <c r="A103" s="440">
        <f>COUNT($A$1:A99)+1</f>
        <v>7</v>
      </c>
      <c r="B103" s="437" t="s">
        <v>3640</v>
      </c>
      <c r="C103" s="437"/>
      <c r="D103" s="437"/>
      <c r="E103" s="1624"/>
      <c r="F103" s="301"/>
      <c r="G103" s="1104"/>
      <c r="H103" s="1104"/>
      <c r="I103" s="1153"/>
      <c r="J103" s="1154"/>
    </row>
    <row r="104" spans="1:17" s="162" customFormat="1" ht="12.75" customHeight="1">
      <c r="A104" s="440"/>
      <c r="B104" s="441" t="s">
        <v>864</v>
      </c>
      <c r="C104" s="437" t="s">
        <v>826</v>
      </c>
      <c r="D104" s="437">
        <v>430</v>
      </c>
      <c r="E104" s="1625"/>
      <c r="F104" s="439">
        <f t="shared" ref="F104:F110" si="3">D104*E104</f>
        <v>0</v>
      </c>
      <c r="G104" s="1105">
        <v>430</v>
      </c>
      <c r="H104" s="863">
        <f t="shared" ref="H104:H110" si="4">E104*G104</f>
        <v>0</v>
      </c>
      <c r="I104" s="1154"/>
      <c r="J104" s="877">
        <f t="shared" ref="J104:J110" si="5">E104*I104</f>
        <v>0</v>
      </c>
    </row>
    <row r="105" spans="1:17" s="162" customFormat="1" ht="12.75" customHeight="1">
      <c r="A105" s="440"/>
      <c r="B105" s="441" t="s">
        <v>865</v>
      </c>
      <c r="C105" s="437" t="s">
        <v>826</v>
      </c>
      <c r="D105" s="437">
        <v>142</v>
      </c>
      <c r="E105" s="1625"/>
      <c r="F105" s="439">
        <f t="shared" si="3"/>
        <v>0</v>
      </c>
      <c r="G105" s="1105">
        <v>142</v>
      </c>
      <c r="H105" s="863">
        <f t="shared" si="4"/>
        <v>0</v>
      </c>
      <c r="I105" s="1154"/>
      <c r="J105" s="877">
        <f t="shared" si="5"/>
        <v>0</v>
      </c>
    </row>
    <row r="106" spans="1:17" s="162" customFormat="1" ht="12.75" customHeight="1">
      <c r="A106" s="440"/>
      <c r="B106" s="441" t="s">
        <v>866</v>
      </c>
      <c r="C106" s="437" t="s">
        <v>826</v>
      </c>
      <c r="D106" s="437">
        <v>62</v>
      </c>
      <c r="E106" s="1625"/>
      <c r="F106" s="439">
        <f t="shared" si="3"/>
        <v>0</v>
      </c>
      <c r="G106" s="1105">
        <v>62</v>
      </c>
      <c r="H106" s="863">
        <f t="shared" si="4"/>
        <v>0</v>
      </c>
      <c r="I106" s="1154"/>
      <c r="J106" s="877">
        <f t="shared" si="5"/>
        <v>0</v>
      </c>
    </row>
    <row r="107" spans="1:17" s="162" customFormat="1" ht="12.75" customHeight="1">
      <c r="A107" s="440"/>
      <c r="B107" s="441" t="s">
        <v>867</v>
      </c>
      <c r="C107" s="437" t="s">
        <v>826</v>
      </c>
      <c r="D107" s="437">
        <v>110</v>
      </c>
      <c r="E107" s="1625"/>
      <c r="F107" s="439">
        <f t="shared" si="3"/>
        <v>0</v>
      </c>
      <c r="G107" s="1105">
        <v>110</v>
      </c>
      <c r="H107" s="863">
        <f t="shared" si="4"/>
        <v>0</v>
      </c>
      <c r="I107" s="1154"/>
      <c r="J107" s="877">
        <f t="shared" si="5"/>
        <v>0</v>
      </c>
    </row>
    <row r="108" spans="1:17" s="162" customFormat="1" ht="12.75" customHeight="1">
      <c r="A108" s="440"/>
      <c r="B108" s="441" t="s">
        <v>868</v>
      </c>
      <c r="C108" s="437" t="s">
        <v>826</v>
      </c>
      <c r="D108" s="437">
        <v>34</v>
      </c>
      <c r="E108" s="1625"/>
      <c r="F108" s="439">
        <f t="shared" si="3"/>
        <v>0</v>
      </c>
      <c r="G108" s="1105">
        <v>34</v>
      </c>
      <c r="H108" s="863">
        <f t="shared" si="4"/>
        <v>0</v>
      </c>
      <c r="I108" s="1154"/>
      <c r="J108" s="877">
        <f t="shared" si="5"/>
        <v>0</v>
      </c>
    </row>
    <row r="109" spans="1:17" s="162" customFormat="1" ht="12.75" customHeight="1">
      <c r="A109" s="440"/>
      <c r="B109" s="441" t="s">
        <v>869</v>
      </c>
      <c r="C109" s="437" t="s">
        <v>826</v>
      </c>
      <c r="D109" s="437">
        <v>42</v>
      </c>
      <c r="E109" s="1625"/>
      <c r="F109" s="439">
        <f t="shared" si="3"/>
        <v>0</v>
      </c>
      <c r="G109" s="1105">
        <v>42</v>
      </c>
      <c r="H109" s="863">
        <f t="shared" si="4"/>
        <v>0</v>
      </c>
      <c r="I109" s="1154"/>
      <c r="J109" s="877">
        <f t="shared" si="5"/>
        <v>0</v>
      </c>
    </row>
    <row r="110" spans="1:17" s="162" customFormat="1" ht="12.75" customHeight="1">
      <c r="A110" s="440"/>
      <c r="B110" s="441" t="s">
        <v>870</v>
      </c>
      <c r="C110" s="437" t="s">
        <v>826</v>
      </c>
      <c r="D110" s="437">
        <v>128</v>
      </c>
      <c r="E110" s="1625"/>
      <c r="F110" s="439">
        <f t="shared" si="3"/>
        <v>0</v>
      </c>
      <c r="G110" s="1105">
        <v>128</v>
      </c>
      <c r="H110" s="863">
        <f t="shared" si="4"/>
        <v>0</v>
      </c>
      <c r="I110" s="1154"/>
      <c r="J110" s="877">
        <f t="shared" si="5"/>
        <v>0</v>
      </c>
    </row>
    <row r="111" spans="1:17" s="162" customFormat="1" ht="12" customHeight="1">
      <c r="A111" s="440"/>
      <c r="B111" s="441"/>
      <c r="C111" s="437"/>
      <c r="D111" s="437"/>
      <c r="E111" s="1624"/>
      <c r="F111" s="301"/>
      <c r="G111" s="1104"/>
      <c r="H111" s="1104"/>
      <c r="I111" s="1154"/>
      <c r="J111" s="1154"/>
    </row>
    <row r="112" spans="1:17" s="164" customFormat="1" ht="51">
      <c r="A112" s="440">
        <f>COUNT($A$1:A111)+1</f>
        <v>8</v>
      </c>
      <c r="B112" s="441" t="s">
        <v>871</v>
      </c>
      <c r="C112" s="437"/>
      <c r="D112" s="437"/>
      <c r="E112" s="1624"/>
      <c r="F112" s="301"/>
      <c r="G112" s="1106"/>
      <c r="H112" s="1106"/>
      <c r="I112" s="1155"/>
      <c r="J112" s="1155"/>
      <c r="K112" s="163"/>
      <c r="L112" s="163"/>
      <c r="M112" s="163"/>
      <c r="N112" s="163"/>
      <c r="O112" s="163"/>
      <c r="P112" s="163"/>
      <c r="Q112" s="163"/>
    </row>
    <row r="113" spans="1:10" s="165" customFormat="1">
      <c r="A113" s="440"/>
      <c r="B113" s="441" t="s">
        <v>859</v>
      </c>
      <c r="C113" s="437" t="s">
        <v>826</v>
      </c>
      <c r="D113" s="437">
        <v>430</v>
      </c>
      <c r="E113" s="1625"/>
      <c r="F113" s="439">
        <f t="shared" ref="F113:F119" si="6">D113*E113</f>
        <v>0</v>
      </c>
      <c r="G113" s="1105">
        <v>430</v>
      </c>
      <c r="H113" s="863">
        <f t="shared" ref="H113:H119" si="7">E113*G113</f>
        <v>0</v>
      </c>
      <c r="I113" s="1156"/>
      <c r="J113" s="877">
        <f t="shared" ref="J113:J119" si="8">E113*I113</f>
        <v>0</v>
      </c>
    </row>
    <row r="114" spans="1:10" s="165" customFormat="1">
      <c r="A114" s="440"/>
      <c r="B114" s="441" t="s">
        <v>872</v>
      </c>
      <c r="C114" s="437" t="s">
        <v>826</v>
      </c>
      <c r="D114" s="437">
        <v>142</v>
      </c>
      <c r="E114" s="1625"/>
      <c r="F114" s="439">
        <f t="shared" si="6"/>
        <v>0</v>
      </c>
      <c r="G114" s="1105">
        <v>142</v>
      </c>
      <c r="H114" s="863">
        <f t="shared" si="7"/>
        <v>0</v>
      </c>
      <c r="I114" s="1156"/>
      <c r="J114" s="877">
        <f t="shared" si="8"/>
        <v>0</v>
      </c>
    </row>
    <row r="115" spans="1:10" s="165" customFormat="1">
      <c r="A115" s="440"/>
      <c r="B115" s="441" t="s">
        <v>873</v>
      </c>
      <c r="C115" s="437" t="s">
        <v>826</v>
      </c>
      <c r="D115" s="437">
        <v>62</v>
      </c>
      <c r="E115" s="1625"/>
      <c r="F115" s="439">
        <f t="shared" si="6"/>
        <v>0</v>
      </c>
      <c r="G115" s="1105">
        <v>62</v>
      </c>
      <c r="H115" s="863">
        <f t="shared" si="7"/>
        <v>0</v>
      </c>
      <c r="I115" s="1156"/>
      <c r="J115" s="877">
        <f t="shared" si="8"/>
        <v>0</v>
      </c>
    </row>
    <row r="116" spans="1:10" s="165" customFormat="1">
      <c r="A116" s="440"/>
      <c r="B116" s="441" t="s">
        <v>874</v>
      </c>
      <c r="C116" s="437" t="s">
        <v>826</v>
      </c>
      <c r="D116" s="437">
        <v>110</v>
      </c>
      <c r="E116" s="1625"/>
      <c r="F116" s="439">
        <f t="shared" si="6"/>
        <v>0</v>
      </c>
      <c r="G116" s="1105">
        <v>110</v>
      </c>
      <c r="H116" s="863">
        <f t="shared" si="7"/>
        <v>0</v>
      </c>
      <c r="I116" s="1156"/>
      <c r="J116" s="877">
        <f t="shared" si="8"/>
        <v>0</v>
      </c>
    </row>
    <row r="117" spans="1:10" s="165" customFormat="1">
      <c r="A117" s="440"/>
      <c r="B117" s="441" t="s">
        <v>875</v>
      </c>
      <c r="C117" s="437" t="s">
        <v>826</v>
      </c>
      <c r="D117" s="437">
        <v>34</v>
      </c>
      <c r="E117" s="1625"/>
      <c r="F117" s="439">
        <f t="shared" si="6"/>
        <v>0</v>
      </c>
      <c r="G117" s="1105">
        <v>34</v>
      </c>
      <c r="H117" s="863">
        <f t="shared" si="7"/>
        <v>0</v>
      </c>
      <c r="I117" s="1156"/>
      <c r="J117" s="877">
        <f t="shared" si="8"/>
        <v>0</v>
      </c>
    </row>
    <row r="118" spans="1:10" s="165" customFormat="1">
      <c r="A118" s="440"/>
      <c r="B118" s="441" t="s">
        <v>876</v>
      </c>
      <c r="C118" s="437" t="s">
        <v>826</v>
      </c>
      <c r="D118" s="437">
        <v>42</v>
      </c>
      <c r="E118" s="1625"/>
      <c r="F118" s="439">
        <f t="shared" si="6"/>
        <v>0</v>
      </c>
      <c r="G118" s="1105">
        <v>42</v>
      </c>
      <c r="H118" s="863">
        <f t="shared" si="7"/>
        <v>0</v>
      </c>
      <c r="I118" s="1156"/>
      <c r="J118" s="877">
        <f t="shared" si="8"/>
        <v>0</v>
      </c>
    </row>
    <row r="119" spans="1:10" s="165" customFormat="1">
      <c r="A119" s="440"/>
      <c r="B119" s="441" t="s">
        <v>877</v>
      </c>
      <c r="C119" s="437" t="s">
        <v>826</v>
      </c>
      <c r="D119" s="437">
        <v>10</v>
      </c>
      <c r="E119" s="1625"/>
      <c r="F119" s="439">
        <f t="shared" si="6"/>
        <v>0</v>
      </c>
      <c r="G119" s="1105">
        <v>10</v>
      </c>
      <c r="H119" s="863">
        <f t="shared" si="7"/>
        <v>0</v>
      </c>
      <c r="I119" s="1156"/>
      <c r="J119" s="877">
        <f t="shared" si="8"/>
        <v>0</v>
      </c>
    </row>
    <row r="120" spans="1:10" s="165" customFormat="1">
      <c r="A120" s="440"/>
      <c r="B120" s="441"/>
      <c r="C120" s="437"/>
      <c r="D120" s="437"/>
      <c r="E120" s="1624"/>
      <c r="F120" s="439"/>
      <c r="G120" s="1107"/>
      <c r="H120" s="1107"/>
      <c r="I120" s="1156"/>
      <c r="J120" s="1156"/>
    </row>
    <row r="121" spans="1:10" s="166" customFormat="1" ht="38.25">
      <c r="A121" s="440">
        <f>COUNT($A$1:A120)+1</f>
        <v>9</v>
      </c>
      <c r="B121" s="441" t="s">
        <v>878</v>
      </c>
      <c r="C121" s="437"/>
      <c r="D121" s="437"/>
      <c r="E121" s="1624"/>
      <c r="F121" s="301"/>
      <c r="G121" s="1108"/>
      <c r="H121" s="1109"/>
      <c r="I121" s="1157"/>
      <c r="J121" s="1157"/>
    </row>
    <row r="122" spans="1:10" s="165" customFormat="1" ht="14.25">
      <c r="A122" s="440"/>
      <c r="B122" s="441"/>
      <c r="C122" s="437" t="s">
        <v>879</v>
      </c>
      <c r="D122" s="437">
        <v>50</v>
      </c>
      <c r="E122" s="1625"/>
      <c r="F122" s="439">
        <f>D122*E122</f>
        <v>0</v>
      </c>
      <c r="G122" s="1110">
        <v>50</v>
      </c>
      <c r="H122" s="863">
        <f>E122*G122</f>
        <v>0</v>
      </c>
      <c r="I122" s="1156"/>
      <c r="J122" s="877">
        <f>E122*I122</f>
        <v>0</v>
      </c>
    </row>
    <row r="123" spans="1:10" s="165" customFormat="1">
      <c r="A123" s="440"/>
      <c r="B123" s="441"/>
      <c r="C123" s="437"/>
      <c r="D123" s="437"/>
      <c r="E123" s="1624"/>
      <c r="F123" s="439"/>
      <c r="G123" s="1110"/>
      <c r="H123" s="1107"/>
      <c r="I123" s="1156"/>
      <c r="J123" s="1156"/>
    </row>
    <row r="124" spans="1:10" s="152" customFormat="1" ht="30.75" customHeight="1">
      <c r="A124" s="440">
        <f>COUNT($A$10:A123)+1</f>
        <v>10</v>
      </c>
      <c r="B124" s="444" t="s">
        <v>880</v>
      </c>
      <c r="C124" s="437"/>
      <c r="D124" s="437"/>
      <c r="E124" s="1624"/>
      <c r="F124" s="301"/>
      <c r="G124" s="1105"/>
      <c r="H124" s="1103"/>
      <c r="I124" s="1150"/>
      <c r="J124" s="1150"/>
    </row>
    <row r="125" spans="1:10" s="152" customFormat="1">
      <c r="A125" s="440"/>
      <c r="B125" s="444" t="s">
        <v>881</v>
      </c>
      <c r="C125" s="437"/>
      <c r="D125" s="437"/>
      <c r="E125" s="1624"/>
      <c r="F125" s="301"/>
      <c r="G125" s="1105"/>
      <c r="H125" s="1103"/>
      <c r="I125" s="1150"/>
      <c r="J125" s="1150"/>
    </row>
    <row r="126" spans="1:10" s="152" customFormat="1">
      <c r="A126" s="440"/>
      <c r="B126" s="444" t="s">
        <v>874</v>
      </c>
      <c r="C126" s="437" t="s">
        <v>827</v>
      </c>
      <c r="D126" s="437">
        <v>2</v>
      </c>
      <c r="E126" s="1625"/>
      <c r="F126" s="439">
        <f>D126*E126</f>
        <v>0</v>
      </c>
      <c r="G126" s="1105">
        <v>2</v>
      </c>
      <c r="H126" s="863">
        <f>E126*G126</f>
        <v>0</v>
      </c>
      <c r="I126" s="1150"/>
      <c r="J126" s="877">
        <f>E126*I126</f>
        <v>0</v>
      </c>
    </row>
    <row r="127" spans="1:10" s="152" customFormat="1">
      <c r="A127" s="440"/>
      <c r="B127" s="444" t="s">
        <v>875</v>
      </c>
      <c r="C127" s="437" t="s">
        <v>827</v>
      </c>
      <c r="D127" s="437">
        <v>2</v>
      </c>
      <c r="E127" s="1625"/>
      <c r="F127" s="439">
        <f>D127*E127</f>
        <v>0</v>
      </c>
      <c r="G127" s="1105">
        <v>2</v>
      </c>
      <c r="H127" s="863">
        <f>E127*G127</f>
        <v>0</v>
      </c>
      <c r="I127" s="1150"/>
      <c r="J127" s="877">
        <f>E127*I127</f>
        <v>0</v>
      </c>
    </row>
    <row r="128" spans="1:10" s="152" customFormat="1">
      <c r="A128" s="440"/>
      <c r="B128" s="444"/>
      <c r="C128" s="437"/>
      <c r="D128" s="437"/>
      <c r="E128" s="1624"/>
      <c r="F128" s="439"/>
      <c r="G128" s="1102"/>
      <c r="H128" s="863"/>
      <c r="I128" s="1150"/>
      <c r="J128" s="877"/>
    </row>
    <row r="129" spans="1:10" s="152" customFormat="1" ht="38.25">
      <c r="A129" s="440">
        <f>COUNT($A$10:A128)+1</f>
        <v>11</v>
      </c>
      <c r="B129" s="444" t="s">
        <v>882</v>
      </c>
      <c r="C129" s="437"/>
      <c r="D129" s="437"/>
      <c r="E129" s="1624"/>
      <c r="F129" s="301"/>
      <c r="G129" s="1102"/>
      <c r="H129" s="1103"/>
      <c r="I129" s="1150"/>
      <c r="J129" s="1150"/>
    </row>
    <row r="130" spans="1:10" s="152" customFormat="1" ht="51">
      <c r="A130" s="440"/>
      <c r="B130" s="444" t="s">
        <v>883</v>
      </c>
      <c r="C130" s="437"/>
      <c r="D130" s="437"/>
      <c r="E130" s="1624"/>
      <c r="F130" s="301"/>
      <c r="G130" s="1102"/>
      <c r="H130" s="1103"/>
      <c r="I130" s="1150"/>
      <c r="J130" s="1150"/>
    </row>
    <row r="131" spans="1:10" s="152" customFormat="1" ht="88.5" customHeight="1">
      <c r="A131" s="440"/>
      <c r="B131" s="444" t="s">
        <v>884</v>
      </c>
      <c r="C131" s="437"/>
      <c r="D131" s="437"/>
      <c r="E131" s="1624"/>
      <c r="F131" s="301"/>
      <c r="G131" s="1102"/>
      <c r="H131" s="1103"/>
      <c r="I131" s="1150"/>
      <c r="J131" s="1150"/>
    </row>
    <row r="132" spans="1:10" s="152" customFormat="1">
      <c r="A132" s="440"/>
      <c r="B132" s="444" t="s">
        <v>885</v>
      </c>
      <c r="C132" s="437"/>
      <c r="D132" s="437"/>
      <c r="E132" s="1624"/>
      <c r="F132" s="301"/>
      <c r="G132" s="1102"/>
      <c r="H132" s="1103"/>
      <c r="I132" s="1150"/>
      <c r="J132" s="1150"/>
    </row>
    <row r="133" spans="1:10" s="152" customFormat="1">
      <c r="A133" s="440"/>
      <c r="B133" s="444" t="s">
        <v>886</v>
      </c>
      <c r="C133" s="437" t="s">
        <v>843</v>
      </c>
      <c r="D133" s="437">
        <v>1</v>
      </c>
      <c r="E133" s="1625"/>
      <c r="F133" s="439">
        <f>D133*E133</f>
        <v>0</v>
      </c>
      <c r="G133" s="1105">
        <v>1</v>
      </c>
      <c r="H133" s="863">
        <f>E133*G133</f>
        <v>0</v>
      </c>
      <c r="I133" s="1150"/>
      <c r="J133" s="877">
        <f>E133*I133</f>
        <v>0</v>
      </c>
    </row>
    <row r="134" spans="1:10" s="152" customFormat="1">
      <c r="A134" s="440"/>
      <c r="B134" s="444" t="s">
        <v>887</v>
      </c>
      <c r="C134" s="437" t="s">
        <v>843</v>
      </c>
      <c r="D134" s="437">
        <v>1</v>
      </c>
      <c r="E134" s="1625"/>
      <c r="F134" s="439">
        <f>D134*E134</f>
        <v>0</v>
      </c>
      <c r="G134" s="1105">
        <v>1</v>
      </c>
      <c r="H134" s="863">
        <f>E134*G134</f>
        <v>0</v>
      </c>
      <c r="I134" s="1150"/>
      <c r="J134" s="877">
        <f>E134*I134</f>
        <v>0</v>
      </c>
    </row>
    <row r="135" spans="1:10" s="152" customFormat="1">
      <c r="A135" s="440"/>
      <c r="B135" s="444"/>
      <c r="C135" s="437"/>
      <c r="D135" s="437"/>
      <c r="E135" s="1624"/>
      <c r="F135" s="301"/>
      <c r="G135" s="1102"/>
      <c r="H135" s="1103"/>
      <c r="I135" s="1150"/>
      <c r="J135" s="1150"/>
    </row>
    <row r="136" spans="1:10" s="152" customFormat="1" ht="25.5">
      <c r="A136" s="440">
        <f>COUNT($A$10:A135)+1</f>
        <v>12</v>
      </c>
      <c r="B136" s="444" t="s">
        <v>888</v>
      </c>
      <c r="C136" s="437"/>
      <c r="D136" s="437"/>
      <c r="E136" s="1624"/>
      <c r="F136" s="301"/>
      <c r="G136" s="1102"/>
      <c r="H136" s="1103"/>
      <c r="I136" s="1150"/>
      <c r="J136" s="1150"/>
    </row>
    <row r="137" spans="1:10" s="152" customFormat="1">
      <c r="A137" s="436"/>
      <c r="B137" s="444" t="s">
        <v>874</v>
      </c>
      <c r="C137" s="437" t="s">
        <v>827</v>
      </c>
      <c r="D137" s="437">
        <v>1</v>
      </c>
      <c r="E137" s="1625"/>
      <c r="F137" s="439">
        <f>D137*E137</f>
        <v>0</v>
      </c>
      <c r="G137" s="1105">
        <v>1</v>
      </c>
      <c r="H137" s="863">
        <f>E137*G137</f>
        <v>0</v>
      </c>
      <c r="I137" s="1150"/>
      <c r="J137" s="877">
        <f>E137*I137</f>
        <v>0</v>
      </c>
    </row>
    <row r="138" spans="1:10" s="152" customFormat="1">
      <c r="A138" s="436"/>
      <c r="B138" s="444" t="s">
        <v>875</v>
      </c>
      <c r="C138" s="437" t="s">
        <v>827</v>
      </c>
      <c r="D138" s="437">
        <v>1</v>
      </c>
      <c r="E138" s="1625"/>
      <c r="F138" s="439">
        <f>D138*E138</f>
        <v>0</v>
      </c>
      <c r="G138" s="1105">
        <v>1</v>
      </c>
      <c r="H138" s="863">
        <f>E138*G138</f>
        <v>0</v>
      </c>
      <c r="I138" s="1150"/>
      <c r="J138" s="877">
        <f>E138*I138</f>
        <v>0</v>
      </c>
    </row>
    <row r="139" spans="1:10" s="152" customFormat="1">
      <c r="A139" s="436"/>
      <c r="B139" s="444"/>
      <c r="C139" s="437"/>
      <c r="D139" s="437"/>
      <c r="E139" s="1624"/>
      <c r="F139" s="301"/>
      <c r="G139" s="1105"/>
      <c r="H139" s="1103"/>
      <c r="I139" s="1150"/>
      <c r="J139" s="1150"/>
    </row>
    <row r="140" spans="1:10" s="152" customFormat="1" ht="38.25">
      <c r="A140" s="440">
        <f>COUNT($A$10:A139)+1</f>
        <v>13</v>
      </c>
      <c r="B140" s="444" t="s">
        <v>889</v>
      </c>
      <c r="C140" s="437"/>
      <c r="D140" s="437"/>
      <c r="E140" s="1624"/>
      <c r="F140" s="301"/>
      <c r="G140" s="1105"/>
      <c r="H140" s="1103"/>
      <c r="I140" s="1150"/>
      <c r="J140" s="1150"/>
    </row>
    <row r="141" spans="1:10" s="152" customFormat="1">
      <c r="A141" s="436"/>
      <c r="B141" s="444"/>
      <c r="C141" s="437" t="s">
        <v>827</v>
      </c>
      <c r="D141" s="437">
        <v>4</v>
      </c>
      <c r="E141" s="1625"/>
      <c r="F141" s="439">
        <f>D141*E141</f>
        <v>0</v>
      </c>
      <c r="G141" s="1105">
        <v>4</v>
      </c>
      <c r="H141" s="863">
        <f>E141*G141</f>
        <v>0</v>
      </c>
      <c r="I141" s="1150"/>
      <c r="J141" s="877">
        <f>E141*I141</f>
        <v>0</v>
      </c>
    </row>
    <row r="142" spans="1:10" s="152" customFormat="1">
      <c r="A142" s="436"/>
      <c r="B142" s="444"/>
      <c r="C142" s="437"/>
      <c r="D142" s="437"/>
      <c r="E142" s="1624"/>
      <c r="F142" s="301"/>
      <c r="G142" s="1105"/>
      <c r="H142" s="1103"/>
      <c r="I142" s="1150"/>
      <c r="J142" s="1150"/>
    </row>
    <row r="143" spans="1:10" s="152" customFormat="1" ht="25.5">
      <c r="A143" s="440">
        <f>COUNT($A$10:A142)+1</f>
        <v>14</v>
      </c>
      <c r="B143" s="445" t="s">
        <v>890</v>
      </c>
      <c r="C143" s="437"/>
      <c r="D143" s="446"/>
      <c r="E143" s="1624"/>
      <c r="F143" s="301"/>
      <c r="G143" s="1105"/>
      <c r="H143" s="1103"/>
      <c r="I143" s="1150"/>
      <c r="J143" s="1150"/>
    </row>
    <row r="144" spans="1:10" s="152" customFormat="1">
      <c r="A144" s="440"/>
      <c r="B144" s="445"/>
      <c r="C144" s="437" t="s">
        <v>843</v>
      </c>
      <c r="D144" s="437">
        <v>2</v>
      </c>
      <c r="E144" s="1625"/>
      <c r="F144" s="439">
        <f>D144*E144</f>
        <v>0</v>
      </c>
      <c r="G144" s="1105"/>
      <c r="H144" s="863">
        <f>E144*G144</f>
        <v>0</v>
      </c>
      <c r="I144" s="1151">
        <v>2</v>
      </c>
      <c r="J144" s="877">
        <f>E144*I144</f>
        <v>0</v>
      </c>
    </row>
    <row r="145" spans="1:10" s="152" customFormat="1">
      <c r="A145" s="440"/>
      <c r="B145" s="445"/>
      <c r="C145" s="437"/>
      <c r="D145" s="437"/>
      <c r="E145" s="1624"/>
      <c r="F145" s="301"/>
      <c r="G145" s="1105"/>
      <c r="H145" s="1103"/>
      <c r="I145" s="1151"/>
      <c r="J145" s="1150"/>
    </row>
    <row r="146" spans="1:10" s="152" customFormat="1" ht="13.5" thickBot="1">
      <c r="A146" s="448"/>
      <c r="B146" s="448"/>
      <c r="C146" s="448"/>
      <c r="D146" s="448"/>
      <c r="E146" s="1626"/>
      <c r="F146" s="449"/>
      <c r="G146" s="1111"/>
      <c r="H146" s="1112"/>
      <c r="I146" s="1158"/>
      <c r="J146" s="1158"/>
    </row>
    <row r="147" spans="1:10" s="152" customFormat="1" ht="13.5" thickTop="1">
      <c r="A147" s="151"/>
      <c r="B147" s="151"/>
      <c r="C147" s="151"/>
      <c r="D147" s="151"/>
      <c r="E147" s="1621"/>
      <c r="F147" s="562" t="s">
        <v>1575</v>
      </c>
      <c r="G147" s="1091"/>
      <c r="H147" s="1113" t="s">
        <v>1577</v>
      </c>
      <c r="I147" s="1140"/>
      <c r="J147" s="1159" t="s">
        <v>1578</v>
      </c>
    </row>
    <row r="148" spans="1:10" s="152" customFormat="1">
      <c r="A148" s="151"/>
      <c r="B148" s="423" t="s">
        <v>892</v>
      </c>
      <c r="C148" s="437"/>
      <c r="D148" s="437"/>
      <c r="E148" s="1624"/>
      <c r="F148" s="382">
        <f>SUM(F71:F146)</f>
        <v>0</v>
      </c>
      <c r="G148" s="1102"/>
      <c r="H148" s="932">
        <f>SUM(H71:H146)</f>
        <v>0</v>
      </c>
      <c r="I148" s="1150"/>
      <c r="J148" s="945">
        <f>SUM(J71:J146)</f>
        <v>0</v>
      </c>
    </row>
    <row r="149" spans="1:10" s="152" customFormat="1">
      <c r="E149" s="1621"/>
      <c r="F149" s="93"/>
      <c r="G149" s="1184"/>
      <c r="H149" s="1185"/>
      <c r="I149" s="1184"/>
      <c r="J149" s="1184"/>
    </row>
    <row r="150" spans="1:10" s="152" customFormat="1">
      <c r="E150" s="1621"/>
      <c r="F150" s="93"/>
      <c r="G150" s="1184"/>
      <c r="H150" s="1185"/>
      <c r="I150" s="1184"/>
      <c r="J150" s="1184"/>
    </row>
    <row r="151" spans="1:10" s="152" customFormat="1">
      <c r="A151" s="150"/>
      <c r="B151" s="150" t="s">
        <v>1919</v>
      </c>
      <c r="C151" s="150"/>
      <c r="D151" s="150"/>
      <c r="E151" s="1621"/>
      <c r="F151" s="93"/>
      <c r="G151" s="1184"/>
      <c r="H151" s="1185"/>
      <c r="I151" s="1184"/>
      <c r="J151" s="1184"/>
    </row>
    <row r="152" spans="1:10" s="152" customFormat="1" ht="25.5">
      <c r="A152" s="150"/>
      <c r="B152" s="150" t="s">
        <v>829</v>
      </c>
      <c r="C152" s="150"/>
      <c r="D152" s="150"/>
      <c r="E152" s="1621"/>
      <c r="F152" s="93"/>
      <c r="G152" s="1184"/>
      <c r="H152" s="1185"/>
      <c r="I152" s="1184"/>
      <c r="J152" s="1184"/>
    </row>
    <row r="153" spans="1:10" s="152" customFormat="1">
      <c r="A153" s="150"/>
      <c r="B153" s="150"/>
      <c r="C153" s="150"/>
      <c r="D153" s="150"/>
      <c r="E153" s="1621"/>
      <c r="F153" s="93"/>
      <c r="G153" s="1184"/>
      <c r="H153" s="1185"/>
      <c r="I153" s="1184"/>
      <c r="J153" s="1184"/>
    </row>
    <row r="154" spans="1:10" s="152" customFormat="1">
      <c r="A154" s="154" t="s">
        <v>893</v>
      </c>
      <c r="B154" s="150" t="s">
        <v>894</v>
      </c>
      <c r="E154" s="1621"/>
      <c r="F154" s="93"/>
      <c r="G154" s="1184"/>
      <c r="H154" s="1185"/>
      <c r="I154" s="1184"/>
      <c r="J154" s="1184"/>
    </row>
    <row r="155" spans="1:10" s="152" customFormat="1">
      <c r="B155" s="152" t="s">
        <v>1597</v>
      </c>
      <c r="E155" s="1621"/>
      <c r="F155" s="93"/>
      <c r="G155" s="1184"/>
      <c r="H155" s="1185"/>
      <c r="I155" s="1184"/>
      <c r="J155" s="1184"/>
    </row>
    <row r="156" spans="1:10" s="152" customFormat="1">
      <c r="A156" s="150" t="s">
        <v>832</v>
      </c>
      <c r="B156" s="150" t="s">
        <v>833</v>
      </c>
      <c r="C156" s="150" t="s">
        <v>834</v>
      </c>
      <c r="D156" s="150" t="s">
        <v>835</v>
      </c>
      <c r="E156" s="1622" t="s">
        <v>1379</v>
      </c>
      <c r="F156" s="150" t="s">
        <v>1592</v>
      </c>
      <c r="G156" s="1721" t="s">
        <v>1550</v>
      </c>
      <c r="H156" s="1722"/>
      <c r="I156" s="1723" t="s">
        <v>1551</v>
      </c>
      <c r="J156" s="1724"/>
    </row>
    <row r="157" spans="1:10" s="152" customFormat="1" ht="13.5" thickBot="1">
      <c r="A157" s="155"/>
      <c r="B157" s="156"/>
      <c r="C157" s="156"/>
      <c r="D157" s="155"/>
      <c r="E157" s="1627" t="s">
        <v>838</v>
      </c>
      <c r="F157" s="157" t="s">
        <v>838</v>
      </c>
      <c r="G157" s="888" t="s">
        <v>79</v>
      </c>
      <c r="H157" s="888" t="s">
        <v>1554</v>
      </c>
      <c r="I157" s="887" t="s">
        <v>79</v>
      </c>
      <c r="J157" s="887" t="s">
        <v>1554</v>
      </c>
    </row>
    <row r="158" spans="1:10" s="152" customFormat="1">
      <c r="A158" s="158"/>
      <c r="B158" s="151"/>
      <c r="C158" s="159"/>
      <c r="D158" s="158"/>
      <c r="E158" s="1621"/>
      <c r="F158" s="93"/>
      <c r="G158" s="1184"/>
      <c r="H158" s="1185"/>
      <c r="I158" s="1184"/>
      <c r="J158" s="1184"/>
    </row>
    <row r="159" spans="1:10" s="152" customFormat="1">
      <c r="A159" s="158"/>
      <c r="B159" s="158" t="s">
        <v>839</v>
      </c>
      <c r="C159" s="151"/>
      <c r="D159" s="158"/>
      <c r="E159" s="1621"/>
      <c r="F159" s="93"/>
      <c r="G159" s="1184"/>
      <c r="H159" s="1185"/>
      <c r="I159" s="1184"/>
      <c r="J159" s="1184"/>
    </row>
    <row r="160" spans="1:10" s="152" customFormat="1">
      <c r="E160" s="1621"/>
      <c r="F160" s="93"/>
      <c r="G160" s="1184"/>
      <c r="H160" s="1185"/>
      <c r="I160" s="1184"/>
      <c r="J160" s="1184"/>
    </row>
    <row r="161" spans="1:10" s="152" customFormat="1" ht="102">
      <c r="A161" s="436">
        <v>15</v>
      </c>
      <c r="B161" s="437" t="s">
        <v>840</v>
      </c>
      <c r="C161" s="437"/>
      <c r="D161" s="437"/>
      <c r="E161" s="1624"/>
      <c r="F161" s="301"/>
      <c r="G161" s="1102"/>
      <c r="H161" s="1103"/>
      <c r="I161" s="1150"/>
      <c r="J161" s="1150"/>
    </row>
    <row r="162" spans="1:10" s="152" customFormat="1">
      <c r="A162" s="436"/>
      <c r="B162" s="437" t="s">
        <v>895</v>
      </c>
      <c r="C162" s="437"/>
      <c r="D162" s="437"/>
      <c r="E162" s="1624"/>
      <c r="F162" s="301"/>
      <c r="G162" s="1102"/>
      <c r="H162" s="1103"/>
      <c r="I162" s="1150"/>
      <c r="J162" s="1150"/>
    </row>
    <row r="163" spans="1:10" s="152" customFormat="1">
      <c r="A163" s="436"/>
      <c r="B163" s="438" t="s">
        <v>896</v>
      </c>
      <c r="C163" s="437" t="s">
        <v>843</v>
      </c>
      <c r="D163" s="437">
        <v>2</v>
      </c>
      <c r="E163" s="1625"/>
      <c r="F163" s="439">
        <f>D163*E163</f>
        <v>0</v>
      </c>
      <c r="G163" s="1102"/>
      <c r="H163" s="863">
        <f>E163*G163</f>
        <v>0</v>
      </c>
      <c r="I163" s="1151">
        <v>2</v>
      </c>
      <c r="J163" s="877">
        <f>E163*I163</f>
        <v>0</v>
      </c>
    </row>
    <row r="164" spans="1:10" s="152" customFormat="1">
      <c r="A164" s="436"/>
      <c r="B164" s="438" t="s">
        <v>851</v>
      </c>
      <c r="C164" s="437" t="s">
        <v>843</v>
      </c>
      <c r="D164" s="437">
        <v>16</v>
      </c>
      <c r="E164" s="1625"/>
      <c r="F164" s="439">
        <f>D164*E164</f>
        <v>0</v>
      </c>
      <c r="G164" s="1102"/>
      <c r="H164" s="863">
        <f>E164*G164</f>
        <v>0</v>
      </c>
      <c r="I164" s="1151">
        <v>16</v>
      </c>
      <c r="J164" s="877">
        <f>E164*I164</f>
        <v>0</v>
      </c>
    </row>
    <row r="165" spans="1:10" s="152" customFormat="1">
      <c r="A165" s="436"/>
      <c r="B165" s="438" t="s">
        <v>897</v>
      </c>
      <c r="C165" s="437" t="s">
        <v>843</v>
      </c>
      <c r="D165" s="437">
        <v>2</v>
      </c>
      <c r="E165" s="1625"/>
      <c r="F165" s="439">
        <f>D165*E165</f>
        <v>0</v>
      </c>
      <c r="G165" s="1102"/>
      <c r="H165" s="863">
        <f>E165*G165</f>
        <v>0</v>
      </c>
      <c r="I165" s="1151">
        <v>2</v>
      </c>
      <c r="J165" s="877">
        <f>E165*I165</f>
        <v>0</v>
      </c>
    </row>
    <row r="166" spans="1:10" s="152" customFormat="1">
      <c r="A166" s="436"/>
      <c r="B166" s="437"/>
      <c r="C166" s="437"/>
      <c r="D166" s="437"/>
      <c r="E166" s="1624"/>
      <c r="F166" s="301"/>
      <c r="G166" s="1102"/>
      <c r="H166" s="1103"/>
      <c r="I166" s="1150"/>
      <c r="J166" s="1150"/>
    </row>
    <row r="167" spans="1:10" s="152" customFormat="1" ht="51">
      <c r="A167" s="440">
        <f>COUNT($A$10:A166)+1</f>
        <v>16</v>
      </c>
      <c r="B167" s="437" t="s">
        <v>852</v>
      </c>
      <c r="C167" s="437"/>
      <c r="D167" s="437"/>
      <c r="E167" s="1624"/>
      <c r="F167" s="301"/>
      <c r="G167" s="1102"/>
      <c r="H167" s="1103"/>
      <c r="I167" s="1150"/>
      <c r="J167" s="1150"/>
    </row>
    <row r="168" spans="1:10" s="152" customFormat="1">
      <c r="A168" s="440"/>
      <c r="B168" s="437" t="s">
        <v>898</v>
      </c>
      <c r="C168" s="437"/>
      <c r="D168" s="437"/>
      <c r="E168" s="1624"/>
      <c r="F168" s="301"/>
      <c r="G168" s="1102"/>
      <c r="H168" s="1103"/>
      <c r="I168" s="1150"/>
      <c r="J168" s="1150"/>
    </row>
    <row r="169" spans="1:10" s="152" customFormat="1">
      <c r="A169" s="440"/>
      <c r="B169" s="437" t="s">
        <v>854</v>
      </c>
      <c r="C169" s="437" t="s">
        <v>843</v>
      </c>
      <c r="D169" s="437">
        <v>8</v>
      </c>
      <c r="E169" s="1625"/>
      <c r="F169" s="439">
        <f>D169*E169</f>
        <v>0</v>
      </c>
      <c r="G169" s="1102"/>
      <c r="H169" s="863">
        <f>E169*G169</f>
        <v>0</v>
      </c>
      <c r="I169" s="1151">
        <v>8</v>
      </c>
      <c r="J169" s="877">
        <f>E169*I169</f>
        <v>0</v>
      </c>
    </row>
    <row r="170" spans="1:10" s="152" customFormat="1">
      <c r="A170" s="440"/>
      <c r="B170" s="437"/>
      <c r="C170" s="437"/>
      <c r="D170" s="437"/>
      <c r="E170" s="1624"/>
      <c r="F170" s="301"/>
      <c r="G170" s="1102"/>
      <c r="H170" s="1103"/>
      <c r="I170" s="1150"/>
      <c r="J170" s="1150"/>
    </row>
    <row r="171" spans="1:10" s="152" customFormat="1" ht="25.5">
      <c r="A171" s="440">
        <f>COUNT($A$10:A170)+1</f>
        <v>17</v>
      </c>
      <c r="B171" s="437" t="s">
        <v>855</v>
      </c>
      <c r="C171" s="437"/>
      <c r="D171" s="437"/>
      <c r="E171" s="1624"/>
      <c r="F171" s="301"/>
      <c r="G171" s="1102"/>
      <c r="H171" s="1103"/>
      <c r="I171" s="1150"/>
      <c r="J171" s="1150"/>
    </row>
    <row r="172" spans="1:10" s="152" customFormat="1" ht="25.5">
      <c r="A172" s="440"/>
      <c r="B172" s="437" t="s">
        <v>899</v>
      </c>
      <c r="C172" s="437"/>
      <c r="D172" s="437"/>
      <c r="E172" s="1624"/>
      <c r="F172" s="301"/>
      <c r="G172" s="1102"/>
      <c r="H172" s="1103"/>
      <c r="I172" s="1150"/>
      <c r="J172" s="1150"/>
    </row>
    <row r="173" spans="1:10" s="152" customFormat="1">
      <c r="A173" s="440"/>
      <c r="B173" s="437" t="s">
        <v>859</v>
      </c>
      <c r="C173" s="437" t="s">
        <v>827</v>
      </c>
      <c r="D173" s="437">
        <v>8</v>
      </c>
      <c r="E173" s="1625"/>
      <c r="F173" s="439">
        <f>D173*E173</f>
        <v>0</v>
      </c>
      <c r="G173" s="1102"/>
      <c r="H173" s="863">
        <f>E173*G173</f>
        <v>0</v>
      </c>
      <c r="I173" s="1151">
        <v>8</v>
      </c>
      <c r="J173" s="877">
        <f>E173*I173</f>
        <v>0</v>
      </c>
    </row>
    <row r="174" spans="1:10" s="152" customFormat="1">
      <c r="A174" s="440"/>
      <c r="B174" s="437"/>
      <c r="C174" s="437"/>
      <c r="D174" s="437"/>
      <c r="E174" s="1624"/>
      <c r="F174" s="301"/>
      <c r="G174" s="1102"/>
      <c r="H174" s="1103"/>
      <c r="I174" s="1150"/>
      <c r="J174" s="1150"/>
    </row>
    <row r="175" spans="1:10" customFormat="1" ht="27.75" customHeight="1">
      <c r="A175" s="440">
        <f>COUNT($A$1:A172)+1</f>
        <v>18</v>
      </c>
      <c r="B175" s="441" t="s">
        <v>857</v>
      </c>
      <c r="C175" s="437"/>
      <c r="D175" s="437"/>
      <c r="E175" s="1624"/>
      <c r="F175" s="301"/>
      <c r="G175" s="927"/>
      <c r="H175" s="927"/>
      <c r="I175" s="944"/>
      <c r="J175" s="944"/>
    </row>
    <row r="176" spans="1:10" s="152" customFormat="1">
      <c r="A176" s="440"/>
      <c r="B176" s="437" t="s">
        <v>900</v>
      </c>
      <c r="C176" s="437"/>
      <c r="D176" s="437"/>
      <c r="E176" s="1624"/>
      <c r="F176" s="301"/>
      <c r="G176" s="1102"/>
      <c r="H176" s="1103"/>
      <c r="I176" s="1150"/>
      <c r="J176" s="1150"/>
    </row>
    <row r="177" spans="1:10" customFormat="1" ht="12.75" customHeight="1">
      <c r="A177" s="440"/>
      <c r="B177" s="307" t="s">
        <v>859</v>
      </c>
      <c r="C177" s="437" t="s">
        <v>827</v>
      </c>
      <c r="D177" s="437">
        <v>8</v>
      </c>
      <c r="E177" s="1625"/>
      <c r="F177" s="439">
        <f>D177*E177</f>
        <v>0</v>
      </c>
      <c r="G177" s="927"/>
      <c r="H177" s="863">
        <f>E177*G177</f>
        <v>0</v>
      </c>
      <c r="I177" s="944">
        <v>8</v>
      </c>
      <c r="J177" s="877">
        <f>E177*I177</f>
        <v>0</v>
      </c>
    </row>
    <row r="178" spans="1:10" customFormat="1" ht="12.75" customHeight="1">
      <c r="A178" s="440"/>
      <c r="B178" s="307"/>
      <c r="C178" s="437"/>
      <c r="D178" s="437"/>
      <c r="E178" s="1624"/>
      <c r="F178" s="301"/>
      <c r="G178" s="927"/>
      <c r="H178" s="927"/>
      <c r="I178" s="944"/>
      <c r="J178" s="944"/>
    </row>
    <row r="179" spans="1:10" customFormat="1" ht="38.25">
      <c r="A179" s="440">
        <f>COUNT($A$1:A175)+1</f>
        <v>19</v>
      </c>
      <c r="B179" s="437" t="s">
        <v>860</v>
      </c>
      <c r="C179" s="437"/>
      <c r="D179" s="437"/>
      <c r="E179" s="1624"/>
      <c r="F179" s="301"/>
      <c r="G179" s="927"/>
      <c r="H179" s="927"/>
      <c r="I179" s="944"/>
      <c r="J179" s="944"/>
    </row>
    <row r="180" spans="1:10" s="152" customFormat="1" ht="25.5">
      <c r="A180" s="440"/>
      <c r="B180" s="437" t="s">
        <v>901</v>
      </c>
      <c r="C180" s="437"/>
      <c r="D180" s="437"/>
      <c r="E180" s="1624"/>
      <c r="F180" s="301"/>
      <c r="G180" s="1102"/>
      <c r="H180" s="1103"/>
      <c r="I180" s="1150"/>
      <c r="J180" s="1150"/>
    </row>
    <row r="181" spans="1:10" customFormat="1" ht="12.75" customHeight="1">
      <c r="A181" s="440"/>
      <c r="B181" s="437"/>
      <c r="C181" s="437" t="s">
        <v>827</v>
      </c>
      <c r="D181" s="437">
        <v>20</v>
      </c>
      <c r="E181" s="1625"/>
      <c r="F181" s="439">
        <f>D181*E181</f>
        <v>0</v>
      </c>
      <c r="G181" s="927"/>
      <c r="H181" s="863">
        <f>E181*G181</f>
        <v>0</v>
      </c>
      <c r="I181" s="944">
        <v>20</v>
      </c>
      <c r="J181" s="877">
        <f>E181*I181</f>
        <v>0</v>
      </c>
    </row>
    <row r="182" spans="1:10" customFormat="1" ht="12.75" customHeight="1">
      <c r="A182" s="440"/>
      <c r="B182" s="437"/>
      <c r="C182" s="437"/>
      <c r="D182" s="437"/>
      <c r="E182" s="1624"/>
      <c r="F182" s="301"/>
      <c r="G182" s="927"/>
      <c r="H182" s="927"/>
      <c r="I182" s="944"/>
      <c r="J182" s="944"/>
    </row>
    <row r="183" spans="1:10" customFormat="1" ht="51">
      <c r="A183" s="440">
        <f>COUNT($A$1:A179)+1</f>
        <v>20</v>
      </c>
      <c r="B183" s="441" t="s">
        <v>862</v>
      </c>
      <c r="C183" s="437"/>
      <c r="D183" s="437"/>
      <c r="E183" s="1624"/>
      <c r="F183" s="301"/>
      <c r="G183" s="927"/>
      <c r="H183" s="927"/>
      <c r="I183" s="944"/>
      <c r="J183" s="944"/>
    </row>
    <row r="184" spans="1:10" s="152" customFormat="1" ht="25.5">
      <c r="A184" s="440"/>
      <c r="B184" s="441" t="s">
        <v>902</v>
      </c>
      <c r="C184" s="437"/>
      <c r="D184" s="437"/>
      <c r="E184" s="1624"/>
      <c r="F184" s="301"/>
      <c r="G184" s="1102"/>
      <c r="H184" s="1103"/>
      <c r="I184" s="1150"/>
      <c r="J184" s="1150"/>
    </row>
    <row r="185" spans="1:10" customFormat="1" ht="12.75" customHeight="1">
      <c r="A185" s="440"/>
      <c r="B185" s="441"/>
      <c r="C185" s="437" t="s">
        <v>827</v>
      </c>
      <c r="D185" s="437">
        <v>8</v>
      </c>
      <c r="E185" s="1625"/>
      <c r="F185" s="439">
        <f>D185*E185</f>
        <v>0</v>
      </c>
      <c r="G185" s="927"/>
      <c r="H185" s="863">
        <f>E185*G185</f>
        <v>0</v>
      </c>
      <c r="I185" s="944">
        <v>8</v>
      </c>
      <c r="J185" s="877">
        <f>E185*I185</f>
        <v>0</v>
      </c>
    </row>
    <row r="186" spans="1:10" customFormat="1" ht="12.75" customHeight="1">
      <c r="A186" s="440"/>
      <c r="B186" s="441"/>
      <c r="C186" s="437"/>
      <c r="D186" s="437"/>
      <c r="E186" s="1624"/>
      <c r="F186" s="301"/>
      <c r="G186" s="927"/>
      <c r="H186" s="927"/>
      <c r="I186" s="944"/>
      <c r="J186" s="944"/>
    </row>
    <row r="187" spans="1:10" s="162" customFormat="1" ht="153">
      <c r="A187" s="440">
        <f>COUNT($A$1:A183)+1</f>
        <v>21</v>
      </c>
      <c r="B187" s="437" t="s">
        <v>3640</v>
      </c>
      <c r="C187" s="437"/>
      <c r="D187" s="437"/>
      <c r="E187" s="1624"/>
      <c r="F187" s="301"/>
      <c r="G187" s="1104"/>
      <c r="H187" s="1104"/>
      <c r="I187" s="1154"/>
      <c r="J187" s="1154"/>
    </row>
    <row r="188" spans="1:10" s="162" customFormat="1" ht="16.5">
      <c r="A188" s="440"/>
      <c r="B188" s="441" t="s">
        <v>864</v>
      </c>
      <c r="C188" s="437" t="s">
        <v>826</v>
      </c>
      <c r="D188" s="437">
        <v>268</v>
      </c>
      <c r="E188" s="1625"/>
      <c r="F188" s="439">
        <f>D188*E188</f>
        <v>0</v>
      </c>
      <c r="G188" s="1105">
        <v>268</v>
      </c>
      <c r="H188" s="863">
        <f>E188*G188</f>
        <v>0</v>
      </c>
      <c r="I188" s="1154"/>
      <c r="J188" s="877">
        <f>E188*I188</f>
        <v>0</v>
      </c>
    </row>
    <row r="189" spans="1:10" s="162" customFormat="1" ht="16.5">
      <c r="A189" s="440"/>
      <c r="B189" s="441" t="s">
        <v>865</v>
      </c>
      <c r="C189" s="437" t="s">
        <v>826</v>
      </c>
      <c r="D189" s="437">
        <v>52</v>
      </c>
      <c r="E189" s="1625"/>
      <c r="F189" s="439">
        <f>D189*E189</f>
        <v>0</v>
      </c>
      <c r="G189" s="1105">
        <v>52</v>
      </c>
      <c r="H189" s="863">
        <f>E189*G189</f>
        <v>0</v>
      </c>
      <c r="I189" s="1154"/>
      <c r="J189" s="877">
        <f>E189*I189</f>
        <v>0</v>
      </c>
    </row>
    <row r="190" spans="1:10" s="162" customFormat="1" ht="16.5">
      <c r="A190" s="440"/>
      <c r="B190" s="441" t="s">
        <v>866</v>
      </c>
      <c r="C190" s="437" t="s">
        <v>826</v>
      </c>
      <c r="D190" s="437">
        <v>30</v>
      </c>
      <c r="E190" s="1625"/>
      <c r="F190" s="439">
        <f>D190*E190</f>
        <v>0</v>
      </c>
      <c r="G190" s="1105">
        <v>30</v>
      </c>
      <c r="H190" s="863">
        <f>E190*G190</f>
        <v>0</v>
      </c>
      <c r="I190" s="1154"/>
      <c r="J190" s="877">
        <f>E190*I190</f>
        <v>0</v>
      </c>
    </row>
    <row r="191" spans="1:10" s="162" customFormat="1" ht="16.5">
      <c r="A191" s="440"/>
      <c r="B191" s="441" t="s">
        <v>867</v>
      </c>
      <c r="C191" s="437" t="s">
        <v>826</v>
      </c>
      <c r="D191" s="437">
        <v>54</v>
      </c>
      <c r="E191" s="1625"/>
      <c r="F191" s="439">
        <f>D191*E191</f>
        <v>0</v>
      </c>
      <c r="G191" s="1105">
        <v>54</v>
      </c>
      <c r="H191" s="863">
        <f>E191*G191</f>
        <v>0</v>
      </c>
      <c r="I191" s="1154"/>
      <c r="J191" s="877">
        <f>E191*I191</f>
        <v>0</v>
      </c>
    </row>
    <row r="192" spans="1:10" s="162" customFormat="1" ht="16.5">
      <c r="A192" s="440"/>
      <c r="B192" s="441" t="s">
        <v>868</v>
      </c>
      <c r="C192" s="437" t="s">
        <v>826</v>
      </c>
      <c r="D192" s="437">
        <v>22</v>
      </c>
      <c r="E192" s="1625"/>
      <c r="F192" s="439">
        <f>D192*E192</f>
        <v>0</v>
      </c>
      <c r="G192" s="1105">
        <v>22</v>
      </c>
      <c r="H192" s="863">
        <f>E192*G192</f>
        <v>0</v>
      </c>
      <c r="I192" s="1154"/>
      <c r="J192" s="877">
        <f>E192*I192</f>
        <v>0</v>
      </c>
    </row>
    <row r="193" spans="1:17" s="162" customFormat="1" ht="16.5">
      <c r="A193" s="440"/>
      <c r="B193" s="441"/>
      <c r="C193" s="437"/>
      <c r="D193" s="437"/>
      <c r="E193" s="1624"/>
      <c r="F193" s="301"/>
      <c r="G193" s="1104"/>
      <c r="H193" s="1104"/>
      <c r="I193" s="1154"/>
      <c r="J193" s="1154"/>
    </row>
    <row r="194" spans="1:17" s="164" customFormat="1" ht="51">
      <c r="A194" s="440">
        <f>COUNT($A$1:A193)+1</f>
        <v>22</v>
      </c>
      <c r="B194" s="441" t="s">
        <v>871</v>
      </c>
      <c r="C194" s="437"/>
      <c r="D194" s="437"/>
      <c r="E194" s="1624"/>
      <c r="F194" s="301"/>
      <c r="G194" s="1106"/>
      <c r="H194" s="1106"/>
      <c r="I194" s="1155"/>
      <c r="J194" s="1155"/>
      <c r="K194" s="163"/>
      <c r="L194" s="163"/>
      <c r="M194" s="163"/>
      <c r="N194" s="163"/>
      <c r="O194" s="163"/>
      <c r="P194" s="163"/>
      <c r="Q194" s="163"/>
    </row>
    <row r="195" spans="1:17" s="165" customFormat="1">
      <c r="A195" s="440"/>
      <c r="B195" s="441" t="s">
        <v>859</v>
      </c>
      <c r="C195" s="437" t="s">
        <v>826</v>
      </c>
      <c r="D195" s="437">
        <v>268</v>
      </c>
      <c r="E195" s="1625"/>
      <c r="F195" s="439">
        <f>D195*E195</f>
        <v>0</v>
      </c>
      <c r="G195" s="1105">
        <v>268</v>
      </c>
      <c r="H195" s="863">
        <f>E195*G195</f>
        <v>0</v>
      </c>
      <c r="I195" s="1156"/>
      <c r="J195" s="877">
        <f>E195*I195</f>
        <v>0</v>
      </c>
    </row>
    <row r="196" spans="1:17" s="165" customFormat="1">
      <c r="A196" s="440"/>
      <c r="B196" s="441" t="s">
        <v>872</v>
      </c>
      <c r="C196" s="437" t="s">
        <v>826</v>
      </c>
      <c r="D196" s="437">
        <v>52</v>
      </c>
      <c r="E196" s="1625"/>
      <c r="F196" s="439">
        <f>D196*E196</f>
        <v>0</v>
      </c>
      <c r="G196" s="1105">
        <v>52</v>
      </c>
      <c r="H196" s="863">
        <f>E196*G196</f>
        <v>0</v>
      </c>
      <c r="I196" s="1156"/>
      <c r="J196" s="877">
        <f>E196*I196</f>
        <v>0</v>
      </c>
    </row>
    <row r="197" spans="1:17" s="165" customFormat="1">
      <c r="A197" s="440"/>
      <c r="B197" s="441" t="s">
        <v>873</v>
      </c>
      <c r="C197" s="437" t="s">
        <v>826</v>
      </c>
      <c r="D197" s="437">
        <v>30</v>
      </c>
      <c r="E197" s="1625"/>
      <c r="F197" s="439">
        <f>D197*E197</f>
        <v>0</v>
      </c>
      <c r="G197" s="1105">
        <v>30</v>
      </c>
      <c r="H197" s="863">
        <f>E197*G197</f>
        <v>0</v>
      </c>
      <c r="I197" s="1156"/>
      <c r="J197" s="877">
        <f>E197*I197</f>
        <v>0</v>
      </c>
    </row>
    <row r="198" spans="1:17" s="165" customFormat="1">
      <c r="A198" s="440"/>
      <c r="B198" s="441" t="s">
        <v>874</v>
      </c>
      <c r="C198" s="437" t="s">
        <v>826</v>
      </c>
      <c r="D198" s="437">
        <v>54</v>
      </c>
      <c r="E198" s="1625"/>
      <c r="F198" s="439">
        <f>D198*E198</f>
        <v>0</v>
      </c>
      <c r="G198" s="1105">
        <v>54</v>
      </c>
      <c r="H198" s="863">
        <f>E198*G198</f>
        <v>0</v>
      </c>
      <c r="I198" s="1156"/>
      <c r="J198" s="877">
        <f>E198*I198</f>
        <v>0</v>
      </c>
    </row>
    <row r="199" spans="1:17" s="165" customFormat="1">
      <c r="A199" s="440"/>
      <c r="B199" s="441" t="s">
        <v>875</v>
      </c>
      <c r="C199" s="437" t="s">
        <v>826</v>
      </c>
      <c r="D199" s="437">
        <v>22</v>
      </c>
      <c r="E199" s="1625"/>
      <c r="F199" s="439">
        <f>D199*E199</f>
        <v>0</v>
      </c>
      <c r="G199" s="1105">
        <v>22</v>
      </c>
      <c r="H199" s="863">
        <f>E199*G199</f>
        <v>0</v>
      </c>
      <c r="I199" s="1156"/>
      <c r="J199" s="877">
        <f>E199*I199</f>
        <v>0</v>
      </c>
    </row>
    <row r="200" spans="1:17" s="165" customFormat="1">
      <c r="A200" s="440"/>
      <c r="B200" s="441"/>
      <c r="C200" s="437"/>
      <c r="D200" s="437"/>
      <c r="E200" s="1624"/>
      <c r="F200" s="439"/>
      <c r="G200" s="1107"/>
      <c r="H200" s="1107"/>
      <c r="I200" s="1156"/>
      <c r="J200" s="1156"/>
    </row>
    <row r="201" spans="1:17" s="152" customFormat="1" ht="38.25">
      <c r="A201" s="440">
        <f>COUNT($A$10:A200)+1</f>
        <v>23</v>
      </c>
      <c r="B201" s="444" t="s">
        <v>880</v>
      </c>
      <c r="C201" s="437"/>
      <c r="D201" s="437"/>
      <c r="E201" s="1624"/>
      <c r="F201" s="301"/>
      <c r="G201" s="1102"/>
      <c r="H201" s="1103"/>
      <c r="I201" s="1150"/>
      <c r="J201" s="1150"/>
    </row>
    <row r="202" spans="1:17" s="152" customFormat="1">
      <c r="A202" s="440"/>
      <c r="B202" s="444" t="s">
        <v>903</v>
      </c>
      <c r="C202" s="437"/>
      <c r="D202" s="437"/>
      <c r="E202" s="1624"/>
      <c r="F202" s="301"/>
      <c r="G202" s="1102"/>
      <c r="H202" s="1103"/>
      <c r="I202" s="1150"/>
      <c r="J202" s="1150"/>
    </row>
    <row r="203" spans="1:17" s="152" customFormat="1">
      <c r="A203" s="440"/>
      <c r="B203" s="444" t="s">
        <v>874</v>
      </c>
      <c r="C203" s="437" t="s">
        <v>827</v>
      </c>
      <c r="D203" s="437">
        <v>4</v>
      </c>
      <c r="E203" s="1625"/>
      <c r="F203" s="439">
        <f>D203*E203</f>
        <v>0</v>
      </c>
      <c r="G203" s="1105">
        <v>4</v>
      </c>
      <c r="H203" s="863">
        <f>E203*G203</f>
        <v>0</v>
      </c>
      <c r="I203" s="1150"/>
      <c r="J203" s="877">
        <f>E203*I203</f>
        <v>0</v>
      </c>
    </row>
    <row r="204" spans="1:17" s="152" customFormat="1">
      <c r="A204" s="440"/>
      <c r="B204" s="444"/>
      <c r="C204" s="437"/>
      <c r="D204" s="437"/>
      <c r="E204" s="1624"/>
      <c r="F204" s="301"/>
      <c r="G204" s="1105"/>
      <c r="H204" s="1103"/>
      <c r="I204" s="1150"/>
      <c r="J204" s="1150"/>
    </row>
    <row r="205" spans="1:17" s="152" customFormat="1" ht="25.5">
      <c r="A205" s="440">
        <f>COUNT($A$10:A204)+1</f>
        <v>24</v>
      </c>
      <c r="B205" s="444" t="s">
        <v>888</v>
      </c>
      <c r="C205" s="437"/>
      <c r="D205" s="437"/>
      <c r="E205" s="1624"/>
      <c r="F205" s="301"/>
      <c r="G205" s="1105"/>
      <c r="H205" s="1103"/>
      <c r="I205" s="1150"/>
      <c r="J205" s="1150"/>
    </row>
    <row r="206" spans="1:17" s="152" customFormat="1">
      <c r="A206" s="440"/>
      <c r="B206" s="444" t="s">
        <v>903</v>
      </c>
      <c r="C206" s="437"/>
      <c r="D206" s="437"/>
      <c r="E206" s="1624"/>
      <c r="F206" s="301"/>
      <c r="G206" s="1105"/>
      <c r="H206" s="1103"/>
      <c r="I206" s="1150"/>
      <c r="J206" s="1150"/>
    </row>
    <row r="207" spans="1:17" s="152" customFormat="1">
      <c r="A207" s="436"/>
      <c r="B207" s="444" t="s">
        <v>874</v>
      </c>
      <c r="C207" s="437" t="s">
        <v>827</v>
      </c>
      <c r="D207" s="437">
        <v>2</v>
      </c>
      <c r="E207" s="1625"/>
      <c r="F207" s="439">
        <f>D207*E207</f>
        <v>0</v>
      </c>
      <c r="G207" s="1105">
        <v>2</v>
      </c>
      <c r="H207" s="863">
        <f>E207*G207</f>
        <v>0</v>
      </c>
      <c r="I207" s="1150"/>
      <c r="J207" s="877">
        <f>E207*I207</f>
        <v>0</v>
      </c>
    </row>
    <row r="208" spans="1:17" s="152" customFormat="1">
      <c r="A208" s="436"/>
      <c r="B208" s="444"/>
      <c r="C208" s="437"/>
      <c r="D208" s="437"/>
      <c r="E208" s="1624"/>
      <c r="F208" s="301"/>
      <c r="G208" s="1105"/>
      <c r="H208" s="1103"/>
      <c r="I208" s="1150"/>
      <c r="J208" s="1150"/>
    </row>
    <row r="209" spans="1:10" s="152" customFormat="1" ht="38.25">
      <c r="A209" s="440">
        <f>COUNT($A$10:A208)+1</f>
        <v>25</v>
      </c>
      <c r="B209" s="444" t="s">
        <v>882</v>
      </c>
      <c r="C209" s="437"/>
      <c r="D209" s="437"/>
      <c r="E209" s="1624"/>
      <c r="F209" s="301"/>
      <c r="G209" s="1105"/>
      <c r="H209" s="1103"/>
      <c r="I209" s="1150"/>
      <c r="J209" s="1150"/>
    </row>
    <row r="210" spans="1:10" s="152" customFormat="1" ht="51">
      <c r="A210" s="440"/>
      <c r="B210" s="444" t="s">
        <v>883</v>
      </c>
      <c r="C210" s="437"/>
      <c r="D210" s="437"/>
      <c r="E210" s="1624"/>
      <c r="F210" s="301"/>
      <c r="G210" s="1105"/>
      <c r="H210" s="1103"/>
      <c r="I210" s="1150"/>
      <c r="J210" s="1150"/>
    </row>
    <row r="211" spans="1:10" s="152" customFormat="1" ht="93" customHeight="1">
      <c r="A211" s="440"/>
      <c r="B211" s="444" t="s">
        <v>884</v>
      </c>
      <c r="C211" s="437"/>
      <c r="D211" s="437"/>
      <c r="E211" s="1624"/>
      <c r="F211" s="301"/>
      <c r="G211" s="1105"/>
      <c r="H211" s="1103"/>
      <c r="I211" s="1150"/>
      <c r="J211" s="1150"/>
    </row>
    <row r="212" spans="1:10" s="152" customFormat="1">
      <c r="A212" s="440"/>
      <c r="B212" s="444" t="s">
        <v>885</v>
      </c>
      <c r="C212" s="437"/>
      <c r="D212" s="437"/>
      <c r="E212" s="1624"/>
      <c r="F212" s="301"/>
      <c r="G212" s="1105"/>
      <c r="H212" s="1103"/>
      <c r="I212" s="1150"/>
      <c r="J212" s="1150"/>
    </row>
    <row r="213" spans="1:10" s="152" customFormat="1">
      <c r="A213" s="440"/>
      <c r="B213" s="444" t="s">
        <v>886</v>
      </c>
      <c r="C213" s="437" t="s">
        <v>843</v>
      </c>
      <c r="D213" s="437">
        <v>2</v>
      </c>
      <c r="E213" s="1625"/>
      <c r="F213" s="439">
        <f>D213*E213</f>
        <v>0</v>
      </c>
      <c r="G213" s="1105">
        <v>2</v>
      </c>
      <c r="H213" s="863">
        <f>E213*G213</f>
        <v>0</v>
      </c>
      <c r="I213" s="1150"/>
      <c r="J213" s="877">
        <f>E213*I213</f>
        <v>0</v>
      </c>
    </row>
    <row r="214" spans="1:10" s="152" customFormat="1">
      <c r="A214" s="440"/>
      <c r="B214" s="444"/>
      <c r="C214" s="437"/>
      <c r="D214" s="437"/>
      <c r="E214" s="1624"/>
      <c r="F214" s="301"/>
      <c r="G214" s="1105"/>
      <c r="H214" s="1103"/>
      <c r="I214" s="1150"/>
      <c r="J214" s="1150"/>
    </row>
    <row r="215" spans="1:10" s="152" customFormat="1" ht="38.25">
      <c r="A215" s="440">
        <f>COUNT($A$10:A214)+1</f>
        <v>26</v>
      </c>
      <c r="B215" s="444" t="s">
        <v>889</v>
      </c>
      <c r="C215" s="437"/>
      <c r="D215" s="437"/>
      <c r="E215" s="1624"/>
      <c r="F215" s="301"/>
      <c r="G215" s="1105"/>
      <c r="H215" s="1103"/>
      <c r="I215" s="1150"/>
      <c r="J215" s="1150"/>
    </row>
    <row r="216" spans="1:10" s="152" customFormat="1">
      <c r="A216" s="436"/>
      <c r="B216" s="444"/>
      <c r="C216" s="437" t="s">
        <v>827</v>
      </c>
      <c r="D216" s="437">
        <v>4</v>
      </c>
      <c r="E216" s="1625"/>
      <c r="F216" s="439">
        <f>D216*E216</f>
        <v>0</v>
      </c>
      <c r="G216" s="1105">
        <v>4</v>
      </c>
      <c r="H216" s="863">
        <f>E216*G216</f>
        <v>0</v>
      </c>
      <c r="I216" s="1150"/>
      <c r="J216" s="877">
        <f>E216*I216</f>
        <v>0</v>
      </c>
    </row>
    <row r="217" spans="1:10" s="152" customFormat="1">
      <c r="A217" s="436"/>
      <c r="B217" s="444"/>
      <c r="C217" s="437"/>
      <c r="D217" s="437"/>
      <c r="E217" s="1624"/>
      <c r="F217" s="301"/>
      <c r="G217" s="1105"/>
      <c r="H217" s="1103"/>
      <c r="I217" s="1150"/>
      <c r="J217" s="1150"/>
    </row>
    <row r="218" spans="1:10" s="152" customFormat="1" ht="25.5">
      <c r="A218" s="440">
        <f>COUNT($A$10:A217)+1</f>
        <v>27</v>
      </c>
      <c r="B218" s="445" t="s">
        <v>890</v>
      </c>
      <c r="C218" s="437"/>
      <c r="D218" s="446"/>
      <c r="E218" s="1624"/>
      <c r="F218" s="301"/>
      <c r="G218" s="1105"/>
      <c r="H218" s="1103"/>
      <c r="I218" s="1151"/>
      <c r="J218" s="1150"/>
    </row>
    <row r="219" spans="1:10" s="152" customFormat="1">
      <c r="A219" s="440"/>
      <c r="B219" s="445"/>
      <c r="C219" s="437" t="s">
        <v>843</v>
      </c>
      <c r="D219" s="437">
        <v>2</v>
      </c>
      <c r="E219" s="1625"/>
      <c r="F219" s="439">
        <f>D219*E219</f>
        <v>0</v>
      </c>
      <c r="G219" s="1102"/>
      <c r="H219" s="863">
        <f>E219*G219</f>
        <v>0</v>
      </c>
      <c r="I219" s="1151">
        <v>2</v>
      </c>
      <c r="J219" s="877">
        <f>E219*I219</f>
        <v>0</v>
      </c>
    </row>
    <row r="220" spans="1:10" s="152" customFormat="1">
      <c r="A220" s="440"/>
      <c r="B220" s="445"/>
      <c r="C220" s="437"/>
      <c r="D220" s="437"/>
      <c r="E220" s="1624"/>
      <c r="F220" s="301"/>
      <c r="G220" s="1102"/>
      <c r="H220" s="1103"/>
      <c r="I220" s="1151"/>
      <c r="J220" s="1150"/>
    </row>
    <row r="221" spans="1:10" s="152" customFormat="1" ht="13.5" thickBot="1">
      <c r="A221" s="448"/>
      <c r="B221" s="448"/>
      <c r="C221" s="448"/>
      <c r="D221" s="448"/>
      <c r="E221" s="1626"/>
      <c r="F221" s="449"/>
      <c r="G221" s="1111"/>
      <c r="H221" s="1112"/>
      <c r="I221" s="1158"/>
      <c r="J221" s="1158"/>
    </row>
    <row r="222" spans="1:10" s="152" customFormat="1" ht="13.5" thickTop="1">
      <c r="A222" s="151"/>
      <c r="B222" s="151"/>
      <c r="C222" s="151"/>
      <c r="D222" s="151"/>
      <c r="E222" s="1621"/>
      <c r="F222" s="245" t="s">
        <v>1579</v>
      </c>
      <c r="G222" s="1114"/>
      <c r="H222" s="1115" t="s">
        <v>1580</v>
      </c>
      <c r="I222" s="1160"/>
      <c r="J222" s="1160" t="s">
        <v>1581</v>
      </c>
    </row>
    <row r="223" spans="1:10" s="152" customFormat="1" ht="15">
      <c r="A223" s="151"/>
      <c r="B223" s="451" t="s">
        <v>904</v>
      </c>
      <c r="C223" s="452"/>
      <c r="D223" s="452"/>
      <c r="E223" s="1628"/>
      <c r="F223" s="271">
        <f>SUM(F162:F221)</f>
        <v>0</v>
      </c>
      <c r="G223" s="1116"/>
      <c r="H223" s="961">
        <f>SUM(H161:H222)</f>
        <v>0</v>
      </c>
      <c r="I223" s="1161"/>
      <c r="J223" s="963">
        <f>SUM(J161:J222)</f>
        <v>0</v>
      </c>
    </row>
    <row r="224" spans="1:10" s="1029" customFormat="1">
      <c r="A224" s="5"/>
      <c r="B224" s="28"/>
      <c r="C224" s="2"/>
      <c r="D224" s="2"/>
      <c r="E224" s="1611"/>
      <c r="F224" s="1"/>
    </row>
    <row r="225" spans="1:10" s="1029" customFormat="1">
      <c r="A225" s="5"/>
      <c r="B225" s="28"/>
      <c r="C225" s="2"/>
      <c r="D225" s="2"/>
      <c r="E225" s="1611"/>
      <c r="F225" s="1"/>
    </row>
    <row r="226" spans="1:10" s="1184" customFormat="1">
      <c r="A226" s="150"/>
      <c r="B226" s="150" t="s">
        <v>1919</v>
      </c>
      <c r="C226" s="150"/>
      <c r="D226" s="150"/>
      <c r="E226" s="1621"/>
      <c r="F226" s="93"/>
      <c r="H226" s="1185"/>
    </row>
    <row r="227" spans="1:10" s="1184" customFormat="1" ht="25.5">
      <c r="A227" s="150"/>
      <c r="B227" s="150" t="s">
        <v>829</v>
      </c>
      <c r="C227" s="150"/>
      <c r="D227" s="150"/>
      <c r="E227" s="1621"/>
      <c r="F227" s="93"/>
      <c r="H227" s="1185"/>
    </row>
    <row r="228" spans="1:10" s="1184" customFormat="1">
      <c r="A228" s="152"/>
      <c r="B228" s="152"/>
      <c r="C228" s="152"/>
      <c r="D228" s="152"/>
      <c r="E228" s="1621"/>
      <c r="F228" s="93"/>
      <c r="H228" s="1185"/>
    </row>
    <row r="229" spans="1:10" s="1184" customFormat="1">
      <c r="A229" s="154" t="s">
        <v>905</v>
      </c>
      <c r="B229" s="150" t="s">
        <v>906</v>
      </c>
      <c r="C229" s="152"/>
      <c r="D229" s="152"/>
      <c r="E229" s="1621"/>
      <c r="F229" s="93"/>
      <c r="H229" s="1185"/>
    </row>
    <row r="230" spans="1:10" s="1184" customFormat="1">
      <c r="A230" s="152"/>
      <c r="B230" s="152" t="s">
        <v>1597</v>
      </c>
      <c r="C230" s="152"/>
      <c r="D230" s="152"/>
      <c r="E230" s="1621"/>
      <c r="F230" s="93"/>
      <c r="H230" s="1185"/>
    </row>
    <row r="231" spans="1:10" s="152" customFormat="1">
      <c r="A231" s="150" t="s">
        <v>832</v>
      </c>
      <c r="B231" s="150" t="s">
        <v>833</v>
      </c>
      <c r="C231" s="150" t="s">
        <v>834</v>
      </c>
      <c r="D231" s="150" t="s">
        <v>835</v>
      </c>
      <c r="E231" s="1622" t="s">
        <v>1375</v>
      </c>
      <c r="F231" s="150" t="s">
        <v>837</v>
      </c>
      <c r="G231" s="1721" t="s">
        <v>1550</v>
      </c>
      <c r="H231" s="1722"/>
      <c r="I231" s="1723" t="s">
        <v>1551</v>
      </c>
      <c r="J231" s="1724"/>
    </row>
    <row r="232" spans="1:10" s="152" customFormat="1" ht="13.5" thickBot="1">
      <c r="A232" s="155"/>
      <c r="B232" s="156"/>
      <c r="C232" s="156"/>
      <c r="D232" s="155"/>
      <c r="E232" s="1627" t="s">
        <v>838</v>
      </c>
      <c r="F232" s="157" t="s">
        <v>838</v>
      </c>
      <c r="G232" s="888" t="s">
        <v>79</v>
      </c>
      <c r="H232" s="888" t="s">
        <v>1554</v>
      </c>
      <c r="I232" s="887" t="s">
        <v>79</v>
      </c>
      <c r="J232" s="887" t="s">
        <v>1554</v>
      </c>
    </row>
    <row r="233" spans="1:10" s="152" customFormat="1">
      <c r="A233" s="158"/>
      <c r="B233" s="151"/>
      <c r="C233" s="159"/>
      <c r="D233" s="158"/>
      <c r="E233" s="1621"/>
      <c r="F233" s="93"/>
      <c r="G233" s="1184"/>
      <c r="H233" s="1185"/>
      <c r="I233" s="1184"/>
      <c r="J233" s="1184"/>
    </row>
    <row r="234" spans="1:10" s="152" customFormat="1">
      <c r="A234" s="158"/>
      <c r="B234" s="158" t="s">
        <v>839</v>
      </c>
      <c r="C234" s="151"/>
      <c r="D234" s="158"/>
      <c r="E234" s="1621"/>
      <c r="F234" s="93"/>
      <c r="G234" s="1184"/>
      <c r="H234" s="1185"/>
      <c r="I234" s="1184"/>
      <c r="J234" s="1184"/>
    </row>
    <row r="235" spans="1:10" s="152" customFormat="1">
      <c r="E235" s="1621"/>
      <c r="F235" s="93"/>
      <c r="G235" s="1184"/>
      <c r="H235" s="1185"/>
      <c r="I235" s="1184"/>
      <c r="J235" s="1184"/>
    </row>
    <row r="236" spans="1:10" s="152" customFormat="1" ht="102">
      <c r="A236" s="436">
        <v>28</v>
      </c>
      <c r="B236" s="437" t="s">
        <v>840</v>
      </c>
      <c r="C236" s="437"/>
      <c r="D236" s="437"/>
      <c r="E236" s="1624"/>
      <c r="F236" s="301"/>
      <c r="G236" s="1102"/>
      <c r="H236" s="1103"/>
      <c r="I236" s="1150"/>
      <c r="J236" s="1150"/>
    </row>
    <row r="237" spans="1:10" s="152" customFormat="1">
      <c r="A237" s="436"/>
      <c r="B237" s="437" t="s">
        <v>841</v>
      </c>
      <c r="C237" s="437"/>
      <c r="D237" s="437"/>
      <c r="E237" s="1624"/>
      <c r="F237" s="301"/>
      <c r="G237" s="1102"/>
      <c r="H237" s="1103"/>
      <c r="I237" s="1150"/>
      <c r="J237" s="1150"/>
    </row>
    <row r="238" spans="1:10" s="152" customFormat="1">
      <c r="A238" s="436"/>
      <c r="B238" s="438" t="s">
        <v>845</v>
      </c>
      <c r="C238" s="437" t="s">
        <v>843</v>
      </c>
      <c r="D238" s="437">
        <v>2</v>
      </c>
      <c r="E238" s="1625"/>
      <c r="F238" s="439">
        <f t="shared" ref="F238:F244" si="9">D238*E238</f>
        <v>0</v>
      </c>
      <c r="G238" s="1102"/>
      <c r="H238" s="863">
        <f>E238*G238</f>
        <v>0</v>
      </c>
      <c r="I238" s="1151">
        <v>2</v>
      </c>
      <c r="J238" s="877">
        <f t="shared" ref="J238:J244" si="10">E238*I238</f>
        <v>0</v>
      </c>
    </row>
    <row r="239" spans="1:10" s="152" customFormat="1">
      <c r="A239" s="436"/>
      <c r="B239" s="438" t="s">
        <v>846</v>
      </c>
      <c r="C239" s="437" t="s">
        <v>843</v>
      </c>
      <c r="D239" s="437">
        <v>8</v>
      </c>
      <c r="E239" s="1625"/>
      <c r="F239" s="439">
        <f t="shared" si="9"/>
        <v>0</v>
      </c>
      <c r="G239" s="1102"/>
      <c r="H239" s="863">
        <f t="shared" ref="H239:H244" si="11">E239*G239</f>
        <v>0</v>
      </c>
      <c r="I239" s="1151">
        <v>8</v>
      </c>
      <c r="J239" s="877">
        <f t="shared" si="10"/>
        <v>0</v>
      </c>
    </row>
    <row r="240" spans="1:10" s="152" customFormat="1">
      <c r="A240" s="436"/>
      <c r="B240" s="438" t="s">
        <v>847</v>
      </c>
      <c r="C240" s="437" t="s">
        <v>843</v>
      </c>
      <c r="D240" s="437">
        <v>10</v>
      </c>
      <c r="E240" s="1625"/>
      <c r="F240" s="439">
        <f t="shared" si="9"/>
        <v>0</v>
      </c>
      <c r="G240" s="1102"/>
      <c r="H240" s="863">
        <f t="shared" si="11"/>
        <v>0</v>
      </c>
      <c r="I240" s="1151">
        <v>10</v>
      </c>
      <c r="J240" s="877">
        <f t="shared" si="10"/>
        <v>0</v>
      </c>
    </row>
    <row r="241" spans="1:10" s="152" customFormat="1">
      <c r="A241" s="436"/>
      <c r="B241" s="438" t="s">
        <v>907</v>
      </c>
      <c r="C241" s="437" t="s">
        <v>843</v>
      </c>
      <c r="D241" s="437">
        <v>2</v>
      </c>
      <c r="E241" s="1625"/>
      <c r="F241" s="439">
        <f t="shared" si="9"/>
        <v>0</v>
      </c>
      <c r="G241" s="1102"/>
      <c r="H241" s="863">
        <f t="shared" si="11"/>
        <v>0</v>
      </c>
      <c r="I241" s="1151">
        <v>2</v>
      </c>
      <c r="J241" s="877">
        <f t="shared" si="10"/>
        <v>0</v>
      </c>
    </row>
    <row r="242" spans="1:10" s="152" customFormat="1">
      <c r="A242" s="436"/>
      <c r="B242" s="438" t="s">
        <v>849</v>
      </c>
      <c r="C242" s="437" t="s">
        <v>843</v>
      </c>
      <c r="D242" s="437">
        <v>2</v>
      </c>
      <c r="E242" s="1625"/>
      <c r="F242" s="439">
        <f t="shared" si="9"/>
        <v>0</v>
      </c>
      <c r="G242" s="1102"/>
      <c r="H242" s="863">
        <f t="shared" si="11"/>
        <v>0</v>
      </c>
      <c r="I242" s="1151">
        <v>2</v>
      </c>
      <c r="J242" s="877">
        <f t="shared" si="10"/>
        <v>0</v>
      </c>
    </row>
    <row r="243" spans="1:10" s="152" customFormat="1">
      <c r="A243" s="436"/>
      <c r="B243" s="438" t="s">
        <v>908</v>
      </c>
      <c r="C243" s="437" t="s">
        <v>843</v>
      </c>
      <c r="D243" s="437">
        <v>40</v>
      </c>
      <c r="E243" s="1625"/>
      <c r="F243" s="439">
        <f t="shared" si="9"/>
        <v>0</v>
      </c>
      <c r="G243" s="1102"/>
      <c r="H243" s="863">
        <f t="shared" si="11"/>
        <v>0</v>
      </c>
      <c r="I243" s="1151">
        <v>40</v>
      </c>
      <c r="J243" s="877">
        <f t="shared" si="10"/>
        <v>0</v>
      </c>
    </row>
    <row r="244" spans="1:10" s="152" customFormat="1">
      <c r="A244" s="436"/>
      <c r="B244" s="438" t="s">
        <v>909</v>
      </c>
      <c r="C244" s="437" t="s">
        <v>843</v>
      </c>
      <c r="D244" s="437">
        <v>2</v>
      </c>
      <c r="E244" s="1625"/>
      <c r="F244" s="439">
        <f t="shared" si="9"/>
        <v>0</v>
      </c>
      <c r="G244" s="1102"/>
      <c r="H244" s="863">
        <f t="shared" si="11"/>
        <v>0</v>
      </c>
      <c r="I244" s="1151">
        <v>2</v>
      </c>
      <c r="J244" s="877">
        <f t="shared" si="10"/>
        <v>0</v>
      </c>
    </row>
    <row r="245" spans="1:10" s="152" customFormat="1">
      <c r="A245" s="436"/>
      <c r="B245" s="437"/>
      <c r="C245" s="437"/>
      <c r="D245" s="437"/>
      <c r="E245" s="1624"/>
      <c r="F245" s="301"/>
      <c r="G245" s="1102"/>
      <c r="H245" s="1103"/>
      <c r="I245" s="1150"/>
      <c r="J245" s="1150"/>
    </row>
    <row r="246" spans="1:10" s="152" customFormat="1" ht="51">
      <c r="A246" s="440">
        <f>COUNT($A$10:A245)+1</f>
        <v>29</v>
      </c>
      <c r="B246" s="437" t="s">
        <v>852</v>
      </c>
      <c r="C246" s="437"/>
      <c r="D246" s="437"/>
      <c r="E246" s="1624"/>
      <c r="F246" s="301"/>
      <c r="G246" s="1102"/>
      <c r="H246" s="1103"/>
      <c r="I246" s="1150"/>
      <c r="J246" s="1150"/>
    </row>
    <row r="247" spans="1:10" s="152" customFormat="1">
      <c r="A247" s="440"/>
      <c r="B247" s="437" t="s">
        <v>853</v>
      </c>
      <c r="C247" s="437"/>
      <c r="D247" s="437"/>
      <c r="E247" s="1624"/>
      <c r="F247" s="301"/>
      <c r="G247" s="1102"/>
      <c r="H247" s="1103"/>
      <c r="I247" s="1150"/>
      <c r="J247" s="1150"/>
    </row>
    <row r="248" spans="1:10" s="152" customFormat="1">
      <c r="A248" s="440"/>
      <c r="B248" s="437" t="s">
        <v>854</v>
      </c>
      <c r="C248" s="437" t="s">
        <v>843</v>
      </c>
      <c r="D248" s="437">
        <v>26</v>
      </c>
      <c r="E248" s="1625"/>
      <c r="F248" s="439">
        <f>D248*E248</f>
        <v>0</v>
      </c>
      <c r="G248" s="1102"/>
      <c r="H248" s="863">
        <f>E248*G248</f>
        <v>0</v>
      </c>
      <c r="I248" s="1151">
        <v>26</v>
      </c>
      <c r="J248" s="877">
        <f>E248*I248</f>
        <v>0</v>
      </c>
    </row>
    <row r="249" spans="1:10" s="152" customFormat="1">
      <c r="A249" s="440"/>
      <c r="B249" s="437"/>
      <c r="C249" s="437"/>
      <c r="D249" s="437"/>
      <c r="E249" s="1624"/>
      <c r="F249" s="301"/>
      <c r="G249" s="1102"/>
      <c r="H249" s="1103"/>
      <c r="I249" s="1151"/>
      <c r="J249" s="1150"/>
    </row>
    <row r="250" spans="1:10" s="152" customFormat="1" ht="25.5">
      <c r="A250" s="440">
        <f>COUNT($A$10:A249)+1</f>
        <v>30</v>
      </c>
      <c r="B250" s="437" t="s">
        <v>855</v>
      </c>
      <c r="C250" s="437"/>
      <c r="D250" s="437"/>
      <c r="E250" s="1624"/>
      <c r="F250" s="301"/>
      <c r="G250" s="1102"/>
      <c r="H250" s="1103"/>
      <c r="I250" s="1151"/>
      <c r="J250" s="1150"/>
    </row>
    <row r="251" spans="1:10" s="152" customFormat="1">
      <c r="A251" s="440"/>
      <c r="B251" s="437" t="s">
        <v>856</v>
      </c>
      <c r="C251" s="437"/>
      <c r="D251" s="437"/>
      <c r="E251" s="1624"/>
      <c r="F251" s="301"/>
      <c r="G251" s="1102"/>
      <c r="H251" s="1103"/>
      <c r="I251" s="1151"/>
      <c r="J251" s="1150"/>
    </row>
    <row r="252" spans="1:10" s="152" customFormat="1">
      <c r="A252" s="440"/>
      <c r="B252" s="437"/>
      <c r="C252" s="437" t="s">
        <v>827</v>
      </c>
      <c r="D252" s="437">
        <v>26</v>
      </c>
      <c r="E252" s="1625"/>
      <c r="F252" s="439">
        <f>D252*E252</f>
        <v>0</v>
      </c>
      <c r="G252" s="1102"/>
      <c r="H252" s="863">
        <f>E252*G252</f>
        <v>0</v>
      </c>
      <c r="I252" s="1151">
        <v>26</v>
      </c>
      <c r="J252" s="877">
        <f>E252*I252</f>
        <v>0</v>
      </c>
    </row>
    <row r="253" spans="1:10" s="152" customFormat="1">
      <c r="A253" s="440"/>
      <c r="B253" s="437"/>
      <c r="C253" s="437"/>
      <c r="D253" s="437"/>
      <c r="E253" s="1624"/>
      <c r="F253" s="301"/>
      <c r="G253" s="1102"/>
      <c r="H253" s="1103"/>
      <c r="I253" s="1151"/>
      <c r="J253" s="1150"/>
    </row>
    <row r="254" spans="1:10" customFormat="1" ht="27.75" customHeight="1">
      <c r="A254" s="440">
        <f>COUNT($A$1:A251)+1</f>
        <v>31</v>
      </c>
      <c r="B254" s="441" t="s">
        <v>857</v>
      </c>
      <c r="C254" s="437"/>
      <c r="D254" s="437"/>
      <c r="E254" s="1624"/>
      <c r="F254" s="301"/>
      <c r="G254" s="927"/>
      <c r="H254" s="927"/>
      <c r="I254" s="1152"/>
      <c r="J254" s="944"/>
    </row>
    <row r="255" spans="1:10" s="152" customFormat="1">
      <c r="A255" s="440"/>
      <c r="B255" s="437" t="s">
        <v>858</v>
      </c>
      <c r="C255" s="437"/>
      <c r="D255" s="437"/>
      <c r="E255" s="1624"/>
      <c r="F255" s="301"/>
      <c r="G255" s="1102"/>
      <c r="H255" s="1103"/>
      <c r="I255" s="1151"/>
      <c r="J255" s="1150"/>
    </row>
    <row r="256" spans="1:10" customFormat="1" ht="12.75" customHeight="1">
      <c r="A256" s="440"/>
      <c r="B256" s="307" t="s">
        <v>859</v>
      </c>
      <c r="C256" s="437" t="s">
        <v>827</v>
      </c>
      <c r="D256" s="437">
        <v>26</v>
      </c>
      <c r="E256" s="1625"/>
      <c r="F256" s="439">
        <f>D256*E256</f>
        <v>0</v>
      </c>
      <c r="G256" s="927"/>
      <c r="H256" s="863">
        <f>E256*G256</f>
        <v>0</v>
      </c>
      <c r="I256" s="1152">
        <v>26</v>
      </c>
      <c r="J256" s="877">
        <f>E256*I256</f>
        <v>0</v>
      </c>
    </row>
    <row r="257" spans="1:10" customFormat="1" ht="12.75" customHeight="1">
      <c r="A257" s="440"/>
      <c r="B257" s="307"/>
      <c r="C257" s="437"/>
      <c r="D257" s="437"/>
      <c r="E257" s="1624"/>
      <c r="F257" s="301"/>
      <c r="G257" s="927"/>
      <c r="H257" s="927"/>
      <c r="I257" s="1152"/>
      <c r="J257" s="944"/>
    </row>
    <row r="258" spans="1:10" customFormat="1" ht="38.25">
      <c r="A258" s="440">
        <f>COUNT($A$1:A254)+1</f>
        <v>32</v>
      </c>
      <c r="B258" s="437" t="s">
        <v>860</v>
      </c>
      <c r="C258" s="437"/>
      <c r="D258" s="437"/>
      <c r="E258" s="1624"/>
      <c r="F258" s="301"/>
      <c r="G258" s="927"/>
      <c r="H258" s="927"/>
      <c r="I258" s="1152"/>
      <c r="J258" s="944"/>
    </row>
    <row r="259" spans="1:10" s="152" customFormat="1">
      <c r="A259" s="440"/>
      <c r="B259" s="437" t="s">
        <v>861</v>
      </c>
      <c r="C259" s="437"/>
      <c r="D259" s="437"/>
      <c r="E259" s="1624"/>
      <c r="F259" s="301"/>
      <c r="G259" s="1102"/>
      <c r="H259" s="1103"/>
      <c r="I259" s="1151"/>
      <c r="J259" s="1150"/>
    </row>
    <row r="260" spans="1:10" customFormat="1" ht="12.75" customHeight="1">
      <c r="A260" s="440"/>
      <c r="B260" s="437"/>
      <c r="C260" s="437" t="s">
        <v>827</v>
      </c>
      <c r="D260" s="437">
        <v>66</v>
      </c>
      <c r="E260" s="1625"/>
      <c r="F260" s="439">
        <f>D260*E260</f>
        <v>0</v>
      </c>
      <c r="G260" s="927"/>
      <c r="H260" s="863">
        <f>E260*G260</f>
        <v>0</v>
      </c>
      <c r="I260" s="1152">
        <v>66</v>
      </c>
      <c r="J260" s="877">
        <f>E260*I260</f>
        <v>0</v>
      </c>
    </row>
    <row r="261" spans="1:10" customFormat="1" ht="12.75" customHeight="1">
      <c r="A261" s="440"/>
      <c r="B261" s="437"/>
      <c r="C261" s="437"/>
      <c r="D261" s="437"/>
      <c r="E261" s="1624"/>
      <c r="F261" s="301"/>
      <c r="G261" s="927"/>
      <c r="H261" s="927"/>
      <c r="I261" s="1152"/>
      <c r="J261" s="944"/>
    </row>
    <row r="262" spans="1:10" customFormat="1" ht="51">
      <c r="A262" s="440">
        <f>COUNT($A$1:A258)+1</f>
        <v>33</v>
      </c>
      <c r="B262" s="441" t="s">
        <v>862</v>
      </c>
      <c r="C262" s="437"/>
      <c r="D262" s="437"/>
      <c r="E262" s="1624"/>
      <c r="F262" s="301"/>
      <c r="G262" s="927"/>
      <c r="H262" s="927"/>
      <c r="I262" s="1152"/>
      <c r="J262" s="944"/>
    </row>
    <row r="263" spans="1:10" s="152" customFormat="1">
      <c r="A263" s="440"/>
      <c r="B263" s="441" t="s">
        <v>863</v>
      </c>
      <c r="C263" s="437"/>
      <c r="D263" s="437"/>
      <c r="E263" s="1624"/>
      <c r="F263" s="301"/>
      <c r="G263" s="1102"/>
      <c r="H263" s="1103"/>
      <c r="I263" s="1151"/>
      <c r="J263" s="1150"/>
    </row>
    <row r="264" spans="1:10" customFormat="1" ht="12.75" customHeight="1">
      <c r="A264" s="440"/>
      <c r="B264" s="441"/>
      <c r="C264" s="437" t="s">
        <v>827</v>
      </c>
      <c r="D264" s="437">
        <v>26</v>
      </c>
      <c r="E264" s="1625"/>
      <c r="F264" s="439">
        <f>D264*E264</f>
        <v>0</v>
      </c>
      <c r="G264" s="927"/>
      <c r="H264" s="863">
        <f>E264*G264</f>
        <v>0</v>
      </c>
      <c r="I264" s="1152">
        <v>26</v>
      </c>
      <c r="J264" s="877">
        <f>E264*I264</f>
        <v>0</v>
      </c>
    </row>
    <row r="265" spans="1:10" customFormat="1" ht="12.75" customHeight="1">
      <c r="A265" s="440"/>
      <c r="B265" s="441"/>
      <c r="C265" s="437"/>
      <c r="D265" s="437"/>
      <c r="E265" s="1624"/>
      <c r="F265" s="301"/>
      <c r="G265" s="927"/>
      <c r="H265" s="927"/>
      <c r="I265" s="944"/>
      <c r="J265" s="944"/>
    </row>
    <row r="266" spans="1:10" s="162" customFormat="1" ht="153">
      <c r="A266" s="440">
        <f>COUNT($A$1:A262)+1</f>
        <v>34</v>
      </c>
      <c r="B266" s="437" t="s">
        <v>3640</v>
      </c>
      <c r="C266" s="437"/>
      <c r="D266" s="437"/>
      <c r="E266" s="1624"/>
      <c r="F266" s="301"/>
      <c r="G266" s="1104"/>
      <c r="H266" s="1104"/>
      <c r="I266" s="1154"/>
      <c r="J266" s="1154"/>
    </row>
    <row r="267" spans="1:10" s="162" customFormat="1" ht="12.75" customHeight="1">
      <c r="A267" s="440"/>
      <c r="B267" s="441" t="s">
        <v>864</v>
      </c>
      <c r="C267" s="437" t="s">
        <v>826</v>
      </c>
      <c r="D267" s="437">
        <v>430</v>
      </c>
      <c r="E267" s="1625"/>
      <c r="F267" s="439">
        <f t="shared" ref="F267:F272" si="12">D267*E267</f>
        <v>0</v>
      </c>
      <c r="G267" s="1102">
        <v>430</v>
      </c>
      <c r="H267" s="863">
        <f t="shared" ref="H267:H272" si="13">E267*G267</f>
        <v>0</v>
      </c>
      <c r="I267" s="1154"/>
      <c r="J267" s="877">
        <f t="shared" ref="J267:J272" si="14">E267*I267</f>
        <v>0</v>
      </c>
    </row>
    <row r="268" spans="1:10" s="162" customFormat="1" ht="12.75" customHeight="1">
      <c r="A268" s="440"/>
      <c r="B268" s="441" t="s">
        <v>865</v>
      </c>
      <c r="C268" s="437" t="s">
        <v>826</v>
      </c>
      <c r="D268" s="437">
        <v>100</v>
      </c>
      <c r="E268" s="1625"/>
      <c r="F268" s="439">
        <f t="shared" si="12"/>
        <v>0</v>
      </c>
      <c r="G268" s="1102">
        <v>100</v>
      </c>
      <c r="H268" s="863">
        <f t="shared" si="13"/>
        <v>0</v>
      </c>
      <c r="I268" s="1154"/>
      <c r="J268" s="877">
        <f t="shared" si="14"/>
        <v>0</v>
      </c>
    </row>
    <row r="269" spans="1:10" s="162" customFormat="1" ht="12.75" customHeight="1">
      <c r="A269" s="440"/>
      <c r="B269" s="441" t="s">
        <v>866</v>
      </c>
      <c r="C269" s="437" t="s">
        <v>826</v>
      </c>
      <c r="D269" s="437">
        <v>32</v>
      </c>
      <c r="E269" s="1625"/>
      <c r="F269" s="439">
        <f t="shared" si="12"/>
        <v>0</v>
      </c>
      <c r="G269" s="1102">
        <v>32</v>
      </c>
      <c r="H269" s="863">
        <f t="shared" si="13"/>
        <v>0</v>
      </c>
      <c r="I269" s="1154"/>
      <c r="J269" s="877">
        <f t="shared" si="14"/>
        <v>0</v>
      </c>
    </row>
    <row r="270" spans="1:10" s="162" customFormat="1" ht="12.75" customHeight="1">
      <c r="A270" s="440"/>
      <c r="B270" s="441" t="s">
        <v>867</v>
      </c>
      <c r="C270" s="437" t="s">
        <v>826</v>
      </c>
      <c r="D270" s="437">
        <v>100</v>
      </c>
      <c r="E270" s="1625"/>
      <c r="F270" s="439">
        <f t="shared" si="12"/>
        <v>0</v>
      </c>
      <c r="G270" s="1102">
        <v>100</v>
      </c>
      <c r="H270" s="863">
        <f t="shared" si="13"/>
        <v>0</v>
      </c>
      <c r="I270" s="1154"/>
      <c r="J270" s="877">
        <f t="shared" si="14"/>
        <v>0</v>
      </c>
    </row>
    <row r="271" spans="1:10" s="162" customFormat="1" ht="12.75" customHeight="1">
      <c r="A271" s="440"/>
      <c r="B271" s="441" t="s">
        <v>868</v>
      </c>
      <c r="C271" s="437" t="s">
        <v>826</v>
      </c>
      <c r="D271" s="437">
        <v>32</v>
      </c>
      <c r="E271" s="1625"/>
      <c r="F271" s="439">
        <f t="shared" si="12"/>
        <v>0</v>
      </c>
      <c r="G271" s="1102">
        <v>32</v>
      </c>
      <c r="H271" s="863">
        <f t="shared" si="13"/>
        <v>0</v>
      </c>
      <c r="I271" s="1154"/>
      <c r="J271" s="877">
        <f t="shared" si="14"/>
        <v>0</v>
      </c>
    </row>
    <row r="272" spans="1:10" s="162" customFormat="1" ht="12.75" customHeight="1">
      <c r="A272" s="440"/>
      <c r="B272" s="441" t="s">
        <v>869</v>
      </c>
      <c r="C272" s="437" t="s">
        <v>826</v>
      </c>
      <c r="D272" s="437">
        <v>14</v>
      </c>
      <c r="E272" s="1625"/>
      <c r="F272" s="439">
        <f t="shared" si="12"/>
        <v>0</v>
      </c>
      <c r="G272" s="1102">
        <v>14</v>
      </c>
      <c r="H272" s="863">
        <f t="shared" si="13"/>
        <v>0</v>
      </c>
      <c r="I272" s="1154"/>
      <c r="J272" s="877">
        <f t="shared" si="14"/>
        <v>0</v>
      </c>
    </row>
    <row r="273" spans="1:10" s="162" customFormat="1" ht="12.75" customHeight="1">
      <c r="A273" s="440"/>
      <c r="B273" s="441"/>
      <c r="C273" s="437"/>
      <c r="D273" s="437"/>
      <c r="E273" s="1624"/>
      <c r="F273" s="439"/>
      <c r="G273" s="1104"/>
      <c r="H273" s="1104"/>
      <c r="I273" s="1154"/>
      <c r="J273" s="1154"/>
    </row>
    <row r="274" spans="1:10" s="162" customFormat="1" ht="53.25" customHeight="1">
      <c r="A274" s="440">
        <f>COUNT($A$1:A273)+1</f>
        <v>35</v>
      </c>
      <c r="B274" s="441" t="s">
        <v>871</v>
      </c>
      <c r="C274" s="437"/>
      <c r="D274" s="437"/>
      <c r="E274" s="1624"/>
      <c r="F274" s="439"/>
      <c r="G274" s="1104"/>
      <c r="H274" s="1104"/>
      <c r="I274" s="1154"/>
      <c r="J274" s="1154"/>
    </row>
    <row r="275" spans="1:10" s="165" customFormat="1">
      <c r="A275" s="440"/>
      <c r="B275" s="441" t="s">
        <v>859</v>
      </c>
      <c r="C275" s="437" t="s">
        <v>826</v>
      </c>
      <c r="D275" s="437">
        <v>430</v>
      </c>
      <c r="E275" s="1625"/>
      <c r="F275" s="439">
        <f t="shared" ref="F275:F280" si="15">D275*E275</f>
        <v>0</v>
      </c>
      <c r="G275" s="1105">
        <v>430</v>
      </c>
      <c r="H275" s="863">
        <f t="shared" ref="H275:H280" si="16">E275*G275</f>
        <v>0</v>
      </c>
      <c r="I275" s="1156"/>
      <c r="J275" s="877">
        <f t="shared" ref="J275:J280" si="17">E275*I275</f>
        <v>0</v>
      </c>
    </row>
    <row r="276" spans="1:10" s="162" customFormat="1" ht="12.75" customHeight="1">
      <c r="A276" s="440"/>
      <c r="B276" s="441" t="s">
        <v>872</v>
      </c>
      <c r="C276" s="437" t="s">
        <v>826</v>
      </c>
      <c r="D276" s="437">
        <v>100</v>
      </c>
      <c r="E276" s="1625"/>
      <c r="F276" s="439">
        <f t="shared" si="15"/>
        <v>0</v>
      </c>
      <c r="G276" s="1105">
        <v>100</v>
      </c>
      <c r="H276" s="863">
        <f t="shared" si="16"/>
        <v>0</v>
      </c>
      <c r="I276" s="1154"/>
      <c r="J276" s="877">
        <f t="shared" si="17"/>
        <v>0</v>
      </c>
    </row>
    <row r="277" spans="1:10" s="162" customFormat="1" ht="12.75" customHeight="1">
      <c r="A277" s="440"/>
      <c r="B277" s="441" t="s">
        <v>873</v>
      </c>
      <c r="C277" s="437" t="s">
        <v>826</v>
      </c>
      <c r="D277" s="437">
        <v>32</v>
      </c>
      <c r="E277" s="1625"/>
      <c r="F277" s="439">
        <f t="shared" si="15"/>
        <v>0</v>
      </c>
      <c r="G277" s="1105">
        <v>32</v>
      </c>
      <c r="H277" s="863">
        <f t="shared" si="16"/>
        <v>0</v>
      </c>
      <c r="I277" s="1154"/>
      <c r="J277" s="877">
        <f t="shared" si="17"/>
        <v>0</v>
      </c>
    </row>
    <row r="278" spans="1:10" s="162" customFormat="1" ht="12.75" customHeight="1">
      <c r="A278" s="440"/>
      <c r="B278" s="441" t="s">
        <v>874</v>
      </c>
      <c r="C278" s="437" t="s">
        <v>826</v>
      </c>
      <c r="D278" s="437">
        <v>100</v>
      </c>
      <c r="E278" s="1625"/>
      <c r="F278" s="439">
        <f t="shared" si="15"/>
        <v>0</v>
      </c>
      <c r="G278" s="1105">
        <v>100</v>
      </c>
      <c r="H278" s="863">
        <f t="shared" si="16"/>
        <v>0</v>
      </c>
      <c r="I278" s="1154"/>
      <c r="J278" s="877">
        <f t="shared" si="17"/>
        <v>0</v>
      </c>
    </row>
    <row r="279" spans="1:10" s="162" customFormat="1" ht="12.75" customHeight="1">
      <c r="A279" s="440"/>
      <c r="B279" s="441" t="s">
        <v>875</v>
      </c>
      <c r="C279" s="437" t="s">
        <v>826</v>
      </c>
      <c r="D279" s="437">
        <v>32</v>
      </c>
      <c r="E279" s="1625"/>
      <c r="F279" s="439">
        <f t="shared" si="15"/>
        <v>0</v>
      </c>
      <c r="G279" s="1105">
        <v>32</v>
      </c>
      <c r="H279" s="863">
        <f t="shared" si="16"/>
        <v>0</v>
      </c>
      <c r="I279" s="1154"/>
      <c r="J279" s="877">
        <f t="shared" si="17"/>
        <v>0</v>
      </c>
    </row>
    <row r="280" spans="1:10" s="162" customFormat="1" ht="12.75" customHeight="1">
      <c r="A280" s="440"/>
      <c r="B280" s="441" t="s">
        <v>876</v>
      </c>
      <c r="C280" s="437" t="s">
        <v>826</v>
      </c>
      <c r="D280" s="437">
        <v>14</v>
      </c>
      <c r="E280" s="1625"/>
      <c r="F280" s="439">
        <f t="shared" si="15"/>
        <v>0</v>
      </c>
      <c r="G280" s="1105">
        <v>14</v>
      </c>
      <c r="H280" s="863">
        <f t="shared" si="16"/>
        <v>0</v>
      </c>
      <c r="I280" s="1154"/>
      <c r="J280" s="877">
        <f t="shared" si="17"/>
        <v>0</v>
      </c>
    </row>
    <row r="281" spans="1:10" s="162" customFormat="1" ht="12.75" customHeight="1">
      <c r="A281" s="440"/>
      <c r="B281" s="441"/>
      <c r="C281" s="437"/>
      <c r="D281" s="437"/>
      <c r="E281" s="1624"/>
      <c r="F281" s="439"/>
      <c r="G281" s="1104"/>
      <c r="H281" s="1104"/>
      <c r="I281" s="1154"/>
      <c r="J281" s="1154"/>
    </row>
    <row r="282" spans="1:10" s="152" customFormat="1" ht="38.25">
      <c r="A282" s="440">
        <f>COUNT($A$10:A281)+1</f>
        <v>36</v>
      </c>
      <c r="B282" s="444" t="s">
        <v>880</v>
      </c>
      <c r="C282" s="437"/>
      <c r="D282" s="437"/>
      <c r="E282" s="1624"/>
      <c r="F282" s="301"/>
      <c r="G282" s="1102"/>
      <c r="H282" s="1103"/>
      <c r="I282" s="1150"/>
      <c r="J282" s="1150"/>
    </row>
    <row r="283" spans="1:10" s="152" customFormat="1">
      <c r="A283" s="440"/>
      <c r="B283" s="444" t="s">
        <v>881</v>
      </c>
      <c r="C283" s="437"/>
      <c r="D283" s="437"/>
      <c r="E283" s="1624"/>
      <c r="F283" s="301"/>
      <c r="G283" s="1102"/>
      <c r="H283" s="1103"/>
      <c r="I283" s="1150"/>
      <c r="J283" s="1150"/>
    </row>
    <row r="284" spans="1:10" s="152" customFormat="1">
      <c r="A284" s="440"/>
      <c r="B284" s="444" t="s">
        <v>874</v>
      </c>
      <c r="C284" s="437" t="s">
        <v>49</v>
      </c>
      <c r="D284" s="437">
        <v>2</v>
      </c>
      <c r="E284" s="1625"/>
      <c r="F284" s="439">
        <f>D284*E284</f>
        <v>0</v>
      </c>
      <c r="G284" s="1105">
        <v>2</v>
      </c>
      <c r="H284" s="863">
        <f>E284*G284</f>
        <v>0</v>
      </c>
      <c r="I284" s="1150"/>
      <c r="J284" s="877">
        <f>E284*I284</f>
        <v>0</v>
      </c>
    </row>
    <row r="285" spans="1:10" s="152" customFormat="1">
      <c r="A285" s="440"/>
      <c r="B285" s="444" t="s">
        <v>875</v>
      </c>
      <c r="C285" s="437" t="s">
        <v>49</v>
      </c>
      <c r="D285" s="437">
        <v>2</v>
      </c>
      <c r="E285" s="1625"/>
      <c r="F285" s="439">
        <f>D285*E285</f>
        <v>0</v>
      </c>
      <c r="G285" s="1105">
        <v>2</v>
      </c>
      <c r="H285" s="863">
        <f>E285*G285</f>
        <v>0</v>
      </c>
      <c r="I285" s="1150"/>
      <c r="J285" s="877">
        <f>E285*I285</f>
        <v>0</v>
      </c>
    </row>
    <row r="286" spans="1:10" s="152" customFormat="1">
      <c r="A286" s="440"/>
      <c r="B286" s="444" t="s">
        <v>876</v>
      </c>
      <c r="C286" s="437" t="s">
        <v>49</v>
      </c>
      <c r="D286" s="437">
        <v>2</v>
      </c>
      <c r="E286" s="1625"/>
      <c r="F286" s="439">
        <f>D286*E286</f>
        <v>0</v>
      </c>
      <c r="G286" s="1105">
        <v>2</v>
      </c>
      <c r="H286" s="863">
        <f>E286*G286</f>
        <v>0</v>
      </c>
      <c r="I286" s="1150"/>
      <c r="J286" s="877">
        <f>E286*I286</f>
        <v>0</v>
      </c>
    </row>
    <row r="287" spans="1:10" s="152" customFormat="1">
      <c r="A287" s="440"/>
      <c r="B287" s="444"/>
      <c r="C287" s="437"/>
      <c r="D287" s="437"/>
      <c r="E287" s="1624"/>
      <c r="F287" s="301"/>
      <c r="G287" s="1102"/>
      <c r="H287" s="1103"/>
      <c r="I287" s="1150"/>
      <c r="J287" s="1150"/>
    </row>
    <row r="288" spans="1:10" s="152" customFormat="1" ht="38.25">
      <c r="A288" s="440">
        <f>COUNT($A$10:A287)+1</f>
        <v>37</v>
      </c>
      <c r="B288" s="444" t="s">
        <v>882</v>
      </c>
      <c r="C288" s="437"/>
      <c r="D288" s="437"/>
      <c r="E288" s="1624"/>
      <c r="F288" s="301"/>
      <c r="G288" s="1102"/>
      <c r="H288" s="1103"/>
      <c r="I288" s="1150"/>
      <c r="J288" s="1150"/>
    </row>
    <row r="289" spans="1:10" s="152" customFormat="1" ht="51">
      <c r="A289" s="440"/>
      <c r="B289" s="444" t="s">
        <v>883</v>
      </c>
      <c r="C289" s="437"/>
      <c r="D289" s="437"/>
      <c r="E289" s="1624"/>
      <c r="F289" s="301"/>
      <c r="G289" s="1102"/>
      <c r="H289" s="1103"/>
      <c r="I289" s="1150"/>
      <c r="J289" s="1150"/>
    </row>
    <row r="290" spans="1:10" s="152" customFormat="1" ht="93" customHeight="1">
      <c r="A290" s="440"/>
      <c r="B290" s="444" t="s">
        <v>884</v>
      </c>
      <c r="C290" s="437"/>
      <c r="D290" s="437"/>
      <c r="E290" s="1624"/>
      <c r="F290" s="301"/>
      <c r="G290" s="1102"/>
      <c r="H290" s="1103"/>
      <c r="I290" s="1150"/>
      <c r="J290" s="1150"/>
    </row>
    <row r="291" spans="1:10" s="152" customFormat="1">
      <c r="A291" s="440"/>
      <c r="B291" s="444" t="s">
        <v>885</v>
      </c>
      <c r="C291" s="437"/>
      <c r="D291" s="437"/>
      <c r="E291" s="1624"/>
      <c r="F291" s="301"/>
      <c r="G291" s="1102"/>
      <c r="H291" s="1103"/>
      <c r="I291" s="1150"/>
      <c r="J291" s="1150"/>
    </row>
    <row r="292" spans="1:10" s="152" customFormat="1">
      <c r="A292" s="440"/>
      <c r="B292" s="444" t="s">
        <v>886</v>
      </c>
      <c r="C292" s="437" t="s">
        <v>843</v>
      </c>
      <c r="D292" s="437">
        <v>1</v>
      </c>
      <c r="E292" s="1625"/>
      <c r="F292" s="439">
        <f>D292*E292</f>
        <v>0</v>
      </c>
      <c r="G292" s="1105">
        <v>1</v>
      </c>
      <c r="H292" s="863">
        <f>E292*G292</f>
        <v>0</v>
      </c>
      <c r="I292" s="1150"/>
      <c r="J292" s="877">
        <f>E292*I292</f>
        <v>0</v>
      </c>
    </row>
    <row r="293" spans="1:10" s="152" customFormat="1">
      <c r="A293" s="440"/>
      <c r="B293" s="444" t="s">
        <v>887</v>
      </c>
      <c r="C293" s="437" t="s">
        <v>843</v>
      </c>
      <c r="D293" s="437">
        <v>1</v>
      </c>
      <c r="E293" s="1625"/>
      <c r="F293" s="439">
        <f>D293*E293</f>
        <v>0</v>
      </c>
      <c r="G293" s="1105">
        <v>1</v>
      </c>
      <c r="H293" s="863">
        <f>E293*G293</f>
        <v>0</v>
      </c>
      <c r="I293" s="1150"/>
      <c r="J293" s="877">
        <f>E293*I293</f>
        <v>0</v>
      </c>
    </row>
    <row r="294" spans="1:10" s="152" customFormat="1">
      <c r="A294" s="440"/>
      <c r="B294" s="444" t="s">
        <v>910</v>
      </c>
      <c r="C294" s="437" t="s">
        <v>843</v>
      </c>
      <c r="D294" s="437">
        <v>1</v>
      </c>
      <c r="E294" s="1625"/>
      <c r="F294" s="439">
        <f>D294*E294</f>
        <v>0</v>
      </c>
      <c r="G294" s="1105">
        <v>1</v>
      </c>
      <c r="H294" s="863">
        <f>E294*G294</f>
        <v>0</v>
      </c>
      <c r="I294" s="1150"/>
      <c r="J294" s="877">
        <f>E294*I294</f>
        <v>0</v>
      </c>
    </row>
    <row r="295" spans="1:10" s="152" customFormat="1">
      <c r="A295" s="440"/>
      <c r="B295" s="444"/>
      <c r="C295" s="437"/>
      <c r="D295" s="437"/>
      <c r="E295" s="1624"/>
      <c r="F295" s="301"/>
      <c r="G295" s="1102"/>
      <c r="H295" s="1103"/>
      <c r="I295" s="1150"/>
      <c r="J295" s="1150"/>
    </row>
    <row r="296" spans="1:10" s="152" customFormat="1" ht="30" customHeight="1">
      <c r="A296" s="440">
        <f>COUNT($A$10:A295)+1</f>
        <v>38</v>
      </c>
      <c r="B296" s="444" t="s">
        <v>888</v>
      </c>
      <c r="C296" s="437"/>
      <c r="D296" s="437"/>
      <c r="E296" s="1624"/>
      <c r="F296" s="301"/>
      <c r="G296" s="1102"/>
      <c r="H296" s="1103"/>
      <c r="I296" s="1150"/>
      <c r="J296" s="1150"/>
    </row>
    <row r="297" spans="1:10" s="152" customFormat="1">
      <c r="A297" s="436"/>
      <c r="B297" s="444" t="s">
        <v>874</v>
      </c>
      <c r="C297" s="437" t="s">
        <v>49</v>
      </c>
      <c r="D297" s="437">
        <v>1</v>
      </c>
      <c r="E297" s="1625"/>
      <c r="F297" s="439">
        <f>D297*E297</f>
        <v>0</v>
      </c>
      <c r="G297" s="1105">
        <v>1</v>
      </c>
      <c r="H297" s="863">
        <f>E297*G297</f>
        <v>0</v>
      </c>
      <c r="I297" s="1150"/>
      <c r="J297" s="877">
        <f>E297*I297</f>
        <v>0</v>
      </c>
    </row>
    <row r="298" spans="1:10" s="152" customFormat="1">
      <c r="A298" s="436"/>
      <c r="B298" s="444" t="s">
        <v>875</v>
      </c>
      <c r="C298" s="437" t="s">
        <v>49</v>
      </c>
      <c r="D298" s="437">
        <v>1</v>
      </c>
      <c r="E298" s="1625"/>
      <c r="F298" s="439">
        <f>D298*E298</f>
        <v>0</v>
      </c>
      <c r="G298" s="1105">
        <v>1</v>
      </c>
      <c r="H298" s="863">
        <f>E298*G298</f>
        <v>0</v>
      </c>
      <c r="I298" s="1150"/>
      <c r="J298" s="877">
        <f>E298*I298</f>
        <v>0</v>
      </c>
    </row>
    <row r="299" spans="1:10" s="152" customFormat="1">
      <c r="A299" s="436"/>
      <c r="B299" s="444" t="s">
        <v>876</v>
      </c>
      <c r="C299" s="437" t="s">
        <v>49</v>
      </c>
      <c r="D299" s="437">
        <v>1</v>
      </c>
      <c r="E299" s="1625"/>
      <c r="F299" s="439">
        <f>D299*E299</f>
        <v>0</v>
      </c>
      <c r="G299" s="1105">
        <v>1</v>
      </c>
      <c r="H299" s="863">
        <f>E299*G299</f>
        <v>0</v>
      </c>
      <c r="I299" s="1150"/>
      <c r="J299" s="877">
        <f>E299*I299</f>
        <v>0</v>
      </c>
    </row>
    <row r="300" spans="1:10" s="152" customFormat="1">
      <c r="A300" s="436"/>
      <c r="B300" s="444"/>
      <c r="C300" s="437"/>
      <c r="D300" s="437"/>
      <c r="E300" s="1624"/>
      <c r="F300" s="301"/>
      <c r="G300" s="1102"/>
      <c r="H300" s="1103"/>
      <c r="I300" s="1150"/>
      <c r="J300" s="1150"/>
    </row>
    <row r="301" spans="1:10" s="152" customFormat="1" ht="38.25">
      <c r="A301" s="440">
        <f>COUNT($A$10:A300)+1</f>
        <v>39</v>
      </c>
      <c r="B301" s="444" t="s">
        <v>889</v>
      </c>
      <c r="C301" s="437"/>
      <c r="D301" s="437"/>
      <c r="E301" s="1624"/>
      <c r="F301" s="301"/>
      <c r="G301" s="1102"/>
      <c r="H301" s="1103"/>
      <c r="I301" s="1150"/>
      <c r="J301" s="1150"/>
    </row>
    <row r="302" spans="1:10" s="152" customFormat="1">
      <c r="A302" s="436"/>
      <c r="B302" s="444"/>
      <c r="C302" s="437" t="s">
        <v>49</v>
      </c>
      <c r="D302" s="437">
        <v>6</v>
      </c>
      <c r="E302" s="1625"/>
      <c r="F302" s="439">
        <f>D302*E302</f>
        <v>0</v>
      </c>
      <c r="G302" s="1105">
        <v>6</v>
      </c>
      <c r="H302" s="863">
        <f>E302*G302</f>
        <v>0</v>
      </c>
      <c r="I302" s="1150"/>
      <c r="J302" s="877">
        <f>E302*I302</f>
        <v>0</v>
      </c>
    </row>
    <row r="303" spans="1:10" s="152" customFormat="1">
      <c r="A303" s="436"/>
      <c r="B303" s="444"/>
      <c r="C303" s="437"/>
      <c r="D303" s="437"/>
      <c r="E303" s="1624"/>
      <c r="F303" s="301"/>
      <c r="G303" s="1102"/>
      <c r="H303" s="1103"/>
      <c r="I303" s="1150"/>
      <c r="J303" s="1150"/>
    </row>
    <row r="304" spans="1:10" s="152" customFormat="1" ht="25.5">
      <c r="A304" s="440">
        <f>COUNT($A$10:A303)+1</f>
        <v>40</v>
      </c>
      <c r="B304" s="445" t="s">
        <v>890</v>
      </c>
      <c r="C304" s="437"/>
      <c r="D304" s="446"/>
      <c r="E304" s="1624"/>
      <c r="F304" s="301"/>
      <c r="G304" s="1102"/>
      <c r="H304" s="1103"/>
      <c r="I304" s="1150"/>
      <c r="J304" s="1150"/>
    </row>
    <row r="305" spans="1:10" s="152" customFormat="1">
      <c r="A305" s="440"/>
      <c r="B305" s="445"/>
      <c r="C305" s="437" t="s">
        <v>843</v>
      </c>
      <c r="D305" s="437">
        <v>3</v>
      </c>
      <c r="E305" s="1625"/>
      <c r="F305" s="439">
        <f>D305*E305</f>
        <v>0</v>
      </c>
      <c r="G305" s="1102"/>
      <c r="H305" s="863">
        <f>E305*G305</f>
        <v>0</v>
      </c>
      <c r="I305" s="1151">
        <v>3</v>
      </c>
      <c r="J305" s="877">
        <f>E305*I305</f>
        <v>0</v>
      </c>
    </row>
    <row r="306" spans="1:10" s="152" customFormat="1">
      <c r="A306" s="440"/>
      <c r="B306" s="445"/>
      <c r="C306" s="437"/>
      <c r="D306" s="437"/>
      <c r="E306" s="1624"/>
      <c r="F306" s="301"/>
      <c r="G306" s="1102"/>
      <c r="H306" s="1103"/>
      <c r="I306" s="1150"/>
      <c r="J306" s="1150"/>
    </row>
    <row r="307" spans="1:10" s="152" customFormat="1" ht="13.5" thickBot="1">
      <c r="A307" s="509"/>
      <c r="B307" s="509"/>
      <c r="C307" s="509"/>
      <c r="D307" s="509"/>
      <c r="E307" s="1629"/>
      <c r="F307" s="510"/>
      <c r="G307" s="1117"/>
      <c r="H307" s="1118"/>
      <c r="I307" s="1162"/>
      <c r="J307" s="1162"/>
    </row>
    <row r="308" spans="1:10" s="152" customFormat="1" ht="13.5" thickTop="1">
      <c r="A308" s="151"/>
      <c r="B308" s="151"/>
      <c r="C308" s="151"/>
      <c r="D308" s="151"/>
      <c r="E308" s="1621"/>
      <c r="F308" s="245" t="s">
        <v>1579</v>
      </c>
      <c r="G308" s="1114"/>
      <c r="H308" s="1115" t="s">
        <v>1580</v>
      </c>
      <c r="I308" s="1160"/>
      <c r="J308" s="1160" t="s">
        <v>1581</v>
      </c>
    </row>
    <row r="309" spans="1:10" s="152" customFormat="1">
      <c r="A309" s="437"/>
      <c r="B309" s="423" t="s">
        <v>911</v>
      </c>
      <c r="C309" s="437"/>
      <c r="D309" s="437"/>
      <c r="E309" s="1624"/>
      <c r="F309" s="382">
        <f>SUM(F236:F307)</f>
        <v>0</v>
      </c>
      <c r="G309" s="1102"/>
      <c r="H309" s="932">
        <f>SUM(H236:H308)</f>
        <v>0</v>
      </c>
      <c r="I309" s="1150"/>
      <c r="J309" s="945">
        <f>SUM(J236:J308)</f>
        <v>0</v>
      </c>
    </row>
    <row r="310" spans="1:10">
      <c r="B310" s="28"/>
      <c r="G310" s="1029"/>
      <c r="H310" s="1029"/>
      <c r="I310" s="1029"/>
      <c r="J310" s="1029"/>
    </row>
    <row r="311" spans="1:10" s="152" customFormat="1">
      <c r="A311" s="150"/>
      <c r="B311" s="150" t="s">
        <v>1919</v>
      </c>
      <c r="C311" s="150"/>
      <c r="D311" s="150"/>
      <c r="E311" s="1621"/>
      <c r="F311" s="93"/>
      <c r="G311" s="1184"/>
      <c r="H311" s="1185"/>
      <c r="I311" s="1184"/>
      <c r="J311" s="1184"/>
    </row>
    <row r="312" spans="1:10" s="152" customFormat="1" ht="25.5">
      <c r="A312" s="150"/>
      <c r="B312" s="150" t="s">
        <v>829</v>
      </c>
      <c r="C312" s="150"/>
      <c r="D312" s="150"/>
      <c r="E312" s="1621"/>
      <c r="F312" s="93"/>
      <c r="G312" s="1184"/>
      <c r="H312" s="1185"/>
      <c r="I312" s="1184"/>
      <c r="J312" s="1184"/>
    </row>
    <row r="313" spans="1:10" s="152" customFormat="1">
      <c r="E313" s="1621"/>
      <c r="F313" s="93"/>
      <c r="G313" s="1184"/>
      <c r="H313" s="1185"/>
      <c r="I313" s="1184"/>
      <c r="J313" s="1184"/>
    </row>
    <row r="314" spans="1:10" s="152" customFormat="1">
      <c r="A314" s="154" t="s">
        <v>912</v>
      </c>
      <c r="B314" s="150" t="s">
        <v>913</v>
      </c>
      <c r="E314" s="1621"/>
      <c r="F314" s="93"/>
      <c r="G314" s="1184"/>
      <c r="H314" s="1185"/>
      <c r="I314" s="1184"/>
      <c r="J314" s="1184"/>
    </row>
    <row r="315" spans="1:10" s="152" customFormat="1">
      <c r="B315" s="152" t="s">
        <v>1597</v>
      </c>
      <c r="E315" s="1621"/>
      <c r="F315" s="93"/>
      <c r="G315" s="1184"/>
      <c r="H315" s="1185"/>
      <c r="I315" s="1184"/>
      <c r="J315" s="1184"/>
    </row>
    <row r="316" spans="1:10" s="152" customFormat="1">
      <c r="A316" s="150" t="s">
        <v>832</v>
      </c>
      <c r="B316" s="150" t="s">
        <v>833</v>
      </c>
      <c r="C316" s="150" t="s">
        <v>834</v>
      </c>
      <c r="D316" s="150" t="s">
        <v>835</v>
      </c>
      <c r="E316" s="1622" t="s">
        <v>1375</v>
      </c>
      <c r="F316" s="150" t="s">
        <v>837</v>
      </c>
      <c r="G316" s="1721" t="s">
        <v>1550</v>
      </c>
      <c r="H316" s="1722"/>
      <c r="I316" s="1723" t="s">
        <v>1551</v>
      </c>
      <c r="J316" s="1724"/>
    </row>
    <row r="317" spans="1:10" s="152" customFormat="1" ht="13.5" thickBot="1">
      <c r="A317" s="155"/>
      <c r="B317" s="156"/>
      <c r="C317" s="156"/>
      <c r="D317" s="155"/>
      <c r="E317" s="1627" t="s">
        <v>838</v>
      </c>
      <c r="F317" s="157" t="s">
        <v>838</v>
      </c>
      <c r="G317" s="888" t="s">
        <v>79</v>
      </c>
      <c r="H317" s="888" t="s">
        <v>1554</v>
      </c>
      <c r="I317" s="887" t="s">
        <v>79</v>
      </c>
      <c r="J317" s="887" t="s">
        <v>1554</v>
      </c>
    </row>
    <row r="318" spans="1:10" s="152" customFormat="1">
      <c r="A318" s="158"/>
      <c r="B318" s="151"/>
      <c r="C318" s="159"/>
      <c r="D318" s="158"/>
      <c r="E318" s="1621"/>
      <c r="F318" s="93"/>
      <c r="G318" s="1184"/>
      <c r="H318" s="1185"/>
      <c r="I318" s="1184"/>
      <c r="J318" s="1184"/>
    </row>
    <row r="319" spans="1:10" s="152" customFormat="1">
      <c r="A319" s="158"/>
      <c r="B319" s="158" t="s">
        <v>839</v>
      </c>
      <c r="C319" s="151"/>
      <c r="D319" s="158"/>
      <c r="E319" s="1621"/>
      <c r="F319" s="93"/>
      <c r="G319" s="1184"/>
      <c r="H319" s="1185"/>
      <c r="I319" s="1184"/>
      <c r="J319" s="1184"/>
    </row>
    <row r="320" spans="1:10" s="152" customFormat="1">
      <c r="E320" s="1621"/>
      <c r="F320" s="93"/>
      <c r="G320" s="1184"/>
      <c r="H320" s="1185"/>
      <c r="I320" s="1184"/>
      <c r="J320" s="1184"/>
    </row>
    <row r="321" spans="1:10" s="152" customFormat="1" ht="102">
      <c r="A321" s="436">
        <v>41</v>
      </c>
      <c r="B321" s="437" t="s">
        <v>840</v>
      </c>
      <c r="C321" s="437"/>
      <c r="D321" s="437"/>
      <c r="E321" s="1624"/>
      <c r="F321" s="301"/>
      <c r="G321" s="1102"/>
      <c r="H321" s="1103"/>
      <c r="I321" s="1150"/>
      <c r="J321" s="1150"/>
    </row>
    <row r="322" spans="1:10" s="152" customFormat="1">
      <c r="A322" s="436"/>
      <c r="B322" s="437" t="s">
        <v>841</v>
      </c>
      <c r="C322" s="437"/>
      <c r="D322" s="437"/>
      <c r="E322" s="1624"/>
      <c r="F322" s="301"/>
      <c r="G322" s="1102"/>
      <c r="H322" s="1103"/>
      <c r="I322" s="1150"/>
      <c r="J322" s="1150"/>
    </row>
    <row r="323" spans="1:10" s="152" customFormat="1">
      <c r="A323" s="436"/>
      <c r="B323" s="438" t="s">
        <v>847</v>
      </c>
      <c r="C323" s="437" t="s">
        <v>843</v>
      </c>
      <c r="D323" s="437">
        <v>4</v>
      </c>
      <c r="E323" s="1625"/>
      <c r="F323" s="439">
        <f t="shared" ref="F323:F328" si="18">D323*E323</f>
        <v>0</v>
      </c>
      <c r="G323" s="1102"/>
      <c r="H323" s="863">
        <f t="shared" ref="H323:H328" si="19">E323*G323</f>
        <v>0</v>
      </c>
      <c r="I323" s="1151">
        <v>4</v>
      </c>
      <c r="J323" s="877">
        <f t="shared" ref="J323:J328" si="20">E323*I323</f>
        <v>0</v>
      </c>
    </row>
    <row r="324" spans="1:10" s="152" customFormat="1">
      <c r="A324" s="436"/>
      <c r="B324" s="438" t="s">
        <v>851</v>
      </c>
      <c r="C324" s="437" t="s">
        <v>843</v>
      </c>
      <c r="D324" s="437">
        <v>18</v>
      </c>
      <c r="E324" s="1625"/>
      <c r="F324" s="439">
        <f t="shared" si="18"/>
        <v>0</v>
      </c>
      <c r="G324" s="1102"/>
      <c r="H324" s="863">
        <f t="shared" si="19"/>
        <v>0</v>
      </c>
      <c r="I324" s="1151">
        <v>18</v>
      </c>
      <c r="J324" s="877">
        <f t="shared" si="20"/>
        <v>0</v>
      </c>
    </row>
    <row r="325" spans="1:10" s="152" customFormat="1">
      <c r="A325" s="436"/>
      <c r="B325" s="438" t="s">
        <v>908</v>
      </c>
      <c r="C325" s="437" t="s">
        <v>843</v>
      </c>
      <c r="D325" s="437">
        <v>19</v>
      </c>
      <c r="E325" s="1625"/>
      <c r="F325" s="439">
        <f t="shared" si="18"/>
        <v>0</v>
      </c>
      <c r="G325" s="1102"/>
      <c r="H325" s="863">
        <f t="shared" si="19"/>
        <v>0</v>
      </c>
      <c r="I325" s="1151">
        <v>19</v>
      </c>
      <c r="J325" s="877">
        <f t="shared" si="20"/>
        <v>0</v>
      </c>
    </row>
    <row r="326" spans="1:10" s="152" customFormat="1">
      <c r="A326" s="436"/>
      <c r="B326" s="438" t="s">
        <v>914</v>
      </c>
      <c r="C326" s="437" t="s">
        <v>843</v>
      </c>
      <c r="D326" s="437">
        <v>2</v>
      </c>
      <c r="E326" s="1625"/>
      <c r="F326" s="439">
        <f t="shared" si="18"/>
        <v>0</v>
      </c>
      <c r="G326" s="1102"/>
      <c r="H326" s="863">
        <f t="shared" si="19"/>
        <v>0</v>
      </c>
      <c r="I326" s="1151">
        <v>2</v>
      </c>
      <c r="J326" s="877">
        <f t="shared" si="20"/>
        <v>0</v>
      </c>
    </row>
    <row r="327" spans="1:10" s="152" customFormat="1">
      <c r="A327" s="436"/>
      <c r="B327" s="438" t="s">
        <v>915</v>
      </c>
      <c r="C327" s="437" t="s">
        <v>843</v>
      </c>
      <c r="D327" s="437">
        <v>1</v>
      </c>
      <c r="E327" s="1625"/>
      <c r="F327" s="439">
        <f t="shared" si="18"/>
        <v>0</v>
      </c>
      <c r="G327" s="1102"/>
      <c r="H327" s="863">
        <f t="shared" si="19"/>
        <v>0</v>
      </c>
      <c r="I327" s="1151">
        <v>1</v>
      </c>
      <c r="J327" s="877">
        <f t="shared" si="20"/>
        <v>0</v>
      </c>
    </row>
    <row r="328" spans="1:10" s="152" customFormat="1">
      <c r="A328" s="436"/>
      <c r="B328" s="438" t="s">
        <v>897</v>
      </c>
      <c r="C328" s="437" t="s">
        <v>843</v>
      </c>
      <c r="D328" s="437">
        <v>4</v>
      </c>
      <c r="E328" s="1625"/>
      <c r="F328" s="439">
        <f t="shared" si="18"/>
        <v>0</v>
      </c>
      <c r="G328" s="1102"/>
      <c r="H328" s="863">
        <f t="shared" si="19"/>
        <v>0</v>
      </c>
      <c r="I328" s="1151">
        <v>4</v>
      </c>
      <c r="J328" s="877">
        <f t="shared" si="20"/>
        <v>0</v>
      </c>
    </row>
    <row r="329" spans="1:10" s="152" customFormat="1">
      <c r="A329" s="436"/>
      <c r="B329" s="437"/>
      <c r="C329" s="437"/>
      <c r="D329" s="437"/>
      <c r="E329" s="1624"/>
      <c r="F329" s="301"/>
      <c r="G329" s="1102"/>
      <c r="H329" s="1103"/>
      <c r="I329" s="1150"/>
      <c r="J329" s="1150"/>
    </row>
    <row r="330" spans="1:10" s="152" customFormat="1" ht="51">
      <c r="A330" s="440">
        <f>COUNT($A$10:A329)+1</f>
        <v>42</v>
      </c>
      <c r="B330" s="437" t="s">
        <v>852</v>
      </c>
      <c r="C330" s="437"/>
      <c r="D330" s="437"/>
      <c r="E330" s="1624"/>
      <c r="F330" s="301"/>
      <c r="G330" s="1102"/>
      <c r="H330" s="1103"/>
      <c r="I330" s="1151"/>
      <c r="J330" s="1150"/>
    </row>
    <row r="331" spans="1:10" s="152" customFormat="1">
      <c r="A331" s="440"/>
      <c r="B331" s="437" t="s">
        <v>853</v>
      </c>
      <c r="C331" s="437"/>
      <c r="D331" s="437"/>
      <c r="E331" s="1624"/>
      <c r="F331" s="301"/>
      <c r="G331" s="1102"/>
      <c r="H331" s="1103"/>
      <c r="I331" s="1151"/>
      <c r="J331" s="1150"/>
    </row>
    <row r="332" spans="1:10" s="152" customFormat="1">
      <c r="A332" s="440"/>
      <c r="B332" s="437" t="s">
        <v>854</v>
      </c>
      <c r="C332" s="437" t="s">
        <v>843</v>
      </c>
      <c r="D332" s="437">
        <v>20</v>
      </c>
      <c r="E332" s="1625"/>
      <c r="F332" s="439">
        <f>D332*E332</f>
        <v>0</v>
      </c>
      <c r="G332" s="1102"/>
      <c r="H332" s="863">
        <f>E332*G332</f>
        <v>0</v>
      </c>
      <c r="I332" s="1151">
        <v>20</v>
      </c>
      <c r="J332" s="877">
        <f>E332*I332</f>
        <v>0</v>
      </c>
    </row>
    <row r="333" spans="1:10" s="152" customFormat="1">
      <c r="A333" s="440"/>
      <c r="B333" s="437"/>
      <c r="C333" s="437"/>
      <c r="D333" s="437"/>
      <c r="E333" s="1624"/>
      <c r="F333" s="301"/>
      <c r="G333" s="1102"/>
      <c r="H333" s="1103"/>
      <c r="I333" s="1151"/>
      <c r="J333" s="1150"/>
    </row>
    <row r="334" spans="1:10" s="152" customFormat="1" ht="25.5">
      <c r="A334" s="440">
        <f>COUNT($A$10:A333)+1</f>
        <v>43</v>
      </c>
      <c r="B334" s="437" t="s">
        <v>855</v>
      </c>
      <c r="C334" s="437"/>
      <c r="D334" s="437"/>
      <c r="E334" s="1624"/>
      <c r="F334" s="301"/>
      <c r="G334" s="1102"/>
      <c r="H334" s="1103"/>
      <c r="I334" s="1151"/>
      <c r="J334" s="1150"/>
    </row>
    <row r="335" spans="1:10" s="152" customFormat="1">
      <c r="A335" s="440"/>
      <c r="B335" s="437" t="s">
        <v>856</v>
      </c>
      <c r="C335" s="437"/>
      <c r="D335" s="437"/>
      <c r="E335" s="1624"/>
      <c r="F335" s="301"/>
      <c r="G335" s="1102"/>
      <c r="H335" s="1103"/>
      <c r="I335" s="1151"/>
      <c r="J335" s="1150"/>
    </row>
    <row r="336" spans="1:10" s="152" customFormat="1">
      <c r="A336" s="440"/>
      <c r="B336" s="437"/>
      <c r="C336" s="437" t="s">
        <v>827</v>
      </c>
      <c r="D336" s="437">
        <v>20</v>
      </c>
      <c r="E336" s="1625"/>
      <c r="F336" s="439">
        <f>D336*E336</f>
        <v>0</v>
      </c>
      <c r="G336" s="1102"/>
      <c r="H336" s="863">
        <f>E336*G336</f>
        <v>0</v>
      </c>
      <c r="I336" s="1151">
        <v>20</v>
      </c>
      <c r="J336" s="877">
        <f>E336*I336</f>
        <v>0</v>
      </c>
    </row>
    <row r="337" spans="1:10" s="152" customFormat="1">
      <c r="A337" s="440"/>
      <c r="B337" s="437"/>
      <c r="C337" s="437"/>
      <c r="D337" s="437"/>
      <c r="E337" s="1624"/>
      <c r="F337" s="301"/>
      <c r="G337" s="1102"/>
      <c r="H337" s="1103"/>
      <c r="I337" s="1151"/>
      <c r="J337" s="1150"/>
    </row>
    <row r="338" spans="1:10" customFormat="1" ht="27.75" customHeight="1">
      <c r="A338" s="440">
        <f>COUNT($A$1:A335)+1</f>
        <v>44</v>
      </c>
      <c r="B338" s="441" t="s">
        <v>857</v>
      </c>
      <c r="C338" s="437"/>
      <c r="D338" s="437"/>
      <c r="E338" s="1624"/>
      <c r="F338" s="301"/>
      <c r="G338" s="927"/>
      <c r="H338" s="927"/>
      <c r="I338" s="1152"/>
      <c r="J338" s="944"/>
    </row>
    <row r="339" spans="1:10" s="152" customFormat="1">
      <c r="A339" s="440"/>
      <c r="B339" s="437" t="s">
        <v>858</v>
      </c>
      <c r="C339" s="437"/>
      <c r="D339" s="437"/>
      <c r="E339" s="1624"/>
      <c r="F339" s="301"/>
      <c r="G339" s="1102"/>
      <c r="H339" s="1103"/>
      <c r="I339" s="1151"/>
      <c r="J339" s="1150"/>
    </row>
    <row r="340" spans="1:10" customFormat="1" ht="12.75" customHeight="1">
      <c r="A340" s="440"/>
      <c r="B340" s="307" t="s">
        <v>859</v>
      </c>
      <c r="C340" s="437" t="s">
        <v>827</v>
      </c>
      <c r="D340" s="437">
        <v>20</v>
      </c>
      <c r="E340" s="1625"/>
      <c r="F340" s="439">
        <f>D340*E340</f>
        <v>0</v>
      </c>
      <c r="G340" s="927"/>
      <c r="H340" s="863">
        <f>E340*G340</f>
        <v>0</v>
      </c>
      <c r="I340" s="1152">
        <v>20</v>
      </c>
      <c r="J340" s="877">
        <f>E340*I340</f>
        <v>0</v>
      </c>
    </row>
    <row r="341" spans="1:10" customFormat="1" ht="12.75" customHeight="1">
      <c r="A341" s="440"/>
      <c r="B341" s="307"/>
      <c r="C341" s="437"/>
      <c r="D341" s="437"/>
      <c r="E341" s="1624"/>
      <c r="F341" s="301"/>
      <c r="G341" s="927"/>
      <c r="H341" s="927"/>
      <c r="I341" s="1152"/>
      <c r="J341" s="944"/>
    </row>
    <row r="342" spans="1:10" customFormat="1" ht="38.25">
      <c r="A342" s="440">
        <f>COUNT($A$1:A338)+1</f>
        <v>45</v>
      </c>
      <c r="B342" s="437" t="s">
        <v>860</v>
      </c>
      <c r="C342" s="437"/>
      <c r="D342" s="437"/>
      <c r="E342" s="1624"/>
      <c r="F342" s="301"/>
      <c r="G342" s="927"/>
      <c r="H342" s="927"/>
      <c r="I342" s="1152"/>
      <c r="J342" s="944"/>
    </row>
    <row r="343" spans="1:10" s="152" customFormat="1">
      <c r="A343" s="440"/>
      <c r="B343" s="437" t="s">
        <v>861</v>
      </c>
      <c r="C343" s="437"/>
      <c r="D343" s="437"/>
      <c r="E343" s="1624"/>
      <c r="F343" s="301"/>
      <c r="G343" s="1102"/>
      <c r="H343" s="1103"/>
      <c r="I343" s="1151"/>
      <c r="J343" s="1150"/>
    </row>
    <row r="344" spans="1:10" customFormat="1" ht="12.75" customHeight="1">
      <c r="A344" s="440"/>
      <c r="B344" s="437"/>
      <c r="C344" s="437" t="s">
        <v>827</v>
      </c>
      <c r="D344" s="437">
        <v>48</v>
      </c>
      <c r="E344" s="1625"/>
      <c r="F344" s="439">
        <f>D344*E344</f>
        <v>0</v>
      </c>
      <c r="G344" s="927"/>
      <c r="H344" s="863">
        <f>E344*G344</f>
        <v>0</v>
      </c>
      <c r="I344" s="1152">
        <v>48</v>
      </c>
      <c r="J344" s="877">
        <f>E344*I344</f>
        <v>0</v>
      </c>
    </row>
    <row r="345" spans="1:10" customFormat="1" ht="12.75" customHeight="1">
      <c r="A345" s="440"/>
      <c r="B345" s="437"/>
      <c r="C345" s="437"/>
      <c r="D345" s="437"/>
      <c r="E345" s="1624"/>
      <c r="F345" s="301"/>
      <c r="G345" s="927"/>
      <c r="H345" s="927"/>
      <c r="I345" s="944"/>
      <c r="J345" s="944"/>
    </row>
    <row r="346" spans="1:10" customFormat="1" ht="51">
      <c r="A346" s="440">
        <f>COUNT($A$1:A342)+1</f>
        <v>46</v>
      </c>
      <c r="B346" s="441" t="s">
        <v>862</v>
      </c>
      <c r="C346" s="437"/>
      <c r="D346" s="437"/>
      <c r="E346" s="1624"/>
      <c r="F346" s="301"/>
      <c r="G346" s="927"/>
      <c r="H346" s="927"/>
      <c r="I346" s="944"/>
      <c r="J346" s="944"/>
    </row>
    <row r="347" spans="1:10" s="152" customFormat="1">
      <c r="A347" s="440"/>
      <c r="B347" s="441" t="s">
        <v>863</v>
      </c>
      <c r="C347" s="437"/>
      <c r="D347" s="437"/>
      <c r="E347" s="1624"/>
      <c r="F347" s="301"/>
      <c r="G347" s="1102"/>
      <c r="H347" s="1103"/>
      <c r="I347" s="1150"/>
      <c r="J347" s="1150"/>
    </row>
    <row r="348" spans="1:10" customFormat="1" ht="12.75" customHeight="1">
      <c r="A348" s="440"/>
      <c r="B348" s="441"/>
      <c r="C348" s="437" t="s">
        <v>827</v>
      </c>
      <c r="D348" s="437">
        <v>20</v>
      </c>
      <c r="E348" s="1625"/>
      <c r="F348" s="439">
        <f>D348*E348</f>
        <v>0</v>
      </c>
      <c r="G348" s="927"/>
      <c r="H348" s="863">
        <f>E348*G348</f>
        <v>0</v>
      </c>
      <c r="I348" s="944">
        <v>20</v>
      </c>
      <c r="J348" s="877">
        <f>E348*I348</f>
        <v>0</v>
      </c>
    </row>
    <row r="349" spans="1:10" customFormat="1" ht="12.75" customHeight="1">
      <c r="A349" s="440"/>
      <c r="B349" s="441"/>
      <c r="C349" s="437"/>
      <c r="D349" s="437"/>
      <c r="E349" s="1624"/>
      <c r="F349" s="301"/>
      <c r="G349" s="927"/>
      <c r="H349" s="927"/>
      <c r="I349" s="944"/>
      <c r="J349" s="944"/>
    </row>
    <row r="350" spans="1:10" s="162" customFormat="1" ht="153">
      <c r="A350" s="440">
        <f>COUNT($A$1:A346)+1</f>
        <v>47</v>
      </c>
      <c r="B350" s="437" t="s">
        <v>3640</v>
      </c>
      <c r="C350" s="437"/>
      <c r="D350" s="437"/>
      <c r="E350" s="1624"/>
      <c r="F350" s="301"/>
      <c r="G350" s="1104"/>
      <c r="H350" s="1104"/>
      <c r="I350" s="1154"/>
      <c r="J350" s="1154"/>
    </row>
    <row r="351" spans="1:10" customFormat="1" ht="12.75" customHeight="1">
      <c r="A351" s="440"/>
      <c r="B351" s="441" t="s">
        <v>864</v>
      </c>
      <c r="C351" s="437" t="s">
        <v>826</v>
      </c>
      <c r="D351" s="437">
        <v>370</v>
      </c>
      <c r="E351" s="1625"/>
      <c r="F351" s="439">
        <f>D351*E351</f>
        <v>0</v>
      </c>
      <c r="G351" s="1105">
        <v>370</v>
      </c>
      <c r="H351" s="863">
        <f>E351*G351</f>
        <v>0</v>
      </c>
      <c r="I351" s="944"/>
      <c r="J351" s="877">
        <f>E351*I351</f>
        <v>0</v>
      </c>
    </row>
    <row r="352" spans="1:10" customFormat="1" ht="12.75" customHeight="1">
      <c r="A352" s="440"/>
      <c r="B352" s="441" t="s">
        <v>865</v>
      </c>
      <c r="C352" s="437" t="s">
        <v>826</v>
      </c>
      <c r="D352" s="437">
        <v>56</v>
      </c>
      <c r="E352" s="1625"/>
      <c r="F352" s="439">
        <f>D352*E352</f>
        <v>0</v>
      </c>
      <c r="G352" s="1105">
        <v>56</v>
      </c>
      <c r="H352" s="863">
        <f>E352*G352</f>
        <v>0</v>
      </c>
      <c r="I352" s="944"/>
      <c r="J352" s="877">
        <f>E352*I352</f>
        <v>0</v>
      </c>
    </row>
    <row r="353" spans="1:17" customFormat="1" ht="12.75" customHeight="1">
      <c r="A353" s="440"/>
      <c r="B353" s="441" t="s">
        <v>866</v>
      </c>
      <c r="C353" s="437" t="s">
        <v>826</v>
      </c>
      <c r="D353" s="437">
        <v>20</v>
      </c>
      <c r="E353" s="1625"/>
      <c r="F353" s="439">
        <f>D353*E353</f>
        <v>0</v>
      </c>
      <c r="G353" s="1105">
        <v>20</v>
      </c>
      <c r="H353" s="863">
        <f>E353*G353</f>
        <v>0</v>
      </c>
      <c r="I353" s="944"/>
      <c r="J353" s="877">
        <f>E353*I353</f>
        <v>0</v>
      </c>
    </row>
    <row r="354" spans="1:17" customFormat="1" ht="12.75" customHeight="1">
      <c r="A354" s="440"/>
      <c r="B354" s="441" t="s">
        <v>867</v>
      </c>
      <c r="C354" s="437" t="s">
        <v>826</v>
      </c>
      <c r="D354" s="437">
        <v>100</v>
      </c>
      <c r="E354" s="1625"/>
      <c r="F354" s="439">
        <f>D354*E354</f>
        <v>0</v>
      </c>
      <c r="G354" s="1105">
        <v>100</v>
      </c>
      <c r="H354" s="863">
        <f>E354*G354</f>
        <v>0</v>
      </c>
      <c r="I354" s="944"/>
      <c r="J354" s="877">
        <f>E354*I354</f>
        <v>0</v>
      </c>
    </row>
    <row r="355" spans="1:17" customFormat="1" ht="12.75" customHeight="1">
      <c r="A355" s="440"/>
      <c r="B355" s="441"/>
      <c r="C355" s="437"/>
      <c r="D355" s="437"/>
      <c r="E355" s="1624"/>
      <c r="F355" s="301"/>
      <c r="G355" s="927"/>
      <c r="H355" s="927"/>
      <c r="I355" s="944"/>
      <c r="J355" s="944"/>
    </row>
    <row r="356" spans="1:17" s="164" customFormat="1" ht="51">
      <c r="A356" s="440">
        <f>COUNT($A$1:A355)+1</f>
        <v>48</v>
      </c>
      <c r="B356" s="441" t="s">
        <v>871</v>
      </c>
      <c r="C356" s="437"/>
      <c r="D356" s="437"/>
      <c r="E356" s="1624"/>
      <c r="F356" s="301"/>
      <c r="G356" s="1106"/>
      <c r="H356" s="1106"/>
      <c r="I356" s="1155"/>
      <c r="J356" s="1155"/>
      <c r="K356" s="163"/>
      <c r="L356" s="163"/>
      <c r="M356" s="163"/>
      <c r="N356" s="163"/>
      <c r="O356" s="163"/>
      <c r="P356" s="163"/>
      <c r="Q356" s="163"/>
    </row>
    <row r="357" spans="1:17" s="165" customFormat="1">
      <c r="A357" s="440"/>
      <c r="B357" s="441" t="s">
        <v>859</v>
      </c>
      <c r="C357" s="437" t="s">
        <v>826</v>
      </c>
      <c r="D357" s="437">
        <v>370</v>
      </c>
      <c r="E357" s="1625"/>
      <c r="F357" s="439">
        <f>D357*E357</f>
        <v>0</v>
      </c>
      <c r="G357" s="1105">
        <v>370</v>
      </c>
      <c r="H357" s="863">
        <f>E357*G357</f>
        <v>0</v>
      </c>
      <c r="I357" s="1156"/>
      <c r="J357" s="877">
        <f>E357*I357</f>
        <v>0</v>
      </c>
    </row>
    <row r="358" spans="1:17" s="165" customFormat="1">
      <c r="A358" s="440"/>
      <c r="B358" s="441" t="s">
        <v>872</v>
      </c>
      <c r="C358" s="437" t="s">
        <v>826</v>
      </c>
      <c r="D358" s="437">
        <v>56</v>
      </c>
      <c r="E358" s="1625"/>
      <c r="F358" s="439">
        <f>D358*E358</f>
        <v>0</v>
      </c>
      <c r="G358" s="1105">
        <v>56</v>
      </c>
      <c r="H358" s="863">
        <f>E358*G358</f>
        <v>0</v>
      </c>
      <c r="I358" s="1156"/>
      <c r="J358" s="877">
        <f>E358*I358</f>
        <v>0</v>
      </c>
    </row>
    <row r="359" spans="1:17" s="165" customFormat="1">
      <c r="A359" s="440"/>
      <c r="B359" s="441" t="s">
        <v>873</v>
      </c>
      <c r="C359" s="437" t="s">
        <v>826</v>
      </c>
      <c r="D359" s="437">
        <v>20</v>
      </c>
      <c r="E359" s="1625"/>
      <c r="F359" s="439">
        <f>D359*E359</f>
        <v>0</v>
      </c>
      <c r="G359" s="1105">
        <v>20</v>
      </c>
      <c r="H359" s="863">
        <f>E359*G359</f>
        <v>0</v>
      </c>
      <c r="I359" s="1156"/>
      <c r="J359" s="877">
        <f>E359*I359</f>
        <v>0</v>
      </c>
    </row>
    <row r="360" spans="1:17" s="165" customFormat="1">
      <c r="A360" s="440"/>
      <c r="B360" s="441" t="s">
        <v>874</v>
      </c>
      <c r="C360" s="437" t="s">
        <v>826</v>
      </c>
      <c r="D360" s="437">
        <v>100</v>
      </c>
      <c r="E360" s="1625"/>
      <c r="F360" s="439">
        <f>D360*E360</f>
        <v>0</v>
      </c>
      <c r="G360" s="1105">
        <v>100</v>
      </c>
      <c r="H360" s="863">
        <f>E360*G360</f>
        <v>0</v>
      </c>
      <c r="I360" s="1156"/>
      <c r="J360" s="877">
        <f>E360*I360</f>
        <v>0</v>
      </c>
    </row>
    <row r="361" spans="1:17" s="165" customFormat="1">
      <c r="A361" s="440"/>
      <c r="B361" s="441"/>
      <c r="C361" s="437"/>
      <c r="D361" s="437"/>
      <c r="E361" s="1624"/>
      <c r="F361" s="439"/>
      <c r="G361" s="1107"/>
      <c r="H361" s="1107"/>
      <c r="I361" s="1156"/>
      <c r="J361" s="1156"/>
    </row>
    <row r="362" spans="1:17" s="152" customFormat="1" ht="38.25">
      <c r="A362" s="440">
        <f>COUNT($A$10:A361)+1</f>
        <v>49</v>
      </c>
      <c r="B362" s="444" t="s">
        <v>880</v>
      </c>
      <c r="C362" s="437"/>
      <c r="D362" s="437"/>
      <c r="E362" s="1624"/>
      <c r="F362" s="301"/>
      <c r="G362" s="1105"/>
      <c r="H362" s="1103"/>
      <c r="I362" s="1150"/>
      <c r="J362" s="1150"/>
    </row>
    <row r="363" spans="1:17" s="152" customFormat="1">
      <c r="A363" s="440"/>
      <c r="B363" s="444" t="s">
        <v>881</v>
      </c>
      <c r="C363" s="437"/>
      <c r="D363" s="437"/>
      <c r="E363" s="1624"/>
      <c r="F363" s="301"/>
      <c r="G363" s="1105"/>
      <c r="H363" s="1103"/>
      <c r="I363" s="1150"/>
      <c r="J363" s="1150"/>
    </row>
    <row r="364" spans="1:17" s="152" customFormat="1">
      <c r="A364" s="440"/>
      <c r="B364" s="444" t="s">
        <v>874</v>
      </c>
      <c r="C364" s="437" t="s">
        <v>49</v>
      </c>
      <c r="D364" s="437">
        <v>4</v>
      </c>
      <c r="E364" s="1625"/>
      <c r="F364" s="439">
        <f>D364*E364</f>
        <v>0</v>
      </c>
      <c r="G364" s="1105">
        <v>4</v>
      </c>
      <c r="H364" s="863">
        <f>E364*G364</f>
        <v>0</v>
      </c>
      <c r="I364" s="1150"/>
      <c r="J364" s="877">
        <f>E364*I364</f>
        <v>0</v>
      </c>
    </row>
    <row r="365" spans="1:17" s="152" customFormat="1">
      <c r="A365" s="440"/>
      <c r="B365" s="444"/>
      <c r="C365" s="437"/>
      <c r="D365" s="437"/>
      <c r="E365" s="1624"/>
      <c r="F365" s="301"/>
      <c r="G365" s="1105"/>
      <c r="H365" s="1103"/>
      <c r="I365" s="1150"/>
      <c r="J365" s="1150"/>
    </row>
    <row r="366" spans="1:17" s="152" customFormat="1" ht="38.25">
      <c r="A366" s="440">
        <f>COUNT($A$10:A365)+1</f>
        <v>50</v>
      </c>
      <c r="B366" s="444" t="s">
        <v>882</v>
      </c>
      <c r="C366" s="437"/>
      <c r="D366" s="437"/>
      <c r="E366" s="1624"/>
      <c r="F366" s="301"/>
      <c r="G366" s="1105"/>
      <c r="H366" s="1103"/>
      <c r="I366" s="1150"/>
      <c r="J366" s="1150"/>
    </row>
    <row r="367" spans="1:17" s="152" customFormat="1" ht="51">
      <c r="A367" s="440"/>
      <c r="B367" s="444" t="s">
        <v>883</v>
      </c>
      <c r="C367" s="437"/>
      <c r="D367" s="437"/>
      <c r="E367" s="1624"/>
      <c r="F367" s="301"/>
      <c r="G367" s="1105"/>
      <c r="H367" s="1103"/>
      <c r="I367" s="1150"/>
      <c r="J367" s="1150"/>
    </row>
    <row r="368" spans="1:17" s="152" customFormat="1" ht="89.25" customHeight="1">
      <c r="A368" s="440"/>
      <c r="B368" s="444" t="s">
        <v>884</v>
      </c>
      <c r="C368" s="437"/>
      <c r="D368" s="437"/>
      <c r="E368" s="1624"/>
      <c r="F368" s="301"/>
      <c r="G368" s="1105"/>
      <c r="H368" s="1103"/>
      <c r="I368" s="1150"/>
      <c r="J368" s="1150"/>
    </row>
    <row r="369" spans="1:10" s="152" customFormat="1">
      <c r="A369" s="440"/>
      <c r="B369" s="444" t="s">
        <v>885</v>
      </c>
      <c r="C369" s="437"/>
      <c r="D369" s="437"/>
      <c r="E369" s="1624"/>
      <c r="F369" s="301"/>
      <c r="G369" s="1105"/>
      <c r="H369" s="1103"/>
      <c r="I369" s="1150"/>
      <c r="J369" s="1150"/>
    </row>
    <row r="370" spans="1:10" s="152" customFormat="1">
      <c r="A370" s="440"/>
      <c r="B370" s="444" t="s">
        <v>886</v>
      </c>
      <c r="C370" s="437" t="s">
        <v>843</v>
      </c>
      <c r="D370" s="437">
        <v>2</v>
      </c>
      <c r="E370" s="1625"/>
      <c r="F370" s="439">
        <f>D370*E370</f>
        <v>0</v>
      </c>
      <c r="G370" s="1105">
        <v>2</v>
      </c>
      <c r="H370" s="863">
        <f>E370*G370</f>
        <v>0</v>
      </c>
      <c r="I370" s="1150"/>
      <c r="J370" s="877">
        <f>E370*I370</f>
        <v>0</v>
      </c>
    </row>
    <row r="371" spans="1:10" s="152" customFormat="1">
      <c r="A371" s="440"/>
      <c r="B371" s="444"/>
      <c r="C371" s="437"/>
      <c r="D371" s="437"/>
      <c r="E371" s="1624"/>
      <c r="F371" s="301"/>
      <c r="G371" s="1105"/>
      <c r="H371" s="1103"/>
      <c r="I371" s="1150"/>
      <c r="J371" s="1150"/>
    </row>
    <row r="372" spans="1:10" s="152" customFormat="1" ht="25.5">
      <c r="A372" s="440">
        <f>COUNT($A$10:A371)+1</f>
        <v>51</v>
      </c>
      <c r="B372" s="444" t="s">
        <v>888</v>
      </c>
      <c r="C372" s="437"/>
      <c r="D372" s="437"/>
      <c r="E372" s="1624"/>
      <c r="F372" s="301"/>
      <c r="G372" s="1105"/>
      <c r="H372" s="1103"/>
      <c r="I372" s="1150"/>
      <c r="J372" s="1150"/>
    </row>
    <row r="373" spans="1:10" s="152" customFormat="1">
      <c r="A373" s="436"/>
      <c r="B373" s="444" t="s">
        <v>874</v>
      </c>
      <c r="C373" s="437" t="s">
        <v>49</v>
      </c>
      <c r="D373" s="437">
        <v>2</v>
      </c>
      <c r="E373" s="1625"/>
      <c r="F373" s="439">
        <f>D373*E373</f>
        <v>0</v>
      </c>
      <c r="G373" s="1105">
        <v>2</v>
      </c>
      <c r="H373" s="863">
        <f>E373*G373</f>
        <v>0</v>
      </c>
      <c r="I373" s="1150"/>
      <c r="J373" s="877">
        <f>E373*I373</f>
        <v>0</v>
      </c>
    </row>
    <row r="374" spans="1:10" s="152" customFormat="1">
      <c r="A374" s="436"/>
      <c r="B374" s="444"/>
      <c r="C374" s="437"/>
      <c r="D374" s="437"/>
      <c r="E374" s="1624"/>
      <c r="F374" s="301"/>
      <c r="G374" s="1105"/>
      <c r="H374" s="1103"/>
      <c r="I374" s="1150"/>
      <c r="J374" s="1150"/>
    </row>
    <row r="375" spans="1:10" s="152" customFormat="1" ht="38.25">
      <c r="A375" s="440">
        <f>COUNT($A$10:A374)+1</f>
        <v>52</v>
      </c>
      <c r="B375" s="444" t="s">
        <v>889</v>
      </c>
      <c r="C375" s="437"/>
      <c r="D375" s="437"/>
      <c r="E375" s="1624"/>
      <c r="F375" s="301"/>
      <c r="G375" s="1105"/>
      <c r="H375" s="1103"/>
      <c r="I375" s="1150"/>
      <c r="J375" s="1150"/>
    </row>
    <row r="376" spans="1:10" s="152" customFormat="1">
      <c r="A376" s="436"/>
      <c r="B376" s="444"/>
      <c r="C376" s="437" t="s">
        <v>49</v>
      </c>
      <c r="D376" s="437">
        <v>4</v>
      </c>
      <c r="E376" s="1625"/>
      <c r="F376" s="439">
        <f>D376*E376</f>
        <v>0</v>
      </c>
      <c r="G376" s="1105">
        <v>4</v>
      </c>
      <c r="H376" s="863">
        <f>E376*G376</f>
        <v>0</v>
      </c>
      <c r="I376" s="1150"/>
      <c r="J376" s="877">
        <f>E376*I376</f>
        <v>0</v>
      </c>
    </row>
    <row r="377" spans="1:10" s="152" customFormat="1">
      <c r="A377" s="436"/>
      <c r="B377" s="444"/>
      <c r="C377" s="437"/>
      <c r="D377" s="437"/>
      <c r="E377" s="1624"/>
      <c r="F377" s="301"/>
      <c r="G377" s="1102"/>
      <c r="H377" s="1103"/>
      <c r="I377" s="1150"/>
      <c r="J377" s="1150"/>
    </row>
    <row r="378" spans="1:10" s="152" customFormat="1" ht="25.5">
      <c r="A378" s="440">
        <f>COUNT($A$10:A377)+1</f>
        <v>53</v>
      </c>
      <c r="B378" s="445" t="s">
        <v>890</v>
      </c>
      <c r="C378" s="437"/>
      <c r="D378" s="446"/>
      <c r="E378" s="1624"/>
      <c r="F378" s="301"/>
      <c r="G378" s="1102"/>
      <c r="H378" s="1103"/>
      <c r="I378" s="1151"/>
      <c r="J378" s="1150"/>
    </row>
    <row r="379" spans="1:10" s="152" customFormat="1">
      <c r="A379" s="440"/>
      <c r="B379" s="445"/>
      <c r="C379" s="437" t="s">
        <v>843</v>
      </c>
      <c r="D379" s="437">
        <v>2</v>
      </c>
      <c r="E379" s="1625"/>
      <c r="F379" s="439">
        <f>D379*E379</f>
        <v>0</v>
      </c>
      <c r="G379" s="1102"/>
      <c r="H379" s="863">
        <f>E379*G379</f>
        <v>0</v>
      </c>
      <c r="I379" s="1151">
        <v>2</v>
      </c>
      <c r="J379" s="877">
        <f>E379*I379</f>
        <v>0</v>
      </c>
    </row>
    <row r="380" spans="1:10" s="152" customFormat="1">
      <c r="A380" s="440"/>
      <c r="B380" s="445"/>
      <c r="C380" s="437"/>
      <c r="D380" s="437"/>
      <c r="E380" s="1624"/>
      <c r="F380" s="301"/>
      <c r="G380" s="1102"/>
      <c r="H380" s="1103"/>
      <c r="I380" s="1151"/>
      <c r="J380" s="1150"/>
    </row>
    <row r="381" spans="1:10" s="152" customFormat="1">
      <c r="A381" s="151"/>
      <c r="B381" s="151"/>
      <c r="C381" s="151"/>
      <c r="D381" s="151"/>
      <c r="E381" s="1621"/>
      <c r="F381" s="93"/>
      <c r="G381" s="1184"/>
      <c r="H381" s="1185"/>
      <c r="I381" s="1184"/>
      <c r="J381" s="1184"/>
    </row>
    <row r="382" spans="1:10" s="152" customFormat="1">
      <c r="A382" s="151"/>
      <c r="B382" s="151"/>
      <c r="C382" s="151"/>
      <c r="D382" s="151"/>
      <c r="E382" s="1621"/>
      <c r="F382" s="93" t="s">
        <v>1575</v>
      </c>
      <c r="G382" s="1184"/>
      <c r="H382" s="1185" t="s">
        <v>1585</v>
      </c>
      <c r="I382" s="1184"/>
      <c r="J382" s="1184" t="s">
        <v>1586</v>
      </c>
    </row>
    <row r="383" spans="1:10" s="152" customFormat="1" ht="15">
      <c r="A383" s="167"/>
      <c r="B383" s="451" t="s">
        <v>916</v>
      </c>
      <c r="C383" s="452"/>
      <c r="D383" s="452"/>
      <c r="E383" s="1628"/>
      <c r="F383" s="271">
        <f>SUM(F321:F381)</f>
        <v>0</v>
      </c>
      <c r="G383" s="1116"/>
      <c r="H383" s="961">
        <f>SUM(H321:H382)</f>
        <v>0</v>
      </c>
      <c r="I383" s="1161"/>
      <c r="J383" s="963">
        <f>SUM(J321:J382)</f>
        <v>0</v>
      </c>
    </row>
    <row r="384" spans="1:10">
      <c r="B384" s="28"/>
      <c r="G384" s="1029"/>
      <c r="H384" s="1029"/>
      <c r="I384" s="1029"/>
      <c r="J384" s="1029"/>
    </row>
    <row r="385" spans="1:10">
      <c r="B385" s="28"/>
      <c r="G385" s="1029"/>
      <c r="H385" s="1029"/>
      <c r="I385" s="1029"/>
      <c r="J385" s="1029"/>
    </row>
    <row r="386" spans="1:10" s="152" customFormat="1">
      <c r="A386" s="160"/>
      <c r="B386" s="150" t="s">
        <v>1919</v>
      </c>
      <c r="C386" s="150"/>
      <c r="D386" s="150"/>
      <c r="E386" s="1621"/>
      <c r="F386" s="93"/>
      <c r="G386" s="1184"/>
      <c r="H386" s="1184"/>
      <c r="I386" s="1184"/>
      <c r="J386" s="1184"/>
    </row>
    <row r="387" spans="1:10" s="152" customFormat="1" ht="25.5">
      <c r="A387" s="160"/>
      <c r="B387" s="150" t="s">
        <v>917</v>
      </c>
      <c r="C387" s="150"/>
      <c r="D387" s="150"/>
      <c r="E387" s="1621"/>
      <c r="F387" s="93"/>
      <c r="G387" s="1184"/>
      <c r="H387" s="1184"/>
      <c r="I387" s="1184"/>
      <c r="J387" s="1184"/>
    </row>
    <row r="388" spans="1:10" s="152" customFormat="1">
      <c r="A388" s="160"/>
      <c r="E388" s="1621"/>
      <c r="F388" s="93"/>
      <c r="G388" s="1184"/>
      <c r="H388" s="1184"/>
      <c r="I388" s="1184"/>
      <c r="J388" s="1184"/>
    </row>
    <row r="389" spans="1:10" s="152" customFormat="1">
      <c r="A389" s="160"/>
      <c r="B389" s="150" t="s">
        <v>960</v>
      </c>
      <c r="E389" s="1621"/>
      <c r="F389" s="93"/>
      <c r="G389" s="1184"/>
      <c r="H389" s="1184"/>
      <c r="I389" s="1184"/>
      <c r="J389" s="1184"/>
    </row>
    <row r="390" spans="1:10" s="152" customFormat="1">
      <c r="A390" s="160"/>
      <c r="E390" s="1621"/>
      <c r="F390" s="93"/>
      <c r="G390" s="1184"/>
      <c r="H390" s="1184"/>
      <c r="I390" s="1184"/>
      <c r="J390" s="1184"/>
    </row>
    <row r="391" spans="1:10" s="152" customFormat="1">
      <c r="A391" s="160" t="s">
        <v>832</v>
      </c>
      <c r="B391" s="150" t="s">
        <v>833</v>
      </c>
      <c r="C391" s="150" t="s">
        <v>834</v>
      </c>
      <c r="D391" s="150" t="s">
        <v>835</v>
      </c>
      <c r="E391" s="1622" t="s">
        <v>1375</v>
      </c>
      <c r="F391" s="150" t="s">
        <v>837</v>
      </c>
      <c r="G391" s="1721" t="s">
        <v>1550</v>
      </c>
      <c r="H391" s="1722"/>
      <c r="I391" s="1723" t="s">
        <v>1551</v>
      </c>
      <c r="J391" s="1724"/>
    </row>
    <row r="392" spans="1:10" s="152" customFormat="1" ht="13.5" thickBot="1">
      <c r="A392" s="168"/>
      <c r="B392" s="156"/>
      <c r="C392" s="156"/>
      <c r="D392" s="155"/>
      <c r="E392" s="1627" t="s">
        <v>838</v>
      </c>
      <c r="F392" s="157" t="s">
        <v>838</v>
      </c>
      <c r="G392" s="888" t="s">
        <v>79</v>
      </c>
      <c r="H392" s="888" t="s">
        <v>1554</v>
      </c>
      <c r="I392" s="887" t="s">
        <v>79</v>
      </c>
      <c r="J392" s="887" t="s">
        <v>1554</v>
      </c>
    </row>
    <row r="393" spans="1:10" s="152" customFormat="1">
      <c r="A393" s="160"/>
      <c r="B393" s="151"/>
      <c r="C393" s="159"/>
      <c r="D393" s="158"/>
      <c r="E393" s="1621"/>
      <c r="F393" s="93"/>
      <c r="G393" s="1184"/>
      <c r="H393" s="1184"/>
      <c r="I393" s="1184"/>
      <c r="J393" s="1184"/>
    </row>
    <row r="394" spans="1:10" s="152" customFormat="1">
      <c r="A394" s="160"/>
      <c r="B394" s="158" t="s">
        <v>939</v>
      </c>
      <c r="C394" s="151"/>
      <c r="D394" s="158"/>
      <c r="E394" s="1621"/>
      <c r="F394" s="93"/>
      <c r="G394" s="1184"/>
      <c r="H394" s="1184"/>
      <c r="I394" s="1184"/>
      <c r="J394" s="1184"/>
    </row>
    <row r="395" spans="1:10" s="152" customFormat="1">
      <c r="A395" s="160"/>
      <c r="B395" s="158"/>
      <c r="C395" s="151"/>
      <c r="D395" s="158"/>
      <c r="E395" s="1621"/>
      <c r="F395" s="93"/>
      <c r="G395" s="1184"/>
      <c r="H395" s="1184"/>
      <c r="I395" s="1184"/>
      <c r="J395" s="1184"/>
    </row>
    <row r="396" spans="1:10" s="152" customFormat="1">
      <c r="A396" s="160"/>
      <c r="B396" s="158" t="s">
        <v>961</v>
      </c>
      <c r="C396" s="151"/>
      <c r="D396" s="158"/>
      <c r="E396" s="1621"/>
      <c r="F396" s="93"/>
      <c r="G396" s="1184"/>
      <c r="H396" s="1184"/>
      <c r="I396" s="1184"/>
      <c r="J396" s="1184"/>
    </row>
    <row r="397" spans="1:10" s="152" customFormat="1">
      <c r="A397" s="160"/>
      <c r="B397" s="151"/>
      <c r="C397" s="151"/>
      <c r="D397" s="151"/>
      <c r="E397" s="1621"/>
      <c r="F397" s="93"/>
      <c r="G397" s="1184"/>
      <c r="H397" s="1184"/>
      <c r="I397" s="1184"/>
      <c r="J397" s="1184"/>
    </row>
    <row r="398" spans="1:10" s="152" customFormat="1" ht="145.5" customHeight="1">
      <c r="A398" s="436">
        <v>54</v>
      </c>
      <c r="B398" s="453" t="s">
        <v>3641</v>
      </c>
      <c r="C398" s="453"/>
      <c r="D398" s="453"/>
      <c r="E398" s="1630"/>
      <c r="F398" s="454"/>
      <c r="G398" s="1102"/>
      <c r="H398" s="1102"/>
      <c r="I398" s="1150"/>
      <c r="J398" s="1150"/>
    </row>
    <row r="399" spans="1:10" s="174" customFormat="1">
      <c r="A399" s="455"/>
      <c r="B399" s="453" t="s">
        <v>940</v>
      </c>
      <c r="C399" s="456" t="s">
        <v>941</v>
      </c>
      <c r="D399" s="457"/>
      <c r="E399" s="1631"/>
      <c r="F399" s="458"/>
      <c r="G399" s="1119"/>
      <c r="H399" s="1119"/>
      <c r="I399" s="1163"/>
      <c r="J399" s="1163"/>
    </row>
    <row r="400" spans="1:10" s="174" customFormat="1" ht="66.75" customHeight="1">
      <c r="A400" s="455"/>
      <c r="B400" s="453" t="s">
        <v>942</v>
      </c>
      <c r="C400" s="456"/>
      <c r="D400" s="457"/>
      <c r="E400" s="1631"/>
      <c r="F400" s="458"/>
      <c r="G400" s="1119"/>
      <c r="H400" s="1119"/>
      <c r="I400" s="1163"/>
      <c r="J400" s="1163"/>
    </row>
    <row r="401" spans="1:10" s="175" customFormat="1" ht="25.5">
      <c r="A401" s="459"/>
      <c r="B401" s="460" t="s">
        <v>943</v>
      </c>
      <c r="C401" s="461"/>
      <c r="D401" s="462"/>
      <c r="E401" s="1632"/>
      <c r="F401" s="463"/>
      <c r="G401" s="1120"/>
      <c r="H401" s="1120"/>
      <c r="I401" s="1164"/>
      <c r="J401" s="1164"/>
    </row>
    <row r="402" spans="1:10" s="152" customFormat="1">
      <c r="A402" s="436"/>
      <c r="B402" s="465"/>
      <c r="C402" s="453" t="s">
        <v>1598</v>
      </c>
      <c r="D402" s="453">
        <v>1</v>
      </c>
      <c r="E402" s="1633"/>
      <c r="F402" s="439">
        <f>E402*D402</f>
        <v>0</v>
      </c>
      <c r="G402" s="1105">
        <v>1</v>
      </c>
      <c r="H402" s="863">
        <f>E402*G402</f>
        <v>0</v>
      </c>
      <c r="I402" s="1150"/>
      <c r="J402" s="877">
        <f>E402*I402</f>
        <v>0</v>
      </c>
    </row>
    <row r="403" spans="1:10" s="171" customFormat="1">
      <c r="A403" s="455"/>
      <c r="B403" s="453"/>
      <c r="C403" s="456"/>
      <c r="D403" s="466"/>
      <c r="E403" s="1634"/>
      <c r="F403" s="439"/>
      <c r="G403" s="1120"/>
      <c r="H403" s="1120"/>
      <c r="I403" s="1164"/>
      <c r="J403" s="1164"/>
    </row>
    <row r="404" spans="1:10" s="171" customFormat="1" ht="76.5">
      <c r="A404" s="440">
        <f>COUNT($A$10:A403)+1</f>
        <v>55</v>
      </c>
      <c r="B404" s="453" t="s">
        <v>944</v>
      </c>
      <c r="C404" s="456"/>
      <c r="D404" s="466"/>
      <c r="E404" s="1634"/>
      <c r="F404" s="439"/>
      <c r="G404" s="1120"/>
      <c r="H404" s="1120"/>
      <c r="I404" s="1164"/>
      <c r="J404" s="1164"/>
    </row>
    <row r="405" spans="1:10" s="171" customFormat="1" ht="25.5">
      <c r="A405" s="455"/>
      <c r="B405" s="453" t="s">
        <v>962</v>
      </c>
      <c r="C405" s="467" t="s">
        <v>932</v>
      </c>
      <c r="D405" s="468">
        <v>2</v>
      </c>
      <c r="E405" s="1633"/>
      <c r="F405" s="439">
        <f>E405*D405</f>
        <v>0</v>
      </c>
      <c r="G405" s="1120">
        <v>2</v>
      </c>
      <c r="H405" s="863">
        <f>E405*G405</f>
        <v>0</v>
      </c>
      <c r="I405" s="1164"/>
      <c r="J405" s="877">
        <f>E405*I405</f>
        <v>0</v>
      </c>
    </row>
    <row r="406" spans="1:10" s="171" customFormat="1">
      <c r="A406" s="455"/>
      <c r="B406" s="453"/>
      <c r="C406" s="456"/>
      <c r="D406" s="466"/>
      <c r="E406" s="1634"/>
      <c r="F406" s="439"/>
      <c r="G406" s="1120"/>
      <c r="H406" s="1120"/>
      <c r="I406" s="1164"/>
      <c r="J406" s="1164"/>
    </row>
    <row r="407" spans="1:10" s="171" customFormat="1" ht="51">
      <c r="A407" s="440">
        <f>COUNT($A$10:A406)+1</f>
        <v>56</v>
      </c>
      <c r="B407" s="453" t="s">
        <v>946</v>
      </c>
      <c r="C407" s="456"/>
      <c r="D407" s="466"/>
      <c r="E407" s="1634"/>
      <c r="F407" s="439"/>
      <c r="G407" s="1120"/>
      <c r="H407" s="1120"/>
      <c r="I407" s="1164"/>
      <c r="J407" s="1164"/>
    </row>
    <row r="408" spans="1:10" s="171" customFormat="1">
      <c r="A408" s="455"/>
      <c r="B408" s="453" t="s">
        <v>963</v>
      </c>
      <c r="C408" s="456" t="s">
        <v>932</v>
      </c>
      <c r="D408" s="468">
        <v>4</v>
      </c>
      <c r="E408" s="1633"/>
      <c r="F408" s="439">
        <f>E408*D408</f>
        <v>0</v>
      </c>
      <c r="G408" s="1120">
        <v>4</v>
      </c>
      <c r="H408" s="863">
        <f>E408*G408</f>
        <v>0</v>
      </c>
      <c r="I408" s="1164"/>
      <c r="J408" s="877">
        <f>E408*I408</f>
        <v>0</v>
      </c>
    </row>
    <row r="409" spans="1:10" s="171" customFormat="1">
      <c r="A409" s="455"/>
      <c r="B409" s="453"/>
      <c r="C409" s="456"/>
      <c r="D409" s="466"/>
      <c r="E409" s="1634"/>
      <c r="F409" s="439"/>
      <c r="G409" s="1120"/>
      <c r="H409" s="1120"/>
      <c r="I409" s="1164"/>
      <c r="J409" s="1164"/>
    </row>
    <row r="410" spans="1:10" s="171" customFormat="1" ht="127.5">
      <c r="A410" s="440">
        <f>COUNT($A$10:A409)+1</f>
        <v>57</v>
      </c>
      <c r="B410" s="453" t="s">
        <v>964</v>
      </c>
      <c r="C410" s="456"/>
      <c r="D410" s="466"/>
      <c r="E410" s="1634"/>
      <c r="F410" s="439"/>
      <c r="G410" s="1120"/>
      <c r="H410" s="1120"/>
      <c r="I410" s="1164"/>
      <c r="J410" s="1164"/>
    </row>
    <row r="411" spans="1:10" s="171" customFormat="1" ht="25.5">
      <c r="A411" s="455"/>
      <c r="B411" s="453" t="s">
        <v>3642</v>
      </c>
      <c r="C411" s="467" t="s">
        <v>932</v>
      </c>
      <c r="D411" s="468">
        <v>4</v>
      </c>
      <c r="E411" s="1633"/>
      <c r="F411" s="439">
        <f>E411*D411</f>
        <v>0</v>
      </c>
      <c r="G411" s="1120">
        <v>4</v>
      </c>
      <c r="H411" s="863">
        <f>E411*G411</f>
        <v>0</v>
      </c>
      <c r="I411" s="1164"/>
      <c r="J411" s="877">
        <f>E411*I411</f>
        <v>0</v>
      </c>
    </row>
    <row r="412" spans="1:10" s="171" customFormat="1" ht="25.5">
      <c r="A412" s="455"/>
      <c r="B412" s="453" t="s">
        <v>3643</v>
      </c>
      <c r="C412" s="467" t="s">
        <v>932</v>
      </c>
      <c r="D412" s="468">
        <v>2</v>
      </c>
      <c r="E412" s="1633"/>
      <c r="F412" s="439">
        <f>E412*D412</f>
        <v>0</v>
      </c>
      <c r="G412" s="1120">
        <v>2</v>
      </c>
      <c r="H412" s="863">
        <f>E412*G412</f>
        <v>0</v>
      </c>
      <c r="I412" s="1164"/>
      <c r="J412" s="877">
        <f>E412*I412</f>
        <v>0</v>
      </c>
    </row>
    <row r="413" spans="1:10" s="171" customFormat="1">
      <c r="A413" s="455"/>
      <c r="B413" s="453"/>
      <c r="C413" s="467"/>
      <c r="D413" s="468"/>
      <c r="E413" s="1634"/>
      <c r="F413" s="439"/>
      <c r="G413" s="1120"/>
      <c r="H413" s="1120"/>
      <c r="I413" s="1164"/>
      <c r="J413" s="1164"/>
    </row>
    <row r="414" spans="1:10" s="146" customFormat="1" ht="63.75">
      <c r="A414" s="440">
        <f>COUNT($A$10:A413)+1</f>
        <v>58</v>
      </c>
      <c r="B414" s="453" t="s">
        <v>3644</v>
      </c>
      <c r="C414" s="467"/>
      <c r="D414" s="466"/>
      <c r="E414" s="1634"/>
      <c r="F414" s="439"/>
      <c r="G414" s="1121"/>
      <c r="H414" s="1121"/>
      <c r="I414" s="1165"/>
      <c r="J414" s="1165"/>
    </row>
    <row r="415" spans="1:10" s="146" customFormat="1">
      <c r="A415" s="455"/>
      <c r="B415" s="453" t="s">
        <v>965</v>
      </c>
      <c r="C415" s="467" t="s">
        <v>932</v>
      </c>
      <c r="D415" s="468">
        <v>2</v>
      </c>
      <c r="E415" s="1633"/>
      <c r="F415" s="439">
        <f>E415*D415</f>
        <v>0</v>
      </c>
      <c r="G415" s="1121">
        <v>2</v>
      </c>
      <c r="H415" s="863">
        <f>E415*G415</f>
        <v>0</v>
      </c>
      <c r="I415" s="1165"/>
      <c r="J415" s="877">
        <f>E415*I415</f>
        <v>0</v>
      </c>
    </row>
    <row r="416" spans="1:10" s="146" customFormat="1">
      <c r="A416" s="455"/>
      <c r="B416" s="453" t="s">
        <v>966</v>
      </c>
      <c r="C416" s="467" t="s">
        <v>932</v>
      </c>
      <c r="D416" s="468">
        <v>4</v>
      </c>
      <c r="E416" s="1633"/>
      <c r="F416" s="439">
        <f>E416*D416</f>
        <v>0</v>
      </c>
      <c r="G416" s="1121">
        <v>4</v>
      </c>
      <c r="H416" s="863">
        <f>E416*G416</f>
        <v>0</v>
      </c>
      <c r="I416" s="1165"/>
      <c r="J416" s="877">
        <f>E416*I416</f>
        <v>0</v>
      </c>
    </row>
    <row r="417" spans="1:10" s="146" customFormat="1">
      <c r="A417" s="455"/>
      <c r="B417" s="453" t="s">
        <v>967</v>
      </c>
      <c r="C417" s="467" t="s">
        <v>932</v>
      </c>
      <c r="D417" s="468">
        <v>6</v>
      </c>
      <c r="E417" s="1633"/>
      <c r="F417" s="439">
        <f>E417*D417</f>
        <v>0</v>
      </c>
      <c r="G417" s="1121">
        <v>6</v>
      </c>
      <c r="H417" s="863">
        <f>E417*G417</f>
        <v>0</v>
      </c>
      <c r="I417" s="1165"/>
      <c r="J417" s="877">
        <f>E417*I417</f>
        <v>0</v>
      </c>
    </row>
    <row r="418" spans="1:10" s="146" customFormat="1">
      <c r="A418" s="455"/>
      <c r="B418" s="453"/>
      <c r="C418" s="467"/>
      <c r="D418" s="469"/>
      <c r="E418" s="1634"/>
      <c r="F418" s="439"/>
      <c r="G418" s="1121"/>
      <c r="H418" s="1121"/>
      <c r="I418" s="1165"/>
      <c r="J418" s="1165"/>
    </row>
    <row r="419" spans="1:10" s="174" customFormat="1" ht="107.25" customHeight="1">
      <c r="A419" s="440">
        <f>COUNT($A$10:A418)+1</f>
        <v>59</v>
      </c>
      <c r="B419" s="453" t="s">
        <v>954</v>
      </c>
      <c r="C419" s="467"/>
      <c r="D419" s="466"/>
      <c r="E419" s="1634"/>
      <c r="F419" s="439"/>
      <c r="G419" s="1119"/>
      <c r="H419" s="1119"/>
      <c r="I419" s="1163"/>
      <c r="J419" s="1163"/>
    </row>
    <row r="420" spans="1:10" s="174" customFormat="1">
      <c r="A420" s="455"/>
      <c r="B420" s="453"/>
      <c r="C420" s="467" t="s">
        <v>48</v>
      </c>
      <c r="D420" s="468">
        <v>560</v>
      </c>
      <c r="E420" s="1633"/>
      <c r="F420" s="439">
        <f>E420*D420</f>
        <v>0</v>
      </c>
      <c r="G420" s="1119">
        <v>560</v>
      </c>
      <c r="H420" s="863">
        <f>E420*G420</f>
        <v>0</v>
      </c>
      <c r="I420" s="1163"/>
      <c r="J420" s="877">
        <f>E420*I420</f>
        <v>0</v>
      </c>
    </row>
    <row r="421" spans="1:10" s="171" customFormat="1">
      <c r="A421" s="455"/>
      <c r="B421" s="453"/>
      <c r="C421" s="467"/>
      <c r="D421" s="466"/>
      <c r="E421" s="1634"/>
      <c r="F421" s="439"/>
      <c r="G421" s="1120"/>
      <c r="H421" s="1120"/>
      <c r="I421" s="1164"/>
      <c r="J421" s="1164"/>
    </row>
    <row r="422" spans="1:10" s="171" customFormat="1" ht="25.5">
      <c r="A422" s="440">
        <f>COUNT($A$10:A421)+1</f>
        <v>60</v>
      </c>
      <c r="B422" s="453" t="s">
        <v>955</v>
      </c>
      <c r="C422" s="467"/>
      <c r="D422" s="466"/>
      <c r="E422" s="1634"/>
      <c r="F422" s="439"/>
      <c r="G422" s="1120"/>
      <c r="H422" s="1120"/>
      <c r="I422" s="1164"/>
      <c r="J422" s="1164"/>
    </row>
    <row r="423" spans="1:10" s="171" customFormat="1" ht="14.25">
      <c r="A423" s="455"/>
      <c r="B423" s="453"/>
      <c r="C423" s="467" t="s">
        <v>956</v>
      </c>
      <c r="D423" s="468">
        <v>50</v>
      </c>
      <c r="E423" s="1633"/>
      <c r="F423" s="439">
        <f>E423*D423</f>
        <v>0</v>
      </c>
      <c r="G423" s="1120">
        <v>50</v>
      </c>
      <c r="H423" s="863">
        <f>E423*G423</f>
        <v>0</v>
      </c>
      <c r="I423" s="1164"/>
      <c r="J423" s="877">
        <f>E423*I423</f>
        <v>0</v>
      </c>
    </row>
    <row r="424" spans="1:10" s="171" customFormat="1">
      <c r="A424" s="455"/>
      <c r="B424" s="453"/>
      <c r="C424" s="467"/>
      <c r="D424" s="466"/>
      <c r="E424" s="1634"/>
      <c r="F424" s="439"/>
      <c r="G424" s="1120"/>
      <c r="H424" s="1120"/>
      <c r="I424" s="1164"/>
      <c r="J424" s="1164"/>
    </row>
    <row r="425" spans="1:10" s="171" customFormat="1" ht="38.25">
      <c r="A425" s="440">
        <f>COUNT($A$10:A424)+1</f>
        <v>61</v>
      </c>
      <c r="B425" s="453" t="s">
        <v>957</v>
      </c>
      <c r="C425" s="467"/>
      <c r="D425" s="466"/>
      <c r="E425" s="1634"/>
      <c r="F425" s="439"/>
      <c r="G425" s="1120"/>
      <c r="H425" s="1120"/>
      <c r="I425" s="1164"/>
      <c r="J425" s="1164"/>
    </row>
    <row r="426" spans="1:10" s="171" customFormat="1" ht="14.25">
      <c r="A426" s="455"/>
      <c r="B426" s="453"/>
      <c r="C426" s="467" t="s">
        <v>956</v>
      </c>
      <c r="D426" s="468">
        <v>50</v>
      </c>
      <c r="E426" s="1633"/>
      <c r="F426" s="439">
        <f>E426*D426</f>
        <v>0</v>
      </c>
      <c r="G426" s="1120">
        <v>50</v>
      </c>
      <c r="H426" s="863">
        <f>E426*G426</f>
        <v>0</v>
      </c>
      <c r="I426" s="1164"/>
      <c r="J426" s="877">
        <f>E426*I426</f>
        <v>0</v>
      </c>
    </row>
    <row r="427" spans="1:10" s="174" customFormat="1">
      <c r="A427" s="455"/>
      <c r="B427" s="453"/>
      <c r="C427" s="467"/>
      <c r="D427" s="466"/>
      <c r="E427" s="1634"/>
      <c r="F427" s="439"/>
      <c r="G427" s="1119"/>
      <c r="H427" s="1119"/>
      <c r="I427" s="1163"/>
      <c r="J427" s="1163"/>
    </row>
    <row r="428" spans="1:10" s="174" customFormat="1" ht="25.5">
      <c r="A428" s="440">
        <f>COUNT($A$10:A427)+1</f>
        <v>62</v>
      </c>
      <c r="B428" s="453" t="s">
        <v>958</v>
      </c>
      <c r="C428" s="467"/>
      <c r="D428" s="457"/>
      <c r="E428" s="1634"/>
      <c r="F428" s="439"/>
      <c r="G428" s="1119"/>
      <c r="H428" s="1119"/>
      <c r="I428" s="1163"/>
      <c r="J428" s="1163"/>
    </row>
    <row r="429" spans="1:10" s="146" customFormat="1" ht="25.5">
      <c r="A429" s="455"/>
      <c r="B429" s="453"/>
      <c r="C429" s="467" t="s">
        <v>923</v>
      </c>
      <c r="D429" s="468">
        <v>1</v>
      </c>
      <c r="E429" s="1633"/>
      <c r="F429" s="439">
        <f>E429*D429</f>
        <v>0</v>
      </c>
      <c r="G429" s="1121">
        <v>1</v>
      </c>
      <c r="H429" s="863">
        <f>E429*G429</f>
        <v>0</v>
      </c>
      <c r="I429" s="1165"/>
      <c r="J429" s="877">
        <f>E429*I429</f>
        <v>0</v>
      </c>
    </row>
    <row r="430" spans="1:10" s="146" customFormat="1">
      <c r="A430" s="455"/>
      <c r="B430" s="453"/>
      <c r="C430" s="467"/>
      <c r="D430" s="469"/>
      <c r="E430" s="1634"/>
      <c r="F430" s="439"/>
      <c r="G430" s="1121"/>
      <c r="H430" s="1121"/>
      <c r="I430" s="1165"/>
      <c r="J430" s="1165"/>
    </row>
    <row r="431" spans="1:10" s="146" customFormat="1" ht="76.5">
      <c r="A431" s="440">
        <f>COUNT($A$10:A430)+1</f>
        <v>63</v>
      </c>
      <c r="B431" s="453" t="s">
        <v>3645</v>
      </c>
      <c r="C431" s="467"/>
      <c r="D431" s="469"/>
      <c r="E431" s="1634"/>
      <c r="F431" s="439"/>
      <c r="G431" s="1121"/>
      <c r="H431" s="1121"/>
      <c r="I431" s="1165"/>
      <c r="J431" s="1165"/>
    </row>
    <row r="432" spans="1:10" s="146" customFormat="1">
      <c r="A432" s="455"/>
      <c r="B432" s="453" t="s">
        <v>968</v>
      </c>
      <c r="C432" s="467" t="s">
        <v>932</v>
      </c>
      <c r="D432" s="468">
        <v>2</v>
      </c>
      <c r="E432" s="1633"/>
      <c r="F432" s="439">
        <f>E432*D432</f>
        <v>0</v>
      </c>
      <c r="G432" s="1121">
        <v>2</v>
      </c>
      <c r="H432" s="863">
        <f>E432*G432</f>
        <v>0</v>
      </c>
      <c r="I432" s="1165"/>
      <c r="J432" s="877">
        <f>E432*I432</f>
        <v>0</v>
      </c>
    </row>
    <row r="433" spans="1:10" s="146" customFormat="1">
      <c r="A433" s="455"/>
      <c r="B433" s="453" t="s">
        <v>969</v>
      </c>
      <c r="C433" s="467" t="s">
        <v>932</v>
      </c>
      <c r="D433" s="468">
        <v>4</v>
      </c>
      <c r="E433" s="1633"/>
      <c r="F433" s="439">
        <f>E433*D433</f>
        <v>0</v>
      </c>
      <c r="G433" s="1121">
        <v>4</v>
      </c>
      <c r="H433" s="863">
        <f>E433*G433</f>
        <v>0</v>
      </c>
      <c r="I433" s="1165"/>
      <c r="J433" s="877">
        <f>E433*I433</f>
        <v>0</v>
      </c>
    </row>
    <row r="434" spans="1:10" s="146" customFormat="1">
      <c r="A434" s="455"/>
      <c r="B434" s="453"/>
      <c r="C434" s="467"/>
      <c r="D434" s="468"/>
      <c r="E434" s="1634"/>
      <c r="F434" s="439"/>
      <c r="G434" s="1121"/>
      <c r="H434" s="1121"/>
      <c r="I434" s="1165"/>
      <c r="J434" s="1165"/>
    </row>
    <row r="435" spans="1:10" s="146" customFormat="1" ht="38.25">
      <c r="A435" s="440">
        <f>COUNT($A$10:A434)+1</f>
        <v>64</v>
      </c>
      <c r="B435" s="453" t="s">
        <v>959</v>
      </c>
      <c r="C435" s="467"/>
      <c r="D435" s="468"/>
      <c r="E435" s="1631"/>
      <c r="F435" s="458"/>
      <c r="G435" s="1121"/>
      <c r="H435" s="1121"/>
      <c r="I435" s="1165"/>
      <c r="J435" s="1165"/>
    </row>
    <row r="436" spans="1:10" s="146" customFormat="1" ht="14.25">
      <c r="A436" s="455"/>
      <c r="B436" s="453"/>
      <c r="C436" s="467" t="s">
        <v>956</v>
      </c>
      <c r="D436" s="468">
        <v>20</v>
      </c>
      <c r="E436" s="1633"/>
      <c r="F436" s="439">
        <f>E436*D436</f>
        <v>0</v>
      </c>
      <c r="G436" s="1121">
        <v>20</v>
      </c>
      <c r="H436" s="863">
        <f>E436*G436</f>
        <v>0</v>
      </c>
      <c r="I436" s="1165"/>
      <c r="J436" s="877">
        <f>E436*I436</f>
        <v>0</v>
      </c>
    </row>
    <row r="437" spans="1:10" s="171" customFormat="1">
      <c r="A437" s="455"/>
      <c r="B437" s="453"/>
      <c r="C437" s="467"/>
      <c r="D437" s="468"/>
      <c r="E437" s="1634"/>
      <c r="F437" s="439"/>
      <c r="G437" s="1120"/>
      <c r="H437" s="1120"/>
      <c r="I437" s="1164"/>
      <c r="J437" s="1164"/>
    </row>
    <row r="438" spans="1:10" s="152" customFormat="1">
      <c r="A438" s="436"/>
      <c r="B438" s="423" t="s">
        <v>920</v>
      </c>
      <c r="C438" s="467"/>
      <c r="D438" s="453"/>
      <c r="E438" s="1624"/>
      <c r="F438" s="301"/>
      <c r="G438" s="1102"/>
      <c r="H438" s="1102"/>
      <c r="I438" s="1150"/>
      <c r="J438" s="1150"/>
    </row>
    <row r="439" spans="1:10" s="152" customFormat="1">
      <c r="A439" s="436"/>
      <c r="B439" s="437"/>
      <c r="C439" s="467"/>
      <c r="D439" s="437"/>
      <c r="E439" s="1624"/>
      <c r="F439" s="301"/>
      <c r="G439" s="1102"/>
      <c r="H439" s="1102"/>
      <c r="I439" s="1150"/>
      <c r="J439" s="1150"/>
    </row>
    <row r="440" spans="1:10" s="152" customFormat="1" ht="144" customHeight="1">
      <c r="A440" s="440">
        <f>COUNT($A$10:A439)+1</f>
        <v>65</v>
      </c>
      <c r="B440" s="453" t="s">
        <v>3646</v>
      </c>
      <c r="C440" s="467"/>
      <c r="D440" s="453"/>
      <c r="E440" s="1630"/>
      <c r="F440" s="454"/>
      <c r="G440" s="1102"/>
      <c r="H440" s="1102"/>
      <c r="I440" s="1150"/>
      <c r="J440" s="1150"/>
    </row>
    <row r="441" spans="1:10" s="174" customFormat="1">
      <c r="A441" s="455"/>
      <c r="B441" s="453" t="s">
        <v>940</v>
      </c>
      <c r="C441" s="467" t="s">
        <v>941</v>
      </c>
      <c r="D441" s="457"/>
      <c r="E441" s="1631"/>
      <c r="F441" s="458"/>
      <c r="G441" s="1119"/>
      <c r="H441" s="1119"/>
      <c r="I441" s="1163"/>
      <c r="J441" s="1163"/>
    </row>
    <row r="442" spans="1:10" s="174" customFormat="1" ht="69.75" customHeight="1">
      <c r="A442" s="455"/>
      <c r="B442" s="453" t="s">
        <v>942</v>
      </c>
      <c r="C442" s="467"/>
      <c r="D442" s="457"/>
      <c r="E442" s="1631"/>
      <c r="F442" s="458"/>
      <c r="G442" s="1119"/>
      <c r="H442" s="1119"/>
      <c r="I442" s="1163"/>
      <c r="J442" s="1163"/>
    </row>
    <row r="443" spans="1:10" s="152" customFormat="1">
      <c r="A443" s="436"/>
      <c r="B443" s="465"/>
      <c r="C443" s="467" t="s">
        <v>1598</v>
      </c>
      <c r="D443" s="453">
        <v>1</v>
      </c>
      <c r="E443" s="1633"/>
      <c r="F443" s="439">
        <f>E443*D443</f>
        <v>0</v>
      </c>
      <c r="G443" s="1105">
        <v>1</v>
      </c>
      <c r="H443" s="863">
        <f>E443*G443</f>
        <v>0</v>
      </c>
      <c r="I443" s="1150"/>
      <c r="J443" s="877">
        <f>E443*I443</f>
        <v>0</v>
      </c>
    </row>
    <row r="444" spans="1:10" s="171" customFormat="1">
      <c r="A444" s="455"/>
      <c r="B444" s="453"/>
      <c r="C444" s="467"/>
      <c r="D444" s="466"/>
      <c r="E444" s="1634"/>
      <c r="F444" s="439"/>
      <c r="G444" s="1120"/>
      <c r="H444" s="1120"/>
      <c r="I444" s="1164"/>
      <c r="J444" s="1164"/>
    </row>
    <row r="445" spans="1:10" s="171" customFormat="1" ht="76.5">
      <c r="A445" s="440">
        <f>COUNT($A$10:A444)+1</f>
        <v>66</v>
      </c>
      <c r="B445" s="453" t="s">
        <v>944</v>
      </c>
      <c r="C445" s="467"/>
      <c r="D445" s="466"/>
      <c r="E445" s="1634"/>
      <c r="F445" s="439"/>
      <c r="G445" s="1120"/>
      <c r="H445" s="1120"/>
      <c r="I445" s="1164"/>
      <c r="J445" s="1164"/>
    </row>
    <row r="446" spans="1:10" s="171" customFormat="1" ht="25.5">
      <c r="A446" s="455"/>
      <c r="B446" s="453" t="s">
        <v>970</v>
      </c>
      <c r="C446" s="467" t="s">
        <v>932</v>
      </c>
      <c r="D446" s="468">
        <v>2</v>
      </c>
      <c r="E446" s="1633"/>
      <c r="F446" s="439">
        <f>E446*D446</f>
        <v>0</v>
      </c>
      <c r="G446" s="1120">
        <v>2</v>
      </c>
      <c r="H446" s="863">
        <f>E446*G446</f>
        <v>0</v>
      </c>
      <c r="I446" s="1164"/>
      <c r="J446" s="877">
        <f>E446*I446</f>
        <v>0</v>
      </c>
    </row>
    <row r="447" spans="1:10" s="171" customFormat="1">
      <c r="A447" s="455"/>
      <c r="B447" s="453"/>
      <c r="C447" s="467"/>
      <c r="D447" s="470"/>
      <c r="E447" s="1634"/>
      <c r="F447" s="439"/>
      <c r="G447" s="1120"/>
      <c r="H447" s="1120"/>
      <c r="I447" s="1164"/>
      <c r="J447" s="1164"/>
    </row>
    <row r="448" spans="1:10" s="171" customFormat="1" ht="51">
      <c r="A448" s="440">
        <f>COUNT($A$10:A447)+1</f>
        <v>67</v>
      </c>
      <c r="B448" s="453" t="s">
        <v>3647</v>
      </c>
      <c r="C448" s="467"/>
      <c r="D448" s="470"/>
      <c r="E448" s="1634"/>
      <c r="F448" s="439"/>
      <c r="G448" s="1120"/>
      <c r="H448" s="1120"/>
      <c r="I448" s="1164"/>
      <c r="J448" s="1164"/>
    </row>
    <row r="449" spans="1:10" s="171" customFormat="1">
      <c r="A449" s="455"/>
      <c r="B449" s="453" t="s">
        <v>971</v>
      </c>
      <c r="C449" s="467" t="s">
        <v>932</v>
      </c>
      <c r="D449" s="468">
        <v>4</v>
      </c>
      <c r="E449" s="1633"/>
      <c r="F449" s="439">
        <f>E449*D449</f>
        <v>0</v>
      </c>
      <c r="G449" s="1120">
        <v>4</v>
      </c>
      <c r="H449" s="863">
        <f>E449*G449</f>
        <v>0</v>
      </c>
      <c r="I449" s="1164"/>
      <c r="J449" s="877">
        <f>E449*I449</f>
        <v>0</v>
      </c>
    </row>
    <row r="450" spans="1:10" s="171" customFormat="1">
      <c r="A450" s="455"/>
      <c r="B450" s="453"/>
      <c r="C450" s="456"/>
      <c r="D450" s="468"/>
      <c r="E450" s="1634"/>
      <c r="F450" s="439"/>
      <c r="G450" s="1120"/>
      <c r="H450" s="1120"/>
      <c r="I450" s="1164"/>
      <c r="J450" s="1164"/>
    </row>
    <row r="451" spans="1:10" s="146" customFormat="1" ht="63.75">
      <c r="A451" s="440">
        <f>COUNT($A$10:A450)+1</f>
        <v>68</v>
      </c>
      <c r="B451" s="453" t="s">
        <v>948</v>
      </c>
      <c r="C451" s="456"/>
      <c r="D451" s="466"/>
      <c r="E451" s="1634"/>
      <c r="F451" s="439"/>
      <c r="G451" s="1121"/>
      <c r="H451" s="1121"/>
      <c r="I451" s="1165"/>
      <c r="J451" s="1165"/>
    </row>
    <row r="452" spans="1:10" s="146" customFormat="1">
      <c r="A452" s="455"/>
      <c r="B452" s="453" t="s">
        <v>949</v>
      </c>
      <c r="C452" s="456" t="s">
        <v>932</v>
      </c>
      <c r="D452" s="468">
        <v>62</v>
      </c>
      <c r="E452" s="1633"/>
      <c r="F452" s="439">
        <f>E452*D452</f>
        <v>0</v>
      </c>
      <c r="G452" s="1121">
        <v>62</v>
      </c>
      <c r="H452" s="863">
        <f>E452*G452</f>
        <v>0</v>
      </c>
      <c r="I452" s="1165"/>
      <c r="J452" s="877">
        <f>E452*I452</f>
        <v>0</v>
      </c>
    </row>
    <row r="453" spans="1:10" s="146" customFormat="1">
      <c r="A453" s="455"/>
      <c r="B453" s="453" t="s">
        <v>972</v>
      </c>
      <c r="C453" s="456" t="s">
        <v>932</v>
      </c>
      <c r="D453" s="468">
        <v>1</v>
      </c>
      <c r="E453" s="1633"/>
      <c r="F453" s="439">
        <f>E453*D453</f>
        <v>0</v>
      </c>
      <c r="G453" s="1121">
        <v>1</v>
      </c>
      <c r="H453" s="863">
        <f>E453*G453</f>
        <v>0</v>
      </c>
      <c r="I453" s="1165"/>
      <c r="J453" s="877">
        <f>E453*I453</f>
        <v>0</v>
      </c>
    </row>
    <row r="454" spans="1:10" s="171" customFormat="1">
      <c r="A454" s="455"/>
      <c r="B454" s="453"/>
      <c r="C454" s="467"/>
      <c r="D454" s="470"/>
      <c r="E454" s="1634"/>
      <c r="F454" s="439"/>
      <c r="G454" s="1120"/>
      <c r="H454" s="1120"/>
      <c r="I454" s="1164"/>
      <c r="J454" s="1164"/>
    </row>
    <row r="455" spans="1:10" s="171" customFormat="1" ht="90.75" customHeight="1">
      <c r="A455" s="440">
        <f>COUNT($A$10:A454)+1</f>
        <v>69</v>
      </c>
      <c r="B455" s="453" t="s">
        <v>950</v>
      </c>
      <c r="C455" s="467"/>
      <c r="D455" s="470"/>
      <c r="E455" s="1634"/>
      <c r="F455" s="439"/>
      <c r="G455" s="1120"/>
      <c r="H455" s="1120"/>
      <c r="I455" s="1164"/>
      <c r="J455" s="1164"/>
    </row>
    <row r="456" spans="1:10" s="171" customFormat="1">
      <c r="A456" s="455"/>
      <c r="B456" s="453" t="s">
        <v>951</v>
      </c>
      <c r="C456" s="467" t="s">
        <v>932</v>
      </c>
      <c r="D456" s="468">
        <v>160</v>
      </c>
      <c r="E456" s="1633"/>
      <c r="F456" s="439">
        <f>E456*D456</f>
        <v>0</v>
      </c>
      <c r="G456" s="1120">
        <v>160</v>
      </c>
      <c r="H456" s="863">
        <f>E456*G456</f>
        <v>0</v>
      </c>
      <c r="I456" s="1164"/>
      <c r="J456" s="877">
        <f>E456*I456</f>
        <v>0</v>
      </c>
    </row>
    <row r="457" spans="1:10" s="171" customFormat="1">
      <c r="A457" s="455"/>
      <c r="B457" s="453" t="s">
        <v>973</v>
      </c>
      <c r="C457" s="467" t="s">
        <v>932</v>
      </c>
      <c r="D457" s="468">
        <v>2</v>
      </c>
      <c r="E457" s="1633"/>
      <c r="F457" s="439">
        <f>E457*D457</f>
        <v>0</v>
      </c>
      <c r="G457" s="1120">
        <v>2</v>
      </c>
      <c r="H457" s="863">
        <f>E457*G457</f>
        <v>0</v>
      </c>
      <c r="I457" s="1164"/>
      <c r="J457" s="877">
        <f>E457*I457</f>
        <v>0</v>
      </c>
    </row>
    <row r="458" spans="1:10" s="146" customFormat="1" ht="15">
      <c r="A458" s="455"/>
      <c r="B458" s="453"/>
      <c r="C458" s="467"/>
      <c r="D458" s="471"/>
      <c r="E458" s="1634"/>
      <c r="F458" s="439"/>
      <c r="G458" s="1121"/>
      <c r="H458" s="1121"/>
      <c r="I458" s="1165"/>
      <c r="J458" s="1165"/>
    </row>
    <row r="459" spans="1:10" s="174" customFormat="1" ht="106.5" customHeight="1">
      <c r="A459" s="440">
        <f>COUNT($A$10:A458)+1</f>
        <v>70</v>
      </c>
      <c r="B459" s="453" t="s">
        <v>954</v>
      </c>
      <c r="C459" s="467"/>
      <c r="D459" s="466"/>
      <c r="E459" s="1634"/>
      <c r="F459" s="439"/>
      <c r="G459" s="1119"/>
      <c r="H459" s="1119"/>
      <c r="I459" s="1163"/>
      <c r="J459" s="1163"/>
    </row>
    <row r="460" spans="1:10" s="174" customFormat="1">
      <c r="A460" s="455"/>
      <c r="B460" s="453"/>
      <c r="C460" s="467" t="s">
        <v>48</v>
      </c>
      <c r="D460" s="468">
        <v>760</v>
      </c>
      <c r="E460" s="1633"/>
      <c r="F460" s="439">
        <f>E460*D460</f>
        <v>0</v>
      </c>
      <c r="G460" s="1119">
        <v>760</v>
      </c>
      <c r="H460" s="863">
        <f>E460*G460</f>
        <v>0</v>
      </c>
      <c r="I460" s="1163"/>
      <c r="J460" s="877">
        <f>E460*I460</f>
        <v>0</v>
      </c>
    </row>
    <row r="461" spans="1:10" s="171" customFormat="1">
      <c r="A461" s="455"/>
      <c r="B461" s="453"/>
      <c r="C461" s="467"/>
      <c r="D461" s="466"/>
      <c r="E461" s="1634"/>
      <c r="F461" s="439"/>
      <c r="G461" s="1120"/>
      <c r="H461" s="1120"/>
      <c r="I461" s="1164"/>
      <c r="J461" s="1164"/>
    </row>
    <row r="462" spans="1:10" s="171" customFormat="1" ht="25.5">
      <c r="A462" s="440">
        <f>COUNT($A$10:A461)+1</f>
        <v>71</v>
      </c>
      <c r="B462" s="453" t="s">
        <v>955</v>
      </c>
      <c r="C462" s="467"/>
      <c r="D462" s="466"/>
      <c r="E462" s="1634"/>
      <c r="F462" s="439"/>
      <c r="G462" s="1120"/>
      <c r="H462" s="1120"/>
      <c r="I462" s="1164"/>
      <c r="J462" s="1164"/>
    </row>
    <row r="463" spans="1:10" s="171" customFormat="1" ht="14.25">
      <c r="A463" s="455"/>
      <c r="B463" s="453"/>
      <c r="C463" s="467" t="s">
        <v>956</v>
      </c>
      <c r="D463" s="468">
        <v>60</v>
      </c>
      <c r="E463" s="1633"/>
      <c r="F463" s="439">
        <f>E463*D463</f>
        <v>0</v>
      </c>
      <c r="G463" s="1120">
        <v>60</v>
      </c>
      <c r="H463" s="863">
        <f>E463*G463</f>
        <v>0</v>
      </c>
      <c r="I463" s="1164"/>
      <c r="J463" s="877">
        <f>E463*I463</f>
        <v>0</v>
      </c>
    </row>
    <row r="464" spans="1:10" s="171" customFormat="1">
      <c r="A464" s="455"/>
      <c r="B464" s="453"/>
      <c r="C464" s="467"/>
      <c r="D464" s="466"/>
      <c r="E464" s="1634"/>
      <c r="F464" s="439"/>
      <c r="G464" s="1120"/>
      <c r="H464" s="1120"/>
      <c r="I464" s="1164"/>
      <c r="J464" s="1164"/>
    </row>
    <row r="465" spans="1:10" s="171" customFormat="1" ht="38.25">
      <c r="A465" s="440">
        <f>COUNT($A$10:A464)+1</f>
        <v>72</v>
      </c>
      <c r="B465" s="453" t="s">
        <v>957</v>
      </c>
      <c r="C465" s="467"/>
      <c r="D465" s="466"/>
      <c r="E465" s="1634"/>
      <c r="F465" s="439"/>
      <c r="G465" s="1120"/>
      <c r="H465" s="1120"/>
      <c r="I465" s="1164"/>
      <c r="J465" s="1164"/>
    </row>
    <row r="466" spans="1:10" s="171" customFormat="1" ht="14.25">
      <c r="A466" s="455"/>
      <c r="B466" s="453"/>
      <c r="C466" s="467" t="s">
        <v>956</v>
      </c>
      <c r="D466" s="468">
        <f>D463</f>
        <v>60</v>
      </c>
      <c r="E466" s="1633"/>
      <c r="F466" s="439">
        <f>E466*D466</f>
        <v>0</v>
      </c>
      <c r="G466" s="1120">
        <v>60</v>
      </c>
      <c r="H466" s="863">
        <f>E466*G466</f>
        <v>0</v>
      </c>
      <c r="I466" s="1164"/>
      <c r="J466" s="877">
        <f>E466*I466</f>
        <v>0</v>
      </c>
    </row>
    <row r="467" spans="1:10" s="174" customFormat="1">
      <c r="A467" s="455"/>
      <c r="B467" s="453"/>
      <c r="C467" s="467"/>
      <c r="D467" s="466"/>
      <c r="E467" s="1634"/>
      <c r="F467" s="439"/>
      <c r="G467" s="1119"/>
      <c r="H467" s="1119"/>
      <c r="I467" s="1163"/>
      <c r="J467" s="1163"/>
    </row>
    <row r="468" spans="1:10" s="174" customFormat="1" ht="25.5">
      <c r="A468" s="440">
        <f>COUNT($A$10:A467)+1</f>
        <v>73</v>
      </c>
      <c r="B468" s="453" t="s">
        <v>958</v>
      </c>
      <c r="C468" s="467"/>
      <c r="D468" s="466"/>
      <c r="E468" s="1634"/>
      <c r="F468" s="439"/>
      <c r="G468" s="1119"/>
      <c r="H468" s="1119"/>
      <c r="I468" s="1163"/>
      <c r="J468" s="1163"/>
    </row>
    <row r="469" spans="1:10" s="146" customFormat="1">
      <c r="A469" s="455"/>
      <c r="B469" s="453"/>
      <c r="C469" s="467" t="s">
        <v>1598</v>
      </c>
      <c r="D469" s="468">
        <v>1</v>
      </c>
      <c r="E469" s="1633"/>
      <c r="F469" s="439">
        <f>E469*D469</f>
        <v>0</v>
      </c>
      <c r="G469" s="1121">
        <v>1</v>
      </c>
      <c r="H469" s="863">
        <f>E469*G469</f>
        <v>0</v>
      </c>
      <c r="I469" s="1165"/>
      <c r="J469" s="877">
        <f>E469*I469</f>
        <v>0</v>
      </c>
    </row>
    <row r="470" spans="1:10" s="146" customFormat="1">
      <c r="A470" s="455"/>
      <c r="B470" s="453"/>
      <c r="C470" s="467"/>
      <c r="D470" s="466"/>
      <c r="E470" s="1634"/>
      <c r="F470" s="439"/>
      <c r="G470" s="1121"/>
      <c r="H470" s="1121"/>
      <c r="I470" s="1165"/>
      <c r="J470" s="1165"/>
    </row>
    <row r="471" spans="1:10" s="146" customFormat="1" ht="51.75" customHeight="1">
      <c r="A471" s="440">
        <f>COUNT($A$10:A470)+1</f>
        <v>74</v>
      </c>
      <c r="B471" s="453" t="s">
        <v>959</v>
      </c>
      <c r="C471" s="467"/>
      <c r="D471" s="466"/>
      <c r="E471" s="1631"/>
      <c r="F471" s="458"/>
      <c r="G471" s="1121"/>
      <c r="H471" s="1121"/>
      <c r="I471" s="1165"/>
      <c r="J471" s="1165"/>
    </row>
    <row r="472" spans="1:10" s="146" customFormat="1" ht="12.75" customHeight="1">
      <c r="A472" s="455"/>
      <c r="B472" s="453"/>
      <c r="C472" s="467" t="s">
        <v>956</v>
      </c>
      <c r="D472" s="468">
        <v>20</v>
      </c>
      <c r="E472" s="1633"/>
      <c r="F472" s="439">
        <f>E472*D472</f>
        <v>0</v>
      </c>
      <c r="G472" s="1121">
        <v>20</v>
      </c>
      <c r="H472" s="863">
        <f>E472*G472</f>
        <v>0</v>
      </c>
      <c r="I472" s="1165"/>
      <c r="J472" s="877">
        <f>E472*I472</f>
        <v>0</v>
      </c>
    </row>
    <row r="473" spans="1:10" s="146" customFormat="1">
      <c r="A473" s="455"/>
      <c r="B473" s="453"/>
      <c r="C473" s="456"/>
      <c r="D473" s="469"/>
      <c r="E473" s="1631"/>
      <c r="F473" s="458"/>
      <c r="G473" s="1121"/>
      <c r="H473" s="1121"/>
      <c r="I473" s="1165"/>
      <c r="J473" s="1165"/>
    </row>
    <row r="474" spans="1:10" s="146" customFormat="1" ht="13.5" thickBot="1">
      <c r="A474" s="475"/>
      <c r="B474" s="476"/>
      <c r="C474" s="477"/>
      <c r="D474" s="478"/>
      <c r="E474" s="1635"/>
      <c r="F474" s="478"/>
      <c r="G474" s="1122"/>
      <c r="H474" s="1122"/>
      <c r="I474" s="1166"/>
      <c r="J474" s="1166"/>
    </row>
    <row r="475" spans="1:10" s="146" customFormat="1" ht="13.5" thickTop="1">
      <c r="A475" s="472"/>
      <c r="B475" s="169"/>
      <c r="C475" s="473"/>
      <c r="D475" s="474"/>
      <c r="E475" s="1636"/>
      <c r="F475" s="474" t="s">
        <v>1582</v>
      </c>
      <c r="G475" s="1123"/>
      <c r="H475" s="1123" t="s">
        <v>1576</v>
      </c>
      <c r="I475" s="1167"/>
      <c r="J475" s="1167" t="s">
        <v>1583</v>
      </c>
    </row>
    <row r="476" spans="1:10" s="146" customFormat="1" ht="15">
      <c r="A476" s="172"/>
      <c r="B476" s="451" t="s">
        <v>974</v>
      </c>
      <c r="C476" s="481"/>
      <c r="D476" s="482"/>
      <c r="E476" s="1637"/>
      <c r="F476" s="483">
        <f>SUM(F398:F474)</f>
        <v>0</v>
      </c>
      <c r="G476" s="1124"/>
      <c r="H476" s="1125">
        <f>SUM(H400:H475)</f>
        <v>0</v>
      </c>
      <c r="I476" s="1168"/>
      <c r="J476" s="1169">
        <f>SUM(J400:J475)</f>
        <v>0</v>
      </c>
    </row>
    <row r="477" spans="1:10" s="146" customFormat="1">
      <c r="A477" s="172"/>
      <c r="B477" s="174"/>
      <c r="D477" s="149"/>
      <c r="E477" s="1638"/>
      <c r="F477" s="145"/>
      <c r="G477" s="1186"/>
      <c r="H477" s="1186"/>
      <c r="I477" s="1186"/>
      <c r="J477" s="1186"/>
    </row>
    <row r="478" spans="1:10" s="146" customFormat="1">
      <c r="A478" s="1765" t="s">
        <v>828</v>
      </c>
      <c r="B478" s="1766"/>
      <c r="C478" s="1766"/>
      <c r="D478" s="149"/>
      <c r="E478" s="1638"/>
      <c r="F478" s="145"/>
      <c r="G478" s="1186"/>
      <c r="H478" s="1186"/>
      <c r="I478" s="1186"/>
      <c r="J478" s="1186"/>
    </row>
    <row r="479" spans="1:10">
      <c r="A479" s="12"/>
      <c r="B479" s="16"/>
      <c r="C479" s="13"/>
      <c r="G479" s="1029"/>
      <c r="H479" s="1029"/>
      <c r="I479" s="1029"/>
      <c r="J479" s="1029"/>
    </row>
    <row r="480" spans="1:10">
      <c r="A480" s="12"/>
      <c r="B480" s="16"/>
      <c r="C480" s="13"/>
      <c r="G480" s="1029"/>
      <c r="H480" s="1029"/>
      <c r="I480" s="1029"/>
      <c r="J480" s="1029"/>
    </row>
    <row r="481" spans="1:10" s="152" customFormat="1">
      <c r="A481" s="160"/>
      <c r="B481" s="150" t="s">
        <v>1919</v>
      </c>
      <c r="C481" s="150"/>
      <c r="D481" s="150"/>
      <c r="E481" s="1621"/>
      <c r="F481" s="93"/>
      <c r="G481" s="1184"/>
      <c r="H481" s="1184"/>
      <c r="I481" s="1184"/>
      <c r="J481" s="1184"/>
    </row>
    <row r="482" spans="1:10" s="152" customFormat="1" ht="25.5">
      <c r="A482" s="160"/>
      <c r="B482" s="150" t="s">
        <v>917</v>
      </c>
      <c r="C482" s="150"/>
      <c r="D482" s="150"/>
      <c r="E482" s="1621"/>
      <c r="F482" s="93"/>
      <c r="G482" s="1184"/>
      <c r="H482" s="1184"/>
      <c r="I482" s="1184"/>
      <c r="J482" s="1184"/>
    </row>
    <row r="483" spans="1:10" s="152" customFormat="1">
      <c r="A483" s="160"/>
      <c r="E483" s="1621"/>
      <c r="F483" s="93"/>
      <c r="G483" s="1184"/>
      <c r="H483" s="1184"/>
      <c r="I483" s="1184"/>
      <c r="J483" s="1184"/>
    </row>
    <row r="484" spans="1:10" s="152" customFormat="1">
      <c r="A484" s="160"/>
      <c r="B484" s="150" t="s">
        <v>938</v>
      </c>
      <c r="E484" s="1621"/>
      <c r="F484" s="93"/>
      <c r="G484" s="1184"/>
      <c r="H484" s="1184"/>
      <c r="I484" s="1184"/>
      <c r="J484" s="1184"/>
    </row>
    <row r="485" spans="1:10" s="152" customFormat="1">
      <c r="A485" s="160"/>
      <c r="E485" s="1621"/>
      <c r="F485" s="93"/>
      <c r="G485" s="1184"/>
      <c r="H485" s="1184"/>
      <c r="I485" s="1184"/>
      <c r="J485" s="1184"/>
    </row>
    <row r="486" spans="1:10" s="152" customFormat="1">
      <c r="A486" s="160" t="s">
        <v>832</v>
      </c>
      <c r="B486" s="150" t="s">
        <v>833</v>
      </c>
      <c r="C486" s="150" t="s">
        <v>834</v>
      </c>
      <c r="D486" s="150" t="s">
        <v>835</v>
      </c>
      <c r="E486" s="1622" t="s">
        <v>1375</v>
      </c>
      <c r="F486" s="150" t="s">
        <v>837</v>
      </c>
      <c r="G486" s="1721" t="s">
        <v>1550</v>
      </c>
      <c r="H486" s="1722"/>
      <c r="I486" s="1723" t="s">
        <v>1551</v>
      </c>
      <c r="J486" s="1724"/>
    </row>
    <row r="487" spans="1:10" s="152" customFormat="1" ht="13.5" thickBot="1">
      <c r="A487" s="168"/>
      <c r="B487" s="156"/>
      <c r="C487" s="156"/>
      <c r="D487" s="155"/>
      <c r="E487" s="1627" t="s">
        <v>838</v>
      </c>
      <c r="F487" s="157" t="s">
        <v>838</v>
      </c>
      <c r="G487" s="888" t="s">
        <v>79</v>
      </c>
      <c r="H487" s="888" t="s">
        <v>1554</v>
      </c>
      <c r="I487" s="887" t="s">
        <v>79</v>
      </c>
      <c r="J487" s="887" t="s">
        <v>1554</v>
      </c>
    </row>
    <row r="488" spans="1:10" s="152" customFormat="1">
      <c r="A488" s="160"/>
      <c r="B488" s="151"/>
      <c r="C488" s="159"/>
      <c r="D488" s="158"/>
      <c r="E488" s="1621"/>
      <c r="F488" s="93"/>
      <c r="G488" s="1184"/>
      <c r="H488" s="1184"/>
      <c r="I488" s="1184"/>
      <c r="J488" s="1184"/>
    </row>
    <row r="489" spans="1:10" s="152" customFormat="1">
      <c r="A489" s="160"/>
      <c r="B489" s="158" t="s">
        <v>939</v>
      </c>
      <c r="C489" s="151"/>
      <c r="D489" s="158"/>
      <c r="E489" s="1621"/>
      <c r="F489" s="93"/>
      <c r="G489" s="1184"/>
      <c r="H489" s="1184"/>
      <c r="I489" s="1184"/>
      <c r="J489" s="1184"/>
    </row>
    <row r="490" spans="1:10" s="152" customFormat="1">
      <c r="A490" s="160"/>
      <c r="B490" s="158"/>
      <c r="C490" s="151"/>
      <c r="D490" s="158"/>
      <c r="E490" s="1621"/>
      <c r="F490" s="93"/>
      <c r="G490" s="1184"/>
      <c r="H490" s="1184"/>
      <c r="I490" s="1184"/>
      <c r="J490" s="1184"/>
    </row>
    <row r="491" spans="1:10" s="152" customFormat="1">
      <c r="A491" s="160"/>
      <c r="B491" s="158" t="s">
        <v>920</v>
      </c>
      <c r="C491" s="170"/>
      <c r="D491" s="169"/>
      <c r="E491" s="1621"/>
      <c r="F491" s="93"/>
      <c r="G491" s="1184"/>
      <c r="H491" s="1184"/>
      <c r="I491" s="1184"/>
      <c r="J491" s="1184"/>
    </row>
    <row r="492" spans="1:10" s="152" customFormat="1">
      <c r="A492" s="160"/>
      <c r="B492" s="151"/>
      <c r="C492" s="170"/>
      <c r="D492" s="151"/>
      <c r="E492" s="1621"/>
      <c r="F492" s="93"/>
      <c r="G492" s="1184"/>
      <c r="H492" s="1184"/>
      <c r="I492" s="1184"/>
      <c r="J492" s="1184"/>
    </row>
    <row r="493" spans="1:10" s="152" customFormat="1" ht="147" customHeight="1">
      <c r="A493" s="440">
        <f>COUNT($A$10:A492)+1</f>
        <v>75</v>
      </c>
      <c r="B493" s="453" t="s">
        <v>3646</v>
      </c>
      <c r="C493" s="467"/>
      <c r="D493" s="453"/>
      <c r="E493" s="1630"/>
      <c r="F493" s="454"/>
      <c r="G493" s="1102"/>
      <c r="H493" s="1102"/>
      <c r="I493" s="1150"/>
      <c r="J493" s="1150"/>
    </row>
    <row r="494" spans="1:10" s="174" customFormat="1">
      <c r="A494" s="455"/>
      <c r="B494" s="453" t="s">
        <v>940</v>
      </c>
      <c r="C494" s="467" t="s">
        <v>941</v>
      </c>
      <c r="D494" s="457"/>
      <c r="E494" s="1631"/>
      <c r="F494" s="458"/>
      <c r="G494" s="1119"/>
      <c r="H494" s="1119"/>
      <c r="I494" s="1163"/>
      <c r="J494" s="1163"/>
    </row>
    <row r="495" spans="1:10" s="174" customFormat="1" ht="69" customHeight="1">
      <c r="A495" s="455"/>
      <c r="B495" s="453" t="s">
        <v>942</v>
      </c>
      <c r="C495" s="467"/>
      <c r="D495" s="457"/>
      <c r="E495" s="1631"/>
      <c r="F495" s="458"/>
      <c r="G495" s="1119"/>
      <c r="H495" s="1119"/>
      <c r="I495" s="1163"/>
      <c r="J495" s="1163"/>
    </row>
    <row r="496" spans="1:10" s="175" customFormat="1" ht="25.5">
      <c r="A496" s="459"/>
      <c r="B496" s="460" t="s">
        <v>943</v>
      </c>
      <c r="C496" s="461"/>
      <c r="D496" s="462"/>
      <c r="E496" s="1632"/>
      <c r="F496" s="463"/>
      <c r="G496" s="1120"/>
      <c r="H496" s="1120"/>
      <c r="I496" s="1164"/>
      <c r="J496" s="1164"/>
    </row>
    <row r="497" spans="1:10" s="152" customFormat="1">
      <c r="A497" s="436"/>
      <c r="B497" s="465"/>
      <c r="C497" s="467" t="s">
        <v>1598</v>
      </c>
      <c r="D497" s="453">
        <v>1</v>
      </c>
      <c r="E497" s="1633"/>
      <c r="F497" s="439">
        <f>E497*D497</f>
        <v>0</v>
      </c>
      <c r="G497" s="1105">
        <v>1</v>
      </c>
      <c r="H497" s="863">
        <f>E497*G497</f>
        <v>0</v>
      </c>
      <c r="I497" s="1150"/>
      <c r="J497" s="877">
        <f>E497*I497</f>
        <v>0</v>
      </c>
    </row>
    <row r="498" spans="1:10" s="171" customFormat="1">
      <c r="A498" s="455"/>
      <c r="B498" s="453"/>
      <c r="C498" s="467"/>
      <c r="D498" s="466"/>
      <c r="E498" s="1634"/>
      <c r="F498" s="439"/>
      <c r="G498" s="1120"/>
      <c r="H498" s="1120"/>
      <c r="I498" s="1164"/>
      <c r="J498" s="1164"/>
    </row>
    <row r="499" spans="1:10" s="171" customFormat="1" ht="76.5">
      <c r="A499" s="440">
        <f>COUNT($A$10:A498)+1</f>
        <v>76</v>
      </c>
      <c r="B499" s="453" t="s">
        <v>944</v>
      </c>
      <c r="C499" s="467"/>
      <c r="D499" s="466"/>
      <c r="E499" s="1634"/>
      <c r="F499" s="439"/>
      <c r="G499" s="1120"/>
      <c r="H499" s="1120"/>
      <c r="I499" s="1164"/>
      <c r="J499" s="1164"/>
    </row>
    <row r="500" spans="1:10" s="171" customFormat="1" ht="25.5">
      <c r="A500" s="455"/>
      <c r="B500" s="453" t="s">
        <v>945</v>
      </c>
      <c r="C500" s="467" t="s">
        <v>932</v>
      </c>
      <c r="D500" s="468">
        <v>1</v>
      </c>
      <c r="E500" s="1633"/>
      <c r="F500" s="439">
        <f>E500*D500</f>
        <v>0</v>
      </c>
      <c r="G500" s="1120">
        <v>1</v>
      </c>
      <c r="H500" s="863">
        <f>E500*G500</f>
        <v>0</v>
      </c>
      <c r="I500" s="1164"/>
      <c r="J500" s="877">
        <f>E500*I500</f>
        <v>0</v>
      </c>
    </row>
    <row r="501" spans="1:10" s="171" customFormat="1">
      <c r="A501" s="455"/>
      <c r="B501" s="453"/>
      <c r="C501" s="467"/>
      <c r="D501" s="470"/>
      <c r="E501" s="1634"/>
      <c r="F501" s="439"/>
      <c r="G501" s="1120"/>
      <c r="H501" s="1120"/>
      <c r="I501" s="1164"/>
      <c r="J501" s="1164"/>
    </row>
    <row r="502" spans="1:10" s="171" customFormat="1" ht="55.5" customHeight="1">
      <c r="A502" s="440">
        <f>COUNT($A$10:A501)+1</f>
        <v>77</v>
      </c>
      <c r="B502" s="453" t="s">
        <v>3647</v>
      </c>
      <c r="C502" s="467"/>
      <c r="D502" s="470"/>
      <c r="E502" s="1634"/>
      <c r="F502" s="439"/>
      <c r="G502" s="1120"/>
      <c r="H502" s="1120"/>
      <c r="I502" s="1164"/>
      <c r="J502" s="1164"/>
    </row>
    <row r="503" spans="1:10" s="171" customFormat="1">
      <c r="A503" s="455"/>
      <c r="B503" s="453" t="s">
        <v>947</v>
      </c>
      <c r="C503" s="467" t="s">
        <v>932</v>
      </c>
      <c r="D503" s="468">
        <v>4</v>
      </c>
      <c r="E503" s="1633"/>
      <c r="F503" s="439">
        <f>E503*D503</f>
        <v>0</v>
      </c>
      <c r="G503" s="1120">
        <v>4</v>
      </c>
      <c r="H503" s="863">
        <f>E503*G503</f>
        <v>0</v>
      </c>
      <c r="I503" s="1164"/>
      <c r="J503" s="877">
        <f>E503*I503</f>
        <v>0</v>
      </c>
    </row>
    <row r="504" spans="1:10" s="171" customFormat="1">
      <c r="A504" s="455"/>
      <c r="B504" s="453"/>
      <c r="C504" s="456"/>
      <c r="D504" s="468"/>
      <c r="E504" s="1634"/>
      <c r="F504" s="439"/>
      <c r="G504" s="1120"/>
      <c r="H504" s="1120"/>
      <c r="I504" s="1164"/>
      <c r="J504" s="1164"/>
    </row>
    <row r="505" spans="1:10" s="146" customFormat="1" ht="67.5" customHeight="1">
      <c r="A505" s="440">
        <f>COUNT($A$10:A504)+1</f>
        <v>78</v>
      </c>
      <c r="B505" s="453" t="s">
        <v>948</v>
      </c>
      <c r="C505" s="456"/>
      <c r="D505" s="466"/>
      <c r="E505" s="1634"/>
      <c r="F505" s="439"/>
      <c r="G505" s="1121"/>
      <c r="H505" s="1121"/>
      <c r="I505" s="1165"/>
      <c r="J505" s="1165"/>
    </row>
    <row r="506" spans="1:10" s="146" customFormat="1">
      <c r="A506" s="455"/>
      <c r="B506" s="453" t="s">
        <v>949</v>
      </c>
      <c r="C506" s="456" t="s">
        <v>932</v>
      </c>
      <c r="D506" s="468">
        <v>36</v>
      </c>
      <c r="E506" s="1633"/>
      <c r="F506" s="439">
        <f>E506*D506</f>
        <v>0</v>
      </c>
      <c r="G506" s="1121">
        <v>36</v>
      </c>
      <c r="H506" s="863">
        <f>E506*G506</f>
        <v>0</v>
      </c>
      <c r="I506" s="1165"/>
      <c r="J506" s="877">
        <f>E506*I506</f>
        <v>0</v>
      </c>
    </row>
    <row r="507" spans="1:10" s="171" customFormat="1">
      <c r="A507" s="455"/>
      <c r="B507" s="453"/>
      <c r="C507" s="467"/>
      <c r="D507" s="470"/>
      <c r="E507" s="1634"/>
      <c r="F507" s="439"/>
      <c r="G507" s="1120"/>
      <c r="H507" s="1120"/>
      <c r="I507" s="1164"/>
      <c r="J507" s="1164"/>
    </row>
    <row r="508" spans="1:10" s="171" customFormat="1" ht="114.75" customHeight="1">
      <c r="A508" s="440">
        <f>COUNT($A$10:A507)+1</f>
        <v>79</v>
      </c>
      <c r="B508" s="453" t="s">
        <v>3648</v>
      </c>
      <c r="C508" s="467"/>
      <c r="D508" s="470"/>
      <c r="E508" s="1634"/>
      <c r="F508" s="439"/>
      <c r="G508" s="1120"/>
      <c r="H508" s="1120"/>
      <c r="I508" s="1164"/>
      <c r="J508" s="1164"/>
    </row>
    <row r="509" spans="1:10" s="171" customFormat="1">
      <c r="A509" s="455"/>
      <c r="B509" s="453" t="s">
        <v>951</v>
      </c>
      <c r="C509" s="467" t="s">
        <v>932</v>
      </c>
      <c r="D509" s="468">
        <f>16+72</f>
        <v>88</v>
      </c>
      <c r="E509" s="1633"/>
      <c r="F509" s="439">
        <f>E509*D509</f>
        <v>0</v>
      </c>
      <c r="G509" s="1120">
        <v>88</v>
      </c>
      <c r="H509" s="863">
        <f>E509*G509</f>
        <v>0</v>
      </c>
      <c r="I509" s="1164"/>
      <c r="J509" s="877">
        <f>E509*I509</f>
        <v>0</v>
      </c>
    </row>
    <row r="510" spans="1:10" s="176" customFormat="1">
      <c r="A510" s="459"/>
      <c r="B510" s="484"/>
      <c r="C510" s="485"/>
      <c r="D510" s="462"/>
      <c r="E510" s="1639"/>
      <c r="F510" s="486"/>
      <c r="G510" s="1119"/>
      <c r="H510" s="1119"/>
      <c r="I510" s="1163"/>
      <c r="J510" s="1163"/>
    </row>
    <row r="511" spans="1:10" s="176" customFormat="1" ht="57" customHeight="1">
      <c r="A511" s="440">
        <f>COUNT($A$10:A510)+1</f>
        <v>80</v>
      </c>
      <c r="B511" s="484" t="s">
        <v>3649</v>
      </c>
      <c r="C511" s="485"/>
      <c r="D511" s="462"/>
      <c r="E511" s="1639"/>
      <c r="F511" s="486"/>
      <c r="G511" s="1119"/>
      <c r="H511" s="1119"/>
      <c r="I511" s="1163"/>
      <c r="J511" s="1163"/>
    </row>
    <row r="512" spans="1:10" s="176" customFormat="1" ht="12.75" customHeight="1">
      <c r="A512" s="459"/>
      <c r="B512" s="487" t="s">
        <v>952</v>
      </c>
      <c r="C512" s="485"/>
      <c r="D512" s="488"/>
      <c r="E512" s="1639"/>
      <c r="F512" s="486"/>
      <c r="G512" s="1119"/>
      <c r="H512" s="1119"/>
      <c r="I512" s="1163"/>
      <c r="J512" s="1163"/>
    </row>
    <row r="513" spans="1:10" s="175" customFormat="1" ht="13.5" customHeight="1">
      <c r="A513" s="459"/>
      <c r="B513" s="484" t="s">
        <v>953</v>
      </c>
      <c r="C513" s="485" t="s">
        <v>932</v>
      </c>
      <c r="D513" s="462">
        <v>1</v>
      </c>
      <c r="E513" s="1640"/>
      <c r="F513" s="486">
        <f>E513*D513</f>
        <v>0</v>
      </c>
      <c r="G513" s="1120">
        <v>1</v>
      </c>
      <c r="H513" s="863">
        <f>E513*G513</f>
        <v>0</v>
      </c>
      <c r="I513" s="1164"/>
      <c r="J513" s="877">
        <f>E513*I513</f>
        <v>0</v>
      </c>
    </row>
    <row r="514" spans="1:10" s="146" customFormat="1" ht="12.75" customHeight="1">
      <c r="A514" s="455"/>
      <c r="B514" s="453"/>
      <c r="C514" s="467"/>
      <c r="D514" s="471"/>
      <c r="E514" s="1634"/>
      <c r="F514" s="439"/>
      <c r="G514" s="1121"/>
      <c r="H514" s="1121"/>
      <c r="I514" s="1165"/>
      <c r="J514" s="1165"/>
    </row>
    <row r="515" spans="1:10" s="174" customFormat="1" ht="105" customHeight="1">
      <c r="A515" s="440">
        <f>COUNT($A$10:A514)+1</f>
        <v>81</v>
      </c>
      <c r="B515" s="453" t="s">
        <v>954</v>
      </c>
      <c r="C515" s="467"/>
      <c r="D515" s="466"/>
      <c r="E515" s="1634"/>
      <c r="F515" s="439"/>
      <c r="G515" s="1119"/>
      <c r="H515" s="1119"/>
      <c r="I515" s="1163"/>
      <c r="J515" s="1163"/>
    </row>
    <row r="516" spans="1:10" s="174" customFormat="1">
      <c r="A516" s="455"/>
      <c r="B516" s="453"/>
      <c r="C516" s="467" t="s">
        <v>48</v>
      </c>
      <c r="D516" s="468">
        <v>450</v>
      </c>
      <c r="E516" s="1633"/>
      <c r="F516" s="439">
        <f>E516*D516</f>
        <v>0</v>
      </c>
      <c r="G516" s="1119">
        <v>450</v>
      </c>
      <c r="H516" s="863">
        <f>E516*G516</f>
        <v>0</v>
      </c>
      <c r="I516" s="1163"/>
      <c r="J516" s="877">
        <f>E516*I516</f>
        <v>0</v>
      </c>
    </row>
    <row r="517" spans="1:10" s="171" customFormat="1">
      <c r="A517" s="455"/>
      <c r="B517" s="453"/>
      <c r="C517" s="467"/>
      <c r="D517" s="466"/>
      <c r="E517" s="1634"/>
      <c r="F517" s="439"/>
      <c r="G517" s="1120"/>
      <c r="H517" s="1120"/>
      <c r="I517" s="1164"/>
      <c r="J517" s="1164"/>
    </row>
    <row r="518" spans="1:10" s="171" customFormat="1" ht="39" customHeight="1">
      <c r="A518" s="440">
        <f>COUNT($A$10:A517)+1</f>
        <v>82</v>
      </c>
      <c r="B518" s="453" t="s">
        <v>955</v>
      </c>
      <c r="C518" s="467"/>
      <c r="D518" s="466"/>
      <c r="E518" s="1634"/>
      <c r="F518" s="439"/>
      <c r="G518" s="1120"/>
      <c r="H518" s="1120"/>
      <c r="I518" s="1164"/>
      <c r="J518" s="1164"/>
    </row>
    <row r="519" spans="1:10" s="171" customFormat="1" ht="12.75" customHeight="1">
      <c r="A519" s="455"/>
      <c r="B519" s="453"/>
      <c r="C519" s="467" t="s">
        <v>956</v>
      </c>
      <c r="D519" s="468">
        <v>40</v>
      </c>
      <c r="E519" s="1633"/>
      <c r="F519" s="439">
        <f>E519*D519</f>
        <v>0</v>
      </c>
      <c r="G519" s="1120">
        <v>40</v>
      </c>
      <c r="H519" s="863">
        <f>E519*G519</f>
        <v>0</v>
      </c>
      <c r="I519" s="1164"/>
      <c r="J519" s="877">
        <f>E519*I519</f>
        <v>0</v>
      </c>
    </row>
    <row r="520" spans="1:10" s="171" customFormat="1">
      <c r="A520" s="455"/>
      <c r="B520" s="453"/>
      <c r="C520" s="467"/>
      <c r="D520" s="466"/>
      <c r="E520" s="1634"/>
      <c r="F520" s="439"/>
      <c r="G520" s="1120"/>
      <c r="H520" s="1120"/>
      <c r="I520" s="1164"/>
      <c r="J520" s="1164"/>
    </row>
    <row r="521" spans="1:10" s="171" customFormat="1" ht="43.5" customHeight="1">
      <c r="A521" s="440">
        <f>COUNT($A$10:A520)+1</f>
        <v>83</v>
      </c>
      <c r="B521" s="453" t="s">
        <v>1380</v>
      </c>
      <c r="C521" s="467"/>
      <c r="D521" s="466"/>
      <c r="E521" s="1634"/>
      <c r="F521" s="439"/>
      <c r="G521" s="1120"/>
      <c r="H521" s="1120"/>
      <c r="I521" s="1164"/>
      <c r="J521" s="1164"/>
    </row>
    <row r="522" spans="1:10" s="171" customFormat="1" ht="12.75" customHeight="1">
      <c r="A522" s="455"/>
      <c r="B522" s="453"/>
      <c r="C522" s="467" t="s">
        <v>956</v>
      </c>
      <c r="D522" s="468">
        <v>40</v>
      </c>
      <c r="E522" s="1633"/>
      <c r="F522" s="439">
        <f>E522*D522</f>
        <v>0</v>
      </c>
      <c r="G522" s="1120">
        <v>40</v>
      </c>
      <c r="H522" s="863">
        <f>E522*G522</f>
        <v>0</v>
      </c>
      <c r="I522" s="1164"/>
      <c r="J522" s="877">
        <f>E522*I522</f>
        <v>0</v>
      </c>
    </row>
    <row r="523" spans="1:10" s="174" customFormat="1">
      <c r="A523" s="455"/>
      <c r="B523" s="453"/>
      <c r="C523" s="467"/>
      <c r="D523" s="466"/>
      <c r="E523" s="1634"/>
      <c r="F523" s="439"/>
      <c r="G523" s="1119"/>
      <c r="H523" s="1119"/>
      <c r="I523" s="1163"/>
      <c r="J523" s="1163"/>
    </row>
    <row r="524" spans="1:10" s="174" customFormat="1" ht="25.5">
      <c r="A524" s="440">
        <f>COUNT($A$10:A523)+1</f>
        <v>84</v>
      </c>
      <c r="B524" s="453" t="s">
        <v>958</v>
      </c>
      <c r="C524" s="467"/>
      <c r="D524" s="466"/>
      <c r="E524" s="1634"/>
      <c r="F524" s="439"/>
      <c r="G524" s="1119"/>
      <c r="H524" s="1119"/>
      <c r="I524" s="1163"/>
      <c r="J524" s="1163"/>
    </row>
    <row r="525" spans="1:10" s="146" customFormat="1">
      <c r="A525" s="455"/>
      <c r="B525" s="453"/>
      <c r="C525" s="467" t="s">
        <v>1598</v>
      </c>
      <c r="D525" s="468">
        <v>1</v>
      </c>
      <c r="E525" s="1633"/>
      <c r="F525" s="439">
        <f>E525*D525</f>
        <v>0</v>
      </c>
      <c r="G525" s="1121">
        <v>1</v>
      </c>
      <c r="H525" s="863">
        <f>E525*G525</f>
        <v>0</v>
      </c>
      <c r="I525" s="1165"/>
      <c r="J525" s="877">
        <f>E525*I525</f>
        <v>0</v>
      </c>
    </row>
    <row r="526" spans="1:10" s="146" customFormat="1">
      <c r="A526" s="455"/>
      <c r="B526" s="453"/>
      <c r="C526" s="467"/>
      <c r="D526" s="466"/>
      <c r="E526" s="1634"/>
      <c r="F526" s="439"/>
      <c r="G526" s="1121"/>
      <c r="H526" s="1121"/>
      <c r="I526" s="1165"/>
      <c r="J526" s="1165"/>
    </row>
    <row r="527" spans="1:10" s="146" customFormat="1" ht="51" customHeight="1">
      <c r="A527" s="440">
        <f>COUNT($A$10:A526)+1</f>
        <v>85</v>
      </c>
      <c r="B527" s="453" t="s">
        <v>959</v>
      </c>
      <c r="C527" s="467"/>
      <c r="D527" s="466"/>
      <c r="E527" s="1631"/>
      <c r="F527" s="458"/>
      <c r="G527" s="1121"/>
      <c r="H527" s="1121"/>
      <c r="I527" s="1165"/>
      <c r="J527" s="1165"/>
    </row>
    <row r="528" spans="1:10" s="146" customFormat="1" ht="12.75" customHeight="1">
      <c r="A528" s="455"/>
      <c r="B528" s="453"/>
      <c r="C528" s="467" t="s">
        <v>956</v>
      </c>
      <c r="D528" s="468">
        <v>20</v>
      </c>
      <c r="E528" s="1633"/>
      <c r="F528" s="439">
        <f>E528*D528</f>
        <v>0</v>
      </c>
      <c r="G528" s="1121">
        <v>20</v>
      </c>
      <c r="H528" s="863">
        <f>E528*G528</f>
        <v>0</v>
      </c>
      <c r="I528" s="1165"/>
      <c r="J528" s="877">
        <f>E528*I528</f>
        <v>0</v>
      </c>
    </row>
    <row r="529" spans="1:10" s="146" customFormat="1">
      <c r="A529" s="455"/>
      <c r="B529" s="453"/>
      <c r="C529" s="456"/>
      <c r="D529" s="469"/>
      <c r="E529" s="1631"/>
      <c r="F529" s="458"/>
      <c r="G529" s="1121"/>
      <c r="H529" s="1121"/>
      <c r="I529" s="1165"/>
      <c r="J529" s="1165"/>
    </row>
    <row r="530" spans="1:10" s="146" customFormat="1" ht="13.5" thickBot="1">
      <c r="A530" s="173"/>
      <c r="B530" s="476"/>
      <c r="C530" s="477"/>
      <c r="D530" s="478"/>
      <c r="E530" s="1635"/>
      <c r="F530" s="478"/>
      <c r="G530" s="1122"/>
      <c r="H530" s="1122"/>
      <c r="I530" s="1166"/>
      <c r="J530" s="1166"/>
    </row>
    <row r="531" spans="1:10" s="146" customFormat="1">
      <c r="A531" s="472"/>
      <c r="B531" s="169"/>
      <c r="C531" s="473"/>
      <c r="D531" s="474"/>
      <c r="E531" s="1636"/>
      <c r="F531" s="474" t="s">
        <v>1575</v>
      </c>
      <c r="G531" s="1123"/>
      <c r="H531" s="1123" t="s">
        <v>1585</v>
      </c>
      <c r="I531" s="1167"/>
      <c r="J531" s="1167"/>
    </row>
    <row r="532" spans="1:10" s="146" customFormat="1" ht="15">
      <c r="A532" s="172"/>
      <c r="B532" s="451" t="s">
        <v>975</v>
      </c>
      <c r="C532" s="481"/>
      <c r="D532" s="482"/>
      <c r="E532" s="1637"/>
      <c r="F532" s="483">
        <f>SUM(F493:F530)</f>
        <v>0</v>
      </c>
      <c r="G532" s="1124"/>
      <c r="H532" s="1125">
        <f>SUM(H493:H530)</f>
        <v>0</v>
      </c>
      <c r="I532" s="1168"/>
      <c r="J532" s="1169">
        <f>SUM(J493:J530)</f>
        <v>0</v>
      </c>
    </row>
    <row r="533" spans="1:10" s="146" customFormat="1">
      <c r="A533" s="172"/>
      <c r="B533" s="174"/>
      <c r="D533" s="149"/>
      <c r="E533" s="1638"/>
      <c r="F533" s="145"/>
      <c r="G533" s="1186"/>
      <c r="H533" s="1186"/>
      <c r="I533" s="1186"/>
      <c r="J533" s="1186"/>
    </row>
    <row r="534" spans="1:10" s="146" customFormat="1">
      <c r="A534" s="1765" t="s">
        <v>828</v>
      </c>
      <c r="B534" s="1766"/>
      <c r="C534" s="1766"/>
      <c r="D534" s="149"/>
      <c r="E534" s="1638"/>
      <c r="F534" s="145"/>
      <c r="G534" s="1186"/>
      <c r="H534" s="1186"/>
      <c r="I534" s="1186"/>
      <c r="J534" s="1186"/>
    </row>
    <row r="535" spans="1:10" s="2" customFormat="1">
      <c r="A535" s="12"/>
      <c r="B535" s="16"/>
      <c r="C535" s="13"/>
      <c r="E535" s="1611"/>
      <c r="F535" s="1"/>
      <c r="G535" s="1187"/>
      <c r="H535" s="1187"/>
      <c r="I535" s="1187"/>
      <c r="J535" s="1187"/>
    </row>
    <row r="536" spans="1:10" s="152" customFormat="1">
      <c r="A536" s="160"/>
      <c r="B536" s="150" t="s">
        <v>1919</v>
      </c>
      <c r="C536" s="150"/>
      <c r="D536" s="150"/>
      <c r="E536" s="1621"/>
      <c r="F536" s="93"/>
      <c r="G536" s="1184"/>
      <c r="H536" s="1184"/>
      <c r="I536" s="1184"/>
      <c r="J536" s="1184"/>
    </row>
    <row r="537" spans="1:10" s="152" customFormat="1" ht="25.5">
      <c r="A537" s="160"/>
      <c r="B537" s="150" t="s">
        <v>917</v>
      </c>
      <c r="C537" s="150"/>
      <c r="D537" s="150"/>
      <c r="E537" s="1621"/>
      <c r="F537" s="93"/>
      <c r="G537" s="1184"/>
      <c r="H537" s="1184"/>
      <c r="I537" s="1184"/>
      <c r="J537" s="1184"/>
    </row>
    <row r="538" spans="1:10" s="152" customFormat="1">
      <c r="A538" s="160"/>
      <c r="E538" s="1621"/>
      <c r="F538" s="93"/>
      <c r="G538" s="1184"/>
      <c r="H538" s="1184"/>
      <c r="I538" s="1184"/>
      <c r="J538" s="1184"/>
    </row>
    <row r="539" spans="1:10" s="152" customFormat="1">
      <c r="A539" s="160"/>
      <c r="B539" s="150" t="s">
        <v>976</v>
      </c>
      <c r="E539" s="1621"/>
      <c r="F539" s="93"/>
      <c r="G539" s="1184"/>
      <c r="H539" s="1184"/>
      <c r="I539" s="1184"/>
      <c r="J539" s="1184"/>
    </row>
    <row r="540" spans="1:10" s="152" customFormat="1">
      <c r="A540" s="160"/>
      <c r="E540" s="1621"/>
      <c r="F540" s="93"/>
      <c r="G540" s="1184"/>
      <c r="H540" s="1184"/>
      <c r="I540" s="1184"/>
      <c r="J540" s="1184"/>
    </row>
    <row r="541" spans="1:10" s="152" customFormat="1">
      <c r="A541" s="160" t="s">
        <v>832</v>
      </c>
      <c r="B541" s="150" t="s">
        <v>833</v>
      </c>
      <c r="C541" s="150" t="s">
        <v>834</v>
      </c>
      <c r="D541" s="150" t="s">
        <v>835</v>
      </c>
      <c r="E541" s="1622" t="s">
        <v>1375</v>
      </c>
      <c r="F541" s="150" t="s">
        <v>837</v>
      </c>
      <c r="G541" s="1721" t="s">
        <v>1550</v>
      </c>
      <c r="H541" s="1722"/>
      <c r="I541" s="1723" t="s">
        <v>1551</v>
      </c>
      <c r="J541" s="1724"/>
    </row>
    <row r="542" spans="1:10" s="152" customFormat="1" ht="13.5" thickBot="1">
      <c r="A542" s="168"/>
      <c r="B542" s="156"/>
      <c r="C542" s="156"/>
      <c r="D542" s="155"/>
      <c r="E542" s="1627" t="s">
        <v>838</v>
      </c>
      <c r="F542" s="157" t="s">
        <v>838</v>
      </c>
      <c r="G542" s="888" t="s">
        <v>79</v>
      </c>
      <c r="H542" s="888" t="s">
        <v>1554</v>
      </c>
      <c r="I542" s="887" t="s">
        <v>79</v>
      </c>
      <c r="J542" s="887" t="s">
        <v>1554</v>
      </c>
    </row>
    <row r="543" spans="1:10" s="152" customFormat="1">
      <c r="A543" s="160"/>
      <c r="B543" s="151"/>
      <c r="C543" s="159"/>
      <c r="D543" s="158"/>
      <c r="E543" s="1621"/>
      <c r="F543" s="93"/>
      <c r="G543" s="1184"/>
      <c r="H543" s="1184"/>
      <c r="I543" s="1184"/>
      <c r="J543" s="1184"/>
    </row>
    <row r="544" spans="1:10" s="152" customFormat="1">
      <c r="A544" s="160"/>
      <c r="B544" s="158" t="s">
        <v>939</v>
      </c>
      <c r="C544" s="151"/>
      <c r="D544" s="158"/>
      <c r="E544" s="1621"/>
      <c r="F544" s="93"/>
      <c r="G544" s="1184"/>
      <c r="H544" s="1184"/>
      <c r="I544" s="1184"/>
      <c r="J544" s="1184"/>
    </row>
    <row r="545" spans="1:10" s="152" customFormat="1">
      <c r="A545" s="160"/>
      <c r="B545" s="158"/>
      <c r="C545" s="151"/>
      <c r="D545" s="158"/>
      <c r="E545" s="1621"/>
      <c r="F545" s="93"/>
      <c r="G545" s="1184"/>
      <c r="H545" s="1184"/>
      <c r="I545" s="1184"/>
      <c r="J545" s="1184"/>
    </row>
    <row r="546" spans="1:10" s="152" customFormat="1">
      <c r="A546" s="160"/>
      <c r="B546" s="158" t="s">
        <v>920</v>
      </c>
      <c r="C546" s="170"/>
      <c r="D546" s="169"/>
      <c r="E546" s="1621"/>
      <c r="F546" s="93"/>
      <c r="G546" s="1184"/>
      <c r="H546" s="1184"/>
      <c r="I546" s="1184"/>
      <c r="J546" s="1184"/>
    </row>
    <row r="547" spans="1:10" s="152" customFormat="1">
      <c r="A547" s="160"/>
      <c r="B547" s="151"/>
      <c r="C547" s="170"/>
      <c r="D547" s="151"/>
      <c r="E547" s="1621"/>
      <c r="F547" s="93"/>
      <c r="G547" s="1184"/>
      <c r="H547" s="1184"/>
      <c r="I547" s="1184"/>
      <c r="J547" s="1184"/>
    </row>
    <row r="548" spans="1:10" s="152" customFormat="1" ht="142.5" customHeight="1">
      <c r="A548" s="440">
        <f>COUNT($A$10:A547)+1</f>
        <v>86</v>
      </c>
      <c r="B548" s="453" t="s">
        <v>3646</v>
      </c>
      <c r="C548" s="467"/>
      <c r="D548" s="453"/>
      <c r="E548" s="1630"/>
      <c r="F548" s="454"/>
      <c r="G548" s="1102"/>
      <c r="H548" s="1102"/>
      <c r="I548" s="1150"/>
      <c r="J548" s="1150"/>
    </row>
    <row r="549" spans="1:10" s="174" customFormat="1">
      <c r="A549" s="455"/>
      <c r="B549" s="453" t="s">
        <v>940</v>
      </c>
      <c r="C549" s="467" t="s">
        <v>941</v>
      </c>
      <c r="D549" s="457"/>
      <c r="E549" s="1631"/>
      <c r="F549" s="458"/>
      <c r="G549" s="1119"/>
      <c r="H549" s="1119"/>
      <c r="I549" s="1163"/>
      <c r="J549" s="1163"/>
    </row>
    <row r="550" spans="1:10" s="174" customFormat="1" ht="68.25" customHeight="1">
      <c r="A550" s="455"/>
      <c r="B550" s="453" t="s">
        <v>942</v>
      </c>
      <c r="C550" s="467"/>
      <c r="D550" s="457"/>
      <c r="E550" s="1631"/>
      <c r="F550" s="458"/>
      <c r="G550" s="1119"/>
      <c r="H550" s="1119"/>
      <c r="I550" s="1163"/>
      <c r="J550" s="1163"/>
    </row>
    <row r="551" spans="1:10" s="175" customFormat="1" ht="25.5">
      <c r="A551" s="459"/>
      <c r="B551" s="460" t="s">
        <v>943</v>
      </c>
      <c r="C551" s="461"/>
      <c r="D551" s="462"/>
      <c r="E551" s="1632"/>
      <c r="F551" s="463"/>
      <c r="G551" s="1120"/>
      <c r="H551" s="1120"/>
      <c r="I551" s="1164"/>
      <c r="J551" s="1164"/>
    </row>
    <row r="552" spans="1:10" s="152" customFormat="1">
      <c r="A552" s="436"/>
      <c r="B552" s="465"/>
      <c r="C552" s="467" t="s">
        <v>1598</v>
      </c>
      <c r="D552" s="453">
        <v>1</v>
      </c>
      <c r="E552" s="1633"/>
      <c r="F552" s="439">
        <f>E552*D552</f>
        <v>0</v>
      </c>
      <c r="G552" s="1105">
        <v>1</v>
      </c>
      <c r="H552" s="863">
        <f>E552*G552</f>
        <v>0</v>
      </c>
      <c r="I552" s="1151"/>
      <c r="J552" s="877">
        <f>E552*I552</f>
        <v>0</v>
      </c>
    </row>
    <row r="553" spans="1:10" s="171" customFormat="1">
      <c r="A553" s="455"/>
      <c r="B553" s="453"/>
      <c r="C553" s="467"/>
      <c r="D553" s="466"/>
      <c r="E553" s="1634"/>
      <c r="F553" s="439"/>
      <c r="G553" s="1120"/>
      <c r="H553" s="1120"/>
      <c r="I553" s="1164"/>
      <c r="J553" s="1164"/>
    </row>
    <row r="554" spans="1:10" s="171" customFormat="1" ht="76.5">
      <c r="A554" s="440">
        <f>COUNT($A$10:A553)+1</f>
        <v>87</v>
      </c>
      <c r="B554" s="453" t="s">
        <v>944</v>
      </c>
      <c r="C554" s="467"/>
      <c r="D554" s="466"/>
      <c r="E554" s="1634"/>
      <c r="F554" s="439"/>
      <c r="G554" s="1120"/>
      <c r="H554" s="1120"/>
      <c r="I554" s="1164"/>
      <c r="J554" s="1164"/>
    </row>
    <row r="555" spans="1:10" s="171" customFormat="1" ht="25.5">
      <c r="A555" s="455"/>
      <c r="B555" s="453" t="s">
        <v>977</v>
      </c>
      <c r="C555" s="467" t="s">
        <v>932</v>
      </c>
      <c r="D555" s="468">
        <v>2</v>
      </c>
      <c r="E555" s="1633"/>
      <c r="F555" s="439">
        <f>E555*D555</f>
        <v>0</v>
      </c>
      <c r="G555" s="1120">
        <v>2</v>
      </c>
      <c r="H555" s="863">
        <f>E555*G555</f>
        <v>0</v>
      </c>
      <c r="I555" s="1164"/>
      <c r="J555" s="877">
        <f>E555*I555</f>
        <v>0</v>
      </c>
    </row>
    <row r="556" spans="1:10" s="171" customFormat="1">
      <c r="A556" s="455"/>
      <c r="B556" s="453"/>
      <c r="C556" s="467"/>
      <c r="D556" s="470"/>
      <c r="E556" s="1634"/>
      <c r="F556" s="439"/>
      <c r="G556" s="1120"/>
      <c r="H556" s="1120"/>
      <c r="I556" s="1164"/>
      <c r="J556" s="1164"/>
    </row>
    <row r="557" spans="1:10" s="171" customFormat="1" ht="51">
      <c r="A557" s="440">
        <f>COUNT($A$10:A556)+1</f>
        <v>88</v>
      </c>
      <c r="B557" s="453" t="s">
        <v>3647</v>
      </c>
      <c r="C557" s="467"/>
      <c r="D557" s="470"/>
      <c r="E557" s="1634"/>
      <c r="F557" s="439"/>
      <c r="G557" s="1120"/>
      <c r="H557" s="1120"/>
      <c r="I557" s="1164"/>
      <c r="J557" s="1164"/>
    </row>
    <row r="558" spans="1:10" s="171" customFormat="1">
      <c r="A558" s="455"/>
      <c r="B558" s="453" t="s">
        <v>978</v>
      </c>
      <c r="C558" s="467" t="s">
        <v>932</v>
      </c>
      <c r="D558" s="468">
        <v>4</v>
      </c>
      <c r="E558" s="1633"/>
      <c r="F558" s="439">
        <f>E558*D558</f>
        <v>0</v>
      </c>
      <c r="G558" s="1120">
        <v>4</v>
      </c>
      <c r="H558" s="863">
        <f>E558*G558</f>
        <v>0</v>
      </c>
      <c r="I558" s="1164"/>
      <c r="J558" s="877">
        <f>E558*I558</f>
        <v>0</v>
      </c>
    </row>
    <row r="559" spans="1:10" s="171" customFormat="1">
      <c r="A559" s="455"/>
      <c r="B559" s="453"/>
      <c r="C559" s="456"/>
      <c r="D559" s="468"/>
      <c r="E559" s="1634"/>
      <c r="F559" s="439"/>
      <c r="G559" s="1120"/>
      <c r="H559" s="1120"/>
      <c r="I559" s="1164"/>
      <c r="J559" s="1164"/>
    </row>
    <row r="560" spans="1:10" s="146" customFormat="1" ht="63.75">
      <c r="A560" s="440">
        <f>COUNT($A$10:A559)+1</f>
        <v>89</v>
      </c>
      <c r="B560" s="453" t="s">
        <v>3650</v>
      </c>
      <c r="C560" s="456"/>
      <c r="D560" s="466"/>
      <c r="E560" s="1634"/>
      <c r="F560" s="439"/>
      <c r="G560" s="1121"/>
      <c r="H560" s="1121"/>
      <c r="I560" s="1165"/>
      <c r="J560" s="1165"/>
    </row>
    <row r="561" spans="1:10" s="146" customFormat="1">
      <c r="A561" s="455"/>
      <c r="B561" s="453" t="s">
        <v>949</v>
      </c>
      <c r="C561" s="456" t="s">
        <v>932</v>
      </c>
      <c r="D561" s="468">
        <v>54</v>
      </c>
      <c r="E561" s="1633"/>
      <c r="F561" s="439">
        <f>E561*D561</f>
        <v>0</v>
      </c>
      <c r="G561" s="1121">
        <v>54</v>
      </c>
      <c r="H561" s="863">
        <f>E561*G561</f>
        <v>0</v>
      </c>
      <c r="I561" s="1165"/>
      <c r="J561" s="877">
        <f>E561*I561</f>
        <v>0</v>
      </c>
    </row>
    <row r="562" spans="1:10" s="171" customFormat="1">
      <c r="A562" s="455"/>
      <c r="B562" s="453"/>
      <c r="C562" s="467"/>
      <c r="D562" s="470"/>
      <c r="E562" s="1634"/>
      <c r="F562" s="439"/>
      <c r="G562" s="1120"/>
      <c r="H562" s="1120"/>
      <c r="I562" s="1164"/>
      <c r="J562" s="1164"/>
    </row>
    <row r="563" spans="1:10" s="171" customFormat="1" ht="118.5" customHeight="1">
      <c r="A563" s="440">
        <f>COUNT($A$10:A562)+1</f>
        <v>90</v>
      </c>
      <c r="B563" s="453" t="s">
        <v>3648</v>
      </c>
      <c r="C563" s="467"/>
      <c r="D563" s="470"/>
      <c r="E563" s="1634"/>
      <c r="F563" s="439"/>
      <c r="G563" s="1120"/>
      <c r="H563" s="1120"/>
      <c r="I563" s="1164"/>
      <c r="J563" s="1164"/>
    </row>
    <row r="564" spans="1:10" s="171" customFormat="1">
      <c r="A564" s="455"/>
      <c r="B564" s="453" t="s">
        <v>951</v>
      </c>
      <c r="C564" s="467" t="s">
        <v>932</v>
      </c>
      <c r="D564" s="468">
        <v>132</v>
      </c>
      <c r="E564" s="1633"/>
      <c r="F564" s="439">
        <f>E564*D564</f>
        <v>0</v>
      </c>
      <c r="G564" s="1120">
        <v>132</v>
      </c>
      <c r="H564" s="863">
        <f>E564*G564</f>
        <v>0</v>
      </c>
      <c r="I564" s="1164"/>
      <c r="J564" s="877">
        <f>E564*I564</f>
        <v>0</v>
      </c>
    </row>
    <row r="565" spans="1:10" s="146" customFormat="1" ht="15">
      <c r="A565" s="455"/>
      <c r="B565" s="453"/>
      <c r="C565" s="467"/>
      <c r="D565" s="492"/>
      <c r="E565" s="1634"/>
      <c r="F565" s="439"/>
      <c r="G565" s="1121"/>
      <c r="H565" s="1121"/>
      <c r="I565" s="1165"/>
      <c r="J565" s="1165"/>
    </row>
    <row r="566" spans="1:10" s="174" customFormat="1" ht="105" customHeight="1">
      <c r="A566" s="440">
        <f>COUNT($A$10:A565)+1</f>
        <v>91</v>
      </c>
      <c r="B566" s="453" t="s">
        <v>954</v>
      </c>
      <c r="C566" s="467"/>
      <c r="D566" s="466"/>
      <c r="E566" s="1634"/>
      <c r="F566" s="439"/>
      <c r="G566" s="1119"/>
      <c r="H566" s="1119"/>
      <c r="I566" s="1163"/>
      <c r="J566" s="1163"/>
    </row>
    <row r="567" spans="1:10" s="174" customFormat="1">
      <c r="A567" s="455"/>
      <c r="B567" s="453"/>
      <c r="C567" s="467" t="s">
        <v>48</v>
      </c>
      <c r="D567" s="468">
        <v>700</v>
      </c>
      <c r="E567" s="1633"/>
      <c r="F567" s="439">
        <f>E567*D567</f>
        <v>0</v>
      </c>
      <c r="G567" s="1119">
        <v>700</v>
      </c>
      <c r="H567" s="863">
        <f>E567*G567</f>
        <v>0</v>
      </c>
      <c r="I567" s="1163"/>
      <c r="J567" s="877">
        <f>E567*I567</f>
        <v>0</v>
      </c>
    </row>
    <row r="568" spans="1:10" s="171" customFormat="1">
      <c r="A568" s="455"/>
      <c r="B568" s="453"/>
      <c r="C568" s="467"/>
      <c r="D568" s="466"/>
      <c r="E568" s="1634"/>
      <c r="F568" s="439"/>
      <c r="G568" s="1120"/>
      <c r="H568" s="1120"/>
      <c r="I568" s="1164"/>
      <c r="J568" s="1164"/>
    </row>
    <row r="569" spans="1:10" s="171" customFormat="1" ht="39" customHeight="1">
      <c r="A569" s="440">
        <f>COUNT($A$10:A568)+1</f>
        <v>92</v>
      </c>
      <c r="B569" s="453" t="s">
        <v>955</v>
      </c>
      <c r="C569" s="467"/>
      <c r="D569" s="466"/>
      <c r="E569" s="1634"/>
      <c r="F569" s="439"/>
      <c r="G569" s="1120"/>
      <c r="H569" s="1120"/>
      <c r="I569" s="1164"/>
      <c r="J569" s="1164"/>
    </row>
    <row r="570" spans="1:10" s="171" customFormat="1" ht="14.25">
      <c r="A570" s="455"/>
      <c r="B570" s="453"/>
      <c r="C570" s="467" t="s">
        <v>956</v>
      </c>
      <c r="D570" s="468">
        <v>60</v>
      </c>
      <c r="E570" s="1633"/>
      <c r="F570" s="439">
        <f>E570*D570</f>
        <v>0</v>
      </c>
      <c r="G570" s="1120">
        <v>60</v>
      </c>
      <c r="H570" s="863">
        <f>E570*G570</f>
        <v>0</v>
      </c>
      <c r="I570" s="1164"/>
      <c r="J570" s="877">
        <f>E570*I570</f>
        <v>0</v>
      </c>
    </row>
    <row r="571" spans="1:10" s="171" customFormat="1">
      <c r="A571" s="455"/>
      <c r="B571" s="453"/>
      <c r="C571" s="467"/>
      <c r="D571" s="466"/>
      <c r="E571" s="1634"/>
      <c r="F571" s="439"/>
      <c r="G571" s="1120"/>
      <c r="H571" s="1120"/>
      <c r="I571" s="1164"/>
      <c r="J571" s="1164"/>
    </row>
    <row r="572" spans="1:10" s="171" customFormat="1" ht="38.25">
      <c r="A572" s="440">
        <f>COUNT($A$10:A571)+1</f>
        <v>93</v>
      </c>
      <c r="B572" s="453" t="s">
        <v>957</v>
      </c>
      <c r="C572" s="467"/>
      <c r="D572" s="466"/>
      <c r="E572" s="1634"/>
      <c r="F572" s="439"/>
      <c r="G572" s="1120"/>
      <c r="H572" s="1120"/>
      <c r="I572" s="1164"/>
      <c r="J572" s="1164"/>
    </row>
    <row r="573" spans="1:10" s="171" customFormat="1" ht="12.75" customHeight="1">
      <c r="A573" s="455"/>
      <c r="B573" s="453"/>
      <c r="C573" s="467" t="s">
        <v>956</v>
      </c>
      <c r="D573" s="468">
        <v>60</v>
      </c>
      <c r="E573" s="1633"/>
      <c r="F573" s="439">
        <f>E573*D573</f>
        <v>0</v>
      </c>
      <c r="G573" s="1120">
        <v>60</v>
      </c>
      <c r="H573" s="863">
        <f>E573*G573</f>
        <v>0</v>
      </c>
      <c r="I573" s="1164"/>
      <c r="J573" s="877">
        <f>E573*I573</f>
        <v>0</v>
      </c>
    </row>
    <row r="574" spans="1:10" s="174" customFormat="1">
      <c r="A574" s="455"/>
      <c r="B574" s="453"/>
      <c r="C574" s="467"/>
      <c r="D574" s="466"/>
      <c r="E574" s="1634"/>
      <c r="F574" s="439"/>
      <c r="G574" s="1119"/>
      <c r="H574" s="1119"/>
      <c r="I574" s="1163"/>
      <c r="J574" s="1163"/>
    </row>
    <row r="575" spans="1:10" s="174" customFormat="1" ht="25.5">
      <c r="A575" s="440">
        <f>COUNT($A$10:A574)+1</f>
        <v>94</v>
      </c>
      <c r="B575" s="453" t="s">
        <v>958</v>
      </c>
      <c r="C575" s="467"/>
      <c r="D575" s="466"/>
      <c r="E575" s="1634"/>
      <c r="F575" s="439"/>
      <c r="G575" s="1119"/>
      <c r="H575" s="1119"/>
      <c r="I575" s="1163"/>
      <c r="J575" s="1163"/>
    </row>
    <row r="576" spans="1:10" s="146" customFormat="1">
      <c r="A576" s="455"/>
      <c r="B576" s="453"/>
      <c r="C576" s="467" t="s">
        <v>1598</v>
      </c>
      <c r="D576" s="468">
        <v>1</v>
      </c>
      <c r="E576" s="1633"/>
      <c r="F576" s="439">
        <f>E576*D576</f>
        <v>0</v>
      </c>
      <c r="G576" s="1121">
        <v>1</v>
      </c>
      <c r="H576" s="863">
        <f>E576*G576</f>
        <v>0</v>
      </c>
      <c r="I576" s="1165"/>
      <c r="J576" s="877">
        <f>E576*I576</f>
        <v>0</v>
      </c>
    </row>
    <row r="577" spans="1:10" s="146" customFormat="1">
      <c r="A577" s="455"/>
      <c r="B577" s="453"/>
      <c r="C577" s="467"/>
      <c r="D577" s="466"/>
      <c r="E577" s="1634"/>
      <c r="F577" s="439"/>
      <c r="G577" s="1121"/>
      <c r="H577" s="1121"/>
      <c r="I577" s="1165"/>
      <c r="J577" s="1165"/>
    </row>
    <row r="578" spans="1:10" s="146" customFormat="1" ht="54.75" customHeight="1">
      <c r="A578" s="440">
        <f>COUNT($A$10:A577)+1</f>
        <v>95</v>
      </c>
      <c r="B578" s="453" t="s">
        <v>959</v>
      </c>
      <c r="C578" s="467"/>
      <c r="D578" s="466"/>
      <c r="E578" s="1631"/>
      <c r="F578" s="458"/>
      <c r="G578" s="1121"/>
      <c r="H578" s="1121"/>
      <c r="I578" s="1165"/>
      <c r="J578" s="1165"/>
    </row>
    <row r="579" spans="1:10" s="146" customFormat="1" ht="14.25">
      <c r="A579" s="455"/>
      <c r="B579" s="453"/>
      <c r="C579" s="467" t="s">
        <v>956</v>
      </c>
      <c r="D579" s="468">
        <v>20</v>
      </c>
      <c r="E579" s="1633"/>
      <c r="F579" s="439">
        <f>E579*D579</f>
        <v>0</v>
      </c>
      <c r="G579" s="1121">
        <v>20</v>
      </c>
      <c r="H579" s="863">
        <f>E579*G579</f>
        <v>0</v>
      </c>
      <c r="I579" s="1165"/>
      <c r="J579" s="877">
        <f>E579*I579</f>
        <v>0</v>
      </c>
    </row>
    <row r="580" spans="1:10" s="146" customFormat="1">
      <c r="A580" s="455"/>
      <c r="B580" s="453"/>
      <c r="C580" s="456"/>
      <c r="D580" s="469"/>
      <c r="E580" s="1631"/>
      <c r="F580" s="458"/>
      <c r="G580" s="1121"/>
      <c r="H580" s="1121"/>
      <c r="I580" s="1165"/>
      <c r="J580" s="1165"/>
    </row>
    <row r="581" spans="1:10" s="146" customFormat="1" ht="13.5" thickBot="1">
      <c r="A581" s="173"/>
      <c r="B581" s="489"/>
      <c r="C581" s="490"/>
      <c r="D581" s="491"/>
      <c r="E581" s="1641"/>
      <c r="F581" s="491"/>
      <c r="G581" s="1127"/>
      <c r="H581" s="1122"/>
      <c r="I581" s="1171"/>
      <c r="J581" s="1171"/>
    </row>
    <row r="582" spans="1:10" s="146" customFormat="1">
      <c r="A582" s="472"/>
      <c r="B582" s="169"/>
      <c r="C582" s="473"/>
      <c r="D582" s="474"/>
      <c r="E582" s="1636"/>
      <c r="F582" s="474" t="s">
        <v>1575</v>
      </c>
      <c r="G582" s="1123"/>
      <c r="H582" s="1123" t="s">
        <v>1585</v>
      </c>
      <c r="I582" s="1167"/>
      <c r="J582" s="1167" t="s">
        <v>1586</v>
      </c>
    </row>
    <row r="583" spans="1:10" s="146" customFormat="1" ht="15">
      <c r="A583" s="172"/>
      <c r="B583" s="423" t="s">
        <v>979</v>
      </c>
      <c r="C583" s="469"/>
      <c r="D583" s="479"/>
      <c r="E583" s="1631"/>
      <c r="F583" s="480">
        <f>SUM(F548:F581)</f>
        <v>0</v>
      </c>
      <c r="G583" s="1121"/>
      <c r="H583" s="1125">
        <f>SUM(H548:H581)</f>
        <v>0</v>
      </c>
      <c r="I583" s="1165"/>
      <c r="J583" s="1169">
        <f>SUM(J548:J581)</f>
        <v>0</v>
      </c>
    </row>
    <row r="584" spans="1:10" s="146" customFormat="1">
      <c r="A584" s="172"/>
      <c r="B584" s="174"/>
      <c r="D584" s="149"/>
      <c r="E584" s="1638"/>
      <c r="F584" s="145"/>
      <c r="G584" s="1186"/>
      <c r="H584" s="1186"/>
      <c r="I584" s="1186"/>
      <c r="J584" s="1186"/>
    </row>
    <row r="585" spans="1:10" s="146" customFormat="1">
      <c r="A585" s="1765" t="s">
        <v>828</v>
      </c>
      <c r="B585" s="1766"/>
      <c r="C585" s="1766"/>
      <c r="D585" s="149"/>
      <c r="E585" s="1638"/>
      <c r="F585" s="145"/>
      <c r="G585" s="1186"/>
      <c r="H585" s="1186"/>
      <c r="I585" s="1186"/>
      <c r="J585" s="1186"/>
    </row>
    <row r="586" spans="1:10" s="2" customFormat="1">
      <c r="A586" s="12"/>
      <c r="B586" s="16"/>
      <c r="C586" s="13"/>
      <c r="E586" s="1611"/>
      <c r="F586" s="1"/>
      <c r="G586" s="1187"/>
      <c r="H586" s="1187"/>
      <c r="I586" s="1187"/>
      <c r="J586" s="1187"/>
    </row>
    <row r="587" spans="1:10" s="152" customFormat="1">
      <c r="A587" s="160"/>
      <c r="B587" s="150" t="s">
        <v>1919</v>
      </c>
      <c r="C587" s="150"/>
      <c r="D587" s="150"/>
      <c r="E587" s="1621"/>
      <c r="F587" s="93"/>
      <c r="G587" s="1184"/>
      <c r="H587" s="1184"/>
      <c r="I587" s="1184"/>
      <c r="J587" s="1184"/>
    </row>
    <row r="588" spans="1:10" s="152" customFormat="1" ht="25.5">
      <c r="A588" s="160"/>
      <c r="B588" s="150" t="s">
        <v>917</v>
      </c>
      <c r="C588" s="150"/>
      <c r="D588" s="150"/>
      <c r="E588" s="1621"/>
      <c r="F588" s="93"/>
      <c r="G588" s="1184"/>
      <c r="H588" s="1184"/>
      <c r="I588" s="1184"/>
      <c r="J588" s="1184"/>
    </row>
    <row r="589" spans="1:10" s="152" customFormat="1">
      <c r="A589" s="160"/>
      <c r="E589" s="1621"/>
      <c r="F589" s="93"/>
      <c r="G589" s="1184"/>
      <c r="H589" s="1184"/>
      <c r="I589" s="1184"/>
      <c r="J589" s="1184"/>
    </row>
    <row r="590" spans="1:10" s="152" customFormat="1">
      <c r="A590" s="160"/>
      <c r="B590" s="150" t="s">
        <v>980</v>
      </c>
      <c r="E590" s="1621"/>
      <c r="F590" s="93"/>
      <c r="G590" s="1184"/>
      <c r="H590" s="1184"/>
      <c r="I590" s="1184"/>
      <c r="J590" s="1184"/>
    </row>
    <row r="591" spans="1:10" s="152" customFormat="1">
      <c r="A591" s="160"/>
      <c r="E591" s="1621"/>
      <c r="F591" s="93"/>
      <c r="G591" s="1184"/>
      <c r="H591" s="1184"/>
      <c r="I591" s="1184"/>
      <c r="J591" s="1184"/>
    </row>
    <row r="592" spans="1:10" s="152" customFormat="1">
      <c r="A592" s="160" t="s">
        <v>832</v>
      </c>
      <c r="B592" s="150" t="s">
        <v>833</v>
      </c>
      <c r="C592" s="150" t="s">
        <v>834</v>
      </c>
      <c r="D592" s="150" t="s">
        <v>835</v>
      </c>
      <c r="E592" s="1622" t="s">
        <v>1375</v>
      </c>
      <c r="F592" s="150" t="s">
        <v>837</v>
      </c>
      <c r="G592" s="1721" t="s">
        <v>1550</v>
      </c>
      <c r="H592" s="1722"/>
      <c r="I592" s="1723" t="s">
        <v>1551</v>
      </c>
      <c r="J592" s="1724"/>
    </row>
    <row r="593" spans="1:10" s="152" customFormat="1" ht="13.5" thickBot="1">
      <c r="A593" s="168"/>
      <c r="B593" s="156"/>
      <c r="C593" s="156"/>
      <c r="D593" s="155"/>
      <c r="E593" s="1627" t="s">
        <v>838</v>
      </c>
      <c r="F593" s="157" t="s">
        <v>838</v>
      </c>
      <c r="G593" s="888" t="s">
        <v>79</v>
      </c>
      <c r="H593" s="888" t="s">
        <v>1554</v>
      </c>
      <c r="I593" s="887" t="s">
        <v>79</v>
      </c>
      <c r="J593" s="887" t="s">
        <v>1554</v>
      </c>
    </row>
    <row r="594" spans="1:10" s="152" customFormat="1">
      <c r="A594" s="160"/>
      <c r="B594" s="151"/>
      <c r="C594" s="159"/>
      <c r="D594" s="158"/>
      <c r="E594" s="1621"/>
      <c r="F594" s="93"/>
      <c r="G594" s="1184"/>
      <c r="H594" s="1184"/>
      <c r="I594" s="1184"/>
      <c r="J594" s="1184"/>
    </row>
    <row r="595" spans="1:10" s="152" customFormat="1">
      <c r="A595" s="160"/>
      <c r="B595" s="158" t="s">
        <v>939</v>
      </c>
      <c r="C595" s="151"/>
      <c r="D595" s="158"/>
      <c r="E595" s="1621"/>
      <c r="F595" s="93"/>
      <c r="G595" s="1184"/>
      <c r="H595" s="1184"/>
      <c r="I595" s="1184"/>
      <c r="J595" s="1184"/>
    </row>
    <row r="596" spans="1:10" s="152" customFormat="1">
      <c r="A596" s="160"/>
      <c r="B596" s="158"/>
      <c r="C596" s="151"/>
      <c r="D596" s="158"/>
      <c r="E596" s="1621"/>
      <c r="F596" s="93"/>
      <c r="G596" s="1184"/>
      <c r="H596" s="1184"/>
      <c r="I596" s="1184"/>
      <c r="J596" s="1184"/>
    </row>
    <row r="597" spans="1:10" s="152" customFormat="1">
      <c r="A597" s="160"/>
      <c r="B597" s="158" t="s">
        <v>920</v>
      </c>
      <c r="C597" s="170"/>
      <c r="D597" s="169"/>
      <c r="E597" s="1621"/>
      <c r="F597" s="93"/>
      <c r="G597" s="1184"/>
      <c r="H597" s="1184"/>
      <c r="I597" s="1184"/>
      <c r="J597" s="1184"/>
    </row>
    <row r="598" spans="1:10" s="152" customFormat="1">
      <c r="A598" s="160"/>
      <c r="B598" s="151"/>
      <c r="C598" s="170"/>
      <c r="D598" s="151"/>
      <c r="E598" s="1621"/>
      <c r="F598" s="93"/>
      <c r="G598" s="1184"/>
      <c r="H598" s="1184"/>
      <c r="I598" s="1184"/>
      <c r="J598" s="1184"/>
    </row>
    <row r="599" spans="1:10" s="152" customFormat="1" ht="138.75" customHeight="1">
      <c r="A599" s="440">
        <f>COUNT($A$10:A598)+1</f>
        <v>96</v>
      </c>
      <c r="B599" s="453" t="s">
        <v>3646</v>
      </c>
      <c r="C599" s="467"/>
      <c r="D599" s="453"/>
      <c r="E599" s="1630"/>
      <c r="F599" s="454"/>
      <c r="G599" s="1102"/>
      <c r="H599" s="1102"/>
      <c r="I599" s="1150"/>
      <c r="J599" s="1150"/>
    </row>
    <row r="600" spans="1:10" s="174" customFormat="1">
      <c r="A600" s="455"/>
      <c r="B600" s="453" t="s">
        <v>940</v>
      </c>
      <c r="C600" s="467" t="s">
        <v>941</v>
      </c>
      <c r="D600" s="457"/>
      <c r="E600" s="1631"/>
      <c r="F600" s="458"/>
      <c r="G600" s="1119"/>
      <c r="H600" s="1119"/>
      <c r="I600" s="1163"/>
      <c r="J600" s="1163"/>
    </row>
    <row r="601" spans="1:10" s="174" customFormat="1" ht="67.5" customHeight="1">
      <c r="A601" s="455"/>
      <c r="B601" s="453" t="s">
        <v>942</v>
      </c>
      <c r="C601" s="467"/>
      <c r="D601" s="457"/>
      <c r="E601" s="1631"/>
      <c r="F601" s="458"/>
      <c r="G601" s="1119"/>
      <c r="H601" s="1119"/>
      <c r="I601" s="1163"/>
      <c r="J601" s="1163"/>
    </row>
    <row r="602" spans="1:10" s="175" customFormat="1" ht="25.5">
      <c r="A602" s="459"/>
      <c r="B602" s="460" t="s">
        <v>943</v>
      </c>
      <c r="C602" s="461"/>
      <c r="D602" s="462"/>
      <c r="E602" s="1632"/>
      <c r="F602" s="463"/>
      <c r="G602" s="1120"/>
      <c r="H602" s="1120"/>
      <c r="I602" s="1164"/>
      <c r="J602" s="1164"/>
    </row>
    <row r="603" spans="1:10" s="152" customFormat="1">
      <c r="A603" s="436"/>
      <c r="B603" s="465"/>
      <c r="C603" s="467" t="s">
        <v>1598</v>
      </c>
      <c r="D603" s="453">
        <v>1</v>
      </c>
      <c r="E603" s="1633"/>
      <c r="F603" s="439">
        <f>E603*D603</f>
        <v>0</v>
      </c>
      <c r="G603" s="1105">
        <v>1</v>
      </c>
      <c r="H603" s="863">
        <f>E603*G603</f>
        <v>0</v>
      </c>
      <c r="I603" s="1150"/>
      <c r="J603" s="877">
        <f>E603*I603</f>
        <v>0</v>
      </c>
    </row>
    <row r="604" spans="1:10" s="171" customFormat="1">
      <c r="A604" s="455"/>
      <c r="B604" s="453"/>
      <c r="C604" s="467"/>
      <c r="D604" s="466"/>
      <c r="E604" s="1634"/>
      <c r="F604" s="439"/>
      <c r="G604" s="1120"/>
      <c r="H604" s="1120"/>
      <c r="I604" s="1164"/>
      <c r="J604" s="1164"/>
    </row>
    <row r="605" spans="1:10" s="171" customFormat="1" ht="76.5">
      <c r="A605" s="440">
        <f>COUNT($A$10:A604)+1</f>
        <v>97</v>
      </c>
      <c r="B605" s="453" t="s">
        <v>944</v>
      </c>
      <c r="C605" s="467"/>
      <c r="D605" s="466"/>
      <c r="E605" s="1634"/>
      <c r="F605" s="439"/>
      <c r="G605" s="1120"/>
      <c r="H605" s="1120"/>
      <c r="I605" s="1164"/>
      <c r="J605" s="1164"/>
    </row>
    <row r="606" spans="1:10" s="171" customFormat="1" ht="25.5">
      <c r="A606" s="455"/>
      <c r="B606" s="453" t="s">
        <v>945</v>
      </c>
      <c r="C606" s="467" t="s">
        <v>932</v>
      </c>
      <c r="D606" s="468">
        <v>1</v>
      </c>
      <c r="E606" s="1633"/>
      <c r="F606" s="439">
        <f>E606*D606</f>
        <v>0</v>
      </c>
      <c r="G606" s="1120">
        <v>1</v>
      </c>
      <c r="H606" s="863">
        <f>E606*G606</f>
        <v>0</v>
      </c>
      <c r="I606" s="1164"/>
      <c r="J606" s="877">
        <f>E606*I606</f>
        <v>0</v>
      </c>
    </row>
    <row r="607" spans="1:10" s="171" customFormat="1">
      <c r="A607" s="455"/>
      <c r="B607" s="453"/>
      <c r="C607" s="467"/>
      <c r="D607" s="470"/>
      <c r="E607" s="1634"/>
      <c r="F607" s="439"/>
      <c r="G607" s="1120"/>
      <c r="H607" s="1120"/>
      <c r="I607" s="1164"/>
      <c r="J607" s="1164"/>
    </row>
    <row r="608" spans="1:10" s="171" customFormat="1" ht="51">
      <c r="A608" s="440">
        <f>COUNT($A$10:A607)+1</f>
        <v>98</v>
      </c>
      <c r="B608" s="453" t="s">
        <v>3647</v>
      </c>
      <c r="C608" s="467"/>
      <c r="D608" s="470"/>
      <c r="E608" s="1634"/>
      <c r="F608" s="439"/>
      <c r="G608" s="1120"/>
      <c r="H608" s="1120"/>
      <c r="I608" s="1164"/>
      <c r="J608" s="1164"/>
    </row>
    <row r="609" spans="1:10" s="171" customFormat="1">
      <c r="A609" s="455"/>
      <c r="B609" s="453" t="s">
        <v>947</v>
      </c>
      <c r="C609" s="467" t="s">
        <v>932</v>
      </c>
      <c r="D609" s="468">
        <v>4</v>
      </c>
      <c r="E609" s="1633"/>
      <c r="F609" s="439">
        <f>E609*D609</f>
        <v>0</v>
      </c>
      <c r="G609" s="1120">
        <v>4</v>
      </c>
      <c r="H609" s="863">
        <f>E609*G609</f>
        <v>0</v>
      </c>
      <c r="I609" s="1164"/>
      <c r="J609" s="877">
        <f>E609*I609</f>
        <v>0</v>
      </c>
    </row>
    <row r="610" spans="1:10" s="171" customFormat="1">
      <c r="A610" s="455"/>
      <c r="B610" s="453"/>
      <c r="C610" s="456"/>
      <c r="D610" s="468"/>
      <c r="E610" s="1634"/>
      <c r="F610" s="439"/>
      <c r="G610" s="1120"/>
      <c r="H610" s="1120"/>
      <c r="I610" s="1164"/>
      <c r="J610" s="1164"/>
    </row>
    <row r="611" spans="1:10" s="146" customFormat="1" ht="63.75">
      <c r="A611" s="440">
        <f>COUNT($A$10:A610)+1</f>
        <v>99</v>
      </c>
      <c r="B611" s="453" t="s">
        <v>3650</v>
      </c>
      <c r="C611" s="456"/>
      <c r="D611" s="466"/>
      <c r="E611" s="1634"/>
      <c r="F611" s="439"/>
      <c r="G611" s="1121"/>
      <c r="H611" s="1121"/>
      <c r="I611" s="1165"/>
      <c r="J611" s="1165"/>
    </row>
    <row r="612" spans="1:10" s="146" customFormat="1">
      <c r="A612" s="455"/>
      <c r="B612" s="453" t="s">
        <v>949</v>
      </c>
      <c r="C612" s="456" t="s">
        <v>932</v>
      </c>
      <c r="D612" s="468">
        <v>44</v>
      </c>
      <c r="E612" s="1633"/>
      <c r="F612" s="439">
        <f>E612*D612</f>
        <v>0</v>
      </c>
      <c r="G612" s="1121">
        <v>44</v>
      </c>
      <c r="H612" s="863">
        <f>E612*G612</f>
        <v>0</v>
      </c>
      <c r="I612" s="1165"/>
      <c r="J612" s="877">
        <f>E612*I612</f>
        <v>0</v>
      </c>
    </row>
    <row r="613" spans="1:10" s="171" customFormat="1">
      <c r="A613" s="455"/>
      <c r="B613" s="453"/>
      <c r="C613" s="467"/>
      <c r="D613" s="466"/>
      <c r="E613" s="1634"/>
      <c r="F613" s="439"/>
      <c r="G613" s="1120"/>
      <c r="H613" s="1120"/>
      <c r="I613" s="1164"/>
      <c r="J613" s="1164"/>
    </row>
    <row r="614" spans="1:10" s="171" customFormat="1" ht="90.75" customHeight="1">
      <c r="A614" s="440">
        <f>COUNT($A$10:A613)+1</f>
        <v>100</v>
      </c>
      <c r="B614" s="453" t="s">
        <v>950</v>
      </c>
      <c r="C614" s="467"/>
      <c r="D614" s="466"/>
      <c r="E614" s="1634"/>
      <c r="F614" s="439"/>
      <c r="G614" s="1120"/>
      <c r="H614" s="1120"/>
      <c r="I614" s="1164"/>
      <c r="J614" s="1164"/>
    </row>
    <row r="615" spans="1:10" s="171" customFormat="1">
      <c r="A615" s="455"/>
      <c r="B615" s="453" t="s">
        <v>951</v>
      </c>
      <c r="C615" s="467" t="s">
        <v>932</v>
      </c>
      <c r="D615" s="468">
        <v>107</v>
      </c>
      <c r="E615" s="1633"/>
      <c r="F615" s="439">
        <f>E615*D615</f>
        <v>0</v>
      </c>
      <c r="G615" s="1120">
        <v>107</v>
      </c>
      <c r="H615" s="863">
        <f>E615*G615</f>
        <v>0</v>
      </c>
      <c r="I615" s="1164"/>
      <c r="J615" s="877">
        <f>E615*I615</f>
        <v>0</v>
      </c>
    </row>
    <row r="616" spans="1:10" s="176" customFormat="1">
      <c r="A616" s="459"/>
      <c r="B616" s="484"/>
      <c r="C616" s="485"/>
      <c r="D616" s="462"/>
      <c r="E616" s="1639"/>
      <c r="F616" s="486"/>
      <c r="G616" s="1119"/>
      <c r="H616" s="1119"/>
      <c r="I616" s="1163"/>
      <c r="J616" s="1163"/>
    </row>
    <row r="617" spans="1:10" s="176" customFormat="1" ht="51.75" customHeight="1">
      <c r="A617" s="440">
        <f>COUNT($A$10:A616)+1</f>
        <v>101</v>
      </c>
      <c r="B617" s="484" t="s">
        <v>3649</v>
      </c>
      <c r="C617" s="485"/>
      <c r="D617" s="462"/>
      <c r="E617" s="1639"/>
      <c r="F617" s="486"/>
      <c r="G617" s="1119"/>
      <c r="H617" s="1119"/>
      <c r="I617" s="1163"/>
      <c r="J617" s="1163"/>
    </row>
    <row r="618" spans="1:10" s="176" customFormat="1">
      <c r="A618" s="459"/>
      <c r="B618" s="487" t="s">
        <v>952</v>
      </c>
      <c r="C618" s="485"/>
      <c r="D618" s="488"/>
      <c r="E618" s="1639"/>
      <c r="F618" s="486"/>
      <c r="G618" s="1119"/>
      <c r="H618" s="1119"/>
      <c r="I618" s="1163"/>
      <c r="J618" s="1163"/>
    </row>
    <row r="619" spans="1:10" s="175" customFormat="1" ht="13.5" customHeight="1">
      <c r="A619" s="459"/>
      <c r="B619" s="484" t="s">
        <v>953</v>
      </c>
      <c r="C619" s="485" t="s">
        <v>932</v>
      </c>
      <c r="D619" s="462">
        <v>1</v>
      </c>
      <c r="E619" s="1640"/>
      <c r="F619" s="486">
        <f>E619*D619</f>
        <v>0</v>
      </c>
      <c r="G619" s="1120">
        <v>1</v>
      </c>
      <c r="H619" s="863">
        <f>E619*G619</f>
        <v>0</v>
      </c>
      <c r="I619" s="1164"/>
      <c r="J619" s="877">
        <f>E619*I619</f>
        <v>0</v>
      </c>
    </row>
    <row r="620" spans="1:10" s="146" customFormat="1" ht="12" customHeight="1">
      <c r="A620" s="455"/>
      <c r="B620" s="453"/>
      <c r="C620" s="467"/>
      <c r="D620" s="471"/>
      <c r="E620" s="1634"/>
      <c r="F620" s="439"/>
      <c r="G620" s="1121"/>
      <c r="H620" s="1121"/>
      <c r="I620" s="1165"/>
      <c r="J620" s="1165"/>
    </row>
    <row r="621" spans="1:10" s="174" customFormat="1" ht="106.5" customHeight="1">
      <c r="A621" s="440">
        <f>COUNT($A$10:A620)+1</f>
        <v>102</v>
      </c>
      <c r="B621" s="453" t="s">
        <v>954</v>
      </c>
      <c r="C621" s="467"/>
      <c r="D621" s="466"/>
      <c r="E621" s="1634"/>
      <c r="F621" s="439"/>
      <c r="G621" s="1119"/>
      <c r="H621" s="1119"/>
      <c r="I621" s="1163"/>
      <c r="J621" s="1163"/>
    </row>
    <row r="622" spans="1:10" s="174" customFormat="1">
      <c r="A622" s="455"/>
      <c r="B622" s="453"/>
      <c r="C622" s="467" t="s">
        <v>48</v>
      </c>
      <c r="D622" s="468">
        <v>540</v>
      </c>
      <c r="E622" s="1633"/>
      <c r="F622" s="439">
        <f>E622*D622</f>
        <v>0</v>
      </c>
      <c r="G622" s="1119">
        <v>540</v>
      </c>
      <c r="H622" s="863">
        <f>E622*G622</f>
        <v>0</v>
      </c>
      <c r="I622" s="1163"/>
      <c r="J622" s="877">
        <f>E622*I622</f>
        <v>0</v>
      </c>
    </row>
    <row r="623" spans="1:10" s="171" customFormat="1">
      <c r="A623" s="455"/>
      <c r="B623" s="453"/>
      <c r="C623" s="467"/>
      <c r="D623" s="466"/>
      <c r="E623" s="1634"/>
      <c r="F623" s="439"/>
      <c r="G623" s="1120"/>
      <c r="H623" s="1120"/>
      <c r="I623" s="1164"/>
      <c r="J623" s="1164"/>
    </row>
    <row r="624" spans="1:10" s="171" customFormat="1" ht="25.5" customHeight="1">
      <c r="A624" s="440">
        <f>COUNT($A$10:A623)+1</f>
        <v>103</v>
      </c>
      <c r="B624" s="453" t="s">
        <v>1381</v>
      </c>
      <c r="C624" s="467"/>
      <c r="D624" s="466"/>
      <c r="E624" s="1634"/>
      <c r="F624" s="439"/>
      <c r="G624" s="1120"/>
      <c r="H624" s="1120"/>
      <c r="I624" s="1164"/>
      <c r="J624" s="1164"/>
    </row>
    <row r="625" spans="1:10" s="171" customFormat="1" ht="12.75" customHeight="1">
      <c r="A625" s="455"/>
      <c r="B625" s="453"/>
      <c r="C625" s="467" t="s">
        <v>956</v>
      </c>
      <c r="D625" s="468">
        <v>45</v>
      </c>
      <c r="E625" s="1633"/>
      <c r="F625" s="439">
        <f>E625*D625</f>
        <v>0</v>
      </c>
      <c r="G625" s="1120">
        <v>45</v>
      </c>
      <c r="H625" s="863">
        <f>E625*G625</f>
        <v>0</v>
      </c>
      <c r="I625" s="1164"/>
      <c r="J625" s="877">
        <f>E625*I625</f>
        <v>0</v>
      </c>
    </row>
    <row r="626" spans="1:10" s="171" customFormat="1">
      <c r="A626" s="455"/>
      <c r="B626" s="453"/>
      <c r="C626" s="467"/>
      <c r="D626" s="466"/>
      <c r="E626" s="1632"/>
      <c r="F626" s="439"/>
      <c r="G626" s="1120"/>
      <c r="H626" s="1120"/>
      <c r="I626" s="1164"/>
      <c r="J626" s="1164"/>
    </row>
    <row r="627" spans="1:10" s="171" customFormat="1" ht="38.25">
      <c r="A627" s="440">
        <f>COUNT($A$10:A626)+1</f>
        <v>104</v>
      </c>
      <c r="B627" s="453" t="s">
        <v>957</v>
      </c>
      <c r="C627" s="467"/>
      <c r="D627" s="466"/>
      <c r="E627" s="1634"/>
      <c r="F627" s="439"/>
      <c r="G627" s="1120"/>
      <c r="H627" s="1120"/>
      <c r="I627" s="1164"/>
      <c r="J627" s="1164"/>
    </row>
    <row r="628" spans="1:10" s="171" customFormat="1" ht="12.75" customHeight="1">
      <c r="A628" s="455"/>
      <c r="B628" s="453"/>
      <c r="C628" s="467" t="s">
        <v>956</v>
      </c>
      <c r="D628" s="468">
        <v>45</v>
      </c>
      <c r="E628" s="1633"/>
      <c r="F628" s="439">
        <f>E628*D628</f>
        <v>0</v>
      </c>
      <c r="G628" s="1120">
        <v>45</v>
      </c>
      <c r="H628" s="863">
        <f>E628*G628</f>
        <v>0</v>
      </c>
      <c r="I628" s="1164"/>
      <c r="J628" s="877">
        <f>E628*I628</f>
        <v>0</v>
      </c>
    </row>
    <row r="629" spans="1:10" s="174" customFormat="1">
      <c r="A629" s="455"/>
      <c r="B629" s="453"/>
      <c r="C629" s="467"/>
      <c r="D629" s="466"/>
      <c r="E629" s="1634"/>
      <c r="F629" s="439"/>
      <c r="G629" s="1119"/>
      <c r="H629" s="1119"/>
      <c r="I629" s="1163"/>
      <c r="J629" s="1163"/>
    </row>
    <row r="630" spans="1:10" s="174" customFormat="1" ht="25.5">
      <c r="A630" s="440">
        <f>COUNT($A$10:A629)+1</f>
        <v>105</v>
      </c>
      <c r="B630" s="453" t="s">
        <v>958</v>
      </c>
      <c r="C630" s="467"/>
      <c r="D630" s="466"/>
      <c r="E630" s="1634"/>
      <c r="F630" s="439"/>
      <c r="G630" s="1119"/>
      <c r="H630" s="1119"/>
      <c r="I630" s="1163"/>
      <c r="J630" s="1163"/>
    </row>
    <row r="631" spans="1:10" s="146" customFormat="1">
      <c r="A631" s="455"/>
      <c r="B631" s="453"/>
      <c r="C631" s="467" t="s">
        <v>1598</v>
      </c>
      <c r="D631" s="468">
        <v>1</v>
      </c>
      <c r="E631" s="1633"/>
      <c r="F631" s="439">
        <f>E631*D631</f>
        <v>0</v>
      </c>
      <c r="G631" s="1121">
        <v>1</v>
      </c>
      <c r="H631" s="863">
        <f>E631*G631</f>
        <v>0</v>
      </c>
      <c r="I631" s="1165"/>
      <c r="J631" s="877">
        <f>E631*I631</f>
        <v>0</v>
      </c>
    </row>
    <row r="632" spans="1:10" s="146" customFormat="1">
      <c r="A632" s="455"/>
      <c r="B632" s="453"/>
      <c r="C632" s="467"/>
      <c r="D632" s="466"/>
      <c r="E632" s="1634"/>
      <c r="F632" s="439"/>
      <c r="G632" s="1121"/>
      <c r="H632" s="1121"/>
      <c r="I632" s="1165"/>
      <c r="J632" s="1165"/>
    </row>
    <row r="633" spans="1:10" s="146" customFormat="1" ht="38.25">
      <c r="A633" s="440">
        <f>COUNT($A$10:A632)+1</f>
        <v>106</v>
      </c>
      <c r="B633" s="453" t="s">
        <v>959</v>
      </c>
      <c r="C633" s="467"/>
      <c r="D633" s="466"/>
      <c r="E633" s="1631"/>
      <c r="F633" s="458"/>
      <c r="G633" s="1121"/>
      <c r="H633" s="1121"/>
      <c r="I633" s="1165"/>
      <c r="J633" s="1165"/>
    </row>
    <row r="634" spans="1:10" s="146" customFormat="1" ht="12.75" customHeight="1">
      <c r="A634" s="455"/>
      <c r="B634" s="453"/>
      <c r="C634" s="467" t="s">
        <v>956</v>
      </c>
      <c r="D634" s="468">
        <v>20</v>
      </c>
      <c r="E634" s="1633"/>
      <c r="F634" s="439">
        <f>E634*D634</f>
        <v>0</v>
      </c>
      <c r="G634" s="1121">
        <v>20</v>
      </c>
      <c r="H634" s="863">
        <f>E634*G634</f>
        <v>0</v>
      </c>
      <c r="I634" s="1165"/>
      <c r="J634" s="877">
        <f>E634*I634</f>
        <v>0</v>
      </c>
    </row>
    <row r="635" spans="1:10" s="146" customFormat="1">
      <c r="A635" s="455"/>
      <c r="B635" s="453"/>
      <c r="C635" s="456"/>
      <c r="D635" s="469"/>
      <c r="E635" s="1631"/>
      <c r="F635" s="458"/>
      <c r="G635" s="1121"/>
      <c r="H635" s="1121"/>
      <c r="I635" s="1165"/>
      <c r="J635" s="1165"/>
    </row>
    <row r="636" spans="1:10" s="146" customFormat="1" ht="13.5" thickBot="1">
      <c r="A636" s="173"/>
      <c r="B636" s="476"/>
      <c r="C636" s="477"/>
      <c r="D636" s="478"/>
      <c r="E636" s="1635"/>
      <c r="F636" s="478"/>
      <c r="G636" s="1127"/>
      <c r="H636" s="1122"/>
      <c r="I636" s="1166"/>
      <c r="J636" s="1166"/>
    </row>
    <row r="637" spans="1:10" s="146" customFormat="1">
      <c r="A637" s="472"/>
      <c r="B637" s="169"/>
      <c r="C637" s="473"/>
      <c r="D637" s="474"/>
      <c r="E637" s="1636"/>
      <c r="F637" s="474" t="s">
        <v>1575</v>
      </c>
      <c r="G637" s="1123"/>
      <c r="H637" s="1123" t="s">
        <v>1585</v>
      </c>
      <c r="I637" s="1167"/>
      <c r="J637" s="1167" t="s">
        <v>1586</v>
      </c>
    </row>
    <row r="638" spans="1:10" s="146" customFormat="1" ht="15">
      <c r="A638" s="172"/>
      <c r="B638" s="451" t="s">
        <v>981</v>
      </c>
      <c r="C638" s="481"/>
      <c r="D638" s="482"/>
      <c r="E638" s="1637"/>
      <c r="F638" s="483">
        <f>SUM(F599:F636)</f>
        <v>0</v>
      </c>
      <c r="G638" s="1121"/>
      <c r="H638" s="1125">
        <f>SUM(H599:H636)</f>
        <v>0</v>
      </c>
      <c r="I638" s="1168"/>
      <c r="J638" s="1169">
        <f>SUM(J599:J636)</f>
        <v>0</v>
      </c>
    </row>
    <row r="639" spans="1:10" s="146" customFormat="1">
      <c r="A639" s="172"/>
      <c r="B639" s="174"/>
      <c r="D639" s="149"/>
      <c r="E639" s="1638"/>
      <c r="F639" s="145"/>
      <c r="G639" s="1186"/>
      <c r="H639" s="1186"/>
      <c r="I639" s="1186"/>
      <c r="J639" s="1186"/>
    </row>
    <row r="640" spans="1:10" s="146" customFormat="1">
      <c r="A640" s="1765" t="s">
        <v>828</v>
      </c>
      <c r="B640" s="1766"/>
      <c r="C640" s="1766"/>
      <c r="D640" s="149"/>
      <c r="E640" s="1638"/>
      <c r="F640" s="145"/>
      <c r="G640" s="1186"/>
      <c r="H640" s="1186"/>
      <c r="I640" s="1186"/>
      <c r="J640" s="1186"/>
    </row>
    <row r="641" spans="1:10" s="2" customFormat="1">
      <c r="A641" s="12"/>
      <c r="B641" s="16"/>
      <c r="C641" s="13"/>
      <c r="E641" s="1611"/>
      <c r="F641" s="1"/>
      <c r="G641" s="1187"/>
      <c r="H641" s="1187"/>
      <c r="I641" s="1187"/>
      <c r="J641" s="1187"/>
    </row>
    <row r="642" spans="1:10" s="152" customFormat="1">
      <c r="A642" s="160"/>
      <c r="B642" s="150" t="s">
        <v>1920</v>
      </c>
      <c r="C642" s="150"/>
      <c r="D642" s="150"/>
      <c r="E642" s="1621"/>
      <c r="F642" s="93"/>
      <c r="G642" s="1184"/>
      <c r="H642" s="1184"/>
      <c r="I642" s="1184"/>
      <c r="J642" s="1184"/>
    </row>
    <row r="643" spans="1:10" s="152" customFormat="1" ht="25.5">
      <c r="A643" s="160"/>
      <c r="B643" s="150" t="s">
        <v>917</v>
      </c>
      <c r="C643" s="150"/>
      <c r="D643" s="150"/>
      <c r="E643" s="1621"/>
      <c r="F643" s="93"/>
      <c r="G643" s="1184"/>
      <c r="H643" s="1184"/>
      <c r="I643" s="1184"/>
      <c r="J643" s="1184"/>
    </row>
    <row r="644" spans="1:10" s="152" customFormat="1">
      <c r="A644" s="160"/>
      <c r="E644" s="1621"/>
      <c r="F644" s="93"/>
      <c r="G644" s="1184"/>
      <c r="H644" s="1184"/>
      <c r="I644" s="1184"/>
      <c r="J644" s="1184"/>
    </row>
    <row r="645" spans="1:10" s="152" customFormat="1">
      <c r="A645" s="160"/>
      <c r="B645" s="150" t="s">
        <v>982</v>
      </c>
      <c r="E645" s="1621"/>
      <c r="F645" s="93"/>
      <c r="G645" s="1184"/>
      <c r="H645" s="1184"/>
      <c r="I645" s="1184"/>
      <c r="J645" s="1184"/>
    </row>
    <row r="646" spans="1:10" s="152" customFormat="1">
      <c r="A646" s="160"/>
      <c r="B646" s="152" t="s">
        <v>1599</v>
      </c>
      <c r="E646" s="1621"/>
      <c r="F646" s="93"/>
      <c r="G646" s="1184"/>
      <c r="H646" s="1184"/>
      <c r="I646" s="1184"/>
      <c r="J646" s="1184"/>
    </row>
    <row r="647" spans="1:10" s="152" customFormat="1">
      <c r="A647" s="160" t="s">
        <v>832</v>
      </c>
      <c r="B647" s="150" t="s">
        <v>833</v>
      </c>
      <c r="C647" s="150" t="s">
        <v>834</v>
      </c>
      <c r="D647" s="150" t="s">
        <v>835</v>
      </c>
      <c r="E647" s="1622" t="s">
        <v>1379</v>
      </c>
      <c r="F647" s="150" t="s">
        <v>837</v>
      </c>
      <c r="G647" s="1721" t="s">
        <v>1550</v>
      </c>
      <c r="H647" s="1722"/>
      <c r="I647" s="1723" t="s">
        <v>1551</v>
      </c>
      <c r="J647" s="1724"/>
    </row>
    <row r="648" spans="1:10" s="152" customFormat="1" ht="13.5" thickBot="1">
      <c r="A648" s="168"/>
      <c r="B648" s="156"/>
      <c r="C648" s="156"/>
      <c r="D648" s="155"/>
      <c r="E648" s="1627" t="s">
        <v>838</v>
      </c>
      <c r="F648" s="157" t="s">
        <v>838</v>
      </c>
      <c r="G648" s="888" t="s">
        <v>79</v>
      </c>
      <c r="H648" s="888" t="s">
        <v>1554</v>
      </c>
      <c r="I648" s="887" t="s">
        <v>79</v>
      </c>
      <c r="J648" s="887" t="s">
        <v>1554</v>
      </c>
    </row>
    <row r="649" spans="1:10" s="152" customFormat="1">
      <c r="A649" s="160"/>
      <c r="B649" s="151"/>
      <c r="C649" s="159"/>
      <c r="D649" s="158"/>
      <c r="E649" s="1621"/>
      <c r="F649" s="93"/>
      <c r="G649" s="1184"/>
      <c r="H649" s="1184"/>
      <c r="I649" s="1184"/>
      <c r="J649" s="1184"/>
    </row>
    <row r="650" spans="1:10" s="152" customFormat="1">
      <c r="A650" s="160"/>
      <c r="B650" s="158" t="s">
        <v>919</v>
      </c>
      <c r="C650" s="151"/>
      <c r="D650" s="158"/>
      <c r="E650" s="1621"/>
      <c r="F650" s="93"/>
      <c r="G650" s="1184"/>
      <c r="H650" s="1184"/>
      <c r="I650" s="1184"/>
      <c r="J650" s="1184"/>
    </row>
    <row r="651" spans="1:10" s="152" customFormat="1">
      <c r="A651" s="160"/>
      <c r="B651" s="158"/>
      <c r="C651" s="151"/>
      <c r="D651" s="158"/>
      <c r="E651" s="1621"/>
      <c r="F651" s="93"/>
      <c r="G651" s="1184"/>
      <c r="H651" s="1184"/>
      <c r="I651" s="1184"/>
      <c r="J651" s="1184"/>
    </row>
    <row r="652" spans="1:10" s="152" customFormat="1">
      <c r="A652" s="160"/>
      <c r="B652" s="158" t="s">
        <v>961</v>
      </c>
      <c r="C652" s="151"/>
      <c r="D652" s="158"/>
      <c r="E652" s="1621"/>
      <c r="F652" s="93"/>
      <c r="G652" s="1184"/>
      <c r="H652" s="1184"/>
      <c r="I652" s="1184"/>
      <c r="J652" s="1184"/>
    </row>
    <row r="653" spans="1:10" s="152" customFormat="1">
      <c r="A653" s="160"/>
      <c r="B653" s="151"/>
      <c r="C653" s="151"/>
      <c r="D653" s="151"/>
      <c r="E653" s="1621"/>
      <c r="F653" s="93"/>
      <c r="G653" s="1184"/>
      <c r="H653" s="1184"/>
      <c r="I653" s="1184"/>
      <c r="J653" s="1184"/>
    </row>
    <row r="654" spans="1:10" s="152" customFormat="1" ht="63.75">
      <c r="A654" s="436">
        <v>107</v>
      </c>
      <c r="B654" s="453" t="s">
        <v>921</v>
      </c>
      <c r="C654" s="453"/>
      <c r="D654" s="453"/>
      <c r="E654" s="1630"/>
      <c r="F654" s="454"/>
      <c r="G654" s="1102"/>
      <c r="H654" s="1102"/>
      <c r="I654" s="1150"/>
      <c r="J654" s="1150"/>
    </row>
    <row r="655" spans="1:10" s="152" customFormat="1" ht="25.5">
      <c r="A655" s="436"/>
      <c r="B655" s="453" t="s">
        <v>983</v>
      </c>
      <c r="C655" s="467" t="s">
        <v>923</v>
      </c>
      <c r="D655" s="468">
        <v>1</v>
      </c>
      <c r="E655" s="1633"/>
      <c r="F655" s="439">
        <f>E655*D655</f>
        <v>0</v>
      </c>
      <c r="G655" s="1128">
        <v>1</v>
      </c>
      <c r="H655" s="863">
        <f>E655*G655</f>
        <v>0</v>
      </c>
      <c r="I655" s="1172"/>
      <c r="J655" s="877">
        <f>E655*I655</f>
        <v>0</v>
      </c>
    </row>
    <row r="656" spans="1:10" s="152" customFormat="1" ht="25.5">
      <c r="A656" s="436"/>
      <c r="B656" s="453" t="s">
        <v>984</v>
      </c>
      <c r="C656" s="467" t="s">
        <v>923</v>
      </c>
      <c r="D656" s="468">
        <v>2</v>
      </c>
      <c r="E656" s="1633"/>
      <c r="F656" s="439">
        <f>E656*D656</f>
        <v>0</v>
      </c>
      <c r="G656" s="1128">
        <v>2</v>
      </c>
      <c r="H656" s="863">
        <f>E656*G656</f>
        <v>0</v>
      </c>
      <c r="I656" s="1172"/>
      <c r="J656" s="877">
        <f>E656*I656</f>
        <v>0</v>
      </c>
    </row>
    <row r="657" spans="1:10" s="171" customFormat="1">
      <c r="A657" s="455"/>
      <c r="B657" s="453"/>
      <c r="C657" s="456"/>
      <c r="D657" s="466"/>
      <c r="E657" s="1634"/>
      <c r="F657" s="439"/>
      <c r="G657" s="1120"/>
      <c r="H657" s="1120"/>
      <c r="I657" s="1164"/>
      <c r="J657" s="1164"/>
    </row>
    <row r="658" spans="1:10" s="146" customFormat="1">
      <c r="A658" s="440">
        <f>COUNT($A$10:A657)+1</f>
        <v>108</v>
      </c>
      <c r="B658" s="493" t="s">
        <v>924</v>
      </c>
      <c r="C658" s="469"/>
      <c r="D658" s="479"/>
      <c r="E658" s="1631"/>
      <c r="F658" s="458"/>
      <c r="G658" s="1121"/>
      <c r="H658" s="1121"/>
      <c r="I658" s="1165"/>
      <c r="J658" s="1165"/>
    </row>
    <row r="659" spans="1:10" s="146" customFormat="1" ht="280.5">
      <c r="A659" s="494"/>
      <c r="B659" s="495" t="s">
        <v>925</v>
      </c>
      <c r="C659" s="456"/>
      <c r="D659" s="469"/>
      <c r="E659" s="1631"/>
      <c r="F659" s="458"/>
      <c r="G659" s="1129"/>
      <c r="H659" s="1121"/>
      <c r="I659" s="1165"/>
      <c r="J659" s="1165"/>
    </row>
    <row r="660" spans="1:10" s="146" customFormat="1" ht="51">
      <c r="A660" s="494"/>
      <c r="B660" s="493" t="s">
        <v>926</v>
      </c>
      <c r="C660" s="467"/>
      <c r="D660" s="469"/>
      <c r="E660" s="1631"/>
      <c r="F660" s="458"/>
      <c r="G660" s="1121"/>
      <c r="H660" s="1121"/>
      <c r="I660" s="1165"/>
      <c r="J660" s="1165"/>
    </row>
    <row r="661" spans="1:10" s="146" customFormat="1">
      <c r="A661" s="455"/>
      <c r="B661" s="496"/>
      <c r="C661" s="467" t="s">
        <v>827</v>
      </c>
      <c r="D661" s="468">
        <v>3</v>
      </c>
      <c r="E661" s="1640"/>
      <c r="F661" s="458">
        <f>E661*D661</f>
        <v>0</v>
      </c>
      <c r="G661" s="1121">
        <v>3</v>
      </c>
      <c r="H661" s="863">
        <f>E661*G661</f>
        <v>0</v>
      </c>
      <c r="I661" s="1165"/>
      <c r="J661" s="877">
        <f>E661*I661</f>
        <v>0</v>
      </c>
    </row>
    <row r="662" spans="1:10" s="146" customFormat="1">
      <c r="A662" s="455"/>
      <c r="B662" s="496"/>
      <c r="C662" s="467"/>
      <c r="D662" s="479"/>
      <c r="E662" s="1631"/>
      <c r="F662" s="458"/>
      <c r="G662" s="1121"/>
      <c r="H662" s="1121"/>
      <c r="I662" s="1165"/>
      <c r="J662" s="1165"/>
    </row>
    <row r="663" spans="1:10" s="146" customFormat="1" ht="89.25">
      <c r="A663" s="440">
        <f>COUNT($A$10:A662)+1</f>
        <v>109</v>
      </c>
      <c r="B663" s="495" t="s">
        <v>3651</v>
      </c>
      <c r="C663" s="467"/>
      <c r="D663" s="479"/>
      <c r="E663" s="1631"/>
      <c r="F663" s="458"/>
      <c r="G663" s="1121"/>
      <c r="H663" s="1121"/>
      <c r="I663" s="1165"/>
      <c r="J663" s="1165"/>
    </row>
    <row r="664" spans="1:10" s="146" customFormat="1">
      <c r="A664" s="455"/>
      <c r="B664" s="493"/>
      <c r="C664" s="467"/>
      <c r="D664" s="479"/>
      <c r="E664" s="1634"/>
      <c r="F664" s="439"/>
      <c r="G664" s="1121"/>
      <c r="H664" s="1121"/>
      <c r="I664" s="1165"/>
      <c r="J664" s="1165"/>
    </row>
    <row r="665" spans="1:10" s="146" customFormat="1">
      <c r="A665" s="455"/>
      <c r="B665" s="493" t="s">
        <v>927</v>
      </c>
      <c r="C665" s="467" t="s">
        <v>826</v>
      </c>
      <c r="D665" s="468">
        <v>25</v>
      </c>
      <c r="E665" s="1640"/>
      <c r="F665" s="458">
        <f>E665*D665</f>
        <v>0</v>
      </c>
      <c r="G665" s="1121">
        <v>25</v>
      </c>
      <c r="H665" s="863">
        <f>E665*G665</f>
        <v>0</v>
      </c>
      <c r="I665" s="1165"/>
      <c r="J665" s="877">
        <f>E665*I665</f>
        <v>0</v>
      </c>
    </row>
    <row r="666" spans="1:10" s="146" customFormat="1">
      <c r="A666" s="455"/>
      <c r="B666" s="493" t="s">
        <v>928</v>
      </c>
      <c r="C666" s="467" t="s">
        <v>826</v>
      </c>
      <c r="D666" s="468">
        <v>0</v>
      </c>
      <c r="E666" s="1640"/>
      <c r="F666" s="458">
        <f>E666*D666</f>
        <v>0</v>
      </c>
      <c r="G666" s="1121">
        <v>0</v>
      </c>
      <c r="H666" s="863">
        <f>E666*G666</f>
        <v>0</v>
      </c>
      <c r="I666" s="1165"/>
      <c r="J666" s="877">
        <f>E666*I666</f>
        <v>0</v>
      </c>
    </row>
    <row r="667" spans="1:10" s="146" customFormat="1">
      <c r="A667" s="455"/>
      <c r="B667" s="493"/>
      <c r="C667" s="467"/>
      <c r="D667" s="468"/>
      <c r="E667" s="1634"/>
      <c r="F667" s="439"/>
      <c r="G667" s="1121"/>
      <c r="H667" s="1121"/>
      <c r="I667" s="1165"/>
      <c r="J667" s="1165"/>
    </row>
    <row r="668" spans="1:10" s="146" customFormat="1" ht="116.25" customHeight="1">
      <c r="A668" s="440">
        <f>COUNT($A$10:A667)+1</f>
        <v>110</v>
      </c>
      <c r="B668" s="493" t="s">
        <v>3652</v>
      </c>
      <c r="C668" s="467" t="s">
        <v>932</v>
      </c>
      <c r="D668" s="468">
        <v>3</v>
      </c>
      <c r="E668" s="1640"/>
      <c r="F668" s="458">
        <f>E668*D668</f>
        <v>0</v>
      </c>
      <c r="G668" s="1121">
        <v>3</v>
      </c>
      <c r="H668" s="863">
        <f>E668*G668</f>
        <v>0</v>
      </c>
      <c r="I668" s="1165"/>
      <c r="J668" s="877">
        <f>E668*I668</f>
        <v>0</v>
      </c>
    </row>
    <row r="669" spans="1:10" s="146" customFormat="1">
      <c r="A669" s="455"/>
      <c r="B669" s="493"/>
      <c r="C669" s="467"/>
      <c r="D669" s="468"/>
      <c r="E669" s="1634"/>
      <c r="F669" s="439"/>
      <c r="G669" s="1121"/>
      <c r="H669" s="1121"/>
      <c r="I669" s="1165"/>
      <c r="J669" s="1165"/>
    </row>
    <row r="670" spans="1:10" s="146" customFormat="1" ht="38.25">
      <c r="A670" s="440">
        <f>COUNT($A$10:A669)+1</f>
        <v>111</v>
      </c>
      <c r="B670" s="493" t="s">
        <v>933</v>
      </c>
      <c r="C670" s="467"/>
      <c r="D670" s="468"/>
      <c r="E670" s="1634"/>
      <c r="F670" s="439"/>
      <c r="G670" s="1121"/>
      <c r="H670" s="1121"/>
      <c r="I670" s="1165"/>
      <c r="J670" s="1165"/>
    </row>
    <row r="671" spans="1:10" s="146" customFormat="1">
      <c r="A671" s="494"/>
      <c r="B671" s="493" t="s">
        <v>934</v>
      </c>
      <c r="C671" s="467" t="s">
        <v>826</v>
      </c>
      <c r="D671" s="468">
        <v>30</v>
      </c>
      <c r="E671" s="1640"/>
      <c r="F671" s="458">
        <f>E671*D671</f>
        <v>0</v>
      </c>
      <c r="G671" s="1121">
        <v>30</v>
      </c>
      <c r="H671" s="863">
        <f>E671*G671</f>
        <v>0</v>
      </c>
      <c r="I671" s="1165"/>
      <c r="J671" s="877">
        <f>E671*I671</f>
        <v>0</v>
      </c>
    </row>
    <row r="672" spans="1:10" s="146" customFormat="1">
      <c r="A672" s="494"/>
      <c r="B672" s="493"/>
      <c r="C672" s="467"/>
      <c r="D672" s="468"/>
      <c r="E672" s="1634"/>
      <c r="F672" s="439"/>
      <c r="G672" s="1121"/>
      <c r="H672" s="1121"/>
      <c r="I672" s="1165"/>
      <c r="J672" s="1165"/>
    </row>
    <row r="673" spans="1:10" s="146" customFormat="1" ht="12.75" customHeight="1">
      <c r="A673" s="440">
        <f>COUNT($A$10:A672)+1</f>
        <v>112</v>
      </c>
      <c r="B673" s="493" t="s">
        <v>935</v>
      </c>
      <c r="C673" s="467" t="s">
        <v>932</v>
      </c>
      <c r="D673" s="468">
        <v>3</v>
      </c>
      <c r="E673" s="1640"/>
      <c r="F673" s="458">
        <f>E673*D673</f>
        <v>0</v>
      </c>
      <c r="G673" s="1121">
        <v>3</v>
      </c>
      <c r="H673" s="863">
        <f>E673*G673</f>
        <v>0</v>
      </c>
      <c r="I673" s="1165"/>
      <c r="J673" s="877">
        <f>E673*I673</f>
        <v>0</v>
      </c>
    </row>
    <row r="674" spans="1:10" s="146" customFormat="1">
      <c r="A674" s="494"/>
      <c r="B674" s="493"/>
      <c r="C674" s="467"/>
      <c r="D674" s="468"/>
      <c r="E674" s="1634"/>
      <c r="F674" s="439"/>
      <c r="G674" s="1121"/>
      <c r="H674" s="1121"/>
      <c r="I674" s="1165"/>
      <c r="J674" s="1165"/>
    </row>
    <row r="675" spans="1:10" s="146" customFormat="1" ht="25.5">
      <c r="A675" s="440">
        <f>COUNT($A$10:A674)+1</f>
        <v>113</v>
      </c>
      <c r="B675" s="493" t="s">
        <v>936</v>
      </c>
      <c r="C675" s="467" t="s">
        <v>843</v>
      </c>
      <c r="D675" s="468">
        <v>3</v>
      </c>
      <c r="E675" s="1640"/>
      <c r="F675" s="458">
        <f>E675*D675</f>
        <v>0</v>
      </c>
      <c r="G675" s="1121">
        <v>3</v>
      </c>
      <c r="H675" s="863">
        <f>E675*G675</f>
        <v>0</v>
      </c>
      <c r="I675" s="1165"/>
      <c r="J675" s="877">
        <f>E675*I675</f>
        <v>0</v>
      </c>
    </row>
    <row r="676" spans="1:10" s="146" customFormat="1">
      <c r="A676" s="455"/>
      <c r="B676" s="496"/>
      <c r="C676" s="456"/>
      <c r="D676" s="468"/>
      <c r="E676" s="1631"/>
      <c r="F676" s="458"/>
      <c r="G676" s="1121"/>
      <c r="H676" s="1121"/>
      <c r="I676" s="1165"/>
      <c r="J676" s="1165"/>
    </row>
    <row r="677" spans="1:10" s="171" customFormat="1">
      <c r="A677" s="497">
        <f>COUNT($A$10:A676)+1</f>
        <v>114</v>
      </c>
      <c r="B677" s="453" t="s">
        <v>937</v>
      </c>
      <c r="C677" s="456"/>
      <c r="D677" s="468"/>
      <c r="E677" s="1634"/>
      <c r="F677" s="439"/>
      <c r="G677" s="1120"/>
      <c r="H677" s="1120"/>
      <c r="I677" s="1164"/>
      <c r="J677" s="1164"/>
    </row>
    <row r="678" spans="1:10" s="171" customFormat="1">
      <c r="A678" s="455"/>
      <c r="B678" s="453"/>
      <c r="C678" s="467" t="s">
        <v>1598</v>
      </c>
      <c r="D678" s="468">
        <v>3</v>
      </c>
      <c r="E678" s="1633"/>
      <c r="F678" s="439">
        <f>E678*D678</f>
        <v>0</v>
      </c>
      <c r="G678" s="1120">
        <v>3</v>
      </c>
      <c r="H678" s="863">
        <f>E678*G678</f>
        <v>0</v>
      </c>
      <c r="I678" s="1164"/>
      <c r="J678" s="877">
        <f>E678*I678</f>
        <v>0</v>
      </c>
    </row>
    <row r="679" spans="1:10" s="171" customFormat="1">
      <c r="A679" s="455"/>
      <c r="B679" s="453"/>
      <c r="C679" s="467"/>
      <c r="D679" s="468"/>
      <c r="E679" s="1634"/>
      <c r="F679" s="439"/>
      <c r="G679" s="1120"/>
      <c r="H679" s="1120"/>
      <c r="I679" s="1164"/>
      <c r="J679" s="1164"/>
    </row>
    <row r="680" spans="1:10" s="152" customFormat="1">
      <c r="A680" s="436"/>
      <c r="B680" s="423" t="s">
        <v>920</v>
      </c>
      <c r="C680" s="467"/>
      <c r="D680" s="453"/>
      <c r="E680" s="1624"/>
      <c r="F680" s="301"/>
      <c r="G680" s="1102"/>
      <c r="H680" s="1102"/>
      <c r="I680" s="1150"/>
      <c r="J680" s="1150"/>
    </row>
    <row r="681" spans="1:10" s="152" customFormat="1">
      <c r="A681" s="436"/>
      <c r="B681" s="437"/>
      <c r="C681" s="437"/>
      <c r="D681" s="437"/>
      <c r="E681" s="1624"/>
      <c r="F681" s="301"/>
      <c r="G681" s="1102"/>
      <c r="H681" s="1102"/>
      <c r="I681" s="1150"/>
      <c r="J681" s="1150"/>
    </row>
    <row r="682" spans="1:10" s="152" customFormat="1" ht="63.75">
      <c r="A682" s="440">
        <f>COUNT($A$10:A681)+1</f>
        <v>115</v>
      </c>
      <c r="B682" s="453" t="s">
        <v>921</v>
      </c>
      <c r="C682" s="453"/>
      <c r="D682" s="453"/>
      <c r="E682" s="1630"/>
      <c r="F682" s="454"/>
      <c r="G682" s="1102"/>
      <c r="H682" s="1102"/>
      <c r="I682" s="1150"/>
      <c r="J682" s="1150"/>
    </row>
    <row r="683" spans="1:10" s="152" customFormat="1" ht="25.5">
      <c r="A683" s="436"/>
      <c r="B683" s="453" t="s">
        <v>922</v>
      </c>
      <c r="C683" s="467" t="s">
        <v>923</v>
      </c>
      <c r="D683" s="468">
        <v>3</v>
      </c>
      <c r="E683" s="1633"/>
      <c r="F683" s="439">
        <f>E683*D683</f>
        <v>0</v>
      </c>
      <c r="G683" s="1120">
        <v>3</v>
      </c>
      <c r="H683" s="863">
        <f>E683*G683</f>
        <v>0</v>
      </c>
      <c r="I683" s="1150"/>
      <c r="J683" s="877">
        <f>E683*I683</f>
        <v>0</v>
      </c>
    </row>
    <row r="684" spans="1:10" s="171" customFormat="1">
      <c r="A684" s="455"/>
      <c r="B684" s="453"/>
      <c r="C684" s="456"/>
      <c r="D684" s="466"/>
      <c r="E684" s="1634"/>
      <c r="F684" s="439"/>
      <c r="G684" s="1120"/>
      <c r="H684" s="1120"/>
      <c r="I684" s="1164"/>
      <c r="J684" s="1164"/>
    </row>
    <row r="685" spans="1:10" s="146" customFormat="1">
      <c r="A685" s="440">
        <f>COUNT($A$10:A684)+1</f>
        <v>116</v>
      </c>
      <c r="B685" s="493" t="s">
        <v>924</v>
      </c>
      <c r="C685" s="469"/>
      <c r="D685" s="479"/>
      <c r="E685" s="1631"/>
      <c r="F685" s="458"/>
      <c r="G685" s="1121"/>
      <c r="H685" s="1121"/>
      <c r="I685" s="1165"/>
      <c r="J685" s="1165"/>
    </row>
    <row r="686" spans="1:10" s="146" customFormat="1" ht="280.5">
      <c r="A686" s="494"/>
      <c r="B686" s="495" t="s">
        <v>925</v>
      </c>
      <c r="C686" s="456"/>
      <c r="D686" s="469"/>
      <c r="E686" s="1631"/>
      <c r="F686" s="458"/>
      <c r="G686" s="1121"/>
      <c r="H686" s="1121"/>
      <c r="I686" s="1165"/>
      <c r="J686" s="1165"/>
    </row>
    <row r="687" spans="1:10" s="146" customFormat="1" ht="53.25" customHeight="1">
      <c r="A687" s="494"/>
      <c r="B687" s="493" t="s">
        <v>926</v>
      </c>
      <c r="C687" s="467"/>
      <c r="D687" s="469"/>
      <c r="E687" s="1631"/>
      <c r="F687" s="458"/>
      <c r="G687" s="1121"/>
      <c r="H687" s="1121"/>
      <c r="I687" s="1165"/>
      <c r="J687" s="1165"/>
    </row>
    <row r="688" spans="1:10" s="146" customFormat="1">
      <c r="A688" s="455"/>
      <c r="B688" s="496"/>
      <c r="C688" s="467" t="s">
        <v>827</v>
      </c>
      <c r="D688" s="468">
        <v>3</v>
      </c>
      <c r="E688" s="1640"/>
      <c r="F688" s="458">
        <f>E688*D688</f>
        <v>0</v>
      </c>
      <c r="G688" s="1121">
        <v>3</v>
      </c>
      <c r="H688" s="863">
        <f>E688*G688</f>
        <v>0</v>
      </c>
      <c r="I688" s="1165"/>
      <c r="J688" s="877">
        <f>E688*I688</f>
        <v>0</v>
      </c>
    </row>
    <row r="689" spans="1:10" s="146" customFormat="1">
      <c r="A689" s="455"/>
      <c r="B689" s="496"/>
      <c r="C689" s="467"/>
      <c r="D689" s="479"/>
      <c r="E689" s="1631"/>
      <c r="F689" s="458"/>
      <c r="G689" s="1121"/>
      <c r="H689" s="1121"/>
      <c r="I689" s="1165"/>
      <c r="J689" s="1165"/>
    </row>
    <row r="690" spans="1:10" s="146" customFormat="1" ht="89.25">
      <c r="A690" s="440">
        <f>COUNT($A$10:A689)+1</f>
        <v>117</v>
      </c>
      <c r="B690" s="495" t="s">
        <v>3651</v>
      </c>
      <c r="C690" s="467"/>
      <c r="D690" s="479"/>
      <c r="E690" s="1631"/>
      <c r="F690" s="458"/>
      <c r="G690" s="1121"/>
      <c r="H690" s="1121"/>
      <c r="I690" s="1165"/>
      <c r="J690" s="1165"/>
    </row>
    <row r="691" spans="1:10" s="146" customFormat="1">
      <c r="A691" s="455"/>
      <c r="B691" s="493"/>
      <c r="C691" s="467"/>
      <c r="D691" s="479"/>
      <c r="E691" s="1634"/>
      <c r="F691" s="439"/>
      <c r="G691" s="1121"/>
      <c r="H691" s="1121"/>
      <c r="I691" s="1165"/>
      <c r="J691" s="1165"/>
    </row>
    <row r="692" spans="1:10" s="146" customFormat="1">
      <c r="A692" s="455"/>
      <c r="B692" s="493" t="s">
        <v>927</v>
      </c>
      <c r="C692" s="467" t="s">
        <v>826</v>
      </c>
      <c r="D692" s="468">
        <v>30</v>
      </c>
      <c r="E692" s="1640"/>
      <c r="F692" s="458">
        <f>E692*D692</f>
        <v>0</v>
      </c>
      <c r="G692" s="1121">
        <v>30</v>
      </c>
      <c r="H692" s="863">
        <f>E692*G692</f>
        <v>0</v>
      </c>
      <c r="I692" s="1165"/>
      <c r="J692" s="877">
        <f>E692*I692</f>
        <v>0</v>
      </c>
    </row>
    <row r="693" spans="1:10" s="146" customFormat="1">
      <c r="A693" s="455"/>
      <c r="B693" s="493" t="s">
        <v>928</v>
      </c>
      <c r="C693" s="467" t="s">
        <v>826</v>
      </c>
      <c r="D693" s="468">
        <v>0</v>
      </c>
      <c r="E693" s="1640"/>
      <c r="F693" s="458">
        <f>E693*D693</f>
        <v>0</v>
      </c>
      <c r="G693" s="1121">
        <v>0</v>
      </c>
      <c r="H693" s="863">
        <f>E693*G693</f>
        <v>0</v>
      </c>
      <c r="I693" s="1165"/>
      <c r="J693" s="877">
        <f>E693*I693</f>
        <v>0</v>
      </c>
    </row>
    <row r="694" spans="1:10" s="146" customFormat="1">
      <c r="A694" s="455"/>
      <c r="B694" s="493"/>
      <c r="C694" s="467"/>
      <c r="D694" s="468"/>
      <c r="E694" s="1634"/>
      <c r="F694" s="439"/>
      <c r="G694" s="1121"/>
      <c r="H694" s="1121"/>
      <c r="I694" s="1165"/>
      <c r="J694" s="1165"/>
    </row>
    <row r="695" spans="1:10" s="146" customFormat="1" ht="117" customHeight="1">
      <c r="A695" s="440">
        <f>COUNT($A$10:A694)+1</f>
        <v>118</v>
      </c>
      <c r="B695" s="493" t="s">
        <v>3652</v>
      </c>
      <c r="C695" s="467" t="s">
        <v>932</v>
      </c>
      <c r="D695" s="468">
        <v>3</v>
      </c>
      <c r="E695" s="1640"/>
      <c r="F695" s="458">
        <f>E695*D695</f>
        <v>0</v>
      </c>
      <c r="G695" s="1121">
        <v>3</v>
      </c>
      <c r="H695" s="863">
        <f>E695*G695</f>
        <v>0</v>
      </c>
      <c r="I695" s="1165"/>
      <c r="J695" s="877">
        <f>E695*I695</f>
        <v>0</v>
      </c>
    </row>
    <row r="696" spans="1:10" s="146" customFormat="1">
      <c r="A696" s="455"/>
      <c r="B696" s="493"/>
      <c r="C696" s="467"/>
      <c r="D696" s="468"/>
      <c r="E696" s="1634"/>
      <c r="F696" s="439"/>
      <c r="G696" s="1121"/>
      <c r="H696" s="1121"/>
      <c r="I696" s="1165"/>
      <c r="J696" s="1165"/>
    </row>
    <row r="697" spans="1:10" s="146" customFormat="1" ht="38.25">
      <c r="A697" s="440">
        <f>COUNT($A$10:A696)+1</f>
        <v>119</v>
      </c>
      <c r="B697" s="493" t="s">
        <v>933</v>
      </c>
      <c r="C697" s="467"/>
      <c r="D697" s="468"/>
      <c r="E697" s="1634"/>
      <c r="F697" s="439"/>
      <c r="G697" s="1121"/>
      <c r="H697" s="1121"/>
      <c r="I697" s="1165"/>
      <c r="J697" s="1165"/>
    </row>
    <row r="698" spans="1:10" s="146" customFormat="1">
      <c r="A698" s="494"/>
      <c r="B698" s="493" t="s">
        <v>934</v>
      </c>
      <c r="C698" s="467" t="s">
        <v>826</v>
      </c>
      <c r="D698" s="468">
        <v>30</v>
      </c>
      <c r="E698" s="1640"/>
      <c r="F698" s="458">
        <f>E698*D698</f>
        <v>0</v>
      </c>
      <c r="G698" s="1121">
        <v>30</v>
      </c>
      <c r="H698" s="863">
        <f>E698*G698</f>
        <v>0</v>
      </c>
      <c r="I698" s="1165"/>
      <c r="J698" s="877">
        <f>E698*I698</f>
        <v>0</v>
      </c>
    </row>
    <row r="699" spans="1:10" s="146" customFormat="1">
      <c r="A699" s="494"/>
      <c r="B699" s="493"/>
      <c r="C699" s="467"/>
      <c r="D699" s="468"/>
      <c r="E699" s="1634"/>
      <c r="F699" s="439"/>
      <c r="G699" s="1121"/>
      <c r="H699" s="1121"/>
      <c r="I699" s="1165"/>
      <c r="J699" s="1165"/>
    </row>
    <row r="700" spans="1:10" s="146" customFormat="1" ht="12.75" customHeight="1">
      <c r="A700" s="440">
        <f>COUNT($A$10:A699)+1</f>
        <v>120</v>
      </c>
      <c r="B700" s="493" t="s">
        <v>935</v>
      </c>
      <c r="C700" s="467" t="s">
        <v>932</v>
      </c>
      <c r="D700" s="468">
        <v>3</v>
      </c>
      <c r="E700" s="1640"/>
      <c r="F700" s="458">
        <f>E700*D700</f>
        <v>0</v>
      </c>
      <c r="G700" s="1121">
        <v>3</v>
      </c>
      <c r="H700" s="863">
        <f>E700*G700</f>
        <v>0</v>
      </c>
      <c r="I700" s="1165"/>
      <c r="J700" s="877">
        <f>E700*I700</f>
        <v>0</v>
      </c>
    </row>
    <row r="701" spans="1:10" s="146" customFormat="1">
      <c r="A701" s="494"/>
      <c r="B701" s="493"/>
      <c r="C701" s="467"/>
      <c r="D701" s="468"/>
      <c r="E701" s="1634"/>
      <c r="F701" s="439"/>
      <c r="G701" s="1121"/>
      <c r="H701" s="1121"/>
      <c r="I701" s="1165"/>
      <c r="J701" s="1165"/>
    </row>
    <row r="702" spans="1:10" s="146" customFormat="1" ht="25.5">
      <c r="A702" s="440">
        <f>COUNT($A$10:A701)+1</f>
        <v>121</v>
      </c>
      <c r="B702" s="493" t="s">
        <v>936</v>
      </c>
      <c r="C702" s="467" t="s">
        <v>843</v>
      </c>
      <c r="D702" s="468">
        <v>3</v>
      </c>
      <c r="E702" s="1640"/>
      <c r="F702" s="458">
        <f>E702*D702</f>
        <v>0</v>
      </c>
      <c r="G702" s="1121">
        <v>3</v>
      </c>
      <c r="H702" s="863">
        <f>E702*G702</f>
        <v>0</v>
      </c>
      <c r="I702" s="1165"/>
      <c r="J702" s="877">
        <f>E702*I702</f>
        <v>0</v>
      </c>
    </row>
    <row r="703" spans="1:10" s="146" customFormat="1">
      <c r="A703" s="455"/>
      <c r="B703" s="496"/>
      <c r="C703" s="456"/>
      <c r="D703" s="468"/>
      <c r="E703" s="1631"/>
      <c r="F703" s="458"/>
      <c r="G703" s="1121"/>
      <c r="H703" s="1121"/>
      <c r="I703" s="1165"/>
      <c r="J703" s="1165"/>
    </row>
    <row r="704" spans="1:10" s="171" customFormat="1" ht="25.5">
      <c r="A704" s="497">
        <f>COUNT($A$10:A703)+1</f>
        <v>122</v>
      </c>
      <c r="B704" s="453" t="s">
        <v>937</v>
      </c>
      <c r="C704" s="467" t="s">
        <v>923</v>
      </c>
      <c r="D704" s="468">
        <v>1</v>
      </c>
      <c r="E704" s="1633"/>
      <c r="F704" s="439">
        <f>E704*D704</f>
        <v>0</v>
      </c>
      <c r="G704" s="1120">
        <v>1</v>
      </c>
      <c r="H704" s="863">
        <f>E704*G704</f>
        <v>0</v>
      </c>
      <c r="I704" s="1164"/>
      <c r="J704" s="877">
        <f>E704*I704</f>
        <v>0</v>
      </c>
    </row>
    <row r="705" spans="1:10" s="146" customFormat="1">
      <c r="A705" s="455"/>
      <c r="B705" s="453"/>
      <c r="C705" s="456"/>
      <c r="D705" s="469"/>
      <c r="E705" s="1631"/>
      <c r="F705" s="458"/>
      <c r="G705" s="1121"/>
      <c r="H705" s="1121"/>
      <c r="I705" s="1165"/>
      <c r="J705" s="1165"/>
    </row>
    <row r="706" spans="1:10" s="146" customFormat="1" ht="13.5" thickBot="1">
      <c r="A706" s="173"/>
      <c r="B706" s="476"/>
      <c r="C706" s="477"/>
      <c r="D706" s="478"/>
      <c r="E706" s="1635"/>
      <c r="F706" s="478"/>
      <c r="G706" s="1127"/>
      <c r="H706" s="1122"/>
      <c r="I706" s="1166"/>
      <c r="J706" s="1166"/>
    </row>
    <row r="707" spans="1:10" s="146" customFormat="1">
      <c r="A707" s="472"/>
      <c r="B707" s="169"/>
      <c r="C707" s="473"/>
      <c r="D707" s="474"/>
      <c r="E707" s="1636"/>
      <c r="F707" s="474" t="s">
        <v>1575</v>
      </c>
      <c r="G707" s="1123"/>
      <c r="H707" s="1123" t="s">
        <v>1585</v>
      </c>
      <c r="I707" s="1167"/>
      <c r="J707" s="1167" t="s">
        <v>1586</v>
      </c>
    </row>
    <row r="708" spans="1:10" s="146" customFormat="1" ht="15">
      <c r="A708" s="172"/>
      <c r="B708" s="451" t="s">
        <v>987</v>
      </c>
      <c r="C708" s="481"/>
      <c r="D708" s="482"/>
      <c r="E708" s="1637"/>
      <c r="F708" s="483">
        <f>SUM(F654:F706)</f>
        <v>0</v>
      </c>
      <c r="G708" s="1121"/>
      <c r="H708" s="1125">
        <f>SUM(H654:H706)</f>
        <v>0</v>
      </c>
      <c r="I708" s="1168"/>
      <c r="J708" s="1169">
        <f>SUM(J654:J706)</f>
        <v>0</v>
      </c>
    </row>
    <row r="709" spans="1:10" s="146" customFormat="1">
      <c r="A709" s="172"/>
      <c r="B709" s="174"/>
      <c r="D709" s="149"/>
      <c r="E709" s="1638"/>
      <c r="F709" s="145"/>
      <c r="G709" s="1186"/>
      <c r="H709" s="1186"/>
      <c r="I709" s="1186"/>
      <c r="J709" s="1186"/>
    </row>
    <row r="710" spans="1:10" s="146" customFormat="1">
      <c r="A710" s="1765" t="s">
        <v>828</v>
      </c>
      <c r="B710" s="1766"/>
      <c r="C710" s="1766"/>
      <c r="D710" s="149"/>
      <c r="E710" s="1638"/>
      <c r="F710" s="145"/>
      <c r="G710" s="1186"/>
      <c r="H710" s="1186"/>
      <c r="I710" s="1186"/>
      <c r="J710" s="1186"/>
    </row>
    <row r="711" spans="1:10" s="2" customFormat="1">
      <c r="A711" s="12"/>
      <c r="B711" s="16"/>
      <c r="C711" s="13"/>
      <c r="E711" s="1611"/>
      <c r="F711" s="1"/>
      <c r="G711" s="1187"/>
      <c r="H711" s="1187"/>
      <c r="I711" s="1187"/>
      <c r="J711" s="1187"/>
    </row>
    <row r="712" spans="1:10" s="2" customFormat="1">
      <c r="A712" s="12"/>
      <c r="B712" s="16"/>
      <c r="C712" s="13"/>
      <c r="E712" s="1611"/>
      <c r="F712" s="1"/>
      <c r="G712" s="1187"/>
      <c r="H712" s="1187"/>
      <c r="I712" s="1187"/>
      <c r="J712" s="1187"/>
    </row>
    <row r="713" spans="1:10" s="152" customFormat="1">
      <c r="A713" s="160"/>
      <c r="B713" s="150" t="s">
        <v>1919</v>
      </c>
      <c r="C713" s="150"/>
      <c r="D713" s="150"/>
      <c r="E713" s="1621"/>
      <c r="F713" s="93"/>
      <c r="G713" s="1184"/>
      <c r="H713" s="1184"/>
      <c r="I713" s="1184"/>
      <c r="J713" s="1184"/>
    </row>
    <row r="714" spans="1:10" s="152" customFormat="1" ht="25.5">
      <c r="A714" s="160"/>
      <c r="B714" s="150" t="s">
        <v>917</v>
      </c>
      <c r="C714" s="150"/>
      <c r="D714" s="150"/>
      <c r="E714" s="1621"/>
      <c r="F714" s="93"/>
      <c r="G714" s="1184"/>
      <c r="H714" s="1184"/>
      <c r="I714" s="1184"/>
      <c r="J714" s="1184"/>
    </row>
    <row r="715" spans="1:10" s="152" customFormat="1">
      <c r="A715" s="160"/>
      <c r="E715" s="1621"/>
      <c r="F715" s="93"/>
      <c r="G715" s="1184"/>
      <c r="H715" s="1184"/>
      <c r="I715" s="1184"/>
      <c r="J715" s="1184"/>
    </row>
    <row r="716" spans="1:10" s="152" customFormat="1">
      <c r="A716" s="160"/>
      <c r="B716" s="150" t="s">
        <v>985</v>
      </c>
      <c r="E716" s="1621"/>
      <c r="F716" s="93"/>
      <c r="G716" s="1184"/>
      <c r="H716" s="1184"/>
      <c r="I716" s="1184"/>
      <c r="J716" s="1184"/>
    </row>
    <row r="717" spans="1:10" s="152" customFormat="1">
      <c r="A717" s="160"/>
      <c r="E717" s="1621"/>
      <c r="F717" s="93"/>
      <c r="G717" s="1184"/>
      <c r="H717" s="1184"/>
      <c r="I717" s="1184"/>
      <c r="J717" s="1184"/>
    </row>
    <row r="718" spans="1:10" s="152" customFormat="1">
      <c r="A718" s="160" t="s">
        <v>832</v>
      </c>
      <c r="B718" s="150" t="s">
        <v>833</v>
      </c>
      <c r="C718" s="150" t="s">
        <v>834</v>
      </c>
      <c r="D718" s="150" t="s">
        <v>835</v>
      </c>
      <c r="E718" s="1622" t="s">
        <v>836</v>
      </c>
      <c r="F718" s="150" t="s">
        <v>837</v>
      </c>
      <c r="G718" s="1721" t="s">
        <v>1550</v>
      </c>
      <c r="H718" s="1722"/>
      <c r="I718" s="1723" t="s">
        <v>1551</v>
      </c>
      <c r="J718" s="1724"/>
    </row>
    <row r="719" spans="1:10" s="152" customFormat="1" ht="13.5" thickBot="1">
      <c r="A719" s="168"/>
      <c r="B719" s="156"/>
      <c r="C719" s="156"/>
      <c r="D719" s="155"/>
      <c r="E719" s="1627" t="s">
        <v>838</v>
      </c>
      <c r="F719" s="157" t="s">
        <v>838</v>
      </c>
      <c r="G719" s="888" t="s">
        <v>79</v>
      </c>
      <c r="H719" s="888" t="s">
        <v>1554</v>
      </c>
      <c r="I719" s="887" t="s">
        <v>79</v>
      </c>
      <c r="J719" s="887" t="s">
        <v>1554</v>
      </c>
    </row>
    <row r="720" spans="1:10" s="152" customFormat="1">
      <c r="A720" s="160"/>
      <c r="B720" s="151"/>
      <c r="C720" s="159"/>
      <c r="D720" s="158"/>
      <c r="E720" s="1621"/>
      <c r="F720" s="93"/>
      <c r="G720" s="1184"/>
      <c r="H720" s="1184"/>
      <c r="I720" s="1184"/>
      <c r="J720" s="1184"/>
    </row>
    <row r="721" spans="1:10" s="152" customFormat="1">
      <c r="A721" s="160"/>
      <c r="B721" s="158" t="s">
        <v>919</v>
      </c>
      <c r="C721" s="151"/>
      <c r="D721" s="158"/>
      <c r="E721" s="1621"/>
      <c r="F721" s="93"/>
      <c r="G721" s="1184"/>
      <c r="H721" s="1184"/>
      <c r="I721" s="1184"/>
      <c r="J721" s="1184"/>
    </row>
    <row r="722" spans="1:10" s="152" customFormat="1">
      <c r="A722" s="160"/>
      <c r="B722" s="158"/>
      <c r="C722" s="151"/>
      <c r="D722" s="158"/>
      <c r="E722" s="1621"/>
      <c r="F722" s="93"/>
      <c r="G722" s="1184"/>
      <c r="H722" s="1184"/>
      <c r="I722" s="1184"/>
      <c r="J722" s="1184"/>
    </row>
    <row r="723" spans="1:10" s="152" customFormat="1">
      <c r="A723" s="160"/>
      <c r="B723" s="158" t="s">
        <v>920</v>
      </c>
      <c r="C723" s="170"/>
      <c r="D723" s="169"/>
      <c r="E723" s="1621"/>
      <c r="F723" s="93"/>
      <c r="G723" s="1184"/>
      <c r="H723" s="1184"/>
      <c r="I723" s="1184"/>
      <c r="J723" s="1184"/>
    </row>
    <row r="724" spans="1:10" s="152" customFormat="1">
      <c r="A724" s="160"/>
      <c r="B724" s="151"/>
      <c r="C724" s="151"/>
      <c r="D724" s="151"/>
      <c r="E724" s="1621"/>
      <c r="F724" s="93"/>
      <c r="G724" s="1184"/>
      <c r="H724" s="1184"/>
      <c r="I724" s="1184"/>
      <c r="J724" s="1184"/>
    </row>
    <row r="725" spans="1:10" s="152" customFormat="1" ht="63.75">
      <c r="A725" s="440">
        <f>COUNT($A$10:A724)+1</f>
        <v>123</v>
      </c>
      <c r="B725" s="453" t="s">
        <v>921</v>
      </c>
      <c r="C725" s="453"/>
      <c r="D725" s="453"/>
      <c r="E725" s="1630"/>
      <c r="F725" s="454"/>
      <c r="G725" s="1102"/>
      <c r="H725" s="1102"/>
      <c r="I725" s="1150"/>
      <c r="J725" s="1150"/>
    </row>
    <row r="726" spans="1:10" s="152" customFormat="1" ht="25.5">
      <c r="A726" s="436"/>
      <c r="B726" s="453" t="s">
        <v>922</v>
      </c>
      <c r="C726" s="467" t="s">
        <v>923</v>
      </c>
      <c r="D726" s="468">
        <v>2</v>
      </c>
      <c r="E726" s="1633"/>
      <c r="F726" s="439">
        <f>E726*D726</f>
        <v>0</v>
      </c>
      <c r="G726" s="1130">
        <v>2</v>
      </c>
      <c r="H726" s="863">
        <f>E726*G726</f>
        <v>0</v>
      </c>
      <c r="I726" s="1173"/>
      <c r="J726" s="877">
        <f>E726*I726</f>
        <v>0</v>
      </c>
    </row>
    <row r="727" spans="1:10" s="171" customFormat="1">
      <c r="A727" s="455"/>
      <c r="B727" s="453"/>
      <c r="C727" s="456"/>
      <c r="D727" s="466"/>
      <c r="E727" s="1634"/>
      <c r="F727" s="439"/>
      <c r="G727" s="1120"/>
      <c r="H727" s="1120"/>
      <c r="I727" s="1164"/>
      <c r="J727" s="1164"/>
    </row>
    <row r="728" spans="1:10" s="146" customFormat="1">
      <c r="A728" s="440">
        <f>COUNT($A$10:A727)+1</f>
        <v>124</v>
      </c>
      <c r="B728" s="493" t="s">
        <v>924</v>
      </c>
      <c r="C728" s="469"/>
      <c r="D728" s="479"/>
      <c r="E728" s="1631"/>
      <c r="F728" s="458"/>
      <c r="G728" s="1121"/>
      <c r="H728" s="1121"/>
      <c r="I728" s="1165"/>
      <c r="J728" s="1165"/>
    </row>
    <row r="729" spans="1:10" s="146" customFormat="1" ht="280.5">
      <c r="A729" s="494"/>
      <c r="B729" s="495" t="s">
        <v>925</v>
      </c>
      <c r="C729" s="456"/>
      <c r="D729" s="469"/>
      <c r="E729" s="1631"/>
      <c r="F729" s="458"/>
      <c r="G729" s="1121"/>
      <c r="H729" s="1121"/>
      <c r="I729" s="1165"/>
      <c r="J729" s="1165"/>
    </row>
    <row r="730" spans="1:10" s="146" customFormat="1" ht="50.25" customHeight="1">
      <c r="A730" s="494"/>
      <c r="B730" s="493" t="s">
        <v>926</v>
      </c>
      <c r="C730" s="467"/>
      <c r="D730" s="469"/>
      <c r="E730" s="1631"/>
      <c r="F730" s="458"/>
      <c r="G730" s="1121"/>
      <c r="H730" s="1121"/>
      <c r="I730" s="1165"/>
      <c r="J730" s="1165"/>
    </row>
    <row r="731" spans="1:10" s="146" customFormat="1">
      <c r="A731" s="455"/>
      <c r="B731" s="496"/>
      <c r="C731" s="467" t="s">
        <v>827</v>
      </c>
      <c r="D731" s="468">
        <v>2</v>
      </c>
      <c r="E731" s="1640"/>
      <c r="F731" s="458">
        <f>E731*D731</f>
        <v>0</v>
      </c>
      <c r="G731" s="1121">
        <v>2</v>
      </c>
      <c r="H731" s="863">
        <f>E731*G731</f>
        <v>0</v>
      </c>
      <c r="I731" s="1165"/>
      <c r="J731" s="877">
        <f>E731*I731</f>
        <v>0</v>
      </c>
    </row>
    <row r="732" spans="1:10" s="146" customFormat="1">
      <c r="A732" s="455"/>
      <c r="B732" s="496"/>
      <c r="C732" s="467"/>
      <c r="D732" s="479"/>
      <c r="E732" s="1631"/>
      <c r="F732" s="458"/>
      <c r="G732" s="1121"/>
      <c r="H732" s="1121"/>
      <c r="I732" s="1165"/>
      <c r="J732" s="1165"/>
    </row>
    <row r="733" spans="1:10" s="146" customFormat="1" ht="89.25">
      <c r="A733" s="440">
        <f>COUNT($A$10:A732)+1</f>
        <v>125</v>
      </c>
      <c r="B733" s="495" t="s">
        <v>3651</v>
      </c>
      <c r="C733" s="467"/>
      <c r="D733" s="479"/>
      <c r="E733" s="1631"/>
      <c r="F733" s="458"/>
      <c r="G733" s="1121"/>
      <c r="H733" s="1121"/>
      <c r="I733" s="1165"/>
      <c r="J733" s="1165"/>
    </row>
    <row r="734" spans="1:10" s="146" customFormat="1">
      <c r="A734" s="455"/>
      <c r="B734" s="493"/>
      <c r="C734" s="467"/>
      <c r="D734" s="479"/>
      <c r="E734" s="1634"/>
      <c r="F734" s="439"/>
      <c r="G734" s="1121"/>
      <c r="H734" s="1121"/>
      <c r="I734" s="1165"/>
      <c r="J734" s="1165"/>
    </row>
    <row r="735" spans="1:10" s="146" customFormat="1">
      <c r="A735" s="455"/>
      <c r="B735" s="493" t="s">
        <v>927</v>
      </c>
      <c r="C735" s="467" t="s">
        <v>826</v>
      </c>
      <c r="D735" s="468">
        <v>20</v>
      </c>
      <c r="E735" s="1640"/>
      <c r="F735" s="458">
        <f>E735*D735</f>
        <v>0</v>
      </c>
      <c r="G735" s="1121">
        <v>20</v>
      </c>
      <c r="H735" s="863">
        <f>E735*G735</f>
        <v>0</v>
      </c>
      <c r="I735" s="1165"/>
      <c r="J735" s="877">
        <f>E735*I735</f>
        <v>0</v>
      </c>
    </row>
    <row r="736" spans="1:10" s="146" customFormat="1">
      <c r="A736" s="455"/>
      <c r="B736" s="493" t="s">
        <v>928</v>
      </c>
      <c r="C736" s="467" t="s">
        <v>826</v>
      </c>
      <c r="D736" s="468">
        <v>0</v>
      </c>
      <c r="E736" s="1640"/>
      <c r="F736" s="458">
        <f>E736*D736</f>
        <v>0</v>
      </c>
      <c r="G736" s="1121">
        <v>0</v>
      </c>
      <c r="H736" s="863">
        <f>E736*G736</f>
        <v>0</v>
      </c>
      <c r="I736" s="1165"/>
      <c r="J736" s="877">
        <f>E736*I736</f>
        <v>0</v>
      </c>
    </row>
    <row r="737" spans="1:10" s="146" customFormat="1">
      <c r="A737" s="455"/>
      <c r="B737" s="493"/>
      <c r="C737" s="467"/>
      <c r="D737" s="468"/>
      <c r="E737" s="1634"/>
      <c r="F737" s="439"/>
      <c r="G737" s="1121"/>
      <c r="H737" s="1121"/>
      <c r="I737" s="1165"/>
      <c r="J737" s="1165"/>
    </row>
    <row r="738" spans="1:10" s="146" customFormat="1" ht="114.75">
      <c r="A738" s="440">
        <f>COUNT($A$10:A737)+1</f>
        <v>126</v>
      </c>
      <c r="B738" s="493" t="s">
        <v>3652</v>
      </c>
      <c r="C738" s="467" t="s">
        <v>932</v>
      </c>
      <c r="D738" s="468">
        <v>2</v>
      </c>
      <c r="E738" s="1640"/>
      <c r="F738" s="458">
        <f>E738*D738</f>
        <v>0</v>
      </c>
      <c r="G738" s="1121">
        <v>2</v>
      </c>
      <c r="H738" s="863">
        <f>E738*G738</f>
        <v>0</v>
      </c>
      <c r="I738" s="1165"/>
      <c r="J738" s="877">
        <f>E738*I738</f>
        <v>0</v>
      </c>
    </row>
    <row r="739" spans="1:10" s="146" customFormat="1">
      <c r="A739" s="455"/>
      <c r="B739" s="493"/>
      <c r="C739" s="467"/>
      <c r="D739" s="468"/>
      <c r="E739" s="1634"/>
      <c r="F739" s="439"/>
      <c r="G739" s="1121"/>
      <c r="H739" s="1121"/>
      <c r="I739" s="1165"/>
      <c r="J739" s="1165"/>
    </row>
    <row r="740" spans="1:10" s="146" customFormat="1" ht="38.25">
      <c r="A740" s="440">
        <f>COUNT($A$10:A739)+1</f>
        <v>127</v>
      </c>
      <c r="B740" s="493" t="s">
        <v>933</v>
      </c>
      <c r="C740" s="467"/>
      <c r="D740" s="468"/>
      <c r="E740" s="1634"/>
      <c r="F740" s="439"/>
      <c r="G740" s="1121"/>
      <c r="H740" s="1121"/>
      <c r="I740" s="1165"/>
      <c r="J740" s="1165"/>
    </row>
    <row r="741" spans="1:10" s="146" customFormat="1">
      <c r="A741" s="494"/>
      <c r="B741" s="493" t="s">
        <v>934</v>
      </c>
      <c r="C741" s="467" t="s">
        <v>826</v>
      </c>
      <c r="D741" s="468">
        <v>20</v>
      </c>
      <c r="E741" s="1640"/>
      <c r="F741" s="458">
        <f>E741*D741</f>
        <v>0</v>
      </c>
      <c r="G741" s="1121">
        <v>20</v>
      </c>
      <c r="H741" s="863">
        <f>E741*G741</f>
        <v>0</v>
      </c>
      <c r="I741" s="1165"/>
      <c r="J741" s="877">
        <f>E741*I741</f>
        <v>0</v>
      </c>
    </row>
    <row r="742" spans="1:10" s="146" customFormat="1">
      <c r="A742" s="494"/>
      <c r="B742" s="493"/>
      <c r="C742" s="467"/>
      <c r="D742" s="468"/>
      <c r="E742" s="1634"/>
      <c r="F742" s="439"/>
      <c r="G742" s="1121"/>
      <c r="H742" s="1121"/>
      <c r="I742" s="1165"/>
      <c r="J742" s="1165"/>
    </row>
    <row r="743" spans="1:10" s="146" customFormat="1" ht="12.75" customHeight="1">
      <c r="A743" s="440">
        <f>COUNT($A$10:A742)+1</f>
        <v>128</v>
      </c>
      <c r="B743" s="493" t="s">
        <v>935</v>
      </c>
      <c r="C743" s="467" t="s">
        <v>932</v>
      </c>
      <c r="D743" s="468">
        <v>2</v>
      </c>
      <c r="E743" s="1640"/>
      <c r="F743" s="458">
        <f>E743*D743</f>
        <v>0</v>
      </c>
      <c r="G743" s="1121">
        <v>2</v>
      </c>
      <c r="H743" s="863">
        <f>E743*G743</f>
        <v>0</v>
      </c>
      <c r="I743" s="1165"/>
      <c r="J743" s="877">
        <f>E743*I743</f>
        <v>0</v>
      </c>
    </row>
    <row r="744" spans="1:10" s="146" customFormat="1">
      <c r="A744" s="494"/>
      <c r="B744" s="493"/>
      <c r="C744" s="467"/>
      <c r="D744" s="468"/>
      <c r="E744" s="1634"/>
      <c r="F744" s="439"/>
      <c r="G744" s="1121"/>
      <c r="H744" s="1121"/>
      <c r="I744" s="1165"/>
      <c r="J744" s="1165"/>
    </row>
    <row r="745" spans="1:10" s="146" customFormat="1" ht="25.5">
      <c r="A745" s="440">
        <f>COUNT($A$10:A744)+1</f>
        <v>129</v>
      </c>
      <c r="B745" s="493" t="s">
        <v>936</v>
      </c>
      <c r="C745" s="467" t="s">
        <v>843</v>
      </c>
      <c r="D745" s="468">
        <v>2</v>
      </c>
      <c r="E745" s="1640"/>
      <c r="F745" s="458">
        <f>E745*D745</f>
        <v>0</v>
      </c>
      <c r="G745" s="1121">
        <v>2</v>
      </c>
      <c r="H745" s="863">
        <f>E745*G745</f>
        <v>0</v>
      </c>
      <c r="I745" s="1165"/>
      <c r="J745" s="1165"/>
    </row>
    <row r="746" spans="1:10" s="146" customFormat="1">
      <c r="A746" s="455"/>
      <c r="B746" s="496"/>
      <c r="C746" s="456"/>
      <c r="D746" s="468"/>
      <c r="E746" s="1631"/>
      <c r="F746" s="458"/>
      <c r="G746" s="1121"/>
      <c r="H746" s="1121"/>
      <c r="I746" s="1165"/>
      <c r="J746" s="1165"/>
    </row>
    <row r="747" spans="1:10" s="171" customFormat="1" ht="25.5">
      <c r="A747" s="497">
        <f>COUNT($A$10:A746)+1</f>
        <v>130</v>
      </c>
      <c r="B747" s="453" t="s">
        <v>937</v>
      </c>
      <c r="C747" s="467" t="s">
        <v>923</v>
      </c>
      <c r="D747" s="468">
        <v>1</v>
      </c>
      <c r="E747" s="1633"/>
      <c r="F747" s="439">
        <f>E747*D747</f>
        <v>0</v>
      </c>
      <c r="G747" s="1120">
        <v>1</v>
      </c>
      <c r="H747" s="863">
        <f>E747*G747</f>
        <v>0</v>
      </c>
      <c r="I747" s="1164"/>
      <c r="J747" s="877">
        <f>E747*I747</f>
        <v>0</v>
      </c>
    </row>
    <row r="748" spans="1:10" s="146" customFormat="1">
      <c r="A748" s="455"/>
      <c r="B748" s="453"/>
      <c r="C748" s="456"/>
      <c r="D748" s="469"/>
      <c r="E748" s="1631"/>
      <c r="F748" s="458"/>
      <c r="G748" s="1121"/>
      <c r="H748" s="1121"/>
      <c r="I748" s="1165"/>
      <c r="J748" s="1165"/>
    </row>
    <row r="749" spans="1:10" s="146" customFormat="1" ht="13.5" thickBot="1">
      <c r="A749" s="498"/>
      <c r="B749" s="489"/>
      <c r="C749" s="490"/>
      <c r="D749" s="491"/>
      <c r="E749" s="1641"/>
      <c r="F749" s="491"/>
      <c r="G749" s="1127"/>
      <c r="H749" s="1122"/>
      <c r="I749" s="1171"/>
      <c r="J749" s="1171"/>
    </row>
    <row r="750" spans="1:10" s="146" customFormat="1" ht="13.5" thickTop="1">
      <c r="A750" s="472"/>
      <c r="B750" s="169"/>
      <c r="C750" s="473"/>
      <c r="D750" s="474"/>
      <c r="E750" s="1636"/>
      <c r="F750" s="474" t="s">
        <v>1575</v>
      </c>
      <c r="G750" s="1123"/>
      <c r="H750" s="1123" t="s">
        <v>1585</v>
      </c>
      <c r="I750" s="1167"/>
      <c r="J750" s="1167" t="s">
        <v>1586</v>
      </c>
    </row>
    <row r="751" spans="1:10" s="146" customFormat="1" ht="15">
      <c r="A751" s="172"/>
      <c r="B751" s="451" t="s">
        <v>986</v>
      </c>
      <c r="C751" s="481"/>
      <c r="D751" s="482"/>
      <c r="E751" s="1637"/>
      <c r="F751" s="483">
        <f>SUM(F725:F749)</f>
        <v>0</v>
      </c>
      <c r="G751" s="1121"/>
      <c r="H751" s="1125">
        <f>SUM(H725:H749)</f>
        <v>0</v>
      </c>
      <c r="I751" s="1168"/>
      <c r="J751" s="1169">
        <f>SUM(J725:J749)</f>
        <v>0</v>
      </c>
    </row>
    <row r="752" spans="1:10" s="146" customFormat="1">
      <c r="A752" s="172"/>
      <c r="B752" s="174"/>
      <c r="D752" s="149"/>
      <c r="E752" s="1638"/>
      <c r="F752" s="145"/>
      <c r="G752" s="1186"/>
      <c r="H752" s="1186"/>
      <c r="I752" s="1186"/>
      <c r="J752" s="1186"/>
    </row>
    <row r="753" spans="1:10" s="146" customFormat="1">
      <c r="A753" s="1765" t="s">
        <v>828</v>
      </c>
      <c r="B753" s="1766"/>
      <c r="C753" s="1766"/>
      <c r="D753" s="149"/>
      <c r="E753" s="1638"/>
      <c r="F753" s="145"/>
      <c r="G753" s="1186"/>
      <c r="H753" s="1186"/>
      <c r="I753" s="1186"/>
      <c r="J753" s="1186"/>
    </row>
    <row r="754" spans="1:10" s="2" customFormat="1">
      <c r="A754" s="12"/>
      <c r="B754" s="16"/>
      <c r="C754" s="13"/>
      <c r="E754" s="1611"/>
      <c r="F754" s="1"/>
      <c r="G754" s="1187"/>
      <c r="H754" s="1187"/>
      <c r="I754" s="1187"/>
      <c r="J754" s="1187"/>
    </row>
    <row r="755" spans="1:10" s="2" customFormat="1">
      <c r="A755" s="12"/>
      <c r="B755" s="16"/>
      <c r="C755" s="13"/>
      <c r="E755" s="1611"/>
      <c r="F755" s="1"/>
      <c r="G755" s="1187"/>
      <c r="H755" s="1187"/>
      <c r="I755" s="1187"/>
      <c r="J755" s="1187"/>
    </row>
    <row r="756" spans="1:10" s="152" customFormat="1">
      <c r="A756" s="160"/>
      <c r="B756" s="150" t="s">
        <v>1919</v>
      </c>
      <c r="C756" s="150"/>
      <c r="D756" s="150"/>
      <c r="E756" s="1621"/>
      <c r="F756" s="93"/>
      <c r="G756" s="1184"/>
      <c r="H756" s="1184"/>
      <c r="I756" s="1184"/>
      <c r="J756" s="1184"/>
    </row>
    <row r="757" spans="1:10" s="152" customFormat="1" ht="25.5">
      <c r="A757" s="160"/>
      <c r="B757" s="150" t="s">
        <v>917</v>
      </c>
      <c r="C757" s="150"/>
      <c r="D757" s="150"/>
      <c r="E757" s="1621"/>
      <c r="F757" s="93"/>
      <c r="G757" s="1184"/>
      <c r="H757" s="1184"/>
      <c r="I757" s="1184"/>
      <c r="J757" s="1184"/>
    </row>
    <row r="758" spans="1:10" s="152" customFormat="1">
      <c r="A758" s="160"/>
      <c r="E758" s="1621"/>
      <c r="F758" s="93"/>
      <c r="G758" s="1184"/>
      <c r="H758" s="1184"/>
      <c r="I758" s="1184"/>
      <c r="J758" s="1184"/>
    </row>
    <row r="759" spans="1:10" s="152" customFormat="1">
      <c r="A759" s="160"/>
      <c r="B759" s="150" t="s">
        <v>988</v>
      </c>
      <c r="E759" s="1621"/>
      <c r="F759" s="93"/>
      <c r="G759" s="1184"/>
      <c r="H759" s="1184"/>
      <c r="I759" s="1184"/>
      <c r="J759" s="1184"/>
    </row>
    <row r="760" spans="1:10" s="152" customFormat="1">
      <c r="A760" s="160"/>
      <c r="B760" s="152" t="s">
        <v>1597</v>
      </c>
      <c r="E760" s="1621"/>
      <c r="F760" s="93"/>
      <c r="G760" s="1184"/>
      <c r="H760" s="1184"/>
      <c r="I760" s="1184"/>
      <c r="J760" s="1184"/>
    </row>
    <row r="761" spans="1:10" s="152" customFormat="1">
      <c r="A761" s="160" t="s">
        <v>832</v>
      </c>
      <c r="B761" s="150" t="s">
        <v>833</v>
      </c>
      <c r="C761" s="150" t="s">
        <v>834</v>
      </c>
      <c r="D761" s="150" t="s">
        <v>835</v>
      </c>
      <c r="E761" s="1622" t="s">
        <v>836</v>
      </c>
      <c r="F761" s="150" t="s">
        <v>837</v>
      </c>
      <c r="G761" s="1721" t="s">
        <v>1550</v>
      </c>
      <c r="H761" s="1722"/>
      <c r="I761" s="1723" t="s">
        <v>1551</v>
      </c>
      <c r="J761" s="1724"/>
    </row>
    <row r="762" spans="1:10" s="152" customFormat="1" ht="13.5" thickBot="1">
      <c r="A762" s="168"/>
      <c r="B762" s="156"/>
      <c r="C762" s="156"/>
      <c r="D762" s="155"/>
      <c r="E762" s="1627" t="s">
        <v>838</v>
      </c>
      <c r="F762" s="157" t="s">
        <v>838</v>
      </c>
      <c r="G762" s="888" t="s">
        <v>79</v>
      </c>
      <c r="H762" s="888" t="s">
        <v>1554</v>
      </c>
      <c r="I762" s="887" t="s">
        <v>79</v>
      </c>
      <c r="J762" s="887" t="s">
        <v>1554</v>
      </c>
    </row>
    <row r="763" spans="1:10" s="152" customFormat="1">
      <c r="A763" s="160"/>
      <c r="B763" s="151"/>
      <c r="C763" s="159"/>
      <c r="D763" s="158"/>
      <c r="E763" s="1621"/>
      <c r="F763" s="93"/>
      <c r="G763" s="1184"/>
      <c r="H763" s="1184"/>
      <c r="I763" s="1184"/>
      <c r="J763" s="1184"/>
    </row>
    <row r="764" spans="1:10" s="152" customFormat="1">
      <c r="A764" s="160"/>
      <c r="B764" s="158" t="s">
        <v>919</v>
      </c>
      <c r="C764" s="151"/>
      <c r="D764" s="158"/>
      <c r="E764" s="1621"/>
      <c r="F764" s="93"/>
      <c r="G764" s="1184"/>
      <c r="H764" s="1184"/>
      <c r="I764" s="1184"/>
      <c r="J764" s="1184"/>
    </row>
    <row r="765" spans="1:10" s="152" customFormat="1">
      <c r="A765" s="160"/>
      <c r="B765" s="158"/>
      <c r="C765" s="151"/>
      <c r="D765" s="158"/>
      <c r="E765" s="1621"/>
      <c r="F765" s="93"/>
      <c r="G765" s="1184"/>
      <c r="H765" s="1184"/>
      <c r="I765" s="1184"/>
      <c r="J765" s="1184"/>
    </row>
    <row r="766" spans="1:10" s="152" customFormat="1">
      <c r="A766" s="160"/>
      <c r="B766" s="158" t="s">
        <v>920</v>
      </c>
      <c r="C766" s="170"/>
      <c r="D766" s="169"/>
      <c r="E766" s="1621"/>
      <c r="F766" s="93"/>
      <c r="G766" s="1184"/>
      <c r="H766" s="1184"/>
      <c r="I766" s="1184"/>
      <c r="J766" s="1184"/>
    </row>
    <row r="767" spans="1:10" s="152" customFormat="1">
      <c r="A767" s="160"/>
      <c r="B767" s="151"/>
      <c r="C767" s="151"/>
      <c r="D767" s="151"/>
      <c r="E767" s="1621"/>
      <c r="F767" s="93"/>
      <c r="G767" s="1184"/>
      <c r="H767" s="1184"/>
      <c r="I767" s="1184"/>
      <c r="J767" s="1184"/>
    </row>
    <row r="768" spans="1:10" s="152" customFormat="1" ht="63.75">
      <c r="A768" s="440">
        <f>COUNT($A$10:A767)+1</f>
        <v>131</v>
      </c>
      <c r="B768" s="453" t="s">
        <v>921</v>
      </c>
      <c r="C768" s="453"/>
      <c r="D768" s="453"/>
      <c r="E768" s="1630"/>
      <c r="F768" s="454"/>
      <c r="G768" s="1102"/>
      <c r="H768" s="1102"/>
      <c r="I768" s="1150"/>
      <c r="J768" s="1150"/>
    </row>
    <row r="769" spans="1:10" s="152" customFormat="1" ht="25.5">
      <c r="A769" s="436"/>
      <c r="B769" s="453" t="s">
        <v>922</v>
      </c>
      <c r="C769" s="467" t="s">
        <v>923</v>
      </c>
      <c r="D769" s="468">
        <v>3</v>
      </c>
      <c r="E769" s="1633"/>
      <c r="F769" s="439">
        <f>E769*D769</f>
        <v>0</v>
      </c>
      <c r="G769" s="1130">
        <v>3</v>
      </c>
      <c r="H769" s="863">
        <f>E769*G769</f>
        <v>0</v>
      </c>
      <c r="I769" s="1173"/>
      <c r="J769" s="877">
        <f>E769*I769</f>
        <v>0</v>
      </c>
    </row>
    <row r="770" spans="1:10" s="171" customFormat="1">
      <c r="A770" s="455"/>
      <c r="B770" s="453"/>
      <c r="C770" s="456"/>
      <c r="D770" s="466"/>
      <c r="E770" s="1634"/>
      <c r="F770" s="439"/>
      <c r="G770" s="1120"/>
      <c r="H770" s="1120"/>
      <c r="I770" s="1164"/>
      <c r="J770" s="1164"/>
    </row>
    <row r="771" spans="1:10" s="146" customFormat="1">
      <c r="A771" s="440">
        <f>COUNT($A$10:A770)+1</f>
        <v>132</v>
      </c>
      <c r="B771" s="493" t="s">
        <v>924</v>
      </c>
      <c r="C771" s="469"/>
      <c r="D771" s="479"/>
      <c r="E771" s="1631"/>
      <c r="F771" s="458"/>
      <c r="G771" s="1121"/>
      <c r="H771" s="1121"/>
      <c r="I771" s="1165"/>
      <c r="J771" s="1165"/>
    </row>
    <row r="772" spans="1:10" s="146" customFormat="1" ht="280.5">
      <c r="A772" s="494"/>
      <c r="B772" s="495" t="s">
        <v>925</v>
      </c>
      <c r="C772" s="456"/>
      <c r="D772" s="469"/>
      <c r="E772" s="1631"/>
      <c r="F772" s="458"/>
      <c r="G772" s="1121"/>
      <c r="H772" s="1121"/>
      <c r="I772" s="1165"/>
      <c r="J772" s="1165"/>
    </row>
    <row r="773" spans="1:10" s="146" customFormat="1" ht="51">
      <c r="A773" s="494"/>
      <c r="B773" s="493" t="s">
        <v>926</v>
      </c>
      <c r="C773" s="467"/>
      <c r="D773" s="469"/>
      <c r="E773" s="1631"/>
      <c r="F773" s="458"/>
      <c r="G773" s="1121"/>
      <c r="H773" s="1121"/>
      <c r="I773" s="1165"/>
      <c r="J773" s="1165"/>
    </row>
    <row r="774" spans="1:10" s="146" customFormat="1">
      <c r="A774" s="455"/>
      <c r="B774" s="496"/>
      <c r="C774" s="467" t="s">
        <v>827</v>
      </c>
      <c r="D774" s="468">
        <v>2</v>
      </c>
      <c r="E774" s="1640">
        <v>0</v>
      </c>
      <c r="F774" s="458">
        <f>E774*D774</f>
        <v>0</v>
      </c>
      <c r="G774" s="1121">
        <v>2</v>
      </c>
      <c r="H774" s="863">
        <f>E774*G774</f>
        <v>0</v>
      </c>
      <c r="I774" s="1165"/>
      <c r="J774" s="877">
        <f>E774*I774</f>
        <v>0</v>
      </c>
    </row>
    <row r="775" spans="1:10" s="146" customFormat="1">
      <c r="A775" s="455"/>
      <c r="B775" s="496"/>
      <c r="C775" s="467"/>
      <c r="D775" s="479"/>
      <c r="E775" s="1631"/>
      <c r="F775" s="458"/>
      <c r="G775" s="1121"/>
      <c r="H775" s="1121"/>
      <c r="I775" s="1165"/>
      <c r="J775" s="1165"/>
    </row>
    <row r="776" spans="1:10" s="146" customFormat="1" ht="89.25">
      <c r="A776" s="440">
        <f>COUNT($A$10:A775)+1</f>
        <v>133</v>
      </c>
      <c r="B776" s="495" t="s">
        <v>3653</v>
      </c>
      <c r="C776" s="467"/>
      <c r="D776" s="479"/>
      <c r="E776" s="1631"/>
      <c r="F776" s="458"/>
      <c r="G776" s="1121"/>
      <c r="H776" s="1121"/>
      <c r="I776" s="1165"/>
      <c r="J776" s="1165"/>
    </row>
    <row r="777" spans="1:10" s="146" customFormat="1">
      <c r="A777" s="455"/>
      <c r="B777" s="493"/>
      <c r="C777" s="467"/>
      <c r="D777" s="479"/>
      <c r="E777" s="1634"/>
      <c r="F777" s="439"/>
      <c r="G777" s="1121"/>
      <c r="H777" s="1121"/>
      <c r="I777" s="1165"/>
      <c r="J777" s="1165"/>
    </row>
    <row r="778" spans="1:10" s="146" customFormat="1">
      <c r="A778" s="455"/>
      <c r="B778" s="493" t="s">
        <v>927</v>
      </c>
      <c r="C778" s="467" t="s">
        <v>826</v>
      </c>
      <c r="D778" s="468">
        <v>30</v>
      </c>
      <c r="E778" s="1640">
        <v>0</v>
      </c>
      <c r="F778" s="458">
        <f>E778*D778</f>
        <v>0</v>
      </c>
      <c r="G778" s="1121">
        <v>30</v>
      </c>
      <c r="H778" s="863">
        <f>E778*G778</f>
        <v>0</v>
      </c>
      <c r="I778" s="1165"/>
      <c r="J778" s="877">
        <f>E778*I778</f>
        <v>0</v>
      </c>
    </row>
    <row r="779" spans="1:10" s="146" customFormat="1">
      <c r="A779" s="455"/>
      <c r="B779" s="493" t="s">
        <v>928</v>
      </c>
      <c r="C779" s="467" t="s">
        <v>826</v>
      </c>
      <c r="D779" s="468">
        <v>0</v>
      </c>
      <c r="E779" s="1640">
        <v>0</v>
      </c>
      <c r="F779" s="458">
        <f>E779*D779</f>
        <v>0</v>
      </c>
      <c r="G779" s="1121">
        <v>0</v>
      </c>
      <c r="H779" s="863">
        <f>E779*G779</f>
        <v>0</v>
      </c>
      <c r="I779" s="1165"/>
      <c r="J779" s="877">
        <f>E779*I779</f>
        <v>0</v>
      </c>
    </row>
    <row r="780" spans="1:10" s="146" customFormat="1">
      <c r="A780" s="455"/>
      <c r="B780" s="493"/>
      <c r="C780" s="467"/>
      <c r="D780" s="468"/>
      <c r="E780" s="1634"/>
      <c r="F780" s="439"/>
      <c r="G780" s="1121"/>
      <c r="H780" s="1121"/>
      <c r="I780" s="1165"/>
      <c r="J780" s="1165"/>
    </row>
    <row r="781" spans="1:10" s="146" customFormat="1" ht="114.75">
      <c r="A781" s="440">
        <f>COUNT($A$10:A780)+1</f>
        <v>134</v>
      </c>
      <c r="B781" s="493" t="s">
        <v>3652</v>
      </c>
      <c r="C781" s="467" t="s">
        <v>932</v>
      </c>
      <c r="D781" s="468">
        <v>3</v>
      </c>
      <c r="E781" s="1640">
        <v>0</v>
      </c>
      <c r="F781" s="458">
        <f>E781*D781</f>
        <v>0</v>
      </c>
      <c r="G781" s="1121">
        <v>3</v>
      </c>
      <c r="H781" s="863">
        <f>E781*G781</f>
        <v>0</v>
      </c>
      <c r="I781" s="1165"/>
      <c r="J781" s="877">
        <f>E781*I781</f>
        <v>0</v>
      </c>
    </row>
    <row r="782" spans="1:10" s="146" customFormat="1">
      <c r="A782" s="455"/>
      <c r="B782" s="493"/>
      <c r="C782" s="467"/>
      <c r="D782" s="468"/>
      <c r="E782" s="1634"/>
      <c r="F782" s="439"/>
      <c r="G782" s="1121"/>
      <c r="H782" s="1121"/>
      <c r="I782" s="1165"/>
      <c r="J782" s="1165"/>
    </row>
    <row r="783" spans="1:10" s="146" customFormat="1" ht="38.25">
      <c r="A783" s="440">
        <f>COUNT($A$10:A782)+1</f>
        <v>135</v>
      </c>
      <c r="B783" s="493" t="s">
        <v>933</v>
      </c>
      <c r="C783" s="467"/>
      <c r="D783" s="468"/>
      <c r="E783" s="1634"/>
      <c r="F783" s="439"/>
      <c r="G783" s="1121"/>
      <c r="H783" s="1121"/>
      <c r="I783" s="1165"/>
      <c r="J783" s="1165"/>
    </row>
    <row r="784" spans="1:10" s="146" customFormat="1">
      <c r="A784" s="494"/>
      <c r="B784" s="493" t="s">
        <v>934</v>
      </c>
      <c r="C784" s="467" t="s">
        <v>826</v>
      </c>
      <c r="D784" s="468">
        <v>30</v>
      </c>
      <c r="E784" s="1640">
        <v>0</v>
      </c>
      <c r="F784" s="458">
        <f>E784*D784</f>
        <v>0</v>
      </c>
      <c r="G784" s="1121">
        <v>30</v>
      </c>
      <c r="H784" s="863">
        <f>E784*G784</f>
        <v>0</v>
      </c>
      <c r="I784" s="1165"/>
      <c r="J784" s="877">
        <f>E784*I784</f>
        <v>0</v>
      </c>
    </row>
    <row r="785" spans="1:10" s="146" customFormat="1">
      <c r="A785" s="494"/>
      <c r="B785" s="493"/>
      <c r="C785" s="467"/>
      <c r="D785" s="468"/>
      <c r="E785" s="1634"/>
      <c r="F785" s="439"/>
      <c r="G785" s="1121"/>
      <c r="H785" s="1121"/>
      <c r="I785" s="1165"/>
      <c r="J785" s="1165"/>
    </row>
    <row r="786" spans="1:10" s="146" customFormat="1" ht="12.75" customHeight="1">
      <c r="A786" s="440">
        <f>COUNT($A$10:A785)+1</f>
        <v>136</v>
      </c>
      <c r="B786" s="493" t="s">
        <v>935</v>
      </c>
      <c r="C786" s="467" t="s">
        <v>932</v>
      </c>
      <c r="D786" s="468">
        <v>3</v>
      </c>
      <c r="E786" s="1640">
        <v>0</v>
      </c>
      <c r="F786" s="458">
        <f>E786*D786</f>
        <v>0</v>
      </c>
      <c r="G786" s="1121">
        <v>3</v>
      </c>
      <c r="H786" s="863">
        <f>E786*G786</f>
        <v>0</v>
      </c>
      <c r="I786" s="1165"/>
      <c r="J786" s="877">
        <f>E786*I786</f>
        <v>0</v>
      </c>
    </row>
    <row r="787" spans="1:10" s="146" customFormat="1">
      <c r="A787" s="494"/>
      <c r="B787" s="493"/>
      <c r="C787" s="467"/>
      <c r="D787" s="468"/>
      <c r="E787" s="1634"/>
      <c r="F787" s="439"/>
      <c r="G787" s="1121"/>
      <c r="H787" s="1121"/>
      <c r="I787" s="1165"/>
      <c r="J787" s="1165"/>
    </row>
    <row r="788" spans="1:10" s="146" customFormat="1" ht="25.5">
      <c r="A788" s="440">
        <f>COUNT($A$10:A787)+1</f>
        <v>137</v>
      </c>
      <c r="B788" s="493" t="s">
        <v>936</v>
      </c>
      <c r="C788" s="467" t="s">
        <v>843</v>
      </c>
      <c r="D788" s="468">
        <v>3</v>
      </c>
      <c r="E788" s="1640">
        <v>0</v>
      </c>
      <c r="F788" s="458">
        <f>E788*D788</f>
        <v>0</v>
      </c>
      <c r="G788" s="1121">
        <v>3</v>
      </c>
      <c r="H788" s="863">
        <f>E788*G788</f>
        <v>0</v>
      </c>
      <c r="I788" s="1165"/>
      <c r="J788" s="877">
        <f>E788*I788</f>
        <v>0</v>
      </c>
    </row>
    <row r="789" spans="1:10" s="146" customFormat="1">
      <c r="A789" s="455"/>
      <c r="B789" s="496"/>
      <c r="C789" s="456"/>
      <c r="D789" s="468"/>
      <c r="E789" s="1631"/>
      <c r="F789" s="458"/>
      <c r="G789" s="1121"/>
      <c r="H789" s="1121"/>
      <c r="I789" s="1165"/>
      <c r="J789" s="1165"/>
    </row>
    <row r="790" spans="1:10" s="171" customFormat="1" ht="25.5">
      <c r="A790" s="497">
        <f>COUNT($A$10:A789)+1</f>
        <v>138</v>
      </c>
      <c r="B790" s="453" t="s">
        <v>937</v>
      </c>
      <c r="C790" s="467" t="s">
        <v>923</v>
      </c>
      <c r="D790" s="468">
        <v>1</v>
      </c>
      <c r="E790" s="1633"/>
      <c r="F790" s="439">
        <f>E790*D790</f>
        <v>0</v>
      </c>
      <c r="G790" s="1120">
        <v>1</v>
      </c>
      <c r="H790" s="863">
        <f>E790*G790</f>
        <v>0</v>
      </c>
      <c r="I790" s="1164"/>
      <c r="J790" s="877">
        <f>E790*I790</f>
        <v>0</v>
      </c>
    </row>
    <row r="791" spans="1:10" s="146" customFormat="1">
      <c r="A791" s="455"/>
      <c r="B791" s="453"/>
      <c r="C791" s="456"/>
      <c r="D791" s="469"/>
      <c r="E791" s="1631"/>
      <c r="F791" s="458"/>
      <c r="G791" s="1121"/>
      <c r="H791" s="1121"/>
      <c r="I791" s="1165"/>
      <c r="J791" s="1165"/>
    </row>
    <row r="792" spans="1:10" s="146" customFormat="1" ht="13.5" thickBot="1">
      <c r="A792" s="475"/>
      <c r="B792" s="476"/>
      <c r="C792" s="477"/>
      <c r="D792" s="478"/>
      <c r="E792" s="1635"/>
      <c r="F792" s="478"/>
      <c r="G792" s="1127"/>
      <c r="H792" s="1122"/>
      <c r="I792" s="1166"/>
      <c r="J792" s="1166"/>
    </row>
    <row r="793" spans="1:10" s="146" customFormat="1" ht="13.5" thickTop="1">
      <c r="A793" s="472"/>
      <c r="B793" s="169"/>
      <c r="C793" s="473"/>
      <c r="D793" s="474"/>
      <c r="E793" s="1636"/>
      <c r="F793" s="474" t="s">
        <v>1575</v>
      </c>
      <c r="G793" s="1123"/>
      <c r="H793" s="1123" t="s">
        <v>1585</v>
      </c>
      <c r="I793" s="1167"/>
      <c r="J793" s="1167" t="s">
        <v>1586</v>
      </c>
    </row>
    <row r="794" spans="1:10" s="146" customFormat="1" ht="15">
      <c r="A794" s="172"/>
      <c r="B794" s="451" t="s">
        <v>989</v>
      </c>
      <c r="C794" s="481"/>
      <c r="D794" s="482"/>
      <c r="E794" s="1637"/>
      <c r="F794" s="483">
        <f>SUM(F768:F792)</f>
        <v>0</v>
      </c>
      <c r="G794" s="1121"/>
      <c r="H794" s="1125">
        <f>SUM(H768:H792)</f>
        <v>0</v>
      </c>
      <c r="I794" s="1168"/>
      <c r="J794" s="1169">
        <f>SUM(J768:J792)</f>
        <v>0</v>
      </c>
    </row>
    <row r="795" spans="1:10" s="146" customFormat="1">
      <c r="A795" s="172"/>
      <c r="B795" s="174"/>
      <c r="D795" s="149"/>
      <c r="E795" s="1638"/>
      <c r="F795" s="145"/>
      <c r="G795" s="1186"/>
      <c r="H795" s="1186"/>
      <c r="I795" s="1186"/>
      <c r="J795" s="1186"/>
    </row>
    <row r="796" spans="1:10" s="146" customFormat="1">
      <c r="A796" s="1765" t="s">
        <v>828</v>
      </c>
      <c r="B796" s="1766"/>
      <c r="C796" s="1766"/>
      <c r="D796" s="149"/>
      <c r="E796" s="1638"/>
      <c r="F796" s="145"/>
      <c r="G796" s="1186"/>
      <c r="H796" s="1186"/>
      <c r="I796" s="1186"/>
      <c r="J796" s="1186"/>
    </row>
    <row r="797" spans="1:10" s="2" customFormat="1">
      <c r="A797" s="12"/>
      <c r="B797" s="16"/>
      <c r="C797" s="13"/>
      <c r="E797" s="1611"/>
      <c r="F797" s="1"/>
      <c r="G797" s="1187"/>
      <c r="H797" s="1187"/>
      <c r="I797" s="1187"/>
      <c r="J797" s="1187"/>
    </row>
    <row r="798" spans="1:10" s="2" customFormat="1">
      <c r="A798" s="12"/>
      <c r="B798" s="16"/>
      <c r="C798" s="13"/>
      <c r="E798" s="1611"/>
      <c r="F798" s="1"/>
      <c r="G798" s="1187"/>
      <c r="H798" s="1187"/>
      <c r="I798" s="1187"/>
      <c r="J798" s="1187"/>
    </row>
    <row r="799" spans="1:10" s="152" customFormat="1">
      <c r="A799" s="160"/>
      <c r="B799" s="150" t="s">
        <v>1919</v>
      </c>
      <c r="C799" s="150"/>
      <c r="D799" s="150"/>
      <c r="E799" s="1621"/>
      <c r="F799" s="93"/>
      <c r="G799" s="1184"/>
      <c r="H799" s="1184"/>
      <c r="I799" s="1184"/>
      <c r="J799" s="1184"/>
    </row>
    <row r="800" spans="1:10" s="152" customFormat="1" ht="25.5">
      <c r="A800" s="160"/>
      <c r="B800" s="150" t="s">
        <v>917</v>
      </c>
      <c r="C800" s="150"/>
      <c r="D800" s="150"/>
      <c r="E800" s="1621"/>
      <c r="F800" s="93"/>
      <c r="G800" s="1184"/>
      <c r="H800" s="1184"/>
      <c r="I800" s="1184"/>
      <c r="J800" s="1184"/>
    </row>
    <row r="801" spans="1:10" s="152" customFormat="1">
      <c r="A801" s="160"/>
      <c r="E801" s="1621"/>
      <c r="F801" s="93"/>
      <c r="G801" s="1184"/>
      <c r="H801" s="1184"/>
      <c r="I801" s="1184"/>
      <c r="J801" s="1184"/>
    </row>
    <row r="802" spans="1:10" s="152" customFormat="1">
      <c r="A802" s="160"/>
      <c r="B802" s="150" t="s">
        <v>918</v>
      </c>
      <c r="E802" s="1621"/>
      <c r="F802" s="93"/>
      <c r="G802" s="1184"/>
      <c r="H802" s="1184"/>
      <c r="I802" s="1184"/>
      <c r="J802" s="1184"/>
    </row>
    <row r="803" spans="1:10" s="152" customFormat="1">
      <c r="A803" s="160"/>
      <c r="E803" s="1621"/>
      <c r="F803" s="93"/>
      <c r="G803" s="1184"/>
      <c r="H803" s="1184"/>
      <c r="I803" s="1184"/>
      <c r="J803" s="1184"/>
    </row>
    <row r="804" spans="1:10" s="152" customFormat="1">
      <c r="A804" s="160" t="s">
        <v>832</v>
      </c>
      <c r="B804" s="150" t="s">
        <v>833</v>
      </c>
      <c r="C804" s="150" t="s">
        <v>834</v>
      </c>
      <c r="D804" s="150" t="s">
        <v>835</v>
      </c>
      <c r="E804" s="1622" t="s">
        <v>1375</v>
      </c>
      <c r="F804" s="150" t="s">
        <v>837</v>
      </c>
      <c r="G804" s="1721" t="s">
        <v>1550</v>
      </c>
      <c r="H804" s="1722"/>
      <c r="I804" s="1723" t="s">
        <v>1551</v>
      </c>
      <c r="J804" s="1724"/>
    </row>
    <row r="805" spans="1:10" s="152" customFormat="1" ht="13.5" thickBot="1">
      <c r="A805" s="168"/>
      <c r="B805" s="156"/>
      <c r="C805" s="156"/>
      <c r="D805" s="155"/>
      <c r="E805" s="1627" t="s">
        <v>838</v>
      </c>
      <c r="F805" s="157" t="s">
        <v>838</v>
      </c>
      <c r="G805" s="888" t="s">
        <v>79</v>
      </c>
      <c r="H805" s="888" t="s">
        <v>1554</v>
      </c>
      <c r="I805" s="887" t="s">
        <v>79</v>
      </c>
      <c r="J805" s="887" t="s">
        <v>1554</v>
      </c>
    </row>
    <row r="806" spans="1:10" s="152" customFormat="1">
      <c r="A806" s="160"/>
      <c r="B806" s="151"/>
      <c r="C806" s="159"/>
      <c r="D806" s="158"/>
      <c r="E806" s="1621"/>
      <c r="F806" s="93"/>
      <c r="G806" s="1184"/>
      <c r="H806" s="1184"/>
      <c r="I806" s="1184"/>
      <c r="J806" s="1184"/>
    </row>
    <row r="807" spans="1:10" s="152" customFormat="1">
      <c r="A807" s="160"/>
      <c r="B807" s="158" t="s">
        <v>919</v>
      </c>
      <c r="C807" s="151"/>
      <c r="D807" s="158"/>
      <c r="E807" s="1621"/>
      <c r="F807" s="93"/>
      <c r="G807" s="1184"/>
      <c r="H807" s="1184"/>
      <c r="I807" s="1184"/>
      <c r="J807" s="1184"/>
    </row>
    <row r="808" spans="1:10" s="152" customFormat="1">
      <c r="A808" s="160"/>
      <c r="B808" s="158"/>
      <c r="C808" s="151"/>
      <c r="D808" s="158"/>
      <c r="E808" s="1621"/>
      <c r="F808" s="93"/>
      <c r="G808" s="1184"/>
      <c r="H808" s="1184"/>
      <c r="I808" s="1184"/>
      <c r="J808" s="1184"/>
    </row>
    <row r="809" spans="1:10" s="152" customFormat="1">
      <c r="A809" s="160"/>
      <c r="B809" s="158" t="s">
        <v>920</v>
      </c>
      <c r="C809" s="170"/>
      <c r="D809" s="169"/>
      <c r="E809" s="1621"/>
      <c r="F809" s="93"/>
      <c r="G809" s="1184"/>
      <c r="H809" s="1184"/>
      <c r="I809" s="1184"/>
      <c r="J809" s="1184"/>
    </row>
    <row r="810" spans="1:10" s="152" customFormat="1">
      <c r="A810" s="160"/>
      <c r="B810" s="151"/>
      <c r="C810" s="151"/>
      <c r="D810" s="151"/>
      <c r="E810" s="1621"/>
      <c r="F810" s="93"/>
      <c r="G810" s="1184"/>
      <c r="H810" s="1184"/>
      <c r="I810" s="1184"/>
      <c r="J810" s="1184"/>
    </row>
    <row r="811" spans="1:10" s="152" customFormat="1" ht="63.75">
      <c r="A811" s="440">
        <f>COUNT($A$10:A810)+1</f>
        <v>139</v>
      </c>
      <c r="B811" s="453" t="s">
        <v>921</v>
      </c>
      <c r="C811" s="453"/>
      <c r="D811" s="453"/>
      <c r="E811" s="1630"/>
      <c r="F811" s="454"/>
      <c r="G811" s="1102"/>
      <c r="H811" s="1102"/>
      <c r="I811" s="1150"/>
      <c r="J811" s="1150"/>
    </row>
    <row r="812" spans="1:10" s="152" customFormat="1" ht="25.5">
      <c r="A812" s="436"/>
      <c r="B812" s="453" t="s">
        <v>922</v>
      </c>
      <c r="C812" s="467" t="s">
        <v>923</v>
      </c>
      <c r="D812" s="468">
        <v>2</v>
      </c>
      <c r="E812" s="1633"/>
      <c r="F812" s="439">
        <f>E812*D812</f>
        <v>0</v>
      </c>
      <c r="G812" s="1131">
        <v>2</v>
      </c>
      <c r="H812" s="863">
        <f>E812*G812</f>
        <v>0</v>
      </c>
      <c r="I812" s="1173"/>
      <c r="J812" s="877">
        <f>E812*I812</f>
        <v>0</v>
      </c>
    </row>
    <row r="813" spans="1:10" s="171" customFormat="1">
      <c r="A813" s="455"/>
      <c r="B813" s="453"/>
      <c r="C813" s="456"/>
      <c r="D813" s="466"/>
      <c r="E813" s="1634"/>
      <c r="F813" s="439"/>
      <c r="G813" s="1120"/>
      <c r="H813" s="1120"/>
      <c r="I813" s="1164"/>
      <c r="J813" s="1164"/>
    </row>
    <row r="814" spans="1:10" s="146" customFormat="1">
      <c r="A814" s="440">
        <f>COUNT($A$10:A813)+1</f>
        <v>140</v>
      </c>
      <c r="B814" s="493" t="s">
        <v>924</v>
      </c>
      <c r="C814" s="469"/>
      <c r="D814" s="479"/>
      <c r="E814" s="1631"/>
      <c r="F814" s="458"/>
      <c r="G814" s="1121"/>
      <c r="H814" s="1121"/>
      <c r="I814" s="1165"/>
      <c r="J814" s="1165"/>
    </row>
    <row r="815" spans="1:10" s="146" customFormat="1" ht="280.5">
      <c r="A815" s="494"/>
      <c r="B815" s="495" t="s">
        <v>925</v>
      </c>
      <c r="C815" s="456"/>
      <c r="D815" s="469"/>
      <c r="E815" s="1631"/>
      <c r="F815" s="458"/>
      <c r="G815" s="1121"/>
      <c r="H815" s="1121"/>
      <c r="I815" s="1165"/>
      <c r="J815" s="1165"/>
    </row>
    <row r="816" spans="1:10" s="146" customFormat="1" ht="51">
      <c r="A816" s="494"/>
      <c r="B816" s="493" t="s">
        <v>926</v>
      </c>
      <c r="C816" s="467"/>
      <c r="D816" s="469"/>
      <c r="E816" s="1631"/>
      <c r="F816" s="458"/>
      <c r="G816" s="1121"/>
      <c r="H816" s="1121"/>
      <c r="I816" s="1165"/>
      <c r="J816" s="1165"/>
    </row>
    <row r="817" spans="1:10" s="146" customFormat="1">
      <c r="A817" s="455"/>
      <c r="B817" s="496"/>
      <c r="C817" s="467" t="s">
        <v>827</v>
      </c>
      <c r="D817" s="468">
        <v>3</v>
      </c>
      <c r="E817" s="1640">
        <v>0</v>
      </c>
      <c r="F817" s="458">
        <f>E817*D817</f>
        <v>0</v>
      </c>
      <c r="G817" s="1121">
        <v>3</v>
      </c>
      <c r="H817" s="863">
        <f>E817*G817</f>
        <v>0</v>
      </c>
      <c r="I817" s="1165"/>
      <c r="J817" s="877">
        <f>E817*I817</f>
        <v>0</v>
      </c>
    </row>
    <row r="818" spans="1:10" s="146" customFormat="1">
      <c r="A818" s="455"/>
      <c r="B818" s="496"/>
      <c r="C818" s="467"/>
      <c r="D818" s="479"/>
      <c r="E818" s="1631"/>
      <c r="F818" s="458"/>
      <c r="G818" s="1121"/>
      <c r="H818" s="1121"/>
      <c r="I818" s="1165"/>
      <c r="J818" s="1165"/>
    </row>
    <row r="819" spans="1:10" s="146" customFormat="1" ht="89.25">
      <c r="A819" s="440">
        <f>COUNT($A$10:A818)+1</f>
        <v>141</v>
      </c>
      <c r="B819" s="495" t="s">
        <v>3651</v>
      </c>
      <c r="C819" s="467"/>
      <c r="D819" s="479"/>
      <c r="E819" s="1631"/>
      <c r="F819" s="458"/>
      <c r="G819" s="1121"/>
      <c r="H819" s="1121"/>
      <c r="I819" s="1165"/>
      <c r="J819" s="1165"/>
    </row>
    <row r="820" spans="1:10" s="146" customFormat="1">
      <c r="A820" s="455"/>
      <c r="B820" s="493"/>
      <c r="C820" s="467"/>
      <c r="D820" s="479"/>
      <c r="E820" s="1634"/>
      <c r="F820" s="439"/>
      <c r="G820" s="1121"/>
      <c r="H820" s="1121"/>
      <c r="I820" s="1165"/>
      <c r="J820" s="1165"/>
    </row>
    <row r="821" spans="1:10" s="146" customFormat="1">
      <c r="A821" s="455"/>
      <c r="B821" s="493" t="s">
        <v>927</v>
      </c>
      <c r="C821" s="467" t="s">
        <v>826</v>
      </c>
      <c r="D821" s="468">
        <v>30</v>
      </c>
      <c r="E821" s="1640">
        <v>0</v>
      </c>
      <c r="F821" s="458">
        <f>E821*D821</f>
        <v>0</v>
      </c>
      <c r="G821" s="1121">
        <v>30</v>
      </c>
      <c r="H821" s="863">
        <f>E821*G821</f>
        <v>0</v>
      </c>
      <c r="I821" s="1165"/>
      <c r="J821" s="877">
        <f>E821*I821</f>
        <v>0</v>
      </c>
    </row>
    <row r="822" spans="1:10" s="146" customFormat="1">
      <c r="A822" s="455"/>
      <c r="B822" s="493" t="s">
        <v>928</v>
      </c>
      <c r="C822" s="467" t="s">
        <v>826</v>
      </c>
      <c r="D822" s="468">
        <v>0</v>
      </c>
      <c r="E822" s="1640">
        <v>0</v>
      </c>
      <c r="F822" s="458">
        <f>E822*D822</f>
        <v>0</v>
      </c>
      <c r="G822" s="1121">
        <v>0</v>
      </c>
      <c r="H822" s="863">
        <f>E822*G822</f>
        <v>0</v>
      </c>
      <c r="I822" s="1165"/>
      <c r="J822" s="877">
        <f>E822*I822</f>
        <v>0</v>
      </c>
    </row>
    <row r="823" spans="1:10" s="146" customFormat="1">
      <c r="A823" s="455"/>
      <c r="B823" s="493"/>
      <c r="C823" s="467"/>
      <c r="D823" s="468"/>
      <c r="E823" s="1634"/>
      <c r="F823" s="439"/>
      <c r="G823" s="1121"/>
      <c r="H823" s="1121"/>
      <c r="I823" s="1165"/>
      <c r="J823" s="1165"/>
    </row>
    <row r="824" spans="1:10" s="146" customFormat="1" ht="25.5">
      <c r="A824" s="440">
        <f>COUNT($A$10:A823)+1</f>
        <v>142</v>
      </c>
      <c r="B824" s="493" t="s">
        <v>929</v>
      </c>
      <c r="C824" s="469"/>
      <c r="D824" s="479"/>
      <c r="E824" s="1631"/>
      <c r="F824" s="458"/>
      <c r="G824" s="1121"/>
      <c r="H824" s="1121"/>
      <c r="I824" s="1165"/>
      <c r="J824" s="1165"/>
    </row>
    <row r="825" spans="1:10" s="146" customFormat="1" ht="63" customHeight="1">
      <c r="A825" s="494"/>
      <c r="B825" s="495" t="s">
        <v>930</v>
      </c>
      <c r="C825" s="456"/>
      <c r="D825" s="479"/>
      <c r="E825" s="1631"/>
      <c r="F825" s="458"/>
      <c r="G825" s="1121"/>
      <c r="H825" s="1121"/>
      <c r="I825" s="1165"/>
      <c r="J825" s="1165"/>
    </row>
    <row r="826" spans="1:10" s="146" customFormat="1">
      <c r="A826" s="494"/>
      <c r="B826" s="493"/>
      <c r="C826" s="456" t="s">
        <v>827</v>
      </c>
      <c r="D826" s="479">
        <v>1</v>
      </c>
      <c r="E826" s="1640">
        <v>0</v>
      </c>
      <c r="F826" s="458">
        <f>E826*D826</f>
        <v>0</v>
      </c>
      <c r="G826" s="1121">
        <v>1</v>
      </c>
      <c r="H826" s="863">
        <f>E826*G826</f>
        <v>0</v>
      </c>
      <c r="I826" s="1165"/>
      <c r="J826" s="877">
        <f>E826*I826</f>
        <v>0</v>
      </c>
    </row>
    <row r="827" spans="1:10" s="146" customFormat="1">
      <c r="A827" s="455"/>
      <c r="B827" s="493"/>
      <c r="C827" s="456"/>
      <c r="D827" s="479"/>
      <c r="E827" s="1631"/>
      <c r="F827" s="458"/>
      <c r="G827" s="1121"/>
      <c r="H827" s="1121"/>
      <c r="I827" s="1165"/>
      <c r="J827" s="1165"/>
    </row>
    <row r="828" spans="1:10" s="146" customFormat="1" ht="25.5">
      <c r="A828" s="440">
        <f>COUNT($A$10:A827)+1</f>
        <v>143</v>
      </c>
      <c r="B828" s="493" t="str">
        <f>B824</f>
        <v>KLIMATSKA SPLIT NAPRAVA ZA SERVER PROSTOR</v>
      </c>
      <c r="C828" s="469"/>
      <c r="D828" s="479"/>
      <c r="E828" s="1631"/>
      <c r="F828" s="458"/>
      <c r="G828" s="1121"/>
      <c r="H828" s="1121"/>
      <c r="I828" s="1165"/>
      <c r="J828" s="1165"/>
    </row>
    <row r="829" spans="1:10" s="146" customFormat="1" ht="57" customHeight="1">
      <c r="A829" s="494"/>
      <c r="B829" s="493" t="s">
        <v>931</v>
      </c>
      <c r="C829" s="456"/>
      <c r="D829" s="479"/>
      <c r="E829" s="1631"/>
      <c r="F829" s="458"/>
      <c r="G829" s="1121"/>
      <c r="H829" s="1121"/>
      <c r="I829" s="1165"/>
      <c r="J829" s="1165"/>
    </row>
    <row r="830" spans="1:10" s="146" customFormat="1">
      <c r="A830" s="494"/>
      <c r="B830" s="493"/>
      <c r="C830" s="456" t="s">
        <v>827</v>
      </c>
      <c r="D830" s="479">
        <v>1</v>
      </c>
      <c r="E830" s="1640">
        <v>0</v>
      </c>
      <c r="F830" s="458">
        <f>E830*D830</f>
        <v>0</v>
      </c>
      <c r="G830" s="1121">
        <v>1</v>
      </c>
      <c r="H830" s="863">
        <f>E830*G830</f>
        <v>0</v>
      </c>
      <c r="I830" s="1165"/>
      <c r="J830" s="877">
        <f>E830*I830</f>
        <v>0</v>
      </c>
    </row>
    <row r="831" spans="1:10" s="146" customFormat="1" ht="114.75">
      <c r="A831" s="440">
        <f>COUNT($A$10:A830)+1</f>
        <v>144</v>
      </c>
      <c r="B831" s="493" t="s">
        <v>3652</v>
      </c>
      <c r="C831" s="467" t="s">
        <v>932</v>
      </c>
      <c r="D831" s="468">
        <v>3</v>
      </c>
      <c r="E831" s="1640">
        <v>0</v>
      </c>
      <c r="F831" s="458">
        <f>E831*D831</f>
        <v>0</v>
      </c>
      <c r="G831" s="1121">
        <v>3</v>
      </c>
      <c r="H831" s="863">
        <f>E831*G831</f>
        <v>0</v>
      </c>
      <c r="I831" s="1165"/>
      <c r="J831" s="877">
        <f>E831*I831</f>
        <v>0</v>
      </c>
    </row>
    <row r="832" spans="1:10" s="146" customFormat="1">
      <c r="A832" s="455"/>
      <c r="B832" s="493"/>
      <c r="C832" s="467"/>
      <c r="D832" s="468"/>
      <c r="E832" s="1634"/>
      <c r="F832" s="439"/>
      <c r="G832" s="1121"/>
      <c r="H832" s="1121"/>
      <c r="I832" s="1165"/>
      <c r="J832" s="1165"/>
    </row>
    <row r="833" spans="1:10" s="146" customFormat="1" ht="38.25">
      <c r="A833" s="440">
        <f>COUNT($A$10:A832)+1</f>
        <v>145</v>
      </c>
      <c r="B833" s="493" t="s">
        <v>933</v>
      </c>
      <c r="C833" s="467"/>
      <c r="D833" s="468"/>
      <c r="E833" s="1634"/>
      <c r="F833" s="439"/>
      <c r="G833" s="1121"/>
      <c r="H833" s="1121"/>
      <c r="I833" s="1165"/>
      <c r="J833" s="1165"/>
    </row>
    <row r="834" spans="1:10" s="146" customFormat="1">
      <c r="A834" s="494"/>
      <c r="B834" s="493" t="s">
        <v>934</v>
      </c>
      <c r="C834" s="467" t="s">
        <v>826</v>
      </c>
      <c r="D834" s="468">
        <v>30</v>
      </c>
      <c r="E834" s="1640">
        <v>0</v>
      </c>
      <c r="F834" s="458">
        <f>E834*D834</f>
        <v>0</v>
      </c>
      <c r="G834" s="1121">
        <v>30</v>
      </c>
      <c r="H834" s="863">
        <f>E834*G834</f>
        <v>0</v>
      </c>
      <c r="I834" s="1165"/>
      <c r="J834" s="877">
        <f>E834*I834</f>
        <v>0</v>
      </c>
    </row>
    <row r="835" spans="1:10" s="146" customFormat="1">
      <c r="A835" s="494"/>
      <c r="B835" s="493"/>
      <c r="C835" s="467"/>
      <c r="D835" s="468"/>
      <c r="E835" s="1634"/>
      <c r="F835" s="439"/>
      <c r="G835" s="1121"/>
      <c r="H835" s="1121"/>
      <c r="I835" s="1165"/>
      <c r="J835" s="1165"/>
    </row>
    <row r="836" spans="1:10" s="146" customFormat="1" ht="12.75" customHeight="1">
      <c r="A836" s="440">
        <f>COUNT($A$10:A835)+1</f>
        <v>146</v>
      </c>
      <c r="B836" s="493" t="s">
        <v>935</v>
      </c>
      <c r="C836" s="467" t="s">
        <v>932</v>
      </c>
      <c r="D836" s="468">
        <v>3</v>
      </c>
      <c r="E836" s="1640">
        <v>0</v>
      </c>
      <c r="F836" s="458">
        <f>E836*D836</f>
        <v>0</v>
      </c>
      <c r="G836" s="1121">
        <v>3</v>
      </c>
      <c r="H836" s="863">
        <f>E836*G836</f>
        <v>0</v>
      </c>
      <c r="I836" s="1165"/>
      <c r="J836" s="877">
        <f>E836*I836</f>
        <v>0</v>
      </c>
    </row>
    <row r="837" spans="1:10" s="146" customFormat="1">
      <c r="A837" s="494"/>
      <c r="B837" s="493"/>
      <c r="C837" s="467"/>
      <c r="D837" s="468"/>
      <c r="E837" s="1634"/>
      <c r="F837" s="439"/>
      <c r="G837" s="1121"/>
      <c r="H837" s="1121"/>
      <c r="I837" s="1165"/>
      <c r="J837" s="1165"/>
    </row>
    <row r="838" spans="1:10" s="146" customFormat="1" ht="25.5">
      <c r="A838" s="440">
        <f>COUNT($A$10:A837)+1</f>
        <v>147</v>
      </c>
      <c r="B838" s="493" t="s">
        <v>936</v>
      </c>
      <c r="C838" s="467" t="s">
        <v>843</v>
      </c>
      <c r="D838" s="468">
        <v>3</v>
      </c>
      <c r="E838" s="1640">
        <v>0</v>
      </c>
      <c r="F838" s="458">
        <f>E838*D838</f>
        <v>0</v>
      </c>
      <c r="G838" s="1121">
        <v>3</v>
      </c>
      <c r="H838" s="863">
        <f>E838*G838</f>
        <v>0</v>
      </c>
      <c r="I838" s="1165"/>
      <c r="J838" s="877">
        <f>E838*I838</f>
        <v>0</v>
      </c>
    </row>
    <row r="839" spans="1:10" s="146" customFormat="1">
      <c r="A839" s="455"/>
      <c r="B839" s="496"/>
      <c r="C839" s="456"/>
      <c r="D839" s="468"/>
      <c r="E839" s="1631"/>
      <c r="F839" s="458"/>
      <c r="G839" s="1121"/>
      <c r="H839" s="1121"/>
      <c r="I839" s="1165"/>
      <c r="J839" s="1165"/>
    </row>
    <row r="840" spans="1:10" s="171" customFormat="1" ht="25.5">
      <c r="A840" s="497">
        <f>COUNT($A$10:A839)+1</f>
        <v>148</v>
      </c>
      <c r="B840" s="453" t="s">
        <v>937</v>
      </c>
      <c r="C840" s="467" t="s">
        <v>923</v>
      </c>
      <c r="D840" s="468">
        <v>3</v>
      </c>
      <c r="E840" s="1633"/>
      <c r="F840" s="439">
        <f>E840*D840</f>
        <v>0</v>
      </c>
      <c r="G840" s="1120">
        <v>3</v>
      </c>
      <c r="H840" s="863">
        <f>E840*G840</f>
        <v>0</v>
      </c>
      <c r="I840" s="1164"/>
      <c r="J840" s="877">
        <f>E840*I840</f>
        <v>0</v>
      </c>
    </row>
    <row r="841" spans="1:10" s="146" customFormat="1">
      <c r="A841" s="455"/>
      <c r="B841" s="453"/>
      <c r="C841" s="456"/>
      <c r="D841" s="469"/>
      <c r="E841" s="1631"/>
      <c r="F841" s="458"/>
      <c r="G841" s="1121"/>
      <c r="H841" s="1121"/>
      <c r="I841" s="1165"/>
      <c r="J841" s="1165"/>
    </row>
    <row r="842" spans="1:10" s="146" customFormat="1" ht="13.5" thickBot="1">
      <c r="A842" s="475"/>
      <c r="B842" s="476"/>
      <c r="C842" s="477"/>
      <c r="D842" s="478"/>
      <c r="E842" s="1635"/>
      <c r="F842" s="478"/>
      <c r="G842" s="1127"/>
      <c r="H842" s="1122"/>
      <c r="I842" s="1166"/>
      <c r="J842" s="1166"/>
    </row>
    <row r="843" spans="1:10" s="146" customFormat="1" ht="13.5" thickTop="1">
      <c r="A843" s="472"/>
      <c r="B843" s="169"/>
      <c r="C843" s="473"/>
      <c r="D843" s="474"/>
      <c r="E843" s="1636"/>
      <c r="F843" s="474" t="s">
        <v>1575</v>
      </c>
      <c r="G843" s="1123"/>
      <c r="H843" s="1123" t="s">
        <v>1585</v>
      </c>
      <c r="I843" s="1167"/>
      <c r="J843" s="1167" t="s">
        <v>1586</v>
      </c>
    </row>
    <row r="844" spans="1:10" s="146" customFormat="1" ht="15">
      <c r="A844" s="172"/>
      <c r="B844" s="451" t="s">
        <v>990</v>
      </c>
      <c r="C844" s="481"/>
      <c r="D844" s="482"/>
      <c r="E844" s="1637"/>
      <c r="F844" s="483">
        <f>SUM(F811:F842)</f>
        <v>0</v>
      </c>
      <c r="G844" s="1121"/>
      <c r="H844" s="1125">
        <f>SUM(H811:H842)</f>
        <v>0</v>
      </c>
      <c r="I844" s="1168"/>
      <c r="J844" s="1169">
        <f>SUM(J811:J842)</f>
        <v>0</v>
      </c>
    </row>
    <row r="845" spans="1:10" s="2" customFormat="1">
      <c r="A845" s="12"/>
      <c r="B845" s="16"/>
      <c r="C845" s="13"/>
      <c r="E845" s="1611"/>
      <c r="F845" s="1"/>
      <c r="G845" s="1187"/>
      <c r="H845" s="1187"/>
      <c r="I845" s="1187"/>
      <c r="J845" s="1187"/>
    </row>
    <row r="846" spans="1:10" s="2" customFormat="1">
      <c r="A846" s="12"/>
      <c r="B846" s="16"/>
      <c r="C846" s="13"/>
      <c r="E846" s="1611"/>
      <c r="F846" s="1"/>
      <c r="G846" s="1187"/>
      <c r="H846" s="1187"/>
      <c r="I846" s="1187"/>
      <c r="J846" s="1187"/>
    </row>
    <row r="847" spans="1:10" s="152" customFormat="1">
      <c r="A847" s="160"/>
      <c r="B847" s="150" t="s">
        <v>1919</v>
      </c>
      <c r="C847" s="150"/>
      <c r="D847" s="150"/>
      <c r="E847" s="1621"/>
      <c r="F847" s="93"/>
      <c r="G847" s="1184"/>
      <c r="H847" s="1184"/>
      <c r="I847" s="1184"/>
      <c r="J847" s="1184"/>
    </row>
    <row r="848" spans="1:10" s="152" customFormat="1" ht="25.5">
      <c r="A848" s="160"/>
      <c r="B848" s="150" t="s">
        <v>917</v>
      </c>
      <c r="C848" s="150"/>
      <c r="D848" s="150"/>
      <c r="E848" s="1621"/>
      <c r="F848" s="93"/>
      <c r="G848" s="1184"/>
      <c r="H848" s="1184"/>
      <c r="I848" s="1184"/>
      <c r="J848" s="1184"/>
    </row>
    <row r="849" spans="1:10" s="152" customFormat="1">
      <c r="A849" s="160"/>
      <c r="E849" s="1621"/>
      <c r="F849" s="93"/>
      <c r="G849" s="1184"/>
      <c r="H849" s="1184"/>
      <c r="I849" s="1184"/>
      <c r="J849" s="1184"/>
    </row>
    <row r="850" spans="1:10" s="152" customFormat="1">
      <c r="A850" s="160"/>
      <c r="B850" s="150" t="s">
        <v>991</v>
      </c>
      <c r="E850" s="1621"/>
      <c r="F850" s="93"/>
      <c r="G850" s="1184"/>
      <c r="H850" s="1184"/>
      <c r="I850" s="1184"/>
      <c r="J850" s="1184"/>
    </row>
    <row r="851" spans="1:10" s="152" customFormat="1">
      <c r="A851" s="160"/>
      <c r="E851" s="1621"/>
      <c r="F851" s="93"/>
      <c r="G851" s="1184"/>
      <c r="H851" s="1184"/>
      <c r="I851" s="1184"/>
      <c r="J851" s="1184"/>
    </row>
    <row r="852" spans="1:10" s="152" customFormat="1">
      <c r="A852" s="160" t="s">
        <v>832</v>
      </c>
      <c r="B852" s="150" t="s">
        <v>833</v>
      </c>
      <c r="C852" s="150" t="s">
        <v>834</v>
      </c>
      <c r="D852" s="150" t="s">
        <v>835</v>
      </c>
      <c r="E852" s="1622" t="s">
        <v>1375</v>
      </c>
      <c r="F852" s="150" t="s">
        <v>837</v>
      </c>
      <c r="G852" s="1721" t="s">
        <v>1550</v>
      </c>
      <c r="H852" s="1722"/>
      <c r="I852" s="1723" t="s">
        <v>1551</v>
      </c>
      <c r="J852" s="1724"/>
    </row>
    <row r="853" spans="1:10" s="152" customFormat="1" ht="13.5" thickBot="1">
      <c r="A853" s="168"/>
      <c r="B853" s="156"/>
      <c r="C853" s="156"/>
      <c r="D853" s="155"/>
      <c r="E853" s="1627" t="s">
        <v>838</v>
      </c>
      <c r="F853" s="157" t="s">
        <v>838</v>
      </c>
      <c r="G853" s="888" t="s">
        <v>79</v>
      </c>
      <c r="H853" s="888" t="s">
        <v>1554</v>
      </c>
      <c r="I853" s="887" t="s">
        <v>79</v>
      </c>
      <c r="J853" s="887" t="s">
        <v>1554</v>
      </c>
    </row>
    <row r="854" spans="1:10" s="152" customFormat="1">
      <c r="A854" s="160"/>
      <c r="B854" s="151"/>
      <c r="C854" s="159"/>
      <c r="D854" s="158"/>
      <c r="E854" s="1621"/>
      <c r="F854" s="93"/>
      <c r="G854" s="1184"/>
      <c r="H854" s="1184"/>
      <c r="I854" s="1184"/>
      <c r="J854" s="1184"/>
    </row>
    <row r="855" spans="1:10" s="152" customFormat="1" ht="25.5">
      <c r="A855" s="160"/>
      <c r="B855" s="158" t="s">
        <v>992</v>
      </c>
      <c r="C855" s="151"/>
      <c r="D855" s="158"/>
      <c r="E855" s="1621"/>
      <c r="F855" s="93"/>
      <c r="G855" s="1184"/>
      <c r="H855" s="1184"/>
      <c r="I855" s="1184"/>
      <c r="J855" s="1184"/>
    </row>
    <row r="856" spans="1:10" s="152" customFormat="1">
      <c r="A856" s="160"/>
      <c r="B856" s="158"/>
      <c r="C856" s="151"/>
      <c r="D856" s="158"/>
      <c r="E856" s="1621"/>
      <c r="F856" s="93"/>
      <c r="G856" s="1184"/>
      <c r="H856" s="1184"/>
      <c r="I856" s="1184"/>
      <c r="J856" s="1184"/>
    </row>
    <row r="857" spans="1:10" s="152" customFormat="1">
      <c r="A857" s="160"/>
      <c r="B857" s="158" t="s">
        <v>993</v>
      </c>
      <c r="C857" s="151"/>
      <c r="D857" s="158"/>
      <c r="E857" s="1621"/>
      <c r="F857" s="93"/>
      <c r="G857" s="1184"/>
      <c r="H857" s="1184"/>
      <c r="I857" s="1184"/>
      <c r="J857" s="1184"/>
    </row>
    <row r="858" spans="1:10" s="152" customFormat="1">
      <c r="A858" s="160"/>
      <c r="B858" s="151"/>
      <c r="C858" s="151"/>
      <c r="D858" s="151"/>
      <c r="E858" s="1621"/>
      <c r="F858" s="93"/>
      <c r="G858" s="1184"/>
      <c r="H858" s="1184"/>
      <c r="I858" s="1184"/>
      <c r="J858" s="1184"/>
    </row>
    <row r="859" spans="1:10" s="152" customFormat="1" ht="51">
      <c r="A859" s="436">
        <v>149</v>
      </c>
      <c r="B859" s="453" t="s">
        <v>994</v>
      </c>
      <c r="C859" s="453"/>
      <c r="D859" s="453"/>
      <c r="E859" s="1630"/>
      <c r="F859" s="454"/>
      <c r="G859" s="1102"/>
      <c r="H859" s="1102"/>
      <c r="I859" s="1151"/>
      <c r="J859" s="1150"/>
    </row>
    <row r="860" spans="1:10" s="152" customFormat="1" ht="25.5">
      <c r="A860" s="436"/>
      <c r="B860" s="499" t="s">
        <v>995</v>
      </c>
      <c r="C860" s="453"/>
      <c r="D860" s="453"/>
      <c r="E860" s="1630"/>
      <c r="F860" s="454"/>
      <c r="G860" s="1102"/>
      <c r="H860" s="1102"/>
      <c r="I860" s="1151"/>
      <c r="J860" s="1150"/>
    </row>
    <row r="861" spans="1:10" s="152" customFormat="1">
      <c r="A861" s="436"/>
      <c r="B861" s="453" t="s">
        <v>996</v>
      </c>
      <c r="C861" s="453"/>
      <c r="D861" s="453"/>
      <c r="E861" s="1630"/>
      <c r="F861" s="454"/>
      <c r="G861" s="1102"/>
      <c r="H861" s="1102"/>
      <c r="I861" s="1151"/>
      <c r="J861" s="1150"/>
    </row>
    <row r="862" spans="1:10" s="152" customFormat="1">
      <c r="A862" s="436"/>
      <c r="B862" s="453" t="s">
        <v>997</v>
      </c>
      <c r="C862" s="453" t="s">
        <v>827</v>
      </c>
      <c r="D862" s="453">
        <v>1</v>
      </c>
      <c r="E862" s="1642"/>
      <c r="F862" s="439">
        <f>E862*D862</f>
        <v>0</v>
      </c>
      <c r="G862" s="863"/>
      <c r="H862" s="863">
        <f>E862*G862</f>
        <v>0</v>
      </c>
      <c r="I862" s="1151">
        <v>1</v>
      </c>
      <c r="J862" s="877">
        <f>E862*I862</f>
        <v>0</v>
      </c>
    </row>
    <row r="863" spans="1:10" s="152" customFormat="1">
      <c r="A863" s="436"/>
      <c r="B863" s="453"/>
      <c r="C863" s="453"/>
      <c r="D863" s="453"/>
      <c r="E863" s="1630"/>
      <c r="F863" s="454"/>
      <c r="G863" s="1102"/>
      <c r="H863" s="1102"/>
      <c r="I863" s="1151"/>
      <c r="J863" s="1150"/>
    </row>
    <row r="864" spans="1:10" s="152" customFormat="1" ht="38.25">
      <c r="A864" s="440">
        <f>COUNT($A$10:A863)+1</f>
        <v>150</v>
      </c>
      <c r="B864" s="453" t="s">
        <v>998</v>
      </c>
      <c r="C864" s="453"/>
      <c r="D864" s="453"/>
      <c r="E864" s="1630"/>
      <c r="F864" s="454"/>
      <c r="G864" s="1102"/>
      <c r="H864" s="1102"/>
      <c r="I864" s="1151"/>
      <c r="J864" s="1150"/>
    </row>
    <row r="865" spans="1:10" s="152" customFormat="1">
      <c r="A865" s="436"/>
      <c r="B865" s="453" t="s">
        <v>999</v>
      </c>
      <c r="C865" s="453"/>
      <c r="D865" s="453"/>
      <c r="E865" s="1630"/>
      <c r="F865" s="454"/>
      <c r="G865" s="1102"/>
      <c r="H865" s="1102"/>
      <c r="I865" s="1151"/>
      <c r="J865" s="1150"/>
    </row>
    <row r="866" spans="1:10" s="152" customFormat="1">
      <c r="A866" s="436"/>
      <c r="B866" s="453" t="s">
        <v>1000</v>
      </c>
      <c r="C866" s="453"/>
      <c r="D866" s="453"/>
      <c r="E866" s="1630"/>
      <c r="F866" s="454"/>
      <c r="G866" s="1102"/>
      <c r="H866" s="1102"/>
      <c r="I866" s="1151"/>
      <c r="J866" s="1150"/>
    </row>
    <row r="867" spans="1:10" s="152" customFormat="1">
      <c r="A867" s="436"/>
      <c r="B867" s="453" t="s">
        <v>1001</v>
      </c>
      <c r="C867" s="453"/>
      <c r="D867" s="453"/>
      <c r="E867" s="1630"/>
      <c r="F867" s="454"/>
      <c r="G867" s="1102"/>
      <c r="H867" s="1102"/>
      <c r="I867" s="1151"/>
      <c r="J867" s="1150"/>
    </row>
    <row r="868" spans="1:10" s="152" customFormat="1">
      <c r="A868" s="436"/>
      <c r="B868" s="453" t="s">
        <v>1002</v>
      </c>
      <c r="C868" s="453"/>
      <c r="D868" s="453"/>
      <c r="E868" s="1630"/>
      <c r="F868" s="454"/>
      <c r="G868" s="1102"/>
      <c r="H868" s="1102"/>
      <c r="I868" s="1151"/>
      <c r="J868" s="1150"/>
    </row>
    <row r="869" spans="1:10" s="152" customFormat="1">
      <c r="A869" s="436"/>
      <c r="B869" s="453" t="s">
        <v>1003</v>
      </c>
      <c r="C869" s="453"/>
      <c r="D869" s="453"/>
      <c r="E869" s="1630"/>
      <c r="F869" s="454"/>
      <c r="G869" s="1102"/>
      <c r="H869" s="1102"/>
      <c r="I869" s="1151"/>
      <c r="J869" s="1150"/>
    </row>
    <row r="870" spans="1:10" s="152" customFormat="1">
      <c r="A870" s="436"/>
      <c r="B870" s="453" t="s">
        <v>1004</v>
      </c>
      <c r="C870" s="453"/>
      <c r="D870" s="453"/>
      <c r="E870" s="1630"/>
      <c r="F870" s="454"/>
      <c r="G870" s="1102"/>
      <c r="H870" s="1102"/>
      <c r="I870" s="1151"/>
      <c r="J870" s="1150"/>
    </row>
    <row r="871" spans="1:10" s="152" customFormat="1">
      <c r="A871" s="436"/>
      <c r="B871" s="499" t="s">
        <v>1005</v>
      </c>
      <c r="C871" s="437"/>
      <c r="D871" s="437"/>
      <c r="E871" s="1630"/>
      <c r="F871" s="454"/>
      <c r="G871" s="1102"/>
      <c r="H871" s="1102"/>
      <c r="I871" s="1151"/>
      <c r="J871" s="1150"/>
    </row>
    <row r="872" spans="1:10" s="152" customFormat="1">
      <c r="A872" s="436"/>
      <c r="B872" s="453" t="s">
        <v>1006</v>
      </c>
      <c r="C872" s="453"/>
      <c r="D872" s="453"/>
      <c r="E872" s="1630"/>
      <c r="F872" s="454"/>
      <c r="G872" s="1102"/>
      <c r="H872" s="1102"/>
      <c r="I872" s="1151"/>
      <c r="J872" s="1150"/>
    </row>
    <row r="873" spans="1:10" s="152" customFormat="1">
      <c r="A873" s="436"/>
      <c r="B873" s="453" t="s">
        <v>1007</v>
      </c>
      <c r="C873" s="453" t="s">
        <v>827</v>
      </c>
      <c r="D873" s="453">
        <v>1</v>
      </c>
      <c r="E873" s="1642"/>
      <c r="F873" s="439">
        <f>E873*D873</f>
        <v>0</v>
      </c>
      <c r="G873" s="1102"/>
      <c r="H873" s="863">
        <f>E873*G873</f>
        <v>0</v>
      </c>
      <c r="I873" s="1151">
        <v>1</v>
      </c>
      <c r="J873" s="877">
        <f>E873*I873</f>
        <v>0</v>
      </c>
    </row>
    <row r="874" spans="1:10" s="152" customFormat="1">
      <c r="A874" s="436"/>
      <c r="B874" s="453"/>
      <c r="C874" s="453"/>
      <c r="D874" s="453"/>
      <c r="E874" s="1630"/>
      <c r="F874" s="454"/>
      <c r="G874" s="1102"/>
      <c r="H874" s="1102"/>
      <c r="I874" s="1151"/>
      <c r="J874" s="1150"/>
    </row>
    <row r="875" spans="1:10" s="152" customFormat="1" ht="51">
      <c r="A875" s="440">
        <f>COUNT($A$10:A874)+1</f>
        <v>151</v>
      </c>
      <c r="B875" s="453" t="s">
        <v>1008</v>
      </c>
      <c r="C875" s="453"/>
      <c r="D875" s="453"/>
      <c r="E875" s="1630"/>
      <c r="F875" s="454"/>
      <c r="G875" s="1102"/>
      <c r="H875" s="1102"/>
      <c r="I875" s="1151"/>
      <c r="J875" s="1150"/>
    </row>
    <row r="876" spans="1:10" s="152" customFormat="1" ht="25.5">
      <c r="A876" s="436"/>
      <c r="B876" s="499" t="s">
        <v>995</v>
      </c>
      <c r="C876" s="453"/>
      <c r="D876" s="453"/>
      <c r="E876" s="1630"/>
      <c r="F876" s="454"/>
      <c r="G876" s="1102"/>
      <c r="H876" s="1102"/>
      <c r="I876" s="1151"/>
      <c r="J876" s="1150"/>
    </row>
    <row r="877" spans="1:10" s="152" customFormat="1">
      <c r="A877" s="436"/>
      <c r="B877" s="453" t="s">
        <v>996</v>
      </c>
      <c r="C877" s="453"/>
      <c r="D877" s="453"/>
      <c r="E877" s="1630"/>
      <c r="F877" s="454"/>
      <c r="G877" s="1102"/>
      <c r="H877" s="1102"/>
      <c r="I877" s="1151"/>
      <c r="J877" s="1150"/>
    </row>
    <row r="878" spans="1:10" s="152" customFormat="1">
      <c r="A878" s="436"/>
      <c r="B878" s="453" t="s">
        <v>1009</v>
      </c>
      <c r="C878" s="453" t="s">
        <v>827</v>
      </c>
      <c r="D878" s="453">
        <v>2</v>
      </c>
      <c r="E878" s="1642"/>
      <c r="F878" s="439">
        <f>E878*D878</f>
        <v>0</v>
      </c>
      <c r="G878" s="1102"/>
      <c r="H878" s="863">
        <f>E878*G878</f>
        <v>0</v>
      </c>
      <c r="I878" s="1151">
        <v>2</v>
      </c>
      <c r="J878" s="877">
        <f>E878*I878</f>
        <v>0</v>
      </c>
    </row>
    <row r="879" spans="1:10" s="152" customFormat="1">
      <c r="A879" s="436"/>
      <c r="B879" s="453"/>
      <c r="C879" s="453"/>
      <c r="D879" s="453"/>
      <c r="E879" s="1630"/>
      <c r="F879" s="454"/>
      <c r="G879" s="1102"/>
      <c r="H879" s="1102"/>
      <c r="I879" s="1151"/>
      <c r="J879" s="1150"/>
    </row>
    <row r="880" spans="1:10" s="152" customFormat="1" ht="51">
      <c r="A880" s="440">
        <f>COUNT($A$10:A879)+1</f>
        <v>152</v>
      </c>
      <c r="B880" s="453" t="s">
        <v>1010</v>
      </c>
      <c r="C880" s="453"/>
      <c r="D880" s="453"/>
      <c r="E880" s="1630"/>
      <c r="F880" s="454"/>
      <c r="G880" s="1102"/>
      <c r="H880" s="1102"/>
      <c r="I880" s="1151"/>
      <c r="J880" s="1150"/>
    </row>
    <row r="881" spans="1:10" s="152" customFormat="1">
      <c r="A881" s="436"/>
      <c r="B881" s="453" t="s">
        <v>1003</v>
      </c>
      <c r="C881" s="453"/>
      <c r="D881" s="453"/>
      <c r="E881" s="1630"/>
      <c r="F881" s="454"/>
      <c r="G881" s="1102"/>
      <c r="H881" s="1102"/>
      <c r="I881" s="1151"/>
      <c r="J881" s="1150"/>
    </row>
    <row r="882" spans="1:10" s="152" customFormat="1">
      <c r="A882" s="436"/>
      <c r="B882" s="499" t="s">
        <v>1011</v>
      </c>
      <c r="C882" s="453"/>
      <c r="D882" s="453"/>
      <c r="E882" s="1630"/>
      <c r="F882" s="454"/>
      <c r="G882" s="1102"/>
      <c r="H882" s="1102"/>
      <c r="I882" s="1151"/>
      <c r="J882" s="1150"/>
    </row>
    <row r="883" spans="1:10" s="152" customFormat="1">
      <c r="A883" s="436"/>
      <c r="B883" s="453" t="s">
        <v>1006</v>
      </c>
      <c r="C883" s="453"/>
      <c r="D883" s="453"/>
      <c r="E883" s="1630"/>
      <c r="F883" s="454"/>
      <c r="G883" s="1102"/>
      <c r="H883" s="1102"/>
      <c r="I883" s="1151"/>
      <c r="J883" s="1150"/>
    </row>
    <row r="884" spans="1:10" s="152" customFormat="1">
      <c r="A884" s="436"/>
      <c r="B884" s="453" t="s">
        <v>1012</v>
      </c>
      <c r="C884" s="453" t="s">
        <v>827</v>
      </c>
      <c r="D884" s="453">
        <v>2</v>
      </c>
      <c r="E884" s="1642"/>
      <c r="F884" s="439">
        <f>E884*D884</f>
        <v>0</v>
      </c>
      <c r="G884" s="1102"/>
      <c r="H884" s="863">
        <f>E884*G884</f>
        <v>0</v>
      </c>
      <c r="I884" s="1151">
        <v>2</v>
      </c>
      <c r="J884" s="877">
        <f>E884*I884</f>
        <v>0</v>
      </c>
    </row>
    <row r="885" spans="1:10" s="152" customFormat="1">
      <c r="A885" s="436"/>
      <c r="B885" s="453"/>
      <c r="C885" s="453"/>
      <c r="D885" s="453"/>
      <c r="E885" s="1630"/>
      <c r="F885" s="454"/>
      <c r="G885" s="1102"/>
      <c r="H885" s="1102"/>
      <c r="I885" s="1151"/>
      <c r="J885" s="1150"/>
    </row>
    <row r="886" spans="1:10" s="152" customFormat="1" ht="38.25">
      <c r="A886" s="440">
        <f>COUNT($A$10:A885)+1</f>
        <v>153</v>
      </c>
      <c r="B886" s="453" t="s">
        <v>3576</v>
      </c>
      <c r="C886" s="453"/>
      <c r="D886" s="453"/>
      <c r="E886" s="1630"/>
      <c r="F886" s="454"/>
      <c r="G886" s="1102"/>
      <c r="H886" s="1102"/>
      <c r="I886" s="1151"/>
      <c r="J886" s="1150"/>
    </row>
    <row r="887" spans="1:10" s="152" customFormat="1">
      <c r="A887" s="436"/>
      <c r="B887" s="453" t="s">
        <v>996</v>
      </c>
      <c r="C887" s="453"/>
      <c r="D887" s="453"/>
      <c r="E887" s="1630"/>
      <c r="F887" s="454"/>
      <c r="G887" s="1102"/>
      <c r="H887" s="1102"/>
      <c r="I887" s="1151"/>
      <c r="J887" s="1150"/>
    </row>
    <row r="888" spans="1:10" s="152" customFormat="1">
      <c r="A888" s="436"/>
      <c r="B888" s="453" t="s">
        <v>1013</v>
      </c>
      <c r="C888" s="453" t="s">
        <v>827</v>
      </c>
      <c r="D888" s="453">
        <f>D862+D878</f>
        <v>3</v>
      </c>
      <c r="E888" s="1642"/>
      <c r="F888" s="439">
        <f>E888*D888</f>
        <v>0</v>
      </c>
      <c r="G888" s="1102"/>
      <c r="H888" s="863">
        <f>E888*G888</f>
        <v>0</v>
      </c>
      <c r="I888" s="1151">
        <v>3</v>
      </c>
      <c r="J888" s="877">
        <f>E888*I888</f>
        <v>0</v>
      </c>
    </row>
    <row r="889" spans="1:10" s="152" customFormat="1">
      <c r="A889" s="436"/>
      <c r="B889" s="453"/>
      <c r="C889" s="453"/>
      <c r="D889" s="453"/>
      <c r="E889" s="1630"/>
      <c r="F889" s="454"/>
      <c r="G889" s="1102"/>
      <c r="H889" s="1102"/>
      <c r="I889" s="1151"/>
      <c r="J889" s="1150"/>
    </row>
    <row r="890" spans="1:10" s="152" customFormat="1" ht="38.25">
      <c r="A890" s="440">
        <f>COUNT($A$10:A889)+1</f>
        <v>154</v>
      </c>
      <c r="B890" s="453" t="s">
        <v>3574</v>
      </c>
      <c r="C890" s="453"/>
      <c r="D890" s="453"/>
      <c r="E890" s="1630"/>
      <c r="F890" s="454"/>
      <c r="G890" s="1102"/>
      <c r="H890" s="1102"/>
      <c r="I890" s="1151"/>
      <c r="J890" s="1150"/>
    </row>
    <row r="891" spans="1:10" s="152" customFormat="1">
      <c r="A891" s="436"/>
      <c r="B891" s="453" t="s">
        <v>996</v>
      </c>
      <c r="C891" s="453"/>
      <c r="D891" s="453"/>
      <c r="E891" s="1630"/>
      <c r="F891" s="454"/>
      <c r="G891" s="1102"/>
      <c r="H891" s="1102"/>
      <c r="I891" s="1151"/>
      <c r="J891" s="1150"/>
    </row>
    <row r="892" spans="1:10" s="152" customFormat="1">
      <c r="A892" s="436"/>
      <c r="B892" s="453" t="s">
        <v>1014</v>
      </c>
      <c r="C892" s="453" t="s">
        <v>827</v>
      </c>
      <c r="D892" s="453">
        <f>D888</f>
        <v>3</v>
      </c>
      <c r="E892" s="1642"/>
      <c r="F892" s="439">
        <f>E892*D892</f>
        <v>0</v>
      </c>
      <c r="G892" s="1102"/>
      <c r="H892" s="863">
        <f>E892*G892</f>
        <v>0</v>
      </c>
      <c r="I892" s="1151">
        <v>3</v>
      </c>
      <c r="J892" s="877">
        <f>E892*I892</f>
        <v>0</v>
      </c>
    </row>
    <row r="893" spans="1:10" s="152" customFormat="1">
      <c r="A893" s="436"/>
      <c r="B893" s="453"/>
      <c r="C893" s="453"/>
      <c r="D893" s="453"/>
      <c r="E893" s="1630"/>
      <c r="F893" s="454"/>
      <c r="G893" s="1102"/>
      <c r="H893" s="1102"/>
      <c r="I893" s="1151"/>
      <c r="J893" s="1150"/>
    </row>
    <row r="894" spans="1:10" s="152" customFormat="1" ht="28.9" customHeight="1">
      <c r="A894" s="440">
        <f>COUNT($A$10:A893)+1</f>
        <v>155</v>
      </c>
      <c r="B894" s="453" t="s">
        <v>1015</v>
      </c>
      <c r="C894" s="453"/>
      <c r="D894" s="453"/>
      <c r="E894" s="1630"/>
      <c r="F894" s="454"/>
      <c r="G894" s="1102"/>
      <c r="H894" s="1102"/>
      <c r="I894" s="1151"/>
      <c r="J894" s="1150"/>
    </row>
    <row r="895" spans="1:10" s="152" customFormat="1">
      <c r="A895" s="436"/>
      <c r="B895" s="453" t="s">
        <v>1006</v>
      </c>
      <c r="C895" s="453"/>
      <c r="D895" s="453"/>
      <c r="E895" s="1630"/>
      <c r="F895" s="454"/>
      <c r="G895" s="1102"/>
      <c r="H895" s="1102"/>
      <c r="I895" s="1151"/>
      <c r="J895" s="1150"/>
    </row>
    <row r="896" spans="1:10" s="152" customFormat="1">
      <c r="A896" s="436"/>
      <c r="B896" s="453" t="s">
        <v>3654</v>
      </c>
      <c r="C896" s="453" t="s">
        <v>827</v>
      </c>
      <c r="D896" s="453">
        <f>D892</f>
        <v>3</v>
      </c>
      <c r="E896" s="1642"/>
      <c r="F896" s="439">
        <f>E896*D896</f>
        <v>0</v>
      </c>
      <c r="G896" s="1102"/>
      <c r="H896" s="863">
        <f>E896*G896</f>
        <v>0</v>
      </c>
      <c r="I896" s="1151">
        <v>3</v>
      </c>
      <c r="J896" s="877">
        <f>E896*I896</f>
        <v>0</v>
      </c>
    </row>
    <row r="897" spans="1:10" s="152" customFormat="1">
      <c r="A897" s="436"/>
      <c r="B897" s="453"/>
      <c r="C897" s="453"/>
      <c r="D897" s="453"/>
      <c r="E897" s="1630"/>
      <c r="F897" s="453"/>
      <c r="G897" s="1102"/>
      <c r="H897" s="1102"/>
      <c r="I897" s="1151"/>
      <c r="J897" s="1150"/>
    </row>
    <row r="898" spans="1:10" s="152" customFormat="1" ht="67.150000000000006" customHeight="1">
      <c r="A898" s="440">
        <f>COUNT($A$10:A897)+1</f>
        <v>156</v>
      </c>
      <c r="B898" s="453" t="s">
        <v>1017</v>
      </c>
      <c r="C898" s="453"/>
      <c r="D898" s="453"/>
      <c r="E898" s="1630"/>
      <c r="F898" s="453"/>
      <c r="G898" s="1102"/>
      <c r="H898" s="1102"/>
      <c r="I898" s="1151"/>
      <c r="J898" s="1150"/>
    </row>
    <row r="899" spans="1:10" s="152" customFormat="1" ht="38.25">
      <c r="A899" s="436"/>
      <c r="B899" s="499" t="s">
        <v>1018</v>
      </c>
      <c r="C899" s="453"/>
      <c r="D899" s="453"/>
      <c r="E899" s="1630"/>
      <c r="F899" s="453"/>
      <c r="G899" s="1102"/>
      <c r="H899" s="1102"/>
      <c r="I899" s="1151"/>
      <c r="J899" s="1150"/>
    </row>
    <row r="900" spans="1:10" s="152" customFormat="1" ht="25.5">
      <c r="A900" s="436"/>
      <c r="B900" s="499" t="s">
        <v>1019</v>
      </c>
      <c r="C900" s="453"/>
      <c r="D900" s="453"/>
      <c r="E900" s="1630"/>
      <c r="F900" s="453"/>
      <c r="G900" s="1102"/>
      <c r="H900" s="1102"/>
      <c r="I900" s="1151"/>
      <c r="J900" s="1150"/>
    </row>
    <row r="901" spans="1:10" s="152" customFormat="1" ht="38.25">
      <c r="A901" s="436"/>
      <c r="B901" s="499" t="s">
        <v>1020</v>
      </c>
      <c r="C901" s="453"/>
      <c r="D901" s="453"/>
      <c r="E901" s="1630"/>
      <c r="F901" s="453"/>
      <c r="G901" s="1102"/>
      <c r="H901" s="1102"/>
      <c r="I901" s="1151"/>
      <c r="J901" s="1150"/>
    </row>
    <row r="902" spans="1:10" s="152" customFormat="1">
      <c r="A902" s="436"/>
      <c r="B902" s="453" t="s">
        <v>996</v>
      </c>
      <c r="C902" s="453"/>
      <c r="D902" s="453"/>
      <c r="E902" s="1630"/>
      <c r="F902" s="454"/>
      <c r="G902" s="1102"/>
      <c r="H902" s="1102"/>
      <c r="I902" s="1151"/>
      <c r="J902" s="1150"/>
    </row>
    <row r="903" spans="1:10" s="152" customFormat="1">
      <c r="A903" s="436"/>
      <c r="B903" s="453" t="s">
        <v>1021</v>
      </c>
      <c r="C903" s="453" t="s">
        <v>827</v>
      </c>
      <c r="D903" s="453">
        <v>5</v>
      </c>
      <c r="E903" s="1642"/>
      <c r="F903" s="439">
        <f>E903*D903</f>
        <v>0</v>
      </c>
      <c r="G903" s="1102"/>
      <c r="H903" s="863">
        <f>E903*G903</f>
        <v>0</v>
      </c>
      <c r="I903" s="1151">
        <v>5</v>
      </c>
      <c r="J903" s="877">
        <f>E903*I903</f>
        <v>0</v>
      </c>
    </row>
    <row r="904" spans="1:10" s="152" customFormat="1">
      <c r="A904" s="436"/>
      <c r="B904" s="453"/>
      <c r="C904" s="453"/>
      <c r="D904" s="453"/>
      <c r="E904" s="1630"/>
      <c r="F904" s="454"/>
      <c r="G904" s="1102"/>
      <c r="H904" s="1102"/>
      <c r="I904" s="1151"/>
      <c r="J904" s="1150"/>
    </row>
    <row r="905" spans="1:10" s="177" customFormat="1" ht="55.5" customHeight="1">
      <c r="A905" s="440">
        <f>COUNT($A$10:A904)+1</f>
        <v>157</v>
      </c>
      <c r="B905" s="169" t="s">
        <v>3575</v>
      </c>
      <c r="C905" s="500"/>
      <c r="D905" s="500"/>
      <c r="E905" s="1630"/>
      <c r="F905" s="453"/>
      <c r="G905" s="1132"/>
      <c r="H905" s="1132"/>
      <c r="I905" s="1174"/>
      <c r="J905" s="1175"/>
    </row>
    <row r="906" spans="1:10" s="177" customFormat="1">
      <c r="A906" s="440"/>
      <c r="B906" s="453"/>
      <c r="C906" s="453" t="s">
        <v>827</v>
      </c>
      <c r="D906" s="453">
        <f>D903</f>
        <v>5</v>
      </c>
      <c r="E906" s="1642"/>
      <c r="F906" s="439">
        <f>E906*D906</f>
        <v>0</v>
      </c>
      <c r="G906" s="1132"/>
      <c r="H906" s="863">
        <f>E906*G906</f>
        <v>0</v>
      </c>
      <c r="I906" s="1174">
        <v>5</v>
      </c>
      <c r="J906" s="877">
        <f>E906*I906</f>
        <v>0</v>
      </c>
    </row>
    <row r="907" spans="1:10" s="177" customFormat="1">
      <c r="A907" s="440"/>
      <c r="B907" s="453" t="s">
        <v>1022</v>
      </c>
      <c r="C907" s="453"/>
      <c r="D907" s="453"/>
      <c r="E907" s="1630"/>
      <c r="F907" s="453"/>
      <c r="G907" s="1132"/>
      <c r="H907" s="1132"/>
      <c r="I907" s="1174"/>
      <c r="J907" s="1175"/>
    </row>
    <row r="908" spans="1:10" s="177" customFormat="1" ht="25.5">
      <c r="A908" s="440">
        <f>COUNT($A$10:A907)+1</f>
        <v>158</v>
      </c>
      <c r="B908" s="453" t="s">
        <v>1023</v>
      </c>
      <c r="C908" s="500"/>
      <c r="D908" s="500"/>
      <c r="E908" s="1630"/>
      <c r="F908" s="453"/>
      <c r="G908" s="1132"/>
      <c r="H908" s="1132"/>
      <c r="I908" s="1174"/>
      <c r="J908" s="1175"/>
    </row>
    <row r="909" spans="1:10" s="177" customFormat="1">
      <c r="A909" s="440"/>
      <c r="B909" s="453"/>
      <c r="C909" s="453" t="s">
        <v>827</v>
      </c>
      <c r="D909" s="453">
        <v>0</v>
      </c>
      <c r="E909" s="1642"/>
      <c r="F909" s="439">
        <f>E909*D909</f>
        <v>0</v>
      </c>
      <c r="G909" s="1132"/>
      <c r="H909" s="863">
        <f>E909*G909</f>
        <v>0</v>
      </c>
      <c r="I909" s="1174">
        <v>0</v>
      </c>
      <c r="J909" s="877">
        <f>E909*I909</f>
        <v>0</v>
      </c>
    </row>
    <row r="910" spans="1:10" s="177" customFormat="1">
      <c r="A910" s="440"/>
      <c r="B910" s="453"/>
      <c r="C910" s="453"/>
      <c r="D910" s="453"/>
      <c r="E910" s="1630"/>
      <c r="F910" s="453"/>
      <c r="G910" s="1132"/>
      <c r="H910" s="1132"/>
      <c r="I910" s="1174"/>
      <c r="J910" s="1175"/>
    </row>
    <row r="911" spans="1:10" s="177" customFormat="1" ht="25.5">
      <c r="A911" s="440">
        <f>COUNT($A$10:A909)+1</f>
        <v>159</v>
      </c>
      <c r="B911" s="453" t="s">
        <v>1024</v>
      </c>
      <c r="C911" s="500"/>
      <c r="D911" s="500"/>
      <c r="E911" s="1630"/>
      <c r="F911" s="453"/>
      <c r="G911" s="1132"/>
      <c r="H911" s="1132"/>
      <c r="I911" s="1174"/>
      <c r="J911" s="1175"/>
    </row>
    <row r="912" spans="1:10" s="177" customFormat="1">
      <c r="A912" s="440"/>
      <c r="B912" s="453"/>
      <c r="C912" s="453" t="s">
        <v>827</v>
      </c>
      <c r="D912" s="453">
        <v>20</v>
      </c>
      <c r="E912" s="1642"/>
      <c r="F912" s="439">
        <f>E912*D912</f>
        <v>0</v>
      </c>
      <c r="G912" s="1132"/>
      <c r="H912" s="863">
        <f>E912*G912</f>
        <v>0</v>
      </c>
      <c r="I912" s="1174">
        <v>20</v>
      </c>
      <c r="J912" s="877">
        <f>E912*I912</f>
        <v>0</v>
      </c>
    </row>
    <row r="913" spans="1:10" s="177" customFormat="1">
      <c r="A913" s="440"/>
      <c r="B913" s="453"/>
      <c r="C913" s="453"/>
      <c r="D913" s="453"/>
      <c r="E913" s="1630"/>
      <c r="F913" s="453"/>
      <c r="G913" s="1132"/>
      <c r="H913" s="1132"/>
      <c r="I913" s="1174"/>
      <c r="J913" s="1175"/>
    </row>
    <row r="914" spans="1:10" s="177" customFormat="1" ht="25.5">
      <c r="A914" s="440">
        <f>COUNT($A$10:A912)+1</f>
        <v>160</v>
      </c>
      <c r="B914" s="453" t="s">
        <v>1025</v>
      </c>
      <c r="C914" s="500"/>
      <c r="D914" s="500"/>
      <c r="E914" s="1630"/>
      <c r="F914" s="453"/>
      <c r="G914" s="1132"/>
      <c r="H914" s="1132"/>
      <c r="I914" s="1174"/>
      <c r="J914" s="1175"/>
    </row>
    <row r="915" spans="1:10" s="177" customFormat="1">
      <c r="A915" s="440"/>
      <c r="B915" s="453" t="s">
        <v>81</v>
      </c>
      <c r="C915" s="453" t="s">
        <v>827</v>
      </c>
      <c r="D915" s="453">
        <v>0</v>
      </c>
      <c r="E915" s="1642"/>
      <c r="F915" s="439">
        <f>E915*D915</f>
        <v>0</v>
      </c>
      <c r="G915" s="1132"/>
      <c r="H915" s="863">
        <f>E915*G915</f>
        <v>0</v>
      </c>
      <c r="I915" s="1174">
        <v>0</v>
      </c>
      <c r="J915" s="877">
        <f>E915*I915</f>
        <v>0</v>
      </c>
    </row>
    <row r="916" spans="1:10" s="177" customFormat="1">
      <c r="A916" s="440"/>
      <c r="B916" s="453"/>
      <c r="C916" s="453"/>
      <c r="D916" s="453"/>
      <c r="E916" s="1630"/>
      <c r="F916" s="453"/>
      <c r="G916" s="1132"/>
      <c r="H916" s="1132"/>
      <c r="I916" s="1174"/>
      <c r="J916" s="1175"/>
    </row>
    <row r="917" spans="1:10" s="152" customFormat="1" ht="25.5">
      <c r="A917" s="440">
        <f>COUNT($A$10:A915)+1</f>
        <v>161</v>
      </c>
      <c r="B917" s="453" t="s">
        <v>1026</v>
      </c>
      <c r="C917" s="453"/>
      <c r="D917" s="453"/>
      <c r="E917" s="1630"/>
      <c r="F917" s="454"/>
      <c r="G917" s="1102"/>
      <c r="H917" s="1102"/>
      <c r="I917" s="1151"/>
      <c r="J917" s="1150"/>
    </row>
    <row r="918" spans="1:10" s="152" customFormat="1" ht="76.5">
      <c r="A918" s="436"/>
      <c r="B918" s="499" t="s">
        <v>3655</v>
      </c>
      <c r="C918" s="453"/>
      <c r="D918" s="453"/>
      <c r="E918" s="1630"/>
      <c r="F918" s="454"/>
      <c r="G918" s="1102"/>
      <c r="H918" s="1102"/>
      <c r="I918" s="1151"/>
      <c r="J918" s="1150"/>
    </row>
    <row r="919" spans="1:10" s="152" customFormat="1" ht="40.9" customHeight="1">
      <c r="A919" s="440"/>
      <c r="B919" s="499" t="s">
        <v>1027</v>
      </c>
      <c r="C919" s="453"/>
      <c r="D919" s="453"/>
      <c r="E919" s="1630"/>
      <c r="F919" s="454"/>
      <c r="G919" s="1102"/>
      <c r="H919" s="1102"/>
      <c r="I919" s="1151"/>
      <c r="J919" s="1150"/>
    </row>
    <row r="920" spans="1:10" s="152" customFormat="1" ht="38.25">
      <c r="A920" s="440"/>
      <c r="B920" s="499" t="s">
        <v>3656</v>
      </c>
      <c r="C920" s="453"/>
      <c r="D920" s="453"/>
      <c r="E920" s="1630"/>
      <c r="F920" s="454"/>
      <c r="G920" s="1102"/>
      <c r="H920" s="1102"/>
      <c r="I920" s="1151"/>
      <c r="J920" s="1150"/>
    </row>
    <row r="921" spans="1:10" s="152" customFormat="1">
      <c r="A921" s="440"/>
      <c r="B921" s="453" t="s">
        <v>996</v>
      </c>
      <c r="C921" s="453"/>
      <c r="D921" s="453"/>
      <c r="E921" s="1630"/>
      <c r="F921" s="454"/>
      <c r="G921" s="1102"/>
      <c r="H921" s="1102"/>
      <c r="I921" s="1151"/>
      <c r="J921" s="1150"/>
    </row>
    <row r="922" spans="1:10" s="152" customFormat="1">
      <c r="A922" s="440"/>
      <c r="B922" s="453" t="s">
        <v>1028</v>
      </c>
      <c r="C922" s="453" t="s">
        <v>827</v>
      </c>
      <c r="D922" s="453">
        <v>1</v>
      </c>
      <c r="E922" s="1642"/>
      <c r="F922" s="439">
        <f>E922*D922</f>
        <v>0</v>
      </c>
      <c r="G922" s="1102"/>
      <c r="H922" s="863">
        <f>E922*G922</f>
        <v>0</v>
      </c>
      <c r="I922" s="1151">
        <v>1</v>
      </c>
      <c r="J922" s="877">
        <f>E922*I922</f>
        <v>0</v>
      </c>
    </row>
    <row r="923" spans="1:10" s="152" customFormat="1">
      <c r="A923" s="440"/>
      <c r="B923" s="499"/>
      <c r="C923" s="453"/>
      <c r="D923" s="453"/>
      <c r="E923" s="1630"/>
      <c r="F923" s="454"/>
      <c r="G923" s="1102"/>
      <c r="H923" s="1102"/>
      <c r="I923" s="1151"/>
      <c r="J923" s="1150"/>
    </row>
    <row r="924" spans="1:10" s="178" customFormat="1" ht="25.5">
      <c r="A924" s="440">
        <f>COUNT($A$10:A923)+1</f>
        <v>162</v>
      </c>
      <c r="B924" s="499" t="s">
        <v>1029</v>
      </c>
      <c r="C924" s="501"/>
      <c r="D924" s="501"/>
      <c r="E924" s="1643"/>
      <c r="F924" s="502"/>
      <c r="G924" s="1102"/>
      <c r="H924" s="1133"/>
      <c r="I924" s="1176"/>
      <c r="J924" s="1177"/>
    </row>
    <row r="925" spans="1:10" s="178" customFormat="1" ht="25.5">
      <c r="A925" s="440"/>
      <c r="B925" s="499" t="s">
        <v>1030</v>
      </c>
      <c r="C925" s="453"/>
      <c r="D925" s="453"/>
      <c r="E925" s="1630"/>
      <c r="F925" s="453"/>
      <c r="G925" s="1102"/>
      <c r="H925" s="1133"/>
      <c r="I925" s="1176"/>
      <c r="J925" s="1177"/>
    </row>
    <row r="926" spans="1:10" s="178" customFormat="1" ht="15.75">
      <c r="A926" s="440"/>
      <c r="B926" s="499" t="s">
        <v>1031</v>
      </c>
      <c r="C926" s="453"/>
      <c r="D926" s="453"/>
      <c r="E926" s="1630"/>
      <c r="F926" s="453"/>
      <c r="G926" s="1102"/>
      <c r="H926" s="1133"/>
      <c r="I926" s="1176"/>
      <c r="J926" s="1177"/>
    </row>
    <row r="927" spans="1:10" s="178" customFormat="1" ht="25.5">
      <c r="A927" s="440"/>
      <c r="B927" s="499" t="s">
        <v>1032</v>
      </c>
      <c r="C927" s="453"/>
      <c r="D927" s="453"/>
      <c r="E927" s="1630"/>
      <c r="F927" s="453"/>
      <c r="G927" s="1102"/>
      <c r="H927" s="1133"/>
      <c r="I927" s="1176"/>
      <c r="J927" s="1177"/>
    </row>
    <row r="928" spans="1:10" s="178" customFormat="1" ht="15.75">
      <c r="A928" s="440"/>
      <c r="B928" s="499" t="s">
        <v>1033</v>
      </c>
      <c r="C928" s="453"/>
      <c r="D928" s="453"/>
      <c r="E928" s="1630"/>
      <c r="F928" s="453"/>
      <c r="G928" s="1102"/>
      <c r="H928" s="1133"/>
      <c r="I928" s="1176"/>
      <c r="J928" s="1177"/>
    </row>
    <row r="929" spans="1:10" s="178" customFormat="1" ht="15.75">
      <c r="A929" s="440"/>
      <c r="B929" s="499" t="s">
        <v>1034</v>
      </c>
      <c r="C929" s="453"/>
      <c r="D929" s="453"/>
      <c r="E929" s="1630"/>
      <c r="F929" s="453"/>
      <c r="G929" s="1102"/>
      <c r="H929" s="1133"/>
      <c r="I929" s="1176"/>
      <c r="J929" s="1177"/>
    </row>
    <row r="930" spans="1:10" s="178" customFormat="1" ht="38.25">
      <c r="A930" s="440"/>
      <c r="B930" s="499" t="s">
        <v>1035</v>
      </c>
      <c r="C930" s="503"/>
      <c r="D930" s="503"/>
      <c r="E930" s="1630"/>
      <c r="F930" s="453"/>
      <c r="G930" s="1102"/>
      <c r="H930" s="1133"/>
      <c r="I930" s="1176"/>
      <c r="J930" s="1177"/>
    </row>
    <row r="931" spans="1:10" s="152" customFormat="1">
      <c r="A931" s="440"/>
      <c r="B931" s="453" t="s">
        <v>996</v>
      </c>
      <c r="C931" s="453"/>
      <c r="D931" s="453"/>
      <c r="E931" s="1630"/>
      <c r="F931" s="454"/>
      <c r="G931" s="1102"/>
      <c r="H931" s="1102"/>
      <c r="I931" s="1151"/>
      <c r="J931" s="1150"/>
    </row>
    <row r="932" spans="1:10" s="152" customFormat="1">
      <c r="A932" s="440"/>
      <c r="B932" s="453" t="s">
        <v>1036</v>
      </c>
      <c r="C932" s="453" t="s">
        <v>843</v>
      </c>
      <c r="D932" s="453">
        <v>1</v>
      </c>
      <c r="E932" s="1642"/>
      <c r="F932" s="439">
        <f>E932*D932</f>
        <v>0</v>
      </c>
      <c r="G932" s="1102"/>
      <c r="H932" s="863">
        <f>E932*G932</f>
        <v>0</v>
      </c>
      <c r="I932" s="1151">
        <v>1</v>
      </c>
      <c r="J932" s="877">
        <f>E932*I932</f>
        <v>0</v>
      </c>
    </row>
    <row r="933" spans="1:10" s="178" customFormat="1" ht="15.75">
      <c r="A933" s="440"/>
      <c r="B933" s="499"/>
      <c r="C933" s="453"/>
      <c r="D933" s="453"/>
      <c r="E933" s="1630"/>
      <c r="F933" s="453"/>
      <c r="G933" s="1102"/>
      <c r="H933" s="1134"/>
      <c r="I933" s="1176"/>
      <c r="J933" s="1177"/>
    </row>
    <row r="934" spans="1:10" s="152" customFormat="1" ht="93.75" customHeight="1">
      <c r="A934" s="440">
        <f>COUNT($A$10:A933)+1</f>
        <v>163</v>
      </c>
      <c r="B934" s="453" t="s">
        <v>1037</v>
      </c>
      <c r="C934" s="453"/>
      <c r="D934" s="453"/>
      <c r="E934" s="1630"/>
      <c r="F934" s="453"/>
      <c r="G934" s="1102"/>
      <c r="H934" s="1102"/>
      <c r="I934" s="1151"/>
      <c r="J934" s="1150"/>
    </row>
    <row r="935" spans="1:10" s="152" customFormat="1">
      <c r="A935" s="436"/>
      <c r="B935" s="453" t="s">
        <v>996</v>
      </c>
      <c r="C935" s="453"/>
      <c r="D935" s="453"/>
      <c r="E935" s="1630"/>
      <c r="F935" s="454"/>
      <c r="G935" s="1102"/>
      <c r="H935" s="1102"/>
      <c r="I935" s="1151"/>
      <c r="J935" s="1150"/>
    </row>
    <row r="936" spans="1:10" s="152" customFormat="1">
      <c r="A936" s="436"/>
      <c r="B936" s="453" t="s">
        <v>1038</v>
      </c>
      <c r="C936" s="453" t="s">
        <v>827</v>
      </c>
      <c r="D936" s="453">
        <v>1</v>
      </c>
      <c r="E936" s="1642"/>
      <c r="F936" s="439">
        <f>E936*D936</f>
        <v>0</v>
      </c>
      <c r="G936" s="1102"/>
      <c r="H936" s="863">
        <f>E936*G936</f>
        <v>0</v>
      </c>
      <c r="I936" s="1151">
        <v>1</v>
      </c>
      <c r="J936" s="877">
        <f>E936*I936</f>
        <v>0</v>
      </c>
    </row>
    <row r="937" spans="1:10" s="152" customFormat="1">
      <c r="A937" s="436"/>
      <c r="B937" s="453"/>
      <c r="C937" s="453"/>
      <c r="D937" s="453"/>
      <c r="E937" s="1630"/>
      <c r="F937" s="454"/>
      <c r="G937" s="1102"/>
      <c r="H937" s="1102"/>
      <c r="I937" s="1151"/>
      <c r="J937" s="1150"/>
    </row>
    <row r="938" spans="1:10" s="152" customFormat="1" ht="76.5">
      <c r="A938" s="440">
        <f>COUNT($A$10:A937)+1</f>
        <v>164</v>
      </c>
      <c r="B938" s="453" t="s">
        <v>1039</v>
      </c>
      <c r="C938" s="453"/>
      <c r="D938" s="453"/>
      <c r="E938" s="1630"/>
      <c r="F938" s="454"/>
      <c r="G938" s="1102"/>
      <c r="H938" s="1102"/>
      <c r="I938" s="1151"/>
      <c r="J938" s="1150"/>
    </row>
    <row r="939" spans="1:10" s="152" customFormat="1" ht="25.5">
      <c r="A939" s="436"/>
      <c r="B939" s="453" t="s">
        <v>1040</v>
      </c>
      <c r="C939" s="453" t="s">
        <v>843</v>
      </c>
      <c r="D939" s="453">
        <v>6</v>
      </c>
      <c r="E939" s="1642"/>
      <c r="F939" s="439">
        <f>E939*D939</f>
        <v>0</v>
      </c>
      <c r="G939" s="1102"/>
      <c r="H939" s="863">
        <f>E939*G939</f>
        <v>0</v>
      </c>
      <c r="I939" s="1151">
        <v>6</v>
      </c>
      <c r="J939" s="877">
        <f>E939*I939</f>
        <v>0</v>
      </c>
    </row>
    <row r="940" spans="1:10" s="152" customFormat="1">
      <c r="A940" s="436"/>
      <c r="B940" s="453"/>
      <c r="C940" s="453"/>
      <c r="D940" s="453"/>
      <c r="E940" s="1630"/>
      <c r="F940" s="454"/>
      <c r="G940" s="1102"/>
      <c r="H940" s="1102"/>
      <c r="I940" s="1151"/>
      <c r="J940" s="1150"/>
    </row>
    <row r="941" spans="1:10" s="152" customFormat="1" ht="78" customHeight="1">
      <c r="A941" s="440">
        <f>COUNT($A$10:A940)+1</f>
        <v>165</v>
      </c>
      <c r="B941" s="453" t="s">
        <v>1041</v>
      </c>
      <c r="C941" s="453"/>
      <c r="D941" s="453"/>
      <c r="E941" s="1630"/>
      <c r="F941" s="454"/>
      <c r="G941" s="1102"/>
      <c r="H941" s="1102"/>
      <c r="I941" s="1151"/>
      <c r="J941" s="1150"/>
    </row>
    <row r="942" spans="1:10" s="152" customFormat="1">
      <c r="A942" s="436"/>
      <c r="B942" s="453" t="s">
        <v>1042</v>
      </c>
      <c r="C942" s="453" t="s">
        <v>843</v>
      </c>
      <c r="D942" s="453">
        <v>3</v>
      </c>
      <c r="E942" s="1642"/>
      <c r="F942" s="439">
        <f>E942*D942</f>
        <v>0</v>
      </c>
      <c r="G942" s="1102"/>
      <c r="H942" s="863">
        <f>E942*G942</f>
        <v>0</v>
      </c>
      <c r="I942" s="1151">
        <v>3</v>
      </c>
      <c r="J942" s="877">
        <f>E942*I942</f>
        <v>0</v>
      </c>
    </row>
    <row r="943" spans="1:10" s="152" customFormat="1">
      <c r="A943" s="436"/>
      <c r="B943" s="453"/>
      <c r="C943" s="453"/>
      <c r="D943" s="453"/>
      <c r="E943" s="1630"/>
      <c r="F943" s="454"/>
      <c r="G943" s="1102"/>
      <c r="H943" s="1102"/>
      <c r="I943" s="1151"/>
      <c r="J943" s="1150"/>
    </row>
    <row r="944" spans="1:10" s="152" customFormat="1" ht="165.75">
      <c r="A944" s="440">
        <f>COUNT($A$10:A943)+1</f>
        <v>166</v>
      </c>
      <c r="B944" s="453" t="s">
        <v>1043</v>
      </c>
      <c r="C944" s="453"/>
      <c r="D944" s="453"/>
      <c r="E944" s="1630"/>
      <c r="F944" s="454"/>
      <c r="G944" s="1102"/>
      <c r="H944" s="1102"/>
      <c r="I944" s="1151"/>
      <c r="J944" s="1150"/>
    </row>
    <row r="945" spans="1:10" s="152" customFormat="1" ht="25.5">
      <c r="A945" s="436"/>
      <c r="B945" s="453" t="s">
        <v>3657</v>
      </c>
      <c r="C945" s="453"/>
      <c r="D945" s="453"/>
      <c r="E945" s="1630"/>
      <c r="F945" s="454"/>
      <c r="G945" s="1102"/>
      <c r="H945" s="1102"/>
      <c r="I945" s="1151"/>
      <c r="J945" s="1150"/>
    </row>
    <row r="946" spans="1:10" s="152" customFormat="1">
      <c r="A946" s="436"/>
      <c r="B946" s="453" t="s">
        <v>1045</v>
      </c>
      <c r="C946" s="453" t="s">
        <v>826</v>
      </c>
      <c r="D946" s="453">
        <v>32</v>
      </c>
      <c r="E946" s="1642"/>
      <c r="F946" s="439">
        <f t="shared" ref="F946:F952" si="21">E946*D946</f>
        <v>0</v>
      </c>
      <c r="G946" s="1102"/>
      <c r="H946" s="863">
        <f t="shared" ref="H946:H952" si="22">E946*G946</f>
        <v>0</v>
      </c>
      <c r="I946" s="1178">
        <v>32</v>
      </c>
      <c r="J946" s="877">
        <f t="shared" ref="J946:J952" si="23">E946*I946</f>
        <v>0</v>
      </c>
    </row>
    <row r="947" spans="1:10" s="152" customFormat="1">
      <c r="A947" s="436"/>
      <c r="B947" s="453" t="s">
        <v>1046</v>
      </c>
      <c r="C947" s="453" t="s">
        <v>826</v>
      </c>
      <c r="D947" s="453">
        <v>230</v>
      </c>
      <c r="E947" s="1642"/>
      <c r="F947" s="439">
        <f t="shared" si="21"/>
        <v>0</v>
      </c>
      <c r="G947" s="1102"/>
      <c r="H947" s="863">
        <f t="shared" si="22"/>
        <v>0</v>
      </c>
      <c r="I947" s="1178">
        <v>230</v>
      </c>
      <c r="J947" s="877">
        <f t="shared" si="23"/>
        <v>0</v>
      </c>
    </row>
    <row r="948" spans="1:10" s="152" customFormat="1">
      <c r="A948" s="436"/>
      <c r="B948" s="453" t="s">
        <v>1047</v>
      </c>
      <c r="C948" s="453" t="s">
        <v>826</v>
      </c>
      <c r="D948" s="453">
        <v>100</v>
      </c>
      <c r="E948" s="1642"/>
      <c r="F948" s="439">
        <f t="shared" si="21"/>
        <v>0</v>
      </c>
      <c r="G948" s="1102"/>
      <c r="H948" s="863">
        <f t="shared" si="22"/>
        <v>0</v>
      </c>
      <c r="I948" s="1178">
        <v>100</v>
      </c>
      <c r="J948" s="877">
        <f t="shared" si="23"/>
        <v>0</v>
      </c>
    </row>
    <row r="949" spans="1:10" s="152" customFormat="1">
      <c r="A949" s="436"/>
      <c r="B949" s="453" t="s">
        <v>1048</v>
      </c>
      <c r="C949" s="453" t="s">
        <v>826</v>
      </c>
      <c r="D949" s="453">
        <v>78</v>
      </c>
      <c r="E949" s="1642"/>
      <c r="F949" s="439">
        <f t="shared" si="21"/>
        <v>0</v>
      </c>
      <c r="G949" s="1102"/>
      <c r="H949" s="863">
        <f t="shared" si="22"/>
        <v>0</v>
      </c>
      <c r="I949" s="1178">
        <v>78</v>
      </c>
      <c r="J949" s="877">
        <f t="shared" si="23"/>
        <v>0</v>
      </c>
    </row>
    <row r="950" spans="1:10" s="152" customFormat="1">
      <c r="A950" s="436"/>
      <c r="B950" s="453" t="s">
        <v>1049</v>
      </c>
      <c r="C950" s="453" t="s">
        <v>826</v>
      </c>
      <c r="D950" s="453">
        <v>168</v>
      </c>
      <c r="E950" s="1642"/>
      <c r="F950" s="439">
        <f t="shared" si="21"/>
        <v>0</v>
      </c>
      <c r="G950" s="1102"/>
      <c r="H950" s="863">
        <f t="shared" si="22"/>
        <v>0</v>
      </c>
      <c r="I950" s="1178">
        <v>168</v>
      </c>
      <c r="J950" s="877">
        <f t="shared" si="23"/>
        <v>0</v>
      </c>
    </row>
    <row r="951" spans="1:10" s="152" customFormat="1">
      <c r="A951" s="436"/>
      <c r="B951" s="453" t="s">
        <v>1050</v>
      </c>
      <c r="C951" s="453" t="s">
        <v>826</v>
      </c>
      <c r="D951" s="453">
        <v>58</v>
      </c>
      <c r="E951" s="1642"/>
      <c r="F951" s="439">
        <f t="shared" si="21"/>
        <v>0</v>
      </c>
      <c r="G951" s="1102"/>
      <c r="H951" s="863">
        <f t="shared" si="22"/>
        <v>0</v>
      </c>
      <c r="I951" s="1178">
        <v>58</v>
      </c>
      <c r="J951" s="877">
        <f t="shared" si="23"/>
        <v>0</v>
      </c>
    </row>
    <row r="952" spans="1:10" s="152" customFormat="1">
      <c r="A952" s="436"/>
      <c r="B952" s="453" t="s">
        <v>1051</v>
      </c>
      <c r="C952" s="453" t="s">
        <v>826</v>
      </c>
      <c r="D952" s="453">
        <v>20</v>
      </c>
      <c r="E952" s="1642"/>
      <c r="F952" s="439">
        <f t="shared" si="21"/>
        <v>0</v>
      </c>
      <c r="G952" s="1102"/>
      <c r="H952" s="863">
        <f t="shared" si="22"/>
        <v>0</v>
      </c>
      <c r="I952" s="1178">
        <v>20</v>
      </c>
      <c r="J952" s="877">
        <f t="shared" si="23"/>
        <v>0</v>
      </c>
    </row>
    <row r="953" spans="1:10" s="152" customFormat="1">
      <c r="A953" s="436"/>
      <c r="B953" s="453"/>
      <c r="C953" s="453"/>
      <c r="D953" s="453"/>
      <c r="E953" s="1630"/>
      <c r="F953" s="454"/>
      <c r="G953" s="1102"/>
      <c r="H953" s="1102"/>
      <c r="I953" s="1151"/>
      <c r="J953" s="1150"/>
    </row>
    <row r="954" spans="1:10" s="152" customFormat="1" ht="63.75">
      <c r="A954" s="440">
        <f>COUNT($A$10:A943)+1</f>
        <v>166</v>
      </c>
      <c r="B954" s="453" t="s">
        <v>1052</v>
      </c>
      <c r="C954" s="453"/>
      <c r="D954" s="453"/>
      <c r="E954" s="1630"/>
      <c r="F954" s="454"/>
      <c r="G954" s="1102"/>
      <c r="H954" s="1102"/>
      <c r="I954" s="1151"/>
      <c r="J954" s="1150"/>
    </row>
    <row r="955" spans="1:10" s="152" customFormat="1" ht="25.5">
      <c r="A955" s="436"/>
      <c r="B955" s="453" t="s">
        <v>3658</v>
      </c>
      <c r="C955" s="453"/>
      <c r="D955" s="453"/>
      <c r="E955" s="1630"/>
      <c r="F955" s="454"/>
      <c r="G955" s="1102"/>
      <c r="H955" s="1102"/>
      <c r="I955" s="1151"/>
      <c r="J955" s="1150"/>
    </row>
    <row r="956" spans="1:10" s="152" customFormat="1">
      <c r="A956" s="436"/>
      <c r="B956" s="453" t="s">
        <v>1045</v>
      </c>
      <c r="C956" s="453" t="s">
        <v>826</v>
      </c>
      <c r="D956" s="453">
        <f>D946</f>
        <v>32</v>
      </c>
      <c r="E956" s="1642"/>
      <c r="F956" s="439">
        <f t="shared" ref="F956:F962" si="24">E956*D956</f>
        <v>0</v>
      </c>
      <c r="G956" s="1102"/>
      <c r="H956" s="863">
        <f t="shared" ref="H956:H962" si="25">E956*G956</f>
        <v>0</v>
      </c>
      <c r="I956" s="1178">
        <f>I946</f>
        <v>32</v>
      </c>
      <c r="J956" s="877">
        <f t="shared" ref="J956:J962" si="26">E956*I956</f>
        <v>0</v>
      </c>
    </row>
    <row r="957" spans="1:10" s="152" customFormat="1">
      <c r="A957" s="436"/>
      <c r="B957" s="453" t="s">
        <v>1046</v>
      </c>
      <c r="C957" s="453" t="s">
        <v>826</v>
      </c>
      <c r="D957" s="453">
        <f t="shared" ref="D957:D962" si="27">D947</f>
        <v>230</v>
      </c>
      <c r="E957" s="1642"/>
      <c r="F957" s="439">
        <f t="shared" si="24"/>
        <v>0</v>
      </c>
      <c r="G957" s="1102"/>
      <c r="H957" s="863">
        <f t="shared" si="25"/>
        <v>0</v>
      </c>
      <c r="I957" s="1178">
        <f t="shared" ref="I957:I962" si="28">I947</f>
        <v>230</v>
      </c>
      <c r="J957" s="877">
        <f t="shared" si="26"/>
        <v>0</v>
      </c>
    </row>
    <row r="958" spans="1:10" s="152" customFormat="1">
      <c r="A958" s="436"/>
      <c r="B958" s="453" t="s">
        <v>1047</v>
      </c>
      <c r="C958" s="453" t="s">
        <v>826</v>
      </c>
      <c r="D958" s="453">
        <f t="shared" si="27"/>
        <v>100</v>
      </c>
      <c r="E958" s="1642"/>
      <c r="F958" s="439">
        <f t="shared" si="24"/>
        <v>0</v>
      </c>
      <c r="G958" s="1102"/>
      <c r="H958" s="863">
        <f t="shared" si="25"/>
        <v>0</v>
      </c>
      <c r="I958" s="1178">
        <f t="shared" si="28"/>
        <v>100</v>
      </c>
      <c r="J958" s="877">
        <f t="shared" si="26"/>
        <v>0</v>
      </c>
    </row>
    <row r="959" spans="1:10" s="152" customFormat="1">
      <c r="A959" s="436"/>
      <c r="B959" s="453" t="s">
        <v>1048</v>
      </c>
      <c r="C959" s="453" t="s">
        <v>826</v>
      </c>
      <c r="D959" s="453">
        <f t="shared" si="27"/>
        <v>78</v>
      </c>
      <c r="E959" s="1642"/>
      <c r="F959" s="439">
        <f t="shared" si="24"/>
        <v>0</v>
      </c>
      <c r="G959" s="1102"/>
      <c r="H959" s="863">
        <f t="shared" si="25"/>
        <v>0</v>
      </c>
      <c r="I959" s="1178">
        <f t="shared" si="28"/>
        <v>78</v>
      </c>
      <c r="J959" s="877">
        <f t="shared" si="26"/>
        <v>0</v>
      </c>
    </row>
    <row r="960" spans="1:10" s="152" customFormat="1">
      <c r="A960" s="436"/>
      <c r="B960" s="453" t="s">
        <v>1049</v>
      </c>
      <c r="C960" s="453" t="s">
        <v>826</v>
      </c>
      <c r="D960" s="453">
        <f t="shared" si="27"/>
        <v>168</v>
      </c>
      <c r="E960" s="1642"/>
      <c r="F960" s="439">
        <f t="shared" si="24"/>
        <v>0</v>
      </c>
      <c r="G960" s="1102"/>
      <c r="H960" s="863">
        <f t="shared" si="25"/>
        <v>0</v>
      </c>
      <c r="I960" s="1178">
        <f t="shared" si="28"/>
        <v>168</v>
      </c>
      <c r="J960" s="877">
        <f t="shared" si="26"/>
        <v>0</v>
      </c>
    </row>
    <row r="961" spans="1:19" s="152" customFormat="1">
      <c r="A961" s="440"/>
      <c r="B961" s="453" t="s">
        <v>1050</v>
      </c>
      <c r="C961" s="453" t="s">
        <v>826</v>
      </c>
      <c r="D961" s="453">
        <f t="shared" si="27"/>
        <v>58</v>
      </c>
      <c r="E961" s="1642"/>
      <c r="F961" s="439">
        <f t="shared" si="24"/>
        <v>0</v>
      </c>
      <c r="G961" s="1102"/>
      <c r="H961" s="863">
        <f t="shared" si="25"/>
        <v>0</v>
      </c>
      <c r="I961" s="1178">
        <f t="shared" si="28"/>
        <v>58</v>
      </c>
      <c r="J961" s="877">
        <f t="shared" si="26"/>
        <v>0</v>
      </c>
    </row>
    <row r="962" spans="1:19" s="152" customFormat="1">
      <c r="A962" s="440"/>
      <c r="B962" s="453" t="s">
        <v>1051</v>
      </c>
      <c r="C962" s="453" t="s">
        <v>826</v>
      </c>
      <c r="D962" s="453">
        <f t="shared" si="27"/>
        <v>20</v>
      </c>
      <c r="E962" s="1642"/>
      <c r="F962" s="439">
        <f t="shared" si="24"/>
        <v>0</v>
      </c>
      <c r="G962" s="1102"/>
      <c r="H962" s="863">
        <f t="shared" si="25"/>
        <v>0</v>
      </c>
      <c r="I962" s="1178">
        <f t="shared" si="28"/>
        <v>20</v>
      </c>
      <c r="J962" s="877">
        <f t="shared" si="26"/>
        <v>0</v>
      </c>
    </row>
    <row r="963" spans="1:19" s="152" customFormat="1">
      <c r="A963" s="440"/>
      <c r="B963" s="453"/>
      <c r="C963" s="453"/>
      <c r="D963" s="453"/>
      <c r="E963" s="1630"/>
      <c r="F963" s="454"/>
      <c r="G963" s="1102"/>
      <c r="H963" s="1102"/>
      <c r="I963" s="1151"/>
      <c r="J963" s="1150"/>
    </row>
    <row r="964" spans="1:19" s="152" customFormat="1" ht="76.5">
      <c r="A964" s="440">
        <f>COUNT($A$10:A962)+1</f>
        <v>168</v>
      </c>
      <c r="B964" s="453" t="s">
        <v>1054</v>
      </c>
      <c r="C964" s="453"/>
      <c r="D964" s="453"/>
      <c r="E964" s="1630"/>
      <c r="F964" s="454"/>
      <c r="G964" s="1102"/>
      <c r="H964" s="1102"/>
      <c r="I964" s="1151"/>
      <c r="J964" s="1150"/>
    </row>
    <row r="965" spans="1:19" s="152" customFormat="1">
      <c r="A965" s="440"/>
      <c r="B965" s="453" t="s">
        <v>1055</v>
      </c>
      <c r="C965" s="453"/>
      <c r="D965" s="453"/>
      <c r="E965" s="1630"/>
      <c r="F965" s="454"/>
      <c r="G965" s="1102"/>
      <c r="H965" s="1102"/>
      <c r="I965" s="1151"/>
      <c r="J965" s="1150"/>
    </row>
    <row r="966" spans="1:19" s="152" customFormat="1">
      <c r="A966" s="440"/>
      <c r="B966" s="453" t="s">
        <v>872</v>
      </c>
      <c r="C966" s="453" t="s">
        <v>827</v>
      </c>
      <c r="D966" s="453">
        <v>1</v>
      </c>
      <c r="E966" s="1642"/>
      <c r="F966" s="439">
        <f>E966*D966</f>
        <v>0</v>
      </c>
      <c r="G966" s="1102"/>
      <c r="H966" s="863">
        <f>E966*G966</f>
        <v>0</v>
      </c>
      <c r="I966" s="1151">
        <v>1</v>
      </c>
      <c r="J966" s="877">
        <f>E966*I966</f>
        <v>0</v>
      </c>
    </row>
    <row r="967" spans="1:19" s="152" customFormat="1">
      <c r="A967" s="440"/>
      <c r="B967" s="453" t="s">
        <v>875</v>
      </c>
      <c r="C967" s="453" t="s">
        <v>827</v>
      </c>
      <c r="D967" s="453">
        <v>2</v>
      </c>
      <c r="E967" s="1642"/>
      <c r="F967" s="439">
        <f>E967*D967</f>
        <v>0</v>
      </c>
      <c r="G967" s="1102"/>
      <c r="H967" s="863">
        <f>E967*G967</f>
        <v>0</v>
      </c>
      <c r="I967" s="1151">
        <v>2</v>
      </c>
      <c r="J967" s="877">
        <f>E967*I967</f>
        <v>0</v>
      </c>
    </row>
    <row r="968" spans="1:19" s="152" customFormat="1">
      <c r="A968" s="440"/>
      <c r="B968" s="453"/>
      <c r="C968" s="453"/>
      <c r="D968" s="453"/>
      <c r="E968" s="1630"/>
      <c r="F968" s="454"/>
      <c r="G968" s="1102"/>
      <c r="H968" s="1102"/>
      <c r="I968" s="1151"/>
      <c r="J968" s="1150"/>
    </row>
    <row r="969" spans="1:19" s="180" customFormat="1" ht="51">
      <c r="A969" s="440">
        <f>COUNT($A$10:A967)+1</f>
        <v>169</v>
      </c>
      <c r="B969" s="453" t="s">
        <v>1056</v>
      </c>
      <c r="C969" s="453"/>
      <c r="D969" s="453"/>
      <c r="E969" s="1644"/>
      <c r="F969" s="504"/>
      <c r="G969" s="1135"/>
      <c r="H969" s="1135"/>
      <c r="I969" s="1179"/>
      <c r="J969" s="1180"/>
      <c r="K969" s="179"/>
      <c r="L969" s="179"/>
      <c r="M969" s="179"/>
      <c r="N969" s="179"/>
      <c r="O969" s="179"/>
      <c r="P969" s="179"/>
      <c r="Q969" s="179"/>
      <c r="R969" s="179"/>
      <c r="S969" s="179"/>
    </row>
    <row r="970" spans="1:19" s="180" customFormat="1" ht="15">
      <c r="A970" s="440"/>
      <c r="B970" s="453"/>
      <c r="C970" s="453" t="s">
        <v>827</v>
      </c>
      <c r="D970" s="453">
        <v>1</v>
      </c>
      <c r="E970" s="1645"/>
      <c r="F970" s="439">
        <f>E970*D970</f>
        <v>0</v>
      </c>
      <c r="G970" s="1136"/>
      <c r="H970" s="863">
        <f>E970*G970</f>
        <v>0</v>
      </c>
      <c r="I970" s="1179">
        <v>1</v>
      </c>
      <c r="J970" s="877">
        <f>E970*I970</f>
        <v>0</v>
      </c>
      <c r="K970" s="179"/>
      <c r="L970" s="179"/>
      <c r="M970" s="179"/>
      <c r="N970" s="179"/>
      <c r="O970" s="179"/>
      <c r="P970" s="179"/>
      <c r="Q970" s="179"/>
      <c r="R970" s="179"/>
      <c r="S970" s="179"/>
    </row>
    <row r="971" spans="1:19" s="180" customFormat="1" ht="15">
      <c r="A971" s="440"/>
      <c r="B971" s="453"/>
      <c r="C971" s="453"/>
      <c r="D971" s="453"/>
      <c r="E971" s="1646"/>
      <c r="F971" s="505"/>
      <c r="G971" s="1136"/>
      <c r="H971" s="1136"/>
      <c r="I971" s="1179"/>
      <c r="J971" s="1180"/>
      <c r="K971" s="179"/>
      <c r="L971" s="179"/>
      <c r="M971" s="179"/>
      <c r="N971" s="179"/>
      <c r="O971" s="179"/>
      <c r="P971" s="179"/>
      <c r="Q971" s="179"/>
      <c r="R971" s="179"/>
      <c r="S971" s="179"/>
    </row>
    <row r="972" spans="1:19" s="152" customFormat="1" ht="76.5">
      <c r="A972" s="440">
        <f>COUNT($A$10:A971)+1</f>
        <v>170</v>
      </c>
      <c r="B972" s="453" t="s">
        <v>1057</v>
      </c>
      <c r="C972" s="453"/>
      <c r="D972" s="453"/>
      <c r="E972" s="1630"/>
      <c r="F972" s="454"/>
      <c r="G972" s="1102"/>
      <c r="H972" s="1102"/>
      <c r="I972" s="1151"/>
      <c r="J972" s="1150"/>
    </row>
    <row r="973" spans="1:19" s="152" customFormat="1">
      <c r="A973" s="436"/>
      <c r="B973" s="453" t="s">
        <v>1058</v>
      </c>
      <c r="C973" s="453"/>
      <c r="D973" s="453"/>
      <c r="E973" s="1630"/>
      <c r="F973" s="454"/>
      <c r="G973" s="1102"/>
      <c r="H973" s="1102"/>
      <c r="I973" s="1151"/>
      <c r="J973" s="1150"/>
    </row>
    <row r="974" spans="1:19" s="152" customFormat="1">
      <c r="A974" s="436"/>
      <c r="B974" s="453" t="s">
        <v>1059</v>
      </c>
      <c r="C974" s="453" t="s">
        <v>826</v>
      </c>
      <c r="D974" s="453">
        <v>22</v>
      </c>
      <c r="E974" s="1642"/>
      <c r="F974" s="439">
        <f>E974*D974</f>
        <v>0</v>
      </c>
      <c r="G974" s="1102"/>
      <c r="H974" s="863">
        <f>E974*G974</f>
        <v>0</v>
      </c>
      <c r="I974" s="1178">
        <v>22</v>
      </c>
      <c r="J974" s="877">
        <f>E974*I974</f>
        <v>0</v>
      </c>
    </row>
    <row r="975" spans="1:19" s="152" customFormat="1">
      <c r="A975" s="436"/>
      <c r="B975" s="453" t="s">
        <v>1060</v>
      </c>
      <c r="C975" s="453" t="s">
        <v>826</v>
      </c>
      <c r="D975" s="453">
        <v>12</v>
      </c>
      <c r="E975" s="1642"/>
      <c r="F975" s="439">
        <f>E975*D975</f>
        <v>0</v>
      </c>
      <c r="G975" s="1102"/>
      <c r="H975" s="863">
        <f>E975*G975</f>
        <v>0</v>
      </c>
      <c r="I975" s="1178">
        <v>12</v>
      </c>
      <c r="J975" s="877">
        <f>E975*I975</f>
        <v>0</v>
      </c>
    </row>
    <row r="976" spans="1:19" s="152" customFormat="1">
      <c r="A976" s="436"/>
      <c r="B976" s="453" t="s">
        <v>1061</v>
      </c>
      <c r="C976" s="453" t="s">
        <v>826</v>
      </c>
      <c r="D976" s="453">
        <v>8</v>
      </c>
      <c r="E976" s="1642"/>
      <c r="F976" s="439">
        <f>E976*D976</f>
        <v>0</v>
      </c>
      <c r="G976" s="1102"/>
      <c r="H976" s="863">
        <f>E976*G976</f>
        <v>0</v>
      </c>
      <c r="I976" s="1178">
        <v>8</v>
      </c>
      <c r="J976" s="877">
        <f>E976*I976</f>
        <v>0</v>
      </c>
    </row>
    <row r="977" spans="1:10" s="152" customFormat="1">
      <c r="A977" s="440"/>
      <c r="B977" s="453" t="s">
        <v>1062</v>
      </c>
      <c r="C977" s="453" t="s">
        <v>826</v>
      </c>
      <c r="D977" s="453">
        <v>62</v>
      </c>
      <c r="E977" s="1642"/>
      <c r="F977" s="439">
        <f>E977*D977</f>
        <v>0</v>
      </c>
      <c r="G977" s="1102"/>
      <c r="H977" s="863">
        <f>E977*G977</f>
        <v>0</v>
      </c>
      <c r="I977" s="1178">
        <v>62</v>
      </c>
      <c r="J977" s="877">
        <f>E977*I977</f>
        <v>0</v>
      </c>
    </row>
    <row r="978" spans="1:10" s="152" customFormat="1">
      <c r="A978" s="440"/>
      <c r="B978" s="453"/>
      <c r="C978" s="453"/>
      <c r="D978" s="453"/>
      <c r="E978" s="1630"/>
      <c r="F978" s="454"/>
      <c r="G978" s="1102"/>
      <c r="H978" s="1102"/>
      <c r="I978" s="1151"/>
      <c r="J978" s="1150"/>
    </row>
    <row r="979" spans="1:10" s="171" customFormat="1" ht="25.5">
      <c r="A979" s="440">
        <f>COUNT($A$10:A978)+1</f>
        <v>171</v>
      </c>
      <c r="B979" s="453" t="s">
        <v>1063</v>
      </c>
      <c r="C979" s="453"/>
      <c r="D979" s="453"/>
      <c r="E979" s="1634"/>
      <c r="F979" s="439"/>
      <c r="G979" s="1120"/>
      <c r="H979" s="1120"/>
      <c r="I979" s="1172"/>
      <c r="J979" s="1164"/>
    </row>
    <row r="980" spans="1:10" s="171" customFormat="1">
      <c r="A980" s="440"/>
      <c r="B980" s="453" t="s">
        <v>1062</v>
      </c>
      <c r="C980" s="453" t="s">
        <v>827</v>
      </c>
      <c r="D980" s="453">
        <v>8</v>
      </c>
      <c r="E980" s="1633"/>
      <c r="F980" s="439">
        <f>E980*D980</f>
        <v>0</v>
      </c>
      <c r="G980" s="1120"/>
      <c r="H980" s="863">
        <f>E980*G980</f>
        <v>0</v>
      </c>
      <c r="I980" s="1172">
        <v>8</v>
      </c>
      <c r="J980" s="877">
        <f>E980*I980</f>
        <v>0</v>
      </c>
    </row>
    <row r="981" spans="1:10" s="171" customFormat="1">
      <c r="A981" s="440"/>
      <c r="B981" s="453"/>
      <c r="C981" s="453"/>
      <c r="D981" s="453"/>
      <c r="E981" s="1634"/>
      <c r="F981" s="439"/>
      <c r="G981" s="1120"/>
      <c r="H981" s="1120"/>
      <c r="I981" s="1172"/>
      <c r="J981" s="1164"/>
    </row>
    <row r="982" spans="1:10" s="171" customFormat="1" ht="25.5">
      <c r="A982" s="440">
        <f>COUNT($A$10:A981)+1</f>
        <v>172</v>
      </c>
      <c r="B982" s="453" t="s">
        <v>1064</v>
      </c>
      <c r="C982" s="453"/>
      <c r="D982" s="453"/>
      <c r="E982" s="1634"/>
      <c r="F982" s="439"/>
      <c r="G982" s="1120"/>
      <c r="H982" s="1120"/>
      <c r="I982" s="1172"/>
      <c r="J982" s="1164"/>
    </row>
    <row r="983" spans="1:10" s="171" customFormat="1">
      <c r="A983" s="455"/>
      <c r="B983" s="453" t="s">
        <v>1060</v>
      </c>
      <c r="C983" s="453" t="s">
        <v>827</v>
      </c>
      <c r="D983" s="453">
        <v>8</v>
      </c>
      <c r="E983" s="1633"/>
      <c r="F983" s="439">
        <f>E983*D983</f>
        <v>0</v>
      </c>
      <c r="G983" s="1120"/>
      <c r="H983" s="863">
        <f>E983*G983</f>
        <v>0</v>
      </c>
      <c r="I983" s="1172">
        <v>8</v>
      </c>
      <c r="J983" s="877">
        <f>E983*I983</f>
        <v>0</v>
      </c>
    </row>
    <row r="984" spans="1:10" s="171" customFormat="1">
      <c r="A984" s="455"/>
      <c r="B984" s="453"/>
      <c r="C984" s="453"/>
      <c r="D984" s="453"/>
      <c r="E984" s="1634"/>
      <c r="F984" s="439"/>
      <c r="G984" s="1120"/>
      <c r="H984" s="1120"/>
      <c r="I984" s="1172"/>
      <c r="J984" s="1164"/>
    </row>
    <row r="985" spans="1:10" s="171" customFormat="1" ht="51">
      <c r="A985" s="440">
        <f>COUNT($A$10:A984)+1</f>
        <v>173</v>
      </c>
      <c r="B985" s="453" t="s">
        <v>1065</v>
      </c>
      <c r="C985" s="453"/>
      <c r="D985" s="453"/>
      <c r="E985" s="1634"/>
      <c r="F985" s="439"/>
      <c r="G985" s="1120"/>
      <c r="H985" s="1120"/>
      <c r="I985" s="1172"/>
      <c r="J985" s="1164"/>
    </row>
    <row r="986" spans="1:10" s="171" customFormat="1">
      <c r="A986" s="455"/>
      <c r="B986" s="453"/>
      <c r="C986" s="453" t="s">
        <v>843</v>
      </c>
      <c r="D986" s="453">
        <v>8</v>
      </c>
      <c r="E986" s="1633"/>
      <c r="F986" s="439">
        <f>E986*D986</f>
        <v>0</v>
      </c>
      <c r="G986" s="1120"/>
      <c r="H986" s="863">
        <f>E986*G986</f>
        <v>0</v>
      </c>
      <c r="I986" s="1172">
        <v>8</v>
      </c>
      <c r="J986" s="877">
        <f>E986*I986</f>
        <v>0</v>
      </c>
    </row>
    <row r="987" spans="1:10" s="171" customFormat="1">
      <c r="A987" s="455"/>
      <c r="B987" s="453"/>
      <c r="C987" s="453"/>
      <c r="D987" s="453"/>
      <c r="E987" s="1634"/>
      <c r="F987" s="439"/>
      <c r="G987" s="1120"/>
      <c r="H987" s="1120"/>
      <c r="I987" s="1172"/>
      <c r="J987" s="1164"/>
    </row>
    <row r="988" spans="1:10" s="171" customFormat="1" ht="51">
      <c r="A988" s="440">
        <f>COUNT($A$10:A987)+1</f>
        <v>174</v>
      </c>
      <c r="B988" s="453" t="s">
        <v>1066</v>
      </c>
      <c r="C988" s="453"/>
      <c r="D988" s="453"/>
      <c r="E988" s="1634"/>
      <c r="F988" s="439"/>
      <c r="G988" s="1120"/>
      <c r="H988" s="1120"/>
      <c r="I988" s="1172"/>
      <c r="J988" s="1164"/>
    </row>
    <row r="989" spans="1:10" s="171" customFormat="1">
      <c r="A989" s="455"/>
      <c r="B989" s="453"/>
      <c r="C989" s="453" t="s">
        <v>843</v>
      </c>
      <c r="D989" s="453">
        <v>1</v>
      </c>
      <c r="E989" s="1633"/>
      <c r="F989" s="439">
        <f>E989*D989</f>
        <v>0</v>
      </c>
      <c r="G989" s="1120"/>
      <c r="H989" s="863">
        <f>E989*G989</f>
        <v>0</v>
      </c>
      <c r="I989" s="1172">
        <v>1</v>
      </c>
      <c r="J989" s="877">
        <f>E989*I989</f>
        <v>0</v>
      </c>
    </row>
    <row r="990" spans="1:10" s="171" customFormat="1">
      <c r="A990" s="455"/>
      <c r="B990" s="453"/>
      <c r="C990" s="453"/>
      <c r="D990" s="453"/>
      <c r="E990" s="1634"/>
      <c r="F990" s="439"/>
      <c r="G990" s="1120"/>
      <c r="H990" s="1120"/>
      <c r="I990" s="1172"/>
      <c r="J990" s="1164"/>
    </row>
    <row r="991" spans="1:10" s="152" customFormat="1">
      <c r="A991" s="436"/>
      <c r="B991" s="423" t="s">
        <v>920</v>
      </c>
      <c r="C991" s="453"/>
      <c r="D991" s="453"/>
      <c r="E991" s="1624"/>
      <c r="F991" s="301"/>
      <c r="G991" s="1102"/>
      <c r="H991" s="1102"/>
      <c r="I991" s="1151"/>
      <c r="J991" s="1150"/>
    </row>
    <row r="992" spans="1:10" s="152" customFormat="1">
      <c r="A992" s="436"/>
      <c r="B992" s="437"/>
      <c r="C992" s="453"/>
      <c r="D992" s="453"/>
      <c r="E992" s="1624"/>
      <c r="F992" s="301"/>
      <c r="G992" s="1102"/>
      <c r="H992" s="1102"/>
      <c r="I992" s="1151"/>
      <c r="J992" s="1150"/>
    </row>
    <row r="993" spans="1:10" s="152" customFormat="1" ht="51">
      <c r="A993" s="440">
        <f>COUNT($A$10:A992)+1</f>
        <v>175</v>
      </c>
      <c r="B993" s="453" t="s">
        <v>1067</v>
      </c>
      <c r="C993" s="453"/>
      <c r="D993" s="453"/>
      <c r="E993" s="1630"/>
      <c r="F993" s="454"/>
      <c r="G993" s="1102"/>
      <c r="H993" s="1102"/>
      <c r="I993" s="1151"/>
      <c r="J993" s="1150"/>
    </row>
    <row r="994" spans="1:10" s="152" customFormat="1" ht="25.5">
      <c r="A994" s="436"/>
      <c r="B994" s="499" t="s">
        <v>995</v>
      </c>
      <c r="C994" s="453"/>
      <c r="D994" s="453"/>
      <c r="E994" s="1630"/>
      <c r="F994" s="454"/>
      <c r="G994" s="1102"/>
      <c r="H994" s="1102"/>
      <c r="I994" s="1151"/>
      <c r="J994" s="1150"/>
    </row>
    <row r="995" spans="1:10" s="152" customFormat="1">
      <c r="A995" s="436"/>
      <c r="B995" s="453" t="s">
        <v>996</v>
      </c>
      <c r="C995" s="453"/>
      <c r="D995" s="453"/>
      <c r="E995" s="1630"/>
      <c r="F995" s="454"/>
      <c r="G995" s="1102"/>
      <c r="H995" s="1102"/>
      <c r="I995" s="1151"/>
      <c r="J995" s="1150"/>
    </row>
    <row r="996" spans="1:10" s="152" customFormat="1">
      <c r="A996" s="436"/>
      <c r="B996" s="453" t="s">
        <v>997</v>
      </c>
      <c r="C996" s="453" t="s">
        <v>827</v>
      </c>
      <c r="D996" s="453">
        <v>20</v>
      </c>
      <c r="E996" s="1642"/>
      <c r="F996" s="439">
        <f>E996*D996</f>
        <v>0</v>
      </c>
      <c r="G996" s="1102"/>
      <c r="H996" s="863">
        <f>E996*G996</f>
        <v>0</v>
      </c>
      <c r="I996" s="1151">
        <v>20</v>
      </c>
      <c r="J996" s="877">
        <f>E996*I996</f>
        <v>0</v>
      </c>
    </row>
    <row r="997" spans="1:10" s="152" customFormat="1">
      <c r="A997" s="436"/>
      <c r="B997" s="453"/>
      <c r="C997" s="453"/>
      <c r="D997" s="453"/>
      <c r="E997" s="1630"/>
      <c r="F997" s="454"/>
      <c r="G997" s="1102"/>
      <c r="H997" s="1102"/>
      <c r="I997" s="1151"/>
      <c r="J997" s="1150"/>
    </row>
    <row r="998" spans="1:10" s="152" customFormat="1" ht="51">
      <c r="A998" s="440">
        <f>COUNT($A$10:A997)+1</f>
        <v>176</v>
      </c>
      <c r="B998" s="453" t="s">
        <v>1068</v>
      </c>
      <c r="C998" s="453"/>
      <c r="D998" s="453"/>
      <c r="E998" s="1630"/>
      <c r="F998" s="454"/>
      <c r="G998" s="1102"/>
      <c r="H998" s="1102"/>
      <c r="I998" s="1151"/>
      <c r="J998" s="1150"/>
    </row>
    <row r="999" spans="1:10" s="152" customFormat="1">
      <c r="A999" s="436"/>
      <c r="B999" s="453" t="s">
        <v>999</v>
      </c>
      <c r="C999" s="453"/>
      <c r="D999" s="453"/>
      <c r="E999" s="1630"/>
      <c r="F999" s="454"/>
      <c r="G999" s="1102"/>
      <c r="H999" s="1102"/>
      <c r="I999" s="1151"/>
      <c r="J999" s="1150"/>
    </row>
    <row r="1000" spans="1:10" s="152" customFormat="1">
      <c r="A1000" s="436"/>
      <c r="B1000" s="453" t="s">
        <v>1000</v>
      </c>
      <c r="C1000" s="453"/>
      <c r="D1000" s="453"/>
      <c r="E1000" s="1630"/>
      <c r="F1000" s="454"/>
      <c r="G1000" s="1102"/>
      <c r="H1000" s="1102"/>
      <c r="I1000" s="1151"/>
      <c r="J1000" s="1150"/>
    </row>
    <row r="1001" spans="1:10" s="152" customFormat="1">
      <c r="A1001" s="436"/>
      <c r="B1001" s="453" t="s">
        <v>1001</v>
      </c>
      <c r="C1001" s="453"/>
      <c r="D1001" s="453"/>
      <c r="E1001" s="1630"/>
      <c r="F1001" s="454"/>
      <c r="G1001" s="1102"/>
      <c r="H1001" s="1102"/>
      <c r="I1001" s="1151"/>
      <c r="J1001" s="1150"/>
    </row>
    <row r="1002" spans="1:10" s="152" customFormat="1">
      <c r="A1002" s="436"/>
      <c r="B1002" s="453" t="s">
        <v>1002</v>
      </c>
      <c r="C1002" s="453"/>
      <c r="D1002" s="453"/>
      <c r="E1002" s="1630"/>
      <c r="F1002" s="454"/>
      <c r="G1002" s="1102"/>
      <c r="H1002" s="1102"/>
      <c r="I1002" s="1151"/>
      <c r="J1002" s="1150"/>
    </row>
    <row r="1003" spans="1:10" s="152" customFormat="1">
      <c r="A1003" s="436"/>
      <c r="B1003" s="453" t="s">
        <v>1003</v>
      </c>
      <c r="C1003" s="453"/>
      <c r="D1003" s="453"/>
      <c r="E1003" s="1630"/>
      <c r="F1003" s="454"/>
      <c r="G1003" s="1102"/>
      <c r="H1003" s="1102"/>
      <c r="I1003" s="1151"/>
      <c r="J1003" s="1150"/>
    </row>
    <row r="1004" spans="1:10" s="152" customFormat="1">
      <c r="A1004" s="436"/>
      <c r="B1004" s="453" t="s">
        <v>1004</v>
      </c>
      <c r="C1004" s="453"/>
      <c r="D1004" s="453"/>
      <c r="E1004" s="1630"/>
      <c r="F1004" s="454"/>
      <c r="G1004" s="1102"/>
      <c r="H1004" s="1102"/>
      <c r="I1004" s="1151"/>
      <c r="J1004" s="1150"/>
    </row>
    <row r="1005" spans="1:10" s="152" customFormat="1" ht="25.5">
      <c r="A1005" s="436"/>
      <c r="B1005" s="499" t="s">
        <v>3659</v>
      </c>
      <c r="C1005" s="437"/>
      <c r="D1005" s="437"/>
      <c r="E1005" s="1630"/>
      <c r="F1005" s="454"/>
      <c r="G1005" s="1102"/>
      <c r="H1005" s="1102"/>
      <c r="I1005" s="1151"/>
      <c r="J1005" s="1150"/>
    </row>
    <row r="1006" spans="1:10" s="152" customFormat="1">
      <c r="A1006" s="436"/>
      <c r="B1006" s="453" t="s">
        <v>1006</v>
      </c>
      <c r="C1006" s="453"/>
      <c r="D1006" s="453"/>
      <c r="E1006" s="1630"/>
      <c r="F1006" s="454"/>
      <c r="G1006" s="1102"/>
      <c r="H1006" s="1102"/>
      <c r="I1006" s="1151"/>
      <c r="J1006" s="1150"/>
    </row>
    <row r="1007" spans="1:10" s="152" customFormat="1">
      <c r="A1007" s="436"/>
      <c r="B1007" s="453" t="s">
        <v>1007</v>
      </c>
      <c r="C1007" s="453" t="s">
        <v>827</v>
      </c>
      <c r="D1007" s="453">
        <f>D996</f>
        <v>20</v>
      </c>
      <c r="E1007" s="1642"/>
      <c r="F1007" s="439">
        <f>E1007*D1007</f>
        <v>0</v>
      </c>
      <c r="G1007" s="1102"/>
      <c r="H1007" s="863">
        <f>E1007*G1007</f>
        <v>0</v>
      </c>
      <c r="I1007" s="1151">
        <v>20</v>
      </c>
      <c r="J1007" s="877">
        <f>E1007*I1007</f>
        <v>0</v>
      </c>
    </row>
    <row r="1008" spans="1:10" s="152" customFormat="1">
      <c r="A1008" s="436"/>
      <c r="B1008" s="453"/>
      <c r="C1008" s="453"/>
      <c r="D1008" s="453"/>
      <c r="E1008" s="1630"/>
      <c r="F1008" s="454"/>
      <c r="G1008" s="1102"/>
      <c r="H1008" s="1102"/>
      <c r="I1008" s="1151"/>
      <c r="J1008" s="1150"/>
    </row>
    <row r="1009" spans="1:10" s="152" customFormat="1" ht="51">
      <c r="A1009" s="440">
        <f>COUNT($A$10:A1008)+1</f>
        <v>177</v>
      </c>
      <c r="B1009" s="453" t="s">
        <v>1008</v>
      </c>
      <c r="C1009" s="453"/>
      <c r="D1009" s="453"/>
      <c r="E1009" s="1630"/>
      <c r="F1009" s="454"/>
      <c r="G1009" s="1102"/>
      <c r="H1009" s="1102"/>
      <c r="I1009" s="1151"/>
      <c r="J1009" s="1150"/>
    </row>
    <row r="1010" spans="1:10" s="152" customFormat="1" ht="25.5">
      <c r="A1010" s="436"/>
      <c r="B1010" s="499" t="s">
        <v>995</v>
      </c>
      <c r="C1010" s="453"/>
      <c r="D1010" s="453"/>
      <c r="E1010" s="1630"/>
      <c r="F1010" s="454"/>
      <c r="G1010" s="1102"/>
      <c r="H1010" s="1102"/>
      <c r="I1010" s="1151"/>
      <c r="J1010" s="1150"/>
    </row>
    <row r="1011" spans="1:10" s="152" customFormat="1">
      <c r="A1011" s="436"/>
      <c r="B1011" s="453" t="s">
        <v>996</v>
      </c>
      <c r="C1011" s="453"/>
      <c r="D1011" s="453"/>
      <c r="E1011" s="1630"/>
      <c r="F1011" s="454"/>
      <c r="G1011" s="1102"/>
      <c r="H1011" s="1102"/>
      <c r="I1011" s="1151"/>
      <c r="J1011" s="1150"/>
    </row>
    <row r="1012" spans="1:10" s="152" customFormat="1">
      <c r="A1012" s="436"/>
      <c r="B1012" s="453" t="s">
        <v>1009</v>
      </c>
      <c r="C1012" s="453" t="s">
        <v>827</v>
      </c>
      <c r="D1012" s="453">
        <v>4</v>
      </c>
      <c r="E1012" s="1642"/>
      <c r="F1012" s="439">
        <f>E1012*D1012</f>
        <v>0</v>
      </c>
      <c r="G1012" s="1102"/>
      <c r="H1012" s="863">
        <f>E1012*G1012</f>
        <v>0</v>
      </c>
      <c r="I1012" s="1151">
        <v>4</v>
      </c>
      <c r="J1012" s="877">
        <f>E1012*I1012</f>
        <v>0</v>
      </c>
    </row>
    <row r="1013" spans="1:10" s="152" customFormat="1">
      <c r="A1013" s="436"/>
      <c r="B1013" s="453"/>
      <c r="C1013" s="453"/>
      <c r="D1013" s="453"/>
      <c r="E1013" s="1630"/>
      <c r="F1013" s="454"/>
      <c r="G1013" s="1102"/>
      <c r="H1013" s="1102"/>
      <c r="I1013" s="1151"/>
      <c r="J1013" s="1150"/>
    </row>
    <row r="1014" spans="1:10" s="152" customFormat="1" ht="51">
      <c r="A1014" s="440">
        <f>COUNT($A$10:A1013)+1</f>
        <v>178</v>
      </c>
      <c r="B1014" s="453" t="s">
        <v>1010</v>
      </c>
      <c r="C1014" s="453"/>
      <c r="D1014" s="453"/>
      <c r="E1014" s="1630"/>
      <c r="F1014" s="454"/>
      <c r="G1014" s="1102"/>
      <c r="H1014" s="1102"/>
      <c r="I1014" s="1151"/>
      <c r="J1014" s="1150"/>
    </row>
    <row r="1015" spans="1:10" s="152" customFormat="1">
      <c r="A1015" s="436"/>
      <c r="B1015" s="453" t="s">
        <v>1003</v>
      </c>
      <c r="C1015" s="453"/>
      <c r="D1015" s="453"/>
      <c r="E1015" s="1630"/>
      <c r="F1015" s="454"/>
      <c r="G1015" s="1102"/>
      <c r="H1015" s="1102"/>
      <c r="I1015" s="1151"/>
      <c r="J1015" s="1150"/>
    </row>
    <row r="1016" spans="1:10" s="152" customFormat="1">
      <c r="A1016" s="436"/>
      <c r="B1016" s="499" t="s">
        <v>1011</v>
      </c>
      <c r="C1016" s="453"/>
      <c r="D1016" s="453"/>
      <c r="E1016" s="1630"/>
      <c r="F1016" s="454"/>
      <c r="G1016" s="1102"/>
      <c r="H1016" s="1102"/>
      <c r="I1016" s="1151"/>
      <c r="J1016" s="1150"/>
    </row>
    <row r="1017" spans="1:10" s="152" customFormat="1">
      <c r="A1017" s="436"/>
      <c r="B1017" s="453" t="s">
        <v>1006</v>
      </c>
      <c r="C1017" s="453"/>
      <c r="D1017" s="453"/>
      <c r="E1017" s="1630"/>
      <c r="F1017" s="454"/>
      <c r="G1017" s="1102"/>
      <c r="H1017" s="1102"/>
      <c r="I1017" s="1151"/>
      <c r="J1017" s="1150"/>
    </row>
    <row r="1018" spans="1:10" s="152" customFormat="1">
      <c r="A1018" s="436"/>
      <c r="B1018" s="453" t="s">
        <v>1012</v>
      </c>
      <c r="C1018" s="453" t="s">
        <v>827</v>
      </c>
      <c r="D1018" s="453">
        <v>4</v>
      </c>
      <c r="E1018" s="1642"/>
      <c r="F1018" s="439">
        <f>E1018*D1018</f>
        <v>0</v>
      </c>
      <c r="G1018" s="1102"/>
      <c r="H1018" s="863">
        <f>E1018*G1018</f>
        <v>0</v>
      </c>
      <c r="I1018" s="1151">
        <v>4</v>
      </c>
      <c r="J1018" s="877">
        <f>E1018*I1018</f>
        <v>0</v>
      </c>
    </row>
    <row r="1019" spans="1:10" s="152" customFormat="1">
      <c r="A1019" s="436"/>
      <c r="B1019" s="453"/>
      <c r="C1019" s="453"/>
      <c r="D1019" s="453"/>
      <c r="E1019" s="1630"/>
      <c r="F1019" s="454"/>
      <c r="G1019" s="1102"/>
      <c r="H1019" s="1102"/>
      <c r="I1019" s="1151"/>
      <c r="J1019" s="1150"/>
    </row>
    <row r="1020" spans="1:10" s="152" customFormat="1" ht="40.5" customHeight="1">
      <c r="A1020" s="440">
        <f>COUNT($A$10:A1019)+1</f>
        <v>179</v>
      </c>
      <c r="B1020" s="453" t="s">
        <v>3577</v>
      </c>
      <c r="C1020" s="453"/>
      <c r="D1020" s="453"/>
      <c r="E1020" s="1630"/>
      <c r="F1020" s="454"/>
      <c r="G1020" s="1102"/>
      <c r="H1020" s="1102"/>
      <c r="I1020" s="1151"/>
      <c r="J1020" s="1150"/>
    </row>
    <row r="1021" spans="1:10" s="152" customFormat="1">
      <c r="A1021" s="436"/>
      <c r="B1021" s="453" t="s">
        <v>996</v>
      </c>
      <c r="C1021" s="453"/>
      <c r="D1021" s="453"/>
      <c r="E1021" s="1630"/>
      <c r="F1021" s="454"/>
      <c r="G1021" s="1102"/>
      <c r="H1021" s="1102"/>
      <c r="I1021" s="1151"/>
      <c r="J1021" s="1150"/>
    </row>
    <row r="1022" spans="1:10" s="152" customFormat="1">
      <c r="A1022" s="436"/>
      <c r="B1022" s="453" t="s">
        <v>1013</v>
      </c>
      <c r="C1022" s="453" t="s">
        <v>827</v>
      </c>
      <c r="D1022" s="453">
        <f>D996+D1012</f>
        <v>24</v>
      </c>
      <c r="E1022" s="1642"/>
      <c r="F1022" s="439">
        <f>E1022*D1022</f>
        <v>0</v>
      </c>
      <c r="G1022" s="1102"/>
      <c r="H1022" s="863">
        <f>E1022*G1022</f>
        <v>0</v>
      </c>
      <c r="I1022" s="1151">
        <v>24</v>
      </c>
      <c r="J1022" s="877">
        <f>E1022*I1022</f>
        <v>0</v>
      </c>
    </row>
    <row r="1023" spans="1:10" s="152" customFormat="1">
      <c r="A1023" s="436"/>
      <c r="B1023" s="453"/>
      <c r="C1023" s="453"/>
      <c r="D1023" s="453"/>
      <c r="E1023" s="1630"/>
      <c r="F1023" s="454"/>
      <c r="G1023" s="1102"/>
      <c r="H1023" s="1102"/>
      <c r="I1023" s="1151"/>
      <c r="J1023" s="1150"/>
    </row>
    <row r="1024" spans="1:10" s="152" customFormat="1" ht="38.25">
      <c r="A1024" s="440">
        <f>COUNT($A$10:A1023)+1</f>
        <v>180</v>
      </c>
      <c r="B1024" s="453" t="s">
        <v>3574</v>
      </c>
      <c r="C1024" s="453"/>
      <c r="D1024" s="453"/>
      <c r="E1024" s="1630"/>
      <c r="F1024" s="454"/>
      <c r="G1024" s="1102"/>
      <c r="H1024" s="1102"/>
      <c r="I1024" s="1151"/>
      <c r="J1024" s="1150"/>
    </row>
    <row r="1025" spans="1:10" s="152" customFormat="1">
      <c r="A1025" s="436"/>
      <c r="B1025" s="453" t="s">
        <v>996</v>
      </c>
      <c r="C1025" s="453"/>
      <c r="D1025" s="453"/>
      <c r="E1025" s="1630"/>
      <c r="F1025" s="454"/>
      <c r="G1025" s="1102"/>
      <c r="H1025" s="1102"/>
      <c r="I1025" s="1151"/>
      <c r="J1025" s="1150"/>
    </row>
    <row r="1026" spans="1:10" s="152" customFormat="1">
      <c r="A1026" s="436"/>
      <c r="B1026" s="453" t="s">
        <v>1014</v>
      </c>
      <c r="C1026" s="453" t="s">
        <v>827</v>
      </c>
      <c r="D1026" s="453">
        <f>D1022</f>
        <v>24</v>
      </c>
      <c r="E1026" s="1642"/>
      <c r="F1026" s="439">
        <f>E1026*D1026</f>
        <v>0</v>
      </c>
      <c r="G1026" s="1102"/>
      <c r="H1026" s="863">
        <f>E1026*G1026</f>
        <v>0</v>
      </c>
      <c r="I1026" s="1151">
        <v>24</v>
      </c>
      <c r="J1026" s="877">
        <f>E1026*I1026</f>
        <v>0</v>
      </c>
    </row>
    <row r="1027" spans="1:10" s="152" customFormat="1">
      <c r="A1027" s="436"/>
      <c r="B1027" s="453"/>
      <c r="C1027" s="453"/>
      <c r="D1027" s="453"/>
      <c r="E1027" s="1630"/>
      <c r="F1027" s="454"/>
      <c r="G1027" s="1102"/>
      <c r="H1027" s="1102"/>
      <c r="I1027" s="1151"/>
      <c r="J1027" s="1150"/>
    </row>
    <row r="1028" spans="1:10" s="152" customFormat="1" ht="38.25">
      <c r="A1028" s="440">
        <f>COUNT($A$10:A1027)+1</f>
        <v>181</v>
      </c>
      <c r="B1028" s="453" t="s">
        <v>1069</v>
      </c>
      <c r="C1028" s="453"/>
      <c r="D1028" s="453"/>
      <c r="E1028" s="1630"/>
      <c r="F1028" s="454"/>
      <c r="G1028" s="1102"/>
      <c r="H1028" s="1102"/>
      <c r="I1028" s="1151"/>
      <c r="J1028" s="1150"/>
    </row>
    <row r="1029" spans="1:10" s="152" customFormat="1">
      <c r="A1029" s="436"/>
      <c r="B1029" s="453" t="s">
        <v>1006</v>
      </c>
      <c r="C1029" s="453"/>
      <c r="D1029" s="453"/>
      <c r="E1029" s="1630"/>
      <c r="F1029" s="454"/>
      <c r="G1029" s="1102"/>
      <c r="H1029" s="1102"/>
      <c r="I1029" s="1151"/>
      <c r="J1029" s="1150"/>
    </row>
    <row r="1030" spans="1:10" s="152" customFormat="1">
      <c r="A1030" s="436"/>
      <c r="B1030" s="453" t="s">
        <v>3660</v>
      </c>
      <c r="C1030" s="453" t="s">
        <v>827</v>
      </c>
      <c r="D1030" s="453">
        <f>D1026</f>
        <v>24</v>
      </c>
      <c r="E1030" s="1642"/>
      <c r="F1030" s="439">
        <f>E1030*D1030</f>
        <v>0</v>
      </c>
      <c r="G1030" s="1102"/>
      <c r="H1030" s="863">
        <f>E1030*G1030</f>
        <v>0</v>
      </c>
      <c r="I1030" s="1151">
        <v>24</v>
      </c>
      <c r="J1030" s="877">
        <f>E1030*I1030</f>
        <v>0</v>
      </c>
    </row>
    <row r="1031" spans="1:10" s="152" customFormat="1">
      <c r="A1031" s="436"/>
      <c r="B1031" s="453"/>
      <c r="C1031" s="453"/>
      <c r="D1031" s="453"/>
      <c r="E1031" s="1630"/>
      <c r="F1031" s="454"/>
      <c r="G1031" s="1102"/>
      <c r="H1031" s="1102"/>
      <c r="I1031" s="1151"/>
      <c r="J1031" s="1150"/>
    </row>
    <row r="1032" spans="1:10" s="152" customFormat="1" ht="66" customHeight="1">
      <c r="A1032" s="440">
        <f>COUNT($A$10:A1031)+1</f>
        <v>182</v>
      </c>
      <c r="B1032" s="453" t="s">
        <v>1017</v>
      </c>
      <c r="C1032" s="453"/>
      <c r="D1032" s="453"/>
      <c r="E1032" s="1630"/>
      <c r="F1032" s="454"/>
      <c r="G1032" s="1102"/>
      <c r="H1032" s="1102"/>
      <c r="I1032" s="1151"/>
      <c r="J1032" s="1150"/>
    </row>
    <row r="1033" spans="1:10" s="152" customFormat="1" ht="38.25">
      <c r="A1033" s="436"/>
      <c r="B1033" s="499" t="s">
        <v>1018</v>
      </c>
      <c r="C1033" s="453"/>
      <c r="D1033" s="453"/>
      <c r="E1033" s="1630"/>
      <c r="F1033" s="454"/>
      <c r="G1033" s="1102"/>
      <c r="H1033" s="1102"/>
      <c r="I1033" s="1151"/>
      <c r="J1033" s="1150"/>
    </row>
    <row r="1034" spans="1:10" s="152" customFormat="1" ht="25.5">
      <c r="A1034" s="436"/>
      <c r="B1034" s="499" t="s">
        <v>1019</v>
      </c>
      <c r="C1034" s="453"/>
      <c r="D1034" s="453"/>
      <c r="E1034" s="1630"/>
      <c r="F1034" s="454"/>
      <c r="G1034" s="1102"/>
      <c r="H1034" s="1102"/>
      <c r="I1034" s="1151"/>
      <c r="J1034" s="1150"/>
    </row>
    <row r="1035" spans="1:10" s="152" customFormat="1">
      <c r="A1035" s="436"/>
      <c r="B1035" s="453" t="s">
        <v>996</v>
      </c>
      <c r="C1035" s="453"/>
      <c r="D1035" s="453"/>
      <c r="E1035" s="1630"/>
      <c r="F1035" s="454"/>
      <c r="G1035" s="1102"/>
      <c r="H1035" s="1102"/>
      <c r="I1035" s="1151"/>
      <c r="J1035" s="1150"/>
    </row>
    <row r="1036" spans="1:10" s="152" customFormat="1">
      <c r="A1036" s="436"/>
      <c r="B1036" s="453" t="s">
        <v>1021</v>
      </c>
      <c r="C1036" s="453" t="s">
        <v>827</v>
      </c>
      <c r="D1036" s="453">
        <v>29</v>
      </c>
      <c r="E1036" s="1642"/>
      <c r="F1036" s="439">
        <f>E1036*D1036</f>
        <v>0</v>
      </c>
      <c r="G1036" s="1102"/>
      <c r="H1036" s="863">
        <f>E1036*G1036</f>
        <v>0</v>
      </c>
      <c r="I1036" s="1151">
        <v>29</v>
      </c>
      <c r="J1036" s="877">
        <f>E1036*I1036</f>
        <v>0</v>
      </c>
    </row>
    <row r="1037" spans="1:10" s="152" customFormat="1">
      <c r="A1037" s="436"/>
      <c r="B1037" s="453"/>
      <c r="C1037" s="453"/>
      <c r="D1037" s="453"/>
      <c r="E1037" s="1630"/>
      <c r="F1037" s="453"/>
      <c r="G1037" s="1102"/>
      <c r="H1037" s="1102"/>
      <c r="I1037" s="1151"/>
      <c r="J1037" s="1150"/>
    </row>
    <row r="1038" spans="1:10" s="152" customFormat="1" ht="63.75">
      <c r="A1038" s="440">
        <f>COUNT($A$10:A1037)+1</f>
        <v>183</v>
      </c>
      <c r="B1038" s="453" t="s">
        <v>1070</v>
      </c>
      <c r="C1038" s="453"/>
      <c r="D1038" s="453"/>
      <c r="E1038" s="1630"/>
      <c r="F1038" s="453"/>
      <c r="G1038" s="1102"/>
      <c r="H1038" s="1102"/>
      <c r="I1038" s="1151"/>
      <c r="J1038" s="1150"/>
    </row>
    <row r="1039" spans="1:10" s="152" customFormat="1">
      <c r="A1039" s="440"/>
      <c r="B1039" s="453" t="s">
        <v>996</v>
      </c>
      <c r="C1039" s="453"/>
      <c r="D1039" s="453"/>
      <c r="E1039" s="1630"/>
      <c r="F1039" s="453"/>
      <c r="G1039" s="1102"/>
      <c r="H1039" s="1102"/>
      <c r="I1039" s="1151"/>
      <c r="J1039" s="1150"/>
    </row>
    <row r="1040" spans="1:10" s="152" customFormat="1">
      <c r="A1040" s="440"/>
      <c r="B1040" s="453" t="s">
        <v>1071</v>
      </c>
      <c r="C1040" s="453" t="s">
        <v>827</v>
      </c>
      <c r="D1040" s="453">
        <f>D1036</f>
        <v>29</v>
      </c>
      <c r="E1040" s="1642"/>
      <c r="F1040" s="439">
        <f>E1040*D1040</f>
        <v>0</v>
      </c>
      <c r="G1040" s="1102"/>
      <c r="H1040" s="863">
        <f>E1040*G1040</f>
        <v>0</v>
      </c>
      <c r="I1040" s="1151">
        <v>29</v>
      </c>
      <c r="J1040" s="877">
        <f>E1040*I1040</f>
        <v>0</v>
      </c>
    </row>
    <row r="1041" spans="1:10" s="152" customFormat="1">
      <c r="A1041" s="440"/>
      <c r="B1041" s="453"/>
      <c r="C1041" s="453"/>
      <c r="D1041" s="453"/>
      <c r="E1041" s="1630"/>
      <c r="F1041" s="453"/>
      <c r="G1041" s="1102"/>
      <c r="H1041" s="1102"/>
      <c r="I1041" s="1151"/>
      <c r="J1041" s="1150"/>
    </row>
    <row r="1042" spans="1:10" s="177" customFormat="1" ht="63.75">
      <c r="A1042" s="440">
        <f>COUNT($A$10:A1041)+1</f>
        <v>184</v>
      </c>
      <c r="B1042" s="169" t="s">
        <v>3575</v>
      </c>
      <c r="C1042" s="500"/>
      <c r="D1042" s="500"/>
      <c r="E1042" s="1630"/>
      <c r="F1042" s="453"/>
      <c r="G1042" s="1132"/>
      <c r="H1042" s="1132"/>
      <c r="I1042" s="1174"/>
      <c r="J1042" s="1175"/>
    </row>
    <row r="1043" spans="1:10" s="177" customFormat="1">
      <c r="A1043" s="440"/>
      <c r="B1043" s="453"/>
      <c r="C1043" s="453" t="s">
        <v>827</v>
      </c>
      <c r="D1043" s="453">
        <f>D1040</f>
        <v>29</v>
      </c>
      <c r="E1043" s="1642"/>
      <c r="F1043" s="439">
        <f>E1043*D1043</f>
        <v>0</v>
      </c>
      <c r="G1043" s="1132"/>
      <c r="H1043" s="863">
        <f>E1043*G1043</f>
        <v>0</v>
      </c>
      <c r="I1043" s="1174">
        <v>29</v>
      </c>
      <c r="J1043" s="877">
        <f>E1043*I1043</f>
        <v>0</v>
      </c>
    </row>
    <row r="1044" spans="1:10" s="177" customFormat="1">
      <c r="A1044" s="440"/>
      <c r="B1044" s="453" t="s">
        <v>1022</v>
      </c>
      <c r="C1044" s="453"/>
      <c r="D1044" s="453"/>
      <c r="E1044" s="1630"/>
      <c r="F1044" s="453"/>
      <c r="G1044" s="1132"/>
      <c r="H1044" s="1132"/>
      <c r="I1044" s="1174"/>
      <c r="J1044" s="1175"/>
    </row>
    <row r="1045" spans="1:10" s="177" customFormat="1" ht="25.5">
      <c r="A1045" s="440">
        <f>COUNT($A$10:A1044)+1</f>
        <v>185</v>
      </c>
      <c r="B1045" s="453" t="s">
        <v>1023</v>
      </c>
      <c r="C1045" s="500"/>
      <c r="D1045" s="500"/>
      <c r="E1045" s="1630"/>
      <c r="F1045" s="453"/>
      <c r="G1045" s="1132"/>
      <c r="H1045" s="1132"/>
      <c r="I1045" s="1174"/>
      <c r="J1045" s="1175"/>
    </row>
    <row r="1046" spans="1:10" s="177" customFormat="1">
      <c r="A1046" s="440"/>
      <c r="B1046" s="453"/>
      <c r="C1046" s="453" t="s">
        <v>827</v>
      </c>
      <c r="D1046" s="453">
        <v>0</v>
      </c>
      <c r="E1046" s="1642"/>
      <c r="F1046" s="439">
        <f>E1046*D1046</f>
        <v>0</v>
      </c>
      <c r="G1046" s="1132"/>
      <c r="H1046" s="863">
        <f>E1046*G1046</f>
        <v>0</v>
      </c>
      <c r="I1046" s="1174">
        <v>0</v>
      </c>
      <c r="J1046" s="877">
        <f>E1046*I1046</f>
        <v>0</v>
      </c>
    </row>
    <row r="1047" spans="1:10" s="177" customFormat="1">
      <c r="A1047" s="440"/>
      <c r="B1047" s="453"/>
      <c r="C1047" s="453"/>
      <c r="D1047" s="453"/>
      <c r="E1047" s="1630"/>
      <c r="F1047" s="453"/>
      <c r="G1047" s="1132"/>
      <c r="H1047" s="1132"/>
      <c r="I1047" s="1174"/>
      <c r="J1047" s="1175"/>
    </row>
    <row r="1048" spans="1:10" s="177" customFormat="1" ht="25.5">
      <c r="A1048" s="440">
        <f>COUNT($A$10:A1046)+1</f>
        <v>186</v>
      </c>
      <c r="B1048" s="453" t="s">
        <v>1024</v>
      </c>
      <c r="C1048" s="500"/>
      <c r="D1048" s="500"/>
      <c r="E1048" s="1630"/>
      <c r="F1048" s="453"/>
      <c r="G1048" s="1132"/>
      <c r="H1048" s="1132"/>
      <c r="I1048" s="1174"/>
      <c r="J1048" s="1175"/>
    </row>
    <row r="1049" spans="1:10" s="177" customFormat="1">
      <c r="A1049" s="440"/>
      <c r="B1049" s="453"/>
      <c r="C1049" s="453" t="s">
        <v>827</v>
      </c>
      <c r="D1049" s="453">
        <v>116</v>
      </c>
      <c r="E1049" s="1642"/>
      <c r="F1049" s="439">
        <f>E1049*D1049</f>
        <v>0</v>
      </c>
      <c r="G1049" s="1132"/>
      <c r="H1049" s="863">
        <f>E1049*G1049</f>
        <v>0</v>
      </c>
      <c r="I1049" s="1174">
        <v>116</v>
      </c>
      <c r="J1049" s="877">
        <f>E1049*I1049</f>
        <v>0</v>
      </c>
    </row>
    <row r="1050" spans="1:10" s="177" customFormat="1">
      <c r="A1050" s="440"/>
      <c r="B1050" s="453"/>
      <c r="C1050" s="453"/>
      <c r="D1050" s="453"/>
      <c r="E1050" s="1630"/>
      <c r="F1050" s="453"/>
      <c r="G1050" s="1132"/>
      <c r="H1050" s="1132"/>
      <c r="I1050" s="1174"/>
      <c r="J1050" s="1175"/>
    </row>
    <row r="1051" spans="1:10" s="177" customFormat="1" ht="25.5">
      <c r="A1051" s="440">
        <f>COUNT($A$10:A1049)+1</f>
        <v>187</v>
      </c>
      <c r="B1051" s="453" t="s">
        <v>1025</v>
      </c>
      <c r="C1051" s="500"/>
      <c r="D1051" s="500"/>
      <c r="E1051" s="1630"/>
      <c r="F1051" s="453"/>
      <c r="G1051" s="1132"/>
      <c r="H1051" s="1132"/>
      <c r="I1051" s="1174"/>
      <c r="J1051" s="1175"/>
    </row>
    <row r="1052" spans="1:10" s="177" customFormat="1">
      <c r="A1052" s="440"/>
      <c r="B1052" s="453" t="s">
        <v>81</v>
      </c>
      <c r="C1052" s="453" t="s">
        <v>827</v>
      </c>
      <c r="D1052" s="453">
        <v>0</v>
      </c>
      <c r="E1052" s="1642"/>
      <c r="F1052" s="439">
        <f>E1052*D1052</f>
        <v>0</v>
      </c>
      <c r="G1052" s="1132"/>
      <c r="H1052" s="863">
        <f>E1052*G1052</f>
        <v>0</v>
      </c>
      <c r="I1052" s="1174">
        <v>0</v>
      </c>
      <c r="J1052" s="877">
        <f>E1052*I1052</f>
        <v>0</v>
      </c>
    </row>
    <row r="1053" spans="1:10" s="177" customFormat="1">
      <c r="A1053" s="440"/>
      <c r="B1053" s="453"/>
      <c r="C1053" s="453"/>
      <c r="D1053" s="453"/>
      <c r="E1053" s="1630"/>
      <c r="F1053" s="453"/>
      <c r="G1053" s="1132"/>
      <c r="H1053" s="1132"/>
      <c r="I1053" s="1174"/>
      <c r="J1053" s="1175"/>
    </row>
    <row r="1054" spans="1:10" s="152" customFormat="1" ht="76.5">
      <c r="A1054" s="440">
        <f>COUNT($A$10:A1052)+1</f>
        <v>188</v>
      </c>
      <c r="B1054" s="453" t="s">
        <v>3591</v>
      </c>
      <c r="C1054" s="453"/>
      <c r="D1054" s="453"/>
      <c r="E1054" s="1630"/>
      <c r="F1054" s="453"/>
      <c r="G1054" s="1102"/>
      <c r="H1054" s="1102"/>
      <c r="I1054" s="1151"/>
      <c r="J1054" s="1150"/>
    </row>
    <row r="1055" spans="1:10" s="152" customFormat="1" ht="38.25">
      <c r="A1055" s="440"/>
      <c r="B1055" s="453" t="s">
        <v>3592</v>
      </c>
      <c r="C1055" s="453"/>
      <c r="D1055" s="453"/>
      <c r="E1055" s="1630"/>
      <c r="F1055" s="453"/>
      <c r="G1055" s="1102"/>
      <c r="H1055" s="1102"/>
      <c r="I1055" s="1151"/>
      <c r="J1055" s="1150"/>
    </row>
    <row r="1056" spans="1:10" s="152" customFormat="1" ht="25.5">
      <c r="A1056" s="440"/>
      <c r="B1056" s="453" t="s">
        <v>3593</v>
      </c>
      <c r="C1056" s="453"/>
      <c r="D1056" s="453"/>
      <c r="E1056" s="1630"/>
      <c r="F1056" s="453"/>
      <c r="G1056" s="1102"/>
      <c r="H1056" s="1102"/>
      <c r="I1056" s="1151"/>
      <c r="J1056" s="1150"/>
    </row>
    <row r="1057" spans="1:10" s="152" customFormat="1" ht="25.5">
      <c r="A1057" s="440"/>
      <c r="B1057" s="453" t="s">
        <v>1073</v>
      </c>
      <c r="C1057" s="453"/>
      <c r="D1057" s="453"/>
      <c r="E1057" s="1630"/>
      <c r="F1057" s="453"/>
      <c r="G1057" s="1102"/>
      <c r="H1057" s="1102"/>
      <c r="I1057" s="1151"/>
      <c r="J1057" s="1150"/>
    </row>
    <row r="1058" spans="1:10" s="152" customFormat="1">
      <c r="A1058" s="436"/>
      <c r="B1058" s="453" t="s">
        <v>996</v>
      </c>
      <c r="C1058" s="453"/>
      <c r="D1058" s="453"/>
      <c r="E1058" s="1630"/>
      <c r="F1058" s="454"/>
      <c r="G1058" s="1102"/>
      <c r="H1058" s="1102"/>
      <c r="I1058" s="1151"/>
      <c r="J1058" s="1150"/>
    </row>
    <row r="1059" spans="1:10" s="152" customFormat="1" ht="38.25">
      <c r="A1059" s="436"/>
      <c r="B1059" s="453" t="s">
        <v>1074</v>
      </c>
      <c r="C1059" s="453"/>
      <c r="D1059" s="453"/>
      <c r="E1059" s="1630"/>
      <c r="F1059" s="454"/>
      <c r="G1059" s="1102"/>
      <c r="H1059" s="1102"/>
      <c r="I1059" s="1151"/>
      <c r="J1059" s="1150"/>
    </row>
    <row r="1060" spans="1:10" s="152" customFormat="1" ht="25.5">
      <c r="A1060" s="436"/>
      <c r="B1060" s="453" t="s">
        <v>1075</v>
      </c>
      <c r="C1060" s="453"/>
      <c r="D1060" s="453"/>
      <c r="E1060" s="1630"/>
      <c r="F1060" s="454"/>
      <c r="G1060" s="1102"/>
      <c r="H1060" s="1102"/>
      <c r="I1060" s="1151"/>
      <c r="J1060" s="1150"/>
    </row>
    <row r="1061" spans="1:10" s="152" customFormat="1">
      <c r="A1061" s="436"/>
      <c r="B1061" s="453" t="s">
        <v>1076</v>
      </c>
      <c r="C1061" s="453" t="s">
        <v>827</v>
      </c>
      <c r="D1061" s="453">
        <v>24</v>
      </c>
      <c r="E1061" s="1642"/>
      <c r="F1061" s="439">
        <f>E1061*D1061</f>
        <v>0</v>
      </c>
      <c r="G1061" s="1102"/>
      <c r="H1061" s="863">
        <f>E1061*G1061</f>
        <v>0</v>
      </c>
      <c r="I1061" s="1151">
        <v>24</v>
      </c>
      <c r="J1061" s="877">
        <f>E1061*I1061</f>
        <v>0</v>
      </c>
    </row>
    <row r="1062" spans="1:10" s="152" customFormat="1">
      <c r="A1062" s="436"/>
      <c r="B1062" s="453"/>
      <c r="C1062" s="453"/>
      <c r="D1062" s="453"/>
      <c r="E1062" s="1630"/>
      <c r="F1062" s="454"/>
      <c r="G1062" s="1102"/>
      <c r="H1062" s="1102"/>
      <c r="I1062" s="1151"/>
      <c r="J1062" s="1150"/>
    </row>
    <row r="1063" spans="1:10" s="152" customFormat="1" ht="76.5">
      <c r="A1063" s="440">
        <f>COUNT($A$10:A1062)+1</f>
        <v>189</v>
      </c>
      <c r="B1063" s="453" t="s">
        <v>1077</v>
      </c>
      <c r="C1063" s="453"/>
      <c r="D1063" s="453"/>
      <c r="E1063" s="1630"/>
      <c r="F1063" s="454"/>
      <c r="G1063" s="1102"/>
      <c r="H1063" s="1102"/>
      <c r="I1063" s="1151"/>
      <c r="J1063" s="1150"/>
    </row>
    <row r="1064" spans="1:10" s="152" customFormat="1">
      <c r="A1064" s="436"/>
      <c r="B1064" s="453" t="s">
        <v>1078</v>
      </c>
      <c r="C1064" s="453"/>
      <c r="D1064" s="453"/>
      <c r="E1064" s="1630"/>
      <c r="F1064" s="454"/>
      <c r="G1064" s="1102"/>
      <c r="H1064" s="1102"/>
      <c r="I1064" s="1151"/>
      <c r="J1064" s="1150"/>
    </row>
    <row r="1065" spans="1:10" s="152" customFormat="1">
      <c r="A1065" s="436"/>
      <c r="B1065" s="453" t="s">
        <v>3661</v>
      </c>
      <c r="C1065" s="453" t="s">
        <v>827</v>
      </c>
      <c r="D1065" s="453">
        <v>16</v>
      </c>
      <c r="E1065" s="1642"/>
      <c r="F1065" s="439">
        <f>E1065*D1065</f>
        <v>0</v>
      </c>
      <c r="G1065" s="1102"/>
      <c r="H1065" s="863">
        <f>E1065*G1065</f>
        <v>0</v>
      </c>
      <c r="I1065" s="1151">
        <v>16</v>
      </c>
      <c r="J1065" s="877">
        <f>E1065*I1065</f>
        <v>0</v>
      </c>
    </row>
    <row r="1066" spans="1:10" s="152" customFormat="1">
      <c r="A1066" s="436"/>
      <c r="B1066" s="453"/>
      <c r="C1066" s="437"/>
      <c r="D1066" s="437"/>
      <c r="E1066" s="1630"/>
      <c r="F1066" s="454"/>
      <c r="G1066" s="1102"/>
      <c r="H1066" s="1102"/>
      <c r="I1066" s="1151"/>
      <c r="J1066" s="1150"/>
    </row>
    <row r="1067" spans="1:10" s="152" customFormat="1" ht="89.25">
      <c r="A1067" s="440">
        <f>COUNT($A$10:A1066)+1</f>
        <v>190</v>
      </c>
      <c r="B1067" s="453" t="s">
        <v>1079</v>
      </c>
      <c r="C1067" s="453"/>
      <c r="D1067" s="453"/>
      <c r="E1067" s="1630"/>
      <c r="F1067" s="454"/>
      <c r="G1067" s="1102"/>
      <c r="H1067" s="1102"/>
      <c r="I1067" s="1151"/>
      <c r="J1067" s="1150"/>
    </row>
    <row r="1068" spans="1:10" s="152" customFormat="1">
      <c r="A1068" s="436"/>
      <c r="B1068" s="453" t="s">
        <v>1078</v>
      </c>
      <c r="C1068" s="453"/>
      <c r="D1068" s="453"/>
      <c r="E1068" s="1630"/>
      <c r="F1068" s="454"/>
      <c r="G1068" s="1102"/>
      <c r="H1068" s="1102"/>
      <c r="I1068" s="1151"/>
      <c r="J1068" s="1150"/>
    </row>
    <row r="1069" spans="1:10" s="152" customFormat="1">
      <c r="A1069" s="436"/>
      <c r="B1069" s="453" t="s">
        <v>3662</v>
      </c>
      <c r="C1069" s="453" t="s">
        <v>827</v>
      </c>
      <c r="D1069" s="453">
        <v>8</v>
      </c>
      <c r="E1069" s="1642"/>
      <c r="F1069" s="439">
        <f>E1069*D1069</f>
        <v>0</v>
      </c>
      <c r="G1069" s="1102"/>
      <c r="H1069" s="863">
        <f>E1069*G1069</f>
        <v>0</v>
      </c>
      <c r="I1069" s="1151">
        <v>8</v>
      </c>
      <c r="J1069" s="877">
        <f>E1069*I1069</f>
        <v>0</v>
      </c>
    </row>
    <row r="1070" spans="1:10" s="152" customFormat="1">
      <c r="A1070" s="436"/>
      <c r="B1070" s="453"/>
      <c r="C1070" s="437"/>
      <c r="D1070" s="437"/>
      <c r="E1070" s="1630"/>
      <c r="F1070" s="454"/>
      <c r="G1070" s="1102"/>
      <c r="H1070" s="1102"/>
      <c r="I1070" s="1151"/>
      <c r="J1070" s="1150"/>
    </row>
    <row r="1071" spans="1:10" s="152" customFormat="1" ht="165.75">
      <c r="A1071" s="440">
        <f>COUNT($A$10:A1070)+1</f>
        <v>191</v>
      </c>
      <c r="B1071" s="453" t="s">
        <v>1080</v>
      </c>
      <c r="C1071" s="453"/>
      <c r="D1071" s="453"/>
      <c r="E1071" s="1630"/>
      <c r="F1071" s="453"/>
      <c r="G1071" s="1102"/>
      <c r="H1071" s="1102"/>
      <c r="I1071" s="1151"/>
      <c r="J1071" s="1150"/>
    </row>
    <row r="1072" spans="1:10" s="152" customFormat="1">
      <c r="A1072" s="436"/>
      <c r="B1072" s="453" t="s">
        <v>1044</v>
      </c>
      <c r="C1072" s="453"/>
      <c r="D1072" s="453"/>
      <c r="E1072" s="1630"/>
      <c r="F1072" s="453"/>
      <c r="G1072" s="1102"/>
      <c r="H1072" s="1102"/>
      <c r="I1072" s="1151"/>
      <c r="J1072" s="1150"/>
    </row>
    <row r="1073" spans="1:19" s="152" customFormat="1">
      <c r="A1073" s="436"/>
      <c r="B1073" s="453" t="s">
        <v>1081</v>
      </c>
      <c r="C1073" s="453" t="s">
        <v>826</v>
      </c>
      <c r="D1073" s="453">
        <v>385</v>
      </c>
      <c r="E1073" s="1642"/>
      <c r="F1073" s="439">
        <f>E1073*D1073</f>
        <v>0</v>
      </c>
      <c r="G1073" s="1102"/>
      <c r="H1073" s="863">
        <f>E1073*G1073</f>
        <v>0</v>
      </c>
      <c r="I1073" s="1151">
        <v>385</v>
      </c>
      <c r="J1073" s="877">
        <f>E1073*I1073</f>
        <v>0</v>
      </c>
    </row>
    <row r="1074" spans="1:19" s="152" customFormat="1">
      <c r="A1074" s="436"/>
      <c r="B1074" s="453"/>
      <c r="C1074" s="453"/>
      <c r="D1074" s="453"/>
      <c r="E1074" s="1630"/>
      <c r="F1074" s="453"/>
      <c r="G1074" s="1102"/>
      <c r="H1074" s="1102"/>
      <c r="I1074" s="1151"/>
      <c r="J1074" s="1150"/>
    </row>
    <row r="1075" spans="1:19" s="152" customFormat="1" ht="76.5">
      <c r="A1075" s="440">
        <f>COUNT($A$10:A1074)+1</f>
        <v>192</v>
      </c>
      <c r="B1075" s="453" t="s">
        <v>1054</v>
      </c>
      <c r="C1075" s="453"/>
      <c r="D1075" s="453"/>
      <c r="E1075" s="1630"/>
      <c r="F1075" s="453"/>
      <c r="G1075" s="1102"/>
      <c r="H1075" s="1102"/>
      <c r="I1075" s="1151"/>
      <c r="J1075" s="1150"/>
    </row>
    <row r="1076" spans="1:19" s="152" customFormat="1">
      <c r="A1076" s="440"/>
      <c r="B1076" s="453" t="s">
        <v>1055</v>
      </c>
      <c r="C1076" s="453"/>
      <c r="D1076" s="453"/>
      <c r="E1076" s="1630"/>
      <c r="F1076" s="453"/>
      <c r="G1076" s="1102"/>
      <c r="H1076" s="1102"/>
      <c r="I1076" s="1151"/>
      <c r="J1076" s="1150"/>
    </row>
    <row r="1077" spans="1:19" s="152" customFormat="1">
      <c r="A1077" s="440"/>
      <c r="B1077" s="453" t="s">
        <v>859</v>
      </c>
      <c r="C1077" s="453" t="s">
        <v>827</v>
      </c>
      <c r="D1077" s="453">
        <v>48</v>
      </c>
      <c r="E1077" s="1642"/>
      <c r="F1077" s="439">
        <f>E1077*D1077</f>
        <v>0</v>
      </c>
      <c r="G1077" s="1102"/>
      <c r="H1077" s="863">
        <f>E1077*G1077</f>
        <v>0</v>
      </c>
      <c r="I1077" s="1151">
        <v>48</v>
      </c>
      <c r="J1077" s="877">
        <f>E1077*I1077</f>
        <v>0</v>
      </c>
    </row>
    <row r="1078" spans="1:19" s="152" customFormat="1">
      <c r="A1078" s="440"/>
      <c r="B1078" s="453"/>
      <c r="C1078" s="453"/>
      <c r="D1078" s="453"/>
      <c r="E1078" s="1630"/>
      <c r="F1078" s="453"/>
      <c r="G1078" s="1102"/>
      <c r="H1078" s="1102"/>
      <c r="I1078" s="1151"/>
      <c r="J1078" s="1150"/>
    </row>
    <row r="1079" spans="1:19" s="180" customFormat="1" ht="51">
      <c r="A1079" s="440">
        <f>COUNT($A$10:A1078)+1</f>
        <v>193</v>
      </c>
      <c r="B1079" s="453" t="s">
        <v>1056</v>
      </c>
      <c r="C1079" s="453"/>
      <c r="D1079" s="453"/>
      <c r="E1079" s="1630"/>
      <c r="F1079" s="453"/>
      <c r="G1079" s="1135"/>
      <c r="H1079" s="1135"/>
      <c r="I1079" s="1179"/>
      <c r="J1079" s="1180"/>
      <c r="K1079" s="179"/>
      <c r="L1079" s="179"/>
      <c r="M1079" s="179"/>
      <c r="N1079" s="179"/>
      <c r="O1079" s="179"/>
      <c r="P1079" s="179"/>
      <c r="Q1079" s="179"/>
      <c r="R1079" s="179"/>
      <c r="S1079" s="179"/>
    </row>
    <row r="1080" spans="1:19" s="180" customFormat="1" ht="15">
      <c r="A1080" s="440"/>
      <c r="B1080" s="453"/>
      <c r="C1080" s="453" t="s">
        <v>827</v>
      </c>
      <c r="D1080" s="453">
        <v>24</v>
      </c>
      <c r="E1080" s="1642"/>
      <c r="F1080" s="439">
        <f>E1080*D1080</f>
        <v>0</v>
      </c>
      <c r="G1080" s="1136"/>
      <c r="H1080" s="863">
        <f>E1080*G1080</f>
        <v>0</v>
      </c>
      <c r="I1080" s="1179">
        <v>24</v>
      </c>
      <c r="J1080" s="877">
        <f>E1080*I1080</f>
        <v>0</v>
      </c>
      <c r="K1080" s="179"/>
      <c r="L1080" s="179"/>
      <c r="M1080" s="179"/>
      <c r="N1080" s="179"/>
      <c r="O1080" s="179"/>
      <c r="P1080" s="179"/>
      <c r="Q1080" s="179"/>
      <c r="R1080" s="179"/>
      <c r="S1080" s="179"/>
    </row>
    <row r="1081" spans="1:19" s="180" customFormat="1" ht="9" customHeight="1">
      <c r="A1081" s="440"/>
      <c r="B1081" s="453"/>
      <c r="C1081" s="453"/>
      <c r="D1081" s="453"/>
      <c r="E1081" s="1630"/>
      <c r="F1081" s="453"/>
      <c r="G1081" s="1136"/>
      <c r="H1081" s="1136"/>
      <c r="I1081" s="1179"/>
      <c r="J1081" s="1180"/>
      <c r="K1081" s="179"/>
      <c r="L1081" s="179"/>
      <c r="M1081" s="179"/>
      <c r="N1081" s="179"/>
      <c r="O1081" s="179"/>
      <c r="P1081" s="179"/>
      <c r="Q1081" s="179"/>
      <c r="R1081" s="179"/>
      <c r="S1081" s="179"/>
    </row>
    <row r="1082" spans="1:19" s="152" customFormat="1" ht="76.5">
      <c r="A1082" s="440">
        <f>COUNT($A$10:A1081)+1</f>
        <v>194</v>
      </c>
      <c r="B1082" s="453" t="s">
        <v>1057</v>
      </c>
      <c r="C1082" s="453"/>
      <c r="D1082" s="453"/>
      <c r="E1082" s="1630"/>
      <c r="F1082" s="453"/>
      <c r="G1082" s="1102"/>
      <c r="H1082" s="1102"/>
      <c r="I1082" s="1151"/>
      <c r="J1082" s="1150"/>
    </row>
    <row r="1083" spans="1:19" s="152" customFormat="1">
      <c r="A1083" s="436"/>
      <c r="B1083" s="453" t="s">
        <v>1058</v>
      </c>
      <c r="C1083" s="453"/>
      <c r="D1083" s="453"/>
      <c r="E1083" s="1630"/>
      <c r="F1083" s="453"/>
      <c r="G1083" s="1102"/>
      <c r="H1083" s="1102"/>
      <c r="I1083" s="1151"/>
      <c r="J1083" s="1150"/>
    </row>
    <row r="1084" spans="1:19" s="152" customFormat="1">
      <c r="A1084" s="440"/>
      <c r="B1084" s="453" t="s">
        <v>1059</v>
      </c>
      <c r="C1084" s="453" t="s">
        <v>826</v>
      </c>
      <c r="D1084" s="453">
        <v>120</v>
      </c>
      <c r="E1084" s="1642"/>
      <c r="F1084" s="439">
        <f>E1084*D1084</f>
        <v>0</v>
      </c>
      <c r="G1084" s="1102"/>
      <c r="H1084" s="863">
        <f>E1084*G1084</f>
        <v>0</v>
      </c>
      <c r="I1084" s="1151">
        <v>120</v>
      </c>
      <c r="J1084" s="877">
        <f>E1084*I1084</f>
        <v>0</v>
      </c>
    </row>
    <row r="1085" spans="1:19" s="152" customFormat="1">
      <c r="A1085" s="440"/>
      <c r="B1085" s="453" t="s">
        <v>1060</v>
      </c>
      <c r="C1085" s="453" t="s">
        <v>826</v>
      </c>
      <c r="D1085" s="453">
        <v>24</v>
      </c>
      <c r="E1085" s="1642"/>
      <c r="F1085" s="439">
        <f>E1085*D1085</f>
        <v>0</v>
      </c>
      <c r="G1085" s="1102"/>
      <c r="H1085" s="863">
        <f>E1085*G1085</f>
        <v>0</v>
      </c>
      <c r="I1085" s="1151">
        <v>24</v>
      </c>
      <c r="J1085" s="877">
        <f>E1085*I1085</f>
        <v>0</v>
      </c>
    </row>
    <row r="1086" spans="1:19" s="152" customFormat="1">
      <c r="A1086" s="440"/>
      <c r="B1086" s="453" t="s">
        <v>1061</v>
      </c>
      <c r="C1086" s="453" t="s">
        <v>826</v>
      </c>
      <c r="D1086" s="453">
        <v>24</v>
      </c>
      <c r="E1086" s="1642"/>
      <c r="F1086" s="439">
        <f>E1086*D1086</f>
        <v>0</v>
      </c>
      <c r="G1086" s="1102"/>
      <c r="H1086" s="863">
        <f>E1086*G1086</f>
        <v>0</v>
      </c>
      <c r="I1086" s="1151">
        <v>24</v>
      </c>
      <c r="J1086" s="877">
        <f>E1086*I1086</f>
        <v>0</v>
      </c>
    </row>
    <row r="1087" spans="1:19" s="152" customFormat="1" ht="3.75" customHeight="1">
      <c r="A1087" s="440"/>
      <c r="B1087" s="453"/>
      <c r="C1087" s="453"/>
      <c r="D1087" s="453"/>
      <c r="E1087" s="1630"/>
      <c r="F1087" s="454"/>
      <c r="G1087" s="1102"/>
      <c r="H1087" s="1102"/>
      <c r="I1087" s="1151"/>
      <c r="J1087" s="1150"/>
    </row>
    <row r="1088" spans="1:19" s="171" customFormat="1" ht="25.5">
      <c r="A1088" s="440">
        <f>COUNT($A$10:A1087)+1</f>
        <v>195</v>
      </c>
      <c r="B1088" s="453" t="s">
        <v>1082</v>
      </c>
      <c r="C1088" s="453"/>
      <c r="D1088" s="506"/>
      <c r="E1088" s="1634"/>
      <c r="F1088" s="439"/>
      <c r="G1088" s="1120"/>
      <c r="H1088" s="1120"/>
      <c r="I1088" s="1172"/>
      <c r="J1088" s="1164"/>
    </row>
    <row r="1089" spans="1:10" s="171" customFormat="1">
      <c r="A1089" s="440"/>
      <c r="B1089" s="453"/>
      <c r="C1089" s="453" t="s">
        <v>843</v>
      </c>
      <c r="D1089" s="506">
        <v>8</v>
      </c>
      <c r="E1089" s="1633"/>
      <c r="F1089" s="439">
        <f>E1089*D1089</f>
        <v>0</v>
      </c>
      <c r="G1089" s="1120"/>
      <c r="H1089" s="863">
        <f>E1089*G1089</f>
        <v>0</v>
      </c>
      <c r="I1089" s="1172">
        <v>8</v>
      </c>
      <c r="J1089" s="877">
        <f>E1089*I1089</f>
        <v>0</v>
      </c>
    </row>
    <row r="1090" spans="1:10" s="171" customFormat="1" ht="25.5">
      <c r="A1090" s="440">
        <f>1+A1088</f>
        <v>196</v>
      </c>
      <c r="B1090" s="453" t="s">
        <v>1083</v>
      </c>
      <c r="C1090" s="453"/>
      <c r="D1090" s="506"/>
      <c r="E1090" s="1634"/>
      <c r="F1090" s="439"/>
      <c r="G1090" s="1120"/>
      <c r="H1090" s="1120"/>
      <c r="I1090" s="1172"/>
      <c r="J1090" s="1164"/>
    </row>
    <row r="1091" spans="1:10" s="171" customFormat="1">
      <c r="A1091" s="440"/>
      <c r="B1091" s="453"/>
      <c r="C1091" s="453" t="s">
        <v>843</v>
      </c>
      <c r="D1091" s="506">
        <v>1</v>
      </c>
      <c r="E1091" s="1633"/>
      <c r="F1091" s="439">
        <f>E1091*D1091</f>
        <v>0</v>
      </c>
      <c r="G1091" s="1120"/>
      <c r="H1091" s="863">
        <f>E1091*G1091</f>
        <v>0</v>
      </c>
      <c r="I1091" s="1172">
        <v>1</v>
      </c>
      <c r="J1091" s="877">
        <f>E1091*I1091</f>
        <v>0</v>
      </c>
    </row>
    <row r="1092" spans="1:10" s="171" customFormat="1">
      <c r="A1092" s="440"/>
      <c r="B1092" s="453"/>
      <c r="C1092" s="453"/>
      <c r="D1092" s="506"/>
      <c r="E1092" s="1634"/>
      <c r="F1092" s="439"/>
      <c r="G1092" s="1120"/>
      <c r="H1092" s="1120"/>
      <c r="I1092" s="1164"/>
      <c r="J1092" s="1164"/>
    </row>
    <row r="1093" spans="1:10" s="171" customFormat="1" ht="13.5" thickBot="1">
      <c r="A1093" s="428"/>
      <c r="B1093" s="476"/>
      <c r="C1093" s="476"/>
      <c r="D1093" s="476"/>
      <c r="E1093" s="1647"/>
      <c r="F1093" s="507"/>
      <c r="G1093" s="1137"/>
      <c r="H1093" s="1137"/>
      <c r="I1093" s="1181"/>
      <c r="J1093" s="1181"/>
    </row>
    <row r="1094" spans="1:10" s="171" customFormat="1" ht="13.5" thickTop="1">
      <c r="A1094" s="161"/>
      <c r="B1094" s="169"/>
      <c r="C1094" s="169"/>
      <c r="D1094" s="169"/>
      <c r="E1094" s="1648"/>
      <c r="F1094" s="148" t="s">
        <v>1575</v>
      </c>
      <c r="G1094" s="1138"/>
      <c r="H1094" s="1138" t="s">
        <v>1585</v>
      </c>
      <c r="I1094" s="1182"/>
      <c r="J1094" s="1182" t="s">
        <v>1586</v>
      </c>
    </row>
    <row r="1095" spans="1:10" s="152" customFormat="1" ht="15">
      <c r="A1095" s="181"/>
      <c r="B1095" s="451" t="s">
        <v>1084</v>
      </c>
      <c r="C1095" s="452"/>
      <c r="D1095" s="452"/>
      <c r="E1095" s="1628"/>
      <c r="F1095" s="271">
        <f>SUM(F860:F1093)</f>
        <v>0</v>
      </c>
      <c r="G1095" s="1116"/>
      <c r="H1095" s="961">
        <f>SUM(H859:H1094)</f>
        <v>0</v>
      </c>
      <c r="I1095" s="1161"/>
      <c r="J1095" s="963">
        <f>SUM(J859:J1094)</f>
        <v>0</v>
      </c>
    </row>
    <row r="1096" spans="1:10" s="2" customFormat="1">
      <c r="A1096" s="12"/>
      <c r="B1096" s="16"/>
      <c r="C1096" s="13"/>
      <c r="E1096" s="1611"/>
      <c r="F1096" s="1"/>
      <c r="G1096" s="1187"/>
      <c r="H1096" s="1187"/>
      <c r="I1096" s="1187"/>
      <c r="J1096" s="1187"/>
    </row>
    <row r="1097" spans="1:10" s="2" customFormat="1">
      <c r="A1097" s="12"/>
      <c r="B1097" s="16"/>
      <c r="C1097" s="13"/>
      <c r="E1097" s="1611"/>
      <c r="F1097" s="1"/>
      <c r="G1097" s="1187"/>
      <c r="H1097" s="1187"/>
      <c r="I1097" s="1187"/>
      <c r="J1097" s="1187"/>
    </row>
    <row r="1098" spans="1:10" s="152" customFormat="1">
      <c r="A1098" s="160"/>
      <c r="B1098" s="150" t="s">
        <v>1920</v>
      </c>
      <c r="C1098" s="150"/>
      <c r="D1098" s="150"/>
      <c r="E1098" s="1621"/>
      <c r="F1098" s="93"/>
      <c r="G1098" s="1184"/>
      <c r="H1098" s="1184"/>
      <c r="I1098" s="1184"/>
      <c r="J1098" s="1184"/>
    </row>
    <row r="1099" spans="1:10" s="152" customFormat="1" ht="25.5">
      <c r="A1099" s="160"/>
      <c r="B1099" s="150" t="s">
        <v>917</v>
      </c>
      <c r="C1099" s="150"/>
      <c r="D1099" s="150"/>
      <c r="E1099" s="1621"/>
      <c r="F1099" s="93"/>
      <c r="G1099" s="1184"/>
      <c r="H1099" s="1184"/>
      <c r="I1099" s="1184"/>
      <c r="J1099" s="1184"/>
    </row>
    <row r="1100" spans="1:10" s="152" customFormat="1">
      <c r="A1100" s="160"/>
      <c r="E1100" s="1621"/>
      <c r="F1100" s="93"/>
      <c r="G1100" s="1184"/>
      <c r="H1100" s="1184"/>
      <c r="I1100" s="1184"/>
      <c r="J1100" s="1184"/>
    </row>
    <row r="1101" spans="1:10" s="152" customFormat="1">
      <c r="A1101" s="160"/>
      <c r="B1101" s="150" t="s">
        <v>1085</v>
      </c>
      <c r="E1101" s="1621"/>
      <c r="F1101" s="93"/>
      <c r="G1101" s="1184"/>
      <c r="H1101" s="1184"/>
      <c r="I1101" s="1184"/>
      <c r="J1101" s="1184"/>
    </row>
    <row r="1102" spans="1:10" s="152" customFormat="1">
      <c r="A1102" s="160"/>
      <c r="B1102" s="152" t="s">
        <v>1597</v>
      </c>
      <c r="E1102" s="1621"/>
      <c r="F1102" s="93"/>
      <c r="G1102" s="1184"/>
      <c r="H1102" s="1184"/>
      <c r="I1102" s="1184"/>
      <c r="J1102" s="1184"/>
    </row>
    <row r="1103" spans="1:10" s="152" customFormat="1">
      <c r="A1103" s="160" t="s">
        <v>832</v>
      </c>
      <c r="B1103" s="150" t="s">
        <v>833</v>
      </c>
      <c r="C1103" s="150" t="s">
        <v>834</v>
      </c>
      <c r="D1103" s="150" t="s">
        <v>835</v>
      </c>
      <c r="E1103" s="1622" t="s">
        <v>836</v>
      </c>
      <c r="F1103" s="150" t="s">
        <v>837</v>
      </c>
      <c r="G1103" s="1721" t="s">
        <v>1550</v>
      </c>
      <c r="H1103" s="1722"/>
      <c r="I1103" s="1723" t="s">
        <v>1551</v>
      </c>
      <c r="J1103" s="1724"/>
    </row>
    <row r="1104" spans="1:10" s="152" customFormat="1" ht="13.5" thickBot="1">
      <c r="A1104" s="168"/>
      <c r="B1104" s="156"/>
      <c r="C1104" s="156"/>
      <c r="D1104" s="155"/>
      <c r="E1104" s="1627" t="s">
        <v>838</v>
      </c>
      <c r="F1104" s="157" t="s">
        <v>838</v>
      </c>
      <c r="G1104" s="888" t="s">
        <v>79</v>
      </c>
      <c r="H1104" s="888" t="s">
        <v>1554</v>
      </c>
      <c r="I1104" s="887" t="s">
        <v>79</v>
      </c>
      <c r="J1104" s="887" t="s">
        <v>1554</v>
      </c>
    </row>
    <row r="1105" spans="1:10" s="152" customFormat="1">
      <c r="A1105" s="160"/>
      <c r="B1105" s="151"/>
      <c r="C1105" s="159"/>
      <c r="D1105" s="158"/>
      <c r="E1105" s="1621"/>
      <c r="F1105" s="93"/>
      <c r="G1105" s="1184"/>
      <c r="H1105" s="1184"/>
      <c r="I1105" s="1184"/>
      <c r="J1105" s="1184"/>
    </row>
    <row r="1106" spans="1:10" s="152" customFormat="1" ht="25.5">
      <c r="A1106" s="160"/>
      <c r="B1106" s="158" t="s">
        <v>992</v>
      </c>
      <c r="C1106" s="151"/>
      <c r="D1106" s="158"/>
      <c r="E1106" s="1621"/>
      <c r="F1106" s="93"/>
      <c r="G1106" s="1184"/>
      <c r="H1106" s="1184"/>
      <c r="I1106" s="1184"/>
      <c r="J1106" s="1184"/>
    </row>
    <row r="1107" spans="1:10" s="152" customFormat="1">
      <c r="A1107" s="160"/>
      <c r="B1107" s="158"/>
      <c r="C1107" s="151"/>
      <c r="D1107" s="158"/>
      <c r="E1107" s="1621"/>
      <c r="F1107" s="93"/>
      <c r="G1107" s="1184"/>
      <c r="H1107" s="1184"/>
      <c r="I1107" s="1184"/>
      <c r="J1107" s="1184"/>
    </row>
    <row r="1108" spans="1:10" s="152" customFormat="1">
      <c r="A1108" s="160"/>
      <c r="B1108" s="158" t="s">
        <v>993</v>
      </c>
      <c r="C1108" s="151"/>
      <c r="D1108" s="158"/>
      <c r="E1108" s="1621"/>
      <c r="F1108" s="93"/>
      <c r="G1108" s="1184"/>
      <c r="H1108" s="1184"/>
      <c r="I1108" s="1184"/>
      <c r="J1108" s="1184"/>
    </row>
    <row r="1109" spans="1:10" s="152" customFormat="1">
      <c r="A1109" s="160"/>
      <c r="B1109" s="151"/>
      <c r="C1109" s="151"/>
      <c r="D1109" s="151"/>
      <c r="E1109" s="1621"/>
      <c r="F1109" s="93"/>
      <c r="G1109" s="1184"/>
      <c r="H1109" s="1184"/>
      <c r="I1109" s="1184"/>
      <c r="J1109" s="1184"/>
    </row>
    <row r="1110" spans="1:10" s="152" customFormat="1" ht="51">
      <c r="A1110" s="440">
        <f>COUNT($A$10:A1109)+1</f>
        <v>197</v>
      </c>
      <c r="B1110" s="453" t="s">
        <v>1008</v>
      </c>
      <c r="C1110" s="453"/>
      <c r="D1110" s="453"/>
      <c r="E1110" s="1630"/>
      <c r="F1110" s="454"/>
      <c r="G1110" s="1102"/>
      <c r="H1110" s="1102"/>
      <c r="I1110" s="1150"/>
      <c r="J1110" s="1150"/>
    </row>
    <row r="1111" spans="1:10" s="152" customFormat="1" ht="25.5">
      <c r="A1111" s="436"/>
      <c r="B1111" s="499" t="s">
        <v>995</v>
      </c>
      <c r="C1111" s="453"/>
      <c r="D1111" s="453"/>
      <c r="E1111" s="1630"/>
      <c r="F1111" s="454"/>
      <c r="G1111" s="1102"/>
      <c r="H1111" s="1102"/>
      <c r="I1111" s="1150"/>
      <c r="J1111" s="1150"/>
    </row>
    <row r="1112" spans="1:10" s="152" customFormat="1">
      <c r="A1112" s="436"/>
      <c r="B1112" s="453" t="s">
        <v>996</v>
      </c>
      <c r="C1112" s="453"/>
      <c r="D1112" s="453"/>
      <c r="E1112" s="1630"/>
      <c r="F1112" s="454"/>
      <c r="G1112" s="1102"/>
      <c r="H1112" s="1102"/>
      <c r="I1112" s="1150"/>
      <c r="J1112" s="1150"/>
    </row>
    <row r="1113" spans="1:10" s="152" customFormat="1">
      <c r="A1113" s="436"/>
      <c r="B1113" s="453" t="s">
        <v>1009</v>
      </c>
      <c r="C1113" s="453" t="s">
        <v>827</v>
      </c>
      <c r="D1113" s="453">
        <v>2</v>
      </c>
      <c r="E1113" s="1642"/>
      <c r="F1113" s="439">
        <f>E1113*D1113</f>
        <v>0</v>
      </c>
      <c r="G1113" s="1102"/>
      <c r="H1113" s="863">
        <f>E1113*G1113</f>
        <v>0</v>
      </c>
      <c r="I1113" s="1151">
        <v>2</v>
      </c>
      <c r="J1113" s="877">
        <f>E1113*I1113</f>
        <v>0</v>
      </c>
    </row>
    <row r="1114" spans="1:10" s="152" customFormat="1">
      <c r="A1114" s="436"/>
      <c r="B1114" s="453"/>
      <c r="C1114" s="453"/>
      <c r="D1114" s="453"/>
      <c r="E1114" s="1630"/>
      <c r="F1114" s="454"/>
      <c r="G1114" s="1102"/>
      <c r="H1114" s="1102"/>
      <c r="I1114" s="1150"/>
      <c r="J1114" s="1150"/>
    </row>
    <row r="1115" spans="1:10" s="152" customFormat="1" ht="51">
      <c r="A1115" s="440">
        <f>COUNT($A$10:A1114)+1</f>
        <v>198</v>
      </c>
      <c r="B1115" s="453" t="s">
        <v>1010</v>
      </c>
      <c r="C1115" s="453"/>
      <c r="D1115" s="453"/>
      <c r="E1115" s="1630"/>
      <c r="F1115" s="454"/>
      <c r="G1115" s="1102"/>
      <c r="H1115" s="1102"/>
      <c r="I1115" s="1150"/>
      <c r="J1115" s="1150"/>
    </row>
    <row r="1116" spans="1:10" s="152" customFormat="1">
      <c r="A1116" s="436"/>
      <c r="B1116" s="453" t="s">
        <v>1003</v>
      </c>
      <c r="C1116" s="453"/>
      <c r="D1116" s="453"/>
      <c r="E1116" s="1630"/>
      <c r="F1116" s="454"/>
      <c r="G1116" s="1102"/>
      <c r="H1116" s="1102"/>
      <c r="I1116" s="1150"/>
      <c r="J1116" s="1150"/>
    </row>
    <row r="1117" spans="1:10" s="152" customFormat="1">
      <c r="A1117" s="436"/>
      <c r="B1117" s="499" t="s">
        <v>1011</v>
      </c>
      <c r="C1117" s="453"/>
      <c r="D1117" s="453"/>
      <c r="E1117" s="1630"/>
      <c r="F1117" s="454"/>
      <c r="G1117" s="1102"/>
      <c r="H1117" s="1102"/>
      <c r="I1117" s="1150"/>
      <c r="J1117" s="1150"/>
    </row>
    <row r="1118" spans="1:10" s="152" customFormat="1">
      <c r="A1118" s="436"/>
      <c r="B1118" s="453" t="s">
        <v>1006</v>
      </c>
      <c r="C1118" s="453"/>
      <c r="D1118" s="453"/>
      <c r="E1118" s="1630"/>
      <c r="F1118" s="454"/>
      <c r="G1118" s="1102"/>
      <c r="H1118" s="1102"/>
      <c r="I1118" s="1150"/>
      <c r="J1118" s="1150"/>
    </row>
    <row r="1119" spans="1:10" s="152" customFormat="1">
      <c r="A1119" s="436"/>
      <c r="B1119" s="453" t="s">
        <v>1012</v>
      </c>
      <c r="C1119" s="453" t="s">
        <v>827</v>
      </c>
      <c r="D1119" s="453">
        <v>2</v>
      </c>
      <c r="E1119" s="1642"/>
      <c r="F1119" s="439">
        <f>E1119*D1119</f>
        <v>0</v>
      </c>
      <c r="G1119" s="1102"/>
      <c r="H1119" s="863">
        <f>E1119*G1119</f>
        <v>0</v>
      </c>
      <c r="I1119" s="1151">
        <v>2</v>
      </c>
      <c r="J1119" s="877">
        <f>E1119*I1119</f>
        <v>0</v>
      </c>
    </row>
    <row r="1120" spans="1:10" s="152" customFormat="1">
      <c r="A1120" s="436"/>
      <c r="B1120" s="453"/>
      <c r="C1120" s="453"/>
      <c r="D1120" s="453"/>
      <c r="E1120" s="1630"/>
      <c r="F1120" s="454"/>
      <c r="G1120" s="1102"/>
      <c r="H1120" s="1102"/>
      <c r="I1120" s="1151"/>
      <c r="J1120" s="1150"/>
    </row>
    <row r="1121" spans="1:10" s="152" customFormat="1" ht="38.25">
      <c r="A1121" s="440">
        <f>COUNT($A$10:A1120)+1</f>
        <v>199</v>
      </c>
      <c r="B1121" s="453" t="s">
        <v>3577</v>
      </c>
      <c r="C1121" s="453"/>
      <c r="D1121" s="453"/>
      <c r="E1121" s="1630"/>
      <c r="F1121" s="454"/>
      <c r="G1121" s="1102"/>
      <c r="H1121" s="1102"/>
      <c r="I1121" s="1151"/>
      <c r="J1121" s="1150"/>
    </row>
    <row r="1122" spans="1:10" s="152" customFormat="1">
      <c r="A1122" s="436"/>
      <c r="B1122" s="453" t="s">
        <v>996</v>
      </c>
      <c r="C1122" s="453"/>
      <c r="D1122" s="453"/>
      <c r="E1122" s="1630"/>
      <c r="F1122" s="454"/>
      <c r="G1122" s="1102"/>
      <c r="H1122" s="1102"/>
      <c r="I1122" s="1151"/>
      <c r="J1122" s="1150"/>
    </row>
    <row r="1123" spans="1:10" s="152" customFormat="1">
      <c r="A1123" s="436"/>
      <c r="B1123" s="453" t="s">
        <v>1013</v>
      </c>
      <c r="C1123" s="453" t="s">
        <v>827</v>
      </c>
      <c r="D1123" s="453">
        <v>2</v>
      </c>
      <c r="E1123" s="1642"/>
      <c r="F1123" s="439">
        <f>E1123*D1123</f>
        <v>0</v>
      </c>
      <c r="G1123" s="1102"/>
      <c r="H1123" s="863">
        <f>E1123*G1123</f>
        <v>0</v>
      </c>
      <c r="I1123" s="1151">
        <v>2</v>
      </c>
      <c r="J1123" s="877">
        <f>E1123*I1123</f>
        <v>0</v>
      </c>
    </row>
    <row r="1124" spans="1:10" s="152" customFormat="1">
      <c r="A1124" s="436"/>
      <c r="B1124" s="453"/>
      <c r="C1124" s="453"/>
      <c r="D1124" s="453"/>
      <c r="E1124" s="1630"/>
      <c r="F1124" s="454"/>
      <c r="G1124" s="1102"/>
      <c r="H1124" s="1102"/>
      <c r="I1124" s="1151"/>
      <c r="J1124" s="1150"/>
    </row>
    <row r="1125" spans="1:10" s="152" customFormat="1" ht="38.25">
      <c r="A1125" s="440">
        <f>COUNT($A$10:A1124)+1</f>
        <v>200</v>
      </c>
      <c r="B1125" s="453" t="s">
        <v>3574</v>
      </c>
      <c r="C1125" s="453"/>
      <c r="D1125" s="453"/>
      <c r="E1125" s="1630"/>
      <c r="F1125" s="454"/>
      <c r="G1125" s="1102"/>
      <c r="H1125" s="1102"/>
      <c r="I1125" s="1151"/>
      <c r="J1125" s="1150"/>
    </row>
    <row r="1126" spans="1:10" s="152" customFormat="1">
      <c r="A1126" s="436"/>
      <c r="B1126" s="453" t="s">
        <v>996</v>
      </c>
      <c r="C1126" s="453"/>
      <c r="D1126" s="453"/>
      <c r="E1126" s="1630"/>
      <c r="F1126" s="454"/>
      <c r="G1126" s="1102"/>
      <c r="H1126" s="1102"/>
      <c r="I1126" s="1151"/>
      <c r="J1126" s="1150"/>
    </row>
    <row r="1127" spans="1:10" s="152" customFormat="1">
      <c r="A1127" s="436"/>
      <c r="B1127" s="453" t="s">
        <v>1014</v>
      </c>
      <c r="C1127" s="453" t="s">
        <v>827</v>
      </c>
      <c r="D1127" s="453">
        <v>2</v>
      </c>
      <c r="E1127" s="1642"/>
      <c r="F1127" s="439">
        <f>E1127*D1127</f>
        <v>0</v>
      </c>
      <c r="G1127" s="1102"/>
      <c r="H1127" s="863">
        <f>E1127*G1127</f>
        <v>0</v>
      </c>
      <c r="I1127" s="1151">
        <v>2</v>
      </c>
      <c r="J1127" s="877">
        <f>E1127*I1127</f>
        <v>0</v>
      </c>
    </row>
    <row r="1128" spans="1:10" s="152" customFormat="1">
      <c r="A1128" s="436"/>
      <c r="B1128" s="453"/>
      <c r="C1128" s="453"/>
      <c r="D1128" s="453"/>
      <c r="E1128" s="1630"/>
      <c r="F1128" s="453"/>
      <c r="G1128" s="1102"/>
      <c r="H1128" s="1102"/>
      <c r="I1128" s="1151"/>
      <c r="J1128" s="1150"/>
    </row>
    <row r="1129" spans="1:10" s="152" customFormat="1" ht="27.6" customHeight="1">
      <c r="A1129" s="440">
        <f>COUNT($A$10:A1128)+1</f>
        <v>201</v>
      </c>
      <c r="B1129" s="453" t="s">
        <v>1015</v>
      </c>
      <c r="C1129" s="453"/>
      <c r="D1129" s="453"/>
      <c r="E1129" s="1630"/>
      <c r="F1129" s="453"/>
      <c r="G1129" s="1102"/>
      <c r="H1129" s="1102"/>
      <c r="I1129" s="1151"/>
      <c r="J1129" s="1150"/>
    </row>
    <row r="1130" spans="1:10" s="152" customFormat="1">
      <c r="A1130" s="436"/>
      <c r="B1130" s="453" t="s">
        <v>1006</v>
      </c>
      <c r="C1130" s="453"/>
      <c r="D1130" s="453"/>
      <c r="E1130" s="1630"/>
      <c r="F1130" s="453"/>
      <c r="G1130" s="1102"/>
      <c r="H1130" s="1102"/>
      <c r="I1130" s="1151"/>
      <c r="J1130" s="1150"/>
    </row>
    <row r="1131" spans="1:10" s="152" customFormat="1">
      <c r="A1131" s="436"/>
      <c r="B1131" s="453" t="s">
        <v>3660</v>
      </c>
      <c r="C1131" s="453" t="s">
        <v>827</v>
      </c>
      <c r="D1131" s="453">
        <f>D1127</f>
        <v>2</v>
      </c>
      <c r="E1131" s="1642"/>
      <c r="F1131" s="439">
        <f>E1131*D1131</f>
        <v>0</v>
      </c>
      <c r="G1131" s="1102"/>
      <c r="H1131" s="863">
        <f>E1131*G1131</f>
        <v>0</v>
      </c>
      <c r="I1131" s="1151">
        <v>2</v>
      </c>
      <c r="J1131" s="877">
        <f>E1131*I1131</f>
        <v>0</v>
      </c>
    </row>
    <row r="1132" spans="1:10" s="152" customFormat="1">
      <c r="A1132" s="436"/>
      <c r="B1132" s="453"/>
      <c r="C1132" s="453"/>
      <c r="D1132" s="453"/>
      <c r="E1132" s="1630"/>
      <c r="F1132" s="453"/>
      <c r="G1132" s="1102"/>
      <c r="H1132" s="1102"/>
      <c r="I1132" s="1151"/>
      <c r="J1132" s="1150"/>
    </row>
    <row r="1133" spans="1:10" s="152" customFormat="1" ht="89.25">
      <c r="A1133" s="440">
        <f>COUNT($A$10:A1132)+1</f>
        <v>202</v>
      </c>
      <c r="B1133" s="453" t="s">
        <v>1017</v>
      </c>
      <c r="C1133" s="453"/>
      <c r="D1133" s="453"/>
      <c r="E1133" s="1630"/>
      <c r="F1133" s="453"/>
      <c r="G1133" s="1102"/>
      <c r="H1133" s="1102"/>
      <c r="I1133" s="1151"/>
      <c r="J1133" s="1150"/>
    </row>
    <row r="1134" spans="1:10" s="152" customFormat="1" ht="38.25">
      <c r="A1134" s="436"/>
      <c r="B1134" s="499" t="s">
        <v>1018</v>
      </c>
      <c r="C1134" s="453"/>
      <c r="D1134" s="453"/>
      <c r="E1134" s="1630"/>
      <c r="F1134" s="453"/>
      <c r="G1134" s="1102"/>
      <c r="H1134" s="1102"/>
      <c r="I1134" s="1151"/>
      <c r="J1134" s="1150"/>
    </row>
    <row r="1135" spans="1:10" s="152" customFormat="1" ht="25.5">
      <c r="A1135" s="436"/>
      <c r="B1135" s="499" t="s">
        <v>1019</v>
      </c>
      <c r="C1135" s="453"/>
      <c r="D1135" s="453"/>
      <c r="E1135" s="1630"/>
      <c r="F1135" s="453"/>
      <c r="G1135" s="1102"/>
      <c r="H1135" s="1102"/>
      <c r="I1135" s="1151"/>
      <c r="J1135" s="1150"/>
    </row>
    <row r="1136" spans="1:10" s="152" customFormat="1" ht="38.25">
      <c r="A1136" s="436"/>
      <c r="B1136" s="499" t="s">
        <v>1020</v>
      </c>
      <c r="C1136" s="453"/>
      <c r="D1136" s="453"/>
      <c r="E1136" s="1630"/>
      <c r="F1136" s="453"/>
      <c r="G1136" s="1102"/>
      <c r="H1136" s="1102"/>
      <c r="I1136" s="1151"/>
      <c r="J1136" s="1150"/>
    </row>
    <row r="1137" spans="1:10" s="152" customFormat="1">
      <c r="A1137" s="436"/>
      <c r="B1137" s="453" t="s">
        <v>996</v>
      </c>
      <c r="C1137" s="453"/>
      <c r="D1137" s="453"/>
      <c r="E1137" s="1630"/>
      <c r="F1137" s="453"/>
      <c r="G1137" s="1102"/>
      <c r="H1137" s="1102"/>
      <c r="I1137" s="1151"/>
      <c r="J1137" s="1150"/>
    </row>
    <row r="1138" spans="1:10" s="152" customFormat="1">
      <c r="A1138" s="436"/>
      <c r="B1138" s="453" t="s">
        <v>1021</v>
      </c>
      <c r="C1138" s="453" t="s">
        <v>827</v>
      </c>
      <c r="D1138" s="453">
        <v>2</v>
      </c>
      <c r="E1138" s="1642"/>
      <c r="F1138" s="439">
        <f>E1138*D1138</f>
        <v>0</v>
      </c>
      <c r="G1138" s="1102"/>
      <c r="H1138" s="863">
        <f>E1138*G1138</f>
        <v>0</v>
      </c>
      <c r="I1138" s="1151">
        <v>2</v>
      </c>
      <c r="J1138" s="877">
        <f>E1138*I1138</f>
        <v>0</v>
      </c>
    </row>
    <row r="1139" spans="1:10" s="152" customFormat="1">
      <c r="A1139" s="436"/>
      <c r="B1139" s="453"/>
      <c r="C1139" s="453"/>
      <c r="D1139" s="453"/>
      <c r="E1139" s="1630"/>
      <c r="F1139" s="454"/>
      <c r="G1139" s="1102"/>
      <c r="H1139" s="1102"/>
      <c r="I1139" s="1151"/>
      <c r="J1139" s="1150"/>
    </row>
    <row r="1140" spans="1:10" s="177" customFormat="1" ht="56.25" customHeight="1">
      <c r="A1140" s="440">
        <f>COUNT($A$10:A1139)+1</f>
        <v>203</v>
      </c>
      <c r="B1140" s="169" t="s">
        <v>3575</v>
      </c>
      <c r="C1140" s="500"/>
      <c r="D1140" s="500"/>
      <c r="E1140" s="1630"/>
      <c r="F1140" s="453"/>
      <c r="G1140" s="1132"/>
      <c r="H1140" s="1132"/>
      <c r="I1140" s="1174"/>
      <c r="J1140" s="1175"/>
    </row>
    <row r="1141" spans="1:10" s="177" customFormat="1">
      <c r="A1141" s="440"/>
      <c r="B1141" s="453"/>
      <c r="C1141" s="453" t="s">
        <v>827</v>
      </c>
      <c r="D1141" s="453">
        <f>D1138</f>
        <v>2</v>
      </c>
      <c r="E1141" s="1642"/>
      <c r="F1141" s="439">
        <f>E1141*D1141</f>
        <v>0</v>
      </c>
      <c r="G1141" s="1132"/>
      <c r="H1141" s="863">
        <f>E1141*G1141</f>
        <v>0</v>
      </c>
      <c r="I1141" s="1174">
        <v>2</v>
      </c>
      <c r="J1141" s="877">
        <f>E1141*I1141</f>
        <v>0</v>
      </c>
    </row>
    <row r="1142" spans="1:10" s="177" customFormat="1">
      <c r="A1142" s="440"/>
      <c r="B1142" s="453" t="s">
        <v>1022</v>
      </c>
      <c r="C1142" s="453"/>
      <c r="D1142" s="453"/>
      <c r="E1142" s="1630"/>
      <c r="F1142" s="453"/>
      <c r="G1142" s="1132"/>
      <c r="H1142" s="1132"/>
      <c r="I1142" s="1174"/>
      <c r="J1142" s="1175"/>
    </row>
    <row r="1143" spans="1:10" s="177" customFormat="1" ht="25.5">
      <c r="A1143" s="440">
        <f>COUNT($A$10:A1142)+1</f>
        <v>204</v>
      </c>
      <c r="B1143" s="453" t="s">
        <v>1023</v>
      </c>
      <c r="C1143" s="500"/>
      <c r="D1143" s="500"/>
      <c r="E1143" s="1630"/>
      <c r="F1143" s="453"/>
      <c r="G1143" s="1132"/>
      <c r="H1143" s="1132"/>
      <c r="I1143" s="1174"/>
      <c r="J1143" s="1175"/>
    </row>
    <row r="1144" spans="1:10" s="177" customFormat="1">
      <c r="A1144" s="440"/>
      <c r="B1144" s="453"/>
      <c r="C1144" s="453" t="s">
        <v>827</v>
      </c>
      <c r="D1144" s="453">
        <v>0</v>
      </c>
      <c r="E1144" s="1642"/>
      <c r="F1144" s="439">
        <f>E1144*D1144</f>
        <v>0</v>
      </c>
      <c r="G1144" s="1132"/>
      <c r="H1144" s="863">
        <f>E1144*G1144</f>
        <v>0</v>
      </c>
      <c r="I1144" s="1174">
        <v>0</v>
      </c>
      <c r="J1144" s="877">
        <f>E1144*I1144</f>
        <v>0</v>
      </c>
    </row>
    <row r="1145" spans="1:10" s="177" customFormat="1">
      <c r="A1145" s="440"/>
      <c r="B1145" s="453"/>
      <c r="C1145" s="453"/>
      <c r="D1145" s="453"/>
      <c r="E1145" s="1630"/>
      <c r="F1145" s="453"/>
      <c r="G1145" s="1132"/>
      <c r="H1145" s="1132"/>
      <c r="I1145" s="1174"/>
      <c r="J1145" s="1175"/>
    </row>
    <row r="1146" spans="1:10" s="177" customFormat="1" ht="25.5">
      <c r="A1146" s="440">
        <f>COUNT($A$10:A1144)+1</f>
        <v>205</v>
      </c>
      <c r="B1146" s="453" t="s">
        <v>1024</v>
      </c>
      <c r="C1146" s="500"/>
      <c r="D1146" s="500"/>
      <c r="E1146" s="1630"/>
      <c r="F1146" s="453"/>
      <c r="G1146" s="1132"/>
      <c r="H1146" s="1132"/>
      <c r="I1146" s="1174"/>
      <c r="J1146" s="1175"/>
    </row>
    <row r="1147" spans="1:10" s="177" customFormat="1">
      <c r="A1147" s="440"/>
      <c r="B1147" s="453"/>
      <c r="C1147" s="453" t="s">
        <v>827</v>
      </c>
      <c r="D1147" s="453">
        <v>8</v>
      </c>
      <c r="E1147" s="1642"/>
      <c r="F1147" s="439">
        <f>E1147*D1147</f>
        <v>0</v>
      </c>
      <c r="G1147" s="1132"/>
      <c r="H1147" s="863">
        <f>E1147*G1147</f>
        <v>0</v>
      </c>
      <c r="I1147" s="1174">
        <v>8</v>
      </c>
      <c r="J1147" s="877">
        <f>E1147*I1147</f>
        <v>0</v>
      </c>
    </row>
    <row r="1148" spans="1:10" s="177" customFormat="1">
      <c r="A1148" s="440"/>
      <c r="B1148" s="453"/>
      <c r="C1148" s="453"/>
      <c r="D1148" s="453"/>
      <c r="E1148" s="1630"/>
      <c r="F1148" s="453"/>
      <c r="G1148" s="1132"/>
      <c r="H1148" s="1132"/>
      <c r="I1148" s="1174"/>
      <c r="J1148" s="1175"/>
    </row>
    <row r="1149" spans="1:10" s="177" customFormat="1" ht="25.5">
      <c r="A1149" s="440">
        <f>COUNT($A$10:A1147)+1</f>
        <v>206</v>
      </c>
      <c r="B1149" s="453" t="s">
        <v>1025</v>
      </c>
      <c r="C1149" s="500"/>
      <c r="D1149" s="500"/>
      <c r="E1149" s="1630"/>
      <c r="F1149" s="453"/>
      <c r="G1149" s="1132"/>
      <c r="H1149" s="1132"/>
      <c r="I1149" s="1174"/>
      <c r="J1149" s="1175"/>
    </row>
    <row r="1150" spans="1:10" s="177" customFormat="1">
      <c r="A1150" s="440"/>
      <c r="B1150" s="453" t="s">
        <v>81</v>
      </c>
      <c r="C1150" s="453" t="s">
        <v>827</v>
      </c>
      <c r="D1150" s="453">
        <v>0</v>
      </c>
      <c r="E1150" s="1642"/>
      <c r="F1150" s="439">
        <f>E1150*D1150</f>
        <v>0</v>
      </c>
      <c r="G1150" s="1132"/>
      <c r="H1150" s="863">
        <f>E1150*G1150</f>
        <v>0</v>
      </c>
      <c r="I1150" s="1174">
        <v>0</v>
      </c>
      <c r="J1150" s="877">
        <f>E1150*I1150</f>
        <v>0</v>
      </c>
    </row>
    <row r="1151" spans="1:10" s="177" customFormat="1">
      <c r="A1151" s="440"/>
      <c r="B1151" s="453"/>
      <c r="C1151" s="453"/>
      <c r="D1151" s="453"/>
      <c r="E1151" s="1630"/>
      <c r="F1151" s="453"/>
      <c r="G1151" s="1132"/>
      <c r="H1151" s="1132"/>
      <c r="I1151" s="1174"/>
      <c r="J1151" s="1175"/>
    </row>
    <row r="1152" spans="1:10" s="178" customFormat="1" ht="25.5">
      <c r="A1152" s="440">
        <f>COUNT($A$10:A1150)+1</f>
        <v>207</v>
      </c>
      <c r="B1152" s="499" t="s">
        <v>1029</v>
      </c>
      <c r="C1152" s="501"/>
      <c r="D1152" s="501"/>
      <c r="E1152" s="1643"/>
      <c r="F1152" s="502"/>
      <c r="G1152" s="1132"/>
      <c r="H1152" s="1133"/>
      <c r="I1152" s="1176"/>
      <c r="J1152" s="1177"/>
    </row>
    <row r="1153" spans="1:10" s="178" customFormat="1" ht="25.5">
      <c r="A1153" s="440"/>
      <c r="B1153" s="499" t="s">
        <v>1030</v>
      </c>
      <c r="C1153" s="453"/>
      <c r="D1153" s="453"/>
      <c r="E1153" s="1630"/>
      <c r="F1153" s="453"/>
      <c r="G1153" s="1132"/>
      <c r="H1153" s="1133"/>
      <c r="I1153" s="1176"/>
      <c r="J1153" s="1177"/>
    </row>
    <row r="1154" spans="1:10" s="178" customFormat="1" ht="15.75">
      <c r="A1154" s="440"/>
      <c r="B1154" s="499" t="s">
        <v>1031</v>
      </c>
      <c r="C1154" s="453"/>
      <c r="D1154" s="453"/>
      <c r="E1154" s="1630"/>
      <c r="F1154" s="453"/>
      <c r="G1154" s="1132"/>
      <c r="H1154" s="1133"/>
      <c r="I1154" s="1176"/>
      <c r="J1154" s="1177"/>
    </row>
    <row r="1155" spans="1:10" s="178" customFormat="1" ht="25.5">
      <c r="A1155" s="440"/>
      <c r="B1155" s="499" t="s">
        <v>1032</v>
      </c>
      <c r="C1155" s="453"/>
      <c r="D1155" s="453"/>
      <c r="E1155" s="1630"/>
      <c r="F1155" s="453"/>
      <c r="G1155" s="1132"/>
      <c r="H1155" s="1133"/>
      <c r="I1155" s="1176"/>
      <c r="J1155" s="1177"/>
    </row>
    <row r="1156" spans="1:10" s="178" customFormat="1" ht="15.75">
      <c r="A1156" s="440"/>
      <c r="B1156" s="499" t="s">
        <v>1033</v>
      </c>
      <c r="C1156" s="453"/>
      <c r="D1156" s="453"/>
      <c r="E1156" s="1630"/>
      <c r="F1156" s="453"/>
      <c r="G1156" s="1132"/>
      <c r="H1156" s="1133"/>
      <c r="I1156" s="1176"/>
      <c r="J1156" s="1177"/>
    </row>
    <row r="1157" spans="1:10" s="178" customFormat="1" ht="15.75">
      <c r="A1157" s="440"/>
      <c r="B1157" s="499" t="s">
        <v>1034</v>
      </c>
      <c r="C1157" s="453"/>
      <c r="D1157" s="453"/>
      <c r="E1157" s="1630"/>
      <c r="F1157" s="453"/>
      <c r="G1157" s="1132"/>
      <c r="H1157" s="1133"/>
      <c r="I1157" s="1176"/>
      <c r="J1157" s="1177"/>
    </row>
    <row r="1158" spans="1:10" s="178" customFormat="1" ht="38.25">
      <c r="A1158" s="440"/>
      <c r="B1158" s="499" t="s">
        <v>1035</v>
      </c>
      <c r="C1158" s="503"/>
      <c r="D1158" s="503"/>
      <c r="E1158" s="1630"/>
      <c r="F1158" s="453"/>
      <c r="G1158" s="1132"/>
      <c r="H1158" s="1133"/>
      <c r="I1158" s="1176"/>
      <c r="J1158" s="1177"/>
    </row>
    <row r="1159" spans="1:10" s="152" customFormat="1">
      <c r="A1159" s="440"/>
      <c r="B1159" s="453" t="s">
        <v>996</v>
      </c>
      <c r="C1159" s="453"/>
      <c r="D1159" s="453"/>
      <c r="E1159" s="1630"/>
      <c r="F1159" s="454"/>
      <c r="G1159" s="1132"/>
      <c r="H1159" s="1102"/>
      <c r="I1159" s="1151"/>
      <c r="J1159" s="1150"/>
    </row>
    <row r="1160" spans="1:10" s="152" customFormat="1">
      <c r="A1160" s="440"/>
      <c r="B1160" s="453" t="s">
        <v>1036</v>
      </c>
      <c r="C1160" s="453" t="s">
        <v>843</v>
      </c>
      <c r="D1160" s="453">
        <v>2</v>
      </c>
      <c r="E1160" s="1642"/>
      <c r="F1160" s="439">
        <f>E1160*D1160</f>
        <v>0</v>
      </c>
      <c r="G1160" s="1132"/>
      <c r="H1160" s="863">
        <f>E1160*G1160</f>
        <v>0</v>
      </c>
      <c r="I1160" s="1151">
        <v>2</v>
      </c>
      <c r="J1160" s="877">
        <f>E1160*I1160</f>
        <v>0</v>
      </c>
    </row>
    <row r="1161" spans="1:10" s="178" customFormat="1" ht="15.75">
      <c r="A1161" s="440"/>
      <c r="B1161" s="499"/>
      <c r="C1161" s="453"/>
      <c r="D1161" s="453"/>
      <c r="E1161" s="1630"/>
      <c r="F1161" s="453"/>
      <c r="G1161" s="1132"/>
      <c r="H1161" s="1134"/>
      <c r="I1161" s="1176"/>
      <c r="J1161" s="1177"/>
    </row>
    <row r="1162" spans="1:10" s="152" customFormat="1" ht="89.25" customHeight="1">
      <c r="A1162" s="440">
        <f>COUNT($A$10:A1161)+1</f>
        <v>208</v>
      </c>
      <c r="B1162" s="453" t="s">
        <v>1037</v>
      </c>
      <c r="C1162" s="453"/>
      <c r="D1162" s="453"/>
      <c r="E1162" s="1630"/>
      <c r="F1162" s="454"/>
      <c r="G1162" s="1102"/>
      <c r="H1162" s="1102"/>
      <c r="I1162" s="1151"/>
      <c r="J1162" s="1150"/>
    </row>
    <row r="1163" spans="1:10" s="152" customFormat="1">
      <c r="A1163" s="436"/>
      <c r="B1163" s="453" t="s">
        <v>996</v>
      </c>
      <c r="C1163" s="453"/>
      <c r="D1163" s="453"/>
      <c r="E1163" s="1630"/>
      <c r="F1163" s="454"/>
      <c r="G1163" s="1102"/>
      <c r="H1163" s="1102"/>
      <c r="I1163" s="1151"/>
      <c r="J1163" s="1150"/>
    </row>
    <row r="1164" spans="1:10" s="152" customFormat="1">
      <c r="A1164" s="436"/>
      <c r="B1164" s="453" t="s">
        <v>1038</v>
      </c>
      <c r="C1164" s="453" t="s">
        <v>827</v>
      </c>
      <c r="D1164" s="453">
        <v>2</v>
      </c>
      <c r="E1164" s="1642"/>
      <c r="F1164" s="439">
        <f>E1164*D1164</f>
        <v>0</v>
      </c>
      <c r="G1164" s="1102"/>
      <c r="H1164" s="863">
        <f>E1164*G1164</f>
        <v>0</v>
      </c>
      <c r="I1164" s="1151">
        <v>2</v>
      </c>
      <c r="J1164" s="877">
        <f>E1164*I1164</f>
        <v>0</v>
      </c>
    </row>
    <row r="1165" spans="1:10" s="152" customFormat="1">
      <c r="A1165" s="436"/>
      <c r="B1165" s="453"/>
      <c r="C1165" s="453"/>
      <c r="D1165" s="453"/>
      <c r="E1165" s="1630"/>
      <c r="F1165" s="454"/>
      <c r="G1165" s="1102"/>
      <c r="H1165" s="1102"/>
      <c r="I1165" s="1151"/>
      <c r="J1165" s="1150"/>
    </row>
    <row r="1166" spans="1:10" s="152" customFormat="1" ht="76.5">
      <c r="A1166" s="440">
        <f>COUNT($A$10:A1165)+1</f>
        <v>209</v>
      </c>
      <c r="B1166" s="453" t="s">
        <v>1086</v>
      </c>
      <c r="C1166" s="453"/>
      <c r="D1166" s="453"/>
      <c r="E1166" s="1630"/>
      <c r="F1166" s="454"/>
      <c r="G1166" s="1102"/>
      <c r="H1166" s="1102"/>
      <c r="I1166" s="1151"/>
      <c r="J1166" s="1150"/>
    </row>
    <row r="1167" spans="1:10" s="152" customFormat="1" ht="25.5">
      <c r="A1167" s="436"/>
      <c r="B1167" s="453" t="s">
        <v>1040</v>
      </c>
      <c r="C1167" s="453" t="s">
        <v>843</v>
      </c>
      <c r="D1167" s="453">
        <v>8</v>
      </c>
      <c r="E1167" s="1642"/>
      <c r="F1167" s="439">
        <f>E1167*D1167</f>
        <v>0</v>
      </c>
      <c r="G1167" s="1102"/>
      <c r="H1167" s="863">
        <f>E1167*G1167</f>
        <v>0</v>
      </c>
      <c r="I1167" s="1151">
        <v>8</v>
      </c>
      <c r="J1167" s="877">
        <f>E1167*I1167</f>
        <v>0</v>
      </c>
    </row>
    <row r="1168" spans="1:10" s="152" customFormat="1">
      <c r="A1168" s="436"/>
      <c r="B1168" s="453"/>
      <c r="C1168" s="453"/>
      <c r="D1168" s="453"/>
      <c r="E1168" s="1630"/>
      <c r="F1168" s="454"/>
      <c r="G1168" s="1102"/>
      <c r="H1168" s="1102"/>
      <c r="I1168" s="1151"/>
      <c r="J1168" s="1150"/>
    </row>
    <row r="1169" spans="1:10" s="152" customFormat="1" ht="66.599999999999994" customHeight="1">
      <c r="A1169" s="440">
        <f>COUNT($A$10:A1168)+1</f>
        <v>210</v>
      </c>
      <c r="B1169" s="453" t="s">
        <v>1087</v>
      </c>
      <c r="C1169" s="453"/>
      <c r="D1169" s="453"/>
      <c r="E1169" s="1630"/>
      <c r="F1169" s="454"/>
      <c r="G1169" s="1102"/>
      <c r="H1169" s="1102"/>
      <c r="I1169" s="1151"/>
      <c r="J1169" s="1150"/>
    </row>
    <row r="1170" spans="1:10" s="152" customFormat="1">
      <c r="A1170" s="436"/>
      <c r="B1170" s="453" t="s">
        <v>1042</v>
      </c>
      <c r="C1170" s="453" t="s">
        <v>843</v>
      </c>
      <c r="D1170" s="453">
        <v>4</v>
      </c>
      <c r="E1170" s="1642"/>
      <c r="F1170" s="439">
        <f>E1170*D1170</f>
        <v>0</v>
      </c>
      <c r="G1170" s="1102"/>
      <c r="H1170" s="863">
        <f>E1170*G1170</f>
        <v>0</v>
      </c>
      <c r="I1170" s="1151">
        <v>4</v>
      </c>
      <c r="J1170" s="877">
        <f>E1170*I1170</f>
        <v>0</v>
      </c>
    </row>
    <row r="1171" spans="1:10" s="152" customFormat="1">
      <c r="A1171" s="436"/>
      <c r="B1171" s="453"/>
      <c r="C1171" s="453"/>
      <c r="D1171" s="453"/>
      <c r="E1171" s="1630"/>
      <c r="F1171" s="454"/>
      <c r="G1171" s="1102"/>
      <c r="H1171" s="1102"/>
      <c r="I1171" s="1151"/>
      <c r="J1171" s="1150"/>
    </row>
    <row r="1172" spans="1:10" s="152" customFormat="1" ht="165.75">
      <c r="A1172" s="440">
        <f>COUNT($A$10:A1171)+1</f>
        <v>211</v>
      </c>
      <c r="B1172" s="453" t="s">
        <v>1043</v>
      </c>
      <c r="C1172" s="453"/>
      <c r="D1172" s="453"/>
      <c r="E1172" s="1630"/>
      <c r="F1172" s="454"/>
      <c r="G1172" s="1102"/>
      <c r="H1172" s="1102"/>
      <c r="I1172" s="1151"/>
      <c r="J1172" s="1150"/>
    </row>
    <row r="1173" spans="1:10" s="152" customFormat="1">
      <c r="A1173" s="436"/>
      <c r="B1173" s="453" t="s">
        <v>1044</v>
      </c>
      <c r="C1173" s="453"/>
      <c r="D1173" s="453"/>
      <c r="E1173" s="1630"/>
      <c r="F1173" s="454"/>
      <c r="G1173" s="1102"/>
      <c r="H1173" s="1102"/>
      <c r="I1173" s="1151"/>
      <c r="J1173" s="1150"/>
    </row>
    <row r="1174" spans="1:10" s="152" customFormat="1">
      <c r="A1174" s="436"/>
      <c r="B1174" s="453" t="s">
        <v>1045</v>
      </c>
      <c r="C1174" s="453" t="s">
        <v>826</v>
      </c>
      <c r="D1174" s="453">
        <v>36</v>
      </c>
      <c r="E1174" s="1642"/>
      <c r="F1174" s="439">
        <f>E1174*D1174</f>
        <v>0</v>
      </c>
      <c r="G1174" s="1102"/>
      <c r="H1174" s="863">
        <f>E1174*G1174</f>
        <v>0</v>
      </c>
      <c r="I1174" s="1178">
        <v>36</v>
      </c>
      <c r="J1174" s="877">
        <f>E1174*I1174</f>
        <v>0</v>
      </c>
    </row>
    <row r="1175" spans="1:10" s="152" customFormat="1">
      <c r="A1175" s="436"/>
      <c r="B1175" s="453" t="s">
        <v>1046</v>
      </c>
      <c r="C1175" s="453" t="s">
        <v>826</v>
      </c>
      <c r="D1175" s="453">
        <v>66</v>
      </c>
      <c r="E1175" s="1642"/>
      <c r="F1175" s="439">
        <f>E1175*D1175</f>
        <v>0</v>
      </c>
      <c r="G1175" s="1102"/>
      <c r="H1175" s="863">
        <f>E1175*G1175</f>
        <v>0</v>
      </c>
      <c r="I1175" s="1178">
        <v>66</v>
      </c>
      <c r="J1175" s="877">
        <f>E1175*I1175</f>
        <v>0</v>
      </c>
    </row>
    <row r="1176" spans="1:10" s="152" customFormat="1">
      <c r="A1176" s="436"/>
      <c r="B1176" s="453" t="s">
        <v>1047</v>
      </c>
      <c r="C1176" s="453" t="s">
        <v>826</v>
      </c>
      <c r="D1176" s="453">
        <v>18</v>
      </c>
      <c r="E1176" s="1642"/>
      <c r="F1176" s="439">
        <f>E1176*D1176</f>
        <v>0</v>
      </c>
      <c r="G1176" s="1102"/>
      <c r="H1176" s="863">
        <f>E1176*G1176</f>
        <v>0</v>
      </c>
      <c r="I1176" s="1178">
        <v>18</v>
      </c>
      <c r="J1176" s="877">
        <f>E1176*I1176</f>
        <v>0</v>
      </c>
    </row>
    <row r="1177" spans="1:10" s="152" customFormat="1">
      <c r="A1177" s="436"/>
      <c r="B1177" s="453" t="s">
        <v>1048</v>
      </c>
      <c r="C1177" s="453" t="s">
        <v>826</v>
      </c>
      <c r="D1177" s="453">
        <v>58</v>
      </c>
      <c r="E1177" s="1642"/>
      <c r="F1177" s="439">
        <f>E1177*D1177</f>
        <v>0</v>
      </c>
      <c r="G1177" s="1102"/>
      <c r="H1177" s="863">
        <f>E1177*G1177</f>
        <v>0</v>
      </c>
      <c r="I1177" s="1178">
        <v>58</v>
      </c>
      <c r="J1177" s="877">
        <f>E1177*I1177</f>
        <v>0</v>
      </c>
    </row>
    <row r="1178" spans="1:10" s="152" customFormat="1">
      <c r="A1178" s="436"/>
      <c r="B1178" s="453"/>
      <c r="C1178" s="453"/>
      <c r="D1178" s="453"/>
      <c r="E1178" s="1630"/>
      <c r="F1178" s="454"/>
      <c r="G1178" s="1102"/>
      <c r="H1178" s="1102"/>
      <c r="I1178" s="1151"/>
      <c r="J1178" s="1150"/>
    </row>
    <row r="1179" spans="1:10" s="152" customFormat="1" ht="63.75">
      <c r="A1179" s="440">
        <f>COUNT($A$10:A1171)+1</f>
        <v>211</v>
      </c>
      <c r="B1179" s="453" t="s">
        <v>1052</v>
      </c>
      <c r="C1179" s="453"/>
      <c r="D1179" s="453"/>
      <c r="E1179" s="1630"/>
      <c r="F1179" s="454"/>
      <c r="G1179" s="1102"/>
      <c r="H1179" s="1102"/>
      <c r="I1179" s="1151"/>
      <c r="J1179" s="1150"/>
    </row>
    <row r="1180" spans="1:10" s="152" customFormat="1">
      <c r="A1180" s="436"/>
      <c r="B1180" s="453" t="s">
        <v>1053</v>
      </c>
      <c r="C1180" s="453"/>
      <c r="D1180" s="453"/>
      <c r="E1180" s="1630"/>
      <c r="F1180" s="454"/>
      <c r="G1180" s="1102"/>
      <c r="H1180" s="1102"/>
      <c r="I1180" s="1151"/>
      <c r="J1180" s="1150"/>
    </row>
    <row r="1181" spans="1:10" s="152" customFormat="1">
      <c r="A1181" s="436"/>
      <c r="B1181" s="453" t="s">
        <v>1045</v>
      </c>
      <c r="C1181" s="453" t="s">
        <v>826</v>
      </c>
      <c r="D1181" s="453">
        <f>D1174</f>
        <v>36</v>
      </c>
      <c r="E1181" s="1642"/>
      <c r="F1181" s="439">
        <f>E1181*D1181</f>
        <v>0</v>
      </c>
      <c r="G1181" s="1102"/>
      <c r="H1181" s="863">
        <f>E1181*G1181</f>
        <v>0</v>
      </c>
      <c r="I1181" s="1178">
        <f>I1174</f>
        <v>36</v>
      </c>
      <c r="J1181" s="877">
        <f>E1181*I1181</f>
        <v>0</v>
      </c>
    </row>
    <row r="1182" spans="1:10" s="152" customFormat="1">
      <c r="A1182" s="436"/>
      <c r="B1182" s="453" t="s">
        <v>1046</v>
      </c>
      <c r="C1182" s="453" t="s">
        <v>826</v>
      </c>
      <c r="D1182" s="453">
        <f>D1175</f>
        <v>66</v>
      </c>
      <c r="E1182" s="1642"/>
      <c r="F1182" s="439">
        <f>E1182*D1182</f>
        <v>0</v>
      </c>
      <c r="G1182" s="1102"/>
      <c r="H1182" s="863">
        <f>E1182*G1182</f>
        <v>0</v>
      </c>
      <c r="I1182" s="1178">
        <f>I1175</f>
        <v>66</v>
      </c>
      <c r="J1182" s="877">
        <f>E1182*I1182</f>
        <v>0</v>
      </c>
    </row>
    <row r="1183" spans="1:10" s="152" customFormat="1">
      <c r="A1183" s="436"/>
      <c r="B1183" s="453" t="s">
        <v>1047</v>
      </c>
      <c r="C1183" s="453" t="s">
        <v>826</v>
      </c>
      <c r="D1183" s="453">
        <f>D1176</f>
        <v>18</v>
      </c>
      <c r="E1183" s="1642"/>
      <c r="F1183" s="439">
        <f>E1183*D1183</f>
        <v>0</v>
      </c>
      <c r="G1183" s="1102"/>
      <c r="H1183" s="863">
        <f>E1183*G1183</f>
        <v>0</v>
      </c>
      <c r="I1183" s="1178">
        <f>I1176</f>
        <v>18</v>
      </c>
      <c r="J1183" s="877">
        <f>E1183*I1183</f>
        <v>0</v>
      </c>
    </row>
    <row r="1184" spans="1:10" s="152" customFormat="1">
      <c r="A1184" s="436"/>
      <c r="B1184" s="453" t="s">
        <v>1048</v>
      </c>
      <c r="C1184" s="453" t="s">
        <v>826</v>
      </c>
      <c r="D1184" s="453">
        <f>D1177</f>
        <v>58</v>
      </c>
      <c r="E1184" s="1642"/>
      <c r="F1184" s="439">
        <f>E1184*D1184</f>
        <v>0</v>
      </c>
      <c r="G1184" s="1102"/>
      <c r="H1184" s="863">
        <f>E1184*G1184</f>
        <v>0</v>
      </c>
      <c r="I1184" s="1178">
        <f>I1177</f>
        <v>58</v>
      </c>
      <c r="J1184" s="877">
        <f>E1184*I1184</f>
        <v>0</v>
      </c>
    </row>
    <row r="1185" spans="1:10" s="152" customFormat="1">
      <c r="A1185" s="440"/>
      <c r="B1185" s="453"/>
      <c r="C1185" s="453"/>
      <c r="D1185" s="453"/>
      <c r="E1185" s="1630"/>
      <c r="F1185" s="454"/>
      <c r="G1185" s="1102"/>
      <c r="H1185" s="1102"/>
      <c r="I1185" s="1151"/>
      <c r="J1185" s="1150"/>
    </row>
    <row r="1186" spans="1:10" s="152" customFormat="1" ht="141.75">
      <c r="A1186" s="440">
        <f>COUNT($A$10:A1185)+1</f>
        <v>213</v>
      </c>
      <c r="B1186" s="453" t="s">
        <v>1088</v>
      </c>
      <c r="C1186" s="453"/>
      <c r="D1186" s="453"/>
      <c r="E1186" s="1630"/>
      <c r="F1186" s="454"/>
      <c r="G1186" s="1102"/>
      <c r="H1186" s="1102"/>
      <c r="I1186" s="1151"/>
      <c r="J1186" s="1150"/>
    </row>
    <row r="1187" spans="1:10" s="152" customFormat="1" ht="14.45" customHeight="1">
      <c r="A1187" s="436"/>
      <c r="B1187" s="453" t="s">
        <v>1089</v>
      </c>
      <c r="C1187" s="453"/>
      <c r="D1187" s="453"/>
      <c r="E1187" s="1630"/>
      <c r="F1187" s="454"/>
      <c r="G1187" s="1102"/>
      <c r="H1187" s="1102"/>
      <c r="I1187" s="1151"/>
      <c r="J1187" s="1150"/>
    </row>
    <row r="1188" spans="1:10" s="152" customFormat="1">
      <c r="A1188" s="436"/>
      <c r="B1188" s="453" t="s">
        <v>872</v>
      </c>
      <c r="C1188" s="453" t="s">
        <v>827</v>
      </c>
      <c r="D1188" s="453">
        <v>2</v>
      </c>
      <c r="E1188" s="1642"/>
      <c r="F1188" s="439">
        <f>E1188*D1188</f>
        <v>0</v>
      </c>
      <c r="G1188" s="1102"/>
      <c r="H1188" s="863">
        <f>E1188*G1188</f>
        <v>0</v>
      </c>
      <c r="I1188" s="1151">
        <v>2</v>
      </c>
      <c r="J1188" s="877">
        <f>E1188*I1188</f>
        <v>0</v>
      </c>
    </row>
    <row r="1189" spans="1:10" s="152" customFormat="1">
      <c r="A1189" s="436"/>
      <c r="B1189" s="453"/>
      <c r="C1189" s="453"/>
      <c r="D1189" s="453"/>
      <c r="E1189" s="1630"/>
      <c r="F1189" s="454"/>
      <c r="G1189" s="1102"/>
      <c r="H1189" s="1102"/>
      <c r="I1189" s="1151"/>
      <c r="J1189" s="1150"/>
    </row>
    <row r="1190" spans="1:10" s="152" customFormat="1" ht="76.5">
      <c r="A1190" s="440">
        <f>COUNT($A$10:A1189)+1</f>
        <v>214</v>
      </c>
      <c r="B1190" s="453" t="s">
        <v>1057</v>
      </c>
      <c r="C1190" s="453"/>
      <c r="D1190" s="453"/>
      <c r="E1190" s="1630"/>
      <c r="F1190" s="454"/>
      <c r="G1190" s="1102"/>
      <c r="H1190" s="1102"/>
      <c r="I1190" s="1151"/>
      <c r="J1190" s="1150"/>
    </row>
    <row r="1191" spans="1:10" s="152" customFormat="1">
      <c r="A1191" s="436"/>
      <c r="B1191" s="453" t="s">
        <v>1058</v>
      </c>
      <c r="C1191" s="453"/>
      <c r="D1191" s="453"/>
      <c r="E1191" s="1630"/>
      <c r="F1191" s="454"/>
      <c r="G1191" s="1102"/>
      <c r="H1191" s="1102"/>
      <c r="I1191" s="1151"/>
      <c r="J1191" s="1150"/>
    </row>
    <row r="1192" spans="1:10" s="152" customFormat="1">
      <c r="A1192" s="436"/>
      <c r="B1192" s="453" t="s">
        <v>1059</v>
      </c>
      <c r="C1192" s="453" t="s">
        <v>826</v>
      </c>
      <c r="D1192" s="453">
        <v>12</v>
      </c>
      <c r="E1192" s="1642"/>
      <c r="F1192" s="439">
        <f>E1192*D1192</f>
        <v>0</v>
      </c>
      <c r="G1192" s="1102"/>
      <c r="H1192" s="863">
        <f>E1192*G1192</f>
        <v>0</v>
      </c>
      <c r="I1192" s="1178">
        <v>12</v>
      </c>
      <c r="J1192" s="877">
        <f>E1192*I1192</f>
        <v>0</v>
      </c>
    </row>
    <row r="1193" spans="1:10" s="152" customFormat="1">
      <c r="A1193" s="436"/>
      <c r="B1193" s="453" t="s">
        <v>1060</v>
      </c>
      <c r="C1193" s="453" t="s">
        <v>826</v>
      </c>
      <c r="D1193" s="453">
        <v>36</v>
      </c>
      <c r="E1193" s="1642"/>
      <c r="F1193" s="439">
        <f>E1193*D1193</f>
        <v>0</v>
      </c>
      <c r="G1193" s="1102"/>
      <c r="H1193" s="863">
        <f>E1193*G1193</f>
        <v>0</v>
      </c>
      <c r="I1193" s="1178">
        <v>36</v>
      </c>
      <c r="J1193" s="877">
        <f>E1193*I1193</f>
        <v>0</v>
      </c>
    </row>
    <row r="1194" spans="1:10" s="152" customFormat="1">
      <c r="A1194" s="436"/>
      <c r="B1194" s="453" t="s">
        <v>1061</v>
      </c>
      <c r="C1194" s="453" t="s">
        <v>826</v>
      </c>
      <c r="D1194" s="453">
        <v>10</v>
      </c>
      <c r="E1194" s="1642"/>
      <c r="F1194" s="439">
        <f>E1194*D1194</f>
        <v>0</v>
      </c>
      <c r="G1194" s="1102"/>
      <c r="H1194" s="863">
        <f>E1194*G1194</f>
        <v>0</v>
      </c>
      <c r="I1194" s="1178">
        <v>10</v>
      </c>
      <c r="J1194" s="877">
        <f>E1194*I1194</f>
        <v>0</v>
      </c>
    </row>
    <row r="1195" spans="1:10" s="152" customFormat="1">
      <c r="A1195" s="440"/>
      <c r="B1195" s="453" t="s">
        <v>1062</v>
      </c>
      <c r="C1195" s="453" t="s">
        <v>826</v>
      </c>
      <c r="D1195" s="453">
        <v>60</v>
      </c>
      <c r="E1195" s="1642"/>
      <c r="F1195" s="439">
        <f>E1195*D1195</f>
        <v>0</v>
      </c>
      <c r="G1195" s="1102"/>
      <c r="H1195" s="863">
        <f>E1195*G1195</f>
        <v>0</v>
      </c>
      <c r="I1195" s="1178">
        <v>60</v>
      </c>
      <c r="J1195" s="877">
        <f>E1195*I1195</f>
        <v>0</v>
      </c>
    </row>
    <row r="1196" spans="1:10" s="152" customFormat="1">
      <c r="A1196" s="440"/>
      <c r="B1196" s="453"/>
      <c r="C1196" s="453"/>
      <c r="D1196" s="453"/>
      <c r="E1196" s="1630"/>
      <c r="F1196" s="454"/>
      <c r="G1196" s="1102"/>
      <c r="H1196" s="1102"/>
      <c r="I1196" s="1151"/>
      <c r="J1196" s="1150"/>
    </row>
    <row r="1197" spans="1:10" s="171" customFormat="1" ht="25.5">
      <c r="A1197" s="440">
        <f>COUNT($A$10:A1196)+1</f>
        <v>215</v>
      </c>
      <c r="B1197" s="453" t="s">
        <v>1063</v>
      </c>
      <c r="C1197" s="453"/>
      <c r="D1197" s="453"/>
      <c r="E1197" s="1634"/>
      <c r="F1197" s="439"/>
      <c r="G1197" s="1120"/>
      <c r="H1197" s="1120"/>
      <c r="I1197" s="1172"/>
      <c r="J1197" s="1164"/>
    </row>
    <row r="1198" spans="1:10" s="171" customFormat="1">
      <c r="A1198" s="440"/>
      <c r="B1198" s="453" t="s">
        <v>1061</v>
      </c>
      <c r="C1198" s="453" t="s">
        <v>827</v>
      </c>
      <c r="D1198" s="453">
        <v>8</v>
      </c>
      <c r="E1198" s="1633"/>
      <c r="F1198" s="439">
        <f>E1198*D1198</f>
        <v>0</v>
      </c>
      <c r="G1198" s="1120"/>
      <c r="H1198" s="863">
        <f>E1198*G1198</f>
        <v>0</v>
      </c>
      <c r="I1198" s="1172">
        <v>8</v>
      </c>
      <c r="J1198" s="877">
        <f>E1198*I1198</f>
        <v>0</v>
      </c>
    </row>
    <row r="1199" spans="1:10" s="171" customFormat="1">
      <c r="A1199" s="440"/>
      <c r="B1199" s="453"/>
      <c r="C1199" s="453"/>
      <c r="D1199" s="453"/>
      <c r="E1199" s="1634"/>
      <c r="F1199" s="439"/>
      <c r="G1199" s="1120"/>
      <c r="H1199" s="1120"/>
      <c r="I1199" s="1172"/>
      <c r="J1199" s="1164"/>
    </row>
    <row r="1200" spans="1:10" s="171" customFormat="1" ht="25.5">
      <c r="A1200" s="440">
        <f>COUNT($A$10:A1199)+1</f>
        <v>216</v>
      </c>
      <c r="B1200" s="453" t="s">
        <v>1064</v>
      </c>
      <c r="C1200" s="453"/>
      <c r="D1200" s="453"/>
      <c r="E1200" s="1634"/>
      <c r="F1200" s="439"/>
      <c r="G1200" s="1120"/>
      <c r="H1200" s="1120"/>
      <c r="I1200" s="1172"/>
      <c r="J1200" s="1164"/>
    </row>
    <row r="1201" spans="1:10" s="171" customFormat="1">
      <c r="A1201" s="455"/>
      <c r="B1201" s="453" t="s">
        <v>1060</v>
      </c>
      <c r="C1201" s="453" t="s">
        <v>827</v>
      </c>
      <c r="D1201" s="453">
        <v>8</v>
      </c>
      <c r="E1201" s="1633"/>
      <c r="F1201" s="439">
        <f>E1201*D1201</f>
        <v>0</v>
      </c>
      <c r="G1201" s="1120"/>
      <c r="H1201" s="863">
        <f>E1201*G1201</f>
        <v>0</v>
      </c>
      <c r="I1201" s="1172">
        <v>8</v>
      </c>
      <c r="J1201" s="877">
        <f>E1201*I1201</f>
        <v>0</v>
      </c>
    </row>
    <row r="1202" spans="1:10" s="171" customFormat="1">
      <c r="A1202" s="455"/>
      <c r="B1202" s="453"/>
      <c r="C1202" s="453"/>
      <c r="D1202" s="453"/>
      <c r="E1202" s="1634"/>
      <c r="F1202" s="439"/>
      <c r="G1202" s="1120"/>
      <c r="H1202" s="1120"/>
      <c r="I1202" s="1172"/>
      <c r="J1202" s="1164"/>
    </row>
    <row r="1203" spans="1:10" s="171" customFormat="1" ht="51">
      <c r="A1203" s="440">
        <f>COUNT($A$10:A1202)+1</f>
        <v>217</v>
      </c>
      <c r="B1203" s="453" t="s">
        <v>1065</v>
      </c>
      <c r="C1203" s="453"/>
      <c r="D1203" s="453"/>
      <c r="E1203" s="1634"/>
      <c r="F1203" s="439"/>
      <c r="G1203" s="1120"/>
      <c r="H1203" s="1120"/>
      <c r="I1203" s="1172"/>
      <c r="J1203" s="1164"/>
    </row>
    <row r="1204" spans="1:10" s="171" customFormat="1">
      <c r="A1204" s="455"/>
      <c r="B1204" s="453"/>
      <c r="C1204" s="453" t="s">
        <v>843</v>
      </c>
      <c r="D1204" s="453">
        <v>8</v>
      </c>
      <c r="E1204" s="1633"/>
      <c r="F1204" s="439">
        <f>E1204*D1204</f>
        <v>0</v>
      </c>
      <c r="G1204" s="1120"/>
      <c r="H1204" s="863">
        <f>E1204*G1204</f>
        <v>0</v>
      </c>
      <c r="I1204" s="1172">
        <v>8</v>
      </c>
      <c r="J1204" s="877">
        <f>E1204*I1204</f>
        <v>0</v>
      </c>
    </row>
    <row r="1205" spans="1:10" s="171" customFormat="1">
      <c r="A1205" s="455"/>
      <c r="B1205" s="453"/>
      <c r="C1205" s="453"/>
      <c r="D1205" s="453"/>
      <c r="E1205" s="1634"/>
      <c r="F1205" s="439"/>
      <c r="G1205" s="1120"/>
      <c r="H1205" s="1120"/>
      <c r="I1205" s="1172"/>
      <c r="J1205" s="1164"/>
    </row>
    <row r="1206" spans="1:10" s="171" customFormat="1" ht="51">
      <c r="A1206" s="440">
        <f>COUNT($A$10:A1205)+1</f>
        <v>218</v>
      </c>
      <c r="B1206" s="453" t="s">
        <v>1066</v>
      </c>
      <c r="C1206" s="453"/>
      <c r="D1206" s="453"/>
      <c r="E1206" s="1634"/>
      <c r="F1206" s="439"/>
      <c r="G1206" s="1120"/>
      <c r="H1206" s="1120"/>
      <c r="I1206" s="1172"/>
      <c r="J1206" s="1164"/>
    </row>
    <row r="1207" spans="1:10" s="171" customFormat="1">
      <c r="A1207" s="455"/>
      <c r="B1207" s="453"/>
      <c r="C1207" s="453" t="s">
        <v>843</v>
      </c>
      <c r="D1207" s="453">
        <v>1</v>
      </c>
      <c r="E1207" s="1633"/>
      <c r="F1207" s="439">
        <f>E1207*D1207</f>
        <v>0</v>
      </c>
      <c r="G1207" s="1120"/>
      <c r="H1207" s="863">
        <f>E1207*G1207</f>
        <v>0</v>
      </c>
      <c r="I1207" s="1172">
        <v>1</v>
      </c>
      <c r="J1207" s="877">
        <f>E1207*I1207</f>
        <v>0</v>
      </c>
    </row>
    <row r="1208" spans="1:10" s="171" customFormat="1">
      <c r="A1208" s="455"/>
      <c r="B1208" s="453"/>
      <c r="C1208" s="453"/>
      <c r="D1208" s="453"/>
      <c r="E1208" s="1634"/>
      <c r="F1208" s="439"/>
      <c r="G1208" s="1120"/>
      <c r="H1208" s="1120"/>
      <c r="I1208" s="1172"/>
      <c r="J1208" s="1164"/>
    </row>
    <row r="1209" spans="1:10" s="152" customFormat="1">
      <c r="A1209" s="436"/>
      <c r="B1209" s="423" t="s">
        <v>920</v>
      </c>
      <c r="C1209" s="453"/>
      <c r="D1209" s="453"/>
      <c r="E1209" s="1624"/>
      <c r="F1209" s="301"/>
      <c r="G1209" s="1102"/>
      <c r="H1209" s="1102"/>
      <c r="I1209" s="1151"/>
      <c r="J1209" s="1150"/>
    </row>
    <row r="1210" spans="1:10" s="152" customFormat="1">
      <c r="A1210" s="436"/>
      <c r="B1210" s="437"/>
      <c r="C1210" s="453"/>
      <c r="D1210" s="453"/>
      <c r="E1210" s="1624"/>
      <c r="F1210" s="301"/>
      <c r="G1210" s="1102"/>
      <c r="H1210" s="1102"/>
      <c r="I1210" s="1151"/>
      <c r="J1210" s="1150"/>
    </row>
    <row r="1211" spans="1:10" s="152" customFormat="1" ht="51">
      <c r="A1211" s="440">
        <f>COUNT($A$10:A1210)+1</f>
        <v>219</v>
      </c>
      <c r="B1211" s="453" t="s">
        <v>1067</v>
      </c>
      <c r="C1211" s="453"/>
      <c r="D1211" s="453"/>
      <c r="E1211" s="1630"/>
      <c r="F1211" s="454"/>
      <c r="G1211" s="1102"/>
      <c r="H1211" s="1102"/>
      <c r="I1211" s="1151"/>
      <c r="J1211" s="1150"/>
    </row>
    <row r="1212" spans="1:10" s="152" customFormat="1" ht="25.5">
      <c r="A1212" s="436"/>
      <c r="B1212" s="499" t="s">
        <v>995</v>
      </c>
      <c r="C1212" s="453"/>
      <c r="D1212" s="453"/>
      <c r="E1212" s="1630"/>
      <c r="F1212" s="454"/>
      <c r="G1212" s="1102"/>
      <c r="H1212" s="1102"/>
      <c r="I1212" s="1151"/>
      <c r="J1212" s="1150"/>
    </row>
    <row r="1213" spans="1:10" s="152" customFormat="1">
      <c r="A1213" s="436"/>
      <c r="B1213" s="453" t="s">
        <v>996</v>
      </c>
      <c r="C1213" s="453"/>
      <c r="D1213" s="453"/>
      <c r="E1213" s="1630"/>
      <c r="F1213" s="454"/>
      <c r="G1213" s="1102"/>
      <c r="H1213" s="1102"/>
      <c r="I1213" s="1151"/>
      <c r="J1213" s="1150"/>
    </row>
    <row r="1214" spans="1:10" s="152" customFormat="1">
      <c r="A1214" s="436"/>
      <c r="B1214" s="453" t="s">
        <v>997</v>
      </c>
      <c r="C1214" s="453" t="s">
        <v>827</v>
      </c>
      <c r="D1214" s="453">
        <v>15</v>
      </c>
      <c r="E1214" s="1642"/>
      <c r="F1214" s="439">
        <f>E1214*D1214</f>
        <v>0</v>
      </c>
      <c r="G1214" s="1102"/>
      <c r="H1214" s="863">
        <f>E1214*G1214</f>
        <v>0</v>
      </c>
      <c r="I1214" s="1151">
        <v>15</v>
      </c>
      <c r="J1214" s="877">
        <f>E1214*I1214</f>
        <v>0</v>
      </c>
    </row>
    <row r="1215" spans="1:10" s="152" customFormat="1">
      <c r="A1215" s="436"/>
      <c r="B1215" s="453"/>
      <c r="C1215" s="453"/>
      <c r="D1215" s="453"/>
      <c r="E1215" s="1630"/>
      <c r="F1215" s="454"/>
      <c r="G1215" s="1102"/>
      <c r="H1215" s="1102"/>
      <c r="I1215" s="1151"/>
      <c r="J1215" s="1150"/>
    </row>
    <row r="1216" spans="1:10" s="152" customFormat="1" ht="51">
      <c r="A1216" s="440">
        <f>COUNT($A$10:A1215)+1</f>
        <v>220</v>
      </c>
      <c r="B1216" s="453" t="s">
        <v>1068</v>
      </c>
      <c r="C1216" s="453"/>
      <c r="D1216" s="453"/>
      <c r="E1216" s="1630"/>
      <c r="F1216" s="454"/>
      <c r="G1216" s="1102"/>
      <c r="H1216" s="1102"/>
      <c r="I1216" s="1151"/>
      <c r="J1216" s="1150"/>
    </row>
    <row r="1217" spans="1:10" s="152" customFormat="1">
      <c r="A1217" s="436"/>
      <c r="B1217" s="453" t="s">
        <v>999</v>
      </c>
      <c r="C1217" s="453"/>
      <c r="D1217" s="453"/>
      <c r="E1217" s="1630"/>
      <c r="F1217" s="454"/>
      <c r="G1217" s="1102"/>
      <c r="H1217" s="1102"/>
      <c r="I1217" s="1151"/>
      <c r="J1217" s="1150"/>
    </row>
    <row r="1218" spans="1:10" s="152" customFormat="1">
      <c r="A1218" s="436"/>
      <c r="B1218" s="453" t="s">
        <v>1000</v>
      </c>
      <c r="C1218" s="453"/>
      <c r="D1218" s="453"/>
      <c r="E1218" s="1630"/>
      <c r="F1218" s="454"/>
      <c r="G1218" s="1102"/>
      <c r="H1218" s="1102"/>
      <c r="I1218" s="1151"/>
      <c r="J1218" s="1150"/>
    </row>
    <row r="1219" spans="1:10" s="152" customFormat="1">
      <c r="A1219" s="436"/>
      <c r="B1219" s="453" t="s">
        <v>1001</v>
      </c>
      <c r="C1219" s="453"/>
      <c r="D1219" s="453"/>
      <c r="E1219" s="1630"/>
      <c r="F1219" s="454"/>
      <c r="G1219" s="1102"/>
      <c r="H1219" s="1102"/>
      <c r="I1219" s="1151"/>
      <c r="J1219" s="1150"/>
    </row>
    <row r="1220" spans="1:10" s="152" customFormat="1">
      <c r="A1220" s="436"/>
      <c r="B1220" s="453" t="s">
        <v>1002</v>
      </c>
      <c r="C1220" s="453"/>
      <c r="D1220" s="453"/>
      <c r="E1220" s="1630"/>
      <c r="F1220" s="454"/>
      <c r="G1220" s="1102"/>
      <c r="H1220" s="1102"/>
      <c r="I1220" s="1151"/>
      <c r="J1220" s="1150"/>
    </row>
    <row r="1221" spans="1:10" s="152" customFormat="1">
      <c r="A1221" s="436"/>
      <c r="B1221" s="453" t="s">
        <v>1003</v>
      </c>
      <c r="C1221" s="453"/>
      <c r="D1221" s="453"/>
      <c r="E1221" s="1630"/>
      <c r="F1221" s="454"/>
      <c r="G1221" s="1102"/>
      <c r="H1221" s="1102"/>
      <c r="I1221" s="1151"/>
      <c r="J1221" s="1150"/>
    </row>
    <row r="1222" spans="1:10" s="152" customFormat="1">
      <c r="A1222" s="436"/>
      <c r="B1222" s="453" t="s">
        <v>1004</v>
      </c>
      <c r="C1222" s="453"/>
      <c r="D1222" s="453"/>
      <c r="E1222" s="1630"/>
      <c r="F1222" s="454"/>
      <c r="G1222" s="1102"/>
      <c r="H1222" s="1102"/>
      <c r="I1222" s="1151"/>
      <c r="J1222" s="1150"/>
    </row>
    <row r="1223" spans="1:10" s="152" customFormat="1">
      <c r="A1223" s="436"/>
      <c r="B1223" s="499" t="s">
        <v>1005</v>
      </c>
      <c r="C1223" s="437"/>
      <c r="D1223" s="437"/>
      <c r="E1223" s="1630"/>
      <c r="F1223" s="454"/>
      <c r="G1223" s="1102"/>
      <c r="H1223" s="1102"/>
      <c r="I1223" s="1151"/>
      <c r="J1223" s="1150"/>
    </row>
    <row r="1224" spans="1:10" s="152" customFormat="1">
      <c r="A1224" s="436"/>
      <c r="B1224" s="453" t="s">
        <v>1006</v>
      </c>
      <c r="C1224" s="453"/>
      <c r="D1224" s="453"/>
      <c r="E1224" s="1630"/>
      <c r="F1224" s="454"/>
      <c r="G1224" s="1102"/>
      <c r="H1224" s="1102"/>
      <c r="I1224" s="1151"/>
      <c r="J1224" s="1150"/>
    </row>
    <row r="1225" spans="1:10" s="152" customFormat="1">
      <c r="A1225" s="436"/>
      <c r="B1225" s="453" t="s">
        <v>1007</v>
      </c>
      <c r="C1225" s="453" t="s">
        <v>827</v>
      </c>
      <c r="D1225" s="453">
        <f>D1214</f>
        <v>15</v>
      </c>
      <c r="E1225" s="1642"/>
      <c r="F1225" s="439">
        <f>E1225*D1225</f>
        <v>0</v>
      </c>
      <c r="G1225" s="1102"/>
      <c r="H1225" s="863">
        <f>E1225*G1225</f>
        <v>0</v>
      </c>
      <c r="I1225" s="1151">
        <v>15</v>
      </c>
      <c r="J1225" s="877">
        <f>E1225*I1225</f>
        <v>0</v>
      </c>
    </row>
    <row r="1226" spans="1:10" s="152" customFormat="1">
      <c r="A1226" s="436"/>
      <c r="B1226" s="453"/>
      <c r="C1226" s="453"/>
      <c r="D1226" s="453"/>
      <c r="E1226" s="1630"/>
      <c r="F1226" s="454"/>
      <c r="G1226" s="1102"/>
      <c r="H1226" s="1102"/>
      <c r="I1226" s="1151"/>
      <c r="J1226" s="1150"/>
    </row>
    <row r="1227" spans="1:10" s="152" customFormat="1" ht="27" customHeight="1">
      <c r="A1227" s="440">
        <f>COUNT($A$10:A1226)+1</f>
        <v>221</v>
      </c>
      <c r="B1227" s="453" t="s">
        <v>3577</v>
      </c>
      <c r="C1227" s="453"/>
      <c r="D1227" s="453"/>
      <c r="E1227" s="1630"/>
      <c r="F1227" s="454"/>
      <c r="G1227" s="1102"/>
      <c r="H1227" s="1102"/>
      <c r="I1227" s="1151"/>
      <c r="J1227" s="1150"/>
    </row>
    <row r="1228" spans="1:10" s="152" customFormat="1">
      <c r="A1228" s="436"/>
      <c r="B1228" s="453" t="s">
        <v>996</v>
      </c>
      <c r="C1228" s="453"/>
      <c r="D1228" s="453"/>
      <c r="E1228" s="1630"/>
      <c r="F1228" s="454"/>
      <c r="G1228" s="1102"/>
      <c r="H1228" s="1102"/>
      <c r="I1228" s="1151"/>
      <c r="J1228" s="1150"/>
    </row>
    <row r="1229" spans="1:10" s="152" customFormat="1">
      <c r="A1229" s="436"/>
      <c r="B1229" s="453" t="s">
        <v>1013</v>
      </c>
      <c r="C1229" s="453" t="s">
        <v>827</v>
      </c>
      <c r="D1229" s="453">
        <f>D1214</f>
        <v>15</v>
      </c>
      <c r="E1229" s="1642"/>
      <c r="F1229" s="439">
        <f>E1229*D1229</f>
        <v>0</v>
      </c>
      <c r="G1229" s="1102"/>
      <c r="H1229" s="863">
        <f>E1229*G1229</f>
        <v>0</v>
      </c>
      <c r="I1229" s="1151">
        <v>15</v>
      </c>
      <c r="J1229" s="877">
        <f>E1229*I1229</f>
        <v>0</v>
      </c>
    </row>
    <row r="1230" spans="1:10" s="152" customFormat="1">
      <c r="A1230" s="436"/>
      <c r="B1230" s="453"/>
      <c r="C1230" s="453"/>
      <c r="D1230" s="453"/>
      <c r="E1230" s="1630"/>
      <c r="F1230" s="454"/>
      <c r="G1230" s="1102"/>
      <c r="H1230" s="1102"/>
      <c r="I1230" s="1151"/>
      <c r="J1230" s="1150"/>
    </row>
    <row r="1231" spans="1:10" s="152" customFormat="1" ht="38.25">
      <c r="A1231" s="440">
        <f>COUNT($A$10:A1230)+1</f>
        <v>222</v>
      </c>
      <c r="B1231" s="453" t="s">
        <v>3574</v>
      </c>
      <c r="C1231" s="453"/>
      <c r="D1231" s="453"/>
      <c r="E1231" s="1630"/>
      <c r="F1231" s="454"/>
      <c r="G1231" s="1102"/>
      <c r="H1231" s="1102"/>
      <c r="I1231" s="1151"/>
      <c r="J1231" s="1150"/>
    </row>
    <row r="1232" spans="1:10" s="152" customFormat="1">
      <c r="A1232" s="436"/>
      <c r="B1232" s="453" t="s">
        <v>996</v>
      </c>
      <c r="C1232" s="453"/>
      <c r="D1232" s="453"/>
      <c r="E1232" s="1630"/>
      <c r="F1232" s="454"/>
      <c r="G1232" s="1102"/>
      <c r="H1232" s="1102"/>
      <c r="I1232" s="1151"/>
      <c r="J1232" s="1150"/>
    </row>
    <row r="1233" spans="1:10" s="152" customFormat="1">
      <c r="A1233" s="436"/>
      <c r="B1233" s="453" t="s">
        <v>1014</v>
      </c>
      <c r="C1233" s="453" t="s">
        <v>827</v>
      </c>
      <c r="D1233" s="453">
        <f>D1214</f>
        <v>15</v>
      </c>
      <c r="E1233" s="1642"/>
      <c r="F1233" s="439">
        <f>E1233*D1233</f>
        <v>0</v>
      </c>
      <c r="G1233" s="1102"/>
      <c r="H1233" s="863">
        <f>E1233*G1233</f>
        <v>0</v>
      </c>
      <c r="I1233" s="1151">
        <v>15</v>
      </c>
      <c r="J1233" s="877">
        <f>E1233*I1233</f>
        <v>0</v>
      </c>
    </row>
    <row r="1234" spans="1:10" s="152" customFormat="1">
      <c r="A1234" s="436"/>
      <c r="B1234" s="453"/>
      <c r="C1234" s="453"/>
      <c r="D1234" s="453"/>
      <c r="E1234" s="1630"/>
      <c r="F1234" s="453"/>
      <c r="G1234" s="1102"/>
      <c r="H1234" s="1102"/>
      <c r="I1234" s="1151"/>
      <c r="J1234" s="1150"/>
    </row>
    <row r="1235" spans="1:10" s="152" customFormat="1" ht="27.6" customHeight="1">
      <c r="A1235" s="440">
        <f>COUNT($A$10:A1234)+1</f>
        <v>223</v>
      </c>
      <c r="B1235" s="453" t="s">
        <v>1015</v>
      </c>
      <c r="C1235" s="453"/>
      <c r="D1235" s="453"/>
      <c r="E1235" s="1630"/>
      <c r="F1235" s="453"/>
      <c r="G1235" s="1102"/>
      <c r="H1235" s="1102"/>
      <c r="I1235" s="1151"/>
      <c r="J1235" s="1150"/>
    </row>
    <row r="1236" spans="1:10" s="152" customFormat="1">
      <c r="A1236" s="436"/>
      <c r="B1236" s="453" t="s">
        <v>1006</v>
      </c>
      <c r="C1236" s="453"/>
      <c r="D1236" s="453"/>
      <c r="E1236" s="1630"/>
      <c r="F1236" s="453"/>
      <c r="G1236" s="1102"/>
      <c r="H1236" s="1102"/>
      <c r="I1236" s="1151"/>
      <c r="J1236" s="1150"/>
    </row>
    <row r="1237" spans="1:10" s="152" customFormat="1">
      <c r="A1237" s="436"/>
      <c r="B1237" s="453" t="s">
        <v>1016</v>
      </c>
      <c r="C1237" s="453" t="s">
        <v>827</v>
      </c>
      <c r="D1237" s="453">
        <f>D1214</f>
        <v>15</v>
      </c>
      <c r="E1237" s="1642"/>
      <c r="F1237" s="439">
        <f>E1237*D1237</f>
        <v>0</v>
      </c>
      <c r="G1237" s="1102"/>
      <c r="H1237" s="863">
        <f>E1237*G1237</f>
        <v>0</v>
      </c>
      <c r="I1237" s="1151">
        <v>15</v>
      </c>
      <c r="J1237" s="877">
        <f>E1237*I1237</f>
        <v>0</v>
      </c>
    </row>
    <row r="1238" spans="1:10" s="152" customFormat="1">
      <c r="A1238" s="436"/>
      <c r="B1238" s="453"/>
      <c r="C1238" s="453"/>
      <c r="D1238" s="453"/>
      <c r="E1238" s="1630"/>
      <c r="F1238" s="453"/>
      <c r="G1238" s="1102"/>
      <c r="H1238" s="1102"/>
      <c r="I1238" s="1151"/>
      <c r="J1238" s="1150"/>
    </row>
    <row r="1239" spans="1:10" s="152" customFormat="1" ht="89.25">
      <c r="A1239" s="440">
        <f>COUNT($A$10:A1238)+1</f>
        <v>224</v>
      </c>
      <c r="B1239" s="453" t="s">
        <v>1017</v>
      </c>
      <c r="C1239" s="453"/>
      <c r="D1239" s="453"/>
      <c r="E1239" s="1630"/>
      <c r="F1239" s="453"/>
      <c r="G1239" s="1102"/>
      <c r="H1239" s="1102"/>
      <c r="I1239" s="1151"/>
      <c r="J1239" s="1150"/>
    </row>
    <row r="1240" spans="1:10" s="152" customFormat="1" ht="38.25">
      <c r="A1240" s="436"/>
      <c r="B1240" s="499" t="s">
        <v>1018</v>
      </c>
      <c r="C1240" s="453"/>
      <c r="D1240" s="453"/>
      <c r="E1240" s="1630"/>
      <c r="F1240" s="453"/>
      <c r="G1240" s="1102"/>
      <c r="H1240" s="1102"/>
      <c r="I1240" s="1151"/>
      <c r="J1240" s="1150"/>
    </row>
    <row r="1241" spans="1:10" s="152" customFormat="1" ht="25.5">
      <c r="A1241" s="436"/>
      <c r="B1241" s="499" t="s">
        <v>1019</v>
      </c>
      <c r="C1241" s="453"/>
      <c r="D1241" s="453"/>
      <c r="E1241" s="1630"/>
      <c r="F1241" s="454"/>
      <c r="G1241" s="1102"/>
      <c r="H1241" s="1102"/>
      <c r="I1241" s="1151"/>
      <c r="J1241" s="1150"/>
    </row>
    <row r="1242" spans="1:10" s="152" customFormat="1">
      <c r="A1242" s="436"/>
      <c r="B1242" s="453" t="s">
        <v>996</v>
      </c>
      <c r="C1242" s="453"/>
      <c r="D1242" s="453"/>
      <c r="E1242" s="1630"/>
      <c r="F1242" s="454"/>
      <c r="G1242" s="1102"/>
      <c r="H1242" s="1102"/>
      <c r="I1242" s="1151"/>
      <c r="J1242" s="1150"/>
    </row>
    <row r="1243" spans="1:10" s="152" customFormat="1">
      <c r="A1243" s="436"/>
      <c r="B1243" s="453" t="s">
        <v>1021</v>
      </c>
      <c r="C1243" s="453" t="s">
        <v>827</v>
      </c>
      <c r="D1243" s="453">
        <v>17</v>
      </c>
      <c r="E1243" s="1642"/>
      <c r="F1243" s="439">
        <f>E1243*D1243</f>
        <v>0</v>
      </c>
      <c r="G1243" s="1102"/>
      <c r="H1243" s="863">
        <f>E1243*G1243</f>
        <v>0</v>
      </c>
      <c r="I1243" s="1151">
        <v>17</v>
      </c>
      <c r="J1243" s="877">
        <f>E1243*I1243</f>
        <v>0</v>
      </c>
    </row>
    <row r="1244" spans="1:10" s="152" customFormat="1">
      <c r="A1244" s="436"/>
      <c r="B1244" s="453"/>
      <c r="C1244" s="453"/>
      <c r="D1244" s="453"/>
      <c r="E1244" s="1630"/>
      <c r="F1244" s="453"/>
      <c r="G1244" s="1102"/>
      <c r="H1244" s="1102"/>
      <c r="I1244" s="1151"/>
      <c r="J1244" s="1150"/>
    </row>
    <row r="1245" spans="1:10" s="152" customFormat="1" ht="63.75">
      <c r="A1245" s="440">
        <f>COUNT($A$10:A1244)+1</f>
        <v>225</v>
      </c>
      <c r="B1245" s="453" t="s">
        <v>1070</v>
      </c>
      <c r="C1245" s="453"/>
      <c r="D1245" s="453"/>
      <c r="E1245" s="1630"/>
      <c r="F1245" s="453"/>
      <c r="G1245" s="1102"/>
      <c r="H1245" s="1102"/>
      <c r="I1245" s="1151"/>
      <c r="J1245" s="1150"/>
    </row>
    <row r="1246" spans="1:10" s="152" customFormat="1">
      <c r="A1246" s="440"/>
      <c r="B1246" s="453" t="s">
        <v>996</v>
      </c>
      <c r="C1246" s="453"/>
      <c r="D1246" s="453"/>
      <c r="E1246" s="1630"/>
      <c r="F1246" s="453"/>
      <c r="G1246" s="1102"/>
      <c r="H1246" s="1102"/>
      <c r="I1246" s="1151"/>
      <c r="J1246" s="1150"/>
    </row>
    <row r="1247" spans="1:10" s="152" customFormat="1">
      <c r="A1247" s="440"/>
      <c r="B1247" s="453" t="s">
        <v>1071</v>
      </c>
      <c r="C1247" s="453" t="s">
        <v>827</v>
      </c>
      <c r="D1247" s="453">
        <f>D1243</f>
        <v>17</v>
      </c>
      <c r="E1247" s="1642"/>
      <c r="F1247" s="439">
        <f>E1247*D1247</f>
        <v>0</v>
      </c>
      <c r="G1247" s="1102"/>
      <c r="H1247" s="863">
        <f>E1247*G1247</f>
        <v>0</v>
      </c>
      <c r="I1247" s="1151">
        <v>17</v>
      </c>
      <c r="J1247" s="877">
        <f>E1247*I1247</f>
        <v>0</v>
      </c>
    </row>
    <row r="1248" spans="1:10" s="152" customFormat="1">
      <c r="A1248" s="440"/>
      <c r="B1248" s="453"/>
      <c r="C1248" s="453"/>
      <c r="D1248" s="453"/>
      <c r="E1248" s="1630"/>
      <c r="F1248" s="453"/>
      <c r="G1248" s="1102"/>
      <c r="H1248" s="1102"/>
      <c r="I1248" s="1151"/>
      <c r="J1248" s="1150"/>
    </row>
    <row r="1249" spans="1:10" s="177" customFormat="1" ht="55.5" customHeight="1">
      <c r="A1249" s="440">
        <f>COUNT($A$10:A1248)+1</f>
        <v>226</v>
      </c>
      <c r="B1249" s="169" t="s">
        <v>3575</v>
      </c>
      <c r="C1249" s="500"/>
      <c r="D1249" s="500"/>
      <c r="E1249" s="1630"/>
      <c r="F1249" s="453"/>
      <c r="G1249" s="1132"/>
      <c r="H1249" s="1132"/>
      <c r="I1249" s="1174"/>
      <c r="J1249" s="1175"/>
    </row>
    <row r="1250" spans="1:10" s="177" customFormat="1">
      <c r="A1250" s="440"/>
      <c r="B1250" s="453"/>
      <c r="C1250" s="453" t="s">
        <v>827</v>
      </c>
      <c r="D1250" s="453">
        <f>D1247</f>
        <v>17</v>
      </c>
      <c r="E1250" s="1642"/>
      <c r="F1250" s="439">
        <f>E1250*D1250</f>
        <v>0</v>
      </c>
      <c r="G1250" s="1132"/>
      <c r="H1250" s="863">
        <f>E1250*G1250</f>
        <v>0</v>
      </c>
      <c r="I1250" s="1174">
        <v>17</v>
      </c>
      <c r="J1250" s="877">
        <f>E1250*I1250</f>
        <v>0</v>
      </c>
    </row>
    <row r="1251" spans="1:10" s="177" customFormat="1">
      <c r="A1251" s="440"/>
      <c r="B1251" s="453" t="s">
        <v>1022</v>
      </c>
      <c r="C1251" s="453"/>
      <c r="D1251" s="453"/>
      <c r="E1251" s="1630"/>
      <c r="F1251" s="453"/>
      <c r="G1251" s="1132"/>
      <c r="H1251" s="1132"/>
      <c r="I1251" s="1174"/>
      <c r="J1251" s="1175"/>
    </row>
    <row r="1252" spans="1:10" s="177" customFormat="1" ht="25.5">
      <c r="A1252" s="440">
        <f>COUNT($A$10:A1251)+1</f>
        <v>227</v>
      </c>
      <c r="B1252" s="453" t="s">
        <v>1023</v>
      </c>
      <c r="C1252" s="500"/>
      <c r="D1252" s="500"/>
      <c r="E1252" s="1630"/>
      <c r="F1252" s="453"/>
      <c r="G1252" s="1132"/>
      <c r="H1252" s="1132"/>
      <c r="I1252" s="1174"/>
      <c r="J1252" s="1175"/>
    </row>
    <row r="1253" spans="1:10" s="177" customFormat="1">
      <c r="A1253" s="440"/>
      <c r="B1253" s="453"/>
      <c r="C1253" s="453" t="s">
        <v>827</v>
      </c>
      <c r="D1253" s="453">
        <v>0</v>
      </c>
      <c r="E1253" s="1642"/>
      <c r="F1253" s="439">
        <f>E1253*D1253</f>
        <v>0</v>
      </c>
      <c r="G1253" s="1132"/>
      <c r="H1253" s="863">
        <f>E1253*G1253</f>
        <v>0</v>
      </c>
      <c r="I1253" s="1174">
        <v>0</v>
      </c>
      <c r="J1253" s="877">
        <f>E1253*I1253</f>
        <v>0</v>
      </c>
    </row>
    <row r="1254" spans="1:10" s="177" customFormat="1">
      <c r="A1254" s="440"/>
      <c r="B1254" s="453"/>
      <c r="C1254" s="453"/>
      <c r="D1254" s="453"/>
      <c r="E1254" s="1630"/>
      <c r="F1254" s="453"/>
      <c r="G1254" s="1132"/>
      <c r="H1254" s="1132"/>
      <c r="I1254" s="1174"/>
      <c r="J1254" s="1175"/>
    </row>
    <row r="1255" spans="1:10" s="177" customFormat="1" ht="25.5">
      <c r="A1255" s="440">
        <f>COUNT($A$10:A1253)+1</f>
        <v>228</v>
      </c>
      <c r="B1255" s="453" t="s">
        <v>1024</v>
      </c>
      <c r="C1255" s="500"/>
      <c r="D1255" s="500"/>
      <c r="E1255" s="1630"/>
      <c r="F1255" s="453"/>
      <c r="G1255" s="1132"/>
      <c r="H1255" s="1132"/>
      <c r="I1255" s="1174"/>
      <c r="J1255" s="1175"/>
    </row>
    <row r="1256" spans="1:10" s="177" customFormat="1">
      <c r="A1256" s="440"/>
      <c r="B1256" s="453"/>
      <c r="C1256" s="453" t="s">
        <v>827</v>
      </c>
      <c r="D1256" s="453">
        <v>68</v>
      </c>
      <c r="E1256" s="1642"/>
      <c r="F1256" s="439">
        <f>E1256*D1256</f>
        <v>0</v>
      </c>
      <c r="G1256" s="1132"/>
      <c r="H1256" s="863">
        <f>E1256*G1256</f>
        <v>0</v>
      </c>
      <c r="I1256" s="1174">
        <v>68</v>
      </c>
      <c r="J1256" s="877">
        <f>E1256*I1256</f>
        <v>0</v>
      </c>
    </row>
    <row r="1257" spans="1:10" s="177" customFormat="1">
      <c r="A1257" s="440"/>
      <c r="B1257" s="453"/>
      <c r="C1257" s="453"/>
      <c r="D1257" s="453"/>
      <c r="E1257" s="1630"/>
      <c r="F1257" s="453"/>
      <c r="G1257" s="1132"/>
      <c r="H1257" s="1132"/>
      <c r="I1257" s="1174"/>
      <c r="J1257" s="1175"/>
    </row>
    <row r="1258" spans="1:10" s="177" customFormat="1" ht="25.5">
      <c r="A1258" s="440">
        <f>COUNT($A$10:A1256)+1</f>
        <v>229</v>
      </c>
      <c r="B1258" s="453" t="s">
        <v>1025</v>
      </c>
      <c r="C1258" s="500"/>
      <c r="D1258" s="500"/>
      <c r="E1258" s="1630"/>
      <c r="F1258" s="453"/>
      <c r="G1258" s="1132"/>
      <c r="H1258" s="1132"/>
      <c r="I1258" s="1174"/>
      <c r="J1258" s="1175"/>
    </row>
    <row r="1259" spans="1:10" s="177" customFormat="1">
      <c r="A1259" s="440"/>
      <c r="B1259" s="453" t="s">
        <v>81</v>
      </c>
      <c r="C1259" s="453" t="s">
        <v>827</v>
      </c>
      <c r="D1259" s="453">
        <v>0</v>
      </c>
      <c r="E1259" s="1642"/>
      <c r="F1259" s="439">
        <f>E1259*D1259</f>
        <v>0</v>
      </c>
      <c r="G1259" s="1132"/>
      <c r="H1259" s="863">
        <f>E1259*G1259</f>
        <v>0</v>
      </c>
      <c r="I1259" s="1174">
        <v>0</v>
      </c>
      <c r="J1259" s="877">
        <f>E1259*I1259</f>
        <v>0</v>
      </c>
    </row>
    <row r="1260" spans="1:10" s="177" customFormat="1" ht="5.25" customHeight="1">
      <c r="A1260" s="440"/>
      <c r="B1260" s="453"/>
      <c r="C1260" s="453"/>
      <c r="D1260" s="453"/>
      <c r="E1260" s="1630"/>
      <c r="F1260" s="453"/>
      <c r="G1260" s="1132"/>
      <c r="H1260" s="1132"/>
      <c r="I1260" s="1174"/>
      <c r="J1260" s="1175"/>
    </row>
    <row r="1261" spans="1:10" s="152" customFormat="1" ht="89.25">
      <c r="A1261" s="440">
        <f>COUNT($A$10:A1259)+1</f>
        <v>230</v>
      </c>
      <c r="B1261" s="453" t="s">
        <v>1072</v>
      </c>
      <c r="C1261" s="453"/>
      <c r="D1261" s="453"/>
      <c r="E1261" s="1630"/>
      <c r="F1261" s="453"/>
      <c r="G1261" s="1102"/>
      <c r="H1261" s="1102"/>
      <c r="I1261" s="1151"/>
      <c r="J1261" s="1150"/>
    </row>
    <row r="1262" spans="1:10" s="152" customFormat="1" ht="25.5">
      <c r="A1262" s="440"/>
      <c r="B1262" s="453" t="s">
        <v>1073</v>
      </c>
      <c r="C1262" s="453"/>
      <c r="D1262" s="453"/>
      <c r="E1262" s="1630"/>
      <c r="F1262" s="453"/>
      <c r="G1262" s="1102"/>
      <c r="H1262" s="1102"/>
      <c r="I1262" s="1151"/>
      <c r="J1262" s="1150"/>
    </row>
    <row r="1263" spans="1:10" s="152" customFormat="1">
      <c r="A1263" s="436"/>
      <c r="B1263" s="453" t="s">
        <v>996</v>
      </c>
      <c r="C1263" s="453"/>
      <c r="D1263" s="453"/>
      <c r="E1263" s="1630"/>
      <c r="F1263" s="454"/>
      <c r="G1263" s="1102"/>
      <c r="H1263" s="1102"/>
      <c r="I1263" s="1151"/>
      <c r="J1263" s="1150"/>
    </row>
    <row r="1264" spans="1:10" s="152" customFormat="1" ht="38.25">
      <c r="A1264" s="436"/>
      <c r="B1264" s="453" t="s">
        <v>1074</v>
      </c>
      <c r="C1264" s="453"/>
      <c r="D1264" s="453"/>
      <c r="E1264" s="1630"/>
      <c r="F1264" s="454"/>
      <c r="G1264" s="1102"/>
      <c r="H1264" s="1102"/>
      <c r="I1264" s="1151"/>
      <c r="J1264" s="1150"/>
    </row>
    <row r="1265" spans="1:10" s="152" customFormat="1" ht="25.5">
      <c r="A1265" s="436"/>
      <c r="B1265" s="453" t="s">
        <v>1075</v>
      </c>
      <c r="C1265" s="453"/>
      <c r="D1265" s="453"/>
      <c r="E1265" s="1630"/>
      <c r="F1265" s="454"/>
      <c r="G1265" s="1102"/>
      <c r="H1265" s="1102"/>
      <c r="I1265" s="1151"/>
      <c r="J1265" s="1150"/>
    </row>
    <row r="1266" spans="1:10" s="152" customFormat="1">
      <c r="A1266" s="436"/>
      <c r="B1266" s="453" t="s">
        <v>1076</v>
      </c>
      <c r="C1266" s="453" t="s">
        <v>827</v>
      </c>
      <c r="D1266" s="453">
        <v>15</v>
      </c>
      <c r="E1266" s="1642"/>
      <c r="F1266" s="439">
        <f>E1266*D1266</f>
        <v>0</v>
      </c>
      <c r="G1266" s="1102"/>
      <c r="H1266" s="863">
        <f>E1266*G1266</f>
        <v>0</v>
      </c>
      <c r="I1266" s="1151">
        <v>15</v>
      </c>
      <c r="J1266" s="877">
        <f>E1266*I1266</f>
        <v>0</v>
      </c>
    </row>
    <row r="1267" spans="1:10" s="152" customFormat="1" ht="6" customHeight="1">
      <c r="A1267" s="436"/>
      <c r="B1267" s="453"/>
      <c r="C1267" s="453"/>
      <c r="D1267" s="453"/>
      <c r="E1267" s="1630"/>
      <c r="F1267" s="454"/>
      <c r="G1267" s="1102"/>
      <c r="H1267" s="1102"/>
      <c r="I1267" s="1151"/>
      <c r="J1267" s="1150"/>
    </row>
    <row r="1268" spans="1:10" s="152" customFormat="1" ht="76.5">
      <c r="A1268" s="440">
        <f>COUNT($A$10:A1267)+1</f>
        <v>231</v>
      </c>
      <c r="B1268" s="453" t="s">
        <v>1077</v>
      </c>
      <c r="C1268" s="453"/>
      <c r="D1268" s="453"/>
      <c r="E1268" s="1630"/>
      <c r="F1268" s="454"/>
      <c r="G1268" s="1102"/>
      <c r="H1268" s="1102"/>
      <c r="I1268" s="1151"/>
      <c r="J1268" s="1150"/>
    </row>
    <row r="1269" spans="1:10" s="152" customFormat="1">
      <c r="A1269" s="436"/>
      <c r="B1269" s="453" t="s">
        <v>1078</v>
      </c>
      <c r="C1269" s="453"/>
      <c r="D1269" s="453"/>
      <c r="E1269" s="1630"/>
      <c r="F1269" s="454"/>
      <c r="G1269" s="1102"/>
      <c r="H1269" s="1102"/>
      <c r="I1269" s="1151"/>
      <c r="J1269" s="1150"/>
    </row>
    <row r="1270" spans="1:10" s="152" customFormat="1">
      <c r="A1270" s="436"/>
      <c r="B1270" s="453" t="s">
        <v>3661</v>
      </c>
      <c r="C1270" s="453" t="s">
        <v>827</v>
      </c>
      <c r="D1270" s="453">
        <v>8</v>
      </c>
      <c r="E1270" s="1642"/>
      <c r="F1270" s="439">
        <f>E1270*D1270</f>
        <v>0</v>
      </c>
      <c r="G1270" s="1102"/>
      <c r="H1270" s="863">
        <f>E1270*G1270</f>
        <v>0</v>
      </c>
      <c r="I1270" s="1151">
        <v>8</v>
      </c>
      <c r="J1270" s="877">
        <f>E1270*I1270</f>
        <v>0</v>
      </c>
    </row>
    <row r="1271" spans="1:10" s="152" customFormat="1" ht="6" customHeight="1">
      <c r="A1271" s="436"/>
      <c r="B1271" s="453"/>
      <c r="C1271" s="437"/>
      <c r="D1271" s="437"/>
      <c r="E1271" s="1630"/>
      <c r="F1271" s="454"/>
      <c r="G1271" s="1102"/>
      <c r="H1271" s="1102"/>
      <c r="I1271" s="1151"/>
      <c r="J1271" s="1150"/>
    </row>
    <row r="1272" spans="1:10" s="152" customFormat="1" ht="89.25">
      <c r="A1272" s="440">
        <f>COUNT($A$10:A1271)+1</f>
        <v>232</v>
      </c>
      <c r="B1272" s="453" t="s">
        <v>1079</v>
      </c>
      <c r="C1272" s="453"/>
      <c r="D1272" s="453"/>
      <c r="E1272" s="1630"/>
      <c r="F1272" s="454"/>
      <c r="G1272" s="1102"/>
      <c r="H1272" s="1102"/>
      <c r="I1272" s="1151"/>
      <c r="J1272" s="1150"/>
    </row>
    <row r="1273" spans="1:10" s="152" customFormat="1">
      <c r="A1273" s="436"/>
      <c r="B1273" s="453" t="s">
        <v>1078</v>
      </c>
      <c r="C1273" s="453"/>
      <c r="D1273" s="453"/>
      <c r="E1273" s="1630"/>
      <c r="F1273" s="454"/>
      <c r="G1273" s="1102"/>
      <c r="H1273" s="1102"/>
      <c r="I1273" s="1151"/>
      <c r="J1273" s="1150"/>
    </row>
    <row r="1274" spans="1:10" s="152" customFormat="1">
      <c r="A1274" s="436"/>
      <c r="B1274" s="453" t="s">
        <v>3662</v>
      </c>
      <c r="C1274" s="453" t="s">
        <v>827</v>
      </c>
      <c r="D1274" s="453">
        <v>7</v>
      </c>
      <c r="E1274" s="1642"/>
      <c r="F1274" s="439">
        <f>E1274*D1274</f>
        <v>0</v>
      </c>
      <c r="G1274" s="1102"/>
      <c r="H1274" s="863">
        <f>E1274*G1274</f>
        <v>0</v>
      </c>
      <c r="I1274" s="1151">
        <v>7</v>
      </c>
      <c r="J1274" s="877">
        <f>E1274*I1274</f>
        <v>0</v>
      </c>
    </row>
    <row r="1275" spans="1:10" s="152" customFormat="1">
      <c r="A1275" s="436"/>
      <c r="B1275" s="453"/>
      <c r="C1275" s="437"/>
      <c r="D1275" s="437"/>
      <c r="E1275" s="1630"/>
      <c r="F1275" s="453"/>
      <c r="G1275" s="1102"/>
      <c r="H1275" s="1102"/>
      <c r="I1275" s="1151"/>
      <c r="J1275" s="1150"/>
    </row>
    <row r="1276" spans="1:10" s="152" customFormat="1" ht="165.75">
      <c r="A1276" s="440">
        <f>COUNT($A$10:A1275)+1</f>
        <v>233</v>
      </c>
      <c r="B1276" s="453" t="s">
        <v>1080</v>
      </c>
      <c r="C1276" s="453"/>
      <c r="D1276" s="453"/>
      <c r="E1276" s="1630"/>
      <c r="F1276" s="453"/>
      <c r="G1276" s="1102"/>
      <c r="H1276" s="1102"/>
      <c r="I1276" s="1151"/>
      <c r="J1276" s="1150"/>
    </row>
    <row r="1277" spans="1:10" s="152" customFormat="1">
      <c r="A1277" s="436"/>
      <c r="B1277" s="453" t="s">
        <v>1044</v>
      </c>
      <c r="C1277" s="453"/>
      <c r="D1277" s="453"/>
      <c r="E1277" s="1630"/>
      <c r="F1277" s="453"/>
      <c r="G1277" s="1102"/>
      <c r="H1277" s="1102"/>
      <c r="I1277" s="1151"/>
      <c r="J1277" s="1150"/>
    </row>
    <row r="1278" spans="1:10" s="152" customFormat="1">
      <c r="A1278" s="436"/>
      <c r="B1278" s="453" t="s">
        <v>1081</v>
      </c>
      <c r="C1278" s="453" t="s">
        <v>826</v>
      </c>
      <c r="D1278" s="453">
        <v>260</v>
      </c>
      <c r="E1278" s="1642"/>
      <c r="F1278" s="439">
        <f>E1278*D1278</f>
        <v>0</v>
      </c>
      <c r="G1278" s="1102"/>
      <c r="H1278" s="863">
        <f>E1278*G1278</f>
        <v>0</v>
      </c>
      <c r="I1278" s="1151">
        <v>260</v>
      </c>
      <c r="J1278" s="877">
        <f>E1278*I1278</f>
        <v>0</v>
      </c>
    </row>
    <row r="1279" spans="1:10" s="152" customFormat="1">
      <c r="A1279" s="436"/>
      <c r="B1279" s="453"/>
      <c r="C1279" s="453"/>
      <c r="D1279" s="453"/>
      <c r="E1279" s="1630"/>
      <c r="F1279" s="453"/>
      <c r="G1279" s="1102"/>
      <c r="H1279" s="1102"/>
      <c r="I1279" s="1151"/>
      <c r="J1279" s="1150"/>
    </row>
    <row r="1280" spans="1:10" s="152" customFormat="1" ht="76.5">
      <c r="A1280" s="440">
        <f>COUNT($A$10:A1279)+1</f>
        <v>234</v>
      </c>
      <c r="B1280" s="453" t="s">
        <v>1054</v>
      </c>
      <c r="C1280" s="453"/>
      <c r="D1280" s="453"/>
      <c r="E1280" s="1630"/>
      <c r="F1280" s="453"/>
      <c r="G1280" s="1102"/>
      <c r="H1280" s="1102"/>
      <c r="I1280" s="1151"/>
      <c r="J1280" s="1150"/>
    </row>
    <row r="1281" spans="1:19" s="152" customFormat="1">
      <c r="A1281" s="440"/>
      <c r="B1281" s="453" t="s">
        <v>1055</v>
      </c>
      <c r="C1281" s="453"/>
      <c r="D1281" s="453"/>
      <c r="E1281" s="1630"/>
      <c r="F1281" s="453"/>
      <c r="G1281" s="1102"/>
      <c r="H1281" s="1102"/>
      <c r="I1281" s="1151"/>
      <c r="J1281" s="1150"/>
    </row>
    <row r="1282" spans="1:19" s="152" customFormat="1">
      <c r="A1282" s="440"/>
      <c r="B1282" s="453" t="s">
        <v>859</v>
      </c>
      <c r="C1282" s="453" t="s">
        <v>827</v>
      </c>
      <c r="D1282" s="453">
        <v>32</v>
      </c>
      <c r="E1282" s="1642"/>
      <c r="F1282" s="439">
        <f>E1282*D1282</f>
        <v>0</v>
      </c>
      <c r="G1282" s="1102"/>
      <c r="H1282" s="863">
        <f>E1282*G1282</f>
        <v>0</v>
      </c>
      <c r="I1282" s="1151">
        <v>32</v>
      </c>
      <c r="J1282" s="877">
        <f>E1282*I1282</f>
        <v>0</v>
      </c>
    </row>
    <row r="1283" spans="1:19" s="152" customFormat="1">
      <c r="A1283" s="440"/>
      <c r="B1283" s="453"/>
      <c r="C1283" s="453"/>
      <c r="D1283" s="453"/>
      <c r="E1283" s="1630"/>
      <c r="F1283" s="453"/>
      <c r="G1283" s="1102"/>
      <c r="H1283" s="1102"/>
      <c r="I1283" s="1151"/>
      <c r="J1283" s="1150"/>
    </row>
    <row r="1284" spans="1:19" s="180" customFormat="1" ht="51">
      <c r="A1284" s="440">
        <f>COUNT($A$10:A1283)+1</f>
        <v>235</v>
      </c>
      <c r="B1284" s="453" t="s">
        <v>1056</v>
      </c>
      <c r="C1284" s="453"/>
      <c r="D1284" s="453"/>
      <c r="E1284" s="1630"/>
      <c r="F1284" s="453"/>
      <c r="G1284" s="1135"/>
      <c r="H1284" s="1135"/>
      <c r="I1284" s="1179"/>
      <c r="J1284" s="1180"/>
      <c r="K1284" s="179"/>
      <c r="L1284" s="179"/>
      <c r="M1284" s="179"/>
      <c r="N1284" s="179"/>
      <c r="O1284" s="179"/>
      <c r="P1284" s="179"/>
      <c r="Q1284" s="179"/>
      <c r="R1284" s="179"/>
      <c r="S1284" s="179"/>
    </row>
    <row r="1285" spans="1:19" s="180" customFormat="1" ht="15">
      <c r="A1285" s="440"/>
      <c r="B1285" s="453"/>
      <c r="C1285" s="453" t="s">
        <v>827</v>
      </c>
      <c r="D1285" s="453">
        <v>16</v>
      </c>
      <c r="E1285" s="1642"/>
      <c r="F1285" s="439">
        <f>E1285*D1285</f>
        <v>0</v>
      </c>
      <c r="G1285" s="1136"/>
      <c r="H1285" s="863">
        <f>E1285*G1285</f>
        <v>0</v>
      </c>
      <c r="I1285" s="1180">
        <v>16</v>
      </c>
      <c r="J1285" s="877">
        <f>E1285*I1285</f>
        <v>0</v>
      </c>
      <c r="K1285" s="179"/>
      <c r="L1285" s="179"/>
      <c r="M1285" s="179"/>
      <c r="N1285" s="179"/>
      <c r="O1285" s="179"/>
      <c r="P1285" s="179"/>
      <c r="Q1285" s="179"/>
      <c r="R1285" s="179"/>
      <c r="S1285" s="179"/>
    </row>
    <row r="1286" spans="1:19" s="180" customFormat="1" ht="15">
      <c r="A1286" s="440"/>
      <c r="B1286" s="453"/>
      <c r="C1286" s="453"/>
      <c r="D1286" s="453"/>
      <c r="E1286" s="1630"/>
      <c r="F1286" s="453"/>
      <c r="G1286" s="1136"/>
      <c r="H1286" s="1136"/>
      <c r="I1286" s="1180"/>
      <c r="J1286" s="1180"/>
      <c r="K1286" s="179"/>
      <c r="L1286" s="179"/>
      <c r="M1286" s="179"/>
      <c r="N1286" s="179"/>
      <c r="O1286" s="179"/>
      <c r="P1286" s="179"/>
      <c r="Q1286" s="179"/>
      <c r="R1286" s="179"/>
      <c r="S1286" s="179"/>
    </row>
    <row r="1287" spans="1:19" s="152" customFormat="1" ht="76.5">
      <c r="A1287" s="440">
        <f>COUNT($A$10:A1286)+1</f>
        <v>236</v>
      </c>
      <c r="B1287" s="453" t="s">
        <v>1057</v>
      </c>
      <c r="C1287" s="453"/>
      <c r="D1287" s="453"/>
      <c r="E1287" s="1630"/>
      <c r="F1287" s="453"/>
      <c r="G1287" s="1102"/>
      <c r="H1287" s="1102"/>
      <c r="I1287" s="1150"/>
      <c r="J1287" s="1150"/>
    </row>
    <row r="1288" spans="1:19" s="152" customFormat="1">
      <c r="A1288" s="436"/>
      <c r="B1288" s="453" t="s">
        <v>1058</v>
      </c>
      <c r="C1288" s="453"/>
      <c r="D1288" s="453"/>
      <c r="E1288" s="1630"/>
      <c r="F1288" s="453"/>
      <c r="G1288" s="1102"/>
      <c r="H1288" s="1102"/>
      <c r="I1288" s="1150"/>
      <c r="J1288" s="1150"/>
    </row>
    <row r="1289" spans="1:19" s="152" customFormat="1">
      <c r="A1289" s="440"/>
      <c r="B1289" s="453" t="s">
        <v>1059</v>
      </c>
      <c r="C1289" s="453" t="s">
        <v>826</v>
      </c>
      <c r="D1289" s="453">
        <v>80</v>
      </c>
      <c r="E1289" s="1642"/>
      <c r="F1289" s="439">
        <f>E1289*D1289</f>
        <v>0</v>
      </c>
      <c r="G1289" s="1102"/>
      <c r="H1289" s="863">
        <f>E1289*G1289</f>
        <v>0</v>
      </c>
      <c r="I1289" s="1178">
        <v>80</v>
      </c>
      <c r="J1289" s="877">
        <f>E1289*I1289</f>
        <v>0</v>
      </c>
    </row>
    <row r="1290" spans="1:19" s="152" customFormat="1">
      <c r="A1290" s="440"/>
      <c r="B1290" s="453" t="s">
        <v>1060</v>
      </c>
      <c r="C1290" s="453" t="s">
        <v>826</v>
      </c>
      <c r="D1290" s="453">
        <v>12</v>
      </c>
      <c r="E1290" s="1642"/>
      <c r="F1290" s="439">
        <f>E1290*D1290</f>
        <v>0</v>
      </c>
      <c r="G1290" s="1102"/>
      <c r="H1290" s="863">
        <f>E1290*G1290</f>
        <v>0</v>
      </c>
      <c r="I1290" s="1178">
        <v>12</v>
      </c>
      <c r="J1290" s="877">
        <f>E1290*I1290</f>
        <v>0</v>
      </c>
    </row>
    <row r="1291" spans="1:19" s="152" customFormat="1">
      <c r="A1291" s="440"/>
      <c r="B1291" s="453" t="s">
        <v>1061</v>
      </c>
      <c r="C1291" s="453" t="s">
        <v>826</v>
      </c>
      <c r="D1291" s="453">
        <v>16</v>
      </c>
      <c r="E1291" s="1642"/>
      <c r="F1291" s="439">
        <f>E1291*D1291</f>
        <v>0</v>
      </c>
      <c r="G1291" s="1102"/>
      <c r="H1291" s="863">
        <f>E1291*G1291</f>
        <v>0</v>
      </c>
      <c r="I1291" s="1178">
        <v>16</v>
      </c>
      <c r="J1291" s="877">
        <f>E1291*I1291</f>
        <v>0</v>
      </c>
    </row>
    <row r="1292" spans="1:19" s="152" customFormat="1">
      <c r="A1292" s="440"/>
      <c r="B1292" s="453"/>
      <c r="C1292" s="453"/>
      <c r="D1292" s="453"/>
      <c r="E1292" s="1630"/>
      <c r="F1292" s="453"/>
      <c r="G1292" s="1102"/>
      <c r="H1292" s="1102"/>
      <c r="I1292" s="1150"/>
      <c r="J1292" s="1150"/>
    </row>
    <row r="1293" spans="1:19" s="171" customFormat="1" ht="25.5">
      <c r="A1293" s="440">
        <f>COUNT($A$10:A1292)+1</f>
        <v>237</v>
      </c>
      <c r="B1293" s="453" t="s">
        <v>1082</v>
      </c>
      <c r="C1293" s="453"/>
      <c r="D1293" s="506"/>
      <c r="E1293" s="1630"/>
      <c r="F1293" s="453"/>
      <c r="G1293" s="1120"/>
      <c r="H1293" s="1120"/>
      <c r="I1293" s="1164"/>
      <c r="J1293" s="1164"/>
    </row>
    <row r="1294" spans="1:19" s="171" customFormat="1">
      <c r="A1294" s="440"/>
      <c r="B1294" s="453"/>
      <c r="C1294" s="453" t="s">
        <v>843</v>
      </c>
      <c r="D1294" s="506">
        <v>8</v>
      </c>
      <c r="E1294" s="1633"/>
      <c r="F1294" s="439">
        <f>E1294*D1294</f>
        <v>0</v>
      </c>
      <c r="G1294" s="1120"/>
      <c r="H1294" s="863">
        <f>E1294*G1294</f>
        <v>0</v>
      </c>
      <c r="I1294" s="1164">
        <v>8</v>
      </c>
      <c r="J1294" s="877">
        <f>E1294*I1294</f>
        <v>0</v>
      </c>
    </row>
    <row r="1295" spans="1:19" s="171" customFormat="1" ht="25.5">
      <c r="A1295" s="440">
        <f>1+A1293</f>
        <v>238</v>
      </c>
      <c r="B1295" s="453" t="s">
        <v>1083</v>
      </c>
      <c r="C1295" s="453"/>
      <c r="D1295" s="506"/>
      <c r="E1295" s="1634"/>
      <c r="F1295" s="439"/>
      <c r="G1295" s="1120"/>
      <c r="H1295" s="1120"/>
      <c r="I1295" s="1164"/>
      <c r="J1295" s="1164"/>
    </row>
    <row r="1296" spans="1:19" s="171" customFormat="1">
      <c r="A1296" s="440"/>
      <c r="B1296" s="453"/>
      <c r="C1296" s="453" t="s">
        <v>843</v>
      </c>
      <c r="D1296" s="506">
        <v>1</v>
      </c>
      <c r="E1296" s="1633"/>
      <c r="F1296" s="439">
        <f>E1296*D1296</f>
        <v>0</v>
      </c>
      <c r="G1296" s="1120"/>
      <c r="H1296" s="863">
        <f>E1296*G1296</f>
        <v>0</v>
      </c>
      <c r="I1296" s="1164">
        <v>1</v>
      </c>
      <c r="J1296" s="877">
        <f>E1296*I1296</f>
        <v>0</v>
      </c>
    </row>
    <row r="1297" spans="1:10" s="171" customFormat="1">
      <c r="A1297" s="440"/>
      <c r="B1297" s="453"/>
      <c r="C1297" s="453"/>
      <c r="D1297" s="506"/>
      <c r="E1297" s="1634"/>
      <c r="F1297" s="439"/>
      <c r="G1297" s="1120"/>
      <c r="H1297" s="1120"/>
      <c r="I1297" s="1164"/>
      <c r="J1297" s="1164"/>
    </row>
    <row r="1298" spans="1:10" s="171" customFormat="1" ht="13.5" thickBot="1">
      <c r="A1298" s="428"/>
      <c r="B1298" s="476"/>
      <c r="C1298" s="476"/>
      <c r="D1298" s="476"/>
      <c r="E1298" s="1647"/>
      <c r="F1298" s="507"/>
      <c r="G1298" s="1137"/>
      <c r="H1298" s="1137"/>
      <c r="I1298" s="1181"/>
      <c r="J1298" s="1181"/>
    </row>
    <row r="1299" spans="1:10" s="171" customFormat="1" ht="13.5" thickTop="1">
      <c r="A1299" s="161"/>
      <c r="B1299" s="169"/>
      <c r="C1299" s="169"/>
      <c r="D1299" s="169"/>
      <c r="E1299" s="1648"/>
      <c r="F1299" s="565" t="s">
        <v>1575</v>
      </c>
      <c r="G1299" s="1138"/>
      <c r="H1299" s="1139" t="s">
        <v>1585</v>
      </c>
      <c r="I1299" s="1183"/>
      <c r="J1299" s="1183" t="s">
        <v>1586</v>
      </c>
    </row>
    <row r="1300" spans="1:10" s="152" customFormat="1" ht="15">
      <c r="A1300" s="508"/>
      <c r="B1300" s="451" t="s">
        <v>1090</v>
      </c>
      <c r="C1300" s="452"/>
      <c r="D1300" s="452"/>
      <c r="E1300" s="1628"/>
      <c r="F1300" s="271">
        <f>SUM(F1112:F1298)</f>
        <v>0</v>
      </c>
      <c r="G1300" s="1116"/>
      <c r="H1300" s="961">
        <f>SUM(H1110:H1299)</f>
        <v>0</v>
      </c>
      <c r="I1300" s="1161"/>
      <c r="J1300" s="963">
        <f>SUM(J1110:J1299)</f>
        <v>0</v>
      </c>
    </row>
    <row r="1301" spans="1:10" s="2" customFormat="1" ht="15">
      <c r="A1301" s="12"/>
      <c r="B1301" s="16"/>
      <c r="C1301" s="13"/>
      <c r="E1301" s="1611"/>
      <c r="F1301" s="1"/>
      <c r="G1301" s="1187"/>
      <c r="H1301" s="1187"/>
      <c r="I1301" s="1187"/>
      <c r="J1301" s="1188"/>
    </row>
    <row r="1302" spans="1:10" s="2" customFormat="1">
      <c r="A1302" s="12"/>
      <c r="B1302" s="16"/>
      <c r="C1302" s="13"/>
      <c r="E1302" s="1611"/>
      <c r="F1302" s="1"/>
      <c r="G1302" s="1187"/>
      <c r="H1302" s="1187"/>
      <c r="I1302" s="1187"/>
      <c r="J1302" s="1187"/>
    </row>
    <row r="1303" spans="1:10" s="152" customFormat="1">
      <c r="A1303" s="160"/>
      <c r="B1303" s="150" t="s">
        <v>1920</v>
      </c>
      <c r="C1303" s="150"/>
      <c r="D1303" s="150"/>
      <c r="E1303" s="1621"/>
      <c r="F1303" s="93"/>
      <c r="G1303" s="1184"/>
      <c r="H1303" s="1184"/>
      <c r="I1303" s="1184"/>
      <c r="J1303" s="1184"/>
    </row>
    <row r="1304" spans="1:10" s="152" customFormat="1" ht="25.5">
      <c r="A1304" s="160"/>
      <c r="B1304" s="150" t="s">
        <v>917</v>
      </c>
      <c r="C1304" s="150"/>
      <c r="D1304" s="150"/>
      <c r="E1304" s="1621"/>
      <c r="F1304" s="93"/>
      <c r="G1304" s="1184"/>
      <c r="H1304" s="1184"/>
      <c r="I1304" s="1184"/>
      <c r="J1304" s="1184"/>
    </row>
    <row r="1305" spans="1:10" s="152" customFormat="1">
      <c r="A1305" s="160"/>
      <c r="E1305" s="1621"/>
      <c r="F1305" s="93"/>
      <c r="G1305" s="1184"/>
      <c r="H1305" s="1184"/>
      <c r="I1305" s="1184"/>
      <c r="J1305" s="1184"/>
    </row>
    <row r="1306" spans="1:10" s="152" customFormat="1">
      <c r="A1306" s="160"/>
      <c r="B1306" s="150" t="s">
        <v>1091</v>
      </c>
      <c r="E1306" s="1621"/>
      <c r="F1306" s="93"/>
      <c r="G1306" s="1184"/>
      <c r="H1306" s="1184"/>
      <c r="I1306" s="1184"/>
      <c r="J1306" s="1184"/>
    </row>
    <row r="1307" spans="1:10" s="152" customFormat="1">
      <c r="A1307" s="160"/>
      <c r="B1307" s="152" t="s">
        <v>1597</v>
      </c>
      <c r="E1307" s="1621"/>
      <c r="F1307" s="93"/>
      <c r="G1307" s="1184"/>
      <c r="H1307" s="1184"/>
      <c r="I1307" s="1184"/>
      <c r="J1307" s="1184"/>
    </row>
    <row r="1308" spans="1:10" s="152" customFormat="1">
      <c r="A1308" s="160" t="s">
        <v>832</v>
      </c>
      <c r="B1308" s="150" t="s">
        <v>833</v>
      </c>
      <c r="C1308" s="150" t="s">
        <v>834</v>
      </c>
      <c r="D1308" s="150" t="s">
        <v>835</v>
      </c>
      <c r="E1308" s="1622" t="s">
        <v>1375</v>
      </c>
      <c r="F1308" s="150" t="s">
        <v>837</v>
      </c>
      <c r="G1308" s="1721" t="s">
        <v>1550</v>
      </c>
      <c r="H1308" s="1722"/>
      <c r="I1308" s="1723" t="s">
        <v>1551</v>
      </c>
      <c r="J1308" s="1724"/>
    </row>
    <row r="1309" spans="1:10" s="152" customFormat="1" ht="13.5" thickBot="1">
      <c r="A1309" s="168"/>
      <c r="B1309" s="156"/>
      <c r="C1309" s="156"/>
      <c r="D1309" s="155"/>
      <c r="E1309" s="1627" t="s">
        <v>838</v>
      </c>
      <c r="F1309" s="157" t="s">
        <v>838</v>
      </c>
      <c r="G1309" s="888" t="s">
        <v>79</v>
      </c>
      <c r="H1309" s="888" t="s">
        <v>1554</v>
      </c>
      <c r="I1309" s="887" t="s">
        <v>79</v>
      </c>
      <c r="J1309" s="887" t="s">
        <v>1554</v>
      </c>
    </row>
    <row r="1310" spans="1:10" s="152" customFormat="1">
      <c r="A1310" s="160"/>
      <c r="B1310" s="151"/>
      <c r="C1310" s="159"/>
      <c r="D1310" s="158"/>
      <c r="E1310" s="1621"/>
      <c r="F1310" s="93"/>
      <c r="G1310" s="1184"/>
      <c r="H1310" s="1184"/>
      <c r="I1310" s="1184"/>
      <c r="J1310" s="1184"/>
    </row>
    <row r="1311" spans="1:10" s="152" customFormat="1" ht="25.5">
      <c r="A1311" s="160"/>
      <c r="B1311" s="158" t="s">
        <v>992</v>
      </c>
      <c r="C1311" s="151"/>
      <c r="D1311" s="158"/>
      <c r="E1311" s="1621"/>
      <c r="F1311" s="93"/>
      <c r="G1311" s="1184"/>
      <c r="H1311" s="1184"/>
      <c r="I1311" s="1184"/>
      <c r="J1311" s="1184"/>
    </row>
    <row r="1312" spans="1:10" s="152" customFormat="1">
      <c r="A1312" s="160"/>
      <c r="B1312" s="158"/>
      <c r="C1312" s="151"/>
      <c r="D1312" s="158"/>
      <c r="E1312" s="1621"/>
      <c r="F1312" s="93"/>
      <c r="G1312" s="1184"/>
      <c r="H1312" s="1184"/>
      <c r="I1312" s="1184"/>
      <c r="J1312" s="1184"/>
    </row>
    <row r="1313" spans="1:10" s="152" customFormat="1">
      <c r="A1313" s="160"/>
      <c r="B1313" s="158" t="s">
        <v>993</v>
      </c>
      <c r="C1313" s="151"/>
      <c r="D1313" s="158"/>
      <c r="E1313" s="1621"/>
      <c r="F1313" s="93"/>
      <c r="G1313" s="1184"/>
      <c r="H1313" s="1184"/>
      <c r="I1313" s="1184"/>
      <c r="J1313" s="1184"/>
    </row>
    <row r="1314" spans="1:10" s="152" customFormat="1">
      <c r="A1314" s="160"/>
      <c r="B1314" s="151"/>
      <c r="C1314" s="151"/>
      <c r="D1314" s="151"/>
      <c r="E1314" s="1621"/>
      <c r="F1314" s="93"/>
      <c r="G1314" s="1184"/>
      <c r="H1314" s="1184"/>
      <c r="I1314" s="1184"/>
      <c r="J1314" s="1184"/>
    </row>
    <row r="1315" spans="1:10" s="152" customFormat="1" ht="165.75">
      <c r="A1315" s="440">
        <f>COUNT($A$10:A1314)+1</f>
        <v>239</v>
      </c>
      <c r="B1315" s="453" t="s">
        <v>1043</v>
      </c>
      <c r="C1315" s="453"/>
      <c r="D1315" s="453"/>
      <c r="E1315" s="1630"/>
      <c r="F1315" s="454"/>
      <c r="G1315" s="1102"/>
      <c r="H1315" s="1102"/>
      <c r="I1315" s="1150"/>
      <c r="J1315" s="1150"/>
    </row>
    <row r="1316" spans="1:10" s="152" customFormat="1">
      <c r="A1316" s="436"/>
      <c r="B1316" s="453" t="s">
        <v>1044</v>
      </c>
      <c r="C1316" s="453"/>
      <c r="D1316" s="453"/>
      <c r="E1316" s="1630"/>
      <c r="F1316" s="454"/>
      <c r="G1316" s="1102"/>
      <c r="H1316" s="1102"/>
      <c r="I1316" s="1150"/>
      <c r="J1316" s="1150"/>
    </row>
    <row r="1317" spans="1:10" s="152" customFormat="1">
      <c r="A1317" s="436"/>
      <c r="B1317" s="453" t="s">
        <v>1045</v>
      </c>
      <c r="C1317" s="453" t="s">
        <v>826</v>
      </c>
      <c r="D1317" s="453">
        <v>28</v>
      </c>
      <c r="E1317" s="1642"/>
      <c r="F1317" s="439">
        <f t="shared" ref="F1317:F1322" si="29">E1317*D1317</f>
        <v>0</v>
      </c>
      <c r="G1317" s="1105"/>
      <c r="H1317" s="863">
        <f t="shared" ref="H1317:H1322" si="30">E1317*G1317</f>
        <v>0</v>
      </c>
      <c r="I1317" s="1151">
        <v>28</v>
      </c>
      <c r="J1317" s="877">
        <f t="shared" ref="J1317:J1322" si="31">E1317*I1317</f>
        <v>0</v>
      </c>
    </row>
    <row r="1318" spans="1:10" s="152" customFormat="1">
      <c r="A1318" s="436"/>
      <c r="B1318" s="453" t="s">
        <v>1046</v>
      </c>
      <c r="C1318" s="453" t="s">
        <v>826</v>
      </c>
      <c r="D1318" s="453">
        <v>140</v>
      </c>
      <c r="E1318" s="1642"/>
      <c r="F1318" s="439">
        <f t="shared" si="29"/>
        <v>0</v>
      </c>
      <c r="G1318" s="1102"/>
      <c r="H1318" s="863">
        <f t="shared" si="30"/>
        <v>0</v>
      </c>
      <c r="I1318" s="1178">
        <v>140</v>
      </c>
      <c r="J1318" s="877">
        <f t="shared" si="31"/>
        <v>0</v>
      </c>
    </row>
    <row r="1319" spans="1:10" s="152" customFormat="1">
      <c r="A1319" s="436"/>
      <c r="B1319" s="453" t="s">
        <v>1047</v>
      </c>
      <c r="C1319" s="453" t="s">
        <v>826</v>
      </c>
      <c r="D1319" s="453">
        <v>34</v>
      </c>
      <c r="E1319" s="1642"/>
      <c r="F1319" s="439">
        <f t="shared" si="29"/>
        <v>0</v>
      </c>
      <c r="G1319" s="1102"/>
      <c r="H1319" s="863">
        <f t="shared" si="30"/>
        <v>0</v>
      </c>
      <c r="I1319" s="1178">
        <v>34</v>
      </c>
      <c r="J1319" s="877">
        <f t="shared" si="31"/>
        <v>0</v>
      </c>
    </row>
    <row r="1320" spans="1:10" s="152" customFormat="1">
      <c r="A1320" s="436"/>
      <c r="B1320" s="453" t="s">
        <v>1048</v>
      </c>
      <c r="C1320" s="453" t="s">
        <v>826</v>
      </c>
      <c r="D1320" s="453">
        <v>24</v>
      </c>
      <c r="E1320" s="1642"/>
      <c r="F1320" s="439">
        <f t="shared" si="29"/>
        <v>0</v>
      </c>
      <c r="G1320" s="1102"/>
      <c r="H1320" s="863">
        <f t="shared" si="30"/>
        <v>0</v>
      </c>
      <c r="I1320" s="1178">
        <v>24</v>
      </c>
      <c r="J1320" s="877">
        <f t="shared" si="31"/>
        <v>0</v>
      </c>
    </row>
    <row r="1321" spans="1:10" s="152" customFormat="1">
      <c r="A1321" s="436"/>
      <c r="B1321" s="453" t="s">
        <v>1049</v>
      </c>
      <c r="C1321" s="453" t="s">
        <v>826</v>
      </c>
      <c r="D1321" s="453">
        <v>44</v>
      </c>
      <c r="E1321" s="1642"/>
      <c r="F1321" s="439">
        <f t="shared" si="29"/>
        <v>0</v>
      </c>
      <c r="G1321" s="1102"/>
      <c r="H1321" s="863">
        <f t="shared" si="30"/>
        <v>0</v>
      </c>
      <c r="I1321" s="1178">
        <v>44</v>
      </c>
      <c r="J1321" s="877">
        <f t="shared" si="31"/>
        <v>0</v>
      </c>
    </row>
    <row r="1322" spans="1:10" s="152" customFormat="1">
      <c r="A1322" s="436"/>
      <c r="B1322" s="453" t="s">
        <v>1050</v>
      </c>
      <c r="C1322" s="453" t="s">
        <v>826</v>
      </c>
      <c r="D1322" s="453">
        <v>12</v>
      </c>
      <c r="E1322" s="1642"/>
      <c r="F1322" s="439">
        <f t="shared" si="29"/>
        <v>0</v>
      </c>
      <c r="G1322" s="1102"/>
      <c r="H1322" s="863">
        <f t="shared" si="30"/>
        <v>0</v>
      </c>
      <c r="I1322" s="1178">
        <v>12</v>
      </c>
      <c r="J1322" s="877">
        <f t="shared" si="31"/>
        <v>0</v>
      </c>
    </row>
    <row r="1323" spans="1:10" s="152" customFormat="1">
      <c r="A1323" s="436"/>
      <c r="B1323" s="453"/>
      <c r="C1323" s="453"/>
      <c r="D1323" s="453"/>
      <c r="E1323" s="1630"/>
      <c r="F1323" s="454"/>
      <c r="G1323" s="1102"/>
      <c r="H1323" s="1102"/>
      <c r="I1323" s="1151"/>
      <c r="J1323" s="1150"/>
    </row>
    <row r="1324" spans="1:10" s="152" customFormat="1" ht="63.75">
      <c r="A1324" s="440">
        <f>COUNT($A$10:A1314)+1</f>
        <v>239</v>
      </c>
      <c r="B1324" s="453" t="s">
        <v>1052</v>
      </c>
      <c r="C1324" s="453"/>
      <c r="D1324" s="453"/>
      <c r="E1324" s="1630"/>
      <c r="F1324" s="454"/>
      <c r="G1324" s="1102"/>
      <c r="H1324" s="1102"/>
      <c r="I1324" s="1151"/>
      <c r="J1324" s="1150"/>
    </row>
    <row r="1325" spans="1:10" s="152" customFormat="1">
      <c r="A1325" s="436"/>
      <c r="B1325" s="453" t="s">
        <v>1053</v>
      </c>
      <c r="C1325" s="453"/>
      <c r="D1325" s="453"/>
      <c r="E1325" s="1630"/>
      <c r="F1325" s="454"/>
      <c r="G1325" s="1102"/>
      <c r="H1325" s="1102"/>
      <c r="I1325" s="1151"/>
      <c r="J1325" s="1150"/>
    </row>
    <row r="1326" spans="1:10" s="152" customFormat="1">
      <c r="A1326" s="436"/>
      <c r="B1326" s="453" t="s">
        <v>1045</v>
      </c>
      <c r="C1326" s="453" t="s">
        <v>826</v>
      </c>
      <c r="D1326" s="453">
        <f t="shared" ref="D1326:D1331" si="32">D1317</f>
        <v>28</v>
      </c>
      <c r="E1326" s="1642"/>
      <c r="F1326" s="439">
        <f t="shared" ref="F1326:F1331" si="33">E1326*D1326</f>
        <v>0</v>
      </c>
      <c r="G1326" s="1102"/>
      <c r="H1326" s="863">
        <f t="shared" ref="H1326:H1331" si="34">E1326*G1326</f>
        <v>0</v>
      </c>
      <c r="I1326" s="1178">
        <f t="shared" ref="I1326:I1331" si="35">I1317</f>
        <v>28</v>
      </c>
      <c r="J1326" s="877">
        <f t="shared" ref="J1326:J1331" si="36">E1326*I1326</f>
        <v>0</v>
      </c>
    </row>
    <row r="1327" spans="1:10" s="152" customFormat="1">
      <c r="A1327" s="436"/>
      <c r="B1327" s="453" t="s">
        <v>1046</v>
      </c>
      <c r="C1327" s="453" t="s">
        <v>826</v>
      </c>
      <c r="D1327" s="453">
        <f t="shared" si="32"/>
        <v>140</v>
      </c>
      <c r="E1327" s="1642"/>
      <c r="F1327" s="439">
        <f t="shared" si="33"/>
        <v>0</v>
      </c>
      <c r="G1327" s="1102"/>
      <c r="H1327" s="863">
        <f t="shared" si="34"/>
        <v>0</v>
      </c>
      <c r="I1327" s="1178">
        <f t="shared" si="35"/>
        <v>140</v>
      </c>
      <c r="J1327" s="877">
        <f t="shared" si="36"/>
        <v>0</v>
      </c>
    </row>
    <row r="1328" spans="1:10" s="152" customFormat="1">
      <c r="A1328" s="436"/>
      <c r="B1328" s="453" t="s">
        <v>1047</v>
      </c>
      <c r="C1328" s="453" t="s">
        <v>826</v>
      </c>
      <c r="D1328" s="453">
        <f t="shared" si="32"/>
        <v>34</v>
      </c>
      <c r="E1328" s="1642"/>
      <c r="F1328" s="439">
        <f t="shared" si="33"/>
        <v>0</v>
      </c>
      <c r="G1328" s="1102"/>
      <c r="H1328" s="863">
        <f t="shared" si="34"/>
        <v>0</v>
      </c>
      <c r="I1328" s="1178">
        <f t="shared" si="35"/>
        <v>34</v>
      </c>
      <c r="J1328" s="877">
        <f t="shared" si="36"/>
        <v>0</v>
      </c>
    </row>
    <row r="1329" spans="1:19" s="152" customFormat="1">
      <c r="A1329" s="436"/>
      <c r="B1329" s="453" t="s">
        <v>1048</v>
      </c>
      <c r="C1329" s="453" t="s">
        <v>826</v>
      </c>
      <c r="D1329" s="453">
        <f t="shared" si="32"/>
        <v>24</v>
      </c>
      <c r="E1329" s="1642"/>
      <c r="F1329" s="439">
        <f t="shared" si="33"/>
        <v>0</v>
      </c>
      <c r="G1329" s="1102"/>
      <c r="H1329" s="863">
        <f t="shared" si="34"/>
        <v>0</v>
      </c>
      <c r="I1329" s="1178">
        <f t="shared" si="35"/>
        <v>24</v>
      </c>
      <c r="J1329" s="877">
        <f t="shared" si="36"/>
        <v>0</v>
      </c>
    </row>
    <row r="1330" spans="1:19" s="152" customFormat="1">
      <c r="A1330" s="436"/>
      <c r="B1330" s="453" t="s">
        <v>1049</v>
      </c>
      <c r="C1330" s="453" t="s">
        <v>826</v>
      </c>
      <c r="D1330" s="453">
        <f t="shared" si="32"/>
        <v>44</v>
      </c>
      <c r="E1330" s="1642"/>
      <c r="F1330" s="439">
        <f t="shared" si="33"/>
        <v>0</v>
      </c>
      <c r="G1330" s="1102"/>
      <c r="H1330" s="863">
        <f t="shared" si="34"/>
        <v>0</v>
      </c>
      <c r="I1330" s="1178">
        <f t="shared" si="35"/>
        <v>44</v>
      </c>
      <c r="J1330" s="877">
        <f t="shared" si="36"/>
        <v>0</v>
      </c>
    </row>
    <row r="1331" spans="1:19" s="152" customFormat="1">
      <c r="A1331" s="440"/>
      <c r="B1331" s="453" t="s">
        <v>1050</v>
      </c>
      <c r="C1331" s="453" t="s">
        <v>826</v>
      </c>
      <c r="D1331" s="453">
        <f t="shared" si="32"/>
        <v>12</v>
      </c>
      <c r="E1331" s="1642"/>
      <c r="F1331" s="439">
        <f t="shared" si="33"/>
        <v>0</v>
      </c>
      <c r="G1331" s="1102"/>
      <c r="H1331" s="863">
        <f t="shared" si="34"/>
        <v>0</v>
      </c>
      <c r="I1331" s="1178">
        <f t="shared" si="35"/>
        <v>12</v>
      </c>
      <c r="J1331" s="877">
        <f t="shared" si="36"/>
        <v>0</v>
      </c>
    </row>
    <row r="1332" spans="1:19" s="152" customFormat="1">
      <c r="A1332" s="440"/>
      <c r="B1332" s="453"/>
      <c r="C1332" s="453"/>
      <c r="D1332" s="453"/>
      <c r="E1332" s="1630"/>
      <c r="F1332" s="453"/>
      <c r="G1332" s="1102"/>
      <c r="H1332" s="1102"/>
      <c r="I1332" s="1151"/>
      <c r="J1332" s="1150"/>
    </row>
    <row r="1333" spans="1:19" s="152" customFormat="1" ht="76.5">
      <c r="A1333" s="440">
        <f>COUNT($A$10:A1331)+1</f>
        <v>241</v>
      </c>
      <c r="B1333" s="453" t="s">
        <v>1054</v>
      </c>
      <c r="C1333" s="453"/>
      <c r="D1333" s="453"/>
      <c r="E1333" s="1630"/>
      <c r="F1333" s="453"/>
      <c r="G1333" s="1102"/>
      <c r="H1333" s="1102"/>
      <c r="I1333" s="1151"/>
      <c r="J1333" s="1150"/>
    </row>
    <row r="1334" spans="1:19" s="152" customFormat="1">
      <c r="A1334" s="440"/>
      <c r="B1334" s="453" t="s">
        <v>1055</v>
      </c>
      <c r="C1334" s="453"/>
      <c r="D1334" s="453"/>
      <c r="E1334" s="1630"/>
      <c r="F1334" s="453"/>
      <c r="G1334" s="1102"/>
      <c r="H1334" s="1102"/>
      <c r="I1334" s="1151"/>
      <c r="J1334" s="1150"/>
    </row>
    <row r="1335" spans="1:19" s="152" customFormat="1">
      <c r="A1335" s="440"/>
      <c r="B1335" s="453" t="s">
        <v>872</v>
      </c>
      <c r="C1335" s="453" t="s">
        <v>827</v>
      </c>
      <c r="D1335" s="453">
        <v>1</v>
      </c>
      <c r="E1335" s="1642"/>
      <c r="F1335" s="439">
        <f>E1335*D1335</f>
        <v>0</v>
      </c>
      <c r="G1335" s="1102"/>
      <c r="H1335" s="863">
        <f>E1335*G1335</f>
        <v>0</v>
      </c>
      <c r="I1335" s="1151">
        <v>1</v>
      </c>
      <c r="J1335" s="877">
        <f>E1335*I1335</f>
        <v>0</v>
      </c>
    </row>
    <row r="1336" spans="1:19" s="152" customFormat="1">
      <c r="A1336" s="440"/>
      <c r="B1336" s="453" t="s">
        <v>874</v>
      </c>
      <c r="C1336" s="453" t="s">
        <v>827</v>
      </c>
      <c r="D1336" s="453">
        <v>1</v>
      </c>
      <c r="E1336" s="1642"/>
      <c r="F1336" s="439">
        <f>E1336*D1336</f>
        <v>0</v>
      </c>
      <c r="G1336" s="1102"/>
      <c r="H1336" s="863">
        <f>E1336*G1336</f>
        <v>0</v>
      </c>
      <c r="I1336" s="1151">
        <v>1</v>
      </c>
      <c r="J1336" s="877">
        <f>E1336*I1336</f>
        <v>0</v>
      </c>
    </row>
    <row r="1337" spans="1:19" s="152" customFormat="1">
      <c r="A1337" s="440"/>
      <c r="B1337" s="453" t="s">
        <v>875</v>
      </c>
      <c r="C1337" s="453" t="s">
        <v>827</v>
      </c>
      <c r="D1337" s="453">
        <v>1</v>
      </c>
      <c r="E1337" s="1642"/>
      <c r="F1337" s="439">
        <f>E1337*D1337</f>
        <v>0</v>
      </c>
      <c r="G1337" s="1102"/>
      <c r="H1337" s="863">
        <f>E1337*G1337</f>
        <v>0</v>
      </c>
      <c r="I1337" s="1151">
        <v>1</v>
      </c>
      <c r="J1337" s="877">
        <f>E1337*I1337</f>
        <v>0</v>
      </c>
    </row>
    <row r="1338" spans="1:19" s="152" customFormat="1">
      <c r="A1338" s="440"/>
      <c r="B1338" s="453"/>
      <c r="C1338" s="453"/>
      <c r="D1338" s="453"/>
      <c r="E1338" s="1630"/>
      <c r="F1338" s="453"/>
      <c r="G1338" s="1102"/>
      <c r="H1338" s="1102"/>
      <c r="I1338" s="1151"/>
      <c r="J1338" s="1150"/>
    </row>
    <row r="1339" spans="1:19" s="180" customFormat="1" ht="51">
      <c r="A1339" s="440">
        <f>COUNT($A$10:A1337)+1</f>
        <v>242</v>
      </c>
      <c r="B1339" s="453" t="s">
        <v>1056</v>
      </c>
      <c r="C1339" s="453"/>
      <c r="D1339" s="453"/>
      <c r="E1339" s="1630"/>
      <c r="F1339" s="453"/>
      <c r="G1339" s="1135"/>
      <c r="H1339" s="1135"/>
      <c r="I1339" s="1179"/>
      <c r="J1339" s="1180"/>
      <c r="K1339" s="179"/>
      <c r="L1339" s="179"/>
      <c r="M1339" s="179"/>
      <c r="N1339" s="179"/>
      <c r="O1339" s="179"/>
      <c r="P1339" s="179"/>
      <c r="Q1339" s="179"/>
      <c r="R1339" s="179"/>
      <c r="S1339" s="179"/>
    </row>
    <row r="1340" spans="1:19" s="180" customFormat="1" ht="15">
      <c r="A1340" s="440"/>
      <c r="B1340" s="453"/>
      <c r="C1340" s="453" t="s">
        <v>827</v>
      </c>
      <c r="D1340" s="453">
        <v>1</v>
      </c>
      <c r="E1340" s="1642"/>
      <c r="F1340" s="439">
        <f>E1340*D1340</f>
        <v>0</v>
      </c>
      <c r="G1340" s="1136"/>
      <c r="H1340" s="863">
        <f>E1340*G1340</f>
        <v>0</v>
      </c>
      <c r="I1340" s="1179">
        <v>1</v>
      </c>
      <c r="J1340" s="877">
        <f>E1340*I1340</f>
        <v>0</v>
      </c>
      <c r="K1340" s="179"/>
      <c r="L1340" s="179"/>
      <c r="M1340" s="179"/>
      <c r="N1340" s="179"/>
      <c r="O1340" s="179"/>
      <c r="P1340" s="179"/>
      <c r="Q1340" s="179"/>
      <c r="R1340" s="179"/>
      <c r="S1340" s="179"/>
    </row>
    <row r="1341" spans="1:19" s="180" customFormat="1" ht="15">
      <c r="A1341" s="440"/>
      <c r="B1341" s="453"/>
      <c r="C1341" s="453"/>
      <c r="D1341" s="453"/>
      <c r="E1341" s="1630"/>
      <c r="F1341" s="453"/>
      <c r="G1341" s="1136"/>
      <c r="H1341" s="1136"/>
      <c r="I1341" s="1179"/>
      <c r="J1341" s="1180"/>
      <c r="K1341" s="179"/>
      <c r="L1341" s="179"/>
      <c r="M1341" s="179"/>
      <c r="N1341" s="179"/>
      <c r="O1341" s="179"/>
      <c r="P1341" s="179"/>
      <c r="Q1341" s="179"/>
      <c r="R1341" s="179"/>
      <c r="S1341" s="179"/>
    </row>
    <row r="1342" spans="1:19" s="152" customFormat="1" ht="76.5">
      <c r="A1342" s="440">
        <f>COUNT($A$10:A1341)+1</f>
        <v>243</v>
      </c>
      <c r="B1342" s="453" t="s">
        <v>1057</v>
      </c>
      <c r="C1342" s="453"/>
      <c r="D1342" s="453"/>
      <c r="E1342" s="1630"/>
      <c r="F1342" s="453"/>
      <c r="G1342" s="1102"/>
      <c r="H1342" s="1102"/>
      <c r="I1342" s="1151"/>
      <c r="J1342" s="1150"/>
    </row>
    <row r="1343" spans="1:19" s="152" customFormat="1">
      <c r="A1343" s="436"/>
      <c r="B1343" s="453" t="s">
        <v>1058</v>
      </c>
      <c r="C1343" s="453"/>
      <c r="D1343" s="453"/>
      <c r="E1343" s="1630"/>
      <c r="F1343" s="453"/>
      <c r="G1343" s="1102"/>
      <c r="H1343" s="1102"/>
      <c r="I1343" s="1151"/>
      <c r="J1343" s="1150"/>
    </row>
    <row r="1344" spans="1:19" s="152" customFormat="1">
      <c r="A1344" s="436"/>
      <c r="B1344" s="453" t="s">
        <v>1060</v>
      </c>
      <c r="C1344" s="453" t="s">
        <v>826</v>
      </c>
      <c r="D1344" s="453">
        <v>28</v>
      </c>
      <c r="E1344" s="1642"/>
      <c r="F1344" s="439">
        <f>E1344*D1344</f>
        <v>0</v>
      </c>
      <c r="G1344" s="1102"/>
      <c r="H1344" s="863">
        <f>E1344*G1344</f>
        <v>0</v>
      </c>
      <c r="I1344" s="1178">
        <v>28</v>
      </c>
      <c r="J1344" s="877">
        <f>E1344*I1344</f>
        <v>0</v>
      </c>
    </row>
    <row r="1345" spans="1:10" s="152" customFormat="1">
      <c r="A1345" s="440"/>
      <c r="B1345" s="453" t="s">
        <v>1062</v>
      </c>
      <c r="C1345" s="453" t="s">
        <v>826</v>
      </c>
      <c r="D1345" s="453">
        <v>52</v>
      </c>
      <c r="E1345" s="1642"/>
      <c r="F1345" s="439">
        <f>E1345*D1345</f>
        <v>0</v>
      </c>
      <c r="G1345" s="1102"/>
      <c r="H1345" s="863">
        <f>E1345*G1345</f>
        <v>0</v>
      </c>
      <c r="I1345" s="1178">
        <v>52</v>
      </c>
      <c r="J1345" s="877">
        <f>E1345*I1345</f>
        <v>0</v>
      </c>
    </row>
    <row r="1346" spans="1:10" s="152" customFormat="1">
      <c r="A1346" s="440"/>
      <c r="B1346" s="453"/>
      <c r="C1346" s="453"/>
      <c r="D1346" s="453"/>
      <c r="E1346" s="1630"/>
      <c r="F1346" s="454"/>
      <c r="G1346" s="1102"/>
      <c r="H1346" s="1102"/>
      <c r="I1346" s="1151"/>
      <c r="J1346" s="1150"/>
    </row>
    <row r="1347" spans="1:10" s="171" customFormat="1" ht="25.5">
      <c r="A1347" s="440">
        <f>COUNT($A$10:A1346)+1</f>
        <v>244</v>
      </c>
      <c r="B1347" s="453" t="s">
        <v>1063</v>
      </c>
      <c r="C1347" s="453"/>
      <c r="D1347" s="453"/>
      <c r="E1347" s="1634"/>
      <c r="F1347" s="439"/>
      <c r="G1347" s="1120"/>
      <c r="H1347" s="1120"/>
      <c r="I1347" s="1172"/>
      <c r="J1347" s="1164"/>
    </row>
    <row r="1348" spans="1:10" s="171" customFormat="1">
      <c r="A1348" s="440"/>
      <c r="B1348" s="453" t="s">
        <v>1061</v>
      </c>
      <c r="C1348" s="453" t="s">
        <v>827</v>
      </c>
      <c r="D1348" s="453">
        <v>7</v>
      </c>
      <c r="E1348" s="1633"/>
      <c r="F1348" s="439">
        <f>E1348*D1348</f>
        <v>0</v>
      </c>
      <c r="G1348" s="1120"/>
      <c r="H1348" s="863">
        <f>E1348*G1348</f>
        <v>0</v>
      </c>
      <c r="I1348" s="1172">
        <v>7</v>
      </c>
      <c r="J1348" s="877">
        <f>E1348*I1348</f>
        <v>0</v>
      </c>
    </row>
    <row r="1349" spans="1:10" s="171" customFormat="1">
      <c r="A1349" s="440"/>
      <c r="B1349" s="453"/>
      <c r="C1349" s="453"/>
      <c r="D1349" s="453"/>
      <c r="E1349" s="1634"/>
      <c r="F1349" s="439"/>
      <c r="G1349" s="1120"/>
      <c r="H1349" s="1120"/>
      <c r="I1349" s="1172"/>
      <c r="J1349" s="1164"/>
    </row>
    <row r="1350" spans="1:10" s="171" customFormat="1" ht="25.5">
      <c r="A1350" s="440">
        <f>COUNT($A$10:A1349)+1</f>
        <v>245</v>
      </c>
      <c r="B1350" s="453" t="s">
        <v>1064</v>
      </c>
      <c r="C1350" s="453"/>
      <c r="D1350" s="453"/>
      <c r="E1350" s="1634"/>
      <c r="F1350" s="439"/>
      <c r="G1350" s="1120"/>
      <c r="H1350" s="1120"/>
      <c r="I1350" s="1172"/>
      <c r="J1350" s="1164"/>
    </row>
    <row r="1351" spans="1:10" s="171" customFormat="1">
      <c r="A1351" s="455"/>
      <c r="B1351" s="453" t="s">
        <v>1060</v>
      </c>
      <c r="C1351" s="453" t="s">
        <v>827</v>
      </c>
      <c r="D1351" s="453">
        <v>7</v>
      </c>
      <c r="E1351" s="1633"/>
      <c r="F1351" s="439">
        <f>E1351*D1351</f>
        <v>0</v>
      </c>
      <c r="G1351" s="1120"/>
      <c r="H1351" s="863">
        <f>E1351*G1351</f>
        <v>0</v>
      </c>
      <c r="I1351" s="1172">
        <v>7</v>
      </c>
      <c r="J1351" s="877">
        <f>E1351*I1351</f>
        <v>0</v>
      </c>
    </row>
    <row r="1352" spans="1:10" s="171" customFormat="1">
      <c r="A1352" s="455"/>
      <c r="B1352" s="453"/>
      <c r="C1352" s="453"/>
      <c r="D1352" s="453"/>
      <c r="E1352" s="1634"/>
      <c r="F1352" s="439"/>
      <c r="G1352" s="1120"/>
      <c r="H1352" s="1120"/>
      <c r="I1352" s="1172"/>
      <c r="J1352" s="1164"/>
    </row>
    <row r="1353" spans="1:10" s="171" customFormat="1" ht="51">
      <c r="A1353" s="440">
        <f>COUNT($A$10:A1352)+1</f>
        <v>246</v>
      </c>
      <c r="B1353" s="453" t="s">
        <v>1065</v>
      </c>
      <c r="C1353" s="453"/>
      <c r="D1353" s="453"/>
      <c r="E1353" s="1634"/>
      <c r="F1353" s="439"/>
      <c r="G1353" s="1120"/>
      <c r="H1353" s="1120"/>
      <c r="I1353" s="1172"/>
      <c r="J1353" s="1164"/>
    </row>
    <row r="1354" spans="1:10" s="171" customFormat="1">
      <c r="A1354" s="455"/>
      <c r="B1354" s="453"/>
      <c r="C1354" s="453" t="s">
        <v>843</v>
      </c>
      <c r="D1354" s="453">
        <v>7</v>
      </c>
      <c r="E1354" s="1633"/>
      <c r="F1354" s="439">
        <f>E1354*D1354</f>
        <v>0</v>
      </c>
      <c r="G1354" s="1120"/>
      <c r="H1354" s="863">
        <f>E1354*G1354</f>
        <v>0</v>
      </c>
      <c r="I1354" s="1172">
        <v>7</v>
      </c>
      <c r="J1354" s="877">
        <f>E1354*I1354</f>
        <v>0</v>
      </c>
    </row>
    <row r="1355" spans="1:10" s="171" customFormat="1">
      <c r="A1355" s="455"/>
      <c r="B1355" s="453"/>
      <c r="C1355" s="453"/>
      <c r="D1355" s="453"/>
      <c r="E1355" s="1634"/>
      <c r="F1355" s="439"/>
      <c r="G1355" s="1120"/>
      <c r="H1355" s="1120"/>
      <c r="I1355" s="1172"/>
      <c r="J1355" s="1164"/>
    </row>
    <row r="1356" spans="1:10" s="171" customFormat="1" ht="51">
      <c r="A1356" s="440">
        <f>COUNT($A$10:A1355)+1</f>
        <v>247</v>
      </c>
      <c r="B1356" s="453" t="s">
        <v>1066</v>
      </c>
      <c r="C1356" s="453"/>
      <c r="D1356" s="453"/>
      <c r="E1356" s="1634"/>
      <c r="F1356" s="439"/>
      <c r="G1356" s="1120"/>
      <c r="H1356" s="1120"/>
      <c r="I1356" s="1172"/>
      <c r="J1356" s="1164"/>
    </row>
    <row r="1357" spans="1:10" s="171" customFormat="1">
      <c r="A1357" s="455"/>
      <c r="B1357" s="453"/>
      <c r="C1357" s="453" t="s">
        <v>843</v>
      </c>
      <c r="D1357" s="453">
        <v>1</v>
      </c>
      <c r="E1357" s="1633"/>
      <c r="F1357" s="439">
        <f>E1357*D1357</f>
        <v>0</v>
      </c>
      <c r="G1357" s="1120"/>
      <c r="H1357" s="863">
        <f>E1357*G1357</f>
        <v>0</v>
      </c>
      <c r="I1357" s="1172">
        <v>1</v>
      </c>
      <c r="J1357" s="877">
        <f>E1357*I1357</f>
        <v>0</v>
      </c>
    </row>
    <row r="1358" spans="1:10" s="171" customFormat="1">
      <c r="A1358" s="455"/>
      <c r="B1358" s="453"/>
      <c r="C1358" s="453"/>
      <c r="D1358" s="453"/>
      <c r="E1358" s="1634"/>
      <c r="F1358" s="439"/>
      <c r="G1358" s="1120"/>
      <c r="H1358" s="1120"/>
      <c r="I1358" s="1172"/>
      <c r="J1358" s="1164"/>
    </row>
    <row r="1359" spans="1:10" s="152" customFormat="1">
      <c r="A1359" s="436"/>
      <c r="B1359" s="423" t="s">
        <v>920</v>
      </c>
      <c r="C1359" s="453"/>
      <c r="D1359" s="453"/>
      <c r="E1359" s="1624"/>
      <c r="F1359" s="301"/>
      <c r="G1359" s="1102"/>
      <c r="H1359" s="1102"/>
      <c r="I1359" s="1151"/>
      <c r="J1359" s="1150"/>
    </row>
    <row r="1360" spans="1:10" s="152" customFormat="1">
      <c r="A1360" s="436"/>
      <c r="B1360" s="437"/>
      <c r="C1360" s="453"/>
      <c r="D1360" s="453"/>
      <c r="E1360" s="1624"/>
      <c r="F1360" s="301"/>
      <c r="G1360" s="1102"/>
      <c r="H1360" s="1102"/>
      <c r="I1360" s="1151"/>
      <c r="J1360" s="1150"/>
    </row>
    <row r="1361" spans="1:10" s="152" customFormat="1" ht="51">
      <c r="A1361" s="440">
        <f>COUNT($A$10:A1360)+1</f>
        <v>248</v>
      </c>
      <c r="B1361" s="453" t="s">
        <v>1067</v>
      </c>
      <c r="C1361" s="453"/>
      <c r="D1361" s="453"/>
      <c r="E1361" s="1630"/>
      <c r="F1361" s="454"/>
      <c r="G1361" s="1102"/>
      <c r="H1361" s="1102"/>
      <c r="I1361" s="1151"/>
      <c r="J1361" s="1150"/>
    </row>
    <row r="1362" spans="1:10" s="152" customFormat="1" ht="25.5">
      <c r="A1362" s="436"/>
      <c r="B1362" s="499" t="s">
        <v>995</v>
      </c>
      <c r="C1362" s="453"/>
      <c r="D1362" s="453"/>
      <c r="E1362" s="1630"/>
      <c r="F1362" s="454"/>
      <c r="G1362" s="1102"/>
      <c r="H1362" s="1102"/>
      <c r="I1362" s="1151"/>
      <c r="J1362" s="1150"/>
    </row>
    <row r="1363" spans="1:10" s="152" customFormat="1">
      <c r="A1363" s="436"/>
      <c r="B1363" s="453" t="s">
        <v>996</v>
      </c>
      <c r="C1363" s="453"/>
      <c r="D1363" s="453"/>
      <c r="E1363" s="1630"/>
      <c r="F1363" s="454"/>
      <c r="G1363" s="1102"/>
      <c r="H1363" s="1102"/>
      <c r="I1363" s="1151"/>
      <c r="J1363" s="1150"/>
    </row>
    <row r="1364" spans="1:10" s="152" customFormat="1">
      <c r="A1364" s="436"/>
      <c r="B1364" s="453" t="s">
        <v>997</v>
      </c>
      <c r="C1364" s="453" t="s">
        <v>827</v>
      </c>
      <c r="D1364" s="453">
        <v>21</v>
      </c>
      <c r="E1364" s="1642"/>
      <c r="F1364" s="439">
        <f>E1364*D1364</f>
        <v>0</v>
      </c>
      <c r="G1364" s="1102"/>
      <c r="H1364" s="863">
        <f>E1364*G1364</f>
        <v>0</v>
      </c>
      <c r="I1364" s="1151">
        <v>21</v>
      </c>
      <c r="J1364" s="877">
        <f>E1364*I1364</f>
        <v>0</v>
      </c>
    </row>
    <row r="1365" spans="1:10" s="152" customFormat="1">
      <c r="A1365" s="436"/>
      <c r="B1365" s="453"/>
      <c r="C1365" s="453"/>
      <c r="D1365" s="453"/>
      <c r="E1365" s="1649"/>
      <c r="F1365" s="454"/>
      <c r="G1365" s="1102"/>
      <c r="H1365" s="1102"/>
      <c r="I1365" s="1151"/>
      <c r="J1365" s="1150"/>
    </row>
    <row r="1366" spans="1:10" s="152" customFormat="1" ht="51">
      <c r="A1366" s="440">
        <f>COUNT($A$10:A1365)+1</f>
        <v>249</v>
      </c>
      <c r="B1366" s="453" t="s">
        <v>1068</v>
      </c>
      <c r="C1366" s="453"/>
      <c r="D1366" s="453"/>
      <c r="E1366" s="1630"/>
      <c r="F1366" s="454"/>
      <c r="G1366" s="1102"/>
      <c r="H1366" s="1102"/>
      <c r="I1366" s="1151"/>
      <c r="J1366" s="1150"/>
    </row>
    <row r="1367" spans="1:10" s="152" customFormat="1">
      <c r="A1367" s="436"/>
      <c r="B1367" s="453" t="s">
        <v>999</v>
      </c>
      <c r="C1367" s="453"/>
      <c r="D1367" s="453"/>
      <c r="E1367" s="1630"/>
      <c r="F1367" s="454"/>
      <c r="G1367" s="1102"/>
      <c r="H1367" s="1102"/>
      <c r="I1367" s="1151"/>
      <c r="J1367" s="1150"/>
    </row>
    <row r="1368" spans="1:10" s="152" customFormat="1">
      <c r="A1368" s="436"/>
      <c r="B1368" s="453" t="s">
        <v>1000</v>
      </c>
      <c r="C1368" s="453"/>
      <c r="D1368" s="453"/>
      <c r="E1368" s="1630"/>
      <c r="F1368" s="454"/>
      <c r="G1368" s="1102"/>
      <c r="H1368" s="1102"/>
      <c r="I1368" s="1151"/>
      <c r="J1368" s="1150"/>
    </row>
    <row r="1369" spans="1:10" s="152" customFormat="1">
      <c r="A1369" s="436"/>
      <c r="B1369" s="453" t="s">
        <v>1001</v>
      </c>
      <c r="C1369" s="453"/>
      <c r="D1369" s="453"/>
      <c r="E1369" s="1630"/>
      <c r="F1369" s="454"/>
      <c r="G1369" s="1102"/>
      <c r="H1369" s="1102"/>
      <c r="I1369" s="1151"/>
      <c r="J1369" s="1150"/>
    </row>
    <row r="1370" spans="1:10" s="152" customFormat="1">
      <c r="A1370" s="436"/>
      <c r="B1370" s="453" t="s">
        <v>1002</v>
      </c>
      <c r="C1370" s="453"/>
      <c r="D1370" s="453"/>
      <c r="E1370" s="1630"/>
      <c r="F1370" s="454"/>
      <c r="G1370" s="1102"/>
      <c r="H1370" s="1102"/>
      <c r="I1370" s="1151"/>
      <c r="J1370" s="1150"/>
    </row>
    <row r="1371" spans="1:10" s="152" customFormat="1">
      <c r="A1371" s="436"/>
      <c r="B1371" s="453" t="s">
        <v>1003</v>
      </c>
      <c r="C1371" s="453"/>
      <c r="D1371" s="453"/>
      <c r="E1371" s="1630"/>
      <c r="F1371" s="454"/>
      <c r="G1371" s="1102"/>
      <c r="H1371" s="1102"/>
      <c r="I1371" s="1151"/>
      <c r="J1371" s="1150"/>
    </row>
    <row r="1372" spans="1:10" s="152" customFormat="1">
      <c r="A1372" s="436"/>
      <c r="B1372" s="453" t="s">
        <v>1004</v>
      </c>
      <c r="C1372" s="453"/>
      <c r="D1372" s="453"/>
      <c r="E1372" s="1630"/>
      <c r="F1372" s="454"/>
      <c r="G1372" s="1102"/>
      <c r="H1372" s="1102"/>
      <c r="I1372" s="1151"/>
      <c r="J1372" s="1150"/>
    </row>
    <row r="1373" spans="1:10" s="152" customFormat="1">
      <c r="A1373" s="436"/>
      <c r="B1373" s="499" t="s">
        <v>1005</v>
      </c>
      <c r="C1373" s="437"/>
      <c r="D1373" s="437"/>
      <c r="E1373" s="1630"/>
      <c r="F1373" s="454"/>
      <c r="G1373" s="1102"/>
      <c r="H1373" s="1102"/>
      <c r="I1373" s="1151"/>
      <c r="J1373" s="1150"/>
    </row>
    <row r="1374" spans="1:10" s="152" customFormat="1">
      <c r="A1374" s="436"/>
      <c r="B1374" s="453" t="s">
        <v>1006</v>
      </c>
      <c r="C1374" s="453"/>
      <c r="D1374" s="453"/>
      <c r="E1374" s="1630"/>
      <c r="F1374" s="454"/>
      <c r="G1374" s="1102"/>
      <c r="H1374" s="1102"/>
      <c r="I1374" s="1151"/>
      <c r="J1374" s="1150"/>
    </row>
    <row r="1375" spans="1:10" s="152" customFormat="1">
      <c r="A1375" s="436"/>
      <c r="B1375" s="453" t="s">
        <v>1007</v>
      </c>
      <c r="C1375" s="453" t="s">
        <v>827</v>
      </c>
      <c r="D1375" s="453">
        <f>D1364</f>
        <v>21</v>
      </c>
      <c r="E1375" s="1642"/>
      <c r="F1375" s="439">
        <f>E1375*D1375</f>
        <v>0</v>
      </c>
      <c r="G1375" s="1102"/>
      <c r="H1375" s="863">
        <f>E1375*G1375</f>
        <v>0</v>
      </c>
      <c r="I1375" s="1151">
        <v>21</v>
      </c>
      <c r="J1375" s="877">
        <f>E1375*I1375</f>
        <v>0</v>
      </c>
    </row>
    <row r="1376" spans="1:10" s="152" customFormat="1">
      <c r="A1376" s="436"/>
      <c r="B1376" s="453"/>
      <c r="C1376" s="453"/>
      <c r="D1376" s="453"/>
      <c r="E1376" s="1630"/>
      <c r="F1376" s="454"/>
      <c r="G1376" s="1102"/>
      <c r="H1376" s="1102"/>
      <c r="I1376" s="1151"/>
      <c r="J1376" s="1150"/>
    </row>
    <row r="1377" spans="1:10" s="152" customFormat="1" ht="51">
      <c r="A1377" s="440">
        <f>COUNT($A$10:A1376)+1</f>
        <v>250</v>
      </c>
      <c r="B1377" s="453" t="s">
        <v>1008</v>
      </c>
      <c r="C1377" s="453"/>
      <c r="D1377" s="453"/>
      <c r="E1377" s="1630"/>
      <c r="F1377" s="454"/>
      <c r="G1377" s="1102"/>
      <c r="H1377" s="1102"/>
      <c r="I1377" s="1151"/>
      <c r="J1377" s="1150"/>
    </row>
    <row r="1378" spans="1:10" s="152" customFormat="1" ht="25.5">
      <c r="A1378" s="436"/>
      <c r="B1378" s="499" t="s">
        <v>995</v>
      </c>
      <c r="C1378" s="453"/>
      <c r="D1378" s="453"/>
      <c r="E1378" s="1630"/>
      <c r="F1378" s="454"/>
      <c r="G1378" s="1102"/>
      <c r="H1378" s="1102"/>
      <c r="I1378" s="1151"/>
      <c r="J1378" s="1150"/>
    </row>
    <row r="1379" spans="1:10" s="152" customFormat="1">
      <c r="A1379" s="436"/>
      <c r="B1379" s="453" t="s">
        <v>996</v>
      </c>
      <c r="C1379" s="453"/>
      <c r="D1379" s="453"/>
      <c r="E1379" s="1630"/>
      <c r="F1379" s="454"/>
      <c r="G1379" s="1102"/>
      <c r="H1379" s="1102"/>
      <c r="I1379" s="1151"/>
      <c r="J1379" s="1150"/>
    </row>
    <row r="1380" spans="1:10" s="152" customFormat="1">
      <c r="A1380" s="436"/>
      <c r="B1380" s="453" t="s">
        <v>1009</v>
      </c>
      <c r="C1380" s="453" t="s">
        <v>827</v>
      </c>
      <c r="D1380" s="453">
        <v>3</v>
      </c>
      <c r="E1380" s="1642"/>
      <c r="F1380" s="439">
        <f>E1380*D1380</f>
        <v>0</v>
      </c>
      <c r="G1380" s="1102"/>
      <c r="H1380" s="863">
        <f>E1380*G1380</f>
        <v>0</v>
      </c>
      <c r="I1380" s="1151">
        <v>3</v>
      </c>
      <c r="J1380" s="877">
        <f>E1380*I1380</f>
        <v>0</v>
      </c>
    </row>
    <row r="1381" spans="1:10" s="152" customFormat="1">
      <c r="A1381" s="436"/>
      <c r="B1381" s="453"/>
      <c r="C1381" s="453"/>
      <c r="D1381" s="453"/>
      <c r="E1381" s="1630"/>
      <c r="F1381" s="454"/>
      <c r="G1381" s="1102"/>
      <c r="H1381" s="1102"/>
      <c r="I1381" s="1151"/>
      <c r="J1381" s="1150"/>
    </row>
    <row r="1382" spans="1:10" s="152" customFormat="1" ht="51">
      <c r="A1382" s="440">
        <f>COUNT($A$10:A1381)+1</f>
        <v>251</v>
      </c>
      <c r="B1382" s="453" t="s">
        <v>1010</v>
      </c>
      <c r="C1382" s="453"/>
      <c r="D1382" s="453"/>
      <c r="E1382" s="1630"/>
      <c r="F1382" s="454"/>
      <c r="G1382" s="1102"/>
      <c r="H1382" s="1102"/>
      <c r="I1382" s="1151"/>
      <c r="J1382" s="1150"/>
    </row>
    <row r="1383" spans="1:10" s="152" customFormat="1">
      <c r="A1383" s="436"/>
      <c r="B1383" s="453" t="s">
        <v>1003</v>
      </c>
      <c r="C1383" s="453"/>
      <c r="D1383" s="453"/>
      <c r="E1383" s="1630"/>
      <c r="F1383" s="454"/>
      <c r="G1383" s="1102"/>
      <c r="H1383" s="1102"/>
      <c r="I1383" s="1151"/>
      <c r="J1383" s="1150"/>
    </row>
    <row r="1384" spans="1:10" s="152" customFormat="1">
      <c r="A1384" s="436"/>
      <c r="B1384" s="499" t="s">
        <v>1011</v>
      </c>
      <c r="C1384" s="453"/>
      <c r="D1384" s="453"/>
      <c r="E1384" s="1630"/>
      <c r="F1384" s="454"/>
      <c r="G1384" s="1102"/>
      <c r="H1384" s="1102"/>
      <c r="I1384" s="1151"/>
      <c r="J1384" s="1150"/>
    </row>
    <row r="1385" spans="1:10" s="152" customFormat="1">
      <c r="A1385" s="436"/>
      <c r="B1385" s="453" t="s">
        <v>1006</v>
      </c>
      <c r="C1385" s="453"/>
      <c r="D1385" s="453"/>
      <c r="E1385" s="1630"/>
      <c r="F1385" s="454"/>
      <c r="G1385" s="1102"/>
      <c r="H1385" s="1102"/>
      <c r="I1385" s="1151"/>
      <c r="J1385" s="1150"/>
    </row>
    <row r="1386" spans="1:10" s="152" customFormat="1">
      <c r="A1386" s="436"/>
      <c r="B1386" s="453" t="s">
        <v>1012</v>
      </c>
      <c r="C1386" s="453" t="s">
        <v>827</v>
      </c>
      <c r="D1386" s="453">
        <v>3</v>
      </c>
      <c r="E1386" s="1642"/>
      <c r="F1386" s="439">
        <f>E1386*D1386</f>
        <v>0</v>
      </c>
      <c r="G1386" s="1102"/>
      <c r="H1386" s="863">
        <f>E1386*G1386</f>
        <v>0</v>
      </c>
      <c r="I1386" s="1151">
        <v>3</v>
      </c>
      <c r="J1386" s="877">
        <f>E1386*I1386</f>
        <v>0</v>
      </c>
    </row>
    <row r="1387" spans="1:10" s="152" customFormat="1">
      <c r="A1387" s="436"/>
      <c r="B1387" s="453"/>
      <c r="C1387" s="453"/>
      <c r="D1387" s="453"/>
      <c r="E1387" s="1630"/>
      <c r="F1387" s="454"/>
      <c r="G1387" s="1102"/>
      <c r="H1387" s="1102"/>
      <c r="I1387" s="1151"/>
      <c r="J1387" s="1150"/>
    </row>
    <row r="1388" spans="1:10" s="152" customFormat="1" ht="27" customHeight="1">
      <c r="A1388" s="440">
        <f>COUNT($A$10:A1387)+1</f>
        <v>252</v>
      </c>
      <c r="B1388" s="453" t="s">
        <v>3577</v>
      </c>
      <c r="C1388" s="453"/>
      <c r="D1388" s="453"/>
      <c r="E1388" s="1630"/>
      <c r="F1388" s="454"/>
      <c r="G1388" s="1102"/>
      <c r="H1388" s="1102"/>
      <c r="I1388" s="1151"/>
      <c r="J1388" s="1150"/>
    </row>
    <row r="1389" spans="1:10" s="152" customFormat="1">
      <c r="A1389" s="436"/>
      <c r="B1389" s="453" t="s">
        <v>996</v>
      </c>
      <c r="C1389" s="453"/>
      <c r="D1389" s="453"/>
      <c r="E1389" s="1630"/>
      <c r="F1389" s="454"/>
      <c r="G1389" s="1102"/>
      <c r="H1389" s="1102"/>
      <c r="I1389" s="1151"/>
      <c r="J1389" s="1150"/>
    </row>
    <row r="1390" spans="1:10" s="152" customFormat="1">
      <c r="A1390" s="436"/>
      <c r="B1390" s="453" t="s">
        <v>1013</v>
      </c>
      <c r="C1390" s="453" t="s">
        <v>827</v>
      </c>
      <c r="D1390" s="453">
        <f>D1364+D1380</f>
        <v>24</v>
      </c>
      <c r="E1390" s="1642"/>
      <c r="F1390" s="439">
        <f>E1390*D1390</f>
        <v>0</v>
      </c>
      <c r="G1390" s="1102"/>
      <c r="H1390" s="863">
        <f>E1390*G1390</f>
        <v>0</v>
      </c>
      <c r="I1390" s="1151">
        <v>24</v>
      </c>
      <c r="J1390" s="877">
        <f>E1390*I1390</f>
        <v>0</v>
      </c>
    </row>
    <row r="1391" spans="1:10" s="152" customFormat="1">
      <c r="A1391" s="436"/>
      <c r="B1391" s="453"/>
      <c r="C1391" s="453"/>
      <c r="D1391" s="453"/>
      <c r="E1391" s="1630"/>
      <c r="F1391" s="454"/>
      <c r="G1391" s="1102"/>
      <c r="H1391" s="1102"/>
      <c r="I1391" s="1151"/>
      <c r="J1391" s="1150"/>
    </row>
    <row r="1392" spans="1:10" s="152" customFormat="1" ht="38.25">
      <c r="A1392" s="440">
        <f>COUNT($A$10:A1391)+1</f>
        <v>253</v>
      </c>
      <c r="B1392" s="453" t="s">
        <v>3574</v>
      </c>
      <c r="C1392" s="453"/>
      <c r="D1392" s="453"/>
      <c r="E1392" s="1630"/>
      <c r="F1392" s="453"/>
      <c r="G1392" s="1102"/>
      <c r="H1392" s="1102"/>
      <c r="I1392" s="1151"/>
      <c r="J1392" s="1150"/>
    </row>
    <row r="1393" spans="1:10" s="152" customFormat="1">
      <c r="A1393" s="436"/>
      <c r="B1393" s="453" t="s">
        <v>996</v>
      </c>
      <c r="C1393" s="453"/>
      <c r="D1393" s="453"/>
      <c r="E1393" s="1630"/>
      <c r="F1393" s="453"/>
      <c r="G1393" s="1102"/>
      <c r="H1393" s="1102"/>
      <c r="I1393" s="1151"/>
      <c r="J1393" s="1150"/>
    </row>
    <row r="1394" spans="1:10" s="152" customFormat="1">
      <c r="A1394" s="436"/>
      <c r="B1394" s="453" t="s">
        <v>1014</v>
      </c>
      <c r="C1394" s="453" t="s">
        <v>827</v>
      </c>
      <c r="D1394" s="453">
        <f>D1390</f>
        <v>24</v>
      </c>
      <c r="E1394" s="1642"/>
      <c r="F1394" s="439">
        <f>E1394*D1394</f>
        <v>0</v>
      </c>
      <c r="G1394" s="1102"/>
      <c r="H1394" s="863">
        <f>E1394*G1394</f>
        <v>0</v>
      </c>
      <c r="I1394" s="1151">
        <v>24</v>
      </c>
      <c r="J1394" s="877">
        <f>E1394*I1394</f>
        <v>0</v>
      </c>
    </row>
    <row r="1395" spans="1:10" s="152" customFormat="1">
      <c r="A1395" s="436"/>
      <c r="B1395" s="453"/>
      <c r="C1395" s="453"/>
      <c r="D1395" s="453"/>
      <c r="E1395" s="1630"/>
      <c r="F1395" s="453"/>
      <c r="G1395" s="1102"/>
      <c r="H1395" s="863"/>
      <c r="I1395" s="1151"/>
      <c r="J1395" s="1150"/>
    </row>
    <row r="1396" spans="1:10" s="152" customFormat="1" ht="28.15" customHeight="1">
      <c r="A1396" s="440">
        <f>COUNT($A$10:A1395)+1</f>
        <v>254</v>
      </c>
      <c r="B1396" s="453" t="s">
        <v>1069</v>
      </c>
      <c r="C1396" s="453"/>
      <c r="D1396" s="453"/>
      <c r="E1396" s="1630"/>
      <c r="F1396" s="453"/>
      <c r="G1396" s="1102"/>
      <c r="H1396" s="863"/>
      <c r="I1396" s="1151"/>
      <c r="J1396" s="1150"/>
    </row>
    <row r="1397" spans="1:10" s="152" customFormat="1">
      <c r="A1397" s="436"/>
      <c r="B1397" s="453" t="s">
        <v>1006</v>
      </c>
      <c r="C1397" s="453"/>
      <c r="D1397" s="453"/>
      <c r="E1397" s="1630"/>
      <c r="F1397" s="453"/>
      <c r="G1397" s="1102"/>
      <c r="H1397" s="863"/>
      <c r="I1397" s="1151"/>
      <c r="J1397" s="1150"/>
    </row>
    <row r="1398" spans="1:10" s="152" customFormat="1">
      <c r="A1398" s="436"/>
      <c r="B1398" s="453" t="s">
        <v>3660</v>
      </c>
      <c r="C1398" s="453" t="s">
        <v>827</v>
      </c>
      <c r="D1398" s="453">
        <f>D1390</f>
        <v>24</v>
      </c>
      <c r="E1398" s="1642"/>
      <c r="F1398" s="439">
        <f>E1398*D1398</f>
        <v>0</v>
      </c>
      <c r="G1398" s="1102"/>
      <c r="H1398" s="863">
        <f>E1398*G1398</f>
        <v>0</v>
      </c>
      <c r="I1398" s="1151">
        <v>24</v>
      </c>
      <c r="J1398" s="877">
        <f>E1398*I1398</f>
        <v>0</v>
      </c>
    </row>
    <row r="1399" spans="1:10" s="152" customFormat="1">
      <c r="A1399" s="436"/>
      <c r="B1399" s="453"/>
      <c r="C1399" s="453"/>
      <c r="D1399" s="453"/>
      <c r="E1399" s="1630"/>
      <c r="F1399" s="453"/>
      <c r="G1399" s="1102"/>
      <c r="H1399" s="1102"/>
      <c r="I1399" s="1151"/>
      <c r="J1399" s="1150"/>
    </row>
    <row r="1400" spans="1:10" s="152" customFormat="1" ht="66.599999999999994" customHeight="1">
      <c r="A1400" s="440">
        <f>COUNT($A$10:A1399)+1</f>
        <v>255</v>
      </c>
      <c r="B1400" s="453" t="s">
        <v>1017</v>
      </c>
      <c r="C1400" s="453"/>
      <c r="D1400" s="453"/>
      <c r="E1400" s="1630"/>
      <c r="F1400" s="453"/>
      <c r="G1400" s="1102"/>
      <c r="H1400" s="1102"/>
      <c r="I1400" s="1151"/>
      <c r="J1400" s="1150"/>
    </row>
    <row r="1401" spans="1:10" s="152" customFormat="1" ht="38.25">
      <c r="A1401" s="436"/>
      <c r="B1401" s="499" t="s">
        <v>1018</v>
      </c>
      <c r="C1401" s="453"/>
      <c r="D1401" s="453"/>
      <c r="E1401" s="1630"/>
      <c r="F1401" s="453"/>
      <c r="G1401" s="1102"/>
      <c r="H1401" s="1102"/>
      <c r="I1401" s="1151"/>
      <c r="J1401" s="1150"/>
    </row>
    <row r="1402" spans="1:10" s="152" customFormat="1" ht="25.5">
      <c r="A1402" s="436"/>
      <c r="B1402" s="499" t="s">
        <v>1019</v>
      </c>
      <c r="C1402" s="453"/>
      <c r="D1402" s="453"/>
      <c r="E1402" s="1630"/>
      <c r="F1402" s="453"/>
      <c r="G1402" s="1102"/>
      <c r="H1402" s="1102"/>
      <c r="I1402" s="1151"/>
      <c r="J1402" s="1150"/>
    </row>
    <row r="1403" spans="1:10" s="152" customFormat="1">
      <c r="A1403" s="436"/>
      <c r="B1403" s="453" t="s">
        <v>996</v>
      </c>
      <c r="C1403" s="453"/>
      <c r="D1403" s="453"/>
      <c r="E1403" s="1630"/>
      <c r="F1403" s="453"/>
      <c r="G1403" s="1102"/>
      <c r="H1403" s="1102"/>
      <c r="I1403" s="1151"/>
      <c r="J1403" s="1150"/>
    </row>
    <row r="1404" spans="1:10" s="152" customFormat="1">
      <c r="A1404" s="436"/>
      <c r="B1404" s="453" t="s">
        <v>1021</v>
      </c>
      <c r="C1404" s="453" t="s">
        <v>827</v>
      </c>
      <c r="D1404" s="453">
        <v>24</v>
      </c>
      <c r="E1404" s="1642"/>
      <c r="F1404" s="439">
        <f>E1404*D1404</f>
        <v>0</v>
      </c>
      <c r="G1404" s="1102"/>
      <c r="H1404" s="863">
        <f>E1404*G1404</f>
        <v>0</v>
      </c>
      <c r="I1404" s="1151">
        <v>24</v>
      </c>
      <c r="J1404" s="877">
        <f>E1404*I1404</f>
        <v>0</v>
      </c>
    </row>
    <row r="1405" spans="1:10" s="152" customFormat="1">
      <c r="A1405" s="436"/>
      <c r="B1405" s="453"/>
      <c r="C1405" s="453"/>
      <c r="D1405" s="453"/>
      <c r="E1405" s="1630"/>
      <c r="F1405" s="453"/>
      <c r="G1405" s="1102"/>
      <c r="H1405" s="1102"/>
      <c r="I1405" s="1151"/>
      <c r="J1405" s="1150"/>
    </row>
    <row r="1406" spans="1:10" s="152" customFormat="1" ht="63.75">
      <c r="A1406" s="440">
        <f>COUNT($A$10:A1405)+1</f>
        <v>256</v>
      </c>
      <c r="B1406" s="453" t="s">
        <v>3579</v>
      </c>
      <c r="C1406" s="453"/>
      <c r="D1406" s="453"/>
      <c r="E1406" s="1630"/>
      <c r="F1406" s="453"/>
      <c r="G1406" s="1102"/>
      <c r="H1406" s="1102"/>
      <c r="I1406" s="1151"/>
      <c r="J1406" s="1150"/>
    </row>
    <row r="1407" spans="1:10" s="152" customFormat="1">
      <c r="A1407" s="440"/>
      <c r="B1407" s="453" t="s">
        <v>996</v>
      </c>
      <c r="C1407" s="453"/>
      <c r="D1407" s="453"/>
      <c r="E1407" s="1630"/>
      <c r="F1407" s="453"/>
      <c r="G1407" s="1102"/>
      <c r="H1407" s="1102"/>
      <c r="I1407" s="1151"/>
      <c r="J1407" s="1150"/>
    </row>
    <row r="1408" spans="1:10" s="152" customFormat="1">
      <c r="A1408" s="440"/>
      <c r="B1408" s="453" t="s">
        <v>1071</v>
      </c>
      <c r="C1408" s="453" t="s">
        <v>827</v>
      </c>
      <c r="D1408" s="453">
        <f>D1404</f>
        <v>24</v>
      </c>
      <c r="E1408" s="1642"/>
      <c r="F1408" s="439">
        <f>E1408*D1408</f>
        <v>0</v>
      </c>
      <c r="G1408" s="1102"/>
      <c r="H1408" s="863">
        <f>E1408*G1408</f>
        <v>0</v>
      </c>
      <c r="I1408" s="1151">
        <v>24</v>
      </c>
      <c r="J1408" s="877">
        <f>E1408*I1408</f>
        <v>0</v>
      </c>
    </row>
    <row r="1409" spans="1:10" s="152" customFormat="1">
      <c r="A1409" s="440"/>
      <c r="B1409" s="453"/>
      <c r="C1409" s="453"/>
      <c r="D1409" s="453"/>
      <c r="E1409" s="1630"/>
      <c r="F1409" s="453"/>
      <c r="G1409" s="1102"/>
      <c r="H1409" s="1102"/>
      <c r="I1409" s="1151"/>
      <c r="J1409" s="1150"/>
    </row>
    <row r="1410" spans="1:10" s="177" customFormat="1" ht="63.75">
      <c r="A1410" s="440">
        <f>COUNT($A$10:A1409)+1</f>
        <v>257</v>
      </c>
      <c r="B1410" s="169" t="s">
        <v>3575</v>
      </c>
      <c r="C1410" s="500"/>
      <c r="D1410" s="500"/>
      <c r="E1410" s="1630"/>
      <c r="F1410" s="453"/>
      <c r="G1410" s="1132"/>
      <c r="H1410" s="1132"/>
      <c r="I1410" s="1174"/>
      <c r="J1410" s="1175"/>
    </row>
    <row r="1411" spans="1:10" s="177" customFormat="1">
      <c r="A1411" s="440"/>
      <c r="B1411" s="453"/>
      <c r="C1411" s="453" t="s">
        <v>827</v>
      </c>
      <c r="D1411" s="453">
        <f>D1408</f>
        <v>24</v>
      </c>
      <c r="E1411" s="1642"/>
      <c r="F1411" s="439">
        <f>E1411*D1411</f>
        <v>0</v>
      </c>
      <c r="G1411" s="1132"/>
      <c r="H1411" s="863">
        <f>E1411*G1411</f>
        <v>0</v>
      </c>
      <c r="I1411" s="1174">
        <v>24</v>
      </c>
      <c r="J1411" s="877">
        <f>E1411*I1411</f>
        <v>0</v>
      </c>
    </row>
    <row r="1412" spans="1:10" s="177" customFormat="1">
      <c r="A1412" s="440"/>
      <c r="B1412" s="453" t="s">
        <v>1022</v>
      </c>
      <c r="C1412" s="453"/>
      <c r="D1412" s="453"/>
      <c r="E1412" s="1630"/>
      <c r="F1412" s="453"/>
      <c r="G1412" s="1132"/>
      <c r="H1412" s="1132"/>
      <c r="I1412" s="1174"/>
      <c r="J1412" s="1175"/>
    </row>
    <row r="1413" spans="1:10" s="177" customFormat="1" ht="27" customHeight="1">
      <c r="A1413" s="440">
        <f>COUNT($A$10:A1412)+1</f>
        <v>258</v>
      </c>
      <c r="B1413" s="453" t="s">
        <v>3573</v>
      </c>
      <c r="C1413" s="500"/>
      <c r="D1413" s="500"/>
      <c r="E1413" s="1630"/>
      <c r="F1413" s="453"/>
      <c r="G1413" s="1132"/>
      <c r="H1413" s="1132"/>
      <c r="I1413" s="1174"/>
      <c r="J1413" s="1175"/>
    </row>
    <row r="1414" spans="1:10" s="177" customFormat="1">
      <c r="A1414" s="440"/>
      <c r="B1414" s="453"/>
      <c r="C1414" s="453" t="s">
        <v>827</v>
      </c>
      <c r="D1414" s="453">
        <v>0</v>
      </c>
      <c r="E1414" s="1642"/>
      <c r="F1414" s="439">
        <f>E1414*D1414</f>
        <v>0</v>
      </c>
      <c r="G1414" s="1132"/>
      <c r="H1414" s="863">
        <f>E1414*G1414</f>
        <v>0</v>
      </c>
      <c r="I1414" s="1174">
        <v>0</v>
      </c>
      <c r="J1414" s="877">
        <f>E1414*I1414</f>
        <v>0</v>
      </c>
    </row>
    <row r="1415" spans="1:10" s="177" customFormat="1">
      <c r="A1415" s="440"/>
      <c r="B1415" s="453"/>
      <c r="C1415" s="453"/>
      <c r="D1415" s="453"/>
      <c r="E1415" s="1630"/>
      <c r="F1415" s="453"/>
      <c r="G1415" s="1132"/>
      <c r="H1415" s="1132"/>
      <c r="I1415" s="1174"/>
      <c r="J1415" s="1175"/>
    </row>
    <row r="1416" spans="1:10" s="177" customFormat="1" ht="25.5">
      <c r="A1416" s="440">
        <f>COUNT($A$10:A1414)+1</f>
        <v>259</v>
      </c>
      <c r="B1416" s="453" t="s">
        <v>1024</v>
      </c>
      <c r="C1416" s="500"/>
      <c r="D1416" s="500"/>
      <c r="E1416" s="1630"/>
      <c r="F1416" s="453"/>
      <c r="G1416" s="1132"/>
      <c r="H1416" s="1132"/>
      <c r="I1416" s="1174"/>
      <c r="J1416" s="1175"/>
    </row>
    <row r="1417" spans="1:10" s="177" customFormat="1">
      <c r="A1417" s="440"/>
      <c r="B1417" s="453"/>
      <c r="C1417" s="453" t="s">
        <v>827</v>
      </c>
      <c r="D1417" s="453">
        <v>96</v>
      </c>
      <c r="E1417" s="1642"/>
      <c r="F1417" s="439">
        <f>E1417*D1417</f>
        <v>0</v>
      </c>
      <c r="G1417" s="1132"/>
      <c r="H1417" s="863">
        <f>E1417*G1417</f>
        <v>0</v>
      </c>
      <c r="I1417" s="1174">
        <v>96</v>
      </c>
      <c r="J1417" s="877">
        <f>E1417*I1417</f>
        <v>0</v>
      </c>
    </row>
    <row r="1418" spans="1:10" s="177" customFormat="1">
      <c r="A1418" s="440"/>
      <c r="B1418" s="453"/>
      <c r="C1418" s="453"/>
      <c r="D1418" s="453"/>
      <c r="E1418" s="1630"/>
      <c r="F1418" s="453"/>
      <c r="G1418" s="1132"/>
      <c r="H1418" s="1132"/>
      <c r="I1418" s="1174"/>
      <c r="J1418" s="1175"/>
    </row>
    <row r="1419" spans="1:10" s="177" customFormat="1" ht="25.5">
      <c r="A1419" s="440">
        <f>COUNT($A$10:A1417)+1</f>
        <v>260</v>
      </c>
      <c r="B1419" s="453" t="s">
        <v>1025</v>
      </c>
      <c r="C1419" s="500"/>
      <c r="D1419" s="500"/>
      <c r="E1419" s="1630"/>
      <c r="F1419" s="453"/>
      <c r="G1419" s="1132"/>
      <c r="H1419" s="1132"/>
      <c r="I1419" s="1174"/>
      <c r="J1419" s="1175"/>
    </row>
    <row r="1420" spans="1:10" s="177" customFormat="1">
      <c r="A1420" s="440"/>
      <c r="B1420" s="453" t="s">
        <v>81</v>
      </c>
      <c r="C1420" s="453" t="s">
        <v>827</v>
      </c>
      <c r="D1420" s="453">
        <v>0</v>
      </c>
      <c r="E1420" s="1642"/>
      <c r="F1420" s="439">
        <f>E1420*D1420</f>
        <v>0</v>
      </c>
      <c r="G1420" s="1132"/>
      <c r="H1420" s="863">
        <f>E1420*G1420</f>
        <v>0</v>
      </c>
      <c r="I1420" s="1174">
        <v>0</v>
      </c>
      <c r="J1420" s="877">
        <f>E1420*I1420</f>
        <v>0</v>
      </c>
    </row>
    <row r="1421" spans="1:10" s="177" customFormat="1">
      <c r="A1421" s="440"/>
      <c r="B1421" s="453"/>
      <c r="C1421" s="453"/>
      <c r="D1421" s="453"/>
      <c r="E1421" s="1630"/>
      <c r="F1421" s="453"/>
      <c r="G1421" s="1132"/>
      <c r="H1421" s="1132"/>
      <c r="I1421" s="1174"/>
      <c r="J1421" s="1175"/>
    </row>
    <row r="1422" spans="1:10" s="152" customFormat="1" ht="76.5">
      <c r="A1422" s="440">
        <f>COUNT($A$10:A1420)+1</f>
        <v>261</v>
      </c>
      <c r="B1422" s="453" t="s">
        <v>3591</v>
      </c>
      <c r="C1422" s="453"/>
      <c r="D1422" s="453"/>
      <c r="E1422" s="1630"/>
      <c r="F1422" s="453"/>
      <c r="G1422" s="1102"/>
      <c r="H1422" s="1102"/>
      <c r="I1422" s="1151"/>
      <c r="J1422" s="1150"/>
    </row>
    <row r="1423" spans="1:10" s="152" customFormat="1" ht="38.25">
      <c r="A1423" s="440"/>
      <c r="B1423" s="453" t="s">
        <v>3592</v>
      </c>
      <c r="C1423" s="453"/>
      <c r="D1423" s="453"/>
      <c r="E1423" s="1630"/>
      <c r="F1423" s="453"/>
      <c r="G1423" s="1102"/>
      <c r="H1423" s="1102"/>
      <c r="I1423" s="1151"/>
      <c r="J1423" s="1150"/>
    </row>
    <row r="1424" spans="1:10" s="152" customFormat="1" ht="25.5">
      <c r="A1424" s="440"/>
      <c r="B1424" s="453" t="s">
        <v>3594</v>
      </c>
      <c r="C1424" s="453"/>
      <c r="D1424" s="453"/>
      <c r="E1424" s="1630"/>
      <c r="F1424" s="453"/>
      <c r="G1424" s="1102"/>
      <c r="H1424" s="1102"/>
      <c r="I1424" s="1151"/>
      <c r="J1424" s="1150"/>
    </row>
    <row r="1425" spans="1:10" s="152" customFormat="1">
      <c r="A1425" s="436"/>
      <c r="B1425" s="453" t="s">
        <v>996</v>
      </c>
      <c r="C1425" s="453"/>
      <c r="D1425" s="453"/>
      <c r="E1425" s="1630"/>
      <c r="F1425" s="454"/>
      <c r="G1425" s="1102"/>
      <c r="H1425" s="1102"/>
      <c r="I1425" s="1151"/>
      <c r="J1425" s="1150"/>
    </row>
    <row r="1426" spans="1:10" s="152" customFormat="1" ht="38.25">
      <c r="A1426" s="436"/>
      <c r="B1426" s="453" t="s">
        <v>1074</v>
      </c>
      <c r="C1426" s="453"/>
      <c r="D1426" s="453"/>
      <c r="E1426" s="1630"/>
      <c r="F1426" s="454"/>
      <c r="G1426" s="1102"/>
      <c r="H1426" s="1102"/>
      <c r="I1426" s="1151"/>
      <c r="J1426" s="1150"/>
    </row>
    <row r="1427" spans="1:10" s="152" customFormat="1" ht="25.5">
      <c r="A1427" s="436"/>
      <c r="B1427" s="453" t="s">
        <v>1075</v>
      </c>
      <c r="C1427" s="453"/>
      <c r="D1427" s="453"/>
      <c r="E1427" s="1630"/>
      <c r="F1427" s="454"/>
      <c r="G1427" s="1102"/>
      <c r="H1427" s="1102"/>
      <c r="I1427" s="1151"/>
      <c r="J1427" s="1150"/>
    </row>
    <row r="1428" spans="1:10" s="152" customFormat="1">
      <c r="A1428" s="436"/>
      <c r="B1428" s="453" t="s">
        <v>1076</v>
      </c>
      <c r="C1428" s="453" t="s">
        <v>827</v>
      </c>
      <c r="D1428" s="453">
        <v>24</v>
      </c>
      <c r="E1428" s="1642"/>
      <c r="F1428" s="439">
        <f>E1428*D1428</f>
        <v>0</v>
      </c>
      <c r="G1428" s="1102"/>
      <c r="H1428" s="863">
        <f>E1428*G1428</f>
        <v>0</v>
      </c>
      <c r="I1428" s="1151">
        <v>24</v>
      </c>
      <c r="J1428" s="877">
        <f>E1428*I1428</f>
        <v>0</v>
      </c>
    </row>
    <row r="1429" spans="1:10" s="152" customFormat="1">
      <c r="A1429" s="436"/>
      <c r="B1429" s="453"/>
      <c r="C1429" s="453"/>
      <c r="D1429" s="453"/>
      <c r="E1429" s="1630"/>
      <c r="F1429" s="454"/>
      <c r="G1429" s="1102"/>
      <c r="H1429" s="1102"/>
      <c r="I1429" s="1151"/>
      <c r="J1429" s="1150"/>
    </row>
    <row r="1430" spans="1:10" s="152" customFormat="1" ht="76.5">
      <c r="A1430" s="440">
        <f>COUNT($A$10:A1429)+1</f>
        <v>262</v>
      </c>
      <c r="B1430" s="453" t="s">
        <v>1077</v>
      </c>
      <c r="C1430" s="453"/>
      <c r="D1430" s="453"/>
      <c r="E1430" s="1630"/>
      <c r="F1430" s="454"/>
      <c r="G1430" s="1102"/>
      <c r="H1430" s="1102"/>
      <c r="I1430" s="1151"/>
      <c r="J1430" s="1150"/>
    </row>
    <row r="1431" spans="1:10" s="152" customFormat="1">
      <c r="A1431" s="436"/>
      <c r="B1431" s="453" t="s">
        <v>1078</v>
      </c>
      <c r="C1431" s="453"/>
      <c r="D1431" s="453"/>
      <c r="E1431" s="1630"/>
      <c r="F1431" s="454"/>
      <c r="G1431" s="1102"/>
      <c r="H1431" s="1102"/>
      <c r="I1431" s="1151"/>
      <c r="J1431" s="1150"/>
    </row>
    <row r="1432" spans="1:10" s="152" customFormat="1">
      <c r="A1432" s="436"/>
      <c r="B1432" s="453" t="s">
        <v>3661</v>
      </c>
      <c r="C1432" s="453" t="s">
        <v>827</v>
      </c>
      <c r="D1432" s="453">
        <v>16</v>
      </c>
      <c r="E1432" s="1642"/>
      <c r="F1432" s="439">
        <f>E1432*D1432</f>
        <v>0</v>
      </c>
      <c r="G1432" s="1102"/>
      <c r="H1432" s="863">
        <f>E1432*G1432</f>
        <v>0</v>
      </c>
      <c r="I1432" s="1151">
        <v>16</v>
      </c>
      <c r="J1432" s="877">
        <f>E1432*I1432</f>
        <v>0</v>
      </c>
    </row>
    <row r="1433" spans="1:10" s="152" customFormat="1">
      <c r="A1433" s="436"/>
      <c r="B1433" s="453"/>
      <c r="C1433" s="437"/>
      <c r="D1433" s="437"/>
      <c r="E1433" s="1630"/>
      <c r="F1433" s="454"/>
      <c r="G1433" s="1102"/>
      <c r="H1433" s="1102"/>
      <c r="I1433" s="1151"/>
      <c r="J1433" s="1150"/>
    </row>
    <row r="1434" spans="1:10" s="152" customFormat="1" ht="89.25">
      <c r="A1434" s="440">
        <f>COUNT($A$10:A1433)+1</f>
        <v>263</v>
      </c>
      <c r="B1434" s="453" t="s">
        <v>1079</v>
      </c>
      <c r="C1434" s="453"/>
      <c r="D1434" s="453"/>
      <c r="E1434" s="1630"/>
      <c r="F1434" s="454"/>
      <c r="G1434" s="1102"/>
      <c r="H1434" s="1102"/>
      <c r="I1434" s="1151"/>
      <c r="J1434" s="1150"/>
    </row>
    <row r="1435" spans="1:10" s="152" customFormat="1">
      <c r="A1435" s="436"/>
      <c r="B1435" s="453" t="s">
        <v>1078</v>
      </c>
      <c r="C1435" s="453"/>
      <c r="D1435" s="453"/>
      <c r="E1435" s="1630"/>
      <c r="F1435" s="454"/>
      <c r="G1435" s="1102"/>
      <c r="H1435" s="1102"/>
      <c r="I1435" s="1151"/>
      <c r="J1435" s="1150"/>
    </row>
    <row r="1436" spans="1:10" s="152" customFormat="1">
      <c r="A1436" s="436"/>
      <c r="B1436" s="453" t="s">
        <v>3662</v>
      </c>
      <c r="C1436" s="453" t="s">
        <v>827</v>
      </c>
      <c r="D1436" s="453">
        <v>8</v>
      </c>
      <c r="E1436" s="1642"/>
      <c r="F1436" s="439">
        <f>E1436*D1436</f>
        <v>0</v>
      </c>
      <c r="G1436" s="1102"/>
      <c r="H1436" s="863">
        <f>E1436*G1436</f>
        <v>0</v>
      </c>
      <c r="I1436" s="1151">
        <v>8</v>
      </c>
      <c r="J1436" s="877">
        <f>E1436*I1436</f>
        <v>0</v>
      </c>
    </row>
    <row r="1437" spans="1:10" s="152" customFormat="1">
      <c r="A1437" s="436"/>
      <c r="B1437" s="453"/>
      <c r="C1437" s="437"/>
      <c r="D1437" s="437"/>
      <c r="E1437" s="1630"/>
      <c r="F1437" s="453"/>
      <c r="G1437" s="1102"/>
      <c r="H1437" s="1102"/>
      <c r="I1437" s="1151"/>
      <c r="J1437" s="1150"/>
    </row>
    <row r="1438" spans="1:10" s="152" customFormat="1" ht="165.75">
      <c r="A1438" s="440">
        <f>COUNT($A$10:A1437)+1</f>
        <v>264</v>
      </c>
      <c r="B1438" s="453" t="s">
        <v>1080</v>
      </c>
      <c r="C1438" s="453"/>
      <c r="D1438" s="453"/>
      <c r="E1438" s="1630"/>
      <c r="F1438" s="453"/>
      <c r="G1438" s="1102"/>
      <c r="H1438" s="1102"/>
      <c r="I1438" s="1151"/>
      <c r="J1438" s="1150"/>
    </row>
    <row r="1439" spans="1:10" s="152" customFormat="1">
      <c r="A1439" s="436"/>
      <c r="B1439" s="453" t="s">
        <v>1044</v>
      </c>
      <c r="C1439" s="453"/>
      <c r="D1439" s="453"/>
      <c r="E1439" s="1630"/>
      <c r="F1439" s="453"/>
      <c r="G1439" s="1102"/>
      <c r="H1439" s="1102"/>
      <c r="I1439" s="1151"/>
      <c r="J1439" s="1150"/>
    </row>
    <row r="1440" spans="1:10" s="152" customFormat="1">
      <c r="A1440" s="436"/>
      <c r="B1440" s="453" t="s">
        <v>1081</v>
      </c>
      <c r="C1440" s="453" t="s">
        <v>826</v>
      </c>
      <c r="D1440" s="453">
        <v>380</v>
      </c>
      <c r="E1440" s="1642"/>
      <c r="F1440" s="439">
        <f>E1440*D1440</f>
        <v>0</v>
      </c>
      <c r="G1440" s="1102"/>
      <c r="H1440" s="863">
        <f>E1440*G1440</f>
        <v>0</v>
      </c>
      <c r="I1440" s="1151">
        <v>380</v>
      </c>
      <c r="J1440" s="877">
        <f>E1440*I1440</f>
        <v>0</v>
      </c>
    </row>
    <row r="1441" spans="1:19" s="152" customFormat="1">
      <c r="A1441" s="436"/>
      <c r="B1441" s="453"/>
      <c r="C1441" s="453"/>
      <c r="D1441" s="453"/>
      <c r="E1441" s="1630"/>
      <c r="F1441" s="453"/>
      <c r="G1441" s="1102"/>
      <c r="H1441" s="1102"/>
      <c r="I1441" s="1151"/>
      <c r="J1441" s="1150"/>
    </row>
    <row r="1442" spans="1:19" s="152" customFormat="1" ht="76.5">
      <c r="A1442" s="440">
        <f>COUNT($A$10:A1441)+1</f>
        <v>265</v>
      </c>
      <c r="B1442" s="453" t="s">
        <v>1054</v>
      </c>
      <c r="C1442" s="453"/>
      <c r="D1442" s="453"/>
      <c r="E1442" s="1630"/>
      <c r="F1442" s="453"/>
      <c r="G1442" s="1102"/>
      <c r="H1442" s="1102"/>
      <c r="I1442" s="1151"/>
      <c r="J1442" s="1150"/>
    </row>
    <row r="1443" spans="1:19" s="152" customFormat="1">
      <c r="A1443" s="440"/>
      <c r="B1443" s="453" t="s">
        <v>1055</v>
      </c>
      <c r="C1443" s="453"/>
      <c r="D1443" s="453"/>
      <c r="E1443" s="1630"/>
      <c r="F1443" s="453"/>
      <c r="G1443" s="1102"/>
      <c r="H1443" s="1102"/>
      <c r="I1443" s="1151"/>
      <c r="J1443" s="1150"/>
    </row>
    <row r="1444" spans="1:19" s="152" customFormat="1">
      <c r="A1444" s="440"/>
      <c r="B1444" s="453" t="s">
        <v>859</v>
      </c>
      <c r="C1444" s="453" t="s">
        <v>827</v>
      </c>
      <c r="D1444" s="453">
        <v>48</v>
      </c>
      <c r="E1444" s="1642"/>
      <c r="F1444" s="439">
        <f>E1444*D1444</f>
        <v>0</v>
      </c>
      <c r="G1444" s="1102"/>
      <c r="H1444" s="863">
        <f>E1444*G1444</f>
        <v>0</v>
      </c>
      <c r="I1444" s="1151">
        <v>48</v>
      </c>
      <c r="J1444" s="877">
        <f>E1444*I1444</f>
        <v>0</v>
      </c>
    </row>
    <row r="1445" spans="1:19" s="152" customFormat="1">
      <c r="A1445" s="440"/>
      <c r="B1445" s="453"/>
      <c r="C1445" s="453"/>
      <c r="D1445" s="453"/>
      <c r="E1445" s="1630"/>
      <c r="F1445" s="453"/>
      <c r="G1445" s="1102"/>
      <c r="H1445" s="1102"/>
      <c r="I1445" s="1151"/>
      <c r="J1445" s="1150"/>
    </row>
    <row r="1446" spans="1:19" s="180" customFormat="1" ht="51">
      <c r="A1446" s="440">
        <f>COUNT($A$10:A1445)+1</f>
        <v>266</v>
      </c>
      <c r="B1446" s="453" t="s">
        <v>1056</v>
      </c>
      <c r="C1446" s="453"/>
      <c r="D1446" s="453"/>
      <c r="E1446" s="1630"/>
      <c r="F1446" s="453"/>
      <c r="G1446" s="1135"/>
      <c r="H1446" s="1135"/>
      <c r="I1446" s="1179"/>
      <c r="J1446" s="1180"/>
      <c r="K1446" s="179"/>
      <c r="L1446" s="179"/>
      <c r="M1446" s="179"/>
      <c r="N1446" s="179"/>
      <c r="O1446" s="179"/>
      <c r="P1446" s="179"/>
      <c r="Q1446" s="179"/>
      <c r="R1446" s="179"/>
      <c r="S1446" s="179"/>
    </row>
    <row r="1447" spans="1:19" s="180" customFormat="1" ht="15">
      <c r="A1447" s="440"/>
      <c r="B1447" s="453"/>
      <c r="C1447" s="453" t="s">
        <v>827</v>
      </c>
      <c r="D1447" s="453">
        <v>24</v>
      </c>
      <c r="E1447" s="1642"/>
      <c r="F1447" s="439">
        <f>E1447*D1447</f>
        <v>0</v>
      </c>
      <c r="G1447" s="1136"/>
      <c r="H1447" s="863">
        <f>E1447*G1447</f>
        <v>0</v>
      </c>
      <c r="I1447" s="1179">
        <v>24</v>
      </c>
      <c r="J1447" s="877">
        <f>E1447*I1447</f>
        <v>0</v>
      </c>
      <c r="K1447" s="179"/>
      <c r="L1447" s="179"/>
      <c r="M1447" s="179"/>
      <c r="N1447" s="179"/>
      <c r="O1447" s="179"/>
      <c r="P1447" s="179"/>
      <c r="Q1447" s="179"/>
      <c r="R1447" s="179"/>
      <c r="S1447" s="179"/>
    </row>
    <row r="1448" spans="1:19" s="180" customFormat="1" ht="15">
      <c r="A1448" s="440"/>
      <c r="B1448" s="453"/>
      <c r="C1448" s="453"/>
      <c r="D1448" s="453"/>
      <c r="E1448" s="1630"/>
      <c r="F1448" s="453"/>
      <c r="G1448" s="1136"/>
      <c r="H1448" s="1136"/>
      <c r="I1448" s="1179"/>
      <c r="J1448" s="1180"/>
      <c r="K1448" s="179"/>
      <c r="L1448" s="179"/>
      <c r="M1448" s="179"/>
      <c r="N1448" s="179"/>
      <c r="O1448" s="179"/>
      <c r="P1448" s="179"/>
      <c r="Q1448" s="179"/>
      <c r="R1448" s="179"/>
      <c r="S1448" s="179"/>
    </row>
    <row r="1449" spans="1:19" s="152" customFormat="1" ht="76.5">
      <c r="A1449" s="440">
        <f>COUNT($A$10:A1448)+1</f>
        <v>267</v>
      </c>
      <c r="B1449" s="453" t="s">
        <v>1057</v>
      </c>
      <c r="C1449" s="453"/>
      <c r="D1449" s="453"/>
      <c r="E1449" s="1630"/>
      <c r="F1449" s="453"/>
      <c r="G1449" s="1102"/>
      <c r="H1449" s="1102"/>
      <c r="I1449" s="1151"/>
      <c r="J1449" s="1150"/>
    </row>
    <row r="1450" spans="1:19" s="152" customFormat="1">
      <c r="A1450" s="436"/>
      <c r="B1450" s="453" t="s">
        <v>1058</v>
      </c>
      <c r="C1450" s="453"/>
      <c r="D1450" s="453"/>
      <c r="E1450" s="1630"/>
      <c r="F1450" s="453"/>
      <c r="G1450" s="1102"/>
      <c r="H1450" s="1102"/>
      <c r="I1450" s="1151"/>
      <c r="J1450" s="1150"/>
    </row>
    <row r="1451" spans="1:19" s="152" customFormat="1">
      <c r="A1451" s="440"/>
      <c r="B1451" s="453" t="s">
        <v>1059</v>
      </c>
      <c r="C1451" s="453" t="s">
        <v>826</v>
      </c>
      <c r="D1451" s="453">
        <v>120</v>
      </c>
      <c r="E1451" s="1642"/>
      <c r="F1451" s="439">
        <f>E1451*D1451</f>
        <v>0</v>
      </c>
      <c r="G1451" s="1102"/>
      <c r="H1451" s="863">
        <f>E1451*G1451</f>
        <v>0</v>
      </c>
      <c r="I1451" s="1178">
        <v>120</v>
      </c>
      <c r="J1451" s="877">
        <f>E1451*I1451</f>
        <v>0</v>
      </c>
    </row>
    <row r="1452" spans="1:19" s="152" customFormat="1">
      <c r="A1452" s="440"/>
      <c r="B1452" s="453" t="s">
        <v>1060</v>
      </c>
      <c r="C1452" s="453" t="s">
        <v>826</v>
      </c>
      <c r="D1452" s="453">
        <v>24</v>
      </c>
      <c r="E1452" s="1642"/>
      <c r="F1452" s="439">
        <f>E1452*D1452</f>
        <v>0</v>
      </c>
      <c r="G1452" s="1102"/>
      <c r="H1452" s="863">
        <f>E1452*G1452</f>
        <v>0</v>
      </c>
      <c r="I1452" s="1178">
        <v>24</v>
      </c>
      <c r="J1452" s="877">
        <f>E1452*I1452</f>
        <v>0</v>
      </c>
    </row>
    <row r="1453" spans="1:19" s="152" customFormat="1">
      <c r="A1453" s="440"/>
      <c r="B1453" s="453" t="s">
        <v>1061</v>
      </c>
      <c r="C1453" s="453" t="s">
        <v>826</v>
      </c>
      <c r="D1453" s="453">
        <v>24</v>
      </c>
      <c r="E1453" s="1642"/>
      <c r="F1453" s="439">
        <f>E1453*D1453</f>
        <v>0</v>
      </c>
      <c r="G1453" s="1102"/>
      <c r="H1453" s="863">
        <f>E1453*G1453</f>
        <v>0</v>
      </c>
      <c r="I1453" s="1178">
        <v>24</v>
      </c>
      <c r="J1453" s="877">
        <f>E1453*I1453</f>
        <v>0</v>
      </c>
    </row>
    <row r="1454" spans="1:19" s="152" customFormat="1">
      <c r="A1454" s="440"/>
      <c r="B1454" s="453"/>
      <c r="C1454" s="453"/>
      <c r="D1454" s="453"/>
      <c r="E1454" s="1630"/>
      <c r="F1454" s="453"/>
      <c r="G1454" s="1102"/>
      <c r="H1454" s="1102"/>
      <c r="I1454" s="1151"/>
      <c r="J1454" s="1150"/>
    </row>
    <row r="1455" spans="1:19" s="171" customFormat="1" ht="25.5">
      <c r="A1455" s="440">
        <f>COUNT($A$10:A1454)+1</f>
        <v>268</v>
      </c>
      <c r="B1455" s="453" t="s">
        <v>1092</v>
      </c>
      <c r="C1455" s="453" t="s">
        <v>843</v>
      </c>
      <c r="D1455" s="506"/>
      <c r="E1455" s="1630"/>
      <c r="F1455" s="453"/>
      <c r="G1455" s="1120"/>
      <c r="H1455" s="1120"/>
      <c r="I1455" s="1172"/>
      <c r="J1455" s="1164"/>
    </row>
    <row r="1456" spans="1:19" s="171" customFormat="1">
      <c r="A1456" s="440"/>
      <c r="B1456" s="453"/>
      <c r="C1456" s="453" t="s">
        <v>843</v>
      </c>
      <c r="D1456" s="506">
        <v>7</v>
      </c>
      <c r="E1456" s="1642"/>
      <c r="F1456" s="439">
        <f>E1456*D1456</f>
        <v>0</v>
      </c>
      <c r="G1456" s="1120"/>
      <c r="H1456" s="863">
        <f>E1456*G1456</f>
        <v>0</v>
      </c>
      <c r="I1456" s="1172">
        <v>7</v>
      </c>
      <c r="J1456" s="877">
        <f>E1456*I1456</f>
        <v>0</v>
      </c>
    </row>
    <row r="1457" spans="1:10" s="171" customFormat="1" ht="25.5">
      <c r="A1457" s="440">
        <f>1+A1455</f>
        <v>269</v>
      </c>
      <c r="B1457" s="453" t="s">
        <v>1083</v>
      </c>
      <c r="C1457" s="453"/>
      <c r="D1457" s="506"/>
      <c r="E1457" s="1634"/>
      <c r="F1457" s="439"/>
      <c r="G1457" s="1120"/>
      <c r="H1457" s="1120"/>
      <c r="I1457" s="1172"/>
      <c r="J1457" s="1164"/>
    </row>
    <row r="1458" spans="1:10" s="171" customFormat="1">
      <c r="A1458" s="440"/>
      <c r="B1458" s="453"/>
      <c r="C1458" s="453" t="s">
        <v>843</v>
      </c>
      <c r="D1458" s="506">
        <v>1</v>
      </c>
      <c r="E1458" s="1633"/>
      <c r="F1458" s="439">
        <f>E1458*D1458</f>
        <v>0</v>
      </c>
      <c r="G1458" s="1120"/>
      <c r="H1458" s="863">
        <f>E1458*G1458</f>
        <v>0</v>
      </c>
      <c r="I1458" s="1172">
        <v>1</v>
      </c>
      <c r="J1458" s="877">
        <f>E1458*I1458</f>
        <v>0</v>
      </c>
    </row>
    <row r="1459" spans="1:10" s="171" customFormat="1">
      <c r="A1459" s="440"/>
      <c r="B1459" s="453"/>
      <c r="C1459" s="453"/>
      <c r="D1459" s="506"/>
      <c r="E1459" s="1634"/>
      <c r="F1459" s="439"/>
      <c r="G1459" s="1120"/>
      <c r="H1459" s="1120"/>
      <c r="I1459" s="1164"/>
      <c r="J1459" s="1164"/>
    </row>
    <row r="1460" spans="1:10" s="171" customFormat="1" ht="13.5" thickBot="1">
      <c r="A1460" s="161"/>
      <c r="B1460" s="476"/>
      <c r="C1460" s="476"/>
      <c r="D1460" s="476"/>
      <c r="E1460" s="1647"/>
      <c r="F1460" s="507"/>
      <c r="G1460" s="1137"/>
      <c r="H1460" s="1137"/>
      <c r="I1460" s="1181"/>
      <c r="J1460" s="1181"/>
    </row>
    <row r="1461" spans="1:10" s="171" customFormat="1" ht="13.5" thickTop="1">
      <c r="A1461" s="161"/>
      <c r="B1461" s="169"/>
      <c r="C1461" s="169"/>
      <c r="D1461" s="169"/>
      <c r="E1461" s="1648"/>
      <c r="F1461" s="148" t="s">
        <v>1575</v>
      </c>
      <c r="G1461" s="1138"/>
      <c r="H1461" s="1138" t="s">
        <v>1585</v>
      </c>
      <c r="I1461" s="1182"/>
      <c r="J1461" s="1182" t="s">
        <v>1586</v>
      </c>
    </row>
    <row r="1462" spans="1:10" s="152" customFormat="1" ht="15">
      <c r="A1462" s="181"/>
      <c r="B1462" s="451" t="s">
        <v>1093</v>
      </c>
      <c r="C1462" s="452"/>
      <c r="D1462" s="452"/>
      <c r="E1462" s="1628"/>
      <c r="F1462" s="271">
        <f>SUM(F1316:F1460)</f>
        <v>0</v>
      </c>
      <c r="G1462" s="1116"/>
      <c r="H1462" s="961">
        <f>SUM(H1315:H1461)</f>
        <v>0</v>
      </c>
      <c r="I1462" s="1161"/>
      <c r="J1462" s="963">
        <f>SUM(J1315:J1461)</f>
        <v>0</v>
      </c>
    </row>
    <row r="1463" spans="1:10" s="2" customFormat="1" ht="15">
      <c r="A1463" s="12"/>
      <c r="B1463" s="16"/>
      <c r="C1463" s="13"/>
      <c r="E1463" s="1611"/>
      <c r="F1463" s="1"/>
      <c r="G1463" s="1126"/>
      <c r="H1463" s="961"/>
      <c r="I1463" s="1170"/>
      <c r="J1463" s="963"/>
    </row>
    <row r="1464" spans="1:10" s="2" customFormat="1">
      <c r="A1464" s="12"/>
      <c r="B1464" s="16"/>
      <c r="C1464" s="13"/>
      <c r="E1464" s="1611"/>
      <c r="F1464" s="1"/>
      <c r="G1464" s="1187"/>
      <c r="H1464" s="1187"/>
      <c r="I1464" s="1187"/>
      <c r="J1464" s="1187"/>
    </row>
    <row r="1465" spans="1:10" s="152" customFormat="1">
      <c r="A1465" s="160"/>
      <c r="B1465" s="150" t="s">
        <v>1919</v>
      </c>
      <c r="C1465" s="150"/>
      <c r="D1465" s="150"/>
      <c r="E1465" s="1621"/>
      <c r="F1465" s="93"/>
      <c r="G1465" s="1184"/>
      <c r="H1465" s="1184"/>
      <c r="I1465" s="1184"/>
      <c r="J1465" s="1184"/>
    </row>
    <row r="1466" spans="1:10" s="152" customFormat="1" ht="25.5">
      <c r="A1466" s="160"/>
      <c r="B1466" s="150" t="s">
        <v>917</v>
      </c>
      <c r="C1466" s="150"/>
      <c r="D1466" s="150"/>
      <c r="E1466" s="1621"/>
      <c r="F1466" s="93"/>
      <c r="G1466" s="1184"/>
      <c r="H1466" s="1184"/>
      <c r="I1466" s="1184"/>
      <c r="J1466" s="1184"/>
    </row>
    <row r="1467" spans="1:10" s="152" customFormat="1">
      <c r="A1467" s="160"/>
      <c r="E1467" s="1621"/>
      <c r="F1467" s="93"/>
      <c r="G1467" s="1184"/>
      <c r="H1467" s="1184"/>
      <c r="I1467" s="1184"/>
      <c r="J1467" s="1184"/>
    </row>
    <row r="1468" spans="1:10" s="152" customFormat="1">
      <c r="A1468" s="160"/>
      <c r="B1468" s="150" t="s">
        <v>1094</v>
      </c>
      <c r="E1468" s="1621"/>
      <c r="F1468" s="93"/>
      <c r="G1468" s="1184"/>
      <c r="H1468" s="1184"/>
      <c r="I1468" s="1184"/>
      <c r="J1468" s="1184"/>
    </row>
    <row r="1469" spans="1:10" s="152" customFormat="1">
      <c r="A1469" s="160"/>
      <c r="B1469" s="152" t="s">
        <v>1597</v>
      </c>
      <c r="E1469" s="1621"/>
      <c r="F1469" s="93"/>
      <c r="G1469" s="1184"/>
      <c r="H1469" s="1184"/>
      <c r="I1469" s="1184"/>
      <c r="J1469" s="1184"/>
    </row>
    <row r="1470" spans="1:10" s="152" customFormat="1">
      <c r="A1470" s="160" t="s">
        <v>832</v>
      </c>
      <c r="B1470" s="150" t="s">
        <v>833</v>
      </c>
      <c r="C1470" s="150" t="s">
        <v>834</v>
      </c>
      <c r="D1470" s="150" t="s">
        <v>835</v>
      </c>
      <c r="E1470" s="1622" t="s">
        <v>836</v>
      </c>
      <c r="F1470" s="150" t="s">
        <v>837</v>
      </c>
      <c r="G1470" s="1721" t="s">
        <v>1550</v>
      </c>
      <c r="H1470" s="1722"/>
      <c r="I1470" s="1723" t="s">
        <v>1551</v>
      </c>
      <c r="J1470" s="1724"/>
    </row>
    <row r="1471" spans="1:10" s="152" customFormat="1" ht="13.5" thickBot="1">
      <c r="A1471" s="168"/>
      <c r="B1471" s="156"/>
      <c r="C1471" s="156"/>
      <c r="D1471" s="155"/>
      <c r="E1471" s="1627" t="s">
        <v>838</v>
      </c>
      <c r="F1471" s="157" t="s">
        <v>838</v>
      </c>
      <c r="G1471" s="888" t="s">
        <v>79</v>
      </c>
      <c r="H1471" s="888" t="s">
        <v>1554</v>
      </c>
      <c r="I1471" s="887" t="s">
        <v>79</v>
      </c>
      <c r="J1471" s="887" t="s">
        <v>1554</v>
      </c>
    </row>
    <row r="1472" spans="1:10" s="152" customFormat="1">
      <c r="A1472" s="160"/>
      <c r="B1472" s="151"/>
      <c r="C1472" s="159"/>
      <c r="D1472" s="158"/>
      <c r="E1472" s="1621"/>
      <c r="F1472" s="93"/>
      <c r="G1472" s="1184"/>
      <c r="H1472" s="1184"/>
      <c r="I1472" s="1184"/>
      <c r="J1472" s="1184"/>
    </row>
    <row r="1473" spans="1:10" s="152" customFormat="1" ht="25.5">
      <c r="A1473" s="160"/>
      <c r="B1473" s="158" t="s">
        <v>992</v>
      </c>
      <c r="C1473" s="151"/>
      <c r="D1473" s="158"/>
      <c r="E1473" s="1621"/>
      <c r="F1473" s="93"/>
      <c r="G1473" s="1184"/>
      <c r="H1473" s="1184"/>
      <c r="I1473" s="1184"/>
      <c r="J1473" s="1184"/>
    </row>
    <row r="1474" spans="1:10" s="152" customFormat="1">
      <c r="A1474" s="160"/>
      <c r="B1474" s="158"/>
      <c r="C1474" s="151"/>
      <c r="D1474" s="158"/>
      <c r="E1474" s="1621"/>
      <c r="F1474" s="93"/>
      <c r="G1474" s="1184"/>
      <c r="H1474" s="1184"/>
      <c r="I1474" s="1184"/>
      <c r="J1474" s="1184"/>
    </row>
    <row r="1475" spans="1:10" s="152" customFormat="1">
      <c r="A1475" s="160"/>
      <c r="B1475" s="158" t="s">
        <v>993</v>
      </c>
      <c r="C1475" s="151"/>
      <c r="D1475" s="158"/>
      <c r="E1475" s="1621"/>
      <c r="F1475" s="93"/>
      <c r="G1475" s="1184"/>
      <c r="H1475" s="1184"/>
      <c r="I1475" s="1184"/>
      <c r="J1475" s="1184"/>
    </row>
    <row r="1476" spans="1:10" s="152" customFormat="1">
      <c r="A1476" s="160"/>
      <c r="B1476" s="151"/>
      <c r="C1476" s="151"/>
      <c r="D1476" s="151"/>
      <c r="E1476" s="1621"/>
      <c r="F1476" s="93"/>
      <c r="G1476" s="1184"/>
      <c r="H1476" s="1184"/>
      <c r="I1476" s="1184"/>
      <c r="J1476" s="1184"/>
    </row>
    <row r="1477" spans="1:10" s="152" customFormat="1" ht="42.75" customHeight="1">
      <c r="A1477" s="440">
        <f>COUNT($A$10:A1476)+1</f>
        <v>270</v>
      </c>
      <c r="B1477" s="453" t="s">
        <v>1008</v>
      </c>
      <c r="C1477" s="453"/>
      <c r="D1477" s="453"/>
      <c r="E1477" s="1630"/>
      <c r="F1477" s="454"/>
      <c r="G1477" s="1102"/>
      <c r="H1477" s="1102"/>
      <c r="I1477" s="1151"/>
      <c r="J1477" s="1150"/>
    </row>
    <row r="1478" spans="1:10" s="152" customFormat="1" ht="25.5">
      <c r="A1478" s="436"/>
      <c r="B1478" s="499" t="s">
        <v>995</v>
      </c>
      <c r="C1478" s="453"/>
      <c r="D1478" s="453"/>
      <c r="E1478" s="1630"/>
      <c r="F1478" s="454"/>
      <c r="G1478" s="1102"/>
      <c r="H1478" s="1102"/>
      <c r="I1478" s="1151"/>
      <c r="J1478" s="1150"/>
    </row>
    <row r="1479" spans="1:10" s="152" customFormat="1">
      <c r="A1479" s="436"/>
      <c r="B1479" s="453" t="s">
        <v>996</v>
      </c>
      <c r="C1479" s="453"/>
      <c r="D1479" s="453"/>
      <c r="E1479" s="1630"/>
      <c r="F1479" s="454"/>
      <c r="G1479" s="1102"/>
      <c r="H1479" s="1102"/>
      <c r="I1479" s="1151"/>
      <c r="J1479" s="1150"/>
    </row>
    <row r="1480" spans="1:10" s="152" customFormat="1">
      <c r="A1480" s="436"/>
      <c r="B1480" s="453" t="s">
        <v>1009</v>
      </c>
      <c r="C1480" s="453" t="s">
        <v>827</v>
      </c>
      <c r="D1480" s="453">
        <v>2</v>
      </c>
      <c r="E1480" s="1642"/>
      <c r="F1480" s="439">
        <f>E1480*D1480</f>
        <v>0</v>
      </c>
      <c r="G1480" s="1105"/>
      <c r="H1480" s="863">
        <f>E1480*G1480</f>
        <v>0</v>
      </c>
      <c r="I1480" s="1151">
        <v>2</v>
      </c>
      <c r="J1480" s="877">
        <f>E1480*I1480</f>
        <v>0</v>
      </c>
    </row>
    <row r="1481" spans="1:10" s="152" customFormat="1">
      <c r="A1481" s="436"/>
      <c r="B1481" s="453"/>
      <c r="C1481" s="453"/>
      <c r="D1481" s="453"/>
      <c r="E1481" s="1630"/>
      <c r="F1481" s="454"/>
      <c r="G1481" s="1102"/>
      <c r="H1481" s="1102"/>
      <c r="I1481" s="1151"/>
      <c r="J1481" s="1150"/>
    </row>
    <row r="1482" spans="1:10" s="152" customFormat="1" ht="51">
      <c r="A1482" s="440">
        <f>COUNT($A$10:A1481)+1</f>
        <v>271</v>
      </c>
      <c r="B1482" s="453" t="s">
        <v>1010</v>
      </c>
      <c r="C1482" s="453"/>
      <c r="D1482" s="453"/>
      <c r="E1482" s="1630"/>
      <c r="F1482" s="454"/>
      <c r="G1482" s="1102"/>
      <c r="H1482" s="1102"/>
      <c r="I1482" s="1151"/>
      <c r="J1482" s="1150"/>
    </row>
    <row r="1483" spans="1:10" s="152" customFormat="1">
      <c r="A1483" s="436"/>
      <c r="B1483" s="453" t="s">
        <v>1003</v>
      </c>
      <c r="C1483" s="453"/>
      <c r="D1483" s="453"/>
      <c r="E1483" s="1630"/>
      <c r="F1483" s="454"/>
      <c r="G1483" s="1102"/>
      <c r="H1483" s="1102"/>
      <c r="I1483" s="1151"/>
      <c r="J1483" s="1150"/>
    </row>
    <row r="1484" spans="1:10" s="152" customFormat="1">
      <c r="A1484" s="436"/>
      <c r="B1484" s="499" t="s">
        <v>1011</v>
      </c>
      <c r="C1484" s="453"/>
      <c r="D1484" s="453"/>
      <c r="E1484" s="1630"/>
      <c r="F1484" s="454"/>
      <c r="G1484" s="1102"/>
      <c r="H1484" s="1102"/>
      <c r="I1484" s="1151"/>
      <c r="J1484" s="1150"/>
    </row>
    <row r="1485" spans="1:10" s="152" customFormat="1">
      <c r="A1485" s="436"/>
      <c r="B1485" s="453" t="s">
        <v>1006</v>
      </c>
      <c r="C1485" s="453"/>
      <c r="D1485" s="453"/>
      <c r="E1485" s="1630"/>
      <c r="F1485" s="454"/>
      <c r="G1485" s="1102"/>
      <c r="H1485" s="1102"/>
      <c r="I1485" s="1151"/>
      <c r="J1485" s="1150"/>
    </row>
    <row r="1486" spans="1:10" s="152" customFormat="1">
      <c r="A1486" s="436"/>
      <c r="B1486" s="453" t="s">
        <v>1012</v>
      </c>
      <c r="C1486" s="453" t="s">
        <v>827</v>
      </c>
      <c r="D1486" s="453">
        <f>D1480</f>
        <v>2</v>
      </c>
      <c r="E1486" s="1642"/>
      <c r="F1486" s="439">
        <f>E1486*D1486</f>
        <v>0</v>
      </c>
      <c r="G1486" s="1102"/>
      <c r="H1486" s="863">
        <f>E1486*G1486</f>
        <v>0</v>
      </c>
      <c r="I1486" s="1151">
        <v>2</v>
      </c>
      <c r="J1486" s="877">
        <f>E1486*I1486</f>
        <v>0</v>
      </c>
    </row>
    <row r="1487" spans="1:10" s="152" customFormat="1">
      <c r="A1487" s="436"/>
      <c r="B1487" s="453"/>
      <c r="C1487" s="453"/>
      <c r="D1487" s="453"/>
      <c r="E1487" s="1630"/>
      <c r="F1487" s="454"/>
      <c r="G1487" s="1102"/>
      <c r="H1487" s="1102"/>
      <c r="I1487" s="1151"/>
      <c r="J1487" s="1150"/>
    </row>
    <row r="1488" spans="1:10" s="152" customFormat="1" ht="38.25">
      <c r="A1488" s="440">
        <f>COUNT($A$10:A1487)+1</f>
        <v>272</v>
      </c>
      <c r="B1488" s="453" t="s">
        <v>3577</v>
      </c>
      <c r="C1488" s="453"/>
      <c r="D1488" s="453"/>
      <c r="E1488" s="1630"/>
      <c r="F1488" s="454"/>
      <c r="G1488" s="1102"/>
      <c r="H1488" s="1102"/>
      <c r="I1488" s="1151"/>
      <c r="J1488" s="1150"/>
    </row>
    <row r="1489" spans="1:10" s="152" customFormat="1">
      <c r="A1489" s="436"/>
      <c r="B1489" s="453" t="s">
        <v>996</v>
      </c>
      <c r="C1489" s="453"/>
      <c r="D1489" s="453"/>
      <c r="E1489" s="1630"/>
      <c r="F1489" s="454"/>
      <c r="G1489" s="1102"/>
      <c r="H1489" s="1102"/>
      <c r="I1489" s="1151"/>
      <c r="J1489" s="1150"/>
    </row>
    <row r="1490" spans="1:10" s="152" customFormat="1">
      <c r="A1490" s="436"/>
      <c r="B1490" s="453" t="s">
        <v>1013</v>
      </c>
      <c r="C1490" s="453" t="s">
        <v>827</v>
      </c>
      <c r="D1490" s="453">
        <f>D1480</f>
        <v>2</v>
      </c>
      <c r="E1490" s="1642"/>
      <c r="F1490" s="439">
        <f>E1490*D1490</f>
        <v>0</v>
      </c>
      <c r="G1490" s="1102"/>
      <c r="H1490" s="863">
        <f>E1490*G1490</f>
        <v>0</v>
      </c>
      <c r="I1490" s="1151">
        <v>2</v>
      </c>
      <c r="J1490" s="877">
        <f>E1490*I1490</f>
        <v>0</v>
      </c>
    </row>
    <row r="1491" spans="1:10" s="152" customFormat="1">
      <c r="A1491" s="436"/>
      <c r="B1491" s="453"/>
      <c r="C1491" s="453"/>
      <c r="D1491" s="453"/>
      <c r="E1491" s="1630"/>
      <c r="F1491" s="453"/>
      <c r="G1491" s="1102"/>
      <c r="H1491" s="1102"/>
      <c r="I1491" s="1151"/>
      <c r="J1491" s="1150"/>
    </row>
    <row r="1492" spans="1:10" s="152" customFormat="1" ht="27" customHeight="1">
      <c r="A1492" s="440">
        <f>COUNT($A$10:A1491)+1</f>
        <v>273</v>
      </c>
      <c r="B1492" s="453" t="s">
        <v>3578</v>
      </c>
      <c r="C1492" s="453"/>
      <c r="D1492" s="453"/>
      <c r="E1492" s="1630"/>
      <c r="F1492" s="453"/>
      <c r="G1492" s="1102"/>
      <c r="H1492" s="1102"/>
      <c r="I1492" s="1151"/>
      <c r="J1492" s="1150"/>
    </row>
    <row r="1493" spans="1:10" s="152" customFormat="1">
      <c r="A1493" s="436"/>
      <c r="B1493" s="453" t="s">
        <v>996</v>
      </c>
      <c r="C1493" s="453"/>
      <c r="D1493" s="453"/>
      <c r="E1493" s="1630"/>
      <c r="F1493" s="453"/>
      <c r="G1493" s="1102"/>
      <c r="H1493" s="1102"/>
      <c r="I1493" s="1151"/>
      <c r="J1493" s="1150"/>
    </row>
    <row r="1494" spans="1:10" s="152" customFormat="1">
      <c r="A1494" s="436"/>
      <c r="B1494" s="453" t="s">
        <v>1014</v>
      </c>
      <c r="C1494" s="453" t="s">
        <v>827</v>
      </c>
      <c r="D1494" s="453">
        <f>D1480</f>
        <v>2</v>
      </c>
      <c r="E1494" s="1642"/>
      <c r="F1494" s="439">
        <f>E1494*D1494</f>
        <v>0</v>
      </c>
      <c r="G1494" s="1102"/>
      <c r="H1494" s="863">
        <f>E1494*G1494</f>
        <v>0</v>
      </c>
      <c r="I1494" s="1151">
        <v>2</v>
      </c>
      <c r="J1494" s="877">
        <f>E1494*I1494</f>
        <v>0</v>
      </c>
    </row>
    <row r="1495" spans="1:10" s="152" customFormat="1">
      <c r="A1495" s="436"/>
      <c r="B1495" s="453"/>
      <c r="C1495" s="453"/>
      <c r="D1495" s="453"/>
      <c r="E1495" s="1630"/>
      <c r="F1495" s="453"/>
      <c r="G1495" s="1102"/>
      <c r="H1495" s="1102"/>
      <c r="I1495" s="1151"/>
      <c r="J1495" s="1150"/>
    </row>
    <row r="1496" spans="1:10" s="152" customFormat="1" ht="38.25">
      <c r="A1496" s="440">
        <f>COUNT($A$10:A1495)+1</f>
        <v>274</v>
      </c>
      <c r="B1496" s="453" t="s">
        <v>1069</v>
      </c>
      <c r="C1496" s="453"/>
      <c r="D1496" s="453"/>
      <c r="E1496" s="1630"/>
      <c r="F1496" s="453"/>
      <c r="G1496" s="1102"/>
      <c r="H1496" s="1102"/>
      <c r="I1496" s="1151"/>
      <c r="J1496" s="1150"/>
    </row>
    <row r="1497" spans="1:10" s="152" customFormat="1">
      <c r="A1497" s="436"/>
      <c r="B1497" s="453" t="s">
        <v>1006</v>
      </c>
      <c r="C1497" s="453"/>
      <c r="D1497" s="453"/>
      <c r="E1497" s="1630"/>
      <c r="F1497" s="453"/>
      <c r="G1497" s="1102"/>
      <c r="H1497" s="1102"/>
      <c r="I1497" s="1151"/>
      <c r="J1497" s="1150"/>
    </row>
    <row r="1498" spans="1:10" s="152" customFormat="1">
      <c r="A1498" s="436"/>
      <c r="B1498" s="453" t="s">
        <v>1016</v>
      </c>
      <c r="C1498" s="453" t="s">
        <v>827</v>
      </c>
      <c r="D1498" s="453">
        <f>D1494</f>
        <v>2</v>
      </c>
      <c r="E1498" s="1642"/>
      <c r="F1498" s="439">
        <f>E1498*D1498</f>
        <v>0</v>
      </c>
      <c r="G1498" s="1102"/>
      <c r="H1498" s="863">
        <f>E1498*G1498</f>
        <v>0</v>
      </c>
      <c r="I1498" s="1151">
        <v>2</v>
      </c>
      <c r="J1498" s="877">
        <f>E1498*I1498</f>
        <v>0</v>
      </c>
    </row>
    <row r="1499" spans="1:10" s="152" customFormat="1">
      <c r="A1499" s="436"/>
      <c r="B1499" s="453"/>
      <c r="C1499" s="453"/>
      <c r="D1499" s="453"/>
      <c r="E1499" s="1630"/>
      <c r="F1499" s="453"/>
      <c r="G1499" s="1102"/>
      <c r="H1499" s="1102"/>
      <c r="I1499" s="1151"/>
      <c r="J1499" s="1150"/>
    </row>
    <row r="1500" spans="1:10" s="152" customFormat="1" ht="92.25" customHeight="1">
      <c r="A1500" s="440">
        <f>COUNT($A$10:A1499)+1</f>
        <v>275</v>
      </c>
      <c r="B1500" s="453" t="s">
        <v>1017</v>
      </c>
      <c r="C1500" s="453"/>
      <c r="D1500" s="453"/>
      <c r="E1500" s="1630"/>
      <c r="F1500" s="453"/>
      <c r="G1500" s="1102"/>
      <c r="H1500" s="1102"/>
      <c r="I1500" s="1151"/>
      <c r="J1500" s="1150"/>
    </row>
    <row r="1501" spans="1:10" s="152" customFormat="1" ht="38.25">
      <c r="A1501" s="436"/>
      <c r="B1501" s="499" t="s">
        <v>1018</v>
      </c>
      <c r="C1501" s="453"/>
      <c r="D1501" s="453"/>
      <c r="E1501" s="1630"/>
      <c r="F1501" s="453"/>
      <c r="G1501" s="1102"/>
      <c r="H1501" s="1102"/>
      <c r="I1501" s="1151"/>
      <c r="J1501" s="1150"/>
    </row>
    <row r="1502" spans="1:10" s="152" customFormat="1" ht="25.5">
      <c r="A1502" s="436"/>
      <c r="B1502" s="499" t="s">
        <v>1019</v>
      </c>
      <c r="C1502" s="453"/>
      <c r="D1502" s="453"/>
      <c r="E1502" s="1630"/>
      <c r="F1502" s="453"/>
      <c r="G1502" s="1102"/>
      <c r="H1502" s="1102"/>
      <c r="I1502" s="1151"/>
      <c r="J1502" s="1150"/>
    </row>
    <row r="1503" spans="1:10" s="152" customFormat="1" ht="38.25">
      <c r="A1503" s="436"/>
      <c r="B1503" s="499" t="s">
        <v>1020</v>
      </c>
      <c r="C1503" s="453"/>
      <c r="D1503" s="453"/>
      <c r="E1503" s="1630"/>
      <c r="F1503" s="453"/>
      <c r="G1503" s="1102"/>
      <c r="H1503" s="1102"/>
      <c r="I1503" s="1151"/>
      <c r="J1503" s="1150"/>
    </row>
    <row r="1504" spans="1:10" s="152" customFormat="1">
      <c r="A1504" s="436"/>
      <c r="B1504" s="453" t="s">
        <v>996</v>
      </c>
      <c r="C1504" s="453"/>
      <c r="D1504" s="453"/>
      <c r="E1504" s="1630"/>
      <c r="F1504" s="453"/>
      <c r="G1504" s="1102"/>
      <c r="H1504" s="1102"/>
      <c r="I1504" s="1151"/>
      <c r="J1504" s="1150"/>
    </row>
    <row r="1505" spans="1:10" s="152" customFormat="1">
      <c r="A1505" s="436"/>
      <c r="B1505" s="453" t="s">
        <v>1021</v>
      </c>
      <c r="C1505" s="453" t="s">
        <v>827</v>
      </c>
      <c r="D1505" s="453">
        <v>2</v>
      </c>
      <c r="E1505" s="1642"/>
      <c r="F1505" s="439">
        <f>E1505*D1505</f>
        <v>0</v>
      </c>
      <c r="G1505" s="1102"/>
      <c r="H1505" s="863">
        <f>E1505*G1505</f>
        <v>0</v>
      </c>
      <c r="I1505" s="1151">
        <v>2</v>
      </c>
      <c r="J1505" s="877">
        <f>E1505*I1505</f>
        <v>0</v>
      </c>
    </row>
    <row r="1506" spans="1:10" s="152" customFormat="1">
      <c r="A1506" s="436"/>
      <c r="B1506" s="453"/>
      <c r="C1506" s="453"/>
      <c r="D1506" s="453"/>
      <c r="E1506" s="1630"/>
      <c r="F1506" s="453"/>
      <c r="G1506" s="1102"/>
      <c r="H1506" s="1102"/>
      <c r="I1506" s="1151"/>
      <c r="J1506" s="1150"/>
    </row>
    <row r="1507" spans="1:10" s="178" customFormat="1" ht="25.5">
      <c r="A1507" s="440">
        <f>COUNT($A$10:A1506)+1</f>
        <v>276</v>
      </c>
      <c r="B1507" s="499" t="s">
        <v>1029</v>
      </c>
      <c r="C1507" s="501"/>
      <c r="D1507" s="501"/>
      <c r="E1507" s="1630"/>
      <c r="F1507" s="453"/>
      <c r="G1507" s="1102"/>
      <c r="H1507" s="1133"/>
      <c r="I1507" s="1176"/>
      <c r="J1507" s="1177"/>
    </row>
    <row r="1508" spans="1:10" s="178" customFormat="1" ht="25.5">
      <c r="A1508" s="440"/>
      <c r="B1508" s="499" t="s">
        <v>1030</v>
      </c>
      <c r="C1508" s="453"/>
      <c r="D1508" s="453"/>
      <c r="E1508" s="1630"/>
      <c r="F1508" s="453"/>
      <c r="G1508" s="1102"/>
      <c r="H1508" s="1133"/>
      <c r="I1508" s="1176"/>
      <c r="J1508" s="1177"/>
    </row>
    <row r="1509" spans="1:10" s="178" customFormat="1" ht="15.75">
      <c r="A1509" s="440"/>
      <c r="B1509" s="499" t="s">
        <v>1031</v>
      </c>
      <c r="C1509" s="453"/>
      <c r="D1509" s="453"/>
      <c r="E1509" s="1630"/>
      <c r="F1509" s="453"/>
      <c r="G1509" s="1102"/>
      <c r="H1509" s="1133"/>
      <c r="I1509" s="1176"/>
      <c r="J1509" s="1177"/>
    </row>
    <row r="1510" spans="1:10" s="178" customFormat="1" ht="25.5">
      <c r="A1510" s="440"/>
      <c r="B1510" s="499" t="s">
        <v>1032</v>
      </c>
      <c r="C1510" s="453"/>
      <c r="D1510" s="453"/>
      <c r="E1510" s="1630"/>
      <c r="F1510" s="453"/>
      <c r="G1510" s="1102"/>
      <c r="H1510" s="1133"/>
      <c r="I1510" s="1176"/>
      <c r="J1510" s="1177"/>
    </row>
    <row r="1511" spans="1:10" s="178" customFormat="1" ht="15.75">
      <c r="A1511" s="440"/>
      <c r="B1511" s="499" t="s">
        <v>1033</v>
      </c>
      <c r="C1511" s="453"/>
      <c r="D1511" s="453"/>
      <c r="E1511" s="1630"/>
      <c r="F1511" s="453"/>
      <c r="G1511" s="1102"/>
      <c r="H1511" s="1133"/>
      <c r="I1511" s="1176"/>
      <c r="J1511" s="1177"/>
    </row>
    <row r="1512" spans="1:10" s="178" customFormat="1" ht="15.75">
      <c r="A1512" s="440"/>
      <c r="B1512" s="499" t="s">
        <v>1034</v>
      </c>
      <c r="C1512" s="453"/>
      <c r="D1512" s="453"/>
      <c r="E1512" s="1630"/>
      <c r="F1512" s="453"/>
      <c r="G1512" s="1102"/>
      <c r="H1512" s="1133"/>
      <c r="I1512" s="1176"/>
      <c r="J1512" s="1177"/>
    </row>
    <row r="1513" spans="1:10" s="178" customFormat="1" ht="38.25">
      <c r="A1513" s="440"/>
      <c r="B1513" s="499" t="s">
        <v>1035</v>
      </c>
      <c r="C1513" s="503"/>
      <c r="D1513" s="503"/>
      <c r="E1513" s="1630"/>
      <c r="F1513" s="453"/>
      <c r="G1513" s="1102"/>
      <c r="H1513" s="1133"/>
      <c r="I1513" s="1176"/>
      <c r="J1513" s="1177"/>
    </row>
    <row r="1514" spans="1:10" s="152" customFormat="1">
      <c r="A1514" s="440"/>
      <c r="B1514" s="453" t="s">
        <v>996</v>
      </c>
      <c r="C1514" s="453"/>
      <c r="D1514" s="453"/>
      <c r="E1514" s="1630"/>
      <c r="F1514" s="453"/>
      <c r="G1514" s="1102"/>
      <c r="H1514" s="1102"/>
      <c r="I1514" s="1151"/>
      <c r="J1514" s="1150"/>
    </row>
    <row r="1515" spans="1:10" s="152" customFormat="1">
      <c r="A1515" s="440"/>
      <c r="B1515" s="453" t="s">
        <v>1036</v>
      </c>
      <c r="C1515" s="453" t="s">
        <v>843</v>
      </c>
      <c r="D1515" s="453">
        <v>2</v>
      </c>
      <c r="E1515" s="1642"/>
      <c r="F1515" s="439">
        <f>E1515*D1515</f>
        <v>0</v>
      </c>
      <c r="G1515" s="1102"/>
      <c r="H1515" s="863">
        <f>E1515*G1515</f>
        <v>0</v>
      </c>
      <c r="I1515" s="1151">
        <v>2</v>
      </c>
      <c r="J1515" s="877">
        <f>E1515*I1515</f>
        <v>0</v>
      </c>
    </row>
    <row r="1516" spans="1:10" s="178" customFormat="1" ht="15.75">
      <c r="A1516" s="440"/>
      <c r="B1516" s="499"/>
      <c r="C1516" s="453"/>
      <c r="D1516" s="453"/>
      <c r="E1516" s="1630"/>
      <c r="F1516" s="453"/>
      <c r="G1516" s="1102"/>
      <c r="H1516" s="1134"/>
      <c r="I1516" s="1176"/>
      <c r="J1516" s="1177"/>
    </row>
    <row r="1517" spans="1:10" s="152" customFormat="1" ht="97.5" customHeight="1">
      <c r="A1517" s="440">
        <f>COUNT($A$10:A1516)+1</f>
        <v>277</v>
      </c>
      <c r="B1517" s="453" t="s">
        <v>1037</v>
      </c>
      <c r="C1517" s="453"/>
      <c r="D1517" s="453"/>
      <c r="E1517" s="1630"/>
      <c r="F1517" s="453"/>
      <c r="G1517" s="1102"/>
      <c r="H1517" s="1102"/>
      <c r="I1517" s="1151"/>
      <c r="J1517" s="1150"/>
    </row>
    <row r="1518" spans="1:10" s="152" customFormat="1">
      <c r="A1518" s="436"/>
      <c r="B1518" s="453" t="s">
        <v>996</v>
      </c>
      <c r="C1518" s="453"/>
      <c r="D1518" s="453"/>
      <c r="E1518" s="1630"/>
      <c r="F1518" s="454"/>
      <c r="G1518" s="1102"/>
      <c r="H1518" s="1102"/>
      <c r="I1518" s="1151"/>
      <c r="J1518" s="1150"/>
    </row>
    <row r="1519" spans="1:10" s="152" customFormat="1">
      <c r="A1519" s="436"/>
      <c r="B1519" s="453" t="s">
        <v>1038</v>
      </c>
      <c r="C1519" s="453" t="s">
        <v>827</v>
      </c>
      <c r="D1519" s="453">
        <v>2</v>
      </c>
      <c r="E1519" s="1642"/>
      <c r="F1519" s="439">
        <f>E1519*D1519</f>
        <v>0</v>
      </c>
      <c r="G1519" s="1102"/>
      <c r="H1519" s="863">
        <f>E1519*G1519</f>
        <v>0</v>
      </c>
      <c r="I1519" s="1151">
        <v>2</v>
      </c>
      <c r="J1519" s="877">
        <f>E1519*I1519</f>
        <v>0</v>
      </c>
    </row>
    <row r="1520" spans="1:10" s="152" customFormat="1">
      <c r="A1520" s="436"/>
      <c r="B1520" s="453"/>
      <c r="C1520" s="453"/>
      <c r="D1520" s="453"/>
      <c r="E1520" s="1630"/>
      <c r="F1520" s="454"/>
      <c r="G1520" s="1102"/>
      <c r="H1520" s="1102"/>
      <c r="I1520" s="1151"/>
      <c r="J1520" s="1150"/>
    </row>
    <row r="1521" spans="1:10" s="152" customFormat="1" ht="76.5">
      <c r="A1521" s="440">
        <f>COUNT($A$10:A1520)+1</f>
        <v>278</v>
      </c>
      <c r="B1521" s="453" t="s">
        <v>1086</v>
      </c>
      <c r="C1521" s="453"/>
      <c r="D1521" s="453"/>
      <c r="E1521" s="1630"/>
      <c r="F1521" s="454"/>
      <c r="G1521" s="1102"/>
      <c r="H1521" s="1102"/>
      <c r="I1521" s="1151"/>
      <c r="J1521" s="1150"/>
    </row>
    <row r="1522" spans="1:10" s="152" customFormat="1" ht="25.5">
      <c r="A1522" s="436"/>
      <c r="B1522" s="453" t="s">
        <v>1040</v>
      </c>
      <c r="C1522" s="453" t="s">
        <v>843</v>
      </c>
      <c r="D1522" s="453">
        <v>6</v>
      </c>
      <c r="E1522" s="1642"/>
      <c r="F1522" s="439">
        <f>E1522*D1522</f>
        <v>0</v>
      </c>
      <c r="G1522" s="1102"/>
      <c r="H1522" s="863">
        <f>E1522*G1522</f>
        <v>0</v>
      </c>
      <c r="I1522" s="1151">
        <v>6</v>
      </c>
      <c r="J1522" s="877">
        <f>E1522*I1522</f>
        <v>0</v>
      </c>
    </row>
    <row r="1523" spans="1:10" s="152" customFormat="1">
      <c r="A1523" s="436"/>
      <c r="B1523" s="453"/>
      <c r="C1523" s="453"/>
      <c r="D1523" s="453"/>
      <c r="E1523" s="1630"/>
      <c r="F1523" s="454"/>
      <c r="G1523" s="1102"/>
      <c r="H1523" s="1102"/>
      <c r="I1523" s="1151"/>
      <c r="J1523" s="1150"/>
    </row>
    <row r="1524" spans="1:10" s="152" customFormat="1" ht="81" customHeight="1">
      <c r="A1524" s="440">
        <f>COUNT($A$10:A1523)+1</f>
        <v>279</v>
      </c>
      <c r="B1524" s="453" t="s">
        <v>1087</v>
      </c>
      <c r="C1524" s="453"/>
      <c r="D1524" s="453"/>
      <c r="E1524" s="1630"/>
      <c r="F1524" s="454"/>
      <c r="G1524" s="1102"/>
      <c r="H1524" s="1102"/>
      <c r="I1524" s="1151"/>
      <c r="J1524" s="1150"/>
    </row>
    <row r="1525" spans="1:10" s="152" customFormat="1">
      <c r="A1525" s="436"/>
      <c r="B1525" s="453" t="s">
        <v>1042</v>
      </c>
      <c r="C1525" s="453" t="s">
        <v>843</v>
      </c>
      <c r="D1525" s="453">
        <v>2</v>
      </c>
      <c r="E1525" s="1642"/>
      <c r="F1525" s="439">
        <f>E1525*D1525</f>
        <v>0</v>
      </c>
      <c r="G1525" s="1102"/>
      <c r="H1525" s="863">
        <f>E1525*G1525</f>
        <v>0</v>
      </c>
      <c r="I1525" s="1151">
        <v>2</v>
      </c>
      <c r="J1525" s="877">
        <f>E1525*I1525</f>
        <v>0</v>
      </c>
    </row>
    <row r="1526" spans="1:10" s="152" customFormat="1">
      <c r="A1526" s="436"/>
      <c r="B1526" s="453"/>
      <c r="C1526" s="453"/>
      <c r="D1526" s="453"/>
      <c r="E1526" s="1630"/>
      <c r="F1526" s="454"/>
      <c r="G1526" s="1102"/>
      <c r="H1526" s="1102"/>
      <c r="I1526" s="1151"/>
      <c r="J1526" s="1150"/>
    </row>
    <row r="1527" spans="1:10" s="152" customFormat="1" ht="156" customHeight="1">
      <c r="A1527" s="440">
        <f>COUNT($A$10:A1526)+1</f>
        <v>280</v>
      </c>
      <c r="B1527" s="453" t="s">
        <v>1043</v>
      </c>
      <c r="C1527" s="453"/>
      <c r="D1527" s="453"/>
      <c r="E1527" s="1630"/>
      <c r="F1527" s="454"/>
      <c r="G1527" s="1102"/>
      <c r="H1527" s="1102"/>
      <c r="I1527" s="1151"/>
      <c r="J1527" s="1150"/>
    </row>
    <row r="1528" spans="1:10" s="152" customFormat="1">
      <c r="A1528" s="436"/>
      <c r="B1528" s="453" t="s">
        <v>1044</v>
      </c>
      <c r="C1528" s="453"/>
      <c r="D1528" s="453"/>
      <c r="E1528" s="1630"/>
      <c r="F1528" s="454"/>
      <c r="G1528" s="1102"/>
      <c r="H1528" s="1102"/>
      <c r="I1528" s="1151"/>
      <c r="J1528" s="1150"/>
    </row>
    <row r="1529" spans="1:10" s="152" customFormat="1">
      <c r="A1529" s="436"/>
      <c r="B1529" s="453" t="s">
        <v>1045</v>
      </c>
      <c r="C1529" s="453" t="s">
        <v>826</v>
      </c>
      <c r="D1529" s="453">
        <v>36</v>
      </c>
      <c r="E1529" s="1642"/>
      <c r="F1529" s="439">
        <f>E1529*D1529</f>
        <v>0</v>
      </c>
      <c r="G1529" s="1102"/>
      <c r="H1529" s="863">
        <f>E1529*G1529</f>
        <v>0</v>
      </c>
      <c r="I1529" s="1178">
        <v>36</v>
      </c>
      <c r="J1529" s="877">
        <f>E1529*I1529</f>
        <v>0</v>
      </c>
    </row>
    <row r="1530" spans="1:10" s="152" customFormat="1">
      <c r="A1530" s="436"/>
      <c r="B1530" s="453" t="s">
        <v>1046</v>
      </c>
      <c r="C1530" s="453" t="s">
        <v>826</v>
      </c>
      <c r="D1530" s="453">
        <v>84</v>
      </c>
      <c r="E1530" s="1642"/>
      <c r="F1530" s="439">
        <f>E1530*D1530</f>
        <v>0</v>
      </c>
      <c r="G1530" s="1102"/>
      <c r="H1530" s="863">
        <f>E1530*G1530</f>
        <v>0</v>
      </c>
      <c r="I1530" s="1178">
        <v>84</v>
      </c>
      <c r="J1530" s="877">
        <f>E1530*I1530</f>
        <v>0</v>
      </c>
    </row>
    <row r="1531" spans="1:10" s="152" customFormat="1">
      <c r="A1531" s="436"/>
      <c r="B1531" s="453" t="s">
        <v>1047</v>
      </c>
      <c r="C1531" s="453" t="s">
        <v>826</v>
      </c>
      <c r="D1531" s="453">
        <v>32</v>
      </c>
      <c r="E1531" s="1642"/>
      <c r="F1531" s="439">
        <f>E1531*D1531</f>
        <v>0</v>
      </c>
      <c r="G1531" s="1102"/>
      <c r="H1531" s="863">
        <f>E1531*G1531</f>
        <v>0</v>
      </c>
      <c r="I1531" s="1178">
        <v>32</v>
      </c>
      <c r="J1531" s="877">
        <f>E1531*I1531</f>
        <v>0</v>
      </c>
    </row>
    <row r="1532" spans="1:10" s="152" customFormat="1">
      <c r="A1532" s="436"/>
      <c r="B1532" s="453" t="s">
        <v>1048</v>
      </c>
      <c r="C1532" s="453" t="s">
        <v>826</v>
      </c>
      <c r="D1532" s="453">
        <v>48</v>
      </c>
      <c r="E1532" s="1642"/>
      <c r="F1532" s="439">
        <f>E1532*D1532</f>
        <v>0</v>
      </c>
      <c r="G1532" s="1102"/>
      <c r="H1532" s="863">
        <f>E1532*G1532</f>
        <v>0</v>
      </c>
      <c r="I1532" s="1178">
        <v>48</v>
      </c>
      <c r="J1532" s="877">
        <f>E1532*I1532</f>
        <v>0</v>
      </c>
    </row>
    <row r="1533" spans="1:10" s="152" customFormat="1">
      <c r="A1533" s="436"/>
      <c r="B1533" s="453" t="s">
        <v>1049</v>
      </c>
      <c r="C1533" s="453" t="s">
        <v>826</v>
      </c>
      <c r="D1533" s="453">
        <v>24</v>
      </c>
      <c r="E1533" s="1642"/>
      <c r="F1533" s="439">
        <f>E1533*D1533</f>
        <v>0</v>
      </c>
      <c r="G1533" s="1102"/>
      <c r="H1533" s="863">
        <f>E1533*G1533</f>
        <v>0</v>
      </c>
      <c r="I1533" s="1178">
        <v>24</v>
      </c>
      <c r="J1533" s="877">
        <f>E1533*I1533</f>
        <v>0</v>
      </c>
    </row>
    <row r="1534" spans="1:10" s="152" customFormat="1">
      <c r="A1534" s="436"/>
      <c r="B1534" s="453"/>
      <c r="C1534" s="453"/>
      <c r="D1534" s="453"/>
      <c r="E1534" s="1630"/>
      <c r="F1534" s="454"/>
      <c r="G1534" s="1102"/>
      <c r="H1534" s="1102"/>
      <c r="I1534" s="1151"/>
      <c r="J1534" s="1150"/>
    </row>
    <row r="1535" spans="1:10" s="152" customFormat="1" ht="63.75">
      <c r="A1535" s="440">
        <f>COUNT($A$10:A1526)+1</f>
        <v>280</v>
      </c>
      <c r="B1535" s="453" t="s">
        <v>1052</v>
      </c>
      <c r="C1535" s="453"/>
      <c r="D1535" s="453"/>
      <c r="E1535" s="1630"/>
      <c r="F1535" s="454"/>
      <c r="G1535" s="1102"/>
      <c r="H1535" s="1102"/>
      <c r="I1535" s="1151"/>
      <c r="J1535" s="1150"/>
    </row>
    <row r="1536" spans="1:10" s="152" customFormat="1">
      <c r="A1536" s="436"/>
      <c r="B1536" s="453" t="s">
        <v>1053</v>
      </c>
      <c r="C1536" s="453"/>
      <c r="D1536" s="453"/>
      <c r="E1536" s="1630"/>
      <c r="F1536" s="454"/>
      <c r="G1536" s="1102"/>
      <c r="H1536" s="1102"/>
      <c r="I1536" s="1151"/>
      <c r="J1536" s="1150"/>
    </row>
    <row r="1537" spans="1:10" s="152" customFormat="1">
      <c r="A1537" s="436"/>
      <c r="B1537" s="453" t="s">
        <v>1045</v>
      </c>
      <c r="C1537" s="453" t="s">
        <v>826</v>
      </c>
      <c r="D1537" s="453">
        <f>D1529</f>
        <v>36</v>
      </c>
      <c r="E1537" s="1642"/>
      <c r="F1537" s="439">
        <f>E1537*D1537</f>
        <v>0</v>
      </c>
      <c r="G1537" s="1102"/>
      <c r="H1537" s="863">
        <f>E1537*G1537</f>
        <v>0</v>
      </c>
      <c r="I1537" s="1178">
        <f>I1529</f>
        <v>36</v>
      </c>
      <c r="J1537" s="877">
        <f>E1537*I1537</f>
        <v>0</v>
      </c>
    </row>
    <row r="1538" spans="1:10" s="152" customFormat="1">
      <c r="A1538" s="436"/>
      <c r="B1538" s="453" t="s">
        <v>1046</v>
      </c>
      <c r="C1538" s="453" t="s">
        <v>826</v>
      </c>
      <c r="D1538" s="453">
        <f>D1530</f>
        <v>84</v>
      </c>
      <c r="E1538" s="1642"/>
      <c r="F1538" s="439">
        <f>E1538*D1538</f>
        <v>0</v>
      </c>
      <c r="G1538" s="1102"/>
      <c r="H1538" s="863">
        <f>E1538*G1538</f>
        <v>0</v>
      </c>
      <c r="I1538" s="1178">
        <f>I1530</f>
        <v>84</v>
      </c>
      <c r="J1538" s="877">
        <f>E1538*I1538</f>
        <v>0</v>
      </c>
    </row>
    <row r="1539" spans="1:10" s="152" customFormat="1">
      <c r="A1539" s="436"/>
      <c r="B1539" s="453" t="s">
        <v>1047</v>
      </c>
      <c r="C1539" s="453" t="s">
        <v>826</v>
      </c>
      <c r="D1539" s="453">
        <f>D1531</f>
        <v>32</v>
      </c>
      <c r="E1539" s="1642"/>
      <c r="F1539" s="439">
        <f>E1539*D1539</f>
        <v>0</v>
      </c>
      <c r="G1539" s="1102"/>
      <c r="H1539" s="863">
        <f>E1539*G1539</f>
        <v>0</v>
      </c>
      <c r="I1539" s="1178">
        <f>I1531</f>
        <v>32</v>
      </c>
      <c r="J1539" s="877">
        <f>E1539*I1539</f>
        <v>0</v>
      </c>
    </row>
    <row r="1540" spans="1:10" s="152" customFormat="1">
      <c r="A1540" s="436"/>
      <c r="B1540" s="453" t="s">
        <v>1048</v>
      </c>
      <c r="C1540" s="453" t="s">
        <v>826</v>
      </c>
      <c r="D1540" s="453">
        <f>D1532</f>
        <v>48</v>
      </c>
      <c r="E1540" s="1642"/>
      <c r="F1540" s="439">
        <f>E1540*D1540</f>
        <v>0</v>
      </c>
      <c r="G1540" s="1102"/>
      <c r="H1540" s="863">
        <f>E1540*G1540</f>
        <v>0</v>
      </c>
      <c r="I1540" s="1178">
        <f>I1532</f>
        <v>48</v>
      </c>
      <c r="J1540" s="877">
        <f>E1540*I1540</f>
        <v>0</v>
      </c>
    </row>
    <row r="1541" spans="1:10" s="152" customFormat="1">
      <c r="A1541" s="436"/>
      <c r="B1541" s="453" t="s">
        <v>1049</v>
      </c>
      <c r="C1541" s="453" t="s">
        <v>826</v>
      </c>
      <c r="D1541" s="453">
        <f>D1533</f>
        <v>24</v>
      </c>
      <c r="E1541" s="1642"/>
      <c r="F1541" s="439">
        <f>E1541*D1541</f>
        <v>0</v>
      </c>
      <c r="G1541" s="1102"/>
      <c r="H1541" s="863">
        <f>E1541*G1541</f>
        <v>0</v>
      </c>
      <c r="I1541" s="1178">
        <f>I1533</f>
        <v>24</v>
      </c>
      <c r="J1541" s="877">
        <f>E1541*I1541</f>
        <v>0</v>
      </c>
    </row>
    <row r="1542" spans="1:10" s="152" customFormat="1">
      <c r="A1542" s="440"/>
      <c r="B1542" s="453"/>
      <c r="C1542" s="453"/>
      <c r="D1542" s="453"/>
      <c r="E1542" s="1630"/>
      <c r="F1542" s="454"/>
      <c r="G1542" s="1102"/>
      <c r="H1542" s="1102"/>
      <c r="I1542" s="1151"/>
      <c r="J1542" s="1150"/>
    </row>
    <row r="1543" spans="1:10" s="152" customFormat="1" ht="144" customHeight="1">
      <c r="A1543" s="440">
        <f>COUNT($A$10:A1542)+1</f>
        <v>282</v>
      </c>
      <c r="B1543" s="453" t="s">
        <v>1088</v>
      </c>
      <c r="C1543" s="453"/>
      <c r="D1543" s="453"/>
      <c r="E1543" s="1630"/>
      <c r="F1543" s="454"/>
      <c r="G1543" s="1102"/>
      <c r="H1543" s="1102"/>
      <c r="I1543" s="1151"/>
      <c r="J1543" s="1150"/>
    </row>
    <row r="1544" spans="1:10" s="152" customFormat="1" ht="25.5">
      <c r="A1544" s="436"/>
      <c r="B1544" s="453" t="s">
        <v>1089</v>
      </c>
      <c r="C1544" s="453"/>
      <c r="D1544" s="453"/>
      <c r="E1544" s="1630"/>
      <c r="F1544" s="454"/>
      <c r="G1544" s="1102"/>
      <c r="H1544" s="1102"/>
      <c r="I1544" s="1151"/>
      <c r="J1544" s="1150"/>
    </row>
    <row r="1545" spans="1:10" s="152" customFormat="1">
      <c r="A1545" s="436"/>
      <c r="B1545" s="453" t="s">
        <v>872</v>
      </c>
      <c r="C1545" s="453" t="s">
        <v>827</v>
      </c>
      <c r="D1545" s="453">
        <v>2</v>
      </c>
      <c r="E1545" s="1642"/>
      <c r="F1545" s="439">
        <f>E1545*D1545</f>
        <v>0</v>
      </c>
      <c r="G1545" s="1102"/>
      <c r="H1545" s="863">
        <f>E1545*G1545</f>
        <v>0</v>
      </c>
      <c r="I1545" s="1151">
        <v>2</v>
      </c>
      <c r="J1545" s="877">
        <f>E1545*I1545</f>
        <v>0</v>
      </c>
    </row>
    <row r="1546" spans="1:10" s="152" customFormat="1">
      <c r="A1546" s="436"/>
      <c r="B1546" s="453"/>
      <c r="C1546" s="453"/>
      <c r="D1546" s="453"/>
      <c r="E1546" s="1630"/>
      <c r="F1546" s="454"/>
      <c r="G1546" s="1102"/>
      <c r="H1546" s="1102"/>
      <c r="I1546" s="1151"/>
      <c r="J1546" s="1150"/>
    </row>
    <row r="1547" spans="1:10" s="152" customFormat="1" ht="76.5">
      <c r="A1547" s="440">
        <f>COUNT($A$10:A1546)+1</f>
        <v>283</v>
      </c>
      <c r="B1547" s="453" t="s">
        <v>1057</v>
      </c>
      <c r="C1547" s="453"/>
      <c r="D1547" s="453"/>
      <c r="E1547" s="1630"/>
      <c r="F1547" s="454"/>
      <c r="G1547" s="1102"/>
      <c r="H1547" s="1102"/>
      <c r="I1547" s="1151"/>
      <c r="J1547" s="1150"/>
    </row>
    <row r="1548" spans="1:10" s="152" customFormat="1">
      <c r="A1548" s="436"/>
      <c r="B1548" s="453" t="s">
        <v>1058</v>
      </c>
      <c r="C1548" s="453"/>
      <c r="D1548" s="453"/>
      <c r="E1548" s="1630"/>
      <c r="F1548" s="454"/>
      <c r="G1548" s="1102"/>
      <c r="H1548" s="1102"/>
      <c r="I1548" s="1151"/>
      <c r="J1548" s="1150"/>
    </row>
    <row r="1549" spans="1:10" s="152" customFormat="1">
      <c r="A1549" s="436"/>
      <c r="B1549" s="453" t="s">
        <v>1059</v>
      </c>
      <c r="C1549" s="453" t="s">
        <v>826</v>
      </c>
      <c r="D1549" s="453">
        <v>12</v>
      </c>
      <c r="E1549" s="1642"/>
      <c r="F1549" s="439">
        <f>E1549*D1549</f>
        <v>0</v>
      </c>
      <c r="G1549" s="1102"/>
      <c r="H1549" s="863">
        <f>E1549*G1549</f>
        <v>0</v>
      </c>
      <c r="I1549" s="1178">
        <v>12</v>
      </c>
      <c r="J1549" s="877">
        <f>E1549*I1549</f>
        <v>0</v>
      </c>
    </row>
    <row r="1550" spans="1:10" s="152" customFormat="1">
      <c r="A1550" s="436"/>
      <c r="B1550" s="453" t="s">
        <v>1060</v>
      </c>
      <c r="C1550" s="453" t="s">
        <v>826</v>
      </c>
      <c r="D1550" s="453">
        <v>34</v>
      </c>
      <c r="E1550" s="1642"/>
      <c r="F1550" s="439">
        <f>E1550*D1550</f>
        <v>0</v>
      </c>
      <c r="G1550" s="1102"/>
      <c r="H1550" s="863">
        <f>E1550*G1550</f>
        <v>0</v>
      </c>
      <c r="I1550" s="1178">
        <v>34</v>
      </c>
      <c r="J1550" s="877">
        <f>E1550*I1550</f>
        <v>0</v>
      </c>
    </row>
    <row r="1551" spans="1:10" s="152" customFormat="1">
      <c r="A1551" s="436"/>
      <c r="B1551" s="453" t="s">
        <v>1061</v>
      </c>
      <c r="C1551" s="453" t="s">
        <v>826</v>
      </c>
      <c r="D1551" s="453">
        <v>12</v>
      </c>
      <c r="E1551" s="1642"/>
      <c r="F1551" s="439">
        <f>E1551*D1551</f>
        <v>0</v>
      </c>
      <c r="G1551" s="1102"/>
      <c r="H1551" s="863">
        <f>E1551*G1551</f>
        <v>0</v>
      </c>
      <c r="I1551" s="1178">
        <v>12</v>
      </c>
      <c r="J1551" s="877">
        <f>E1551*I1551</f>
        <v>0</v>
      </c>
    </row>
    <row r="1552" spans="1:10" s="152" customFormat="1">
      <c r="A1552" s="440"/>
      <c r="B1552" s="453" t="s">
        <v>1062</v>
      </c>
      <c r="C1552" s="453" t="s">
        <v>826</v>
      </c>
      <c r="D1552" s="453">
        <v>46</v>
      </c>
      <c r="E1552" s="1642"/>
      <c r="F1552" s="439">
        <f>E1552*D1552</f>
        <v>0</v>
      </c>
      <c r="G1552" s="1102"/>
      <c r="H1552" s="863">
        <f>E1552*G1552</f>
        <v>0</v>
      </c>
      <c r="I1552" s="1178">
        <v>46</v>
      </c>
      <c r="J1552" s="877">
        <f>E1552*I1552</f>
        <v>0</v>
      </c>
    </row>
    <row r="1553" spans="1:10" s="152" customFormat="1">
      <c r="A1553" s="440"/>
      <c r="B1553" s="453"/>
      <c r="C1553" s="453"/>
      <c r="D1553" s="453"/>
      <c r="E1553" s="1630"/>
      <c r="F1553" s="454"/>
      <c r="G1553" s="1102"/>
      <c r="H1553" s="1102"/>
      <c r="I1553" s="1151"/>
      <c r="J1553" s="1150"/>
    </row>
    <row r="1554" spans="1:10" s="171" customFormat="1" ht="25.5">
      <c r="A1554" s="440">
        <f>COUNT($A$10:A1553)+1</f>
        <v>284</v>
      </c>
      <c r="B1554" s="453" t="s">
        <v>1063</v>
      </c>
      <c r="C1554" s="453"/>
      <c r="D1554" s="453"/>
      <c r="E1554" s="1634"/>
      <c r="F1554" s="439"/>
      <c r="G1554" s="1120"/>
      <c r="H1554" s="1120"/>
      <c r="I1554" s="1172"/>
      <c r="J1554" s="1164"/>
    </row>
    <row r="1555" spans="1:10" s="171" customFormat="1">
      <c r="A1555" s="440"/>
      <c r="B1555" s="453" t="s">
        <v>1061</v>
      </c>
      <c r="C1555" s="453" t="s">
        <v>827</v>
      </c>
      <c r="D1555" s="453">
        <v>9</v>
      </c>
      <c r="E1555" s="1633"/>
      <c r="F1555" s="439">
        <f>E1555*D1555</f>
        <v>0</v>
      </c>
      <c r="G1555" s="1120"/>
      <c r="H1555" s="863">
        <f>E1555*G1555</f>
        <v>0</v>
      </c>
      <c r="I1555" s="1172">
        <v>9</v>
      </c>
      <c r="J1555" s="877">
        <f>E1555*I1555</f>
        <v>0</v>
      </c>
    </row>
    <row r="1556" spans="1:10" s="171" customFormat="1">
      <c r="A1556" s="440"/>
      <c r="B1556" s="453"/>
      <c r="C1556" s="453"/>
      <c r="D1556" s="453"/>
      <c r="E1556" s="1634"/>
      <c r="F1556" s="439"/>
      <c r="G1556" s="1120"/>
      <c r="H1556" s="1120"/>
      <c r="I1556" s="1172"/>
      <c r="J1556" s="1164"/>
    </row>
    <row r="1557" spans="1:10" s="171" customFormat="1" ht="25.5">
      <c r="A1557" s="440">
        <f>COUNT($A$10:A1556)+1</f>
        <v>285</v>
      </c>
      <c r="B1557" s="453" t="s">
        <v>1064</v>
      </c>
      <c r="C1557" s="453"/>
      <c r="D1557" s="453"/>
      <c r="E1557" s="1634"/>
      <c r="F1557" s="439"/>
      <c r="G1557" s="1120"/>
      <c r="H1557" s="1120"/>
      <c r="I1557" s="1172"/>
      <c r="J1557" s="1164"/>
    </row>
    <row r="1558" spans="1:10" s="171" customFormat="1">
      <c r="A1558" s="455"/>
      <c r="B1558" s="453" t="s">
        <v>1060</v>
      </c>
      <c r="C1558" s="453" t="s">
        <v>827</v>
      </c>
      <c r="D1558" s="453">
        <v>9</v>
      </c>
      <c r="E1558" s="1633"/>
      <c r="F1558" s="439">
        <f>E1558*D1558</f>
        <v>0</v>
      </c>
      <c r="G1558" s="1120"/>
      <c r="H1558" s="863">
        <f>E1558*G1558</f>
        <v>0</v>
      </c>
      <c r="I1558" s="1172">
        <v>9</v>
      </c>
      <c r="J1558" s="877">
        <f>E1558*I1558</f>
        <v>0</v>
      </c>
    </row>
    <row r="1559" spans="1:10" s="171" customFormat="1">
      <c r="A1559" s="455"/>
      <c r="B1559" s="453"/>
      <c r="C1559" s="453"/>
      <c r="D1559" s="453"/>
      <c r="E1559" s="1634"/>
      <c r="F1559" s="439"/>
      <c r="G1559" s="1120"/>
      <c r="H1559" s="1120"/>
      <c r="I1559" s="1172"/>
      <c r="J1559" s="1164"/>
    </row>
    <row r="1560" spans="1:10" s="171" customFormat="1" ht="51">
      <c r="A1560" s="440">
        <f>COUNT($A$10:A1559)+1</f>
        <v>286</v>
      </c>
      <c r="B1560" s="453" t="s">
        <v>1065</v>
      </c>
      <c r="C1560" s="453"/>
      <c r="D1560" s="453"/>
      <c r="E1560" s="1634"/>
      <c r="F1560" s="439"/>
      <c r="G1560" s="1120"/>
      <c r="H1560" s="1120"/>
      <c r="I1560" s="1172"/>
      <c r="J1560" s="1164"/>
    </row>
    <row r="1561" spans="1:10" s="171" customFormat="1">
      <c r="A1561" s="455"/>
      <c r="B1561" s="453"/>
      <c r="C1561" s="453" t="s">
        <v>843</v>
      </c>
      <c r="D1561" s="453">
        <v>9</v>
      </c>
      <c r="E1561" s="1633"/>
      <c r="F1561" s="439">
        <f>E1561*D1561</f>
        <v>0</v>
      </c>
      <c r="G1561" s="1120"/>
      <c r="H1561" s="863">
        <f>E1561*G1561</f>
        <v>0</v>
      </c>
      <c r="I1561" s="1172">
        <v>9</v>
      </c>
      <c r="J1561" s="877">
        <f>E1561*I1561</f>
        <v>0</v>
      </c>
    </row>
    <row r="1562" spans="1:10" s="171" customFormat="1">
      <c r="A1562" s="455"/>
      <c r="B1562" s="453"/>
      <c r="C1562" s="453"/>
      <c r="D1562" s="453"/>
      <c r="E1562" s="1634"/>
      <c r="F1562" s="439"/>
      <c r="G1562" s="1120"/>
      <c r="H1562" s="1120"/>
      <c r="I1562" s="1172"/>
      <c r="J1562" s="1164"/>
    </row>
    <row r="1563" spans="1:10" s="171" customFormat="1" ht="51">
      <c r="A1563" s="440">
        <f>COUNT($A$10:A1562)+1</f>
        <v>287</v>
      </c>
      <c r="B1563" s="453" t="s">
        <v>1066</v>
      </c>
      <c r="C1563" s="453"/>
      <c r="D1563" s="453"/>
      <c r="E1563" s="1634"/>
      <c r="F1563" s="439"/>
      <c r="G1563" s="1120"/>
      <c r="H1563" s="1120"/>
      <c r="I1563" s="1172"/>
      <c r="J1563" s="1164"/>
    </row>
    <row r="1564" spans="1:10" s="171" customFormat="1">
      <c r="A1564" s="455"/>
      <c r="B1564" s="453"/>
      <c r="C1564" s="453" t="s">
        <v>843</v>
      </c>
      <c r="D1564" s="453">
        <v>1</v>
      </c>
      <c r="E1564" s="1633"/>
      <c r="F1564" s="439">
        <f>E1564*D1564</f>
        <v>0</v>
      </c>
      <c r="G1564" s="1120"/>
      <c r="H1564" s="863">
        <f>E1564*G1564</f>
        <v>0</v>
      </c>
      <c r="I1564" s="1172">
        <v>1</v>
      </c>
      <c r="J1564" s="877">
        <f>E1564*I1564</f>
        <v>0</v>
      </c>
    </row>
    <row r="1565" spans="1:10" s="171" customFormat="1">
      <c r="A1565" s="455"/>
      <c r="B1565" s="453"/>
      <c r="C1565" s="453"/>
      <c r="D1565" s="453"/>
      <c r="E1565" s="1634"/>
      <c r="F1565" s="439"/>
      <c r="G1565" s="1120"/>
      <c r="H1565" s="1120"/>
      <c r="I1565" s="1172"/>
      <c r="J1565" s="1164"/>
    </row>
    <row r="1566" spans="1:10" s="152" customFormat="1">
      <c r="A1566" s="436"/>
      <c r="B1566" s="423" t="s">
        <v>920</v>
      </c>
      <c r="C1566" s="453"/>
      <c r="D1566" s="453"/>
      <c r="E1566" s="1624"/>
      <c r="F1566" s="301"/>
      <c r="G1566" s="1102"/>
      <c r="H1566" s="1102"/>
      <c r="I1566" s="1151"/>
      <c r="J1566" s="1150"/>
    </row>
    <row r="1567" spans="1:10" s="152" customFormat="1">
      <c r="A1567" s="436"/>
      <c r="B1567" s="437"/>
      <c r="C1567" s="453"/>
      <c r="D1567" s="453"/>
      <c r="E1567" s="1624"/>
      <c r="F1567" s="301"/>
      <c r="G1567" s="1102"/>
      <c r="H1567" s="1102"/>
      <c r="I1567" s="1151"/>
      <c r="J1567" s="1150"/>
    </row>
    <row r="1568" spans="1:10" s="152" customFormat="1" ht="51">
      <c r="A1568" s="440">
        <f>COUNT($A$10:A1567)+1</f>
        <v>288</v>
      </c>
      <c r="B1568" s="453" t="s">
        <v>1067</v>
      </c>
      <c r="C1568" s="453"/>
      <c r="D1568" s="453"/>
      <c r="E1568" s="1630"/>
      <c r="F1568" s="454"/>
      <c r="G1568" s="1102"/>
      <c r="H1568" s="1102"/>
      <c r="I1568" s="1151"/>
      <c r="J1568" s="1150"/>
    </row>
    <row r="1569" spans="1:10" s="152" customFormat="1" ht="15" customHeight="1">
      <c r="A1569" s="436"/>
      <c r="B1569" s="499" t="s">
        <v>995</v>
      </c>
      <c r="C1569" s="453"/>
      <c r="D1569" s="453"/>
      <c r="E1569" s="1630"/>
      <c r="F1569" s="454"/>
      <c r="G1569" s="1102"/>
      <c r="H1569" s="1102"/>
      <c r="I1569" s="1151"/>
      <c r="J1569" s="1150"/>
    </row>
    <row r="1570" spans="1:10" s="152" customFormat="1">
      <c r="A1570" s="436"/>
      <c r="B1570" s="453" t="s">
        <v>996</v>
      </c>
      <c r="C1570" s="453"/>
      <c r="D1570" s="453"/>
      <c r="E1570" s="1630"/>
      <c r="F1570" s="454"/>
      <c r="G1570" s="1102"/>
      <c r="H1570" s="1102"/>
      <c r="I1570" s="1151"/>
      <c r="J1570" s="1150"/>
    </row>
    <row r="1571" spans="1:10" s="152" customFormat="1">
      <c r="A1571" s="436"/>
      <c r="B1571" s="453" t="s">
        <v>997</v>
      </c>
      <c r="C1571" s="453" t="s">
        <v>827</v>
      </c>
      <c r="D1571" s="453">
        <v>20</v>
      </c>
      <c r="E1571" s="1642"/>
      <c r="F1571" s="439">
        <f>E1571*D1571</f>
        <v>0</v>
      </c>
      <c r="G1571" s="1102"/>
      <c r="H1571" s="863">
        <f>E1571*G1571</f>
        <v>0</v>
      </c>
      <c r="I1571" s="1151">
        <v>20</v>
      </c>
      <c r="J1571" s="877">
        <f>E1571*I1571</f>
        <v>0</v>
      </c>
    </row>
    <row r="1572" spans="1:10" s="152" customFormat="1">
      <c r="A1572" s="436"/>
      <c r="B1572" s="453"/>
      <c r="C1572" s="453"/>
      <c r="D1572" s="453"/>
      <c r="E1572" s="1630"/>
      <c r="F1572" s="454"/>
      <c r="G1572" s="1102"/>
      <c r="H1572" s="1102"/>
      <c r="I1572" s="1151"/>
      <c r="J1572" s="1150"/>
    </row>
    <row r="1573" spans="1:10" s="152" customFormat="1" ht="51">
      <c r="A1573" s="440">
        <f>COUNT($A$10:A1572)+1</f>
        <v>289</v>
      </c>
      <c r="B1573" s="453" t="s">
        <v>1068</v>
      </c>
      <c r="C1573" s="453"/>
      <c r="D1573" s="453"/>
      <c r="E1573" s="1630"/>
      <c r="F1573" s="454"/>
      <c r="G1573" s="1102"/>
      <c r="H1573" s="1102"/>
      <c r="I1573" s="1151"/>
      <c r="J1573" s="1150"/>
    </row>
    <row r="1574" spans="1:10" s="152" customFormat="1">
      <c r="A1574" s="436"/>
      <c r="B1574" s="453" t="s">
        <v>999</v>
      </c>
      <c r="C1574" s="453"/>
      <c r="D1574" s="453"/>
      <c r="E1574" s="1630"/>
      <c r="F1574" s="454"/>
      <c r="G1574" s="1102"/>
      <c r="H1574" s="1102"/>
      <c r="I1574" s="1151"/>
      <c r="J1574" s="1150"/>
    </row>
    <row r="1575" spans="1:10" s="152" customFormat="1">
      <c r="A1575" s="436"/>
      <c r="B1575" s="453" t="s">
        <v>1000</v>
      </c>
      <c r="C1575" s="453"/>
      <c r="D1575" s="453"/>
      <c r="E1575" s="1630"/>
      <c r="F1575" s="454"/>
      <c r="G1575" s="1102"/>
      <c r="H1575" s="1102"/>
      <c r="I1575" s="1151"/>
      <c r="J1575" s="1150"/>
    </row>
    <row r="1576" spans="1:10" s="152" customFormat="1">
      <c r="A1576" s="436"/>
      <c r="B1576" s="453" t="s">
        <v>1001</v>
      </c>
      <c r="C1576" s="453"/>
      <c r="D1576" s="453"/>
      <c r="E1576" s="1630"/>
      <c r="F1576" s="454"/>
      <c r="G1576" s="1102"/>
      <c r="H1576" s="1102"/>
      <c r="I1576" s="1151"/>
      <c r="J1576" s="1150"/>
    </row>
    <row r="1577" spans="1:10" s="152" customFormat="1">
      <c r="A1577" s="436"/>
      <c r="B1577" s="453" t="s">
        <v>1002</v>
      </c>
      <c r="C1577" s="453"/>
      <c r="D1577" s="453"/>
      <c r="E1577" s="1630"/>
      <c r="F1577" s="454"/>
      <c r="G1577" s="1102"/>
      <c r="H1577" s="1102"/>
      <c r="I1577" s="1151"/>
      <c r="J1577" s="1150"/>
    </row>
    <row r="1578" spans="1:10" s="152" customFormat="1">
      <c r="A1578" s="436"/>
      <c r="B1578" s="453" t="s">
        <v>1003</v>
      </c>
      <c r="C1578" s="453"/>
      <c r="D1578" s="453"/>
      <c r="E1578" s="1630"/>
      <c r="F1578" s="454"/>
      <c r="G1578" s="1102"/>
      <c r="H1578" s="1102"/>
      <c r="I1578" s="1151"/>
      <c r="J1578" s="1150"/>
    </row>
    <row r="1579" spans="1:10" s="152" customFormat="1">
      <c r="A1579" s="436"/>
      <c r="B1579" s="453" t="s">
        <v>1004</v>
      </c>
      <c r="C1579" s="453"/>
      <c r="D1579" s="453"/>
      <c r="E1579" s="1630"/>
      <c r="F1579" s="454"/>
      <c r="G1579" s="1102"/>
      <c r="H1579" s="1102"/>
      <c r="I1579" s="1151"/>
      <c r="J1579" s="1150"/>
    </row>
    <row r="1580" spans="1:10" s="152" customFormat="1">
      <c r="A1580" s="436"/>
      <c r="B1580" s="499" t="s">
        <v>1005</v>
      </c>
      <c r="C1580" s="437"/>
      <c r="D1580" s="437"/>
      <c r="E1580" s="1630"/>
      <c r="F1580" s="454"/>
      <c r="G1580" s="1102"/>
      <c r="H1580" s="1102"/>
      <c r="I1580" s="1151"/>
      <c r="J1580" s="1150"/>
    </row>
    <row r="1581" spans="1:10" s="152" customFormat="1">
      <c r="A1581" s="436"/>
      <c r="B1581" s="453" t="s">
        <v>1006</v>
      </c>
      <c r="C1581" s="453"/>
      <c r="D1581" s="453"/>
      <c r="E1581" s="1630"/>
      <c r="F1581" s="454"/>
      <c r="G1581" s="1102"/>
      <c r="H1581" s="1102"/>
      <c r="I1581" s="1151"/>
      <c r="J1581" s="1150"/>
    </row>
    <row r="1582" spans="1:10" s="152" customFormat="1">
      <c r="A1582" s="436"/>
      <c r="B1582" s="453" t="s">
        <v>1007</v>
      </c>
      <c r="C1582" s="453" t="s">
        <v>827</v>
      </c>
      <c r="D1582" s="453">
        <f>D1571</f>
        <v>20</v>
      </c>
      <c r="E1582" s="1642"/>
      <c r="F1582" s="439">
        <f>E1582*D1582</f>
        <v>0</v>
      </c>
      <c r="G1582" s="1102"/>
      <c r="H1582" s="863">
        <f>E1582*G1582</f>
        <v>0</v>
      </c>
      <c r="I1582" s="1151">
        <v>20</v>
      </c>
      <c r="J1582" s="877">
        <f>E1582*I1582</f>
        <v>0</v>
      </c>
    </row>
    <row r="1583" spans="1:10" s="152" customFormat="1">
      <c r="A1583" s="436"/>
      <c r="B1583" s="453"/>
      <c r="C1583" s="453"/>
      <c r="D1583" s="453"/>
      <c r="E1583" s="1630"/>
      <c r="F1583" s="454"/>
      <c r="G1583" s="1102"/>
      <c r="H1583" s="1102"/>
      <c r="I1583" s="1151"/>
      <c r="J1583" s="1150"/>
    </row>
    <row r="1584" spans="1:10" s="152" customFormat="1" ht="27" customHeight="1">
      <c r="A1584" s="440">
        <f>COUNT($A$10:A1583)+1</f>
        <v>290</v>
      </c>
      <c r="B1584" s="453" t="s">
        <v>3577</v>
      </c>
      <c r="C1584" s="453"/>
      <c r="D1584" s="453"/>
      <c r="E1584" s="1630"/>
      <c r="F1584" s="454"/>
      <c r="G1584" s="1102"/>
      <c r="H1584" s="1102"/>
      <c r="I1584" s="1151"/>
      <c r="J1584" s="1150"/>
    </row>
    <row r="1585" spans="1:10" s="152" customFormat="1">
      <c r="A1585" s="436"/>
      <c r="B1585" s="453" t="s">
        <v>996</v>
      </c>
      <c r="C1585" s="453"/>
      <c r="D1585" s="453"/>
      <c r="E1585" s="1630"/>
      <c r="F1585" s="454"/>
      <c r="G1585" s="1102"/>
      <c r="H1585" s="1102"/>
      <c r="I1585" s="1151"/>
      <c r="J1585" s="1150"/>
    </row>
    <row r="1586" spans="1:10" s="152" customFormat="1">
      <c r="A1586" s="436"/>
      <c r="B1586" s="453" t="s">
        <v>1013</v>
      </c>
      <c r="C1586" s="453" t="s">
        <v>827</v>
      </c>
      <c r="D1586" s="453">
        <f>D1571</f>
        <v>20</v>
      </c>
      <c r="E1586" s="1642"/>
      <c r="F1586" s="439">
        <f>E1586*D1586</f>
        <v>0</v>
      </c>
      <c r="G1586" s="1102"/>
      <c r="H1586" s="863">
        <f>E1586*G1586</f>
        <v>0</v>
      </c>
      <c r="I1586" s="1151">
        <v>20</v>
      </c>
      <c r="J1586" s="877">
        <f>E1586*I1586</f>
        <v>0</v>
      </c>
    </row>
    <row r="1587" spans="1:10" s="152" customFormat="1">
      <c r="A1587" s="436"/>
      <c r="B1587" s="453"/>
      <c r="C1587" s="453"/>
      <c r="D1587" s="453"/>
      <c r="E1587" s="1630"/>
      <c r="F1587" s="454"/>
      <c r="G1587" s="1102"/>
      <c r="H1587" s="1102"/>
      <c r="I1587" s="1151"/>
      <c r="J1587" s="1150"/>
    </row>
    <row r="1588" spans="1:10" s="152" customFormat="1" ht="38.25">
      <c r="A1588" s="440">
        <f>COUNT($A$10:A1587)+1</f>
        <v>291</v>
      </c>
      <c r="B1588" s="453" t="s">
        <v>3574</v>
      </c>
      <c r="C1588" s="453"/>
      <c r="D1588" s="453"/>
      <c r="E1588" s="1630"/>
      <c r="F1588" s="454"/>
      <c r="G1588" s="1102"/>
      <c r="H1588" s="1102"/>
      <c r="I1588" s="1151"/>
      <c r="J1588" s="1150"/>
    </row>
    <row r="1589" spans="1:10" s="152" customFormat="1">
      <c r="A1589" s="436"/>
      <c r="B1589" s="453" t="s">
        <v>996</v>
      </c>
      <c r="C1589" s="453"/>
      <c r="D1589" s="453"/>
      <c r="E1589" s="1630"/>
      <c r="F1589" s="454"/>
      <c r="G1589" s="1102"/>
      <c r="H1589" s="1102"/>
      <c r="I1589" s="1151"/>
      <c r="J1589" s="1150"/>
    </row>
    <row r="1590" spans="1:10" s="152" customFormat="1">
      <c r="A1590" s="436"/>
      <c r="B1590" s="453" t="s">
        <v>1014</v>
      </c>
      <c r="C1590" s="453" t="s">
        <v>827</v>
      </c>
      <c r="D1590" s="453">
        <f>D1571</f>
        <v>20</v>
      </c>
      <c r="E1590" s="1642"/>
      <c r="F1590" s="439">
        <f>E1590*D1590</f>
        <v>0</v>
      </c>
      <c r="G1590" s="1102"/>
      <c r="H1590" s="863">
        <f>E1590*G1590</f>
        <v>0</v>
      </c>
      <c r="I1590" s="1151">
        <v>20</v>
      </c>
      <c r="J1590" s="877">
        <f>E1590*I1590</f>
        <v>0</v>
      </c>
    </row>
    <row r="1591" spans="1:10" s="152" customFormat="1">
      <c r="A1591" s="436"/>
      <c r="B1591" s="453"/>
      <c r="C1591" s="453"/>
      <c r="D1591" s="453"/>
      <c r="E1591" s="1630"/>
      <c r="F1591" s="454"/>
      <c r="G1591" s="1102"/>
      <c r="H1591" s="1102"/>
      <c r="I1591" s="1151"/>
      <c r="J1591" s="1150"/>
    </row>
    <row r="1592" spans="1:10" s="152" customFormat="1" ht="38.25">
      <c r="A1592" s="440">
        <f>COUNT($A$10:A1591)+1</f>
        <v>292</v>
      </c>
      <c r="B1592" s="453" t="s">
        <v>1069</v>
      </c>
      <c r="C1592" s="453"/>
      <c r="D1592" s="453"/>
      <c r="E1592" s="1630"/>
      <c r="F1592" s="454"/>
      <c r="G1592" s="1102"/>
      <c r="H1592" s="1102"/>
      <c r="I1592" s="1151"/>
      <c r="J1592" s="1150"/>
    </row>
    <row r="1593" spans="1:10" s="152" customFormat="1">
      <c r="A1593" s="436"/>
      <c r="B1593" s="453" t="s">
        <v>1006</v>
      </c>
      <c r="C1593" s="453"/>
      <c r="D1593" s="453"/>
      <c r="E1593" s="1630"/>
      <c r="F1593" s="454"/>
      <c r="G1593" s="1102"/>
      <c r="H1593" s="1102"/>
      <c r="I1593" s="1151"/>
      <c r="J1593" s="1150"/>
    </row>
    <row r="1594" spans="1:10" s="152" customFormat="1">
      <c r="A1594" s="436"/>
      <c r="B1594" s="453" t="s">
        <v>3660</v>
      </c>
      <c r="C1594" s="453" t="s">
        <v>827</v>
      </c>
      <c r="D1594" s="453">
        <f>D1571</f>
        <v>20</v>
      </c>
      <c r="E1594" s="1642"/>
      <c r="F1594" s="439">
        <f>E1594*D1594</f>
        <v>0</v>
      </c>
      <c r="G1594" s="1102"/>
      <c r="H1594" s="863">
        <f>E1594*G1594</f>
        <v>0</v>
      </c>
      <c r="I1594" s="1151">
        <v>20</v>
      </c>
      <c r="J1594" s="877">
        <f>E1594*I1594</f>
        <v>0</v>
      </c>
    </row>
    <row r="1595" spans="1:10" s="152" customFormat="1">
      <c r="A1595" s="436"/>
      <c r="B1595" s="453"/>
      <c r="C1595" s="453"/>
      <c r="D1595" s="453"/>
      <c r="E1595" s="1630"/>
      <c r="F1595" s="454"/>
      <c r="G1595" s="1102"/>
      <c r="H1595" s="1102"/>
      <c r="I1595" s="1151"/>
      <c r="J1595" s="1150"/>
    </row>
    <row r="1596" spans="1:10" s="152" customFormat="1" ht="66.599999999999994" customHeight="1">
      <c r="A1596" s="440">
        <f>COUNT($A$10:A1595)+1</f>
        <v>293</v>
      </c>
      <c r="B1596" s="453" t="s">
        <v>1017</v>
      </c>
      <c r="C1596" s="453"/>
      <c r="D1596" s="453"/>
      <c r="E1596" s="1630"/>
      <c r="F1596" s="454"/>
      <c r="G1596" s="1102"/>
      <c r="H1596" s="1102"/>
      <c r="I1596" s="1151"/>
      <c r="J1596" s="1150"/>
    </row>
    <row r="1597" spans="1:10" s="152" customFormat="1" ht="38.25">
      <c r="A1597" s="436"/>
      <c r="B1597" s="499" t="s">
        <v>1018</v>
      </c>
      <c r="C1597" s="453"/>
      <c r="D1597" s="453"/>
      <c r="E1597" s="1630"/>
      <c r="F1597" s="454"/>
      <c r="G1597" s="1102"/>
      <c r="H1597" s="1102"/>
      <c r="I1597" s="1151"/>
      <c r="J1597" s="1150"/>
    </row>
    <row r="1598" spans="1:10" s="152" customFormat="1" ht="25.5">
      <c r="A1598" s="436"/>
      <c r="B1598" s="499" t="s">
        <v>1019</v>
      </c>
      <c r="C1598" s="453"/>
      <c r="D1598" s="453"/>
      <c r="E1598" s="1630"/>
      <c r="F1598" s="454"/>
      <c r="G1598" s="1102"/>
      <c r="H1598" s="1102"/>
      <c r="I1598" s="1151"/>
      <c r="J1598" s="1150"/>
    </row>
    <row r="1599" spans="1:10" s="152" customFormat="1">
      <c r="A1599" s="436"/>
      <c r="B1599" s="453" t="s">
        <v>996</v>
      </c>
      <c r="C1599" s="453"/>
      <c r="D1599" s="453"/>
      <c r="E1599" s="1630"/>
      <c r="F1599" s="454"/>
      <c r="G1599" s="1102"/>
      <c r="H1599" s="1102"/>
      <c r="I1599" s="1151"/>
      <c r="J1599" s="1150"/>
    </row>
    <row r="1600" spans="1:10" s="152" customFormat="1">
      <c r="A1600" s="436"/>
      <c r="B1600" s="453" t="s">
        <v>1021</v>
      </c>
      <c r="C1600" s="453" t="s">
        <v>827</v>
      </c>
      <c r="D1600" s="453">
        <v>20</v>
      </c>
      <c r="E1600" s="1642"/>
      <c r="F1600" s="439">
        <f>E1600*D1600</f>
        <v>0</v>
      </c>
      <c r="G1600" s="1102"/>
      <c r="H1600" s="863">
        <f>E1600*G1600</f>
        <v>0</v>
      </c>
      <c r="I1600" s="1151">
        <v>20</v>
      </c>
      <c r="J1600" s="877">
        <f>E1600*I1600</f>
        <v>0</v>
      </c>
    </row>
    <row r="1601" spans="1:10" s="152" customFormat="1">
      <c r="A1601" s="436"/>
      <c r="B1601" s="453"/>
      <c r="C1601" s="453"/>
      <c r="D1601" s="453"/>
      <c r="E1601" s="1630"/>
      <c r="F1601" s="453"/>
      <c r="G1601" s="1102"/>
      <c r="H1601" s="1102"/>
      <c r="I1601" s="1151"/>
      <c r="J1601" s="1150"/>
    </row>
    <row r="1602" spans="1:10" s="152" customFormat="1" ht="63.75">
      <c r="A1602" s="440">
        <f>COUNT($A$10:A1601)+1</f>
        <v>294</v>
      </c>
      <c r="B1602" s="453" t="s">
        <v>1070</v>
      </c>
      <c r="C1602" s="453"/>
      <c r="D1602" s="453"/>
      <c r="E1602" s="1630"/>
      <c r="F1602" s="453"/>
      <c r="G1602" s="1102"/>
      <c r="H1602" s="1102"/>
      <c r="I1602" s="1151"/>
      <c r="J1602" s="1150"/>
    </row>
    <row r="1603" spans="1:10" s="152" customFormat="1">
      <c r="A1603" s="440"/>
      <c r="B1603" s="453" t="s">
        <v>996</v>
      </c>
      <c r="C1603" s="453"/>
      <c r="D1603" s="453"/>
      <c r="E1603" s="1630"/>
      <c r="F1603" s="453"/>
      <c r="G1603" s="1102"/>
      <c r="H1603" s="1102"/>
      <c r="I1603" s="1151"/>
      <c r="J1603" s="1150"/>
    </row>
    <row r="1604" spans="1:10" s="152" customFormat="1">
      <c r="A1604" s="440"/>
      <c r="B1604" s="453" t="s">
        <v>1071</v>
      </c>
      <c r="C1604" s="453" t="s">
        <v>827</v>
      </c>
      <c r="D1604" s="453">
        <f>D1600</f>
        <v>20</v>
      </c>
      <c r="E1604" s="1642"/>
      <c r="F1604" s="439">
        <f>E1604*D1604</f>
        <v>0</v>
      </c>
      <c r="G1604" s="1102"/>
      <c r="H1604" s="863">
        <f>E1604*G1604</f>
        <v>0</v>
      </c>
      <c r="I1604" s="1151">
        <v>20</v>
      </c>
      <c r="J1604" s="877">
        <f>E1604*I1604</f>
        <v>0</v>
      </c>
    </row>
    <row r="1605" spans="1:10" s="152" customFormat="1">
      <c r="A1605" s="440"/>
      <c r="B1605" s="453"/>
      <c r="C1605" s="453"/>
      <c r="D1605" s="453"/>
      <c r="E1605" s="1630"/>
      <c r="F1605" s="453"/>
      <c r="G1605" s="1102"/>
      <c r="H1605" s="1102"/>
      <c r="I1605" s="1151"/>
      <c r="J1605" s="1150"/>
    </row>
    <row r="1606" spans="1:10" s="177" customFormat="1" ht="57.75" customHeight="1">
      <c r="A1606" s="440">
        <f>COUNT($A$10:A1605)+1</f>
        <v>295</v>
      </c>
      <c r="B1606" s="169" t="s">
        <v>3575</v>
      </c>
      <c r="C1606" s="500"/>
      <c r="D1606" s="500"/>
      <c r="E1606" s="1630"/>
      <c r="F1606" s="453"/>
      <c r="G1606" s="1132"/>
      <c r="H1606" s="1132"/>
      <c r="I1606" s="1174"/>
      <c r="J1606" s="1175"/>
    </row>
    <row r="1607" spans="1:10" s="177" customFormat="1">
      <c r="A1607" s="440"/>
      <c r="B1607" s="453"/>
      <c r="C1607" s="453" t="s">
        <v>827</v>
      </c>
      <c r="D1607" s="453">
        <f>D1604</f>
        <v>20</v>
      </c>
      <c r="E1607" s="1642"/>
      <c r="F1607" s="439">
        <f>E1607*D1607</f>
        <v>0</v>
      </c>
      <c r="G1607" s="1132"/>
      <c r="H1607" s="863">
        <f>E1607*G1607</f>
        <v>0</v>
      </c>
      <c r="I1607" s="1174">
        <v>20</v>
      </c>
      <c r="J1607" s="877">
        <f>E1607*I1607</f>
        <v>0</v>
      </c>
    </row>
    <row r="1608" spans="1:10" s="177" customFormat="1">
      <c r="A1608" s="440"/>
      <c r="B1608" s="453" t="s">
        <v>1022</v>
      </c>
      <c r="C1608" s="453"/>
      <c r="D1608" s="453"/>
      <c r="E1608" s="1630"/>
      <c r="F1608" s="453"/>
      <c r="G1608" s="1132"/>
      <c r="H1608" s="1132"/>
      <c r="I1608" s="1174"/>
      <c r="J1608" s="1175"/>
    </row>
    <row r="1609" spans="1:10" s="177" customFormat="1" ht="25.5">
      <c r="A1609" s="440">
        <f>COUNT($A$10:A1608)+1</f>
        <v>296</v>
      </c>
      <c r="B1609" s="453" t="s">
        <v>1023</v>
      </c>
      <c r="C1609" s="500"/>
      <c r="D1609" s="500"/>
      <c r="E1609" s="1630"/>
      <c r="F1609" s="453"/>
      <c r="G1609" s="1132"/>
      <c r="H1609" s="1132"/>
      <c r="I1609" s="1174"/>
      <c r="J1609" s="1175"/>
    </row>
    <row r="1610" spans="1:10" s="177" customFormat="1">
      <c r="A1610" s="440"/>
      <c r="B1610" s="453"/>
      <c r="C1610" s="453" t="s">
        <v>827</v>
      </c>
      <c r="D1610" s="453">
        <v>0</v>
      </c>
      <c r="E1610" s="1642"/>
      <c r="F1610" s="439">
        <f>E1610*D1610</f>
        <v>0</v>
      </c>
      <c r="G1610" s="1132"/>
      <c r="H1610" s="863">
        <f>E1610*G1610</f>
        <v>0</v>
      </c>
      <c r="I1610" s="1174">
        <v>0</v>
      </c>
      <c r="J1610" s="877">
        <f>E1610*I1610</f>
        <v>0</v>
      </c>
    </row>
    <row r="1611" spans="1:10" s="177" customFormat="1">
      <c r="A1611" s="440"/>
      <c r="B1611" s="453"/>
      <c r="C1611" s="453"/>
      <c r="D1611" s="453"/>
      <c r="E1611" s="1630"/>
      <c r="F1611" s="453"/>
      <c r="G1611" s="1132"/>
      <c r="H1611" s="1132"/>
      <c r="I1611" s="1174"/>
      <c r="J1611" s="1175"/>
    </row>
    <row r="1612" spans="1:10" s="177" customFormat="1" ht="25.5">
      <c r="A1612" s="440">
        <f>COUNT($A$10:A1610)+1</f>
        <v>297</v>
      </c>
      <c r="B1612" s="453" t="s">
        <v>1024</v>
      </c>
      <c r="C1612" s="500"/>
      <c r="D1612" s="500"/>
      <c r="E1612" s="1630"/>
      <c r="F1612" s="453"/>
      <c r="G1612" s="1132"/>
      <c r="H1612" s="1132"/>
      <c r="I1612" s="1174"/>
      <c r="J1612" s="1175"/>
    </row>
    <row r="1613" spans="1:10" s="177" customFormat="1">
      <c r="A1613" s="440"/>
      <c r="B1613" s="453"/>
      <c r="C1613" s="453" t="s">
        <v>827</v>
      </c>
      <c r="D1613" s="453">
        <v>80</v>
      </c>
      <c r="E1613" s="1642"/>
      <c r="F1613" s="439">
        <f>E1613*D1613</f>
        <v>0</v>
      </c>
      <c r="G1613" s="1132"/>
      <c r="H1613" s="863">
        <f>E1613*G1613</f>
        <v>0</v>
      </c>
      <c r="I1613" s="1174">
        <v>80</v>
      </c>
      <c r="J1613" s="877">
        <f>E1613*I1613</f>
        <v>0</v>
      </c>
    </row>
    <row r="1614" spans="1:10" s="177" customFormat="1">
      <c r="A1614" s="440"/>
      <c r="B1614" s="453"/>
      <c r="C1614" s="453"/>
      <c r="D1614" s="453"/>
      <c r="E1614" s="1630"/>
      <c r="F1614" s="453"/>
      <c r="G1614" s="1132"/>
      <c r="H1614" s="1132"/>
      <c r="I1614" s="1174"/>
      <c r="J1614" s="1175"/>
    </row>
    <row r="1615" spans="1:10" s="177" customFormat="1" ht="25.5">
      <c r="A1615" s="440">
        <f>COUNT($A$10:A1613)+1</f>
        <v>298</v>
      </c>
      <c r="B1615" s="453" t="s">
        <v>1025</v>
      </c>
      <c r="C1615" s="500"/>
      <c r="D1615" s="500"/>
      <c r="E1615" s="1630"/>
      <c r="F1615" s="453"/>
      <c r="G1615" s="1132"/>
      <c r="H1615" s="1132"/>
      <c r="I1615" s="1174"/>
      <c r="J1615" s="1175"/>
    </row>
    <row r="1616" spans="1:10" s="177" customFormat="1">
      <c r="A1616" s="440"/>
      <c r="B1616" s="453" t="s">
        <v>81</v>
      </c>
      <c r="C1616" s="453" t="s">
        <v>827</v>
      </c>
      <c r="D1616" s="453">
        <v>0</v>
      </c>
      <c r="E1616" s="1642"/>
      <c r="F1616" s="439">
        <f>E1616*D1616</f>
        <v>0</v>
      </c>
      <c r="G1616" s="1132"/>
      <c r="H1616" s="863">
        <f>E1616*G1616</f>
        <v>0</v>
      </c>
      <c r="I1616" s="1174">
        <v>0</v>
      </c>
      <c r="J1616" s="877">
        <f>E1616*I1616</f>
        <v>0</v>
      </c>
    </row>
    <row r="1617" spans="1:10" s="177" customFormat="1">
      <c r="A1617" s="440"/>
      <c r="B1617" s="453"/>
      <c r="C1617" s="453"/>
      <c r="D1617" s="453"/>
      <c r="E1617" s="1630"/>
      <c r="F1617" s="453"/>
      <c r="G1617" s="1132"/>
      <c r="H1617" s="1132"/>
      <c r="I1617" s="1174"/>
      <c r="J1617" s="1175"/>
    </row>
    <row r="1618" spans="1:10" s="152" customFormat="1" ht="76.5">
      <c r="A1618" s="440">
        <f>COUNT($A$10:A1616)+1</f>
        <v>299</v>
      </c>
      <c r="B1618" s="453" t="s">
        <v>3591</v>
      </c>
      <c r="C1618" s="453"/>
      <c r="D1618" s="453"/>
      <c r="E1618" s="1630"/>
      <c r="F1618" s="453"/>
      <c r="G1618" s="1102"/>
      <c r="H1618" s="1102"/>
      <c r="I1618" s="1151"/>
      <c r="J1618" s="1150"/>
    </row>
    <row r="1619" spans="1:10" s="152" customFormat="1" ht="38.25">
      <c r="A1619" s="440"/>
      <c r="B1619" s="453" t="s">
        <v>3592</v>
      </c>
      <c r="C1619" s="453"/>
      <c r="D1619" s="453"/>
      <c r="E1619" s="1630"/>
      <c r="F1619" s="453"/>
      <c r="G1619" s="1102"/>
      <c r="H1619" s="1102"/>
      <c r="I1619" s="1151"/>
      <c r="J1619" s="1150"/>
    </row>
    <row r="1620" spans="1:10" s="152" customFormat="1" ht="25.5">
      <c r="A1620" s="440"/>
      <c r="B1620" s="453" t="s">
        <v>3594</v>
      </c>
      <c r="C1620" s="453"/>
      <c r="D1620" s="453"/>
      <c r="E1620" s="1630"/>
      <c r="F1620" s="453"/>
      <c r="G1620" s="1102"/>
      <c r="H1620" s="1102"/>
      <c r="I1620" s="1151"/>
      <c r="J1620" s="1150"/>
    </row>
    <row r="1621" spans="1:10" s="152" customFormat="1">
      <c r="A1621" s="436"/>
      <c r="B1621" s="453" t="s">
        <v>996</v>
      </c>
      <c r="C1621" s="453"/>
      <c r="D1621" s="453"/>
      <c r="E1621" s="1630"/>
      <c r="F1621" s="454"/>
      <c r="G1621" s="1102"/>
      <c r="H1621" s="1102"/>
      <c r="I1621" s="1151"/>
      <c r="J1621" s="1150"/>
    </row>
    <row r="1622" spans="1:10" s="152" customFormat="1" ht="38.25">
      <c r="A1622" s="436"/>
      <c r="B1622" s="453" t="s">
        <v>1074</v>
      </c>
      <c r="C1622" s="453"/>
      <c r="D1622" s="453"/>
      <c r="E1622" s="1630"/>
      <c r="F1622" s="454"/>
      <c r="G1622" s="1102"/>
      <c r="H1622" s="1102"/>
      <c r="I1622" s="1151"/>
      <c r="J1622" s="1150"/>
    </row>
    <row r="1623" spans="1:10" s="152" customFormat="1" ht="25.5">
      <c r="A1623" s="436"/>
      <c r="B1623" s="453" t="s">
        <v>1075</v>
      </c>
      <c r="C1623" s="453"/>
      <c r="D1623" s="453"/>
      <c r="E1623" s="1630"/>
      <c r="F1623" s="454"/>
      <c r="G1623" s="1102"/>
      <c r="H1623" s="1102"/>
      <c r="I1623" s="1151"/>
      <c r="J1623" s="1150"/>
    </row>
    <row r="1624" spans="1:10" s="152" customFormat="1">
      <c r="A1624" s="436"/>
      <c r="B1624" s="453" t="s">
        <v>1076</v>
      </c>
      <c r="C1624" s="453" t="s">
        <v>827</v>
      </c>
      <c r="D1624" s="453">
        <v>20</v>
      </c>
      <c r="E1624" s="1642"/>
      <c r="F1624" s="439">
        <f>E1624*D1624</f>
        <v>0</v>
      </c>
      <c r="G1624" s="1102"/>
      <c r="H1624" s="863">
        <f>E1624*G1624</f>
        <v>0</v>
      </c>
      <c r="I1624" s="1151">
        <v>20</v>
      </c>
      <c r="J1624" s="877">
        <f>E1624*I1624</f>
        <v>0</v>
      </c>
    </row>
    <row r="1625" spans="1:10" s="152" customFormat="1">
      <c r="A1625" s="436"/>
      <c r="B1625" s="453"/>
      <c r="C1625" s="453"/>
      <c r="D1625" s="453"/>
      <c r="E1625" s="1630"/>
      <c r="F1625" s="454"/>
      <c r="G1625" s="1102"/>
      <c r="H1625" s="1102"/>
      <c r="I1625" s="1151"/>
      <c r="J1625" s="1150"/>
    </row>
    <row r="1626" spans="1:10" s="152" customFormat="1" ht="76.5">
      <c r="A1626" s="440">
        <f>COUNT($A$10:A1625)+1</f>
        <v>300</v>
      </c>
      <c r="B1626" s="453" t="s">
        <v>1077</v>
      </c>
      <c r="C1626" s="453"/>
      <c r="D1626" s="453"/>
      <c r="E1626" s="1630"/>
      <c r="F1626" s="454"/>
      <c r="G1626" s="1102"/>
      <c r="H1626" s="1102"/>
      <c r="I1626" s="1151"/>
      <c r="J1626" s="1150"/>
    </row>
    <row r="1627" spans="1:10" s="152" customFormat="1">
      <c r="A1627" s="436"/>
      <c r="B1627" s="453" t="s">
        <v>1078</v>
      </c>
      <c r="C1627" s="453"/>
      <c r="D1627" s="453"/>
      <c r="E1627" s="1630"/>
      <c r="F1627" s="454"/>
      <c r="G1627" s="1102"/>
      <c r="H1627" s="1102"/>
      <c r="I1627" s="1151"/>
      <c r="J1627" s="1150"/>
    </row>
    <row r="1628" spans="1:10" s="152" customFormat="1">
      <c r="A1628" s="436"/>
      <c r="B1628" s="453" t="s">
        <v>3661</v>
      </c>
      <c r="C1628" s="453" t="s">
        <v>827</v>
      </c>
      <c r="D1628" s="453">
        <v>10</v>
      </c>
      <c r="E1628" s="1642"/>
      <c r="F1628" s="439">
        <f>E1628*D1628</f>
        <v>0</v>
      </c>
      <c r="G1628" s="1102"/>
      <c r="H1628" s="863">
        <f>E1628*G1628</f>
        <v>0</v>
      </c>
      <c r="I1628" s="1151">
        <v>10</v>
      </c>
      <c r="J1628" s="877">
        <f>E1628*I1628</f>
        <v>0</v>
      </c>
    </row>
    <row r="1629" spans="1:10" s="152" customFormat="1">
      <c r="A1629" s="436"/>
      <c r="B1629" s="453"/>
      <c r="C1629" s="437"/>
      <c r="D1629" s="437"/>
      <c r="E1629" s="1630"/>
      <c r="F1629" s="453"/>
      <c r="G1629" s="1102"/>
      <c r="H1629" s="1102"/>
      <c r="I1629" s="1151"/>
      <c r="J1629" s="1150"/>
    </row>
    <row r="1630" spans="1:10" s="152" customFormat="1" ht="89.25">
      <c r="A1630" s="440">
        <f>COUNT($A$10:A1629)+1</f>
        <v>301</v>
      </c>
      <c r="B1630" s="453" t="s">
        <v>1079</v>
      </c>
      <c r="C1630" s="453"/>
      <c r="D1630" s="453"/>
      <c r="E1630" s="1630"/>
      <c r="F1630" s="453"/>
      <c r="G1630" s="1102"/>
      <c r="H1630" s="1102"/>
      <c r="I1630" s="1151"/>
      <c r="J1630" s="1150"/>
    </row>
    <row r="1631" spans="1:10" s="152" customFormat="1">
      <c r="A1631" s="436"/>
      <c r="B1631" s="453" t="s">
        <v>1078</v>
      </c>
      <c r="C1631" s="453"/>
      <c r="D1631" s="453"/>
      <c r="E1631" s="1630"/>
      <c r="F1631" s="453"/>
      <c r="G1631" s="1102"/>
      <c r="H1631" s="1102"/>
      <c r="I1631" s="1151"/>
      <c r="J1631" s="1150"/>
    </row>
    <row r="1632" spans="1:10" s="152" customFormat="1">
      <c r="A1632" s="436"/>
      <c r="B1632" s="453" t="s">
        <v>3662</v>
      </c>
      <c r="C1632" s="453" t="s">
        <v>827</v>
      </c>
      <c r="D1632" s="453">
        <v>10</v>
      </c>
      <c r="E1632" s="1642"/>
      <c r="F1632" s="439">
        <f>E1632*D1632</f>
        <v>0</v>
      </c>
      <c r="G1632" s="1102"/>
      <c r="H1632" s="863">
        <f>E1632*G1632</f>
        <v>0</v>
      </c>
      <c r="I1632" s="1151">
        <v>10</v>
      </c>
      <c r="J1632" s="877">
        <f>E1632*I1632</f>
        <v>0</v>
      </c>
    </row>
    <row r="1633" spans="1:19" s="152" customFormat="1">
      <c r="A1633" s="436"/>
      <c r="B1633" s="453"/>
      <c r="C1633" s="437"/>
      <c r="D1633" s="437"/>
      <c r="E1633" s="1630"/>
      <c r="F1633" s="453"/>
      <c r="G1633" s="1102"/>
      <c r="H1633" s="1102"/>
      <c r="I1633" s="1151"/>
      <c r="J1633" s="1150"/>
    </row>
    <row r="1634" spans="1:19" s="152" customFormat="1" ht="165.75">
      <c r="A1634" s="440">
        <f>COUNT($A$10:A1633)+1</f>
        <v>302</v>
      </c>
      <c r="B1634" s="453" t="s">
        <v>1080</v>
      </c>
      <c r="C1634" s="453"/>
      <c r="D1634" s="453"/>
      <c r="E1634" s="1630"/>
      <c r="F1634" s="453"/>
      <c r="G1634" s="1102"/>
      <c r="H1634" s="1102"/>
      <c r="I1634" s="1151"/>
      <c r="J1634" s="1150"/>
    </row>
    <row r="1635" spans="1:19" s="152" customFormat="1">
      <c r="A1635" s="436"/>
      <c r="B1635" s="453" t="s">
        <v>1044</v>
      </c>
      <c r="C1635" s="453"/>
      <c r="D1635" s="453"/>
      <c r="E1635" s="1630"/>
      <c r="F1635" s="454"/>
      <c r="G1635" s="1102"/>
      <c r="H1635" s="1102"/>
      <c r="I1635" s="1151"/>
      <c r="J1635" s="1150"/>
    </row>
    <row r="1636" spans="1:19" s="152" customFormat="1">
      <c r="A1636" s="436"/>
      <c r="B1636" s="453" t="s">
        <v>1081</v>
      </c>
      <c r="C1636" s="453" t="s">
        <v>826</v>
      </c>
      <c r="D1636" s="453">
        <v>320</v>
      </c>
      <c r="E1636" s="1642"/>
      <c r="F1636" s="439">
        <f>E1636*D1636</f>
        <v>0</v>
      </c>
      <c r="G1636" s="1102"/>
      <c r="H1636" s="863">
        <f>E1636*G1636</f>
        <v>0</v>
      </c>
      <c r="I1636" s="1151">
        <v>320</v>
      </c>
      <c r="J1636" s="877">
        <f>E1636*I1636</f>
        <v>0</v>
      </c>
    </row>
    <row r="1637" spans="1:19" s="152" customFormat="1">
      <c r="A1637" s="436"/>
      <c r="B1637" s="453"/>
      <c r="C1637" s="453"/>
      <c r="D1637" s="453"/>
      <c r="E1637" s="1630"/>
      <c r="F1637" s="454"/>
      <c r="G1637" s="1102"/>
      <c r="H1637" s="1102"/>
      <c r="I1637" s="1151"/>
      <c r="J1637" s="1150"/>
    </row>
    <row r="1638" spans="1:19" s="152" customFormat="1" ht="76.5">
      <c r="A1638" s="440">
        <f>COUNT($A$10:A1637)+1</f>
        <v>303</v>
      </c>
      <c r="B1638" s="453" t="s">
        <v>1054</v>
      </c>
      <c r="C1638" s="453"/>
      <c r="D1638" s="453"/>
      <c r="E1638" s="1630"/>
      <c r="F1638" s="454"/>
      <c r="G1638" s="1102"/>
      <c r="H1638" s="1102"/>
      <c r="I1638" s="1151"/>
      <c r="J1638" s="1150"/>
    </row>
    <row r="1639" spans="1:19" s="152" customFormat="1">
      <c r="A1639" s="440"/>
      <c r="B1639" s="453" t="s">
        <v>1055</v>
      </c>
      <c r="C1639" s="453"/>
      <c r="D1639" s="453"/>
      <c r="E1639" s="1630"/>
      <c r="F1639" s="454"/>
      <c r="G1639" s="1102"/>
      <c r="H1639" s="1102"/>
      <c r="I1639" s="1151"/>
      <c r="J1639" s="1150"/>
    </row>
    <row r="1640" spans="1:19" s="152" customFormat="1">
      <c r="A1640" s="440"/>
      <c r="B1640" s="453" t="s">
        <v>859</v>
      </c>
      <c r="C1640" s="453" t="s">
        <v>827</v>
      </c>
      <c r="D1640" s="453">
        <v>40</v>
      </c>
      <c r="E1640" s="1642"/>
      <c r="F1640" s="439">
        <f>E1640*D1640</f>
        <v>0</v>
      </c>
      <c r="G1640" s="1102"/>
      <c r="H1640" s="863">
        <f>E1640*G1640</f>
        <v>0</v>
      </c>
      <c r="I1640" s="1151">
        <v>40</v>
      </c>
      <c r="J1640" s="877">
        <f>E1640*I1640</f>
        <v>0</v>
      </c>
    </row>
    <row r="1641" spans="1:19" s="152" customFormat="1">
      <c r="A1641" s="440"/>
      <c r="B1641" s="453"/>
      <c r="C1641" s="453"/>
      <c r="D1641" s="453"/>
      <c r="E1641" s="1630"/>
      <c r="F1641" s="454"/>
      <c r="G1641" s="1102"/>
      <c r="H1641" s="1102"/>
      <c r="I1641" s="1151"/>
      <c r="J1641" s="1150"/>
    </row>
    <row r="1642" spans="1:19" s="180" customFormat="1" ht="51">
      <c r="A1642" s="440">
        <f>COUNT($A$10:A1641)+1</f>
        <v>304</v>
      </c>
      <c r="B1642" s="453" t="s">
        <v>1056</v>
      </c>
      <c r="C1642" s="453"/>
      <c r="D1642" s="453"/>
      <c r="E1642" s="1644"/>
      <c r="F1642" s="504"/>
      <c r="G1642" s="1135"/>
      <c r="H1642" s="1135"/>
      <c r="I1642" s="1179"/>
      <c r="J1642" s="1180"/>
      <c r="K1642" s="179"/>
      <c r="L1642" s="179"/>
      <c r="M1642" s="179"/>
      <c r="N1642" s="179"/>
      <c r="O1642" s="179"/>
      <c r="P1642" s="179"/>
      <c r="Q1642" s="179"/>
      <c r="R1642" s="179"/>
      <c r="S1642" s="179"/>
    </row>
    <row r="1643" spans="1:19" s="180" customFormat="1" ht="15">
      <c r="A1643" s="440"/>
      <c r="B1643" s="453"/>
      <c r="C1643" s="453" t="s">
        <v>827</v>
      </c>
      <c r="D1643" s="453">
        <v>20</v>
      </c>
      <c r="E1643" s="1645"/>
      <c r="F1643" s="439">
        <f>E1643*D1643</f>
        <v>0</v>
      </c>
      <c r="G1643" s="1136"/>
      <c r="H1643" s="863">
        <f>E1643*G1643</f>
        <v>0</v>
      </c>
      <c r="I1643" s="1179">
        <v>20</v>
      </c>
      <c r="J1643" s="877">
        <f>E1643*I1643</f>
        <v>0</v>
      </c>
      <c r="K1643" s="179"/>
      <c r="L1643" s="179"/>
      <c r="M1643" s="179"/>
      <c r="N1643" s="179"/>
      <c r="O1643" s="179"/>
      <c r="P1643" s="179"/>
      <c r="Q1643" s="179"/>
      <c r="R1643" s="179"/>
      <c r="S1643" s="179"/>
    </row>
    <row r="1644" spans="1:19" s="180" customFormat="1" ht="15">
      <c r="A1644" s="440"/>
      <c r="B1644" s="453"/>
      <c r="C1644" s="453"/>
      <c r="D1644" s="453"/>
      <c r="E1644" s="1646"/>
      <c r="F1644" s="505"/>
      <c r="G1644" s="1136"/>
      <c r="H1644" s="1136"/>
      <c r="I1644" s="1179"/>
      <c r="J1644" s="1180"/>
      <c r="K1644" s="179"/>
      <c r="L1644" s="179"/>
      <c r="M1644" s="179"/>
      <c r="N1644" s="179"/>
      <c r="O1644" s="179"/>
      <c r="P1644" s="179"/>
      <c r="Q1644" s="179"/>
      <c r="R1644" s="179"/>
      <c r="S1644" s="179"/>
    </row>
    <row r="1645" spans="1:19" s="152" customFormat="1" ht="76.5">
      <c r="A1645" s="440">
        <f>COUNT($A$10:A1644)+1</f>
        <v>305</v>
      </c>
      <c r="B1645" s="453" t="s">
        <v>1057</v>
      </c>
      <c r="C1645" s="453"/>
      <c r="D1645" s="453"/>
      <c r="E1645" s="1630"/>
      <c r="F1645" s="454"/>
      <c r="G1645" s="1102"/>
      <c r="H1645" s="1102"/>
      <c r="I1645" s="1151"/>
      <c r="J1645" s="1150"/>
    </row>
    <row r="1646" spans="1:19" s="152" customFormat="1">
      <c r="A1646" s="436"/>
      <c r="B1646" s="453" t="s">
        <v>1058</v>
      </c>
      <c r="C1646" s="453"/>
      <c r="D1646" s="453"/>
      <c r="E1646" s="1630"/>
      <c r="F1646" s="454"/>
      <c r="G1646" s="1102"/>
      <c r="H1646" s="1102"/>
      <c r="I1646" s="1151"/>
      <c r="J1646" s="1150"/>
    </row>
    <row r="1647" spans="1:19" s="152" customFormat="1">
      <c r="A1647" s="440"/>
      <c r="B1647" s="453" t="s">
        <v>1059</v>
      </c>
      <c r="C1647" s="453" t="s">
        <v>826</v>
      </c>
      <c r="D1647" s="453">
        <v>100</v>
      </c>
      <c r="E1647" s="1642"/>
      <c r="F1647" s="439">
        <f>E1647*D1647</f>
        <v>0</v>
      </c>
      <c r="G1647" s="1102"/>
      <c r="H1647" s="863">
        <f>E1647*G1647</f>
        <v>0</v>
      </c>
      <c r="I1647" s="1178">
        <v>100</v>
      </c>
      <c r="J1647" s="877">
        <f>E1647*I1647</f>
        <v>0</v>
      </c>
    </row>
    <row r="1648" spans="1:19" s="152" customFormat="1">
      <c r="A1648" s="440"/>
      <c r="B1648" s="453" t="s">
        <v>1060</v>
      </c>
      <c r="C1648" s="453" t="s">
        <v>826</v>
      </c>
      <c r="D1648" s="453">
        <v>20</v>
      </c>
      <c r="E1648" s="1642"/>
      <c r="F1648" s="439">
        <f>E1648*D1648</f>
        <v>0</v>
      </c>
      <c r="G1648" s="1102"/>
      <c r="H1648" s="863">
        <f>E1648*G1648</f>
        <v>0</v>
      </c>
      <c r="I1648" s="1178">
        <v>20</v>
      </c>
      <c r="J1648" s="877">
        <f>E1648*I1648</f>
        <v>0</v>
      </c>
    </row>
    <row r="1649" spans="1:10" s="152" customFormat="1">
      <c r="A1649" s="440"/>
      <c r="B1649" s="453" t="s">
        <v>1061</v>
      </c>
      <c r="C1649" s="453" t="s">
        <v>826</v>
      </c>
      <c r="D1649" s="453">
        <v>20</v>
      </c>
      <c r="E1649" s="1642"/>
      <c r="F1649" s="439">
        <f>E1649*D1649</f>
        <v>0</v>
      </c>
      <c r="G1649" s="1102"/>
      <c r="H1649" s="863">
        <f>E1649*G1649</f>
        <v>0</v>
      </c>
      <c r="I1649" s="1178">
        <v>20</v>
      </c>
      <c r="J1649" s="877">
        <f>E1649*I1649</f>
        <v>0</v>
      </c>
    </row>
    <row r="1650" spans="1:10" s="152" customFormat="1">
      <c r="A1650" s="440"/>
      <c r="B1650" s="453"/>
      <c r="C1650" s="453"/>
      <c r="D1650" s="453"/>
      <c r="E1650" s="1630"/>
      <c r="F1650" s="454"/>
      <c r="G1650" s="1102"/>
      <c r="H1650" s="1102"/>
      <c r="I1650" s="1151"/>
      <c r="J1650" s="1150"/>
    </row>
    <row r="1651" spans="1:10" s="171" customFormat="1" ht="25.5">
      <c r="A1651" s="440">
        <f>COUNT($A$10:A1650)+1</f>
        <v>306</v>
      </c>
      <c r="B1651" s="453" t="s">
        <v>1095</v>
      </c>
      <c r="C1651" s="453"/>
      <c r="D1651" s="506"/>
      <c r="E1651" s="1634"/>
      <c r="F1651" s="439"/>
      <c r="G1651" s="1120"/>
      <c r="H1651" s="1120"/>
      <c r="I1651" s="1172"/>
      <c r="J1651" s="1164"/>
    </row>
    <row r="1652" spans="1:10" s="171" customFormat="1">
      <c r="A1652" s="440"/>
      <c r="B1652" s="453"/>
      <c r="C1652" s="453" t="s">
        <v>843</v>
      </c>
      <c r="D1652" s="506">
        <v>9</v>
      </c>
      <c r="E1652" s="1633"/>
      <c r="F1652" s="439">
        <f>E1652*D1652</f>
        <v>0</v>
      </c>
      <c r="G1652" s="1120"/>
      <c r="H1652" s="863">
        <f>E1652*G1652</f>
        <v>0</v>
      </c>
      <c r="I1652" s="1172">
        <v>9</v>
      </c>
      <c r="J1652" s="877">
        <f>E1652*I1652</f>
        <v>0</v>
      </c>
    </row>
    <row r="1653" spans="1:10" s="171" customFormat="1">
      <c r="A1653" s="440"/>
      <c r="B1653" s="453"/>
      <c r="C1653" s="453"/>
      <c r="D1653" s="506"/>
      <c r="E1653" s="1634"/>
      <c r="F1653" s="439"/>
      <c r="G1653" s="1120"/>
      <c r="H1653" s="1120"/>
      <c r="I1653" s="1172"/>
      <c r="J1653" s="1164"/>
    </row>
    <row r="1654" spans="1:10" s="171" customFormat="1" ht="25.5">
      <c r="A1654" s="440">
        <f>1+A1651</f>
        <v>307</v>
      </c>
      <c r="B1654" s="453" t="s">
        <v>1083</v>
      </c>
      <c r="C1654" s="453"/>
      <c r="D1654" s="506"/>
      <c r="E1654" s="1634"/>
      <c r="F1654" s="439"/>
      <c r="G1654" s="1120"/>
      <c r="H1654" s="1120"/>
      <c r="I1654" s="1172"/>
      <c r="J1654" s="1164"/>
    </row>
    <row r="1655" spans="1:10" s="171" customFormat="1">
      <c r="A1655" s="440"/>
      <c r="B1655" s="453"/>
      <c r="C1655" s="453" t="s">
        <v>843</v>
      </c>
      <c r="D1655" s="506">
        <v>1</v>
      </c>
      <c r="E1655" s="1633"/>
      <c r="F1655" s="439">
        <f>E1655*D1655</f>
        <v>0</v>
      </c>
      <c r="G1655" s="1120"/>
      <c r="H1655" s="863">
        <f>E1655*G1655</f>
        <v>0</v>
      </c>
      <c r="I1655" s="1172">
        <v>1</v>
      </c>
      <c r="J1655" s="877">
        <f>E1655*I1655</f>
        <v>0</v>
      </c>
    </row>
    <row r="1656" spans="1:10" s="171" customFormat="1">
      <c r="A1656" s="440"/>
      <c r="B1656" s="453"/>
      <c r="C1656" s="453"/>
      <c r="D1656" s="506"/>
      <c r="E1656" s="1634"/>
      <c r="F1656" s="439"/>
      <c r="G1656" s="1120"/>
      <c r="H1656" s="1120"/>
      <c r="I1656" s="1172"/>
      <c r="J1656" s="1164"/>
    </row>
    <row r="1657" spans="1:10" s="171" customFormat="1" ht="13.5" thickBot="1">
      <c r="A1657" s="428"/>
      <c r="B1657" s="476"/>
      <c r="C1657" s="476"/>
      <c r="D1657" s="476"/>
      <c r="E1657" s="1647"/>
      <c r="F1657" s="507"/>
      <c r="G1657" s="1137"/>
      <c r="H1657" s="1137"/>
      <c r="I1657" s="1181"/>
      <c r="J1657" s="1181"/>
    </row>
    <row r="1658" spans="1:10" s="171" customFormat="1" ht="13.5" thickTop="1">
      <c r="A1658" s="161"/>
      <c r="B1658" s="169"/>
      <c r="C1658" s="169"/>
      <c r="D1658" s="169"/>
      <c r="E1658" s="1648"/>
      <c r="F1658" s="148" t="s">
        <v>1575</v>
      </c>
      <c r="G1658" s="1138"/>
      <c r="H1658" s="1138" t="s">
        <v>1585</v>
      </c>
      <c r="I1658" s="1182"/>
      <c r="J1658" s="1182" t="s">
        <v>1586</v>
      </c>
    </row>
    <row r="1659" spans="1:10" s="152" customFormat="1" ht="15">
      <c r="A1659" s="508"/>
      <c r="B1659" s="451" t="s">
        <v>1096</v>
      </c>
      <c r="C1659" s="452"/>
      <c r="D1659" s="452"/>
      <c r="E1659" s="1628"/>
      <c r="F1659" s="271">
        <f>SUM(F1479:F1657)</f>
        <v>0</v>
      </c>
      <c r="G1659" s="1116"/>
      <c r="H1659" s="961">
        <f>SUM(H1477:H1658)</f>
        <v>0</v>
      </c>
      <c r="I1659" s="1161"/>
      <c r="J1659" s="963">
        <f>SUM(J1477:J1658)</f>
        <v>0</v>
      </c>
    </row>
    <row r="1660" spans="1:10" s="1187" customFormat="1">
      <c r="A1660" s="12"/>
      <c r="B1660" s="16"/>
      <c r="C1660" s="13"/>
      <c r="D1660" s="2"/>
      <c r="E1660" s="1611"/>
      <c r="F1660" s="1"/>
    </row>
    <row r="1661" spans="1:10" s="1187" customFormat="1">
      <c r="A1661" s="12"/>
      <c r="B1661" s="16"/>
      <c r="C1661" s="13"/>
      <c r="D1661" s="2"/>
      <c r="E1661" s="1611"/>
      <c r="F1661" s="1"/>
    </row>
    <row r="1662" spans="1:10" s="1187" customFormat="1">
      <c r="A1662" s="12"/>
      <c r="B1662" s="16"/>
      <c r="C1662" s="13"/>
      <c r="D1662" s="2"/>
      <c r="E1662" s="1611"/>
      <c r="F1662" s="1"/>
    </row>
    <row r="1663" spans="1:10" s="2" customFormat="1">
      <c r="A1663" s="12"/>
      <c r="B1663" s="16"/>
      <c r="C1663" s="13"/>
      <c r="E1663" s="1611"/>
      <c r="F1663" s="1"/>
    </row>
    <row r="1664" spans="1:10" s="2" customFormat="1">
      <c r="A1664" s="12"/>
      <c r="B1664" s="16"/>
      <c r="C1664" s="13"/>
      <c r="E1664" s="1611"/>
      <c r="F1664" s="1"/>
    </row>
    <row r="1665" spans="1:6" s="2" customFormat="1">
      <c r="A1665" s="12"/>
      <c r="B1665" s="16"/>
      <c r="C1665" s="13"/>
      <c r="E1665" s="1611"/>
      <c r="F1665" s="1"/>
    </row>
    <row r="1666" spans="1:6" s="2" customFormat="1">
      <c r="A1666" s="12"/>
      <c r="B1666" s="16"/>
      <c r="C1666" s="13"/>
      <c r="E1666" s="1611"/>
      <c r="F1666" s="1"/>
    </row>
    <row r="1667" spans="1:6" s="2" customFormat="1">
      <c r="A1667" s="12"/>
      <c r="B1667" s="16"/>
      <c r="C1667" s="13"/>
      <c r="E1667" s="1611"/>
      <c r="F1667" s="1"/>
    </row>
    <row r="1668" spans="1:6" s="2" customFormat="1">
      <c r="A1668" s="12"/>
      <c r="B1668" s="16"/>
      <c r="C1668" s="13"/>
      <c r="E1668" s="1611"/>
      <c r="F1668" s="1"/>
    </row>
    <row r="1669" spans="1:6" s="2" customFormat="1">
      <c r="A1669" s="12"/>
      <c r="B1669" s="16"/>
      <c r="C1669" s="13"/>
      <c r="E1669" s="1611"/>
      <c r="F1669" s="1"/>
    </row>
    <row r="1670" spans="1:6" s="2" customFormat="1">
      <c r="A1670" s="12"/>
      <c r="B1670" s="16"/>
      <c r="C1670" s="13"/>
      <c r="E1670" s="1611"/>
      <c r="F1670" s="1"/>
    </row>
    <row r="1671" spans="1:6" s="2" customFormat="1">
      <c r="A1671" s="12"/>
      <c r="B1671" s="16"/>
      <c r="C1671" s="13"/>
      <c r="E1671" s="1611"/>
      <c r="F1671" s="1"/>
    </row>
    <row r="1672" spans="1:6" s="2" customFormat="1">
      <c r="A1672" s="12"/>
      <c r="B1672" s="16"/>
      <c r="C1672" s="13"/>
      <c r="E1672" s="1611"/>
      <c r="F1672" s="1"/>
    </row>
    <row r="1673" spans="1:6" s="2" customFormat="1">
      <c r="A1673" s="12"/>
      <c r="B1673" s="16"/>
      <c r="C1673" s="13"/>
      <c r="E1673" s="1611"/>
      <c r="F1673" s="1"/>
    </row>
    <row r="1674" spans="1:6" s="2" customFormat="1">
      <c r="A1674" s="12"/>
      <c r="B1674" s="16"/>
      <c r="C1674" s="13"/>
      <c r="E1674" s="1611"/>
      <c r="F1674" s="1"/>
    </row>
    <row r="1675" spans="1:6" s="2" customFormat="1">
      <c r="A1675" s="12"/>
      <c r="B1675" s="16"/>
      <c r="C1675" s="13"/>
      <c r="E1675" s="1611"/>
      <c r="F1675" s="1"/>
    </row>
    <row r="1676" spans="1:6" s="2" customFormat="1">
      <c r="A1676" s="12"/>
      <c r="B1676" s="16"/>
      <c r="C1676" s="13"/>
      <c r="E1676" s="1611"/>
      <c r="F1676" s="1"/>
    </row>
    <row r="1677" spans="1:6" s="2" customFormat="1">
      <c r="A1677" s="12"/>
      <c r="B1677" s="16"/>
      <c r="C1677" s="13"/>
      <c r="E1677" s="1611"/>
      <c r="F1677" s="1"/>
    </row>
    <row r="1678" spans="1:6" s="2" customFormat="1">
      <c r="A1678" s="12"/>
      <c r="B1678" s="16"/>
      <c r="C1678" s="13"/>
      <c r="E1678" s="1611"/>
      <c r="F1678" s="1"/>
    </row>
    <row r="1679" spans="1:6" s="2" customFormat="1">
      <c r="A1679" s="12"/>
      <c r="B1679" s="16"/>
      <c r="C1679" s="13"/>
      <c r="E1679" s="1611"/>
      <c r="F1679" s="1"/>
    </row>
    <row r="1680" spans="1:6" s="2" customFormat="1">
      <c r="A1680" s="12"/>
      <c r="B1680" s="16"/>
      <c r="C1680" s="13"/>
      <c r="E1680" s="1611"/>
      <c r="F1680" s="1"/>
    </row>
    <row r="1681" spans="1:6" s="2" customFormat="1">
      <c r="A1681" s="12"/>
      <c r="B1681" s="16"/>
      <c r="C1681" s="13"/>
      <c r="E1681" s="1611"/>
      <c r="F1681" s="1"/>
    </row>
    <row r="1682" spans="1:6" s="2" customFormat="1">
      <c r="A1682" s="12"/>
      <c r="B1682" s="16"/>
      <c r="C1682" s="13"/>
      <c r="E1682" s="1611"/>
      <c r="F1682" s="1"/>
    </row>
    <row r="1683" spans="1:6" s="2" customFormat="1">
      <c r="A1683" s="12"/>
      <c r="B1683" s="16"/>
      <c r="C1683" s="13"/>
      <c r="E1683" s="1611"/>
      <c r="F1683" s="1"/>
    </row>
    <row r="1684" spans="1:6" s="2" customFormat="1">
      <c r="A1684" s="12"/>
      <c r="B1684" s="16"/>
      <c r="C1684" s="13"/>
      <c r="E1684" s="1611"/>
      <c r="F1684" s="1"/>
    </row>
    <row r="1685" spans="1:6" s="2" customFormat="1">
      <c r="A1685" s="12"/>
      <c r="B1685" s="16"/>
      <c r="C1685" s="13"/>
      <c r="E1685" s="1611"/>
      <c r="F1685" s="1"/>
    </row>
    <row r="1686" spans="1:6" s="2" customFormat="1">
      <c r="A1686" s="12"/>
      <c r="B1686" s="16"/>
      <c r="C1686" s="13"/>
      <c r="E1686" s="1611"/>
      <c r="F1686" s="1"/>
    </row>
    <row r="1687" spans="1:6" s="2" customFormat="1">
      <c r="A1687" s="12"/>
      <c r="B1687" s="16"/>
      <c r="C1687" s="13"/>
      <c r="E1687" s="1611"/>
      <c r="F1687" s="1"/>
    </row>
    <row r="1688" spans="1:6" s="2" customFormat="1">
      <c r="A1688" s="12"/>
      <c r="B1688" s="16"/>
      <c r="C1688" s="13"/>
      <c r="E1688" s="1611"/>
      <c r="F1688" s="1"/>
    </row>
    <row r="1689" spans="1:6" s="2" customFormat="1">
      <c r="A1689" s="12"/>
      <c r="B1689" s="16"/>
      <c r="C1689" s="13"/>
      <c r="E1689" s="1611"/>
      <c r="F1689" s="1"/>
    </row>
    <row r="1690" spans="1:6" s="2" customFormat="1">
      <c r="A1690" s="12"/>
      <c r="B1690" s="16"/>
      <c r="C1690" s="13"/>
      <c r="E1690" s="1611"/>
      <c r="F1690" s="1"/>
    </row>
    <row r="1691" spans="1:6" s="2" customFormat="1">
      <c r="A1691" s="12"/>
      <c r="B1691" s="16"/>
      <c r="C1691" s="13"/>
      <c r="E1691" s="1611"/>
      <c r="F1691" s="1"/>
    </row>
    <row r="1692" spans="1:6" s="2" customFormat="1">
      <c r="A1692" s="12"/>
      <c r="B1692" s="16"/>
      <c r="C1692" s="13"/>
      <c r="E1692" s="1611"/>
      <c r="F1692" s="1"/>
    </row>
    <row r="1693" spans="1:6" s="2" customFormat="1">
      <c r="A1693" s="12"/>
      <c r="B1693" s="16"/>
      <c r="C1693" s="13"/>
      <c r="E1693" s="1611"/>
      <c r="F1693" s="1"/>
    </row>
    <row r="1694" spans="1:6" s="2" customFormat="1">
      <c r="A1694" s="12"/>
      <c r="B1694" s="16"/>
      <c r="C1694" s="13"/>
      <c r="E1694" s="1611"/>
      <c r="F1694" s="1"/>
    </row>
    <row r="1695" spans="1:6" s="2" customFormat="1">
      <c r="A1695" s="12"/>
      <c r="B1695" s="16"/>
      <c r="C1695" s="13"/>
      <c r="E1695" s="1611"/>
      <c r="F1695" s="1"/>
    </row>
    <row r="1696" spans="1:6" s="2" customFormat="1">
      <c r="A1696" s="12"/>
      <c r="B1696" s="16"/>
      <c r="C1696" s="13"/>
      <c r="E1696" s="1611"/>
      <c r="F1696" s="1"/>
    </row>
    <row r="1697" spans="1:6" s="2" customFormat="1">
      <c r="A1697" s="12"/>
      <c r="B1697" s="16"/>
      <c r="C1697" s="13"/>
      <c r="E1697" s="1611"/>
      <c r="F1697" s="1"/>
    </row>
    <row r="1698" spans="1:6" s="2" customFormat="1">
      <c r="A1698" s="12"/>
      <c r="B1698" s="16"/>
      <c r="C1698" s="13"/>
      <c r="E1698" s="1611"/>
      <c r="F1698" s="1"/>
    </row>
    <row r="1699" spans="1:6" s="2" customFormat="1">
      <c r="A1699" s="12"/>
      <c r="B1699" s="16"/>
      <c r="C1699" s="13"/>
      <c r="E1699" s="1611"/>
      <c r="F1699" s="1"/>
    </row>
    <row r="1700" spans="1:6" s="2" customFormat="1">
      <c r="A1700" s="12"/>
      <c r="B1700" s="16"/>
      <c r="C1700" s="13"/>
      <c r="E1700" s="1611"/>
      <c r="F1700" s="1"/>
    </row>
    <row r="1701" spans="1:6" s="2" customFormat="1">
      <c r="A1701" s="12"/>
      <c r="B1701" s="16"/>
      <c r="C1701" s="13"/>
      <c r="E1701" s="1611"/>
      <c r="F1701" s="1"/>
    </row>
    <row r="1702" spans="1:6" s="2" customFormat="1">
      <c r="A1702" s="12"/>
      <c r="B1702" s="16"/>
      <c r="C1702" s="13"/>
      <c r="E1702" s="1611"/>
      <c r="F1702" s="1"/>
    </row>
    <row r="1703" spans="1:6" s="2" customFormat="1">
      <c r="A1703" s="12"/>
      <c r="B1703" s="16"/>
      <c r="C1703" s="13"/>
      <c r="E1703" s="1611"/>
      <c r="F1703" s="1"/>
    </row>
    <row r="1704" spans="1:6" s="2" customFormat="1">
      <c r="A1704" s="12"/>
      <c r="B1704" s="16"/>
      <c r="C1704" s="13"/>
      <c r="E1704" s="1611"/>
      <c r="F1704" s="1"/>
    </row>
    <row r="1705" spans="1:6" s="2" customFormat="1">
      <c r="A1705" s="12"/>
      <c r="B1705" s="16"/>
      <c r="C1705" s="13"/>
      <c r="E1705" s="1611"/>
      <c r="F1705" s="1"/>
    </row>
    <row r="1706" spans="1:6" s="2" customFormat="1">
      <c r="A1706" s="12"/>
      <c r="B1706" s="16"/>
      <c r="C1706" s="13"/>
      <c r="E1706" s="1611"/>
      <c r="F1706" s="1"/>
    </row>
    <row r="1707" spans="1:6" s="2" customFormat="1">
      <c r="A1707" s="12"/>
      <c r="B1707" s="16"/>
      <c r="C1707" s="13"/>
      <c r="E1707" s="1611"/>
      <c r="F1707" s="1"/>
    </row>
    <row r="1708" spans="1:6" s="2" customFormat="1">
      <c r="A1708" s="12"/>
      <c r="B1708" s="16"/>
      <c r="C1708" s="13"/>
      <c r="E1708" s="1611"/>
      <c r="F1708" s="1"/>
    </row>
    <row r="1709" spans="1:6" s="2" customFormat="1">
      <c r="A1709" s="12"/>
      <c r="B1709" s="16"/>
      <c r="C1709" s="13"/>
      <c r="E1709" s="1611"/>
      <c r="F1709" s="1"/>
    </row>
    <row r="1710" spans="1:6" s="2" customFormat="1">
      <c r="A1710" s="12"/>
      <c r="B1710" s="16"/>
      <c r="C1710" s="13"/>
      <c r="E1710" s="1611"/>
      <c r="F1710" s="1"/>
    </row>
    <row r="1711" spans="1:6" s="2" customFormat="1">
      <c r="A1711" s="12"/>
      <c r="B1711" s="16"/>
      <c r="C1711" s="13"/>
      <c r="E1711" s="1611"/>
      <c r="F1711" s="1"/>
    </row>
    <row r="1712" spans="1:6" s="2" customFormat="1">
      <c r="A1712" s="12"/>
      <c r="B1712" s="16"/>
      <c r="C1712" s="13"/>
      <c r="E1712" s="1611"/>
      <c r="F1712" s="1"/>
    </row>
    <row r="1713" spans="1:6" s="2" customFormat="1">
      <c r="A1713" s="12"/>
      <c r="B1713" s="16"/>
      <c r="C1713" s="13"/>
      <c r="E1713" s="1611"/>
      <c r="F1713" s="1"/>
    </row>
    <row r="1714" spans="1:6" s="2" customFormat="1">
      <c r="A1714" s="12"/>
      <c r="B1714" s="16"/>
      <c r="C1714" s="13"/>
      <c r="E1714" s="1611"/>
      <c r="F1714" s="1"/>
    </row>
    <row r="1715" spans="1:6" s="2" customFormat="1">
      <c r="A1715" s="12"/>
      <c r="B1715" s="16"/>
      <c r="C1715" s="13"/>
      <c r="E1715" s="1611"/>
      <c r="F1715" s="1"/>
    </row>
    <row r="1716" spans="1:6" s="2" customFormat="1">
      <c r="A1716" s="12"/>
      <c r="B1716" s="16"/>
      <c r="C1716" s="13"/>
      <c r="E1716" s="1611"/>
      <c r="F1716" s="1"/>
    </row>
    <row r="1717" spans="1:6" s="2" customFormat="1">
      <c r="A1717" s="12"/>
      <c r="B1717" s="16"/>
      <c r="C1717" s="13"/>
      <c r="E1717" s="1611"/>
      <c r="F1717" s="1"/>
    </row>
    <row r="1718" spans="1:6" s="2" customFormat="1">
      <c r="A1718" s="12"/>
      <c r="B1718" s="16"/>
      <c r="C1718" s="13"/>
      <c r="E1718" s="1611"/>
      <c r="F1718" s="1"/>
    </row>
    <row r="1719" spans="1:6" s="2" customFormat="1">
      <c r="A1719" s="12"/>
      <c r="B1719" s="16"/>
      <c r="C1719" s="13"/>
      <c r="E1719" s="1611"/>
      <c r="F1719" s="1"/>
    </row>
    <row r="1720" spans="1:6" s="2" customFormat="1">
      <c r="A1720" s="12"/>
      <c r="B1720" s="16"/>
      <c r="C1720" s="13"/>
      <c r="E1720" s="1611"/>
      <c r="F1720" s="1"/>
    </row>
    <row r="1721" spans="1:6" s="2" customFormat="1">
      <c r="A1721" s="12"/>
      <c r="B1721" s="16"/>
      <c r="C1721" s="13"/>
      <c r="E1721" s="1611"/>
      <c r="F1721" s="1"/>
    </row>
    <row r="1722" spans="1:6" s="2" customFormat="1">
      <c r="A1722" s="12"/>
      <c r="B1722" s="16"/>
      <c r="C1722" s="13"/>
      <c r="E1722" s="1611"/>
      <c r="F1722" s="1"/>
    </row>
    <row r="1723" spans="1:6" s="2" customFormat="1">
      <c r="A1723" s="12"/>
      <c r="B1723" s="16"/>
      <c r="C1723" s="13"/>
      <c r="E1723" s="1611"/>
      <c r="F1723" s="1"/>
    </row>
    <row r="1724" spans="1:6" s="2" customFormat="1">
      <c r="A1724" s="12"/>
      <c r="B1724" s="16"/>
      <c r="C1724" s="13"/>
      <c r="E1724" s="1611"/>
      <c r="F1724" s="1"/>
    </row>
    <row r="1725" spans="1:6" s="2" customFormat="1">
      <c r="A1725" s="12"/>
      <c r="B1725" s="16"/>
      <c r="C1725" s="13"/>
      <c r="E1725" s="1611"/>
      <c r="F1725" s="1"/>
    </row>
    <row r="1726" spans="1:6" s="2" customFormat="1">
      <c r="A1726" s="12"/>
      <c r="B1726" s="16"/>
      <c r="C1726" s="13"/>
      <c r="E1726" s="1611"/>
      <c r="F1726" s="1"/>
    </row>
    <row r="1727" spans="1:6" s="2" customFormat="1">
      <c r="A1727" s="12"/>
      <c r="B1727" s="16"/>
      <c r="C1727" s="13"/>
      <c r="E1727" s="1611"/>
      <c r="F1727" s="1"/>
    </row>
    <row r="1728" spans="1:6" s="2" customFormat="1">
      <c r="A1728" s="12"/>
      <c r="B1728" s="16"/>
      <c r="C1728" s="13"/>
      <c r="E1728" s="1611"/>
      <c r="F1728" s="1"/>
    </row>
    <row r="1729" spans="1:6" s="2" customFormat="1">
      <c r="A1729" s="12"/>
      <c r="B1729" s="16"/>
      <c r="C1729" s="13"/>
      <c r="E1729" s="1611"/>
      <c r="F1729" s="1"/>
    </row>
    <row r="1730" spans="1:6" s="2" customFormat="1">
      <c r="A1730" s="12"/>
      <c r="B1730" s="16"/>
      <c r="C1730" s="13"/>
      <c r="E1730" s="1611"/>
      <c r="F1730" s="1"/>
    </row>
    <row r="1731" spans="1:6" s="2" customFormat="1">
      <c r="A1731" s="12"/>
      <c r="B1731" s="16"/>
      <c r="C1731" s="13"/>
      <c r="E1731" s="1611"/>
      <c r="F1731" s="1"/>
    </row>
    <row r="1732" spans="1:6" s="2" customFormat="1">
      <c r="A1732" s="12"/>
      <c r="B1732" s="16"/>
      <c r="C1732" s="13"/>
      <c r="E1732" s="1611"/>
      <c r="F1732" s="1"/>
    </row>
    <row r="1733" spans="1:6" s="2" customFormat="1">
      <c r="A1733" s="12"/>
      <c r="B1733" s="16"/>
      <c r="C1733" s="13"/>
      <c r="E1733" s="1611"/>
      <c r="F1733" s="1"/>
    </row>
    <row r="1734" spans="1:6" s="2" customFormat="1">
      <c r="A1734" s="12"/>
      <c r="B1734" s="16"/>
      <c r="C1734" s="13"/>
      <c r="E1734" s="1611"/>
      <c r="F1734" s="1"/>
    </row>
    <row r="1735" spans="1:6" s="2" customFormat="1">
      <c r="A1735" s="12"/>
      <c r="B1735" s="16"/>
      <c r="C1735" s="13"/>
      <c r="E1735" s="1611"/>
      <c r="F1735" s="1"/>
    </row>
    <row r="1736" spans="1:6" s="2" customFormat="1">
      <c r="A1736" s="12"/>
      <c r="B1736" s="16"/>
      <c r="C1736" s="13"/>
      <c r="E1736" s="1611"/>
      <c r="F1736" s="1"/>
    </row>
    <row r="1737" spans="1:6" s="2" customFormat="1">
      <c r="A1737" s="12"/>
      <c r="B1737" s="16"/>
      <c r="C1737" s="13"/>
      <c r="E1737" s="1611"/>
      <c r="F1737" s="1"/>
    </row>
    <row r="1738" spans="1:6" s="2" customFormat="1">
      <c r="A1738" s="12"/>
      <c r="B1738" s="16"/>
      <c r="C1738" s="13"/>
      <c r="E1738" s="1611"/>
      <c r="F1738" s="1"/>
    </row>
    <row r="1739" spans="1:6" s="2" customFormat="1">
      <c r="A1739" s="12"/>
      <c r="B1739" s="16"/>
      <c r="C1739" s="13"/>
      <c r="E1739" s="1611"/>
      <c r="F1739" s="1"/>
    </row>
    <row r="1740" spans="1:6" s="2" customFormat="1">
      <c r="A1740" s="12"/>
      <c r="B1740" s="16"/>
      <c r="C1740" s="13"/>
      <c r="E1740" s="1611"/>
      <c r="F1740" s="1"/>
    </row>
    <row r="1741" spans="1:6" s="2" customFormat="1">
      <c r="A1741" s="12"/>
      <c r="B1741" s="16"/>
      <c r="C1741" s="13"/>
      <c r="E1741" s="1611"/>
      <c r="F1741" s="1"/>
    </row>
    <row r="1742" spans="1:6" s="2" customFormat="1">
      <c r="A1742" s="12"/>
      <c r="B1742" s="16"/>
      <c r="C1742" s="13"/>
      <c r="E1742" s="1611"/>
      <c r="F1742" s="1"/>
    </row>
    <row r="1743" spans="1:6" s="2" customFormat="1">
      <c r="A1743" s="12"/>
      <c r="B1743" s="16"/>
      <c r="C1743" s="13"/>
      <c r="E1743" s="1611"/>
      <c r="F1743" s="1"/>
    </row>
    <row r="1744" spans="1:6" s="2" customFormat="1">
      <c r="A1744" s="12"/>
      <c r="B1744" s="16"/>
      <c r="C1744" s="13"/>
      <c r="E1744" s="1611"/>
      <c r="F1744" s="1"/>
    </row>
    <row r="1745" spans="1:6" s="2" customFormat="1">
      <c r="A1745" s="12"/>
      <c r="B1745" s="16"/>
      <c r="C1745" s="13"/>
      <c r="E1745" s="1611"/>
      <c r="F1745" s="1"/>
    </row>
    <row r="1746" spans="1:6" s="2" customFormat="1">
      <c r="A1746" s="12"/>
      <c r="B1746" s="16"/>
      <c r="C1746" s="13"/>
      <c r="E1746" s="1611"/>
      <c r="F1746" s="1"/>
    </row>
    <row r="1747" spans="1:6" s="2" customFormat="1">
      <c r="A1747" s="12"/>
      <c r="B1747" s="16"/>
      <c r="C1747" s="13"/>
      <c r="E1747" s="1611"/>
      <c r="F1747" s="1"/>
    </row>
    <row r="1748" spans="1:6" s="2" customFormat="1">
      <c r="A1748" s="12"/>
      <c r="B1748" s="16"/>
      <c r="C1748" s="13"/>
      <c r="E1748" s="1611"/>
      <c r="F1748" s="1"/>
    </row>
    <row r="1749" spans="1:6" s="2" customFormat="1">
      <c r="A1749" s="12"/>
      <c r="B1749" s="16"/>
      <c r="C1749" s="13"/>
      <c r="E1749" s="1611"/>
      <c r="F1749" s="1"/>
    </row>
    <row r="1750" spans="1:6" s="2" customFormat="1">
      <c r="A1750" s="12"/>
      <c r="B1750" s="16"/>
      <c r="C1750" s="13"/>
      <c r="E1750" s="1611"/>
      <c r="F1750" s="1"/>
    </row>
    <row r="1751" spans="1:6" s="2" customFormat="1">
      <c r="A1751" s="12"/>
      <c r="B1751" s="16"/>
      <c r="C1751" s="13"/>
      <c r="E1751" s="1611"/>
      <c r="F1751" s="1"/>
    </row>
    <row r="1752" spans="1:6" s="2" customFormat="1">
      <c r="A1752" s="12"/>
      <c r="B1752" s="16"/>
      <c r="C1752" s="13"/>
      <c r="E1752" s="1611"/>
      <c r="F1752" s="1"/>
    </row>
    <row r="1753" spans="1:6" s="2" customFormat="1">
      <c r="A1753" s="12"/>
      <c r="B1753" s="16"/>
      <c r="C1753" s="13"/>
      <c r="E1753" s="1611"/>
      <c r="F1753" s="1"/>
    </row>
    <row r="1754" spans="1:6" s="2" customFormat="1">
      <c r="A1754" s="12"/>
      <c r="B1754" s="16"/>
      <c r="C1754" s="13"/>
      <c r="E1754" s="1611"/>
      <c r="F1754" s="1"/>
    </row>
    <row r="1755" spans="1:6" s="2" customFormat="1">
      <c r="A1755" s="12"/>
      <c r="B1755" s="16"/>
      <c r="C1755" s="13"/>
      <c r="E1755" s="1611"/>
      <c r="F1755" s="1"/>
    </row>
    <row r="1756" spans="1:6" s="2" customFormat="1">
      <c r="A1756" s="12"/>
      <c r="B1756" s="16"/>
      <c r="C1756" s="13"/>
      <c r="E1756" s="1611"/>
      <c r="F1756" s="1"/>
    </row>
    <row r="1757" spans="1:6" s="2" customFormat="1">
      <c r="A1757" s="12"/>
      <c r="B1757" s="16"/>
      <c r="C1757" s="13"/>
      <c r="E1757" s="1611"/>
      <c r="F1757" s="1"/>
    </row>
    <row r="1758" spans="1:6" s="2" customFormat="1">
      <c r="A1758" s="12"/>
      <c r="B1758" s="16"/>
      <c r="C1758" s="13"/>
      <c r="E1758" s="1611"/>
      <c r="F1758" s="1"/>
    </row>
    <row r="1759" spans="1:6" s="2" customFormat="1">
      <c r="A1759" s="12"/>
      <c r="B1759" s="16"/>
      <c r="C1759" s="13"/>
      <c r="E1759" s="1611"/>
      <c r="F1759" s="1"/>
    </row>
    <row r="1760" spans="1:6" s="2" customFormat="1">
      <c r="A1760" s="12"/>
      <c r="B1760" s="16"/>
      <c r="C1760" s="13"/>
      <c r="E1760" s="1611"/>
      <c r="F1760" s="1"/>
    </row>
    <row r="1761" spans="1:6" s="2" customFormat="1">
      <c r="A1761" s="12"/>
      <c r="B1761" s="16"/>
      <c r="C1761" s="13"/>
      <c r="E1761" s="1611"/>
      <c r="F1761" s="1"/>
    </row>
    <row r="1762" spans="1:6" s="2" customFormat="1">
      <c r="A1762" s="12"/>
      <c r="B1762" s="16"/>
      <c r="C1762" s="13"/>
      <c r="E1762" s="1611"/>
      <c r="F1762" s="1"/>
    </row>
    <row r="1763" spans="1:6" s="2" customFormat="1">
      <c r="A1763" s="12"/>
      <c r="B1763" s="16"/>
      <c r="C1763" s="13"/>
      <c r="E1763" s="1611"/>
      <c r="F1763" s="1"/>
    </row>
    <row r="1764" spans="1:6" s="2" customFormat="1">
      <c r="A1764" s="12"/>
      <c r="B1764" s="16"/>
      <c r="C1764" s="13"/>
      <c r="E1764" s="1611"/>
      <c r="F1764" s="1"/>
    </row>
    <row r="1765" spans="1:6" s="2" customFormat="1">
      <c r="A1765" s="12"/>
      <c r="B1765" s="16"/>
      <c r="C1765" s="13"/>
      <c r="E1765" s="1611"/>
      <c r="F1765" s="1"/>
    </row>
    <row r="1766" spans="1:6" s="2" customFormat="1">
      <c r="A1766" s="12"/>
      <c r="B1766" s="16"/>
      <c r="C1766" s="13"/>
      <c r="E1766" s="1611"/>
      <c r="F1766" s="1"/>
    </row>
    <row r="1767" spans="1:6" s="2" customFormat="1">
      <c r="A1767" s="12"/>
      <c r="B1767" s="16"/>
      <c r="C1767" s="13"/>
      <c r="E1767" s="1611"/>
      <c r="F1767" s="1"/>
    </row>
    <row r="1768" spans="1:6" s="2" customFormat="1">
      <c r="A1768" s="12"/>
      <c r="B1768" s="16"/>
      <c r="C1768" s="13"/>
      <c r="E1768" s="1611"/>
      <c r="F1768" s="1"/>
    </row>
    <row r="1769" spans="1:6" s="2" customFormat="1">
      <c r="A1769" s="12"/>
      <c r="B1769" s="16"/>
      <c r="C1769" s="13"/>
      <c r="E1769" s="1611"/>
      <c r="F1769" s="1"/>
    </row>
    <row r="1770" spans="1:6" s="2" customFormat="1">
      <c r="A1770" s="12"/>
      <c r="B1770" s="16"/>
      <c r="C1770" s="13"/>
      <c r="E1770" s="1611"/>
      <c r="F1770" s="1"/>
    </row>
    <row r="1771" spans="1:6" s="2" customFormat="1">
      <c r="A1771" s="12"/>
      <c r="B1771" s="16"/>
      <c r="C1771" s="13"/>
      <c r="E1771" s="1611"/>
      <c r="F1771" s="1"/>
    </row>
    <row r="1772" spans="1:6" s="2" customFormat="1">
      <c r="A1772" s="12"/>
      <c r="B1772" s="16"/>
      <c r="C1772" s="13"/>
      <c r="E1772" s="1611"/>
      <c r="F1772" s="1"/>
    </row>
    <row r="1773" spans="1:6" s="2" customFormat="1">
      <c r="A1773" s="12"/>
      <c r="B1773" s="16"/>
      <c r="C1773" s="13"/>
      <c r="E1773" s="1611"/>
      <c r="F1773" s="1"/>
    </row>
    <row r="1774" spans="1:6" s="2" customFormat="1">
      <c r="A1774" s="12"/>
      <c r="B1774" s="16"/>
      <c r="C1774" s="13"/>
      <c r="E1774" s="1611"/>
      <c r="F1774" s="1"/>
    </row>
    <row r="1775" spans="1:6" s="2" customFormat="1">
      <c r="A1775" s="12"/>
      <c r="B1775" s="16"/>
      <c r="C1775" s="13"/>
      <c r="E1775" s="1611"/>
      <c r="F1775" s="1"/>
    </row>
    <row r="1776" spans="1:6" s="2" customFormat="1">
      <c r="A1776" s="12"/>
      <c r="B1776" s="16"/>
      <c r="C1776" s="13"/>
      <c r="E1776" s="1611"/>
      <c r="F1776" s="1"/>
    </row>
    <row r="1777" spans="1:6" s="2" customFormat="1">
      <c r="A1777" s="12"/>
      <c r="B1777" s="16"/>
      <c r="C1777" s="13"/>
      <c r="E1777" s="1611"/>
      <c r="F1777" s="1"/>
    </row>
    <row r="1778" spans="1:6" s="2" customFormat="1">
      <c r="A1778" s="12"/>
      <c r="B1778" s="16"/>
      <c r="C1778" s="13"/>
      <c r="E1778" s="1611"/>
      <c r="F1778" s="1"/>
    </row>
    <row r="1779" spans="1:6" s="2" customFormat="1">
      <c r="A1779" s="12"/>
      <c r="B1779" s="16"/>
      <c r="C1779" s="13"/>
      <c r="E1779" s="1611"/>
      <c r="F1779" s="1"/>
    </row>
    <row r="1780" spans="1:6" s="2" customFormat="1">
      <c r="A1780" s="12"/>
      <c r="B1780" s="16"/>
      <c r="C1780" s="13"/>
      <c r="E1780" s="1611"/>
      <c r="F1780" s="1"/>
    </row>
    <row r="1781" spans="1:6" s="2" customFormat="1">
      <c r="A1781" s="12"/>
      <c r="B1781" s="16"/>
      <c r="C1781" s="13"/>
      <c r="E1781" s="1611"/>
      <c r="F1781" s="1"/>
    </row>
    <row r="1782" spans="1:6" s="2" customFormat="1">
      <c r="A1782" s="12"/>
      <c r="B1782" s="16"/>
      <c r="C1782" s="13"/>
      <c r="E1782" s="1611"/>
      <c r="F1782" s="1"/>
    </row>
    <row r="1783" spans="1:6" s="2" customFormat="1">
      <c r="A1783" s="12"/>
      <c r="B1783" s="16"/>
      <c r="C1783" s="13"/>
      <c r="E1783" s="1611"/>
      <c r="F1783" s="1"/>
    </row>
    <row r="1784" spans="1:6" s="2" customFormat="1">
      <c r="A1784" s="12"/>
      <c r="B1784" s="16"/>
      <c r="C1784" s="13"/>
      <c r="E1784" s="1611"/>
      <c r="F1784" s="1"/>
    </row>
    <row r="1785" spans="1:6" s="2" customFormat="1">
      <c r="A1785" s="12"/>
      <c r="B1785" s="16"/>
      <c r="C1785" s="13"/>
      <c r="E1785" s="1611"/>
      <c r="F1785" s="1"/>
    </row>
    <row r="1786" spans="1:6" s="2" customFormat="1">
      <c r="A1786" s="12"/>
      <c r="B1786" s="16"/>
      <c r="C1786" s="13"/>
      <c r="E1786" s="1611"/>
      <c r="F1786" s="1"/>
    </row>
    <row r="1787" spans="1:6" s="2" customFormat="1">
      <c r="A1787" s="12"/>
      <c r="B1787" s="16"/>
      <c r="C1787" s="13"/>
      <c r="E1787" s="1611"/>
      <c r="F1787" s="1"/>
    </row>
    <row r="1788" spans="1:6" s="2" customFormat="1">
      <c r="A1788" s="12"/>
      <c r="B1788" s="16"/>
      <c r="C1788" s="13"/>
      <c r="E1788" s="1611"/>
      <c r="F1788" s="1"/>
    </row>
    <row r="1789" spans="1:6" s="2" customFormat="1">
      <c r="A1789" s="12"/>
      <c r="B1789" s="16"/>
      <c r="C1789" s="13"/>
      <c r="E1789" s="1611"/>
      <c r="F1789" s="1"/>
    </row>
    <row r="1790" spans="1:6" s="2" customFormat="1">
      <c r="A1790" s="12"/>
      <c r="B1790" s="16"/>
      <c r="C1790" s="13"/>
      <c r="E1790" s="1611"/>
      <c r="F1790" s="1"/>
    </row>
    <row r="1791" spans="1:6" s="2" customFormat="1">
      <c r="A1791" s="12"/>
      <c r="B1791" s="16"/>
      <c r="C1791" s="13"/>
      <c r="E1791" s="1611"/>
      <c r="F1791" s="1"/>
    </row>
    <row r="1792" spans="1:6" s="2" customFormat="1">
      <c r="A1792" s="12"/>
      <c r="B1792" s="16"/>
      <c r="C1792" s="13"/>
      <c r="E1792" s="1611"/>
      <c r="F1792" s="1"/>
    </row>
    <row r="1793" spans="1:6" s="2" customFormat="1">
      <c r="A1793" s="12"/>
      <c r="B1793" s="16"/>
      <c r="C1793" s="13"/>
      <c r="E1793" s="1611"/>
      <c r="F1793" s="1"/>
    </row>
    <row r="1794" spans="1:6" s="2" customFormat="1">
      <c r="A1794" s="12"/>
      <c r="B1794" s="16"/>
      <c r="C1794" s="13"/>
      <c r="E1794" s="1611"/>
      <c r="F1794" s="1"/>
    </row>
    <row r="1795" spans="1:6" s="2" customFormat="1">
      <c r="A1795" s="12"/>
      <c r="B1795" s="16"/>
      <c r="C1795" s="13"/>
      <c r="E1795" s="1611"/>
      <c r="F1795" s="1"/>
    </row>
    <row r="1796" spans="1:6" s="2" customFormat="1">
      <c r="A1796" s="12"/>
      <c r="B1796" s="16"/>
      <c r="C1796" s="13"/>
      <c r="E1796" s="1611"/>
      <c r="F1796" s="1"/>
    </row>
    <row r="1797" spans="1:6" s="2" customFormat="1">
      <c r="A1797" s="12"/>
      <c r="B1797" s="16"/>
      <c r="C1797" s="13"/>
      <c r="E1797" s="1611"/>
      <c r="F1797" s="1"/>
    </row>
    <row r="1798" spans="1:6" s="2" customFormat="1">
      <c r="A1798" s="12"/>
      <c r="B1798" s="16"/>
      <c r="C1798" s="13"/>
      <c r="E1798" s="1611"/>
      <c r="F1798" s="1"/>
    </row>
    <row r="1799" spans="1:6" s="2" customFormat="1">
      <c r="A1799" s="12"/>
      <c r="B1799" s="16"/>
      <c r="C1799" s="13"/>
      <c r="E1799" s="1611"/>
      <c r="F1799" s="1"/>
    </row>
    <row r="1800" spans="1:6" s="2" customFormat="1">
      <c r="A1800" s="12"/>
      <c r="B1800" s="16"/>
      <c r="C1800" s="13"/>
      <c r="E1800" s="1611"/>
      <c r="F1800" s="1"/>
    </row>
    <row r="1801" spans="1:6" s="2" customFormat="1">
      <c r="A1801" s="12"/>
      <c r="B1801" s="16"/>
      <c r="C1801" s="13"/>
      <c r="E1801" s="1611"/>
      <c r="F1801" s="1"/>
    </row>
    <row r="1802" spans="1:6" s="2" customFormat="1">
      <c r="A1802" s="12"/>
      <c r="B1802" s="16"/>
      <c r="C1802" s="13"/>
      <c r="E1802" s="1611"/>
      <c r="F1802" s="1"/>
    </row>
    <row r="1803" spans="1:6" s="2" customFormat="1">
      <c r="A1803" s="12"/>
      <c r="B1803" s="16"/>
      <c r="C1803" s="13"/>
      <c r="E1803" s="1611"/>
      <c r="F1803" s="1"/>
    </row>
    <row r="1804" spans="1:6" s="2" customFormat="1">
      <c r="A1804" s="12"/>
      <c r="B1804" s="16"/>
      <c r="C1804" s="13"/>
      <c r="E1804" s="1611"/>
      <c r="F1804" s="1"/>
    </row>
    <row r="1805" spans="1:6" s="2" customFormat="1">
      <c r="A1805" s="12"/>
      <c r="B1805" s="16"/>
      <c r="C1805" s="13"/>
      <c r="E1805" s="1611"/>
      <c r="F1805" s="1"/>
    </row>
    <row r="1806" spans="1:6" s="2" customFormat="1">
      <c r="A1806" s="12"/>
      <c r="B1806" s="16"/>
      <c r="C1806" s="13"/>
      <c r="E1806" s="1611"/>
      <c r="F1806" s="1"/>
    </row>
    <row r="1807" spans="1:6" s="2" customFormat="1">
      <c r="A1807" s="12"/>
      <c r="B1807" s="16"/>
      <c r="C1807" s="13"/>
      <c r="E1807" s="1611"/>
      <c r="F1807" s="1"/>
    </row>
    <row r="1808" spans="1:6" s="2" customFormat="1">
      <c r="A1808" s="12"/>
      <c r="B1808" s="16"/>
      <c r="C1808" s="13"/>
      <c r="E1808" s="1611"/>
      <c r="F1808" s="1"/>
    </row>
    <row r="1809" spans="1:6" s="2" customFormat="1">
      <c r="A1809" s="12"/>
      <c r="B1809" s="16"/>
      <c r="C1809" s="13"/>
      <c r="E1809" s="1611"/>
      <c r="F1809" s="1"/>
    </row>
    <row r="1810" spans="1:6" s="2" customFormat="1">
      <c r="A1810" s="12"/>
      <c r="B1810" s="16"/>
      <c r="C1810" s="13"/>
      <c r="E1810" s="1611"/>
      <c r="F1810" s="1"/>
    </row>
    <row r="1811" spans="1:6" s="2" customFormat="1">
      <c r="A1811" s="12"/>
      <c r="B1811" s="16"/>
      <c r="C1811" s="13"/>
      <c r="E1811" s="1611"/>
      <c r="F1811" s="1"/>
    </row>
    <row r="1812" spans="1:6" s="2" customFormat="1">
      <c r="A1812" s="12"/>
      <c r="B1812" s="16"/>
      <c r="C1812" s="13"/>
      <c r="E1812" s="1611"/>
      <c r="F1812" s="1"/>
    </row>
    <row r="1813" spans="1:6" s="2" customFormat="1">
      <c r="A1813" s="12"/>
      <c r="B1813" s="16"/>
      <c r="C1813" s="13"/>
      <c r="E1813" s="1611"/>
      <c r="F1813" s="1"/>
    </row>
    <row r="1814" spans="1:6" s="2" customFormat="1">
      <c r="A1814" s="12"/>
      <c r="B1814" s="16"/>
      <c r="C1814" s="13"/>
      <c r="E1814" s="1611"/>
      <c r="F1814" s="1"/>
    </row>
    <row r="1815" spans="1:6" s="2" customFormat="1">
      <c r="A1815" s="12"/>
      <c r="B1815" s="16"/>
      <c r="C1815" s="13"/>
      <c r="E1815" s="1611"/>
      <c r="F1815" s="1"/>
    </row>
    <row r="1816" spans="1:6" s="2" customFormat="1">
      <c r="A1816" s="12"/>
      <c r="B1816" s="16"/>
      <c r="C1816" s="13"/>
      <c r="E1816" s="1611"/>
      <c r="F1816" s="1"/>
    </row>
    <row r="1817" spans="1:6" s="2" customFormat="1">
      <c r="A1817" s="12"/>
      <c r="B1817" s="16"/>
      <c r="C1817" s="13"/>
      <c r="E1817" s="1611"/>
      <c r="F1817" s="1"/>
    </row>
    <row r="1818" spans="1:6" s="2" customFormat="1">
      <c r="A1818" s="12"/>
      <c r="B1818" s="16"/>
      <c r="C1818" s="13"/>
      <c r="E1818" s="1611"/>
      <c r="F1818" s="1"/>
    </row>
    <row r="1819" spans="1:6" s="2" customFormat="1">
      <c r="A1819" s="12"/>
      <c r="B1819" s="16"/>
      <c r="C1819" s="13"/>
      <c r="E1819" s="1611"/>
      <c r="F1819" s="1"/>
    </row>
    <row r="1820" spans="1:6" s="2" customFormat="1">
      <c r="A1820" s="12"/>
      <c r="B1820" s="16"/>
      <c r="C1820" s="13"/>
      <c r="E1820" s="1611"/>
      <c r="F1820" s="1"/>
    </row>
    <row r="1821" spans="1:6" s="2" customFormat="1">
      <c r="A1821" s="12"/>
      <c r="B1821" s="16"/>
      <c r="C1821" s="13"/>
      <c r="E1821" s="1611"/>
      <c r="F1821" s="1"/>
    </row>
    <row r="1822" spans="1:6" s="2" customFormat="1">
      <c r="A1822" s="12"/>
      <c r="B1822" s="16"/>
      <c r="C1822" s="13"/>
      <c r="E1822" s="1611"/>
      <c r="F1822" s="1"/>
    </row>
    <row r="1823" spans="1:6" s="2" customFormat="1">
      <c r="A1823" s="12"/>
      <c r="B1823" s="16"/>
      <c r="C1823" s="13"/>
      <c r="E1823" s="1611"/>
      <c r="F1823" s="1"/>
    </row>
    <row r="1824" spans="1:6" s="2" customFormat="1">
      <c r="A1824" s="12"/>
      <c r="B1824" s="16"/>
      <c r="C1824" s="13"/>
      <c r="E1824" s="1611"/>
      <c r="F1824" s="1"/>
    </row>
    <row r="1825" spans="1:6" s="2" customFormat="1">
      <c r="A1825" s="12"/>
      <c r="B1825" s="16"/>
      <c r="C1825" s="13"/>
      <c r="E1825" s="1611"/>
      <c r="F1825" s="1"/>
    </row>
    <row r="1826" spans="1:6" s="2" customFormat="1">
      <c r="A1826" s="12"/>
      <c r="B1826" s="16"/>
      <c r="C1826" s="13"/>
      <c r="E1826" s="1611"/>
      <c r="F1826" s="1"/>
    </row>
    <row r="1827" spans="1:6" s="2" customFormat="1">
      <c r="A1827" s="12"/>
      <c r="B1827" s="16"/>
      <c r="C1827" s="13"/>
      <c r="E1827" s="1611"/>
      <c r="F1827" s="1"/>
    </row>
    <row r="1828" spans="1:6" s="2" customFormat="1">
      <c r="A1828" s="12"/>
      <c r="B1828" s="16"/>
      <c r="C1828" s="13"/>
      <c r="E1828" s="1611"/>
      <c r="F1828" s="1"/>
    </row>
    <row r="1829" spans="1:6" s="2" customFormat="1">
      <c r="A1829" s="12"/>
      <c r="B1829" s="16"/>
      <c r="C1829" s="13"/>
      <c r="E1829" s="1611"/>
      <c r="F1829" s="1"/>
    </row>
    <row r="1830" spans="1:6" s="2" customFormat="1">
      <c r="A1830" s="12"/>
      <c r="B1830" s="16"/>
      <c r="C1830" s="13"/>
      <c r="E1830" s="1611"/>
      <c r="F1830" s="1"/>
    </row>
    <row r="1831" spans="1:6" s="2" customFormat="1">
      <c r="A1831" s="12"/>
      <c r="B1831" s="16"/>
      <c r="C1831" s="13"/>
      <c r="E1831" s="1611"/>
      <c r="F1831" s="1"/>
    </row>
    <row r="1832" spans="1:6" s="2" customFormat="1">
      <c r="A1832" s="12"/>
      <c r="B1832" s="16"/>
      <c r="C1832" s="13"/>
      <c r="E1832" s="1611"/>
      <c r="F1832" s="1"/>
    </row>
    <row r="1833" spans="1:6" s="2" customFormat="1">
      <c r="A1833" s="12"/>
      <c r="B1833" s="16"/>
      <c r="C1833" s="13"/>
      <c r="E1833" s="1611"/>
      <c r="F1833" s="1"/>
    </row>
    <row r="1834" spans="1:6" s="2" customFormat="1">
      <c r="A1834" s="12"/>
      <c r="B1834" s="16"/>
      <c r="C1834" s="13"/>
      <c r="E1834" s="1611"/>
      <c r="F1834" s="1"/>
    </row>
    <row r="1835" spans="1:6" s="2" customFormat="1">
      <c r="A1835" s="12"/>
      <c r="B1835" s="16"/>
      <c r="C1835" s="13"/>
      <c r="E1835" s="1611"/>
      <c r="F1835" s="1"/>
    </row>
    <row r="1836" spans="1:6" s="2" customFormat="1">
      <c r="A1836" s="12"/>
      <c r="B1836" s="16"/>
      <c r="C1836" s="13"/>
      <c r="E1836" s="1611"/>
      <c r="F1836" s="1"/>
    </row>
    <row r="1837" spans="1:6" s="2" customFormat="1">
      <c r="A1837" s="12"/>
      <c r="B1837" s="16"/>
      <c r="C1837" s="13"/>
      <c r="E1837" s="1611"/>
      <c r="F1837" s="1"/>
    </row>
    <row r="1838" spans="1:6" s="2" customFormat="1">
      <c r="A1838" s="12"/>
      <c r="B1838" s="16"/>
      <c r="C1838" s="13"/>
      <c r="E1838" s="1611"/>
      <c r="F1838" s="1"/>
    </row>
    <row r="1839" spans="1:6" s="2" customFormat="1">
      <c r="A1839" s="12"/>
      <c r="B1839" s="16"/>
      <c r="C1839" s="13"/>
      <c r="E1839" s="1611"/>
      <c r="F1839" s="1"/>
    </row>
    <row r="1840" spans="1:6" s="2" customFormat="1">
      <c r="A1840" s="12"/>
      <c r="B1840" s="16"/>
      <c r="C1840" s="13"/>
      <c r="E1840" s="1611"/>
      <c r="F1840" s="1"/>
    </row>
    <row r="1841" spans="1:6" s="2" customFormat="1">
      <c r="A1841" s="12"/>
      <c r="B1841" s="16"/>
      <c r="C1841" s="13"/>
      <c r="E1841" s="1611"/>
      <c r="F1841" s="1"/>
    </row>
    <row r="1842" spans="1:6" s="2" customFormat="1">
      <c r="A1842" s="12"/>
      <c r="B1842" s="16"/>
      <c r="C1842" s="13"/>
      <c r="E1842" s="1611"/>
      <c r="F1842" s="1"/>
    </row>
    <row r="1843" spans="1:6" s="2" customFormat="1">
      <c r="A1843" s="12"/>
      <c r="B1843" s="16"/>
      <c r="C1843" s="13"/>
      <c r="E1843" s="1611"/>
      <c r="F1843" s="1"/>
    </row>
    <row r="1844" spans="1:6" s="2" customFormat="1">
      <c r="A1844" s="12"/>
      <c r="B1844" s="16"/>
      <c r="C1844" s="13"/>
      <c r="E1844" s="1611"/>
      <c r="F1844" s="1"/>
    </row>
    <row r="1845" spans="1:6" s="2" customFormat="1">
      <c r="A1845" s="12"/>
      <c r="B1845" s="16"/>
      <c r="C1845" s="13"/>
      <c r="E1845" s="1611"/>
      <c r="F1845" s="1"/>
    </row>
    <row r="1846" spans="1:6" s="2" customFormat="1">
      <c r="A1846" s="12"/>
      <c r="B1846" s="16"/>
      <c r="C1846" s="13"/>
      <c r="E1846" s="1611"/>
      <c r="F1846" s="1"/>
    </row>
    <row r="1847" spans="1:6" s="2" customFormat="1">
      <c r="A1847" s="12"/>
      <c r="B1847" s="16"/>
      <c r="C1847" s="13"/>
      <c r="E1847" s="1611"/>
      <c r="F1847" s="1"/>
    </row>
    <row r="1848" spans="1:6" s="2" customFormat="1">
      <c r="A1848" s="12"/>
      <c r="B1848" s="16"/>
      <c r="C1848" s="13"/>
      <c r="E1848" s="1611"/>
      <c r="F1848" s="1"/>
    </row>
    <row r="1849" spans="1:6" s="2" customFormat="1">
      <c r="A1849" s="12"/>
      <c r="B1849" s="16"/>
      <c r="C1849" s="13"/>
      <c r="E1849" s="1611"/>
      <c r="F1849" s="1"/>
    </row>
    <row r="1850" spans="1:6" s="2" customFormat="1">
      <c r="A1850" s="12"/>
      <c r="B1850" s="16"/>
      <c r="C1850" s="13"/>
      <c r="E1850" s="1611"/>
      <c r="F1850" s="1"/>
    </row>
    <row r="1851" spans="1:6" s="2" customFormat="1">
      <c r="A1851" s="12"/>
      <c r="B1851" s="16"/>
      <c r="C1851" s="13"/>
      <c r="E1851" s="1611"/>
      <c r="F1851" s="1"/>
    </row>
    <row r="1852" spans="1:6" s="2" customFormat="1">
      <c r="A1852" s="12"/>
      <c r="B1852" s="16"/>
      <c r="C1852" s="13"/>
      <c r="E1852" s="1611"/>
      <c r="F1852" s="1"/>
    </row>
    <row r="1853" spans="1:6" s="2" customFormat="1">
      <c r="A1853" s="12"/>
      <c r="B1853" s="16"/>
      <c r="C1853" s="13"/>
      <c r="E1853" s="1611"/>
      <c r="F1853" s="1"/>
    </row>
    <row r="1854" spans="1:6" s="2" customFormat="1">
      <c r="A1854" s="12"/>
      <c r="B1854" s="16"/>
      <c r="C1854" s="13"/>
      <c r="E1854" s="1611"/>
      <c r="F1854" s="1"/>
    </row>
    <row r="1855" spans="1:6" s="2" customFormat="1">
      <c r="A1855" s="12"/>
      <c r="B1855" s="16"/>
      <c r="C1855" s="13"/>
      <c r="E1855" s="1611"/>
      <c r="F1855" s="1"/>
    </row>
    <row r="1856" spans="1:6" s="2" customFormat="1">
      <c r="A1856" s="12"/>
      <c r="B1856" s="16"/>
      <c r="C1856" s="13"/>
      <c r="E1856" s="1611"/>
      <c r="F1856" s="1"/>
    </row>
    <row r="1857" spans="1:6" s="2" customFormat="1">
      <c r="A1857" s="12"/>
      <c r="B1857" s="16"/>
      <c r="C1857" s="13"/>
      <c r="E1857" s="1611"/>
      <c r="F1857" s="1"/>
    </row>
    <row r="1858" spans="1:6" s="2" customFormat="1">
      <c r="A1858" s="12"/>
      <c r="B1858" s="16"/>
      <c r="C1858" s="13"/>
      <c r="E1858" s="1611"/>
      <c r="F1858" s="1"/>
    </row>
    <row r="1859" spans="1:6" s="2" customFormat="1">
      <c r="A1859" s="12"/>
      <c r="B1859" s="16"/>
      <c r="C1859" s="13"/>
      <c r="E1859" s="1611"/>
      <c r="F1859" s="1"/>
    </row>
    <row r="1860" spans="1:6" s="2" customFormat="1">
      <c r="A1860" s="12"/>
      <c r="B1860" s="16"/>
      <c r="C1860" s="13"/>
      <c r="E1860" s="1611"/>
      <c r="F1860" s="1"/>
    </row>
    <row r="1861" spans="1:6" s="2" customFormat="1">
      <c r="A1861" s="12"/>
      <c r="B1861" s="16"/>
      <c r="C1861" s="13"/>
      <c r="E1861" s="1611"/>
      <c r="F1861" s="1"/>
    </row>
    <row r="1862" spans="1:6" s="2" customFormat="1">
      <c r="A1862" s="12"/>
      <c r="B1862" s="16"/>
      <c r="C1862" s="13"/>
      <c r="E1862" s="1611"/>
      <c r="F1862" s="1"/>
    </row>
    <row r="1863" spans="1:6" s="2" customFormat="1">
      <c r="A1863" s="12"/>
      <c r="B1863" s="16"/>
      <c r="C1863" s="13"/>
      <c r="E1863" s="1611"/>
      <c r="F1863" s="1"/>
    </row>
    <row r="1864" spans="1:6" s="2" customFormat="1">
      <c r="A1864" s="12"/>
      <c r="B1864" s="16"/>
      <c r="C1864" s="13"/>
      <c r="E1864" s="1611"/>
      <c r="F1864" s="1"/>
    </row>
    <row r="1865" spans="1:6" s="2" customFormat="1">
      <c r="A1865" s="12"/>
      <c r="B1865" s="16"/>
      <c r="C1865" s="13"/>
      <c r="E1865" s="1611"/>
      <c r="F1865" s="1"/>
    </row>
    <row r="1866" spans="1:6" s="2" customFormat="1">
      <c r="A1866" s="12"/>
      <c r="B1866" s="16"/>
      <c r="C1866" s="13"/>
      <c r="E1866" s="1611"/>
      <c r="F1866" s="1"/>
    </row>
    <row r="1867" spans="1:6" s="2" customFormat="1">
      <c r="A1867" s="12"/>
      <c r="B1867" s="16"/>
      <c r="C1867" s="13"/>
      <c r="E1867" s="1611"/>
      <c r="F1867" s="1"/>
    </row>
    <row r="1868" spans="1:6" s="2" customFormat="1">
      <c r="A1868" s="12"/>
      <c r="B1868" s="16"/>
      <c r="C1868" s="13"/>
      <c r="E1868" s="1611"/>
      <c r="F1868" s="1"/>
    </row>
    <row r="1869" spans="1:6" s="2" customFormat="1">
      <c r="A1869" s="12"/>
      <c r="B1869" s="16"/>
      <c r="C1869" s="13"/>
      <c r="E1869" s="1611"/>
      <c r="F1869" s="1"/>
    </row>
    <row r="1870" spans="1:6" s="2" customFormat="1">
      <c r="A1870" s="12"/>
      <c r="B1870" s="16"/>
      <c r="C1870" s="13"/>
      <c r="E1870" s="1611"/>
      <c r="F1870" s="1"/>
    </row>
    <row r="1871" spans="1:6" s="2" customFormat="1">
      <c r="A1871" s="12"/>
      <c r="B1871" s="16"/>
      <c r="C1871" s="13"/>
      <c r="E1871" s="1611"/>
      <c r="F1871" s="1"/>
    </row>
    <row r="1872" spans="1:6" s="2" customFormat="1">
      <c r="A1872" s="12"/>
      <c r="B1872" s="16"/>
      <c r="C1872" s="13"/>
      <c r="E1872" s="1611"/>
      <c r="F1872" s="1"/>
    </row>
    <row r="1873" spans="1:6" s="2" customFormat="1">
      <c r="A1873" s="12"/>
      <c r="B1873" s="16"/>
      <c r="C1873" s="13"/>
      <c r="E1873" s="1611"/>
      <c r="F1873" s="1"/>
    </row>
    <row r="1874" spans="1:6" s="2" customFormat="1">
      <c r="A1874" s="12"/>
      <c r="B1874" s="16"/>
      <c r="C1874" s="13"/>
      <c r="E1874" s="1611"/>
      <c r="F1874" s="1"/>
    </row>
    <row r="1875" spans="1:6" s="2" customFormat="1">
      <c r="A1875" s="12"/>
      <c r="B1875" s="16"/>
      <c r="C1875" s="13"/>
      <c r="E1875" s="1611"/>
      <c r="F1875" s="1"/>
    </row>
    <row r="1876" spans="1:6" s="2" customFormat="1">
      <c r="A1876" s="12"/>
      <c r="B1876" s="16"/>
      <c r="C1876" s="13"/>
      <c r="E1876" s="1611"/>
      <c r="F1876" s="1"/>
    </row>
    <row r="1877" spans="1:6" s="2" customFormat="1">
      <c r="A1877" s="12"/>
      <c r="B1877" s="16"/>
      <c r="C1877" s="13"/>
      <c r="E1877" s="1611"/>
      <c r="F1877" s="1"/>
    </row>
    <row r="1878" spans="1:6" s="2" customFormat="1">
      <c r="A1878" s="12"/>
      <c r="B1878" s="16"/>
      <c r="C1878" s="13"/>
      <c r="E1878" s="1611"/>
      <c r="F1878" s="1"/>
    </row>
    <row r="1879" spans="1:6" s="2" customFormat="1">
      <c r="A1879" s="12"/>
      <c r="B1879" s="16"/>
      <c r="C1879" s="13"/>
      <c r="E1879" s="1611"/>
      <c r="F1879" s="1"/>
    </row>
    <row r="1880" spans="1:6" s="2" customFormat="1">
      <c r="A1880" s="12"/>
      <c r="B1880" s="16"/>
      <c r="C1880" s="13"/>
      <c r="E1880" s="1611"/>
      <c r="F1880" s="1"/>
    </row>
    <row r="1881" spans="1:6" s="2" customFormat="1">
      <c r="A1881" s="12"/>
      <c r="B1881" s="16"/>
      <c r="C1881" s="13"/>
      <c r="E1881" s="1611"/>
      <c r="F1881" s="1"/>
    </row>
    <row r="1882" spans="1:6" s="2" customFormat="1">
      <c r="A1882" s="12"/>
      <c r="B1882" s="16"/>
      <c r="C1882" s="13"/>
      <c r="E1882" s="1611"/>
      <c r="F1882" s="1"/>
    </row>
    <row r="1883" spans="1:6" s="2" customFormat="1">
      <c r="A1883" s="12"/>
      <c r="B1883" s="16"/>
      <c r="C1883" s="13"/>
      <c r="E1883" s="1611"/>
      <c r="F1883" s="1"/>
    </row>
    <row r="1884" spans="1:6" s="2" customFormat="1">
      <c r="A1884" s="12"/>
      <c r="B1884" s="16"/>
      <c r="C1884" s="13"/>
      <c r="E1884" s="1611"/>
      <c r="F1884" s="1"/>
    </row>
    <row r="1885" spans="1:6" s="2" customFormat="1">
      <c r="A1885" s="12"/>
      <c r="B1885" s="16"/>
      <c r="C1885" s="13"/>
      <c r="E1885" s="1611"/>
      <c r="F1885" s="1"/>
    </row>
    <row r="1886" spans="1:6" s="2" customFormat="1">
      <c r="A1886" s="12"/>
      <c r="B1886" s="16"/>
      <c r="C1886" s="13"/>
      <c r="E1886" s="1611"/>
      <c r="F1886" s="1"/>
    </row>
    <row r="1887" spans="1:6" s="2" customFormat="1">
      <c r="A1887" s="12"/>
      <c r="B1887" s="16"/>
      <c r="C1887" s="13"/>
      <c r="E1887" s="1611"/>
      <c r="F1887" s="1"/>
    </row>
    <row r="1888" spans="1:6" s="2" customFormat="1">
      <c r="A1888" s="12"/>
      <c r="B1888" s="16"/>
      <c r="C1888" s="13"/>
      <c r="E1888" s="1611"/>
      <c r="F1888" s="1"/>
    </row>
    <row r="1889" spans="1:6" s="2" customFormat="1">
      <c r="A1889" s="12"/>
      <c r="B1889" s="16"/>
      <c r="C1889" s="13"/>
      <c r="E1889" s="1611"/>
      <c r="F1889" s="1"/>
    </row>
    <row r="1890" spans="1:6" s="2" customFormat="1">
      <c r="A1890" s="12"/>
      <c r="B1890" s="16"/>
      <c r="C1890" s="13"/>
      <c r="E1890" s="1611"/>
      <c r="F1890" s="1"/>
    </row>
    <row r="1891" spans="1:6" s="2" customFormat="1">
      <c r="A1891" s="12"/>
      <c r="B1891" s="16"/>
      <c r="C1891" s="13"/>
      <c r="E1891" s="1611"/>
      <c r="F1891" s="1"/>
    </row>
    <row r="1892" spans="1:6" s="2" customFormat="1">
      <c r="A1892" s="12"/>
      <c r="B1892" s="16"/>
      <c r="C1892" s="13"/>
      <c r="E1892" s="1611"/>
      <c r="F1892" s="1"/>
    </row>
    <row r="1893" spans="1:6" s="2" customFormat="1">
      <c r="A1893" s="12"/>
      <c r="B1893" s="16"/>
      <c r="C1893" s="13"/>
      <c r="E1893" s="1611"/>
      <c r="F1893" s="1"/>
    </row>
    <row r="1894" spans="1:6" s="2" customFormat="1">
      <c r="A1894" s="12"/>
      <c r="B1894" s="16"/>
      <c r="C1894" s="13"/>
      <c r="E1894" s="1611"/>
      <c r="F1894" s="1"/>
    </row>
    <row r="1895" spans="1:6" s="2" customFormat="1">
      <c r="A1895" s="12"/>
      <c r="B1895" s="16"/>
      <c r="C1895" s="13"/>
      <c r="E1895" s="1611"/>
      <c r="F1895" s="1"/>
    </row>
    <row r="1896" spans="1:6" s="2" customFormat="1">
      <c r="A1896" s="12"/>
      <c r="B1896" s="16"/>
      <c r="C1896" s="13"/>
      <c r="E1896" s="1611"/>
      <c r="F1896" s="1"/>
    </row>
    <row r="1897" spans="1:6" s="2" customFormat="1">
      <c r="A1897" s="12"/>
      <c r="B1897" s="16"/>
      <c r="C1897" s="13"/>
      <c r="E1897" s="1611"/>
      <c r="F1897" s="1"/>
    </row>
    <row r="1898" spans="1:6" s="2" customFormat="1">
      <c r="A1898" s="12"/>
      <c r="B1898" s="16"/>
      <c r="C1898" s="13"/>
      <c r="E1898" s="1611"/>
      <c r="F1898" s="1"/>
    </row>
    <row r="1899" spans="1:6" s="2" customFormat="1">
      <c r="A1899" s="12"/>
      <c r="B1899" s="16"/>
      <c r="C1899" s="13"/>
      <c r="E1899" s="1611"/>
      <c r="F1899" s="1"/>
    </row>
    <row r="1900" spans="1:6" s="2" customFormat="1">
      <c r="A1900" s="12"/>
      <c r="B1900" s="16"/>
      <c r="C1900" s="13"/>
      <c r="E1900" s="1611"/>
      <c r="F1900" s="1"/>
    </row>
    <row r="1901" spans="1:6" s="2" customFormat="1">
      <c r="A1901" s="12"/>
      <c r="B1901" s="16"/>
      <c r="C1901" s="13"/>
      <c r="E1901" s="1611"/>
      <c r="F1901" s="1"/>
    </row>
    <row r="1902" spans="1:6" s="2" customFormat="1">
      <c r="A1902" s="12"/>
      <c r="B1902" s="16"/>
      <c r="C1902" s="13"/>
      <c r="E1902" s="1611"/>
      <c r="F1902" s="1"/>
    </row>
    <row r="1903" spans="1:6" s="2" customFormat="1">
      <c r="A1903" s="12"/>
      <c r="B1903" s="16"/>
      <c r="C1903" s="13"/>
      <c r="E1903" s="1611"/>
      <c r="F1903" s="1"/>
    </row>
    <row r="1904" spans="1:6" s="2" customFormat="1">
      <c r="A1904" s="12"/>
      <c r="B1904" s="16"/>
      <c r="C1904" s="13"/>
      <c r="E1904" s="1611"/>
      <c r="F1904" s="1"/>
    </row>
    <row r="1905" spans="1:6" s="2" customFormat="1">
      <c r="A1905" s="12"/>
      <c r="B1905" s="16"/>
      <c r="C1905" s="13"/>
      <c r="E1905" s="1611"/>
      <c r="F1905" s="1"/>
    </row>
    <row r="1906" spans="1:6" s="2" customFormat="1">
      <c r="A1906" s="12"/>
      <c r="B1906" s="16"/>
      <c r="C1906" s="13"/>
      <c r="E1906" s="1611"/>
      <c r="F1906" s="1"/>
    </row>
    <row r="1907" spans="1:6" s="2" customFormat="1">
      <c r="A1907" s="12"/>
      <c r="B1907" s="16"/>
      <c r="C1907" s="13"/>
      <c r="E1907" s="1611"/>
      <c r="F1907" s="1"/>
    </row>
    <row r="1908" spans="1:6" s="2" customFormat="1">
      <c r="A1908" s="12"/>
      <c r="B1908" s="16"/>
      <c r="C1908" s="13"/>
      <c r="E1908" s="1611"/>
      <c r="F1908" s="1"/>
    </row>
    <row r="1909" spans="1:6" s="2" customFormat="1">
      <c r="A1909" s="12"/>
      <c r="B1909" s="16"/>
      <c r="C1909" s="13"/>
      <c r="E1909" s="1611"/>
      <c r="F1909" s="1"/>
    </row>
    <row r="1910" spans="1:6" s="2" customFormat="1">
      <c r="A1910" s="12"/>
      <c r="B1910" s="16"/>
      <c r="C1910" s="13"/>
      <c r="E1910" s="1611"/>
      <c r="F1910" s="1"/>
    </row>
    <row r="1911" spans="1:6" s="2" customFormat="1">
      <c r="A1911" s="12"/>
      <c r="B1911" s="16"/>
      <c r="C1911" s="13"/>
      <c r="E1911" s="1611"/>
      <c r="F1911" s="1"/>
    </row>
    <row r="1912" spans="1:6" s="2" customFormat="1">
      <c r="A1912" s="12"/>
      <c r="B1912" s="16"/>
      <c r="C1912" s="13"/>
      <c r="E1912" s="1611"/>
      <c r="F1912" s="1"/>
    </row>
    <row r="1913" spans="1:6" s="2" customFormat="1">
      <c r="A1913" s="12"/>
      <c r="B1913" s="16"/>
      <c r="C1913" s="13"/>
      <c r="E1913" s="1611"/>
      <c r="F1913" s="1"/>
    </row>
    <row r="1914" spans="1:6" s="2" customFormat="1">
      <c r="A1914" s="12"/>
      <c r="B1914" s="16"/>
      <c r="C1914" s="13"/>
      <c r="E1914" s="1611"/>
      <c r="F1914" s="1"/>
    </row>
    <row r="1915" spans="1:6" s="2" customFormat="1">
      <c r="A1915" s="12"/>
      <c r="B1915" s="16"/>
      <c r="C1915" s="13"/>
      <c r="E1915" s="1611"/>
      <c r="F1915" s="1"/>
    </row>
    <row r="1916" spans="1:6" s="2" customFormat="1">
      <c r="A1916" s="12"/>
      <c r="B1916" s="16"/>
      <c r="C1916" s="13"/>
      <c r="E1916" s="1611"/>
      <c r="F1916" s="1"/>
    </row>
    <row r="1917" spans="1:6" s="2" customFormat="1">
      <c r="A1917" s="12"/>
      <c r="B1917" s="16"/>
      <c r="C1917" s="13"/>
      <c r="E1917" s="1611"/>
      <c r="F1917" s="1"/>
    </row>
    <row r="1918" spans="1:6" s="2" customFormat="1">
      <c r="A1918" s="12"/>
      <c r="B1918" s="16"/>
      <c r="C1918" s="13"/>
      <c r="E1918" s="1611"/>
      <c r="F1918" s="1"/>
    </row>
    <row r="1919" spans="1:6" s="2" customFormat="1">
      <c r="A1919" s="12"/>
      <c r="B1919" s="16"/>
      <c r="C1919" s="13"/>
      <c r="E1919" s="1611"/>
      <c r="F1919" s="1"/>
    </row>
    <row r="1920" spans="1:6" s="2" customFormat="1">
      <c r="A1920" s="12"/>
      <c r="B1920" s="16"/>
      <c r="C1920" s="13"/>
      <c r="E1920" s="1611"/>
      <c r="F1920" s="1"/>
    </row>
    <row r="1921" spans="1:6" s="2" customFormat="1">
      <c r="A1921" s="12"/>
      <c r="B1921" s="16"/>
      <c r="C1921" s="13"/>
      <c r="E1921" s="1611"/>
      <c r="F1921" s="1"/>
    </row>
    <row r="1922" spans="1:6" s="2" customFormat="1">
      <c r="A1922" s="12"/>
      <c r="B1922" s="16"/>
      <c r="C1922" s="13"/>
      <c r="E1922" s="1611"/>
      <c r="F1922" s="1"/>
    </row>
    <row r="1923" spans="1:6" s="2" customFormat="1">
      <c r="A1923" s="12"/>
      <c r="B1923" s="16"/>
      <c r="C1923" s="13"/>
      <c r="E1923" s="1611"/>
      <c r="F1923" s="1"/>
    </row>
    <row r="1924" spans="1:6" s="2" customFormat="1">
      <c r="A1924" s="12"/>
      <c r="B1924" s="16"/>
      <c r="C1924" s="13"/>
      <c r="E1924" s="1611"/>
      <c r="F1924" s="1"/>
    </row>
    <row r="1925" spans="1:6" s="2" customFormat="1">
      <c r="A1925" s="12"/>
      <c r="B1925" s="16"/>
      <c r="C1925" s="13"/>
      <c r="E1925" s="1611"/>
      <c r="F1925" s="1"/>
    </row>
    <row r="1926" spans="1:6" s="2" customFormat="1">
      <c r="A1926" s="12"/>
      <c r="B1926" s="16"/>
      <c r="C1926" s="13"/>
      <c r="E1926" s="1611"/>
      <c r="F1926" s="1"/>
    </row>
    <row r="1927" spans="1:6" s="2" customFormat="1">
      <c r="A1927" s="12"/>
      <c r="B1927" s="16"/>
      <c r="C1927" s="13"/>
      <c r="E1927" s="1611"/>
      <c r="F1927" s="1"/>
    </row>
    <row r="1928" spans="1:6" s="2" customFormat="1">
      <c r="A1928" s="12"/>
      <c r="B1928" s="16"/>
      <c r="C1928" s="13"/>
      <c r="E1928" s="1611"/>
      <c r="F1928" s="1"/>
    </row>
    <row r="1929" spans="1:6" s="2" customFormat="1">
      <c r="A1929" s="12"/>
      <c r="B1929" s="16"/>
      <c r="C1929" s="13"/>
      <c r="E1929" s="1611"/>
      <c r="F1929" s="1"/>
    </row>
    <row r="1930" spans="1:6" s="2" customFormat="1">
      <c r="A1930" s="12"/>
      <c r="B1930" s="16"/>
      <c r="C1930" s="13"/>
      <c r="E1930" s="1611"/>
      <c r="F1930" s="1"/>
    </row>
    <row r="1931" spans="1:6" s="2" customFormat="1">
      <c r="A1931" s="12"/>
      <c r="B1931" s="16"/>
      <c r="C1931" s="13"/>
      <c r="E1931" s="1611"/>
      <c r="F1931" s="1"/>
    </row>
    <row r="1932" spans="1:6" s="2" customFormat="1">
      <c r="A1932" s="12"/>
      <c r="B1932" s="16"/>
      <c r="C1932" s="13"/>
      <c r="E1932" s="1611"/>
      <c r="F1932" s="1"/>
    </row>
    <row r="1933" spans="1:6" s="2" customFormat="1">
      <c r="A1933" s="12"/>
      <c r="B1933" s="16"/>
      <c r="C1933" s="13"/>
      <c r="E1933" s="1611"/>
      <c r="F1933" s="1"/>
    </row>
    <row r="1934" spans="1:6" s="2" customFormat="1">
      <c r="A1934" s="12"/>
      <c r="B1934" s="16"/>
      <c r="C1934" s="13"/>
      <c r="E1934" s="1611"/>
      <c r="F1934" s="1"/>
    </row>
    <row r="1935" spans="1:6" s="2" customFormat="1">
      <c r="A1935" s="12"/>
      <c r="B1935" s="16"/>
      <c r="C1935" s="13"/>
      <c r="E1935" s="1611"/>
      <c r="F1935" s="1"/>
    </row>
    <row r="1936" spans="1:6" s="2" customFormat="1">
      <c r="A1936" s="12"/>
      <c r="B1936" s="16"/>
      <c r="C1936" s="13"/>
      <c r="E1936" s="1611"/>
      <c r="F1936" s="1"/>
    </row>
    <row r="1937" spans="1:6" s="2" customFormat="1">
      <c r="A1937" s="12"/>
      <c r="B1937" s="16"/>
      <c r="C1937" s="13"/>
      <c r="E1937" s="1611"/>
      <c r="F1937" s="1"/>
    </row>
    <row r="1938" spans="1:6" s="2" customFormat="1">
      <c r="A1938" s="12"/>
      <c r="B1938" s="16"/>
      <c r="C1938" s="13"/>
      <c r="E1938" s="1611"/>
      <c r="F1938" s="1"/>
    </row>
    <row r="1939" spans="1:6" s="2" customFormat="1">
      <c r="A1939" s="12"/>
      <c r="B1939" s="16"/>
      <c r="C1939" s="13"/>
      <c r="E1939" s="1611"/>
      <c r="F1939" s="1"/>
    </row>
    <row r="1940" spans="1:6" s="2" customFormat="1">
      <c r="A1940" s="12"/>
      <c r="B1940" s="16"/>
      <c r="C1940" s="13"/>
      <c r="E1940" s="1611"/>
      <c r="F1940" s="1"/>
    </row>
    <row r="1941" spans="1:6" s="2" customFormat="1">
      <c r="A1941" s="12"/>
      <c r="B1941" s="16"/>
      <c r="C1941" s="13"/>
      <c r="E1941" s="1611"/>
      <c r="F1941" s="1"/>
    </row>
    <row r="1942" spans="1:6" s="2" customFormat="1">
      <c r="A1942" s="12"/>
      <c r="B1942" s="16"/>
      <c r="C1942" s="13"/>
      <c r="E1942" s="1611"/>
      <c r="F1942" s="1"/>
    </row>
    <row r="1943" spans="1:6" s="2" customFormat="1">
      <c r="A1943" s="12"/>
      <c r="B1943" s="16"/>
      <c r="C1943" s="13"/>
      <c r="E1943" s="1611"/>
      <c r="F1943" s="1"/>
    </row>
    <row r="1944" spans="1:6" s="2" customFormat="1">
      <c r="A1944" s="12"/>
      <c r="B1944" s="16"/>
      <c r="C1944" s="13"/>
      <c r="E1944" s="1611"/>
      <c r="F1944" s="1"/>
    </row>
    <row r="1945" spans="1:6" s="2" customFormat="1">
      <c r="A1945" s="12"/>
      <c r="B1945" s="16"/>
      <c r="C1945" s="13"/>
      <c r="E1945" s="1611"/>
      <c r="F1945" s="1"/>
    </row>
    <row r="1946" spans="1:6" s="2" customFormat="1">
      <c r="A1946" s="12"/>
      <c r="B1946" s="16"/>
      <c r="C1946" s="13"/>
      <c r="E1946" s="1611"/>
      <c r="F1946" s="1"/>
    </row>
    <row r="1947" spans="1:6" s="2" customFormat="1">
      <c r="A1947" s="12"/>
      <c r="B1947" s="16"/>
      <c r="C1947" s="13"/>
      <c r="E1947" s="1611"/>
      <c r="F1947" s="1"/>
    </row>
    <row r="1948" spans="1:6" s="2" customFormat="1">
      <c r="A1948" s="12"/>
      <c r="B1948" s="16"/>
      <c r="C1948" s="13"/>
      <c r="E1948" s="1611"/>
      <c r="F1948" s="1"/>
    </row>
    <row r="1949" spans="1:6" s="2" customFormat="1">
      <c r="A1949" s="12"/>
      <c r="B1949" s="16"/>
      <c r="C1949" s="13"/>
      <c r="E1949" s="1611"/>
      <c r="F1949" s="1"/>
    </row>
    <row r="1950" spans="1:6" s="2" customFormat="1">
      <c r="A1950" s="12"/>
      <c r="B1950" s="16"/>
      <c r="C1950" s="13"/>
      <c r="E1950" s="1611"/>
      <c r="F1950" s="1"/>
    </row>
    <row r="1951" spans="1:6" s="2" customFormat="1">
      <c r="A1951" s="12"/>
      <c r="B1951" s="16"/>
      <c r="C1951" s="13"/>
      <c r="E1951" s="1611"/>
      <c r="F1951" s="1"/>
    </row>
    <row r="1952" spans="1:6" s="2" customFormat="1">
      <c r="A1952" s="12"/>
      <c r="B1952" s="16"/>
      <c r="C1952" s="13"/>
      <c r="E1952" s="1611"/>
      <c r="F1952" s="1"/>
    </row>
    <row r="1953" spans="1:6" s="2" customFormat="1">
      <c r="A1953" s="12"/>
      <c r="B1953" s="16"/>
      <c r="C1953" s="13"/>
      <c r="E1953" s="1611"/>
      <c r="F1953" s="1"/>
    </row>
    <row r="1954" spans="1:6" s="2" customFormat="1">
      <c r="A1954" s="12"/>
      <c r="B1954" s="16"/>
      <c r="C1954" s="13"/>
      <c r="E1954" s="1611"/>
      <c r="F1954" s="1"/>
    </row>
    <row r="1955" spans="1:6" s="2" customFormat="1">
      <c r="A1955" s="12"/>
      <c r="B1955" s="16"/>
      <c r="C1955" s="13"/>
      <c r="E1955" s="1611"/>
      <c r="F1955" s="1"/>
    </row>
    <row r="1956" spans="1:6" s="2" customFormat="1">
      <c r="A1956" s="12"/>
      <c r="B1956" s="16"/>
      <c r="C1956" s="13"/>
      <c r="E1956" s="1611"/>
      <c r="F1956" s="1"/>
    </row>
    <row r="1957" spans="1:6" s="2" customFormat="1">
      <c r="A1957" s="12"/>
      <c r="B1957" s="16"/>
      <c r="C1957" s="13"/>
      <c r="E1957" s="1611"/>
      <c r="F1957" s="1"/>
    </row>
    <row r="1958" spans="1:6" s="2" customFormat="1">
      <c r="A1958" s="12"/>
      <c r="B1958" s="16"/>
      <c r="C1958" s="13"/>
      <c r="E1958" s="1611"/>
      <c r="F1958" s="1"/>
    </row>
    <row r="1959" spans="1:6" s="2" customFormat="1">
      <c r="A1959" s="12"/>
      <c r="B1959" s="16"/>
      <c r="C1959" s="13"/>
      <c r="E1959" s="1611"/>
      <c r="F1959" s="1"/>
    </row>
    <row r="1960" spans="1:6" s="2" customFormat="1">
      <c r="A1960" s="12"/>
      <c r="B1960" s="16"/>
      <c r="C1960" s="13"/>
      <c r="E1960" s="1611"/>
      <c r="F1960" s="1"/>
    </row>
    <row r="1961" spans="1:6" s="2" customFormat="1">
      <c r="A1961" s="12"/>
      <c r="B1961" s="16"/>
      <c r="C1961" s="13"/>
      <c r="E1961" s="1611"/>
      <c r="F1961" s="1"/>
    </row>
    <row r="1962" spans="1:6" s="2" customFormat="1">
      <c r="A1962" s="12"/>
      <c r="B1962" s="16"/>
      <c r="C1962" s="13"/>
      <c r="E1962" s="1611"/>
      <c r="F1962" s="1"/>
    </row>
    <row r="1963" spans="1:6" s="2" customFormat="1">
      <c r="A1963" s="12"/>
      <c r="B1963" s="16"/>
      <c r="C1963" s="13"/>
      <c r="E1963" s="1611"/>
      <c r="F1963" s="1"/>
    </row>
    <row r="1964" spans="1:6" s="2" customFormat="1">
      <c r="A1964" s="12"/>
      <c r="B1964" s="16"/>
      <c r="C1964" s="13"/>
      <c r="E1964" s="1611"/>
      <c r="F1964" s="1"/>
    </row>
    <row r="1965" spans="1:6" s="2" customFormat="1">
      <c r="A1965" s="12"/>
      <c r="B1965" s="16"/>
      <c r="C1965" s="13"/>
      <c r="E1965" s="1611"/>
      <c r="F1965" s="1"/>
    </row>
    <row r="1966" spans="1:6" s="2" customFormat="1">
      <c r="A1966" s="12"/>
      <c r="B1966" s="16"/>
      <c r="C1966" s="13"/>
      <c r="E1966" s="1611"/>
      <c r="F1966" s="1"/>
    </row>
    <row r="1967" spans="1:6" s="2" customFormat="1">
      <c r="A1967" s="12"/>
      <c r="B1967" s="16"/>
      <c r="C1967" s="13"/>
      <c r="E1967" s="1611"/>
      <c r="F1967" s="1"/>
    </row>
    <row r="1968" spans="1:6" s="2" customFormat="1">
      <c r="A1968" s="12"/>
      <c r="B1968" s="16"/>
      <c r="C1968" s="13"/>
      <c r="E1968" s="1611"/>
      <c r="F1968" s="1"/>
    </row>
    <row r="1969" spans="1:6" s="2" customFormat="1">
      <c r="A1969" s="12"/>
      <c r="B1969" s="16"/>
      <c r="C1969" s="13"/>
      <c r="E1969" s="1611"/>
      <c r="F1969" s="1"/>
    </row>
    <row r="1970" spans="1:6" s="2" customFormat="1">
      <c r="A1970" s="12"/>
      <c r="B1970" s="16"/>
      <c r="C1970" s="13"/>
      <c r="E1970" s="1611"/>
      <c r="F1970" s="1"/>
    </row>
    <row r="1971" spans="1:6" s="2" customFormat="1">
      <c r="A1971" s="12"/>
      <c r="B1971" s="16"/>
      <c r="C1971" s="13"/>
      <c r="E1971" s="1611"/>
      <c r="F1971" s="1"/>
    </row>
    <row r="1972" spans="1:6" s="2" customFormat="1">
      <c r="A1972" s="12"/>
      <c r="B1972" s="17"/>
      <c r="C1972" s="13"/>
      <c r="E1972" s="1611"/>
      <c r="F1972" s="1"/>
    </row>
    <row r="1973" spans="1:6" s="2" customFormat="1">
      <c r="A1973" s="12"/>
      <c r="B1973" s="17"/>
      <c r="C1973" s="13"/>
      <c r="E1973" s="1611"/>
      <c r="F1973" s="1"/>
    </row>
    <row r="1974" spans="1:6" s="2" customFormat="1">
      <c r="A1974" s="12"/>
      <c r="B1974" s="17"/>
      <c r="C1974" s="13"/>
      <c r="E1974" s="1611"/>
      <c r="F1974" s="1"/>
    </row>
    <row r="1975" spans="1:6" s="2" customFormat="1">
      <c r="A1975" s="12"/>
      <c r="B1975" s="17"/>
      <c r="C1975" s="13"/>
      <c r="E1975" s="1611"/>
      <c r="F1975" s="1"/>
    </row>
    <row r="1976" spans="1:6" s="2" customFormat="1">
      <c r="A1976" s="12"/>
      <c r="B1976" s="17"/>
      <c r="C1976" s="13"/>
      <c r="E1976" s="1611"/>
      <c r="F1976" s="1"/>
    </row>
    <row r="1977" spans="1:6" s="2" customFormat="1">
      <c r="A1977" s="12"/>
      <c r="B1977" s="17"/>
      <c r="C1977" s="13"/>
      <c r="E1977" s="1611"/>
      <c r="F1977" s="1"/>
    </row>
    <row r="1978" spans="1:6" s="2" customFormat="1">
      <c r="A1978" s="12"/>
      <c r="B1978" s="17"/>
      <c r="C1978" s="13"/>
      <c r="E1978" s="1611"/>
      <c r="F1978" s="1"/>
    </row>
    <row r="1979" spans="1:6" s="2" customFormat="1">
      <c r="A1979" s="12"/>
      <c r="B1979" s="17"/>
      <c r="C1979" s="13"/>
      <c r="E1979" s="1611"/>
      <c r="F1979" s="1"/>
    </row>
    <row r="1980" spans="1:6" s="2" customFormat="1">
      <c r="A1980" s="12"/>
      <c r="B1980" s="17"/>
      <c r="C1980" s="13"/>
      <c r="E1980" s="1611"/>
      <c r="F1980" s="1"/>
    </row>
    <row r="1981" spans="1:6" s="2" customFormat="1">
      <c r="A1981" s="12"/>
      <c r="B1981" s="17"/>
      <c r="C1981" s="13"/>
      <c r="E1981" s="1611"/>
      <c r="F1981" s="1"/>
    </row>
    <row r="1982" spans="1:6" s="2" customFormat="1">
      <c r="A1982" s="12"/>
      <c r="B1982" s="17"/>
      <c r="C1982" s="13"/>
      <c r="E1982" s="1611"/>
      <c r="F1982" s="1"/>
    </row>
    <row r="1983" spans="1:6" s="2" customFormat="1">
      <c r="A1983" s="12"/>
      <c r="B1983" s="17"/>
      <c r="C1983" s="13"/>
      <c r="E1983" s="1611"/>
      <c r="F1983" s="1"/>
    </row>
    <row r="1984" spans="1:6" s="2" customFormat="1">
      <c r="A1984" s="12"/>
      <c r="B1984" s="17"/>
      <c r="C1984" s="13"/>
      <c r="E1984" s="1611"/>
      <c r="F1984" s="1"/>
    </row>
    <row r="1985" spans="1:6" s="2" customFormat="1">
      <c r="A1985" s="12"/>
      <c r="B1985" s="17"/>
      <c r="C1985" s="13"/>
      <c r="E1985" s="1611"/>
      <c r="F1985" s="1"/>
    </row>
    <row r="1986" spans="1:6" s="2" customFormat="1">
      <c r="A1986" s="12"/>
      <c r="B1986" s="17"/>
      <c r="C1986" s="13"/>
      <c r="E1986" s="1611"/>
      <c r="F1986" s="1"/>
    </row>
    <row r="1987" spans="1:6" s="2" customFormat="1">
      <c r="A1987" s="12"/>
      <c r="B1987" s="17"/>
      <c r="C1987" s="13"/>
      <c r="E1987" s="1611"/>
      <c r="F1987" s="1"/>
    </row>
    <row r="1988" spans="1:6" s="2" customFormat="1">
      <c r="A1988" s="12"/>
      <c r="B1988" s="17"/>
      <c r="C1988" s="13"/>
      <c r="E1988" s="1611"/>
      <c r="F1988" s="1"/>
    </row>
    <row r="1989" spans="1:6" s="2" customFormat="1">
      <c r="A1989" s="12"/>
      <c r="B1989" s="17"/>
      <c r="C1989" s="13"/>
      <c r="E1989" s="1611"/>
      <c r="F1989" s="1"/>
    </row>
    <row r="1990" spans="1:6" s="2" customFormat="1">
      <c r="A1990" s="12"/>
      <c r="B1990" s="17"/>
      <c r="C1990" s="13"/>
      <c r="E1990" s="1611"/>
      <c r="F1990" s="1"/>
    </row>
    <row r="1991" spans="1:6" s="2" customFormat="1">
      <c r="A1991" s="12"/>
      <c r="B1991" s="17"/>
      <c r="C1991" s="13"/>
      <c r="E1991" s="1611"/>
      <c r="F1991" s="1"/>
    </row>
    <row r="1992" spans="1:6" s="2" customFormat="1">
      <c r="A1992" s="12"/>
      <c r="B1992" s="17"/>
      <c r="C1992" s="13"/>
      <c r="E1992" s="1611"/>
      <c r="F1992" s="1"/>
    </row>
    <row r="1993" spans="1:6" s="2" customFormat="1">
      <c r="A1993" s="12"/>
      <c r="B1993" s="17"/>
      <c r="C1993" s="13"/>
      <c r="E1993" s="1611"/>
      <c r="F1993" s="1"/>
    </row>
    <row r="1994" spans="1:6" s="2" customFormat="1">
      <c r="A1994" s="12"/>
      <c r="B1994" s="17"/>
      <c r="C1994" s="13"/>
      <c r="E1994" s="1611"/>
      <c r="F1994" s="1"/>
    </row>
    <row r="1995" spans="1:6" s="2" customFormat="1">
      <c r="A1995" s="12"/>
      <c r="B1995" s="17"/>
      <c r="C1995" s="13"/>
      <c r="E1995" s="1611"/>
      <c r="F1995" s="1"/>
    </row>
    <row r="1996" spans="1:6" s="2" customFormat="1">
      <c r="A1996" s="12"/>
      <c r="B1996" s="17"/>
      <c r="C1996" s="13"/>
      <c r="E1996" s="1611"/>
      <c r="F1996" s="1"/>
    </row>
    <row r="1997" spans="1:6" s="2" customFormat="1">
      <c r="A1997" s="12"/>
      <c r="B1997" s="17"/>
      <c r="C1997" s="13"/>
      <c r="E1997" s="1611"/>
      <c r="F1997" s="1"/>
    </row>
    <row r="1998" spans="1:6" s="2" customFormat="1">
      <c r="A1998" s="12"/>
      <c r="B1998" s="17"/>
      <c r="C1998" s="13"/>
      <c r="E1998" s="1611"/>
      <c r="F1998" s="1"/>
    </row>
    <row r="1999" spans="1:6" s="2" customFormat="1">
      <c r="A1999" s="12"/>
      <c r="B1999" s="17"/>
      <c r="C1999" s="13"/>
      <c r="E1999" s="1611"/>
      <c r="F1999" s="1"/>
    </row>
    <row r="2000" spans="1:6" s="2" customFormat="1">
      <c r="A2000" s="12"/>
      <c r="B2000" s="17"/>
      <c r="C2000" s="13"/>
      <c r="E2000" s="1611"/>
      <c r="F2000" s="1"/>
    </row>
    <row r="2001" spans="1:6" s="2" customFormat="1">
      <c r="A2001" s="12"/>
      <c r="B2001" s="17"/>
      <c r="C2001" s="13"/>
      <c r="E2001" s="1611"/>
      <c r="F2001" s="1"/>
    </row>
    <row r="2002" spans="1:6" s="2" customFormat="1">
      <c r="A2002" s="12"/>
      <c r="B2002" s="17"/>
      <c r="C2002" s="13"/>
      <c r="E2002" s="1611"/>
      <c r="F2002" s="1"/>
    </row>
    <row r="2003" spans="1:6" s="2" customFormat="1">
      <c r="A2003" s="12"/>
      <c r="B2003" s="17"/>
      <c r="C2003" s="13"/>
      <c r="E2003" s="1611"/>
      <c r="F2003" s="1"/>
    </row>
    <row r="2004" spans="1:6" s="2" customFormat="1">
      <c r="A2004" s="12"/>
      <c r="B2004" s="17"/>
      <c r="C2004" s="13"/>
      <c r="E2004" s="1611"/>
      <c r="F2004" s="1"/>
    </row>
    <row r="2005" spans="1:6" s="2" customFormat="1">
      <c r="A2005" s="12"/>
      <c r="B2005" s="17"/>
      <c r="C2005" s="13"/>
      <c r="E2005" s="1611"/>
      <c r="F2005" s="1"/>
    </row>
    <row r="2006" spans="1:6" s="2" customFormat="1">
      <c r="A2006" s="12"/>
      <c r="B2006" s="17"/>
      <c r="C2006" s="13"/>
      <c r="E2006" s="1611"/>
      <c r="F2006" s="1"/>
    </row>
    <row r="2007" spans="1:6" s="2" customFormat="1">
      <c r="A2007" s="12"/>
      <c r="B2007" s="17"/>
      <c r="C2007" s="13"/>
      <c r="E2007" s="1611"/>
      <c r="F2007" s="1"/>
    </row>
    <row r="2008" spans="1:6" s="2" customFormat="1">
      <c r="A2008" s="12"/>
      <c r="B2008" s="17"/>
      <c r="C2008" s="13"/>
      <c r="E2008" s="1611"/>
      <c r="F2008" s="1"/>
    </row>
    <row r="2009" spans="1:6" s="2" customFormat="1">
      <c r="A2009" s="12"/>
      <c r="B2009" s="17"/>
      <c r="C2009" s="13"/>
      <c r="E2009" s="1611"/>
      <c r="F2009" s="1"/>
    </row>
    <row r="2010" spans="1:6">
      <c r="A2010" s="12"/>
      <c r="B2010" s="17"/>
      <c r="C2010" s="13"/>
    </row>
    <row r="2011" spans="1:6">
      <c r="A2011" s="12"/>
      <c r="B2011" s="17"/>
      <c r="C2011" s="13"/>
    </row>
    <row r="2012" spans="1:6">
      <c r="A2012" s="12"/>
      <c r="B2012" s="17"/>
      <c r="C2012" s="13"/>
    </row>
    <row r="2013" spans="1:6">
      <c r="A2013" s="12"/>
      <c r="B2013" s="17"/>
      <c r="C2013" s="13"/>
    </row>
    <row r="2014" spans="1:6">
      <c r="A2014" s="12"/>
      <c r="B2014" s="17"/>
      <c r="C2014" s="13"/>
    </row>
    <row r="2015" spans="1:6">
      <c r="A2015" s="12"/>
      <c r="B2015" s="17"/>
      <c r="C2015" s="13"/>
    </row>
    <row r="2016" spans="1:6">
      <c r="A2016" s="12"/>
      <c r="B2016" s="17"/>
      <c r="C2016" s="13"/>
    </row>
    <row r="2017" spans="1:5">
      <c r="A2017" s="12"/>
      <c r="B2017" s="17"/>
      <c r="C2017" s="13"/>
    </row>
    <row r="2018" spans="1:5">
      <c r="A2018" s="12"/>
      <c r="B2018" s="17"/>
      <c r="C2018" s="13"/>
    </row>
    <row r="2019" spans="1:5">
      <c r="A2019" s="12"/>
      <c r="B2019" s="17"/>
      <c r="C2019" s="13"/>
    </row>
    <row r="2020" spans="1:5">
      <c r="A2020" s="12"/>
      <c r="B2020" s="17"/>
      <c r="C2020" s="13"/>
    </row>
    <row r="2021" spans="1:5">
      <c r="A2021" s="12"/>
      <c r="B2021" s="17"/>
      <c r="C2021" s="13"/>
    </row>
    <row r="2022" spans="1:5" s="14" customFormat="1">
      <c r="A2022" s="12"/>
      <c r="B2022" s="17"/>
      <c r="C2022" s="13"/>
      <c r="D2022" s="2"/>
      <c r="E2022" s="1611"/>
    </row>
    <row r="2023" spans="1:5" s="14" customFormat="1">
      <c r="A2023" s="12"/>
      <c r="B2023" s="17"/>
      <c r="C2023" s="13"/>
      <c r="D2023" s="2"/>
      <c r="E2023" s="1611"/>
    </row>
    <row r="2024" spans="1:5">
      <c r="A2024" s="12"/>
      <c r="B2024" s="17"/>
      <c r="C2024" s="13"/>
    </row>
    <row r="2025" spans="1:5">
      <c r="A2025" s="12"/>
      <c r="B2025" s="19"/>
      <c r="C2025" s="13"/>
      <c r="D2025" s="13"/>
    </row>
    <row r="2026" spans="1:5">
      <c r="A2026" s="12"/>
      <c r="B2026" s="19"/>
      <c r="C2026" s="13"/>
      <c r="D2026" s="13"/>
    </row>
    <row r="2027" spans="1:5">
      <c r="A2027" s="1"/>
      <c r="B2027" s="1"/>
      <c r="C2027" s="18"/>
      <c r="D2027" s="1"/>
    </row>
    <row r="2028" spans="1:5">
      <c r="C2028" s="18"/>
    </row>
    <row r="2029" spans="1:5">
      <c r="C2029" s="1"/>
    </row>
  </sheetData>
  <sheetProtection algorithmName="SHA-512" hashValue="aXaW/RwHc2+Hbwp6NvjvkvyjqoCVjrtsxu8FlTT8WDCOZbQY3O4OQ86RWI2OraLJVWTGfsJLfrqkZbZxMuqnTQ==" saltValue="CNzBF5B1CXi8y2a8mMsiDQ==" spinCount="100000" sheet="1" formatColumns="0" formatRows="0"/>
  <protectedRanges>
    <protectedRange sqref="E1 D2:D16 I74:I81 G104:G110 G113:G119 I163:I165 G188:G192 G195:G199 I238:I244 G267:G272 G275:G280 G284:G286 G292:G294 G297:G299 I323:I328 G351:G354 G357:G360 I946:I952 I956:I962 I974:I977 I1174:I1177 I1181:I1184 I1192:I1195 I1289:I1291 I1318:I1322 I1326:I1331 I1344:I1345 I1451:I1453 I1529:I1533 I1537:I1541 I1549:I1552 I1647:I1649 D59:D145 D146:D65476" name="Obseg3"/>
    <protectedRange sqref="D15:D16 I74:I81 G104:G110 G113:G119 I163:I165 G188:G192 G195:G199 I238:I244 G267:G272 G275:G280 G284:G286 G292:G294 G297:G299 I323:I328 G351:G354 G357:G360 D59:D478" name="Obseg1_1"/>
    <protectedRange sqref="D17:D18" name="Obseg3_1"/>
    <protectedRange sqref="J22:J24" name="Obseg3_2"/>
  </protectedRanges>
  <mergeCells count="42">
    <mergeCell ref="B62:D62"/>
    <mergeCell ref="A478:C478"/>
    <mergeCell ref="A534:C534"/>
    <mergeCell ref="A585:C585"/>
    <mergeCell ref="A640:C640"/>
    <mergeCell ref="A796:C796"/>
    <mergeCell ref="A710:C710"/>
    <mergeCell ref="A753:C753"/>
    <mergeCell ref="G1:H1"/>
    <mergeCell ref="I1:J1"/>
    <mergeCell ref="G66:H66"/>
    <mergeCell ref="I66:J66"/>
    <mergeCell ref="G156:H156"/>
    <mergeCell ref="I156:J156"/>
    <mergeCell ref="G231:H231"/>
    <mergeCell ref="I231:J231"/>
    <mergeCell ref="G316:H316"/>
    <mergeCell ref="I316:J316"/>
    <mergeCell ref="G391:H391"/>
    <mergeCell ref="I391:J391"/>
    <mergeCell ref="G486:H486"/>
    <mergeCell ref="I486:J486"/>
    <mergeCell ref="G541:H541"/>
    <mergeCell ref="I541:J541"/>
    <mergeCell ref="G592:H592"/>
    <mergeCell ref="I592:J592"/>
    <mergeCell ref="G647:H647"/>
    <mergeCell ref="I647:J647"/>
    <mergeCell ref="G718:H718"/>
    <mergeCell ref="I718:J718"/>
    <mergeCell ref="G761:H761"/>
    <mergeCell ref="I761:J761"/>
    <mergeCell ref="G1308:H1308"/>
    <mergeCell ref="I1308:J1308"/>
    <mergeCell ref="G1470:H1470"/>
    <mergeCell ref="I1470:J1470"/>
    <mergeCell ref="G804:H804"/>
    <mergeCell ref="I804:J804"/>
    <mergeCell ref="G852:H852"/>
    <mergeCell ref="I852:J852"/>
    <mergeCell ref="G1103:H1103"/>
    <mergeCell ref="I1103:J1103"/>
  </mergeCells>
  <conditionalFormatting sqref="J22:J24 F22 F24">
    <cfRule type="cellIs" dxfId="204" priority="1" stopIfTrue="1" operator="equal">
      <formula>0</formula>
    </cfRule>
  </conditionalFormatting>
  <pageMargins left="0.98425196850393704" right="0.39370078740157483" top="0.35433070866141736" bottom="0.78740157480314965" header="0.19685039370078741" footer="0.47244094488188981"/>
  <pageSetup paperSize="9" scale="94" fitToHeight="0" orientation="landscape" horizontalDpi="4294967293" r:id="rId1"/>
  <headerFooter alignWithMargins="0">
    <oddHeader>&amp;L        &amp;9 "D S O" - BOKALCI&amp;C&amp;9 5. STROJNE  INSTALACIJE - DEPAND.&amp;R&amp;9Gregor S. Tavčar sp</oddHeader>
    <oddFooter>&amp;L&amp;8              November  2016&amp;C&amp;P/101&amp;R&amp;8strojne instalacije</oddFooter>
  </headerFooter>
  <rowBreaks count="32" manualBreakCount="32">
    <brk id="20" max="9" man="1"/>
    <brk id="59" max="9" man="1"/>
    <brk id="149" max="16383" man="1"/>
    <brk id="224" max="16383" man="1"/>
    <brk id="261" max="9" man="1"/>
    <brk id="309" max="16383" man="1"/>
    <brk id="333" max="9" man="1"/>
    <brk id="374" max="9" man="1"/>
    <brk id="384" max="16383" man="1"/>
    <brk id="450" max="9" man="1"/>
    <brk id="480" max="9" man="1"/>
    <brk id="534" max="9" man="1"/>
    <brk id="586" max="9" man="1"/>
    <brk id="640" max="9" man="1"/>
    <brk id="657" max="9" man="1"/>
    <brk id="679" max="9" man="1"/>
    <brk id="711" max="16383" man="1"/>
    <brk id="755" max="9" man="1"/>
    <brk id="770" max="9" man="1"/>
    <brk id="798" max="9" man="1"/>
    <brk id="813" max="9" man="1"/>
    <brk id="845" max="16383" man="1"/>
    <brk id="1096" max="9" man="1"/>
    <brk id="1205" max="9" man="1"/>
    <brk id="1255" max="9" man="1"/>
    <brk id="1274" max="9" man="1"/>
    <brk id="1300" max="9" man="1"/>
    <brk id="1332" max="9" man="1"/>
    <brk id="1355" max="9" man="1"/>
    <brk id="1464" max="9" man="1"/>
    <brk id="1653" max="9" man="1"/>
    <brk id="1661" max="16383" man="1"/>
  </rowBreaks>
</worksheet>
</file>

<file path=xl/worksheets/sheet2.xml><?xml version="1.0" encoding="utf-8"?>
<worksheet xmlns="http://schemas.openxmlformats.org/spreadsheetml/2006/main" xmlns:r="http://schemas.openxmlformats.org/officeDocument/2006/relationships">
  <sheetPr>
    <pageSetUpPr fitToPage="1"/>
  </sheetPr>
  <dimension ref="A1:XFD105"/>
  <sheetViews>
    <sheetView view="pageBreakPreview" topLeftCell="A13" zoomScale="80" zoomScaleNormal="100" zoomScaleSheetLayoutView="80" workbookViewId="0">
      <selection activeCell="E98" sqref="E98"/>
    </sheetView>
  </sheetViews>
  <sheetFormatPr defaultColWidth="0" defaultRowHeight="12.75"/>
  <cols>
    <col min="1" max="1" width="12.5703125" customWidth="1"/>
    <col min="2" max="2" width="65.7109375" customWidth="1"/>
    <col min="3" max="4" width="16.7109375" customWidth="1"/>
    <col min="5" max="5" width="18.5703125" customWidth="1"/>
    <col min="6" max="6" width="13" hidden="1" customWidth="1"/>
    <col min="7" max="8" width="16.7109375" hidden="1" customWidth="1"/>
    <col min="9" max="9" width="17.85546875" hidden="1" customWidth="1"/>
  </cols>
  <sheetData>
    <row r="1" spans="1:5" s="40" customFormat="1" ht="12.75" customHeight="1">
      <c r="A1" s="46" t="s">
        <v>78</v>
      </c>
      <c r="B1" s="41" t="s">
        <v>1374</v>
      </c>
      <c r="C1" s="102" t="s">
        <v>2323</v>
      </c>
      <c r="D1" s="102" t="s">
        <v>2324</v>
      </c>
      <c r="E1" s="102" t="s">
        <v>1584</v>
      </c>
    </row>
    <row r="2" spans="1:5" s="58" customFormat="1" ht="12.75" customHeight="1">
      <c r="A2" s="723"/>
      <c r="B2" s="55"/>
      <c r="C2" s="724"/>
      <c r="D2" s="724"/>
      <c r="E2" s="724"/>
    </row>
    <row r="3" spans="1:5" s="116" customFormat="1" ht="12.75" customHeight="1">
      <c r="A3" s="105" t="s">
        <v>98</v>
      </c>
      <c r="B3" s="89" t="s">
        <v>102</v>
      </c>
      <c r="C3" s="89"/>
      <c r="D3" s="709"/>
      <c r="E3" s="296"/>
    </row>
    <row r="4" spans="1:5" s="116" customFormat="1" ht="12.75" customHeight="1">
      <c r="A4" s="105"/>
      <c r="B4" s="100"/>
      <c r="C4" s="100"/>
      <c r="D4" s="709"/>
      <c r="E4" s="296"/>
    </row>
    <row r="5" spans="1:5" s="116" customFormat="1" ht="12.75" customHeight="1">
      <c r="A5" s="105" t="s">
        <v>99</v>
      </c>
      <c r="B5" s="112" t="s">
        <v>2259</v>
      </c>
      <c r="C5" s="89"/>
      <c r="D5" s="89"/>
      <c r="E5" s="89"/>
    </row>
    <row r="6" spans="1:5" s="86" customFormat="1" ht="12.75" customHeight="1">
      <c r="A6" s="105"/>
      <c r="B6" s="87"/>
      <c r="C6" s="87"/>
      <c r="D6" s="2"/>
      <c r="E6" s="710"/>
    </row>
    <row r="7" spans="1:5" s="92" customFormat="1" ht="12.75" customHeight="1">
      <c r="A7" s="105" t="s">
        <v>100</v>
      </c>
      <c r="B7" s="89" t="s">
        <v>101</v>
      </c>
      <c r="C7" s="89"/>
      <c r="D7" s="91"/>
      <c r="E7" s="88"/>
    </row>
    <row r="8" spans="1:5" s="116" customFormat="1" ht="12.75" customHeight="1">
      <c r="A8" s="105"/>
      <c r="B8" s="113"/>
      <c r="C8" s="711"/>
      <c r="D8" s="709"/>
      <c r="E8" s="296"/>
    </row>
    <row r="9" spans="1:5" s="116" customFormat="1" ht="12.75" customHeight="1">
      <c r="A9" s="105" t="s">
        <v>2260</v>
      </c>
      <c r="B9" s="112" t="s">
        <v>2261</v>
      </c>
      <c r="C9" s="711"/>
      <c r="D9" s="709"/>
      <c r="E9" s="296"/>
    </row>
    <row r="10" spans="1:5" s="116" customFormat="1" ht="12.75" customHeight="1">
      <c r="A10" s="96"/>
      <c r="B10" s="99"/>
      <c r="C10" s="711"/>
      <c r="D10" s="709"/>
      <c r="E10" s="296"/>
    </row>
    <row r="11" spans="1:5" s="116" customFormat="1" ht="12.75" customHeight="1">
      <c r="A11" s="105" t="s">
        <v>64</v>
      </c>
      <c r="B11" s="84" t="s">
        <v>166</v>
      </c>
      <c r="C11" s="711"/>
      <c r="D11" s="709"/>
      <c r="E11" s="296"/>
    </row>
    <row r="12" spans="1:5" s="116" customFormat="1" ht="12.75" customHeight="1">
      <c r="A12" s="96"/>
      <c r="B12" s="99"/>
      <c r="C12" s="711"/>
      <c r="D12" s="709"/>
      <c r="E12" s="296"/>
    </row>
    <row r="13" spans="1:5" s="26" customFormat="1" ht="12.75" customHeight="1">
      <c r="A13" s="105" t="s">
        <v>58</v>
      </c>
      <c r="B13" s="84" t="s">
        <v>1336</v>
      </c>
      <c r="C13" s="52"/>
      <c r="D13" s="6"/>
      <c r="E13" s="44"/>
    </row>
    <row r="14" spans="1:5" s="26" customFormat="1" ht="12.75" customHeight="1">
      <c r="A14" s="100"/>
      <c r="B14" s="24"/>
      <c r="C14" s="52"/>
      <c r="D14" s="6"/>
      <c r="E14" s="44"/>
    </row>
    <row r="15" spans="1:5" s="26" customFormat="1" ht="12.75" customHeight="1">
      <c r="A15" s="100"/>
      <c r="B15" s="24"/>
      <c r="C15" s="52"/>
      <c r="D15" s="6"/>
      <c r="E15" s="44"/>
    </row>
    <row r="16" spans="1:5" s="26" customFormat="1" ht="13.5" customHeight="1">
      <c r="A16" s="48"/>
      <c r="B16" s="45" t="s">
        <v>2262</v>
      </c>
      <c r="C16" s="43"/>
      <c r="D16" s="6"/>
      <c r="E16" s="60"/>
    </row>
    <row r="17" spans="1:5" s="26" customFormat="1" ht="13.5" customHeight="1">
      <c r="A17" s="48"/>
      <c r="B17" s="1444"/>
      <c r="C17" s="43"/>
      <c r="D17" s="6"/>
      <c r="E17" s="60"/>
    </row>
    <row r="18" spans="1:5" s="26" customFormat="1" ht="30" customHeight="1">
      <c r="A18" s="48"/>
      <c r="B18" s="1491" t="s">
        <v>3633</v>
      </c>
      <c r="C18" s="43"/>
      <c r="D18" s="6"/>
      <c r="E18" s="60"/>
    </row>
    <row r="19" spans="1:5" s="26" customFormat="1" ht="13.5" customHeight="1">
      <c r="A19" s="48"/>
      <c r="B19" s="45"/>
      <c r="C19" s="43"/>
      <c r="D19" s="6"/>
      <c r="E19" s="60"/>
    </row>
    <row r="20" spans="1:5" s="26" customFormat="1" ht="13.5" customHeight="1">
      <c r="A20" s="48"/>
      <c r="B20" s="45"/>
      <c r="C20" s="248" t="s">
        <v>180</v>
      </c>
      <c r="D20" s="248" t="s">
        <v>180</v>
      </c>
      <c r="E20" s="248" t="s">
        <v>180</v>
      </c>
    </row>
    <row r="21" spans="1:5" s="26" customFormat="1" ht="13.5" customHeight="1">
      <c r="A21" s="48"/>
      <c r="B21" s="45"/>
      <c r="C21" s="249" t="s">
        <v>1493</v>
      </c>
      <c r="D21" s="249" t="s">
        <v>2263</v>
      </c>
      <c r="E21" s="249" t="s">
        <v>1495</v>
      </c>
    </row>
    <row r="22" spans="1:5" s="26" customFormat="1" ht="13.5" customHeight="1">
      <c r="A22" s="48"/>
      <c r="B22" s="45"/>
      <c r="C22" s="250" t="s">
        <v>1496</v>
      </c>
      <c r="D22" s="250" t="s">
        <v>1496</v>
      </c>
      <c r="E22" s="250"/>
    </row>
    <row r="23" spans="1:5" s="26" customFormat="1" ht="13.5" customHeight="1">
      <c r="A23" s="255" t="s">
        <v>2264</v>
      </c>
      <c r="B23" s="256" t="s">
        <v>2265</v>
      </c>
      <c r="C23" s="701">
        <f>' rek  (1abc)'!C28</f>
        <v>0</v>
      </c>
      <c r="D23" s="701">
        <f>' rek  (1abc)'!D28</f>
        <v>0</v>
      </c>
      <c r="E23" s="701">
        <f>' rek  (1abc)'!E28</f>
        <v>0</v>
      </c>
    </row>
    <row r="24" spans="1:5" s="26" customFormat="1" ht="13.5" customHeight="1">
      <c r="A24" s="255"/>
      <c r="B24" s="256" t="s">
        <v>2266</v>
      </c>
      <c r="C24" s="701"/>
      <c r="D24" s="701"/>
      <c r="E24" s="259"/>
    </row>
    <row r="25" spans="1:5" s="26" customFormat="1" ht="13.5" customHeight="1">
      <c r="A25" s="255"/>
      <c r="B25" s="712" t="s">
        <v>2267</v>
      </c>
      <c r="C25" s="701"/>
      <c r="D25" s="701"/>
      <c r="E25" s="259"/>
    </row>
    <row r="26" spans="1:5" s="26" customFormat="1" ht="12.75" customHeight="1">
      <c r="A26" s="255"/>
      <c r="B26" s="256"/>
      <c r="C26" s="701"/>
      <c r="D26" s="701"/>
      <c r="E26" s="259"/>
    </row>
    <row r="27" spans="1:5" s="26" customFormat="1" ht="13.5" customHeight="1">
      <c r="A27" s="713" t="s">
        <v>2268</v>
      </c>
      <c r="B27" s="256" t="s">
        <v>2269</v>
      </c>
      <c r="C27" s="701">
        <f>' rek  (1abc)'!C31</f>
        <v>0</v>
      </c>
      <c r="D27" s="701">
        <f>' rek  (1abc)'!D31</f>
        <v>0</v>
      </c>
      <c r="E27" s="701">
        <f>' rek  (1abc)'!E31</f>
        <v>0</v>
      </c>
    </row>
    <row r="28" spans="1:5" s="26" customFormat="1" ht="27.75" customHeight="1">
      <c r="A28" s="713"/>
      <c r="B28" s="712" t="s">
        <v>2270</v>
      </c>
      <c r="C28" s="701"/>
      <c r="D28" s="701"/>
      <c r="E28" s="259"/>
    </row>
    <row r="29" spans="1:5" s="26" customFormat="1" ht="12.75" customHeight="1">
      <c r="A29" s="262"/>
      <c r="B29" s="256"/>
      <c r="C29" s="701"/>
      <c r="D29" s="701"/>
      <c r="E29" s="259"/>
    </row>
    <row r="30" spans="1:5" s="26" customFormat="1" ht="13.5" customHeight="1">
      <c r="A30" s="262" t="s">
        <v>2271</v>
      </c>
      <c r="B30" s="263" t="s">
        <v>2272</v>
      </c>
      <c r="C30" s="701">
        <f>' rek  (1abc)'!C34</f>
        <v>0</v>
      </c>
      <c r="D30" s="701">
        <f>' rek  (1abc)'!D34</f>
        <v>0</v>
      </c>
      <c r="E30" s="701">
        <f>' rek  (1abc)'!E34</f>
        <v>0</v>
      </c>
    </row>
    <row r="31" spans="1:5" s="26" customFormat="1" ht="27" customHeight="1">
      <c r="A31" s="262"/>
      <c r="B31" s="712" t="s">
        <v>2273</v>
      </c>
      <c r="C31" s="701"/>
      <c r="D31" s="701"/>
      <c r="E31" s="278"/>
    </row>
    <row r="32" spans="1:5" s="26" customFormat="1" ht="13.5" customHeight="1">
      <c r="A32" s="262"/>
      <c r="B32" s="712"/>
      <c r="C32" s="701"/>
      <c r="D32" s="701"/>
      <c r="E32" s="259"/>
    </row>
    <row r="33" spans="1:5" s="26" customFormat="1" ht="13.5" customHeight="1">
      <c r="A33" s="262" t="s">
        <v>85</v>
      </c>
      <c r="B33" s="263" t="s">
        <v>2274</v>
      </c>
      <c r="C33" s="701">
        <f>'pop2.G+O-BAL'!$G$790</f>
        <v>0</v>
      </c>
      <c r="D33" s="701">
        <f>'pop2.G+O-BAL'!$I$790</f>
        <v>0</v>
      </c>
      <c r="E33" s="701">
        <f>'pop2.G+O-BAL'!$E$790</f>
        <v>0</v>
      </c>
    </row>
    <row r="34" spans="1:5" s="26" customFormat="1" ht="33" customHeight="1">
      <c r="A34" s="262"/>
      <c r="B34" s="256" t="s">
        <v>2275</v>
      </c>
      <c r="C34" s="701"/>
      <c r="D34" s="701"/>
      <c r="E34" s="259"/>
    </row>
    <row r="35" spans="1:5" s="26" customFormat="1" ht="13.5" customHeight="1">
      <c r="A35" s="262"/>
      <c r="B35" s="256" t="s">
        <v>2276</v>
      </c>
      <c r="C35" s="701"/>
      <c r="D35" s="701"/>
      <c r="E35" s="259"/>
    </row>
    <row r="36" spans="1:5" s="26" customFormat="1" ht="13.5" customHeight="1">
      <c r="A36" s="262"/>
      <c r="B36" s="256" t="s">
        <v>2277</v>
      </c>
      <c r="C36" s="701"/>
      <c r="D36" s="701"/>
      <c r="E36" s="259"/>
    </row>
    <row r="37" spans="1:5" s="26" customFormat="1" ht="13.5" customHeight="1">
      <c r="A37" s="262"/>
      <c r="B37" s="712"/>
      <c r="C37" s="701"/>
      <c r="D37" s="701"/>
      <c r="E37" s="259"/>
    </row>
    <row r="38" spans="1:5" s="26" customFormat="1" ht="13.5" customHeight="1">
      <c r="A38" s="255" t="s">
        <v>2278</v>
      </c>
      <c r="B38" s="263" t="s">
        <v>2279</v>
      </c>
      <c r="C38" s="701">
        <f>'rek 3abc'!C42</f>
        <v>0</v>
      </c>
      <c r="D38" s="701">
        <f>'rek 3abc'!D42</f>
        <v>0</v>
      </c>
      <c r="E38" s="701">
        <f>'rek 3abc'!E42</f>
        <v>0</v>
      </c>
    </row>
    <row r="39" spans="1:5" s="26" customFormat="1" ht="13.5" customHeight="1">
      <c r="A39" s="255"/>
      <c r="B39" s="702" t="s">
        <v>2280</v>
      </c>
      <c r="C39" s="714"/>
      <c r="D39" s="701"/>
      <c r="E39" s="259"/>
    </row>
    <row r="40" spans="1:5" s="26" customFormat="1" ht="13.5" customHeight="1">
      <c r="A40" s="255"/>
      <c r="B40" s="702"/>
      <c r="C40" s="714"/>
      <c r="D40" s="701"/>
      <c r="E40" s="259"/>
    </row>
    <row r="41" spans="1:5" s="26" customFormat="1" ht="13.5" customHeight="1">
      <c r="A41" s="255" t="s">
        <v>2281</v>
      </c>
      <c r="B41" s="256" t="s">
        <v>3565</v>
      </c>
      <c r="C41" s="701">
        <f>'rek 3abc'!C45</f>
        <v>0</v>
      </c>
      <c r="D41" s="701">
        <f>'rek 3abc'!D45</f>
        <v>0</v>
      </c>
      <c r="E41" s="701">
        <f>'rek 3abc'!E45</f>
        <v>0</v>
      </c>
    </row>
    <row r="42" spans="1:5" s="26" customFormat="1" ht="13.5" customHeight="1">
      <c r="A42" s="262"/>
      <c r="B42" s="702" t="s">
        <v>2282</v>
      </c>
      <c r="C42" s="714"/>
      <c r="D42" s="701"/>
      <c r="E42" s="259"/>
    </row>
    <row r="43" spans="1:5" s="26" customFormat="1" ht="13.5" customHeight="1">
      <c r="A43" s="262"/>
      <c r="B43" s="712"/>
      <c r="C43" s="701"/>
      <c r="D43" s="701"/>
      <c r="E43" s="259"/>
    </row>
    <row r="44" spans="1:5" s="26" customFormat="1" ht="13.5" customHeight="1">
      <c r="A44" s="255" t="s">
        <v>2283</v>
      </c>
      <c r="B44" s="256" t="s">
        <v>2284</v>
      </c>
      <c r="C44" s="701">
        <f>'rek 3abc'!C48</f>
        <v>0</v>
      </c>
      <c r="D44" s="701">
        <f>'rek 3abc'!D48</f>
        <v>0</v>
      </c>
      <c r="E44" s="701">
        <f>'rek 3abc'!E48</f>
        <v>0</v>
      </c>
    </row>
    <row r="45" spans="1:5" s="26" customFormat="1" ht="13.5" customHeight="1">
      <c r="A45" s="262"/>
      <c r="B45" s="702" t="s">
        <v>2285</v>
      </c>
      <c r="C45" s="714"/>
      <c r="D45" s="701"/>
      <c r="E45" s="259"/>
    </row>
    <row r="46" spans="1:5" s="26" customFormat="1" ht="13.5" customHeight="1">
      <c r="A46" s="262"/>
      <c r="B46" s="712"/>
      <c r="C46" s="701"/>
      <c r="D46" s="701"/>
      <c r="E46" s="259"/>
    </row>
    <row r="47" spans="1:5" s="26" customFormat="1" ht="13.5" customHeight="1">
      <c r="A47" s="262" t="s">
        <v>88</v>
      </c>
      <c r="B47" s="715" t="s">
        <v>2286</v>
      </c>
      <c r="C47" s="701">
        <f>'rek 4-DEP'!E56</f>
        <v>0</v>
      </c>
      <c r="D47" s="701">
        <f>'rek 4-DEP'!F56</f>
        <v>0</v>
      </c>
      <c r="E47" s="701">
        <f>'rek 4-DEP'!G56</f>
        <v>0</v>
      </c>
    </row>
    <row r="48" spans="1:5" s="26" customFormat="1" ht="13.5" customHeight="1">
      <c r="A48" s="262"/>
      <c r="B48" s="702" t="s">
        <v>2287</v>
      </c>
      <c r="C48" s="701"/>
      <c r="D48" s="701"/>
      <c r="E48" s="259"/>
    </row>
    <row r="49" spans="1:7" s="26" customFormat="1" ht="13.5" customHeight="1">
      <c r="A49" s="262"/>
      <c r="B49" s="702"/>
      <c r="C49" s="701"/>
      <c r="D49" s="701"/>
      <c r="E49" s="259"/>
    </row>
    <row r="50" spans="1:7" s="92" customFormat="1" ht="33.75" customHeight="1">
      <c r="A50" s="280" t="s">
        <v>89</v>
      </c>
      <c r="B50" s="703" t="s">
        <v>2288</v>
      </c>
      <c r="C50" s="701">
        <f>'5. STR. in. D'!$H$58</f>
        <v>0</v>
      </c>
      <c r="D50" s="701">
        <f>'5. STR. in. D'!$J$58</f>
        <v>0</v>
      </c>
      <c r="E50" s="701">
        <f>'5. STR. in. D'!$F$58</f>
        <v>0</v>
      </c>
    </row>
    <row r="51" spans="1:7" s="26" customFormat="1" ht="13.5" customHeight="1">
      <c r="A51" s="262"/>
      <c r="B51" s="703" t="s">
        <v>2289</v>
      </c>
      <c r="C51" s="701"/>
      <c r="D51" s="701"/>
      <c r="E51" s="278">
        <f>C51+D51</f>
        <v>0</v>
      </c>
    </row>
    <row r="52" spans="1:7" s="26" customFormat="1" ht="13.5" customHeight="1">
      <c r="A52" s="262"/>
      <c r="B52" s="703" t="s">
        <v>2290</v>
      </c>
      <c r="C52" s="701"/>
      <c r="D52" s="701"/>
      <c r="E52" s="278">
        <f>C52+D52</f>
        <v>0</v>
      </c>
    </row>
    <row r="53" spans="1:7" s="26" customFormat="1" ht="13.5" customHeight="1">
      <c r="A53" s="262"/>
      <c r="B53" s="703" t="s">
        <v>2291</v>
      </c>
      <c r="C53" s="701"/>
      <c r="D53" s="701"/>
      <c r="E53" s="278">
        <f>C53+D53</f>
        <v>0</v>
      </c>
    </row>
    <row r="54" spans="1:7" s="26" customFormat="1" ht="13.5" customHeight="1">
      <c r="A54" s="262"/>
      <c r="B54" s="703" t="s">
        <v>2292</v>
      </c>
      <c r="C54" s="701"/>
      <c r="D54" s="701"/>
      <c r="E54" s="278">
        <f>C54+D54</f>
        <v>0</v>
      </c>
    </row>
    <row r="55" spans="1:7" s="26" customFormat="1" ht="13.5" customHeight="1">
      <c r="A55" s="262"/>
      <c r="B55" s="716"/>
      <c r="C55" s="701"/>
      <c r="D55" s="701"/>
      <c r="E55" s="259"/>
    </row>
    <row r="56" spans="1:7" s="92" customFormat="1" ht="33.75" customHeight="1">
      <c r="A56" s="280" t="s">
        <v>45</v>
      </c>
      <c r="B56" s="703" t="s">
        <v>2293</v>
      </c>
      <c r="C56" s="701">
        <f>'6. EL in.D'!$H$34</f>
        <v>0</v>
      </c>
      <c r="D56" s="701">
        <f>'6. EL in.D'!$J$34</f>
        <v>0</v>
      </c>
      <c r="E56" s="701">
        <f>'6. EL in.D'!$F$34</f>
        <v>0</v>
      </c>
    </row>
    <row r="57" spans="1:7" s="2" customFormat="1" ht="15">
      <c r="A57" s="276"/>
      <c r="B57" s="703" t="s">
        <v>2294</v>
      </c>
      <c r="C57" s="704"/>
      <c r="D57" s="704"/>
      <c r="E57" s="278">
        <f>C57+D57</f>
        <v>0</v>
      </c>
      <c r="F57" s="1"/>
      <c r="G57" s="1"/>
    </row>
    <row r="58" spans="1:7" s="2" customFormat="1" ht="15">
      <c r="A58" s="276"/>
      <c r="B58" s="703" t="s">
        <v>2295</v>
      </c>
      <c r="C58" s="704"/>
      <c r="D58" s="704"/>
      <c r="E58" s="278">
        <f>C58+D58</f>
        <v>0</v>
      </c>
      <c r="F58" s="1"/>
      <c r="G58" s="1"/>
    </row>
    <row r="59" spans="1:7" s="2" customFormat="1" ht="15">
      <c r="A59" s="276"/>
      <c r="B59" s="703" t="s">
        <v>2296</v>
      </c>
      <c r="C59" s="704"/>
      <c r="D59" s="704"/>
      <c r="E59" s="278">
        <f>C59+D59</f>
        <v>0</v>
      </c>
      <c r="F59" s="1"/>
      <c r="G59" s="1"/>
    </row>
    <row r="60" spans="1:7" s="2" customFormat="1" ht="15">
      <c r="A60" s="276"/>
      <c r="B60" s="703" t="s">
        <v>2297</v>
      </c>
      <c r="C60" s="704"/>
      <c r="D60" s="704"/>
      <c r="E60" s="278">
        <f>C60+D60</f>
        <v>0</v>
      </c>
      <c r="F60" s="1"/>
      <c r="G60" s="1"/>
    </row>
    <row r="61" spans="1:7" s="2" customFormat="1" ht="15">
      <c r="A61" s="276"/>
      <c r="B61" s="703"/>
      <c r="C61" s="704"/>
      <c r="D61" s="704"/>
      <c r="E61" s="278"/>
      <c r="F61" s="1"/>
      <c r="G61" s="1"/>
    </row>
    <row r="62" spans="1:7" s="26" customFormat="1" ht="13.5" customHeight="1">
      <c r="A62" s="262" t="s">
        <v>46</v>
      </c>
      <c r="B62" s="715" t="s">
        <v>2298</v>
      </c>
      <c r="C62" s="701">
        <f>'7.rek PRAL'!E22</f>
        <v>0</v>
      </c>
      <c r="D62" s="701">
        <f>'7.rek PRAL'!F22</f>
        <v>0</v>
      </c>
      <c r="E62" s="701">
        <f>'7.rek PRAL'!G22</f>
        <v>0</v>
      </c>
    </row>
    <row r="63" spans="1:7" s="2" customFormat="1" ht="15">
      <c r="A63" s="276"/>
      <c r="B63" s="703"/>
      <c r="C63" s="704"/>
      <c r="D63" s="704"/>
      <c r="E63" s="278"/>
      <c r="F63" s="1"/>
      <c r="G63" s="1"/>
    </row>
    <row r="64" spans="1:7" s="92" customFormat="1" ht="33.75" customHeight="1">
      <c r="A64" s="280" t="s">
        <v>2299</v>
      </c>
      <c r="B64" s="703" t="s">
        <v>2300</v>
      </c>
      <c r="C64" s="701">
        <f>'7.rek PRAL'!E24</f>
        <v>0</v>
      </c>
      <c r="D64" s="701">
        <f>'7.rek PRAL'!F24</f>
        <v>0</v>
      </c>
      <c r="E64" s="701">
        <f>'7.rek PRAL'!G24</f>
        <v>0</v>
      </c>
    </row>
    <row r="65" spans="1:7" s="709" customFormat="1" ht="15">
      <c r="A65" s="717"/>
      <c r="B65" s="451" t="s">
        <v>2301</v>
      </c>
      <c r="C65" s="258"/>
      <c r="D65" s="291"/>
      <c r="E65" s="718"/>
      <c r="F65" s="116"/>
      <c r="G65" s="116"/>
    </row>
    <row r="66" spans="1:7" s="709" customFormat="1" ht="15">
      <c r="A66" s="717"/>
      <c r="B66" s="451" t="s">
        <v>2302</v>
      </c>
      <c r="C66" s="258"/>
      <c r="D66" s="291"/>
      <c r="E66" s="718"/>
      <c r="F66" s="116"/>
      <c r="G66" s="116"/>
    </row>
    <row r="67" spans="1:7" s="709" customFormat="1" ht="15">
      <c r="A67" s="717"/>
      <c r="B67" s="451" t="s">
        <v>2303</v>
      </c>
      <c r="C67" s="258"/>
      <c r="D67" s="291"/>
      <c r="E67" s="718"/>
      <c r="F67" s="116"/>
      <c r="G67" s="116"/>
    </row>
    <row r="68" spans="1:7" s="709" customFormat="1" ht="15">
      <c r="A68" s="717"/>
      <c r="B68" s="451" t="s">
        <v>2304</v>
      </c>
      <c r="C68" s="258"/>
      <c r="D68" s="291"/>
      <c r="E68" s="718"/>
      <c r="F68" s="116"/>
      <c r="G68" s="116"/>
    </row>
    <row r="69" spans="1:7" s="2" customFormat="1" ht="15">
      <c r="A69" s="276"/>
      <c r="B69" s="703"/>
      <c r="C69" s="704"/>
      <c r="D69" s="704"/>
      <c r="E69" s="278"/>
      <c r="F69" s="1"/>
      <c r="G69" s="1"/>
    </row>
    <row r="70" spans="1:7" s="92" customFormat="1" ht="31.5" customHeight="1">
      <c r="A70" s="280" t="s">
        <v>2305</v>
      </c>
      <c r="B70" s="703" t="s">
        <v>2306</v>
      </c>
      <c r="C70" s="701">
        <f>'7b. EL in.PR'!$H$31</f>
        <v>0</v>
      </c>
      <c r="D70" s="701">
        <f>'7b. EL in.PR'!$J$31</f>
        <v>0</v>
      </c>
      <c r="E70" s="701">
        <f>'7b. EL in.PR'!$F$31</f>
        <v>0</v>
      </c>
    </row>
    <row r="71" spans="1:7" s="2" customFormat="1" ht="15">
      <c r="A71" s="276"/>
      <c r="B71" s="703" t="s">
        <v>2307</v>
      </c>
      <c r="C71" s="704"/>
      <c r="D71" s="704"/>
      <c r="E71" s="278">
        <f>C71+D71</f>
        <v>0</v>
      </c>
      <c r="F71" s="1"/>
      <c r="G71" s="1"/>
    </row>
    <row r="72" spans="1:7" s="2" customFormat="1" ht="15">
      <c r="A72" s="276"/>
      <c r="B72" s="703" t="s">
        <v>2308</v>
      </c>
      <c r="C72" s="704"/>
      <c r="D72" s="704"/>
      <c r="E72" s="278">
        <f>C72+D72</f>
        <v>0</v>
      </c>
      <c r="F72" s="1"/>
      <c r="G72" s="1"/>
    </row>
    <row r="73" spans="1:7" s="2" customFormat="1" ht="15">
      <c r="A73" s="276"/>
      <c r="B73" s="703" t="s">
        <v>2309</v>
      </c>
      <c r="C73" s="704"/>
      <c r="D73" s="704"/>
      <c r="E73" s="278">
        <f>C73+D73</f>
        <v>0</v>
      </c>
      <c r="F73" s="1"/>
      <c r="G73" s="1"/>
    </row>
    <row r="74" spans="1:7" s="2" customFormat="1" ht="15">
      <c r="A74" s="276"/>
      <c r="B74" s="703" t="s">
        <v>2310</v>
      </c>
      <c r="C74" s="704"/>
      <c r="D74" s="704"/>
      <c r="E74" s="278">
        <f>C74+D74</f>
        <v>0</v>
      </c>
      <c r="F74" s="1"/>
      <c r="G74" s="1"/>
    </row>
    <row r="75" spans="1:7" s="2" customFormat="1" ht="15">
      <c r="A75" s="276"/>
      <c r="B75" s="703"/>
      <c r="C75" s="704"/>
      <c r="D75" s="701"/>
      <c r="E75" s="701"/>
      <c r="F75" s="1"/>
      <c r="G75" s="1"/>
    </row>
    <row r="76" spans="1:7" s="26" customFormat="1" ht="13.5" customHeight="1">
      <c r="A76" s="262" t="s">
        <v>47</v>
      </c>
      <c r="B76" s="715" t="s">
        <v>2311</v>
      </c>
      <c r="C76" s="701">
        <f>'8.rek  KUH'!E22</f>
        <v>0</v>
      </c>
      <c r="D76" s="701">
        <f>'8.rek  KUH'!F22</f>
        <v>0</v>
      </c>
      <c r="E76" s="701">
        <f>'8.rek  KUH'!G22</f>
        <v>0</v>
      </c>
    </row>
    <row r="77" spans="1:7" s="2" customFormat="1" ht="15">
      <c r="A77" s="276"/>
      <c r="B77" s="703"/>
      <c r="C77" s="704"/>
      <c r="D77" s="704"/>
      <c r="E77" s="278"/>
      <c r="F77" s="1"/>
      <c r="G77" s="1"/>
    </row>
    <row r="78" spans="1:7" s="92" customFormat="1" ht="33.75" customHeight="1">
      <c r="A78" s="280" t="s">
        <v>2312</v>
      </c>
      <c r="B78" s="703" t="s">
        <v>2313</v>
      </c>
      <c r="C78" s="701">
        <f>'8.rek  KUH'!E24</f>
        <v>0</v>
      </c>
      <c r="D78" s="701">
        <f>'8.rek  KUH'!F24</f>
        <v>0</v>
      </c>
      <c r="E78" s="701">
        <f>'8.rek  KUH'!G24</f>
        <v>0</v>
      </c>
    </row>
    <row r="79" spans="1:7" s="709" customFormat="1" ht="15">
      <c r="A79" s="717"/>
      <c r="B79" s="451" t="s">
        <v>2314</v>
      </c>
      <c r="C79" s="258"/>
      <c r="D79" s="291"/>
      <c r="E79" s="718"/>
      <c r="F79" s="116"/>
      <c r="G79" s="116"/>
    </row>
    <row r="80" spans="1:7" s="709" customFormat="1" ht="15">
      <c r="A80" s="717"/>
      <c r="B80" s="451" t="s">
        <v>2315</v>
      </c>
      <c r="C80" s="258"/>
      <c r="D80" s="291"/>
      <c r="E80" s="718"/>
      <c r="F80" s="116"/>
      <c r="G80" s="116"/>
    </row>
    <row r="81" spans="1:7" s="2" customFormat="1" ht="15">
      <c r="A81" s="276"/>
      <c r="B81" s="703"/>
      <c r="C81" s="704"/>
      <c r="D81" s="704"/>
      <c r="E81" s="278"/>
      <c r="F81" s="1"/>
      <c r="G81" s="1"/>
    </row>
    <row r="82" spans="1:7" s="92" customFormat="1" ht="31.5" customHeight="1">
      <c r="A82" s="280" t="s">
        <v>2316</v>
      </c>
      <c r="B82" s="703" t="s">
        <v>2317</v>
      </c>
      <c r="C82" s="701">
        <f>'8.rek  KUH'!E26</f>
        <v>0</v>
      </c>
      <c r="D82" s="701">
        <f>'8.rek  KUH'!F26</f>
        <v>0</v>
      </c>
      <c r="E82" s="701">
        <f>'8.rek  KUH'!G26</f>
        <v>0</v>
      </c>
    </row>
    <row r="83" spans="1:7" s="2" customFormat="1" ht="15">
      <c r="A83" s="276"/>
      <c r="B83" s="703" t="s">
        <v>2318</v>
      </c>
      <c r="C83" s="704"/>
      <c r="D83" s="704"/>
      <c r="E83" s="278">
        <f>C83+D83</f>
        <v>0</v>
      </c>
      <c r="F83" s="1"/>
      <c r="G83" s="1"/>
    </row>
    <row r="84" spans="1:7" s="2" customFormat="1" ht="15">
      <c r="A84" s="276"/>
      <c r="B84" s="703" t="s">
        <v>2319</v>
      </c>
      <c r="C84" s="704"/>
      <c r="D84" s="704"/>
      <c r="E84" s="278">
        <f>C84+D84</f>
        <v>0</v>
      </c>
      <c r="F84" s="1"/>
      <c r="G84" s="1"/>
    </row>
    <row r="85" spans="1:7" s="2" customFormat="1" ht="15">
      <c r="A85" s="280"/>
      <c r="B85" s="703"/>
      <c r="C85" s="704"/>
      <c r="D85" s="704"/>
      <c r="E85" s="278"/>
      <c r="F85" s="1"/>
      <c r="G85" s="1"/>
    </row>
    <row r="86" spans="1:7" s="2" customFormat="1" ht="15">
      <c r="A86" s="280" t="s">
        <v>69</v>
      </c>
      <c r="B86" s="703" t="s">
        <v>3617</v>
      </c>
      <c r="C86" s="701">
        <f>'9. Projekt'!G73</f>
        <v>0</v>
      </c>
      <c r="D86" s="701">
        <f>'9. Projekt'!I73</f>
        <v>0</v>
      </c>
      <c r="E86" s="701">
        <f>'9. Projekt'!E73</f>
        <v>0</v>
      </c>
      <c r="F86" s="1"/>
      <c r="G86" s="1"/>
    </row>
    <row r="87" spans="1:7" s="2" customFormat="1" ht="15">
      <c r="A87" s="280"/>
      <c r="B87" s="703"/>
      <c r="C87" s="704"/>
      <c r="D87" s="704"/>
      <c r="E87" s="278"/>
      <c r="F87" s="1"/>
      <c r="G87" s="1"/>
    </row>
    <row r="88" spans="1:7" s="26" customFormat="1" ht="12.75" customHeight="1">
      <c r="A88" s="49"/>
      <c r="B88" s="50"/>
      <c r="C88" s="721"/>
      <c r="D88" s="113"/>
      <c r="E88" s="44"/>
    </row>
    <row r="89" spans="1:7" s="26" customFormat="1" ht="12.75" customHeight="1">
      <c r="A89" s="23"/>
      <c r="B89" s="45" t="s">
        <v>2320</v>
      </c>
      <c r="C89" s="701">
        <f>SUM(C23:C88)</f>
        <v>0</v>
      </c>
      <c r="D89" s="701">
        <f>SUM(D23:D88)</f>
        <v>0</v>
      </c>
      <c r="E89" s="701">
        <f>SUM(E23:E88)</f>
        <v>0</v>
      </c>
    </row>
    <row r="90" spans="1:7" s="26" customFormat="1" ht="12.75" customHeight="1">
      <c r="A90" s="23"/>
      <c r="B90" s="45"/>
      <c r="C90" s="113"/>
      <c r="D90" s="113"/>
      <c r="E90" s="60"/>
    </row>
    <row r="91" spans="1:7" s="26" customFormat="1" ht="12.75" customHeight="1">
      <c r="A91" s="23"/>
      <c r="B91" s="45" t="s">
        <v>2321</v>
      </c>
      <c r="C91" s="113"/>
      <c r="D91" s="113"/>
      <c r="E91" s="1302"/>
    </row>
    <row r="92" spans="1:7" s="26" customFormat="1" ht="12.75" customHeight="1">
      <c r="A92" s="23"/>
      <c r="B92" s="45"/>
      <c r="C92" s="113"/>
      <c r="D92" s="113"/>
      <c r="E92" s="60"/>
    </row>
    <row r="93" spans="1:7" s="26" customFormat="1" ht="12.75" customHeight="1">
      <c r="A93" s="23"/>
      <c r="B93" s="45" t="s">
        <v>3597</v>
      </c>
      <c r="C93" s="701">
        <f>C89*$E$91</f>
        <v>0</v>
      </c>
      <c r="D93" s="701">
        <f>D89*$E$91</f>
        <v>0</v>
      </c>
      <c r="E93" s="701">
        <f>E89*$E$91</f>
        <v>0</v>
      </c>
    </row>
    <row r="94" spans="1:7" s="26" customFormat="1" ht="12.75" customHeight="1">
      <c r="A94" s="23"/>
      <c r="B94" s="45"/>
      <c r="C94" s="113"/>
      <c r="D94" s="113"/>
      <c r="E94" s="60"/>
    </row>
    <row r="95" spans="1:7" s="26" customFormat="1" ht="12.75" customHeight="1">
      <c r="A95" s="23"/>
      <c r="B95" s="256" t="s">
        <v>3598</v>
      </c>
      <c r="C95" s="701">
        <f>C89-C93</f>
        <v>0</v>
      </c>
      <c r="D95" s="701">
        <f>D89-D93</f>
        <v>0</v>
      </c>
      <c r="E95" s="701">
        <f>E89-E93</f>
        <v>0</v>
      </c>
    </row>
    <row r="96" spans="1:7" s="26" customFormat="1" ht="12.75" customHeight="1">
      <c r="A96" s="23"/>
      <c r="B96" s="45"/>
      <c r="C96" s="113"/>
      <c r="D96" s="113"/>
      <c r="E96" s="60"/>
    </row>
    <row r="97" spans="1:16384" s="26" customFormat="1" ht="12.75" customHeight="1">
      <c r="A97" s="23"/>
      <c r="B97" s="1719" t="s">
        <v>3674</v>
      </c>
      <c r="C97" s="1488">
        <f>SUM(C23,C27,C33,C38,C41,C44,C47,C50,C56,C62,C64,C70,C76,C78,C82)*(1-$E$91)*0.095</f>
        <v>0</v>
      </c>
      <c r="D97" s="1488">
        <f>SUM(D23,D27,D33,D38,D41,D44,D47,D50,D56,D62,D64,D70,D76,D78,D82)*(1-$E$91)*0.095</f>
        <v>0</v>
      </c>
      <c r="E97" s="1488">
        <f>SUM(E23,E27,E33,E38,E41,E44,E47,E50,E56,E62,E64,E70,E76,E78,E82)*(1-$E$91)*0.095</f>
        <v>0</v>
      </c>
      <c r="F97" s="1488" t="e">
        <f>SUM(F23,F27,F33,F38,F41,F44,F47,F50,F56,F62,F64,F70,F76,F78,F82,#REF!)*(1-$E$91)*0.095</f>
        <v>#REF!</v>
      </c>
      <c r="G97" s="1488" t="e">
        <f>SUM(G23,G27,G33,G38,G41,G44,G47,G50,G56,G62,G64,G70,G76,G78,G82,#REF!)*(1-$E$91)*0.095</f>
        <v>#REF!</v>
      </c>
      <c r="H97" s="1488" t="e">
        <f>SUM(H23,H27,H33,H38,H41,H44,H47,H50,H56,H62,H64,H70,H76,H78,H82,#REF!)*(1-$E$91)*0.095</f>
        <v>#REF!</v>
      </c>
      <c r="I97" s="1488" t="e">
        <f>SUM(I23,I27,I33,I38,I41,I44,I47,I50,I56,I62,I64,I70,I76,I78,I82,#REF!)*(1-$E$91)*0.095</f>
        <v>#REF!</v>
      </c>
      <c r="J97" s="1488" t="e">
        <f>SUM(J23,J27,J33,J38,J41,J44,J47,J50,J56,J62,J64,J70,J76,J78,J82,#REF!)*(1-$E$91)*0.095</f>
        <v>#REF!</v>
      </c>
      <c r="K97" s="1488" t="e">
        <f>SUM(K23,K27,K33,K38,K41,K44,K47,K50,K56,K62,K64,K70,K76,K78,K82,#REF!)*(1-$E$91)*0.095</f>
        <v>#REF!</v>
      </c>
      <c r="L97" s="1488" t="e">
        <f>SUM(L23,L27,L33,L38,L41,L44,L47,L50,L56,L62,L64,L70,L76,L78,L82,#REF!)*(1-$E$91)*0.095</f>
        <v>#REF!</v>
      </c>
      <c r="M97" s="1488" t="e">
        <f>SUM(M23,M27,M33,M38,M41,M44,M47,M50,M56,M62,M64,M70,M76,M78,M82,#REF!)*(1-$E$91)*0.095</f>
        <v>#REF!</v>
      </c>
      <c r="N97" s="1488" t="e">
        <f>SUM(N23,N27,N33,N38,N41,N44,N47,N50,N56,N62,N64,N70,N76,N78,N82,#REF!)*(1-$E$91)*0.095</f>
        <v>#REF!</v>
      </c>
      <c r="O97" s="1488" t="e">
        <f>SUM(O23,O27,O33,O38,O41,O44,O47,O50,O56,O62,O64,O70,O76,O78,O82,#REF!)*(1-$E$91)*0.095</f>
        <v>#REF!</v>
      </c>
      <c r="P97" s="1488" t="e">
        <f>SUM(P23,P27,P33,P38,P41,P44,P47,P50,P56,P62,P64,P70,P76,P78,P82,#REF!)*(1-$E$91)*0.095</f>
        <v>#REF!</v>
      </c>
      <c r="Q97" s="1488" t="e">
        <f>SUM(Q23,Q27,Q33,Q38,Q41,Q44,Q47,Q50,Q56,Q62,Q64,Q70,Q76,Q78,Q82,#REF!)*(1-$E$91)*0.095</f>
        <v>#REF!</v>
      </c>
      <c r="R97" s="1488" t="e">
        <f>SUM(R23,R27,R33,R38,R41,R44,R47,R50,R56,R62,R64,R70,R76,R78,R82,#REF!)*(1-$E$91)*0.095</f>
        <v>#REF!</v>
      </c>
      <c r="S97" s="1488" t="e">
        <f>SUM(S23,S27,S33,S38,S41,S44,S47,S50,S56,S62,S64,S70,S76,S78,S82,#REF!)*(1-$E$91)*0.095</f>
        <v>#REF!</v>
      </c>
      <c r="T97" s="1488" t="e">
        <f>SUM(T23,T27,T33,T38,T41,T44,T47,T50,T56,T62,T64,T70,T76,T78,T82,#REF!)*(1-$E$91)*0.095</f>
        <v>#REF!</v>
      </c>
      <c r="U97" s="1488" t="e">
        <f>SUM(U23,U27,U33,U38,U41,U44,U47,U50,U56,U62,U64,U70,U76,U78,U82,#REF!)*(1-$E$91)*0.095</f>
        <v>#REF!</v>
      </c>
      <c r="V97" s="1488" t="e">
        <f>SUM(V23,V27,V33,V38,V41,V44,V47,V50,V56,V62,V64,V70,V76,V78,V82,#REF!)*(1-$E$91)*0.095</f>
        <v>#REF!</v>
      </c>
      <c r="W97" s="1488" t="e">
        <f>SUM(W23,W27,W33,W38,W41,W44,W47,W50,W56,W62,W64,W70,W76,W78,W82,#REF!)*(1-$E$91)*0.095</f>
        <v>#REF!</v>
      </c>
      <c r="X97" s="1488" t="e">
        <f>SUM(X23,X27,X33,X38,X41,X44,X47,X50,X56,X62,X64,X70,X76,X78,X82,#REF!)*(1-$E$91)*0.095</f>
        <v>#REF!</v>
      </c>
      <c r="Y97" s="1488" t="e">
        <f>SUM(Y23,Y27,Y33,Y38,Y41,Y44,Y47,Y50,Y56,Y62,Y64,Y70,Y76,Y78,Y82,#REF!)*(1-$E$91)*0.095</f>
        <v>#REF!</v>
      </c>
      <c r="Z97" s="1488" t="e">
        <f>SUM(Z23,Z27,Z33,Z38,Z41,Z44,Z47,Z50,Z56,Z62,Z64,Z70,Z76,Z78,Z82,#REF!)*(1-$E$91)*0.095</f>
        <v>#REF!</v>
      </c>
      <c r="AA97" s="1488" t="e">
        <f>SUM(AA23,AA27,AA33,AA38,AA41,AA44,AA47,AA50,AA56,AA62,AA64,AA70,AA76,AA78,AA82,#REF!)*(1-$E$91)*0.095</f>
        <v>#REF!</v>
      </c>
      <c r="AB97" s="1488" t="e">
        <f>SUM(AB23,AB27,AB33,AB38,AB41,AB44,AB47,AB50,AB56,AB62,AB64,AB70,AB76,AB78,AB82,#REF!)*(1-$E$91)*0.095</f>
        <v>#REF!</v>
      </c>
      <c r="AC97" s="1488" t="e">
        <f>SUM(AC23,AC27,AC33,AC38,AC41,AC44,AC47,AC50,AC56,AC62,AC64,AC70,AC76,AC78,AC82,#REF!)*(1-$E$91)*0.095</f>
        <v>#REF!</v>
      </c>
      <c r="AD97" s="1488" t="e">
        <f>SUM(AD23,AD27,AD33,AD38,AD41,AD44,AD47,AD50,AD56,AD62,AD64,AD70,AD76,AD78,AD82,#REF!)*(1-$E$91)*0.095</f>
        <v>#REF!</v>
      </c>
      <c r="AE97" s="1488" t="e">
        <f>SUM(AE23,AE27,AE33,AE38,AE41,AE44,AE47,AE50,AE56,AE62,AE64,AE70,AE76,AE78,AE82,#REF!)*(1-$E$91)*0.095</f>
        <v>#REF!</v>
      </c>
      <c r="AF97" s="1488" t="e">
        <f>SUM(AF23,AF27,AF33,AF38,AF41,AF44,AF47,AF50,AF56,AF62,AF64,AF70,AF76,AF78,AF82,#REF!)*(1-$E$91)*0.095</f>
        <v>#REF!</v>
      </c>
      <c r="AG97" s="1488" t="e">
        <f>SUM(AG23,AG27,AG33,AG38,AG41,AG44,AG47,AG50,AG56,AG62,AG64,AG70,AG76,AG78,AG82,#REF!)*(1-$E$91)*0.095</f>
        <v>#REF!</v>
      </c>
      <c r="AH97" s="1488" t="e">
        <f>SUM(AH23,AH27,AH33,AH38,AH41,AH44,AH47,AH50,AH56,AH62,AH64,AH70,AH76,AH78,AH82,#REF!)*(1-$E$91)*0.095</f>
        <v>#REF!</v>
      </c>
      <c r="AI97" s="1488" t="e">
        <f>SUM(AI23,AI27,AI33,AI38,AI41,AI44,AI47,AI50,AI56,AI62,AI64,AI70,AI76,AI78,AI82,#REF!)*(1-$E$91)*0.095</f>
        <v>#REF!</v>
      </c>
      <c r="AJ97" s="1488" t="e">
        <f>SUM(AJ23,AJ27,AJ33,AJ38,AJ41,AJ44,AJ47,AJ50,AJ56,AJ62,AJ64,AJ70,AJ76,AJ78,AJ82,#REF!)*(1-$E$91)*0.095</f>
        <v>#REF!</v>
      </c>
      <c r="AK97" s="1488" t="e">
        <f>SUM(AK23,AK27,AK33,AK38,AK41,AK44,AK47,AK50,AK56,AK62,AK64,AK70,AK76,AK78,AK82,#REF!)*(1-$E$91)*0.095</f>
        <v>#REF!</v>
      </c>
      <c r="AL97" s="1488" t="e">
        <f>SUM(AL23,AL27,AL33,AL38,AL41,AL44,AL47,AL50,AL56,AL62,AL64,AL70,AL76,AL78,AL82,#REF!)*(1-$E$91)*0.095</f>
        <v>#REF!</v>
      </c>
      <c r="AM97" s="1488" t="e">
        <f>SUM(AM23,AM27,AM33,AM38,AM41,AM44,AM47,AM50,AM56,AM62,AM64,AM70,AM76,AM78,AM82,#REF!)*(1-$E$91)*0.095</f>
        <v>#REF!</v>
      </c>
      <c r="AN97" s="1488" t="e">
        <f>SUM(AN23,AN27,AN33,AN38,AN41,AN44,AN47,AN50,AN56,AN62,AN64,AN70,AN76,AN78,AN82,#REF!)*(1-$E$91)*0.095</f>
        <v>#REF!</v>
      </c>
      <c r="AO97" s="1488" t="e">
        <f>SUM(AO23,AO27,AO33,AO38,AO41,AO44,AO47,AO50,AO56,AO62,AO64,AO70,AO76,AO78,AO82,#REF!)*(1-$E$91)*0.095</f>
        <v>#REF!</v>
      </c>
      <c r="AP97" s="1488" t="e">
        <f>SUM(AP23,AP27,AP33,AP38,AP41,AP44,AP47,AP50,AP56,AP62,AP64,AP70,AP76,AP78,AP82,#REF!)*(1-$E$91)*0.095</f>
        <v>#REF!</v>
      </c>
      <c r="AQ97" s="1488" t="e">
        <f>SUM(AQ23,AQ27,AQ33,AQ38,AQ41,AQ44,AQ47,AQ50,AQ56,AQ62,AQ64,AQ70,AQ76,AQ78,AQ82,#REF!)*(1-$E$91)*0.095</f>
        <v>#REF!</v>
      </c>
      <c r="AR97" s="1488" t="e">
        <f>SUM(AR23,AR27,AR33,AR38,AR41,AR44,AR47,AR50,AR56,AR62,AR64,AR70,AR76,AR78,AR82,#REF!)*(1-$E$91)*0.095</f>
        <v>#REF!</v>
      </c>
      <c r="AS97" s="1488" t="e">
        <f>SUM(AS23,AS27,AS33,AS38,AS41,AS44,AS47,AS50,AS56,AS62,AS64,AS70,AS76,AS78,AS82,#REF!)*(1-$E$91)*0.095</f>
        <v>#REF!</v>
      </c>
      <c r="AT97" s="1488" t="e">
        <f>SUM(AT23,AT27,AT33,AT38,AT41,AT44,AT47,AT50,AT56,AT62,AT64,AT70,AT76,AT78,AT82,#REF!)*(1-$E$91)*0.095</f>
        <v>#REF!</v>
      </c>
      <c r="AU97" s="1488" t="e">
        <f>SUM(AU23,AU27,AU33,AU38,AU41,AU44,AU47,AU50,AU56,AU62,AU64,AU70,AU76,AU78,AU82,#REF!)*(1-$E$91)*0.095</f>
        <v>#REF!</v>
      </c>
      <c r="AV97" s="1488" t="e">
        <f>SUM(AV23,AV27,AV33,AV38,AV41,AV44,AV47,AV50,AV56,AV62,AV64,AV70,AV76,AV78,AV82,#REF!)*(1-$E$91)*0.095</f>
        <v>#REF!</v>
      </c>
      <c r="AW97" s="1488" t="e">
        <f>SUM(AW23,AW27,AW33,AW38,AW41,AW44,AW47,AW50,AW56,AW62,AW64,AW70,AW76,AW78,AW82,#REF!)*(1-$E$91)*0.095</f>
        <v>#REF!</v>
      </c>
      <c r="AX97" s="1488" t="e">
        <f>SUM(AX23,AX27,AX33,AX38,AX41,AX44,AX47,AX50,AX56,AX62,AX64,AX70,AX76,AX78,AX82,#REF!)*(1-$E$91)*0.095</f>
        <v>#REF!</v>
      </c>
      <c r="AY97" s="1488" t="e">
        <f>SUM(AY23,AY27,AY33,AY38,AY41,AY44,AY47,AY50,AY56,AY62,AY64,AY70,AY76,AY78,AY82,#REF!)*(1-$E$91)*0.095</f>
        <v>#REF!</v>
      </c>
      <c r="AZ97" s="1488" t="e">
        <f>SUM(AZ23,AZ27,AZ33,AZ38,AZ41,AZ44,AZ47,AZ50,AZ56,AZ62,AZ64,AZ70,AZ76,AZ78,AZ82,#REF!)*(1-$E$91)*0.095</f>
        <v>#REF!</v>
      </c>
      <c r="BA97" s="1488" t="e">
        <f>SUM(BA23,BA27,BA33,BA38,BA41,BA44,BA47,BA50,BA56,BA62,BA64,BA70,BA76,BA78,BA82,#REF!)*(1-$E$91)*0.095</f>
        <v>#REF!</v>
      </c>
      <c r="BB97" s="1488" t="e">
        <f>SUM(BB23,BB27,BB33,BB38,BB41,BB44,BB47,BB50,BB56,BB62,BB64,BB70,BB76,BB78,BB82,#REF!)*(1-$E$91)*0.095</f>
        <v>#REF!</v>
      </c>
      <c r="BC97" s="1488" t="e">
        <f>SUM(BC23,BC27,BC33,BC38,BC41,BC44,BC47,BC50,BC56,BC62,BC64,BC70,BC76,BC78,BC82,#REF!)*(1-$E$91)*0.095</f>
        <v>#REF!</v>
      </c>
      <c r="BD97" s="1488" t="e">
        <f>SUM(BD23,BD27,BD33,BD38,BD41,BD44,BD47,BD50,BD56,BD62,BD64,BD70,BD76,BD78,BD82,#REF!)*(1-$E$91)*0.095</f>
        <v>#REF!</v>
      </c>
      <c r="BE97" s="1488" t="e">
        <f>SUM(BE23,BE27,BE33,BE38,BE41,BE44,BE47,BE50,BE56,BE62,BE64,BE70,BE76,BE78,BE82,#REF!)*(1-$E$91)*0.095</f>
        <v>#REF!</v>
      </c>
      <c r="BF97" s="1488" t="e">
        <f>SUM(BF23,BF27,BF33,BF38,BF41,BF44,BF47,BF50,BF56,BF62,BF64,BF70,BF76,BF78,BF82,#REF!)*(1-$E$91)*0.095</f>
        <v>#REF!</v>
      </c>
      <c r="BG97" s="1488" t="e">
        <f>SUM(BG23,BG27,BG33,BG38,BG41,BG44,BG47,BG50,BG56,BG62,BG64,BG70,BG76,BG78,BG82,#REF!)*(1-$E$91)*0.095</f>
        <v>#REF!</v>
      </c>
      <c r="BH97" s="1488" t="e">
        <f>SUM(BH23,BH27,BH33,BH38,BH41,BH44,BH47,BH50,BH56,BH62,BH64,BH70,BH76,BH78,BH82,#REF!)*(1-$E$91)*0.095</f>
        <v>#REF!</v>
      </c>
      <c r="BI97" s="1488" t="e">
        <f>SUM(BI23,BI27,BI33,BI38,BI41,BI44,BI47,BI50,BI56,BI62,BI64,BI70,BI76,BI78,BI82,#REF!)*(1-$E$91)*0.095</f>
        <v>#REF!</v>
      </c>
      <c r="BJ97" s="1488" t="e">
        <f>SUM(BJ23,BJ27,BJ33,BJ38,BJ41,BJ44,BJ47,BJ50,BJ56,BJ62,BJ64,BJ70,BJ76,BJ78,BJ82,#REF!)*(1-$E$91)*0.095</f>
        <v>#REF!</v>
      </c>
      <c r="BK97" s="1488" t="e">
        <f>SUM(BK23,BK27,BK33,BK38,BK41,BK44,BK47,BK50,BK56,BK62,BK64,BK70,BK76,BK78,BK82,#REF!)*(1-$E$91)*0.095</f>
        <v>#REF!</v>
      </c>
      <c r="BL97" s="1488" t="e">
        <f>SUM(BL23,BL27,BL33,BL38,BL41,BL44,BL47,BL50,BL56,BL62,BL64,BL70,BL76,BL78,BL82,#REF!)*(1-$E$91)*0.095</f>
        <v>#REF!</v>
      </c>
      <c r="BM97" s="1488" t="e">
        <f>SUM(BM23,BM27,BM33,BM38,BM41,BM44,BM47,BM50,BM56,BM62,BM64,BM70,BM76,BM78,BM82,#REF!)*(1-$E$91)*0.095</f>
        <v>#REF!</v>
      </c>
      <c r="BN97" s="1488" t="e">
        <f>SUM(BN23,BN27,BN33,BN38,BN41,BN44,BN47,BN50,BN56,BN62,BN64,BN70,BN76,BN78,BN82,#REF!)*(1-$E$91)*0.095</f>
        <v>#REF!</v>
      </c>
      <c r="BO97" s="1488" t="e">
        <f>SUM(BO23,BO27,BO33,BO38,BO41,BO44,BO47,BO50,BO56,BO62,BO64,BO70,BO76,BO78,BO82,#REF!)*(1-$E$91)*0.095</f>
        <v>#REF!</v>
      </c>
      <c r="BP97" s="1488" t="e">
        <f>SUM(BP23,BP27,BP33,BP38,BP41,BP44,BP47,BP50,BP56,BP62,BP64,BP70,BP76,BP78,BP82,#REF!)*(1-$E$91)*0.095</f>
        <v>#REF!</v>
      </c>
      <c r="BQ97" s="1488" t="e">
        <f>SUM(BQ23,BQ27,BQ33,BQ38,BQ41,BQ44,BQ47,BQ50,BQ56,BQ62,BQ64,BQ70,BQ76,BQ78,BQ82,#REF!)*(1-$E$91)*0.095</f>
        <v>#REF!</v>
      </c>
      <c r="BR97" s="1488" t="e">
        <f>SUM(BR23,BR27,BR33,BR38,BR41,BR44,BR47,BR50,BR56,BR62,BR64,BR70,BR76,BR78,BR82,#REF!)*(1-$E$91)*0.095</f>
        <v>#REF!</v>
      </c>
      <c r="BS97" s="1488" t="e">
        <f>SUM(BS23,BS27,BS33,BS38,BS41,BS44,BS47,BS50,BS56,BS62,BS64,BS70,BS76,BS78,BS82,#REF!)*(1-$E$91)*0.095</f>
        <v>#REF!</v>
      </c>
      <c r="BT97" s="1488" t="e">
        <f>SUM(BT23,BT27,BT33,BT38,BT41,BT44,BT47,BT50,BT56,BT62,BT64,BT70,BT76,BT78,BT82,#REF!)*(1-$E$91)*0.095</f>
        <v>#REF!</v>
      </c>
      <c r="BU97" s="1488" t="e">
        <f>SUM(BU23,BU27,BU33,BU38,BU41,BU44,BU47,BU50,BU56,BU62,BU64,BU70,BU76,BU78,BU82,#REF!)*(1-$E$91)*0.095</f>
        <v>#REF!</v>
      </c>
      <c r="BV97" s="1488" t="e">
        <f>SUM(BV23,BV27,BV33,BV38,BV41,BV44,BV47,BV50,BV56,BV62,BV64,BV70,BV76,BV78,BV82,#REF!)*(1-$E$91)*0.095</f>
        <v>#REF!</v>
      </c>
      <c r="BW97" s="1488" t="e">
        <f>SUM(BW23,BW27,BW33,BW38,BW41,BW44,BW47,BW50,BW56,BW62,BW64,BW70,BW76,BW78,BW82,#REF!)*(1-$E$91)*0.095</f>
        <v>#REF!</v>
      </c>
      <c r="BX97" s="1488" t="e">
        <f>SUM(BX23,BX27,BX33,BX38,BX41,BX44,BX47,BX50,BX56,BX62,BX64,BX70,BX76,BX78,BX82,#REF!)*(1-$E$91)*0.095</f>
        <v>#REF!</v>
      </c>
      <c r="BY97" s="1488" t="e">
        <f>SUM(BY23,BY27,BY33,BY38,BY41,BY44,BY47,BY50,BY56,BY62,BY64,BY70,BY76,BY78,BY82,#REF!)*(1-$E$91)*0.095</f>
        <v>#REF!</v>
      </c>
      <c r="BZ97" s="1488" t="e">
        <f>SUM(BZ23,BZ27,BZ33,BZ38,BZ41,BZ44,BZ47,BZ50,BZ56,BZ62,BZ64,BZ70,BZ76,BZ78,BZ82,#REF!)*(1-$E$91)*0.095</f>
        <v>#REF!</v>
      </c>
      <c r="CA97" s="1488" t="e">
        <f>SUM(CA23,CA27,CA33,CA38,CA41,CA44,CA47,CA50,CA56,CA62,CA64,CA70,CA76,CA78,CA82,#REF!)*(1-$E$91)*0.095</f>
        <v>#REF!</v>
      </c>
      <c r="CB97" s="1488" t="e">
        <f>SUM(CB23,CB27,CB33,CB38,CB41,CB44,CB47,CB50,CB56,CB62,CB64,CB70,CB76,CB78,CB82,#REF!)*(1-$E$91)*0.095</f>
        <v>#REF!</v>
      </c>
      <c r="CC97" s="1488" t="e">
        <f>SUM(CC23,CC27,CC33,CC38,CC41,CC44,CC47,CC50,CC56,CC62,CC64,CC70,CC76,CC78,CC82,#REF!)*(1-$E$91)*0.095</f>
        <v>#REF!</v>
      </c>
      <c r="CD97" s="1488" t="e">
        <f>SUM(CD23,CD27,CD33,CD38,CD41,CD44,CD47,CD50,CD56,CD62,CD64,CD70,CD76,CD78,CD82,#REF!)*(1-$E$91)*0.095</f>
        <v>#REF!</v>
      </c>
      <c r="CE97" s="1488" t="e">
        <f>SUM(CE23,CE27,CE33,CE38,CE41,CE44,CE47,CE50,CE56,CE62,CE64,CE70,CE76,CE78,CE82,#REF!)*(1-$E$91)*0.095</f>
        <v>#REF!</v>
      </c>
      <c r="CF97" s="1488" t="e">
        <f>SUM(CF23,CF27,CF33,CF38,CF41,CF44,CF47,CF50,CF56,CF62,CF64,CF70,CF76,CF78,CF82,#REF!)*(1-$E$91)*0.095</f>
        <v>#REF!</v>
      </c>
      <c r="CG97" s="1488" t="e">
        <f>SUM(CG23,CG27,CG33,CG38,CG41,CG44,CG47,CG50,CG56,CG62,CG64,CG70,CG76,CG78,CG82,#REF!)*(1-$E$91)*0.095</f>
        <v>#REF!</v>
      </c>
      <c r="CH97" s="1488" t="e">
        <f>SUM(CH23,CH27,CH33,CH38,CH41,CH44,CH47,CH50,CH56,CH62,CH64,CH70,CH76,CH78,CH82,#REF!)*(1-$E$91)*0.095</f>
        <v>#REF!</v>
      </c>
      <c r="CI97" s="1488" t="e">
        <f>SUM(CI23,CI27,CI33,CI38,CI41,CI44,CI47,CI50,CI56,CI62,CI64,CI70,CI76,CI78,CI82,#REF!)*(1-$E$91)*0.095</f>
        <v>#REF!</v>
      </c>
      <c r="CJ97" s="1488" t="e">
        <f>SUM(CJ23,CJ27,CJ33,CJ38,CJ41,CJ44,CJ47,CJ50,CJ56,CJ62,CJ64,CJ70,CJ76,CJ78,CJ82,#REF!)*(1-$E$91)*0.095</f>
        <v>#REF!</v>
      </c>
      <c r="CK97" s="1488" t="e">
        <f>SUM(CK23,CK27,CK33,CK38,CK41,CK44,CK47,CK50,CK56,CK62,CK64,CK70,CK76,CK78,CK82,#REF!)*(1-$E$91)*0.095</f>
        <v>#REF!</v>
      </c>
      <c r="CL97" s="1488" t="e">
        <f>SUM(CL23,CL27,CL33,CL38,CL41,CL44,CL47,CL50,CL56,CL62,CL64,CL70,CL76,CL78,CL82,#REF!)*(1-$E$91)*0.095</f>
        <v>#REF!</v>
      </c>
      <c r="CM97" s="1488" t="e">
        <f>SUM(CM23,CM27,CM33,CM38,CM41,CM44,CM47,CM50,CM56,CM62,CM64,CM70,CM76,CM78,CM82,#REF!)*(1-$E$91)*0.095</f>
        <v>#REF!</v>
      </c>
      <c r="CN97" s="1488" t="e">
        <f>SUM(CN23,CN27,CN33,CN38,CN41,CN44,CN47,CN50,CN56,CN62,CN64,CN70,CN76,CN78,CN82,#REF!)*(1-$E$91)*0.095</f>
        <v>#REF!</v>
      </c>
      <c r="CO97" s="1488" t="e">
        <f>SUM(CO23,CO27,CO33,CO38,CO41,CO44,CO47,CO50,CO56,CO62,CO64,CO70,CO76,CO78,CO82,#REF!)*(1-$E$91)*0.095</f>
        <v>#REF!</v>
      </c>
      <c r="CP97" s="1488" t="e">
        <f>SUM(CP23,CP27,CP33,CP38,CP41,CP44,CP47,CP50,CP56,CP62,CP64,CP70,CP76,CP78,CP82,#REF!)*(1-$E$91)*0.095</f>
        <v>#REF!</v>
      </c>
      <c r="CQ97" s="1488" t="e">
        <f>SUM(CQ23,CQ27,CQ33,CQ38,CQ41,CQ44,CQ47,CQ50,CQ56,CQ62,CQ64,CQ70,CQ76,CQ78,CQ82,#REF!)*(1-$E$91)*0.095</f>
        <v>#REF!</v>
      </c>
      <c r="CR97" s="1488" t="e">
        <f>SUM(CR23,CR27,CR33,CR38,CR41,CR44,CR47,CR50,CR56,CR62,CR64,CR70,CR76,CR78,CR82,#REF!)*(1-$E$91)*0.095</f>
        <v>#REF!</v>
      </c>
      <c r="CS97" s="1488" t="e">
        <f>SUM(CS23,CS27,CS33,CS38,CS41,CS44,CS47,CS50,CS56,CS62,CS64,CS70,CS76,CS78,CS82,#REF!)*(1-$E$91)*0.095</f>
        <v>#REF!</v>
      </c>
      <c r="CT97" s="1488" t="e">
        <f>SUM(CT23,CT27,CT33,CT38,CT41,CT44,CT47,CT50,CT56,CT62,CT64,CT70,CT76,CT78,CT82,#REF!)*(1-$E$91)*0.095</f>
        <v>#REF!</v>
      </c>
      <c r="CU97" s="1488" t="e">
        <f>SUM(CU23,CU27,CU33,CU38,CU41,CU44,CU47,CU50,CU56,CU62,CU64,CU70,CU76,CU78,CU82,#REF!)*(1-$E$91)*0.095</f>
        <v>#REF!</v>
      </c>
      <c r="CV97" s="1488" t="e">
        <f>SUM(CV23,CV27,CV33,CV38,CV41,CV44,CV47,CV50,CV56,CV62,CV64,CV70,CV76,CV78,CV82,#REF!)*(1-$E$91)*0.095</f>
        <v>#REF!</v>
      </c>
      <c r="CW97" s="1488" t="e">
        <f>SUM(CW23,CW27,CW33,CW38,CW41,CW44,CW47,CW50,CW56,CW62,CW64,CW70,CW76,CW78,CW82,#REF!)*(1-$E$91)*0.095</f>
        <v>#REF!</v>
      </c>
      <c r="CX97" s="1488" t="e">
        <f>SUM(CX23,CX27,CX33,CX38,CX41,CX44,CX47,CX50,CX56,CX62,CX64,CX70,CX76,CX78,CX82,#REF!)*(1-$E$91)*0.095</f>
        <v>#REF!</v>
      </c>
      <c r="CY97" s="1488" t="e">
        <f>SUM(CY23,CY27,CY33,CY38,CY41,CY44,CY47,CY50,CY56,CY62,CY64,CY70,CY76,CY78,CY82,#REF!)*(1-$E$91)*0.095</f>
        <v>#REF!</v>
      </c>
      <c r="CZ97" s="1488" t="e">
        <f>SUM(CZ23,CZ27,CZ33,CZ38,CZ41,CZ44,CZ47,CZ50,CZ56,CZ62,CZ64,CZ70,CZ76,CZ78,CZ82,#REF!)*(1-$E$91)*0.095</f>
        <v>#REF!</v>
      </c>
      <c r="DA97" s="1488" t="e">
        <f>SUM(DA23,DA27,DA33,DA38,DA41,DA44,DA47,DA50,DA56,DA62,DA64,DA70,DA76,DA78,DA82,#REF!)*(1-$E$91)*0.095</f>
        <v>#REF!</v>
      </c>
      <c r="DB97" s="1488" t="e">
        <f>SUM(DB23,DB27,DB33,DB38,DB41,DB44,DB47,DB50,DB56,DB62,DB64,DB70,DB76,DB78,DB82,#REF!)*(1-$E$91)*0.095</f>
        <v>#REF!</v>
      </c>
      <c r="DC97" s="1488" t="e">
        <f>SUM(DC23,DC27,DC33,DC38,DC41,DC44,DC47,DC50,DC56,DC62,DC64,DC70,DC76,DC78,DC82,#REF!)*(1-$E$91)*0.095</f>
        <v>#REF!</v>
      </c>
      <c r="DD97" s="1488" t="e">
        <f>SUM(DD23,DD27,DD33,DD38,DD41,DD44,DD47,DD50,DD56,DD62,DD64,DD70,DD76,DD78,DD82,#REF!)*(1-$E$91)*0.095</f>
        <v>#REF!</v>
      </c>
      <c r="DE97" s="1488" t="e">
        <f>SUM(DE23,DE27,DE33,DE38,DE41,DE44,DE47,DE50,DE56,DE62,DE64,DE70,DE76,DE78,DE82,#REF!)*(1-$E$91)*0.095</f>
        <v>#REF!</v>
      </c>
      <c r="DF97" s="1488" t="e">
        <f>SUM(DF23,DF27,DF33,DF38,DF41,DF44,DF47,DF50,DF56,DF62,DF64,DF70,DF76,DF78,DF82,#REF!)*(1-$E$91)*0.095</f>
        <v>#REF!</v>
      </c>
      <c r="DG97" s="1488" t="e">
        <f>SUM(DG23,DG27,DG33,DG38,DG41,DG44,DG47,DG50,DG56,DG62,DG64,DG70,DG76,DG78,DG82,#REF!)*(1-$E$91)*0.095</f>
        <v>#REF!</v>
      </c>
      <c r="DH97" s="1488" t="e">
        <f>SUM(DH23,DH27,DH33,DH38,DH41,DH44,DH47,DH50,DH56,DH62,DH64,DH70,DH76,DH78,DH82,#REF!)*(1-$E$91)*0.095</f>
        <v>#REF!</v>
      </c>
      <c r="DI97" s="1488" t="e">
        <f>SUM(DI23,DI27,DI33,DI38,DI41,DI44,DI47,DI50,DI56,DI62,DI64,DI70,DI76,DI78,DI82,#REF!)*(1-$E$91)*0.095</f>
        <v>#REF!</v>
      </c>
      <c r="DJ97" s="1488" t="e">
        <f>SUM(DJ23,DJ27,DJ33,DJ38,DJ41,DJ44,DJ47,DJ50,DJ56,DJ62,DJ64,DJ70,DJ76,DJ78,DJ82,#REF!)*(1-$E$91)*0.095</f>
        <v>#REF!</v>
      </c>
      <c r="DK97" s="1488" t="e">
        <f>SUM(DK23,DK27,DK33,DK38,DK41,DK44,DK47,DK50,DK56,DK62,DK64,DK70,DK76,DK78,DK82,#REF!)*(1-$E$91)*0.095</f>
        <v>#REF!</v>
      </c>
      <c r="DL97" s="1488" t="e">
        <f>SUM(DL23,DL27,DL33,DL38,DL41,DL44,DL47,DL50,DL56,DL62,DL64,DL70,DL76,DL78,DL82,#REF!)*(1-$E$91)*0.095</f>
        <v>#REF!</v>
      </c>
      <c r="DM97" s="1488" t="e">
        <f>SUM(DM23,DM27,DM33,DM38,DM41,DM44,DM47,DM50,DM56,DM62,DM64,DM70,DM76,DM78,DM82,#REF!)*(1-$E$91)*0.095</f>
        <v>#REF!</v>
      </c>
      <c r="DN97" s="1488" t="e">
        <f>SUM(DN23,DN27,DN33,DN38,DN41,DN44,DN47,DN50,DN56,DN62,DN64,DN70,DN76,DN78,DN82,#REF!)*(1-$E$91)*0.095</f>
        <v>#REF!</v>
      </c>
      <c r="DO97" s="1488" t="e">
        <f>SUM(DO23,DO27,DO33,DO38,DO41,DO44,DO47,DO50,DO56,DO62,DO64,DO70,DO76,DO78,DO82,#REF!)*(1-$E$91)*0.095</f>
        <v>#REF!</v>
      </c>
      <c r="DP97" s="1488" t="e">
        <f>SUM(DP23,DP27,DP33,DP38,DP41,DP44,DP47,DP50,DP56,DP62,DP64,DP70,DP76,DP78,DP82,#REF!)*(1-$E$91)*0.095</f>
        <v>#REF!</v>
      </c>
      <c r="DQ97" s="1488" t="e">
        <f>SUM(DQ23,DQ27,DQ33,DQ38,DQ41,DQ44,DQ47,DQ50,DQ56,DQ62,DQ64,DQ70,DQ76,DQ78,DQ82,#REF!)*(1-$E$91)*0.095</f>
        <v>#REF!</v>
      </c>
      <c r="DR97" s="1488" t="e">
        <f>SUM(DR23,DR27,DR33,DR38,DR41,DR44,DR47,DR50,DR56,DR62,DR64,DR70,DR76,DR78,DR82,#REF!)*(1-$E$91)*0.095</f>
        <v>#REF!</v>
      </c>
      <c r="DS97" s="1488" t="e">
        <f>SUM(DS23,DS27,DS33,DS38,DS41,DS44,DS47,DS50,DS56,DS62,DS64,DS70,DS76,DS78,DS82,#REF!)*(1-$E$91)*0.095</f>
        <v>#REF!</v>
      </c>
      <c r="DT97" s="1488" t="e">
        <f>SUM(DT23,DT27,DT33,DT38,DT41,DT44,DT47,DT50,DT56,DT62,DT64,DT70,DT76,DT78,DT82,#REF!)*(1-$E$91)*0.095</f>
        <v>#REF!</v>
      </c>
      <c r="DU97" s="1488" t="e">
        <f>SUM(DU23,DU27,DU33,DU38,DU41,DU44,DU47,DU50,DU56,DU62,DU64,DU70,DU76,DU78,DU82,#REF!)*(1-$E$91)*0.095</f>
        <v>#REF!</v>
      </c>
      <c r="DV97" s="1488" t="e">
        <f>SUM(DV23,DV27,DV33,DV38,DV41,DV44,DV47,DV50,DV56,DV62,DV64,DV70,DV76,DV78,DV82,#REF!)*(1-$E$91)*0.095</f>
        <v>#REF!</v>
      </c>
      <c r="DW97" s="1488" t="e">
        <f>SUM(DW23,DW27,DW33,DW38,DW41,DW44,DW47,DW50,DW56,DW62,DW64,DW70,DW76,DW78,DW82,#REF!)*(1-$E$91)*0.095</f>
        <v>#REF!</v>
      </c>
      <c r="DX97" s="1488" t="e">
        <f>SUM(DX23,DX27,DX33,DX38,DX41,DX44,DX47,DX50,DX56,DX62,DX64,DX70,DX76,DX78,DX82,#REF!)*(1-$E$91)*0.095</f>
        <v>#REF!</v>
      </c>
      <c r="DY97" s="1488" t="e">
        <f>SUM(DY23,DY27,DY33,DY38,DY41,DY44,DY47,DY50,DY56,DY62,DY64,DY70,DY76,DY78,DY82,#REF!)*(1-$E$91)*0.095</f>
        <v>#REF!</v>
      </c>
      <c r="DZ97" s="1488" t="e">
        <f>SUM(DZ23,DZ27,DZ33,DZ38,DZ41,DZ44,DZ47,DZ50,DZ56,DZ62,DZ64,DZ70,DZ76,DZ78,DZ82,#REF!)*(1-$E$91)*0.095</f>
        <v>#REF!</v>
      </c>
      <c r="EA97" s="1488" t="e">
        <f>SUM(EA23,EA27,EA33,EA38,EA41,EA44,EA47,EA50,EA56,EA62,EA64,EA70,EA76,EA78,EA82,#REF!)*(1-$E$91)*0.095</f>
        <v>#REF!</v>
      </c>
      <c r="EB97" s="1488" t="e">
        <f>SUM(EB23,EB27,EB33,EB38,EB41,EB44,EB47,EB50,EB56,EB62,EB64,EB70,EB76,EB78,EB82,#REF!)*(1-$E$91)*0.095</f>
        <v>#REF!</v>
      </c>
      <c r="EC97" s="1488" t="e">
        <f>SUM(EC23,EC27,EC33,EC38,EC41,EC44,EC47,EC50,EC56,EC62,EC64,EC70,EC76,EC78,EC82,#REF!)*(1-$E$91)*0.095</f>
        <v>#REF!</v>
      </c>
      <c r="ED97" s="1488" t="e">
        <f>SUM(ED23,ED27,ED33,ED38,ED41,ED44,ED47,ED50,ED56,ED62,ED64,ED70,ED76,ED78,ED82,#REF!)*(1-$E$91)*0.095</f>
        <v>#REF!</v>
      </c>
      <c r="EE97" s="1488" t="e">
        <f>SUM(EE23,EE27,EE33,EE38,EE41,EE44,EE47,EE50,EE56,EE62,EE64,EE70,EE76,EE78,EE82,#REF!)*(1-$E$91)*0.095</f>
        <v>#REF!</v>
      </c>
      <c r="EF97" s="1488" t="e">
        <f>SUM(EF23,EF27,EF33,EF38,EF41,EF44,EF47,EF50,EF56,EF62,EF64,EF70,EF76,EF78,EF82,#REF!)*(1-$E$91)*0.095</f>
        <v>#REF!</v>
      </c>
      <c r="EG97" s="1488" t="e">
        <f>SUM(EG23,EG27,EG33,EG38,EG41,EG44,EG47,EG50,EG56,EG62,EG64,EG70,EG76,EG78,EG82,#REF!)*(1-$E$91)*0.095</f>
        <v>#REF!</v>
      </c>
      <c r="EH97" s="1488" t="e">
        <f>SUM(EH23,EH27,EH33,EH38,EH41,EH44,EH47,EH50,EH56,EH62,EH64,EH70,EH76,EH78,EH82,#REF!)*(1-$E$91)*0.095</f>
        <v>#REF!</v>
      </c>
      <c r="EI97" s="1488" t="e">
        <f>SUM(EI23,EI27,EI33,EI38,EI41,EI44,EI47,EI50,EI56,EI62,EI64,EI70,EI76,EI78,EI82,#REF!)*(1-$E$91)*0.095</f>
        <v>#REF!</v>
      </c>
      <c r="EJ97" s="1488" t="e">
        <f>SUM(EJ23,EJ27,EJ33,EJ38,EJ41,EJ44,EJ47,EJ50,EJ56,EJ62,EJ64,EJ70,EJ76,EJ78,EJ82,#REF!)*(1-$E$91)*0.095</f>
        <v>#REF!</v>
      </c>
      <c r="EK97" s="1488" t="e">
        <f>SUM(EK23,EK27,EK33,EK38,EK41,EK44,EK47,EK50,EK56,EK62,EK64,EK70,EK76,EK78,EK82,#REF!)*(1-$E$91)*0.095</f>
        <v>#REF!</v>
      </c>
      <c r="EL97" s="1488" t="e">
        <f>SUM(EL23,EL27,EL33,EL38,EL41,EL44,EL47,EL50,EL56,EL62,EL64,EL70,EL76,EL78,EL82,#REF!)*(1-$E$91)*0.095</f>
        <v>#REF!</v>
      </c>
      <c r="EM97" s="1488" t="e">
        <f>SUM(EM23,EM27,EM33,EM38,EM41,EM44,EM47,EM50,EM56,EM62,EM64,EM70,EM76,EM78,EM82,#REF!)*(1-$E$91)*0.095</f>
        <v>#REF!</v>
      </c>
      <c r="EN97" s="1488" t="e">
        <f>SUM(EN23,EN27,EN33,EN38,EN41,EN44,EN47,EN50,EN56,EN62,EN64,EN70,EN76,EN78,EN82,#REF!)*(1-$E$91)*0.095</f>
        <v>#REF!</v>
      </c>
      <c r="EO97" s="1488" t="e">
        <f>SUM(EO23,EO27,EO33,EO38,EO41,EO44,EO47,EO50,EO56,EO62,EO64,EO70,EO76,EO78,EO82,#REF!)*(1-$E$91)*0.095</f>
        <v>#REF!</v>
      </c>
      <c r="EP97" s="1488" t="e">
        <f>SUM(EP23,EP27,EP33,EP38,EP41,EP44,EP47,EP50,EP56,EP62,EP64,EP70,EP76,EP78,EP82,#REF!)*(1-$E$91)*0.095</f>
        <v>#REF!</v>
      </c>
      <c r="EQ97" s="1488" t="e">
        <f>SUM(EQ23,EQ27,EQ33,EQ38,EQ41,EQ44,EQ47,EQ50,EQ56,EQ62,EQ64,EQ70,EQ76,EQ78,EQ82,#REF!)*(1-$E$91)*0.095</f>
        <v>#REF!</v>
      </c>
      <c r="ER97" s="1488" t="e">
        <f>SUM(ER23,ER27,ER33,ER38,ER41,ER44,ER47,ER50,ER56,ER62,ER64,ER70,ER76,ER78,ER82,#REF!)*(1-$E$91)*0.095</f>
        <v>#REF!</v>
      </c>
      <c r="ES97" s="1488" t="e">
        <f>SUM(ES23,ES27,ES33,ES38,ES41,ES44,ES47,ES50,ES56,ES62,ES64,ES70,ES76,ES78,ES82,#REF!)*(1-$E$91)*0.095</f>
        <v>#REF!</v>
      </c>
      <c r="ET97" s="1488" t="e">
        <f>SUM(ET23,ET27,ET33,ET38,ET41,ET44,ET47,ET50,ET56,ET62,ET64,ET70,ET76,ET78,ET82,#REF!)*(1-$E$91)*0.095</f>
        <v>#REF!</v>
      </c>
      <c r="EU97" s="1488" t="e">
        <f>SUM(EU23,EU27,EU33,EU38,EU41,EU44,EU47,EU50,EU56,EU62,EU64,EU70,EU76,EU78,EU82,#REF!)*(1-$E$91)*0.095</f>
        <v>#REF!</v>
      </c>
      <c r="EV97" s="1488" t="e">
        <f>SUM(EV23,EV27,EV33,EV38,EV41,EV44,EV47,EV50,EV56,EV62,EV64,EV70,EV76,EV78,EV82,#REF!)*(1-$E$91)*0.095</f>
        <v>#REF!</v>
      </c>
      <c r="EW97" s="1488" t="e">
        <f>SUM(EW23,EW27,EW33,EW38,EW41,EW44,EW47,EW50,EW56,EW62,EW64,EW70,EW76,EW78,EW82,#REF!)*(1-$E$91)*0.095</f>
        <v>#REF!</v>
      </c>
      <c r="EX97" s="1488" t="e">
        <f>SUM(EX23,EX27,EX33,EX38,EX41,EX44,EX47,EX50,EX56,EX62,EX64,EX70,EX76,EX78,EX82,#REF!)*(1-$E$91)*0.095</f>
        <v>#REF!</v>
      </c>
      <c r="EY97" s="1488" t="e">
        <f>SUM(EY23,EY27,EY33,EY38,EY41,EY44,EY47,EY50,EY56,EY62,EY64,EY70,EY76,EY78,EY82,#REF!)*(1-$E$91)*0.095</f>
        <v>#REF!</v>
      </c>
      <c r="EZ97" s="1488" t="e">
        <f>SUM(EZ23,EZ27,EZ33,EZ38,EZ41,EZ44,EZ47,EZ50,EZ56,EZ62,EZ64,EZ70,EZ76,EZ78,EZ82,#REF!)*(1-$E$91)*0.095</f>
        <v>#REF!</v>
      </c>
      <c r="FA97" s="1488" t="e">
        <f>SUM(FA23,FA27,FA33,FA38,FA41,FA44,FA47,FA50,FA56,FA62,FA64,FA70,FA76,FA78,FA82,#REF!)*(1-$E$91)*0.095</f>
        <v>#REF!</v>
      </c>
      <c r="FB97" s="1488" t="e">
        <f>SUM(FB23,FB27,FB33,FB38,FB41,FB44,FB47,FB50,FB56,FB62,FB64,FB70,FB76,FB78,FB82,#REF!)*(1-$E$91)*0.095</f>
        <v>#REF!</v>
      </c>
      <c r="FC97" s="1488" t="e">
        <f>SUM(FC23,FC27,FC33,FC38,FC41,FC44,FC47,FC50,FC56,FC62,FC64,FC70,FC76,FC78,FC82,#REF!)*(1-$E$91)*0.095</f>
        <v>#REF!</v>
      </c>
      <c r="FD97" s="1488" t="e">
        <f>SUM(FD23,FD27,FD33,FD38,FD41,FD44,FD47,FD50,FD56,FD62,FD64,FD70,FD76,FD78,FD82,#REF!)*(1-$E$91)*0.095</f>
        <v>#REF!</v>
      </c>
      <c r="FE97" s="1488" t="e">
        <f>SUM(FE23,FE27,FE33,FE38,FE41,FE44,FE47,FE50,FE56,FE62,FE64,FE70,FE76,FE78,FE82,#REF!)*(1-$E$91)*0.095</f>
        <v>#REF!</v>
      </c>
      <c r="FF97" s="1488" t="e">
        <f>SUM(FF23,FF27,FF33,FF38,FF41,FF44,FF47,FF50,FF56,FF62,FF64,FF70,FF76,FF78,FF82,#REF!)*(1-$E$91)*0.095</f>
        <v>#REF!</v>
      </c>
      <c r="FG97" s="1488" t="e">
        <f>SUM(FG23,FG27,FG33,FG38,FG41,FG44,FG47,FG50,FG56,FG62,FG64,FG70,FG76,FG78,FG82,#REF!)*(1-$E$91)*0.095</f>
        <v>#REF!</v>
      </c>
      <c r="FH97" s="1488" t="e">
        <f>SUM(FH23,FH27,FH33,FH38,FH41,FH44,FH47,FH50,FH56,FH62,FH64,FH70,FH76,FH78,FH82,#REF!)*(1-$E$91)*0.095</f>
        <v>#REF!</v>
      </c>
      <c r="FI97" s="1488" t="e">
        <f>SUM(FI23,FI27,FI33,FI38,FI41,FI44,FI47,FI50,FI56,FI62,FI64,FI70,FI76,FI78,FI82,#REF!)*(1-$E$91)*0.095</f>
        <v>#REF!</v>
      </c>
      <c r="FJ97" s="1488" t="e">
        <f>SUM(FJ23,FJ27,FJ33,FJ38,FJ41,FJ44,FJ47,FJ50,FJ56,FJ62,FJ64,FJ70,FJ76,FJ78,FJ82,#REF!)*(1-$E$91)*0.095</f>
        <v>#REF!</v>
      </c>
      <c r="FK97" s="1488" t="e">
        <f>SUM(FK23,FK27,FK33,FK38,FK41,FK44,FK47,FK50,FK56,FK62,FK64,FK70,FK76,FK78,FK82,#REF!)*(1-$E$91)*0.095</f>
        <v>#REF!</v>
      </c>
      <c r="FL97" s="1488" t="e">
        <f>SUM(FL23,FL27,FL33,FL38,FL41,FL44,FL47,FL50,FL56,FL62,FL64,FL70,FL76,FL78,FL82,#REF!)*(1-$E$91)*0.095</f>
        <v>#REF!</v>
      </c>
      <c r="FM97" s="1488" t="e">
        <f>SUM(FM23,FM27,FM33,FM38,FM41,FM44,FM47,FM50,FM56,FM62,FM64,FM70,FM76,FM78,FM82,#REF!)*(1-$E$91)*0.095</f>
        <v>#REF!</v>
      </c>
      <c r="FN97" s="1488" t="e">
        <f>SUM(FN23,FN27,FN33,FN38,FN41,FN44,FN47,FN50,FN56,FN62,FN64,FN70,FN76,FN78,FN82,#REF!)*(1-$E$91)*0.095</f>
        <v>#REF!</v>
      </c>
      <c r="FO97" s="1488" t="e">
        <f>SUM(FO23,FO27,FO33,FO38,FO41,FO44,FO47,FO50,FO56,FO62,FO64,FO70,FO76,FO78,FO82,#REF!)*(1-$E$91)*0.095</f>
        <v>#REF!</v>
      </c>
      <c r="FP97" s="1488" t="e">
        <f>SUM(FP23,FP27,FP33,FP38,FP41,FP44,FP47,FP50,FP56,FP62,FP64,FP70,FP76,FP78,FP82,#REF!)*(1-$E$91)*0.095</f>
        <v>#REF!</v>
      </c>
      <c r="FQ97" s="1488" t="e">
        <f>SUM(FQ23,FQ27,FQ33,FQ38,FQ41,FQ44,FQ47,FQ50,FQ56,FQ62,FQ64,FQ70,FQ76,FQ78,FQ82,#REF!)*(1-$E$91)*0.095</f>
        <v>#REF!</v>
      </c>
      <c r="FR97" s="1488" t="e">
        <f>SUM(FR23,FR27,FR33,FR38,FR41,FR44,FR47,FR50,FR56,FR62,FR64,FR70,FR76,FR78,FR82,#REF!)*(1-$E$91)*0.095</f>
        <v>#REF!</v>
      </c>
      <c r="FS97" s="1488" t="e">
        <f>SUM(FS23,FS27,FS33,FS38,FS41,FS44,FS47,FS50,FS56,FS62,FS64,FS70,FS76,FS78,FS82,#REF!)*(1-$E$91)*0.095</f>
        <v>#REF!</v>
      </c>
      <c r="FT97" s="1488" t="e">
        <f>SUM(FT23,FT27,FT33,FT38,FT41,FT44,FT47,FT50,FT56,FT62,FT64,FT70,FT76,FT78,FT82,#REF!)*(1-$E$91)*0.095</f>
        <v>#REF!</v>
      </c>
      <c r="FU97" s="1488" t="e">
        <f>SUM(FU23,FU27,FU33,FU38,FU41,FU44,FU47,FU50,FU56,FU62,FU64,FU70,FU76,FU78,FU82,#REF!)*(1-$E$91)*0.095</f>
        <v>#REF!</v>
      </c>
      <c r="FV97" s="1488" t="e">
        <f>SUM(FV23,FV27,FV33,FV38,FV41,FV44,FV47,FV50,FV56,FV62,FV64,FV70,FV76,FV78,FV82,#REF!)*(1-$E$91)*0.095</f>
        <v>#REF!</v>
      </c>
      <c r="FW97" s="1488" t="e">
        <f>SUM(FW23,FW27,FW33,FW38,FW41,FW44,FW47,FW50,FW56,FW62,FW64,FW70,FW76,FW78,FW82,#REF!)*(1-$E$91)*0.095</f>
        <v>#REF!</v>
      </c>
      <c r="FX97" s="1488" t="e">
        <f>SUM(FX23,FX27,FX33,FX38,FX41,FX44,FX47,FX50,FX56,FX62,FX64,FX70,FX76,FX78,FX82,#REF!)*(1-$E$91)*0.095</f>
        <v>#REF!</v>
      </c>
      <c r="FY97" s="1488" t="e">
        <f>SUM(FY23,FY27,FY33,FY38,FY41,FY44,FY47,FY50,FY56,FY62,FY64,FY70,FY76,FY78,FY82,#REF!)*(1-$E$91)*0.095</f>
        <v>#REF!</v>
      </c>
      <c r="FZ97" s="1488" t="e">
        <f>SUM(FZ23,FZ27,FZ33,FZ38,FZ41,FZ44,FZ47,FZ50,FZ56,FZ62,FZ64,FZ70,FZ76,FZ78,FZ82,#REF!)*(1-$E$91)*0.095</f>
        <v>#REF!</v>
      </c>
      <c r="GA97" s="1488" t="e">
        <f>SUM(GA23,GA27,GA33,GA38,GA41,GA44,GA47,GA50,GA56,GA62,GA64,GA70,GA76,GA78,GA82,#REF!)*(1-$E$91)*0.095</f>
        <v>#REF!</v>
      </c>
      <c r="GB97" s="1488" t="e">
        <f>SUM(GB23,GB27,GB33,GB38,GB41,GB44,GB47,GB50,GB56,GB62,GB64,GB70,GB76,GB78,GB82,#REF!)*(1-$E$91)*0.095</f>
        <v>#REF!</v>
      </c>
      <c r="GC97" s="1488" t="e">
        <f>SUM(GC23,GC27,GC33,GC38,GC41,GC44,GC47,GC50,GC56,GC62,GC64,GC70,GC76,GC78,GC82,#REF!)*(1-$E$91)*0.095</f>
        <v>#REF!</v>
      </c>
      <c r="GD97" s="1488" t="e">
        <f>SUM(GD23,GD27,GD33,GD38,GD41,GD44,GD47,GD50,GD56,GD62,GD64,GD70,GD76,GD78,GD82,#REF!)*(1-$E$91)*0.095</f>
        <v>#REF!</v>
      </c>
      <c r="GE97" s="1488" t="e">
        <f>SUM(GE23,GE27,GE33,GE38,GE41,GE44,GE47,GE50,GE56,GE62,GE64,GE70,GE76,GE78,GE82,#REF!)*(1-$E$91)*0.095</f>
        <v>#REF!</v>
      </c>
      <c r="GF97" s="1488" t="e">
        <f>SUM(GF23,GF27,GF33,GF38,GF41,GF44,GF47,GF50,GF56,GF62,GF64,GF70,GF76,GF78,GF82,#REF!)*(1-$E$91)*0.095</f>
        <v>#REF!</v>
      </c>
      <c r="GG97" s="1488" t="e">
        <f>SUM(GG23,GG27,GG33,GG38,GG41,GG44,GG47,GG50,GG56,GG62,GG64,GG70,GG76,GG78,GG82,#REF!)*(1-$E$91)*0.095</f>
        <v>#REF!</v>
      </c>
      <c r="GH97" s="1488" t="e">
        <f>SUM(GH23,GH27,GH33,GH38,GH41,GH44,GH47,GH50,GH56,GH62,GH64,GH70,GH76,GH78,GH82,#REF!)*(1-$E$91)*0.095</f>
        <v>#REF!</v>
      </c>
      <c r="GI97" s="1488" t="e">
        <f>SUM(GI23,GI27,GI33,GI38,GI41,GI44,GI47,GI50,GI56,GI62,GI64,GI70,GI76,GI78,GI82,#REF!)*(1-$E$91)*0.095</f>
        <v>#REF!</v>
      </c>
      <c r="GJ97" s="1488" t="e">
        <f>SUM(GJ23,GJ27,GJ33,GJ38,GJ41,GJ44,GJ47,GJ50,GJ56,GJ62,GJ64,GJ70,GJ76,GJ78,GJ82,#REF!)*(1-$E$91)*0.095</f>
        <v>#REF!</v>
      </c>
      <c r="GK97" s="1488" t="e">
        <f>SUM(GK23,GK27,GK33,GK38,GK41,GK44,GK47,GK50,GK56,GK62,GK64,GK70,GK76,GK78,GK82,#REF!)*(1-$E$91)*0.095</f>
        <v>#REF!</v>
      </c>
      <c r="GL97" s="1488" t="e">
        <f>SUM(GL23,GL27,GL33,GL38,GL41,GL44,GL47,GL50,GL56,GL62,GL64,GL70,GL76,GL78,GL82,#REF!)*(1-$E$91)*0.095</f>
        <v>#REF!</v>
      </c>
      <c r="GM97" s="1488" t="e">
        <f>SUM(GM23,GM27,GM33,GM38,GM41,GM44,GM47,GM50,GM56,GM62,GM64,GM70,GM76,GM78,GM82,#REF!)*(1-$E$91)*0.095</f>
        <v>#REF!</v>
      </c>
      <c r="GN97" s="1488" t="e">
        <f>SUM(GN23,GN27,GN33,GN38,GN41,GN44,GN47,GN50,GN56,GN62,GN64,GN70,GN76,GN78,GN82,#REF!)*(1-$E$91)*0.095</f>
        <v>#REF!</v>
      </c>
      <c r="GO97" s="1488" t="e">
        <f>SUM(GO23,GO27,GO33,GO38,GO41,GO44,GO47,GO50,GO56,GO62,GO64,GO70,GO76,GO78,GO82,#REF!)*(1-$E$91)*0.095</f>
        <v>#REF!</v>
      </c>
      <c r="GP97" s="1488" t="e">
        <f>SUM(GP23,GP27,GP33,GP38,GP41,GP44,GP47,GP50,GP56,GP62,GP64,GP70,GP76,GP78,GP82,#REF!)*(1-$E$91)*0.095</f>
        <v>#REF!</v>
      </c>
      <c r="GQ97" s="1488" t="e">
        <f>SUM(GQ23,GQ27,GQ33,GQ38,GQ41,GQ44,GQ47,GQ50,GQ56,GQ62,GQ64,GQ70,GQ76,GQ78,GQ82,#REF!)*(1-$E$91)*0.095</f>
        <v>#REF!</v>
      </c>
      <c r="GR97" s="1488" t="e">
        <f>SUM(GR23,GR27,GR33,GR38,GR41,GR44,GR47,GR50,GR56,GR62,GR64,GR70,GR76,GR78,GR82,#REF!)*(1-$E$91)*0.095</f>
        <v>#REF!</v>
      </c>
      <c r="GS97" s="1488" t="e">
        <f>SUM(GS23,GS27,GS33,GS38,GS41,GS44,GS47,GS50,GS56,GS62,GS64,GS70,GS76,GS78,GS82,#REF!)*(1-$E$91)*0.095</f>
        <v>#REF!</v>
      </c>
      <c r="GT97" s="1488" t="e">
        <f>SUM(GT23,GT27,GT33,GT38,GT41,GT44,GT47,GT50,GT56,GT62,GT64,GT70,GT76,GT78,GT82,#REF!)*(1-$E$91)*0.095</f>
        <v>#REF!</v>
      </c>
      <c r="GU97" s="1488" t="e">
        <f>SUM(GU23,GU27,GU33,GU38,GU41,GU44,GU47,GU50,GU56,GU62,GU64,GU70,GU76,GU78,GU82,#REF!)*(1-$E$91)*0.095</f>
        <v>#REF!</v>
      </c>
      <c r="GV97" s="1488" t="e">
        <f>SUM(GV23,GV27,GV33,GV38,GV41,GV44,GV47,GV50,GV56,GV62,GV64,GV70,GV76,GV78,GV82,#REF!)*(1-$E$91)*0.095</f>
        <v>#REF!</v>
      </c>
      <c r="GW97" s="1488" t="e">
        <f>SUM(GW23,GW27,GW33,GW38,GW41,GW44,GW47,GW50,GW56,GW62,GW64,GW70,GW76,GW78,GW82,#REF!)*(1-$E$91)*0.095</f>
        <v>#REF!</v>
      </c>
      <c r="GX97" s="1488" t="e">
        <f>SUM(GX23,GX27,GX33,GX38,GX41,GX44,GX47,GX50,GX56,GX62,GX64,GX70,GX76,GX78,GX82,#REF!)*(1-$E$91)*0.095</f>
        <v>#REF!</v>
      </c>
      <c r="GY97" s="1488" t="e">
        <f>SUM(GY23,GY27,GY33,GY38,GY41,GY44,GY47,GY50,GY56,GY62,GY64,GY70,GY76,GY78,GY82,#REF!)*(1-$E$91)*0.095</f>
        <v>#REF!</v>
      </c>
      <c r="GZ97" s="1488" t="e">
        <f>SUM(GZ23,GZ27,GZ33,GZ38,GZ41,GZ44,GZ47,GZ50,GZ56,GZ62,GZ64,GZ70,GZ76,GZ78,GZ82,#REF!)*(1-$E$91)*0.095</f>
        <v>#REF!</v>
      </c>
      <c r="HA97" s="1488" t="e">
        <f>SUM(HA23,HA27,HA33,HA38,HA41,HA44,HA47,HA50,HA56,HA62,HA64,HA70,HA76,HA78,HA82,#REF!)*(1-$E$91)*0.095</f>
        <v>#REF!</v>
      </c>
      <c r="HB97" s="1488" t="e">
        <f>SUM(HB23,HB27,HB33,HB38,HB41,HB44,HB47,HB50,HB56,HB62,HB64,HB70,HB76,HB78,HB82,#REF!)*(1-$E$91)*0.095</f>
        <v>#REF!</v>
      </c>
      <c r="HC97" s="1488" t="e">
        <f>SUM(HC23,HC27,HC33,HC38,HC41,HC44,HC47,HC50,HC56,HC62,HC64,HC70,HC76,HC78,HC82,#REF!)*(1-$E$91)*0.095</f>
        <v>#REF!</v>
      </c>
      <c r="HD97" s="1488" t="e">
        <f>SUM(HD23,HD27,HD33,HD38,HD41,HD44,HD47,HD50,HD56,HD62,HD64,HD70,HD76,HD78,HD82,#REF!)*(1-$E$91)*0.095</f>
        <v>#REF!</v>
      </c>
      <c r="HE97" s="1488" t="e">
        <f>SUM(HE23,HE27,HE33,HE38,HE41,HE44,HE47,HE50,HE56,HE62,HE64,HE70,HE76,HE78,HE82,#REF!)*(1-$E$91)*0.095</f>
        <v>#REF!</v>
      </c>
      <c r="HF97" s="1488" t="e">
        <f>SUM(HF23,HF27,HF33,HF38,HF41,HF44,HF47,HF50,HF56,HF62,HF64,HF70,HF76,HF78,HF82,#REF!)*(1-$E$91)*0.095</f>
        <v>#REF!</v>
      </c>
      <c r="HG97" s="1488" t="e">
        <f>SUM(HG23,HG27,HG33,HG38,HG41,HG44,HG47,HG50,HG56,HG62,HG64,HG70,HG76,HG78,HG82,#REF!)*(1-$E$91)*0.095</f>
        <v>#REF!</v>
      </c>
      <c r="HH97" s="1488" t="e">
        <f>SUM(HH23,HH27,HH33,HH38,HH41,HH44,HH47,HH50,HH56,HH62,HH64,HH70,HH76,HH78,HH82,#REF!)*(1-$E$91)*0.095</f>
        <v>#REF!</v>
      </c>
      <c r="HI97" s="1488" t="e">
        <f>SUM(HI23,HI27,HI33,HI38,HI41,HI44,HI47,HI50,HI56,HI62,HI64,HI70,HI76,HI78,HI82,#REF!)*(1-$E$91)*0.095</f>
        <v>#REF!</v>
      </c>
      <c r="HJ97" s="1488" t="e">
        <f>SUM(HJ23,HJ27,HJ33,HJ38,HJ41,HJ44,HJ47,HJ50,HJ56,HJ62,HJ64,HJ70,HJ76,HJ78,HJ82,#REF!)*(1-$E$91)*0.095</f>
        <v>#REF!</v>
      </c>
      <c r="HK97" s="1488" t="e">
        <f>SUM(HK23,HK27,HK33,HK38,HK41,HK44,HK47,HK50,HK56,HK62,HK64,HK70,HK76,HK78,HK82,#REF!)*(1-$E$91)*0.095</f>
        <v>#REF!</v>
      </c>
      <c r="HL97" s="1488" t="e">
        <f>SUM(HL23,HL27,HL33,HL38,HL41,HL44,HL47,HL50,HL56,HL62,HL64,HL70,HL76,HL78,HL82,#REF!)*(1-$E$91)*0.095</f>
        <v>#REF!</v>
      </c>
      <c r="HM97" s="1488" t="e">
        <f>SUM(HM23,HM27,HM33,HM38,HM41,HM44,HM47,HM50,HM56,HM62,HM64,HM70,HM76,HM78,HM82,#REF!)*(1-$E$91)*0.095</f>
        <v>#REF!</v>
      </c>
      <c r="HN97" s="1488" t="e">
        <f>SUM(HN23,HN27,HN33,HN38,HN41,HN44,HN47,HN50,HN56,HN62,HN64,HN70,HN76,HN78,HN82,#REF!)*(1-$E$91)*0.095</f>
        <v>#REF!</v>
      </c>
      <c r="HO97" s="1488" t="e">
        <f>SUM(HO23,HO27,HO33,HO38,HO41,HO44,HO47,HO50,HO56,HO62,HO64,HO70,HO76,HO78,HO82,#REF!)*(1-$E$91)*0.095</f>
        <v>#REF!</v>
      </c>
      <c r="HP97" s="1488" t="e">
        <f>SUM(HP23,HP27,HP33,HP38,HP41,HP44,HP47,HP50,HP56,HP62,HP64,HP70,HP76,HP78,HP82,#REF!)*(1-$E$91)*0.095</f>
        <v>#REF!</v>
      </c>
      <c r="HQ97" s="1488" t="e">
        <f>SUM(HQ23,HQ27,HQ33,HQ38,HQ41,HQ44,HQ47,HQ50,HQ56,HQ62,HQ64,HQ70,HQ76,HQ78,HQ82,#REF!)*(1-$E$91)*0.095</f>
        <v>#REF!</v>
      </c>
      <c r="HR97" s="1488" t="e">
        <f>SUM(HR23,HR27,HR33,HR38,HR41,HR44,HR47,HR50,HR56,HR62,HR64,HR70,HR76,HR78,HR82,#REF!)*(1-$E$91)*0.095</f>
        <v>#REF!</v>
      </c>
      <c r="HS97" s="1488" t="e">
        <f>SUM(HS23,HS27,HS33,HS38,HS41,HS44,HS47,HS50,HS56,HS62,HS64,HS70,HS76,HS78,HS82,#REF!)*(1-$E$91)*0.095</f>
        <v>#REF!</v>
      </c>
      <c r="HT97" s="1488" t="e">
        <f>SUM(HT23,HT27,HT33,HT38,HT41,HT44,HT47,HT50,HT56,HT62,HT64,HT70,HT76,HT78,HT82,#REF!)*(1-$E$91)*0.095</f>
        <v>#REF!</v>
      </c>
      <c r="HU97" s="1488" t="e">
        <f>SUM(HU23,HU27,HU33,HU38,HU41,HU44,HU47,HU50,HU56,HU62,HU64,HU70,HU76,HU78,HU82,#REF!)*(1-$E$91)*0.095</f>
        <v>#REF!</v>
      </c>
      <c r="HV97" s="1488" t="e">
        <f>SUM(HV23,HV27,HV33,HV38,HV41,HV44,HV47,HV50,HV56,HV62,HV64,HV70,HV76,HV78,HV82,#REF!)*(1-$E$91)*0.095</f>
        <v>#REF!</v>
      </c>
      <c r="HW97" s="1488" t="e">
        <f>SUM(HW23,HW27,HW33,HW38,HW41,HW44,HW47,HW50,HW56,HW62,HW64,HW70,HW76,HW78,HW82,#REF!)*(1-$E$91)*0.095</f>
        <v>#REF!</v>
      </c>
      <c r="HX97" s="1488" t="e">
        <f>SUM(HX23,HX27,HX33,HX38,HX41,HX44,HX47,HX50,HX56,HX62,HX64,HX70,HX76,HX78,HX82,#REF!)*(1-$E$91)*0.095</f>
        <v>#REF!</v>
      </c>
      <c r="HY97" s="1488" t="e">
        <f>SUM(HY23,HY27,HY33,HY38,HY41,HY44,HY47,HY50,HY56,HY62,HY64,HY70,HY76,HY78,HY82,#REF!)*(1-$E$91)*0.095</f>
        <v>#REF!</v>
      </c>
      <c r="HZ97" s="1488" t="e">
        <f>SUM(HZ23,HZ27,HZ33,HZ38,HZ41,HZ44,HZ47,HZ50,HZ56,HZ62,HZ64,HZ70,HZ76,HZ78,HZ82,#REF!)*(1-$E$91)*0.095</f>
        <v>#REF!</v>
      </c>
      <c r="IA97" s="1488" t="e">
        <f>SUM(IA23,IA27,IA33,IA38,IA41,IA44,IA47,IA50,IA56,IA62,IA64,IA70,IA76,IA78,IA82,#REF!)*(1-$E$91)*0.095</f>
        <v>#REF!</v>
      </c>
      <c r="IB97" s="1488" t="e">
        <f>SUM(IB23,IB27,IB33,IB38,IB41,IB44,IB47,IB50,IB56,IB62,IB64,IB70,IB76,IB78,IB82,#REF!)*(1-$E$91)*0.095</f>
        <v>#REF!</v>
      </c>
      <c r="IC97" s="1488" t="e">
        <f>SUM(IC23,IC27,IC33,IC38,IC41,IC44,IC47,IC50,IC56,IC62,IC64,IC70,IC76,IC78,IC82,#REF!)*(1-$E$91)*0.095</f>
        <v>#REF!</v>
      </c>
      <c r="ID97" s="1488" t="e">
        <f>SUM(ID23,ID27,ID33,ID38,ID41,ID44,ID47,ID50,ID56,ID62,ID64,ID70,ID76,ID78,ID82,#REF!)*(1-$E$91)*0.095</f>
        <v>#REF!</v>
      </c>
      <c r="IE97" s="1488" t="e">
        <f>SUM(IE23,IE27,IE33,IE38,IE41,IE44,IE47,IE50,IE56,IE62,IE64,IE70,IE76,IE78,IE82,#REF!)*(1-$E$91)*0.095</f>
        <v>#REF!</v>
      </c>
      <c r="IF97" s="1488" t="e">
        <f>SUM(IF23,IF27,IF33,IF38,IF41,IF44,IF47,IF50,IF56,IF62,IF64,IF70,IF76,IF78,IF82,#REF!)*(1-$E$91)*0.095</f>
        <v>#REF!</v>
      </c>
      <c r="IG97" s="1488" t="e">
        <f>SUM(IG23,IG27,IG33,IG38,IG41,IG44,IG47,IG50,IG56,IG62,IG64,IG70,IG76,IG78,IG82,#REF!)*(1-$E$91)*0.095</f>
        <v>#REF!</v>
      </c>
      <c r="IH97" s="1488" t="e">
        <f>SUM(IH23,IH27,IH33,IH38,IH41,IH44,IH47,IH50,IH56,IH62,IH64,IH70,IH76,IH78,IH82,#REF!)*(1-$E$91)*0.095</f>
        <v>#REF!</v>
      </c>
      <c r="II97" s="1488" t="e">
        <f>SUM(II23,II27,II33,II38,II41,II44,II47,II50,II56,II62,II64,II70,II76,II78,II82,#REF!)*(1-$E$91)*0.095</f>
        <v>#REF!</v>
      </c>
      <c r="IJ97" s="1488" t="e">
        <f>SUM(IJ23,IJ27,IJ33,IJ38,IJ41,IJ44,IJ47,IJ50,IJ56,IJ62,IJ64,IJ70,IJ76,IJ78,IJ82,#REF!)*(1-$E$91)*0.095</f>
        <v>#REF!</v>
      </c>
      <c r="IK97" s="1488" t="e">
        <f>SUM(IK23,IK27,IK33,IK38,IK41,IK44,IK47,IK50,IK56,IK62,IK64,IK70,IK76,IK78,IK82,#REF!)*(1-$E$91)*0.095</f>
        <v>#REF!</v>
      </c>
      <c r="IL97" s="1488" t="e">
        <f>SUM(IL23,IL27,IL33,IL38,IL41,IL44,IL47,IL50,IL56,IL62,IL64,IL70,IL76,IL78,IL82,#REF!)*(1-$E$91)*0.095</f>
        <v>#REF!</v>
      </c>
      <c r="IM97" s="1488" t="e">
        <f>SUM(IM23,IM27,IM33,IM38,IM41,IM44,IM47,IM50,IM56,IM62,IM64,IM70,IM76,IM78,IM82,#REF!)*(1-$E$91)*0.095</f>
        <v>#REF!</v>
      </c>
      <c r="IN97" s="1488" t="e">
        <f>SUM(IN23,IN27,IN33,IN38,IN41,IN44,IN47,IN50,IN56,IN62,IN64,IN70,IN76,IN78,IN82,#REF!)*(1-$E$91)*0.095</f>
        <v>#REF!</v>
      </c>
      <c r="IO97" s="1488" t="e">
        <f>SUM(IO23,IO27,IO33,IO38,IO41,IO44,IO47,IO50,IO56,IO62,IO64,IO70,IO76,IO78,IO82,#REF!)*(1-$E$91)*0.095</f>
        <v>#REF!</v>
      </c>
      <c r="IP97" s="1488" t="e">
        <f>SUM(IP23,IP27,IP33,IP38,IP41,IP44,IP47,IP50,IP56,IP62,IP64,IP70,IP76,IP78,IP82,#REF!)*(1-$E$91)*0.095</f>
        <v>#REF!</v>
      </c>
      <c r="IQ97" s="1488" t="e">
        <f>SUM(IQ23,IQ27,IQ33,IQ38,IQ41,IQ44,IQ47,IQ50,IQ56,IQ62,IQ64,IQ70,IQ76,IQ78,IQ82,#REF!)*(1-$E$91)*0.095</f>
        <v>#REF!</v>
      </c>
      <c r="IR97" s="1488" t="e">
        <f>SUM(IR23,IR27,IR33,IR38,IR41,IR44,IR47,IR50,IR56,IR62,IR64,IR70,IR76,IR78,IR82,#REF!)*(1-$E$91)*0.095</f>
        <v>#REF!</v>
      </c>
      <c r="IS97" s="1488" t="e">
        <f>SUM(IS23,IS27,IS33,IS38,IS41,IS44,IS47,IS50,IS56,IS62,IS64,IS70,IS76,IS78,IS82,#REF!)*(1-$E$91)*0.095</f>
        <v>#REF!</v>
      </c>
      <c r="IT97" s="1488" t="e">
        <f>SUM(IT23,IT27,IT33,IT38,IT41,IT44,IT47,IT50,IT56,IT62,IT64,IT70,IT76,IT78,IT82,#REF!)*(1-$E$91)*0.095</f>
        <v>#REF!</v>
      </c>
      <c r="IU97" s="1488" t="e">
        <f>SUM(IU23,IU27,IU33,IU38,IU41,IU44,IU47,IU50,IU56,IU62,IU64,IU70,IU76,IU78,IU82,#REF!)*(1-$E$91)*0.095</f>
        <v>#REF!</v>
      </c>
      <c r="IV97" s="1488" t="e">
        <f>SUM(IV23,IV27,IV33,IV38,IV41,IV44,IV47,IV50,IV56,IV62,IV64,IV70,IV76,IV78,IV82,#REF!)*(1-$E$91)*0.095</f>
        <v>#REF!</v>
      </c>
      <c r="IW97" s="1488" t="e">
        <f>SUM(IW23,IW27,IW33,IW38,IW41,IW44,IW47,IW50,IW56,IW62,IW64,IW70,IW76,IW78,IW82,#REF!)*(1-$E$91)*0.095</f>
        <v>#REF!</v>
      </c>
      <c r="IX97" s="1488" t="e">
        <f>SUM(IX23,IX27,IX33,IX38,IX41,IX44,IX47,IX50,IX56,IX62,IX64,IX70,IX76,IX78,IX82,#REF!)*(1-$E$91)*0.095</f>
        <v>#REF!</v>
      </c>
      <c r="IY97" s="1488" t="e">
        <f>SUM(IY23,IY27,IY33,IY38,IY41,IY44,IY47,IY50,IY56,IY62,IY64,IY70,IY76,IY78,IY82,#REF!)*(1-$E$91)*0.095</f>
        <v>#REF!</v>
      </c>
      <c r="IZ97" s="1488" t="e">
        <f>SUM(IZ23,IZ27,IZ33,IZ38,IZ41,IZ44,IZ47,IZ50,IZ56,IZ62,IZ64,IZ70,IZ76,IZ78,IZ82,#REF!)*(1-$E$91)*0.095</f>
        <v>#REF!</v>
      </c>
      <c r="JA97" s="1488" t="e">
        <f>SUM(JA23,JA27,JA33,JA38,JA41,JA44,JA47,JA50,JA56,JA62,JA64,JA70,JA76,JA78,JA82,#REF!)*(1-$E$91)*0.095</f>
        <v>#REF!</v>
      </c>
      <c r="JB97" s="1488" t="e">
        <f>SUM(JB23,JB27,JB33,JB38,JB41,JB44,JB47,JB50,JB56,JB62,JB64,JB70,JB76,JB78,JB82,#REF!)*(1-$E$91)*0.095</f>
        <v>#REF!</v>
      </c>
      <c r="JC97" s="1488" t="e">
        <f>SUM(JC23,JC27,JC33,JC38,JC41,JC44,JC47,JC50,JC56,JC62,JC64,JC70,JC76,JC78,JC82,#REF!)*(1-$E$91)*0.095</f>
        <v>#REF!</v>
      </c>
      <c r="JD97" s="1488" t="e">
        <f>SUM(JD23,JD27,JD33,JD38,JD41,JD44,JD47,JD50,JD56,JD62,JD64,JD70,JD76,JD78,JD82,#REF!)*(1-$E$91)*0.095</f>
        <v>#REF!</v>
      </c>
      <c r="JE97" s="1488" t="e">
        <f>SUM(JE23,JE27,JE33,JE38,JE41,JE44,JE47,JE50,JE56,JE62,JE64,JE70,JE76,JE78,JE82,#REF!)*(1-$E$91)*0.095</f>
        <v>#REF!</v>
      </c>
      <c r="JF97" s="1488" t="e">
        <f>SUM(JF23,JF27,JF33,JF38,JF41,JF44,JF47,JF50,JF56,JF62,JF64,JF70,JF76,JF78,JF82,#REF!)*(1-$E$91)*0.095</f>
        <v>#REF!</v>
      </c>
      <c r="JG97" s="1488" t="e">
        <f>SUM(JG23,JG27,JG33,JG38,JG41,JG44,JG47,JG50,JG56,JG62,JG64,JG70,JG76,JG78,JG82,#REF!)*(1-$E$91)*0.095</f>
        <v>#REF!</v>
      </c>
      <c r="JH97" s="1488" t="e">
        <f>SUM(JH23,JH27,JH33,JH38,JH41,JH44,JH47,JH50,JH56,JH62,JH64,JH70,JH76,JH78,JH82,#REF!)*(1-$E$91)*0.095</f>
        <v>#REF!</v>
      </c>
      <c r="JI97" s="1488" t="e">
        <f>SUM(JI23,JI27,JI33,JI38,JI41,JI44,JI47,JI50,JI56,JI62,JI64,JI70,JI76,JI78,JI82,#REF!)*(1-$E$91)*0.095</f>
        <v>#REF!</v>
      </c>
      <c r="JJ97" s="1488" t="e">
        <f>SUM(JJ23,JJ27,JJ33,JJ38,JJ41,JJ44,JJ47,JJ50,JJ56,JJ62,JJ64,JJ70,JJ76,JJ78,JJ82,#REF!)*(1-$E$91)*0.095</f>
        <v>#REF!</v>
      </c>
      <c r="JK97" s="1488" t="e">
        <f>SUM(JK23,JK27,JK33,JK38,JK41,JK44,JK47,JK50,JK56,JK62,JK64,JK70,JK76,JK78,JK82,#REF!)*(1-$E$91)*0.095</f>
        <v>#REF!</v>
      </c>
      <c r="JL97" s="1488" t="e">
        <f>SUM(JL23,JL27,JL33,JL38,JL41,JL44,JL47,JL50,JL56,JL62,JL64,JL70,JL76,JL78,JL82,#REF!)*(1-$E$91)*0.095</f>
        <v>#REF!</v>
      </c>
      <c r="JM97" s="1488" t="e">
        <f>SUM(JM23,JM27,JM33,JM38,JM41,JM44,JM47,JM50,JM56,JM62,JM64,JM70,JM76,JM78,JM82,#REF!)*(1-$E$91)*0.095</f>
        <v>#REF!</v>
      </c>
      <c r="JN97" s="1488" t="e">
        <f>SUM(JN23,JN27,JN33,JN38,JN41,JN44,JN47,JN50,JN56,JN62,JN64,JN70,JN76,JN78,JN82,#REF!)*(1-$E$91)*0.095</f>
        <v>#REF!</v>
      </c>
      <c r="JO97" s="1488" t="e">
        <f>SUM(JO23,JO27,JO33,JO38,JO41,JO44,JO47,JO50,JO56,JO62,JO64,JO70,JO76,JO78,JO82,#REF!)*(1-$E$91)*0.095</f>
        <v>#REF!</v>
      </c>
      <c r="JP97" s="1488" t="e">
        <f>SUM(JP23,JP27,JP33,JP38,JP41,JP44,JP47,JP50,JP56,JP62,JP64,JP70,JP76,JP78,JP82,#REF!)*(1-$E$91)*0.095</f>
        <v>#REF!</v>
      </c>
      <c r="JQ97" s="1488" t="e">
        <f>SUM(JQ23,JQ27,JQ33,JQ38,JQ41,JQ44,JQ47,JQ50,JQ56,JQ62,JQ64,JQ70,JQ76,JQ78,JQ82,#REF!)*(1-$E$91)*0.095</f>
        <v>#REF!</v>
      </c>
      <c r="JR97" s="1488" t="e">
        <f>SUM(JR23,JR27,JR33,JR38,JR41,JR44,JR47,JR50,JR56,JR62,JR64,JR70,JR76,JR78,JR82,#REF!)*(1-$E$91)*0.095</f>
        <v>#REF!</v>
      </c>
      <c r="JS97" s="1488" t="e">
        <f>SUM(JS23,JS27,JS33,JS38,JS41,JS44,JS47,JS50,JS56,JS62,JS64,JS70,JS76,JS78,JS82,#REF!)*(1-$E$91)*0.095</f>
        <v>#REF!</v>
      </c>
      <c r="JT97" s="1488" t="e">
        <f>SUM(JT23,JT27,JT33,JT38,JT41,JT44,JT47,JT50,JT56,JT62,JT64,JT70,JT76,JT78,JT82,#REF!)*(1-$E$91)*0.095</f>
        <v>#REF!</v>
      </c>
      <c r="JU97" s="1488" t="e">
        <f>SUM(JU23,JU27,JU33,JU38,JU41,JU44,JU47,JU50,JU56,JU62,JU64,JU70,JU76,JU78,JU82,#REF!)*(1-$E$91)*0.095</f>
        <v>#REF!</v>
      </c>
      <c r="JV97" s="1488" t="e">
        <f>SUM(JV23,JV27,JV33,JV38,JV41,JV44,JV47,JV50,JV56,JV62,JV64,JV70,JV76,JV78,JV82,#REF!)*(1-$E$91)*0.095</f>
        <v>#REF!</v>
      </c>
      <c r="JW97" s="1488" t="e">
        <f>SUM(JW23,JW27,JW33,JW38,JW41,JW44,JW47,JW50,JW56,JW62,JW64,JW70,JW76,JW78,JW82,#REF!)*(1-$E$91)*0.095</f>
        <v>#REF!</v>
      </c>
      <c r="JX97" s="1488" t="e">
        <f>SUM(JX23,JX27,JX33,JX38,JX41,JX44,JX47,JX50,JX56,JX62,JX64,JX70,JX76,JX78,JX82,#REF!)*(1-$E$91)*0.095</f>
        <v>#REF!</v>
      </c>
      <c r="JY97" s="1488" t="e">
        <f>SUM(JY23,JY27,JY33,JY38,JY41,JY44,JY47,JY50,JY56,JY62,JY64,JY70,JY76,JY78,JY82,#REF!)*(1-$E$91)*0.095</f>
        <v>#REF!</v>
      </c>
      <c r="JZ97" s="1488" t="e">
        <f>SUM(JZ23,JZ27,JZ33,JZ38,JZ41,JZ44,JZ47,JZ50,JZ56,JZ62,JZ64,JZ70,JZ76,JZ78,JZ82,#REF!)*(1-$E$91)*0.095</f>
        <v>#REF!</v>
      </c>
      <c r="KA97" s="1488" t="e">
        <f>SUM(KA23,KA27,KA33,KA38,KA41,KA44,KA47,KA50,KA56,KA62,KA64,KA70,KA76,KA78,KA82,#REF!)*(1-$E$91)*0.095</f>
        <v>#REF!</v>
      </c>
      <c r="KB97" s="1488" t="e">
        <f>SUM(KB23,KB27,KB33,KB38,KB41,KB44,KB47,KB50,KB56,KB62,KB64,KB70,KB76,KB78,KB82,#REF!)*(1-$E$91)*0.095</f>
        <v>#REF!</v>
      </c>
      <c r="KC97" s="1488" t="e">
        <f>SUM(KC23,KC27,KC33,KC38,KC41,KC44,KC47,KC50,KC56,KC62,KC64,KC70,KC76,KC78,KC82,#REF!)*(1-$E$91)*0.095</f>
        <v>#REF!</v>
      </c>
      <c r="KD97" s="1488" t="e">
        <f>SUM(KD23,KD27,KD33,KD38,KD41,KD44,KD47,KD50,KD56,KD62,KD64,KD70,KD76,KD78,KD82,#REF!)*(1-$E$91)*0.095</f>
        <v>#REF!</v>
      </c>
      <c r="KE97" s="1488" t="e">
        <f>SUM(KE23,KE27,KE33,KE38,KE41,KE44,KE47,KE50,KE56,KE62,KE64,KE70,KE76,KE78,KE82,#REF!)*(1-$E$91)*0.095</f>
        <v>#REF!</v>
      </c>
      <c r="KF97" s="1488" t="e">
        <f>SUM(KF23,KF27,KF33,KF38,KF41,KF44,KF47,KF50,KF56,KF62,KF64,KF70,KF76,KF78,KF82,#REF!)*(1-$E$91)*0.095</f>
        <v>#REF!</v>
      </c>
      <c r="KG97" s="1488" t="e">
        <f>SUM(KG23,KG27,KG33,KG38,KG41,KG44,KG47,KG50,KG56,KG62,KG64,KG70,KG76,KG78,KG82,#REF!)*(1-$E$91)*0.095</f>
        <v>#REF!</v>
      </c>
      <c r="KH97" s="1488" t="e">
        <f>SUM(KH23,KH27,KH33,KH38,KH41,KH44,KH47,KH50,KH56,KH62,KH64,KH70,KH76,KH78,KH82,#REF!)*(1-$E$91)*0.095</f>
        <v>#REF!</v>
      </c>
      <c r="KI97" s="1488" t="e">
        <f>SUM(KI23,KI27,KI33,KI38,KI41,KI44,KI47,KI50,KI56,KI62,KI64,KI70,KI76,KI78,KI82,#REF!)*(1-$E$91)*0.095</f>
        <v>#REF!</v>
      </c>
      <c r="KJ97" s="1488" t="e">
        <f>SUM(KJ23,KJ27,KJ33,KJ38,KJ41,KJ44,KJ47,KJ50,KJ56,KJ62,KJ64,KJ70,KJ76,KJ78,KJ82,#REF!)*(1-$E$91)*0.095</f>
        <v>#REF!</v>
      </c>
      <c r="KK97" s="1488" t="e">
        <f>SUM(KK23,KK27,KK33,KK38,KK41,KK44,KK47,KK50,KK56,KK62,KK64,KK70,KK76,KK78,KK82,#REF!)*(1-$E$91)*0.095</f>
        <v>#REF!</v>
      </c>
      <c r="KL97" s="1488" t="e">
        <f>SUM(KL23,KL27,KL33,KL38,KL41,KL44,KL47,KL50,KL56,KL62,KL64,KL70,KL76,KL78,KL82,#REF!)*(1-$E$91)*0.095</f>
        <v>#REF!</v>
      </c>
      <c r="KM97" s="1488" t="e">
        <f>SUM(KM23,KM27,KM33,KM38,KM41,KM44,KM47,KM50,KM56,KM62,KM64,KM70,KM76,KM78,KM82,#REF!)*(1-$E$91)*0.095</f>
        <v>#REF!</v>
      </c>
      <c r="KN97" s="1488" t="e">
        <f>SUM(KN23,KN27,KN33,KN38,KN41,KN44,KN47,KN50,KN56,KN62,KN64,KN70,KN76,KN78,KN82,#REF!)*(1-$E$91)*0.095</f>
        <v>#REF!</v>
      </c>
      <c r="KO97" s="1488" t="e">
        <f>SUM(KO23,KO27,KO33,KO38,KO41,KO44,KO47,KO50,KO56,KO62,KO64,KO70,KO76,KO78,KO82,#REF!)*(1-$E$91)*0.095</f>
        <v>#REF!</v>
      </c>
      <c r="KP97" s="1488" t="e">
        <f>SUM(KP23,KP27,KP33,KP38,KP41,KP44,KP47,KP50,KP56,KP62,KP64,KP70,KP76,KP78,KP82,#REF!)*(1-$E$91)*0.095</f>
        <v>#REF!</v>
      </c>
      <c r="KQ97" s="1488" t="e">
        <f>SUM(KQ23,KQ27,KQ33,KQ38,KQ41,KQ44,KQ47,KQ50,KQ56,KQ62,KQ64,KQ70,KQ76,KQ78,KQ82,#REF!)*(1-$E$91)*0.095</f>
        <v>#REF!</v>
      </c>
      <c r="KR97" s="1488" t="e">
        <f>SUM(KR23,KR27,KR33,KR38,KR41,KR44,KR47,KR50,KR56,KR62,KR64,KR70,KR76,KR78,KR82,#REF!)*(1-$E$91)*0.095</f>
        <v>#REF!</v>
      </c>
      <c r="KS97" s="1488" t="e">
        <f>SUM(KS23,KS27,KS33,KS38,KS41,KS44,KS47,KS50,KS56,KS62,KS64,KS70,KS76,KS78,KS82,#REF!)*(1-$E$91)*0.095</f>
        <v>#REF!</v>
      </c>
      <c r="KT97" s="1488" t="e">
        <f>SUM(KT23,KT27,KT33,KT38,KT41,KT44,KT47,KT50,KT56,KT62,KT64,KT70,KT76,KT78,KT82,#REF!)*(1-$E$91)*0.095</f>
        <v>#REF!</v>
      </c>
      <c r="KU97" s="1488" t="e">
        <f>SUM(KU23,KU27,KU33,KU38,KU41,KU44,KU47,KU50,KU56,KU62,KU64,KU70,KU76,KU78,KU82,#REF!)*(1-$E$91)*0.095</f>
        <v>#REF!</v>
      </c>
      <c r="KV97" s="1488" t="e">
        <f>SUM(KV23,KV27,KV33,KV38,KV41,KV44,KV47,KV50,KV56,KV62,KV64,KV70,KV76,KV78,KV82,#REF!)*(1-$E$91)*0.095</f>
        <v>#REF!</v>
      </c>
      <c r="KW97" s="1488" t="e">
        <f>SUM(KW23,KW27,KW33,KW38,KW41,KW44,KW47,KW50,KW56,KW62,KW64,KW70,KW76,KW78,KW82,#REF!)*(1-$E$91)*0.095</f>
        <v>#REF!</v>
      </c>
      <c r="KX97" s="1488" t="e">
        <f>SUM(KX23,KX27,KX33,KX38,KX41,KX44,KX47,KX50,KX56,KX62,KX64,KX70,KX76,KX78,KX82,#REF!)*(1-$E$91)*0.095</f>
        <v>#REF!</v>
      </c>
      <c r="KY97" s="1488" t="e">
        <f>SUM(KY23,KY27,KY33,KY38,KY41,KY44,KY47,KY50,KY56,KY62,KY64,KY70,KY76,KY78,KY82,#REF!)*(1-$E$91)*0.095</f>
        <v>#REF!</v>
      </c>
      <c r="KZ97" s="1488" t="e">
        <f>SUM(KZ23,KZ27,KZ33,KZ38,KZ41,KZ44,KZ47,KZ50,KZ56,KZ62,KZ64,KZ70,KZ76,KZ78,KZ82,#REF!)*(1-$E$91)*0.095</f>
        <v>#REF!</v>
      </c>
      <c r="LA97" s="1488" t="e">
        <f>SUM(LA23,LA27,LA33,LA38,LA41,LA44,LA47,LA50,LA56,LA62,LA64,LA70,LA76,LA78,LA82,#REF!)*(1-$E$91)*0.095</f>
        <v>#REF!</v>
      </c>
      <c r="LB97" s="1488" t="e">
        <f>SUM(LB23,LB27,LB33,LB38,LB41,LB44,LB47,LB50,LB56,LB62,LB64,LB70,LB76,LB78,LB82,#REF!)*(1-$E$91)*0.095</f>
        <v>#REF!</v>
      </c>
      <c r="LC97" s="1488" t="e">
        <f>SUM(LC23,LC27,LC33,LC38,LC41,LC44,LC47,LC50,LC56,LC62,LC64,LC70,LC76,LC78,LC82,#REF!)*(1-$E$91)*0.095</f>
        <v>#REF!</v>
      </c>
      <c r="LD97" s="1488" t="e">
        <f>SUM(LD23,LD27,LD33,LD38,LD41,LD44,LD47,LD50,LD56,LD62,LD64,LD70,LD76,LD78,LD82,#REF!)*(1-$E$91)*0.095</f>
        <v>#REF!</v>
      </c>
      <c r="LE97" s="1488" t="e">
        <f>SUM(LE23,LE27,LE33,LE38,LE41,LE44,LE47,LE50,LE56,LE62,LE64,LE70,LE76,LE78,LE82,#REF!)*(1-$E$91)*0.095</f>
        <v>#REF!</v>
      </c>
      <c r="LF97" s="1488" t="e">
        <f>SUM(LF23,LF27,LF33,LF38,LF41,LF44,LF47,LF50,LF56,LF62,LF64,LF70,LF76,LF78,LF82,#REF!)*(1-$E$91)*0.095</f>
        <v>#REF!</v>
      </c>
      <c r="LG97" s="1488" t="e">
        <f>SUM(LG23,LG27,LG33,LG38,LG41,LG44,LG47,LG50,LG56,LG62,LG64,LG70,LG76,LG78,LG82,#REF!)*(1-$E$91)*0.095</f>
        <v>#REF!</v>
      </c>
      <c r="LH97" s="1488" t="e">
        <f>SUM(LH23,LH27,LH33,LH38,LH41,LH44,LH47,LH50,LH56,LH62,LH64,LH70,LH76,LH78,LH82,#REF!)*(1-$E$91)*0.095</f>
        <v>#REF!</v>
      </c>
      <c r="LI97" s="1488" t="e">
        <f>SUM(LI23,LI27,LI33,LI38,LI41,LI44,LI47,LI50,LI56,LI62,LI64,LI70,LI76,LI78,LI82,#REF!)*(1-$E$91)*0.095</f>
        <v>#REF!</v>
      </c>
      <c r="LJ97" s="1488" t="e">
        <f>SUM(LJ23,LJ27,LJ33,LJ38,LJ41,LJ44,LJ47,LJ50,LJ56,LJ62,LJ64,LJ70,LJ76,LJ78,LJ82,#REF!)*(1-$E$91)*0.095</f>
        <v>#REF!</v>
      </c>
      <c r="LK97" s="1488" t="e">
        <f>SUM(LK23,LK27,LK33,LK38,LK41,LK44,LK47,LK50,LK56,LK62,LK64,LK70,LK76,LK78,LK82,#REF!)*(1-$E$91)*0.095</f>
        <v>#REF!</v>
      </c>
      <c r="LL97" s="1488" t="e">
        <f>SUM(LL23,LL27,LL33,LL38,LL41,LL44,LL47,LL50,LL56,LL62,LL64,LL70,LL76,LL78,LL82,#REF!)*(1-$E$91)*0.095</f>
        <v>#REF!</v>
      </c>
      <c r="LM97" s="1488" t="e">
        <f>SUM(LM23,LM27,LM33,LM38,LM41,LM44,LM47,LM50,LM56,LM62,LM64,LM70,LM76,LM78,LM82,#REF!)*(1-$E$91)*0.095</f>
        <v>#REF!</v>
      </c>
      <c r="LN97" s="1488" t="e">
        <f>SUM(LN23,LN27,LN33,LN38,LN41,LN44,LN47,LN50,LN56,LN62,LN64,LN70,LN76,LN78,LN82,#REF!)*(1-$E$91)*0.095</f>
        <v>#REF!</v>
      </c>
      <c r="LO97" s="1488" t="e">
        <f>SUM(LO23,LO27,LO33,LO38,LO41,LO44,LO47,LO50,LO56,LO62,LO64,LO70,LO76,LO78,LO82,#REF!)*(1-$E$91)*0.095</f>
        <v>#REF!</v>
      </c>
      <c r="LP97" s="1488" t="e">
        <f>SUM(LP23,LP27,LP33,LP38,LP41,LP44,LP47,LP50,LP56,LP62,LP64,LP70,LP76,LP78,LP82,#REF!)*(1-$E$91)*0.095</f>
        <v>#REF!</v>
      </c>
      <c r="LQ97" s="1488" t="e">
        <f>SUM(LQ23,LQ27,LQ33,LQ38,LQ41,LQ44,LQ47,LQ50,LQ56,LQ62,LQ64,LQ70,LQ76,LQ78,LQ82,#REF!)*(1-$E$91)*0.095</f>
        <v>#REF!</v>
      </c>
      <c r="LR97" s="1488" t="e">
        <f>SUM(LR23,LR27,LR33,LR38,LR41,LR44,LR47,LR50,LR56,LR62,LR64,LR70,LR76,LR78,LR82,#REF!)*(1-$E$91)*0.095</f>
        <v>#REF!</v>
      </c>
      <c r="LS97" s="1488" t="e">
        <f>SUM(LS23,LS27,LS33,LS38,LS41,LS44,LS47,LS50,LS56,LS62,LS64,LS70,LS76,LS78,LS82,#REF!)*(1-$E$91)*0.095</f>
        <v>#REF!</v>
      </c>
      <c r="LT97" s="1488" t="e">
        <f>SUM(LT23,LT27,LT33,LT38,LT41,LT44,LT47,LT50,LT56,LT62,LT64,LT70,LT76,LT78,LT82,#REF!)*(1-$E$91)*0.095</f>
        <v>#REF!</v>
      </c>
      <c r="LU97" s="1488" t="e">
        <f>SUM(LU23,LU27,LU33,LU38,LU41,LU44,LU47,LU50,LU56,LU62,LU64,LU70,LU76,LU78,LU82,#REF!)*(1-$E$91)*0.095</f>
        <v>#REF!</v>
      </c>
      <c r="LV97" s="1488" t="e">
        <f>SUM(LV23,LV27,LV33,LV38,LV41,LV44,LV47,LV50,LV56,LV62,LV64,LV70,LV76,LV78,LV82,#REF!)*(1-$E$91)*0.095</f>
        <v>#REF!</v>
      </c>
      <c r="LW97" s="1488" t="e">
        <f>SUM(LW23,LW27,LW33,LW38,LW41,LW44,LW47,LW50,LW56,LW62,LW64,LW70,LW76,LW78,LW82,#REF!)*(1-$E$91)*0.095</f>
        <v>#REF!</v>
      </c>
      <c r="LX97" s="1488" t="e">
        <f>SUM(LX23,LX27,LX33,LX38,LX41,LX44,LX47,LX50,LX56,LX62,LX64,LX70,LX76,LX78,LX82,#REF!)*(1-$E$91)*0.095</f>
        <v>#REF!</v>
      </c>
      <c r="LY97" s="1488" t="e">
        <f>SUM(LY23,LY27,LY33,LY38,LY41,LY44,LY47,LY50,LY56,LY62,LY64,LY70,LY76,LY78,LY82,#REF!)*(1-$E$91)*0.095</f>
        <v>#REF!</v>
      </c>
      <c r="LZ97" s="1488" t="e">
        <f>SUM(LZ23,LZ27,LZ33,LZ38,LZ41,LZ44,LZ47,LZ50,LZ56,LZ62,LZ64,LZ70,LZ76,LZ78,LZ82,#REF!)*(1-$E$91)*0.095</f>
        <v>#REF!</v>
      </c>
      <c r="MA97" s="1488" t="e">
        <f>SUM(MA23,MA27,MA33,MA38,MA41,MA44,MA47,MA50,MA56,MA62,MA64,MA70,MA76,MA78,MA82,#REF!)*(1-$E$91)*0.095</f>
        <v>#REF!</v>
      </c>
      <c r="MB97" s="1488" t="e">
        <f>SUM(MB23,MB27,MB33,MB38,MB41,MB44,MB47,MB50,MB56,MB62,MB64,MB70,MB76,MB78,MB82,#REF!)*(1-$E$91)*0.095</f>
        <v>#REF!</v>
      </c>
      <c r="MC97" s="1488" t="e">
        <f>SUM(MC23,MC27,MC33,MC38,MC41,MC44,MC47,MC50,MC56,MC62,MC64,MC70,MC76,MC78,MC82,#REF!)*(1-$E$91)*0.095</f>
        <v>#REF!</v>
      </c>
      <c r="MD97" s="1488" t="e">
        <f>SUM(MD23,MD27,MD33,MD38,MD41,MD44,MD47,MD50,MD56,MD62,MD64,MD70,MD76,MD78,MD82,#REF!)*(1-$E$91)*0.095</f>
        <v>#REF!</v>
      </c>
      <c r="ME97" s="1488" t="e">
        <f>SUM(ME23,ME27,ME33,ME38,ME41,ME44,ME47,ME50,ME56,ME62,ME64,ME70,ME76,ME78,ME82,#REF!)*(1-$E$91)*0.095</f>
        <v>#REF!</v>
      </c>
      <c r="MF97" s="1488" t="e">
        <f>SUM(MF23,MF27,MF33,MF38,MF41,MF44,MF47,MF50,MF56,MF62,MF64,MF70,MF76,MF78,MF82,#REF!)*(1-$E$91)*0.095</f>
        <v>#REF!</v>
      </c>
      <c r="MG97" s="1488" t="e">
        <f>SUM(MG23,MG27,MG33,MG38,MG41,MG44,MG47,MG50,MG56,MG62,MG64,MG70,MG76,MG78,MG82,#REF!)*(1-$E$91)*0.095</f>
        <v>#REF!</v>
      </c>
      <c r="MH97" s="1488" t="e">
        <f>SUM(MH23,MH27,MH33,MH38,MH41,MH44,MH47,MH50,MH56,MH62,MH64,MH70,MH76,MH78,MH82,#REF!)*(1-$E$91)*0.095</f>
        <v>#REF!</v>
      </c>
      <c r="MI97" s="1488" t="e">
        <f>SUM(MI23,MI27,MI33,MI38,MI41,MI44,MI47,MI50,MI56,MI62,MI64,MI70,MI76,MI78,MI82,#REF!)*(1-$E$91)*0.095</f>
        <v>#REF!</v>
      </c>
      <c r="MJ97" s="1488" t="e">
        <f>SUM(MJ23,MJ27,MJ33,MJ38,MJ41,MJ44,MJ47,MJ50,MJ56,MJ62,MJ64,MJ70,MJ76,MJ78,MJ82,#REF!)*(1-$E$91)*0.095</f>
        <v>#REF!</v>
      </c>
      <c r="MK97" s="1488" t="e">
        <f>SUM(MK23,MK27,MK33,MK38,MK41,MK44,MK47,MK50,MK56,MK62,MK64,MK70,MK76,MK78,MK82,#REF!)*(1-$E$91)*0.095</f>
        <v>#REF!</v>
      </c>
      <c r="ML97" s="1488" t="e">
        <f>SUM(ML23,ML27,ML33,ML38,ML41,ML44,ML47,ML50,ML56,ML62,ML64,ML70,ML76,ML78,ML82,#REF!)*(1-$E$91)*0.095</f>
        <v>#REF!</v>
      </c>
      <c r="MM97" s="1488" t="e">
        <f>SUM(MM23,MM27,MM33,MM38,MM41,MM44,MM47,MM50,MM56,MM62,MM64,MM70,MM76,MM78,MM82,#REF!)*(1-$E$91)*0.095</f>
        <v>#REF!</v>
      </c>
      <c r="MN97" s="1488" t="e">
        <f>SUM(MN23,MN27,MN33,MN38,MN41,MN44,MN47,MN50,MN56,MN62,MN64,MN70,MN76,MN78,MN82,#REF!)*(1-$E$91)*0.095</f>
        <v>#REF!</v>
      </c>
      <c r="MO97" s="1488" t="e">
        <f>SUM(MO23,MO27,MO33,MO38,MO41,MO44,MO47,MO50,MO56,MO62,MO64,MO70,MO76,MO78,MO82,#REF!)*(1-$E$91)*0.095</f>
        <v>#REF!</v>
      </c>
      <c r="MP97" s="1488" t="e">
        <f>SUM(MP23,MP27,MP33,MP38,MP41,MP44,MP47,MP50,MP56,MP62,MP64,MP70,MP76,MP78,MP82,#REF!)*(1-$E$91)*0.095</f>
        <v>#REF!</v>
      </c>
      <c r="MQ97" s="1488" t="e">
        <f>SUM(MQ23,MQ27,MQ33,MQ38,MQ41,MQ44,MQ47,MQ50,MQ56,MQ62,MQ64,MQ70,MQ76,MQ78,MQ82,#REF!)*(1-$E$91)*0.095</f>
        <v>#REF!</v>
      </c>
      <c r="MR97" s="1488" t="e">
        <f>SUM(MR23,MR27,MR33,MR38,MR41,MR44,MR47,MR50,MR56,MR62,MR64,MR70,MR76,MR78,MR82,#REF!)*(1-$E$91)*0.095</f>
        <v>#REF!</v>
      </c>
      <c r="MS97" s="1488" t="e">
        <f>SUM(MS23,MS27,MS33,MS38,MS41,MS44,MS47,MS50,MS56,MS62,MS64,MS70,MS76,MS78,MS82,#REF!)*(1-$E$91)*0.095</f>
        <v>#REF!</v>
      </c>
      <c r="MT97" s="1488" t="e">
        <f>SUM(MT23,MT27,MT33,MT38,MT41,MT44,MT47,MT50,MT56,MT62,MT64,MT70,MT76,MT78,MT82,#REF!)*(1-$E$91)*0.095</f>
        <v>#REF!</v>
      </c>
      <c r="MU97" s="1488" t="e">
        <f>SUM(MU23,MU27,MU33,MU38,MU41,MU44,MU47,MU50,MU56,MU62,MU64,MU70,MU76,MU78,MU82,#REF!)*(1-$E$91)*0.095</f>
        <v>#REF!</v>
      </c>
      <c r="MV97" s="1488" t="e">
        <f>SUM(MV23,MV27,MV33,MV38,MV41,MV44,MV47,MV50,MV56,MV62,MV64,MV70,MV76,MV78,MV82,#REF!)*(1-$E$91)*0.095</f>
        <v>#REF!</v>
      </c>
      <c r="MW97" s="1488" t="e">
        <f>SUM(MW23,MW27,MW33,MW38,MW41,MW44,MW47,MW50,MW56,MW62,MW64,MW70,MW76,MW78,MW82,#REF!)*(1-$E$91)*0.095</f>
        <v>#REF!</v>
      </c>
      <c r="MX97" s="1488" t="e">
        <f>SUM(MX23,MX27,MX33,MX38,MX41,MX44,MX47,MX50,MX56,MX62,MX64,MX70,MX76,MX78,MX82,#REF!)*(1-$E$91)*0.095</f>
        <v>#REF!</v>
      </c>
      <c r="MY97" s="1488" t="e">
        <f>SUM(MY23,MY27,MY33,MY38,MY41,MY44,MY47,MY50,MY56,MY62,MY64,MY70,MY76,MY78,MY82,#REF!)*(1-$E$91)*0.095</f>
        <v>#REF!</v>
      </c>
      <c r="MZ97" s="1488" t="e">
        <f>SUM(MZ23,MZ27,MZ33,MZ38,MZ41,MZ44,MZ47,MZ50,MZ56,MZ62,MZ64,MZ70,MZ76,MZ78,MZ82,#REF!)*(1-$E$91)*0.095</f>
        <v>#REF!</v>
      </c>
      <c r="NA97" s="1488" t="e">
        <f>SUM(NA23,NA27,NA33,NA38,NA41,NA44,NA47,NA50,NA56,NA62,NA64,NA70,NA76,NA78,NA82,#REF!)*(1-$E$91)*0.095</f>
        <v>#REF!</v>
      </c>
      <c r="NB97" s="1488" t="e">
        <f>SUM(NB23,NB27,NB33,NB38,NB41,NB44,NB47,NB50,NB56,NB62,NB64,NB70,NB76,NB78,NB82,#REF!)*(1-$E$91)*0.095</f>
        <v>#REF!</v>
      </c>
      <c r="NC97" s="1488" t="e">
        <f>SUM(NC23,NC27,NC33,NC38,NC41,NC44,NC47,NC50,NC56,NC62,NC64,NC70,NC76,NC78,NC82,#REF!)*(1-$E$91)*0.095</f>
        <v>#REF!</v>
      </c>
      <c r="ND97" s="1488" t="e">
        <f>SUM(ND23,ND27,ND33,ND38,ND41,ND44,ND47,ND50,ND56,ND62,ND64,ND70,ND76,ND78,ND82,#REF!)*(1-$E$91)*0.095</f>
        <v>#REF!</v>
      </c>
      <c r="NE97" s="1488" t="e">
        <f>SUM(NE23,NE27,NE33,NE38,NE41,NE44,NE47,NE50,NE56,NE62,NE64,NE70,NE76,NE78,NE82,#REF!)*(1-$E$91)*0.095</f>
        <v>#REF!</v>
      </c>
      <c r="NF97" s="1488" t="e">
        <f>SUM(NF23,NF27,NF33,NF38,NF41,NF44,NF47,NF50,NF56,NF62,NF64,NF70,NF76,NF78,NF82,#REF!)*(1-$E$91)*0.095</f>
        <v>#REF!</v>
      </c>
      <c r="NG97" s="1488" t="e">
        <f>SUM(NG23,NG27,NG33,NG38,NG41,NG44,NG47,NG50,NG56,NG62,NG64,NG70,NG76,NG78,NG82,#REF!)*(1-$E$91)*0.095</f>
        <v>#REF!</v>
      </c>
      <c r="NH97" s="1488" t="e">
        <f>SUM(NH23,NH27,NH33,NH38,NH41,NH44,NH47,NH50,NH56,NH62,NH64,NH70,NH76,NH78,NH82,#REF!)*(1-$E$91)*0.095</f>
        <v>#REF!</v>
      </c>
      <c r="NI97" s="1488" t="e">
        <f>SUM(NI23,NI27,NI33,NI38,NI41,NI44,NI47,NI50,NI56,NI62,NI64,NI70,NI76,NI78,NI82,#REF!)*(1-$E$91)*0.095</f>
        <v>#REF!</v>
      </c>
      <c r="NJ97" s="1488" t="e">
        <f>SUM(NJ23,NJ27,NJ33,NJ38,NJ41,NJ44,NJ47,NJ50,NJ56,NJ62,NJ64,NJ70,NJ76,NJ78,NJ82,#REF!)*(1-$E$91)*0.095</f>
        <v>#REF!</v>
      </c>
      <c r="NK97" s="1488" t="e">
        <f>SUM(NK23,NK27,NK33,NK38,NK41,NK44,NK47,NK50,NK56,NK62,NK64,NK70,NK76,NK78,NK82,#REF!)*(1-$E$91)*0.095</f>
        <v>#REF!</v>
      </c>
      <c r="NL97" s="1488" t="e">
        <f>SUM(NL23,NL27,NL33,NL38,NL41,NL44,NL47,NL50,NL56,NL62,NL64,NL70,NL76,NL78,NL82,#REF!)*(1-$E$91)*0.095</f>
        <v>#REF!</v>
      </c>
      <c r="NM97" s="1488" t="e">
        <f>SUM(NM23,NM27,NM33,NM38,NM41,NM44,NM47,NM50,NM56,NM62,NM64,NM70,NM76,NM78,NM82,#REF!)*(1-$E$91)*0.095</f>
        <v>#REF!</v>
      </c>
      <c r="NN97" s="1488" t="e">
        <f>SUM(NN23,NN27,NN33,NN38,NN41,NN44,NN47,NN50,NN56,NN62,NN64,NN70,NN76,NN78,NN82,#REF!)*(1-$E$91)*0.095</f>
        <v>#REF!</v>
      </c>
      <c r="NO97" s="1488" t="e">
        <f>SUM(NO23,NO27,NO33,NO38,NO41,NO44,NO47,NO50,NO56,NO62,NO64,NO70,NO76,NO78,NO82,#REF!)*(1-$E$91)*0.095</f>
        <v>#REF!</v>
      </c>
      <c r="NP97" s="1488" t="e">
        <f>SUM(NP23,NP27,NP33,NP38,NP41,NP44,NP47,NP50,NP56,NP62,NP64,NP70,NP76,NP78,NP82,#REF!)*(1-$E$91)*0.095</f>
        <v>#REF!</v>
      </c>
      <c r="NQ97" s="1488" t="e">
        <f>SUM(NQ23,NQ27,NQ33,NQ38,NQ41,NQ44,NQ47,NQ50,NQ56,NQ62,NQ64,NQ70,NQ76,NQ78,NQ82,#REF!)*(1-$E$91)*0.095</f>
        <v>#REF!</v>
      </c>
      <c r="NR97" s="1488" t="e">
        <f>SUM(NR23,NR27,NR33,NR38,NR41,NR44,NR47,NR50,NR56,NR62,NR64,NR70,NR76,NR78,NR82,#REF!)*(1-$E$91)*0.095</f>
        <v>#REF!</v>
      </c>
      <c r="NS97" s="1488" t="e">
        <f>SUM(NS23,NS27,NS33,NS38,NS41,NS44,NS47,NS50,NS56,NS62,NS64,NS70,NS76,NS78,NS82,#REF!)*(1-$E$91)*0.095</f>
        <v>#REF!</v>
      </c>
      <c r="NT97" s="1488" t="e">
        <f>SUM(NT23,NT27,NT33,NT38,NT41,NT44,NT47,NT50,NT56,NT62,NT64,NT70,NT76,NT78,NT82,#REF!)*(1-$E$91)*0.095</f>
        <v>#REF!</v>
      </c>
      <c r="NU97" s="1488" t="e">
        <f>SUM(NU23,NU27,NU33,NU38,NU41,NU44,NU47,NU50,NU56,NU62,NU64,NU70,NU76,NU78,NU82,#REF!)*(1-$E$91)*0.095</f>
        <v>#REF!</v>
      </c>
      <c r="NV97" s="1488" t="e">
        <f>SUM(NV23,NV27,NV33,NV38,NV41,NV44,NV47,NV50,NV56,NV62,NV64,NV70,NV76,NV78,NV82,#REF!)*(1-$E$91)*0.095</f>
        <v>#REF!</v>
      </c>
      <c r="NW97" s="1488" t="e">
        <f>SUM(NW23,NW27,NW33,NW38,NW41,NW44,NW47,NW50,NW56,NW62,NW64,NW70,NW76,NW78,NW82,#REF!)*(1-$E$91)*0.095</f>
        <v>#REF!</v>
      </c>
      <c r="NX97" s="1488" t="e">
        <f>SUM(NX23,NX27,NX33,NX38,NX41,NX44,NX47,NX50,NX56,NX62,NX64,NX70,NX76,NX78,NX82,#REF!)*(1-$E$91)*0.095</f>
        <v>#REF!</v>
      </c>
      <c r="NY97" s="1488" t="e">
        <f>SUM(NY23,NY27,NY33,NY38,NY41,NY44,NY47,NY50,NY56,NY62,NY64,NY70,NY76,NY78,NY82,#REF!)*(1-$E$91)*0.095</f>
        <v>#REF!</v>
      </c>
      <c r="NZ97" s="1488" t="e">
        <f>SUM(NZ23,NZ27,NZ33,NZ38,NZ41,NZ44,NZ47,NZ50,NZ56,NZ62,NZ64,NZ70,NZ76,NZ78,NZ82,#REF!)*(1-$E$91)*0.095</f>
        <v>#REF!</v>
      </c>
      <c r="OA97" s="1488" t="e">
        <f>SUM(OA23,OA27,OA33,OA38,OA41,OA44,OA47,OA50,OA56,OA62,OA64,OA70,OA76,OA78,OA82,#REF!)*(1-$E$91)*0.095</f>
        <v>#REF!</v>
      </c>
      <c r="OB97" s="1488" t="e">
        <f>SUM(OB23,OB27,OB33,OB38,OB41,OB44,OB47,OB50,OB56,OB62,OB64,OB70,OB76,OB78,OB82,#REF!)*(1-$E$91)*0.095</f>
        <v>#REF!</v>
      </c>
      <c r="OC97" s="1488" t="e">
        <f>SUM(OC23,OC27,OC33,OC38,OC41,OC44,OC47,OC50,OC56,OC62,OC64,OC70,OC76,OC78,OC82,#REF!)*(1-$E$91)*0.095</f>
        <v>#REF!</v>
      </c>
      <c r="OD97" s="1488" t="e">
        <f>SUM(OD23,OD27,OD33,OD38,OD41,OD44,OD47,OD50,OD56,OD62,OD64,OD70,OD76,OD78,OD82,#REF!)*(1-$E$91)*0.095</f>
        <v>#REF!</v>
      </c>
      <c r="OE97" s="1488" t="e">
        <f>SUM(OE23,OE27,OE33,OE38,OE41,OE44,OE47,OE50,OE56,OE62,OE64,OE70,OE76,OE78,OE82,#REF!)*(1-$E$91)*0.095</f>
        <v>#REF!</v>
      </c>
      <c r="OF97" s="1488" t="e">
        <f>SUM(OF23,OF27,OF33,OF38,OF41,OF44,OF47,OF50,OF56,OF62,OF64,OF70,OF76,OF78,OF82,#REF!)*(1-$E$91)*0.095</f>
        <v>#REF!</v>
      </c>
      <c r="OG97" s="1488" t="e">
        <f>SUM(OG23,OG27,OG33,OG38,OG41,OG44,OG47,OG50,OG56,OG62,OG64,OG70,OG76,OG78,OG82,#REF!)*(1-$E$91)*0.095</f>
        <v>#REF!</v>
      </c>
      <c r="OH97" s="1488" t="e">
        <f>SUM(OH23,OH27,OH33,OH38,OH41,OH44,OH47,OH50,OH56,OH62,OH64,OH70,OH76,OH78,OH82,#REF!)*(1-$E$91)*0.095</f>
        <v>#REF!</v>
      </c>
      <c r="OI97" s="1488" t="e">
        <f>SUM(OI23,OI27,OI33,OI38,OI41,OI44,OI47,OI50,OI56,OI62,OI64,OI70,OI76,OI78,OI82,#REF!)*(1-$E$91)*0.095</f>
        <v>#REF!</v>
      </c>
      <c r="OJ97" s="1488" t="e">
        <f>SUM(OJ23,OJ27,OJ33,OJ38,OJ41,OJ44,OJ47,OJ50,OJ56,OJ62,OJ64,OJ70,OJ76,OJ78,OJ82,#REF!)*(1-$E$91)*0.095</f>
        <v>#REF!</v>
      </c>
      <c r="OK97" s="1488" t="e">
        <f>SUM(OK23,OK27,OK33,OK38,OK41,OK44,OK47,OK50,OK56,OK62,OK64,OK70,OK76,OK78,OK82,#REF!)*(1-$E$91)*0.095</f>
        <v>#REF!</v>
      </c>
      <c r="OL97" s="1488" t="e">
        <f>SUM(OL23,OL27,OL33,OL38,OL41,OL44,OL47,OL50,OL56,OL62,OL64,OL70,OL76,OL78,OL82,#REF!)*(1-$E$91)*0.095</f>
        <v>#REF!</v>
      </c>
      <c r="OM97" s="1488" t="e">
        <f>SUM(OM23,OM27,OM33,OM38,OM41,OM44,OM47,OM50,OM56,OM62,OM64,OM70,OM76,OM78,OM82,#REF!)*(1-$E$91)*0.095</f>
        <v>#REF!</v>
      </c>
      <c r="ON97" s="1488" t="e">
        <f>SUM(ON23,ON27,ON33,ON38,ON41,ON44,ON47,ON50,ON56,ON62,ON64,ON70,ON76,ON78,ON82,#REF!)*(1-$E$91)*0.095</f>
        <v>#REF!</v>
      </c>
      <c r="OO97" s="1488" t="e">
        <f>SUM(OO23,OO27,OO33,OO38,OO41,OO44,OO47,OO50,OO56,OO62,OO64,OO70,OO76,OO78,OO82,#REF!)*(1-$E$91)*0.095</f>
        <v>#REF!</v>
      </c>
      <c r="OP97" s="1488" t="e">
        <f>SUM(OP23,OP27,OP33,OP38,OP41,OP44,OP47,OP50,OP56,OP62,OP64,OP70,OP76,OP78,OP82,#REF!)*(1-$E$91)*0.095</f>
        <v>#REF!</v>
      </c>
      <c r="OQ97" s="1488" t="e">
        <f>SUM(OQ23,OQ27,OQ33,OQ38,OQ41,OQ44,OQ47,OQ50,OQ56,OQ62,OQ64,OQ70,OQ76,OQ78,OQ82,#REF!)*(1-$E$91)*0.095</f>
        <v>#REF!</v>
      </c>
      <c r="OR97" s="1488" t="e">
        <f>SUM(OR23,OR27,OR33,OR38,OR41,OR44,OR47,OR50,OR56,OR62,OR64,OR70,OR76,OR78,OR82,#REF!)*(1-$E$91)*0.095</f>
        <v>#REF!</v>
      </c>
      <c r="OS97" s="1488" t="e">
        <f>SUM(OS23,OS27,OS33,OS38,OS41,OS44,OS47,OS50,OS56,OS62,OS64,OS70,OS76,OS78,OS82,#REF!)*(1-$E$91)*0.095</f>
        <v>#REF!</v>
      </c>
      <c r="OT97" s="1488" t="e">
        <f>SUM(OT23,OT27,OT33,OT38,OT41,OT44,OT47,OT50,OT56,OT62,OT64,OT70,OT76,OT78,OT82,#REF!)*(1-$E$91)*0.095</f>
        <v>#REF!</v>
      </c>
      <c r="OU97" s="1488" t="e">
        <f>SUM(OU23,OU27,OU33,OU38,OU41,OU44,OU47,OU50,OU56,OU62,OU64,OU70,OU76,OU78,OU82,#REF!)*(1-$E$91)*0.095</f>
        <v>#REF!</v>
      </c>
      <c r="OV97" s="1488" t="e">
        <f>SUM(OV23,OV27,OV33,OV38,OV41,OV44,OV47,OV50,OV56,OV62,OV64,OV70,OV76,OV78,OV82,#REF!)*(1-$E$91)*0.095</f>
        <v>#REF!</v>
      </c>
      <c r="OW97" s="1488" t="e">
        <f>SUM(OW23,OW27,OW33,OW38,OW41,OW44,OW47,OW50,OW56,OW62,OW64,OW70,OW76,OW78,OW82,#REF!)*(1-$E$91)*0.095</f>
        <v>#REF!</v>
      </c>
      <c r="OX97" s="1488" t="e">
        <f>SUM(OX23,OX27,OX33,OX38,OX41,OX44,OX47,OX50,OX56,OX62,OX64,OX70,OX76,OX78,OX82,#REF!)*(1-$E$91)*0.095</f>
        <v>#REF!</v>
      </c>
      <c r="OY97" s="1488" t="e">
        <f>SUM(OY23,OY27,OY33,OY38,OY41,OY44,OY47,OY50,OY56,OY62,OY64,OY70,OY76,OY78,OY82,#REF!)*(1-$E$91)*0.095</f>
        <v>#REF!</v>
      </c>
      <c r="OZ97" s="1488" t="e">
        <f>SUM(OZ23,OZ27,OZ33,OZ38,OZ41,OZ44,OZ47,OZ50,OZ56,OZ62,OZ64,OZ70,OZ76,OZ78,OZ82,#REF!)*(1-$E$91)*0.095</f>
        <v>#REF!</v>
      </c>
      <c r="PA97" s="1488" t="e">
        <f>SUM(PA23,PA27,PA33,PA38,PA41,PA44,PA47,PA50,PA56,PA62,PA64,PA70,PA76,PA78,PA82,#REF!)*(1-$E$91)*0.095</f>
        <v>#REF!</v>
      </c>
      <c r="PB97" s="1488" t="e">
        <f>SUM(PB23,PB27,PB33,PB38,PB41,PB44,PB47,PB50,PB56,PB62,PB64,PB70,PB76,PB78,PB82,#REF!)*(1-$E$91)*0.095</f>
        <v>#REF!</v>
      </c>
      <c r="PC97" s="1488" t="e">
        <f>SUM(PC23,PC27,PC33,PC38,PC41,PC44,PC47,PC50,PC56,PC62,PC64,PC70,PC76,PC78,PC82,#REF!)*(1-$E$91)*0.095</f>
        <v>#REF!</v>
      </c>
      <c r="PD97" s="1488" t="e">
        <f>SUM(PD23,PD27,PD33,PD38,PD41,PD44,PD47,PD50,PD56,PD62,PD64,PD70,PD76,PD78,PD82,#REF!)*(1-$E$91)*0.095</f>
        <v>#REF!</v>
      </c>
      <c r="PE97" s="1488" t="e">
        <f>SUM(PE23,PE27,PE33,PE38,PE41,PE44,PE47,PE50,PE56,PE62,PE64,PE70,PE76,PE78,PE82,#REF!)*(1-$E$91)*0.095</f>
        <v>#REF!</v>
      </c>
      <c r="PF97" s="1488" t="e">
        <f>SUM(PF23,PF27,PF33,PF38,PF41,PF44,PF47,PF50,PF56,PF62,PF64,PF70,PF76,PF78,PF82,#REF!)*(1-$E$91)*0.095</f>
        <v>#REF!</v>
      </c>
      <c r="PG97" s="1488" t="e">
        <f>SUM(PG23,PG27,PG33,PG38,PG41,PG44,PG47,PG50,PG56,PG62,PG64,PG70,PG76,PG78,PG82,#REF!)*(1-$E$91)*0.095</f>
        <v>#REF!</v>
      </c>
      <c r="PH97" s="1488" t="e">
        <f>SUM(PH23,PH27,PH33,PH38,PH41,PH44,PH47,PH50,PH56,PH62,PH64,PH70,PH76,PH78,PH82,#REF!)*(1-$E$91)*0.095</f>
        <v>#REF!</v>
      </c>
      <c r="PI97" s="1488" t="e">
        <f>SUM(PI23,PI27,PI33,PI38,PI41,PI44,PI47,PI50,PI56,PI62,PI64,PI70,PI76,PI78,PI82,#REF!)*(1-$E$91)*0.095</f>
        <v>#REF!</v>
      </c>
      <c r="PJ97" s="1488" t="e">
        <f>SUM(PJ23,PJ27,PJ33,PJ38,PJ41,PJ44,PJ47,PJ50,PJ56,PJ62,PJ64,PJ70,PJ76,PJ78,PJ82,#REF!)*(1-$E$91)*0.095</f>
        <v>#REF!</v>
      </c>
      <c r="PK97" s="1488" t="e">
        <f>SUM(PK23,PK27,PK33,PK38,PK41,PK44,PK47,PK50,PK56,PK62,PK64,PK70,PK76,PK78,PK82,#REF!)*(1-$E$91)*0.095</f>
        <v>#REF!</v>
      </c>
      <c r="PL97" s="1488" t="e">
        <f>SUM(PL23,PL27,PL33,PL38,PL41,PL44,PL47,PL50,PL56,PL62,PL64,PL70,PL76,PL78,PL82,#REF!)*(1-$E$91)*0.095</f>
        <v>#REF!</v>
      </c>
      <c r="PM97" s="1488" t="e">
        <f>SUM(PM23,PM27,PM33,PM38,PM41,PM44,PM47,PM50,PM56,PM62,PM64,PM70,PM76,PM78,PM82,#REF!)*(1-$E$91)*0.095</f>
        <v>#REF!</v>
      </c>
      <c r="PN97" s="1488" t="e">
        <f>SUM(PN23,PN27,PN33,PN38,PN41,PN44,PN47,PN50,PN56,PN62,PN64,PN70,PN76,PN78,PN82,#REF!)*(1-$E$91)*0.095</f>
        <v>#REF!</v>
      </c>
      <c r="PO97" s="1488" t="e">
        <f>SUM(PO23,PO27,PO33,PO38,PO41,PO44,PO47,PO50,PO56,PO62,PO64,PO70,PO76,PO78,PO82,#REF!)*(1-$E$91)*0.095</f>
        <v>#REF!</v>
      </c>
      <c r="PP97" s="1488" t="e">
        <f>SUM(PP23,PP27,PP33,PP38,PP41,PP44,PP47,PP50,PP56,PP62,PP64,PP70,PP76,PP78,PP82,#REF!)*(1-$E$91)*0.095</f>
        <v>#REF!</v>
      </c>
      <c r="PQ97" s="1488" t="e">
        <f>SUM(PQ23,PQ27,PQ33,PQ38,PQ41,PQ44,PQ47,PQ50,PQ56,PQ62,PQ64,PQ70,PQ76,PQ78,PQ82,#REF!)*(1-$E$91)*0.095</f>
        <v>#REF!</v>
      </c>
      <c r="PR97" s="1488" t="e">
        <f>SUM(PR23,PR27,PR33,PR38,PR41,PR44,PR47,PR50,PR56,PR62,PR64,PR70,PR76,PR78,PR82,#REF!)*(1-$E$91)*0.095</f>
        <v>#REF!</v>
      </c>
      <c r="PS97" s="1488" t="e">
        <f>SUM(PS23,PS27,PS33,PS38,PS41,PS44,PS47,PS50,PS56,PS62,PS64,PS70,PS76,PS78,PS82,#REF!)*(1-$E$91)*0.095</f>
        <v>#REF!</v>
      </c>
      <c r="PT97" s="1488" t="e">
        <f>SUM(PT23,PT27,PT33,PT38,PT41,PT44,PT47,PT50,PT56,PT62,PT64,PT70,PT76,PT78,PT82,#REF!)*(1-$E$91)*0.095</f>
        <v>#REF!</v>
      </c>
      <c r="PU97" s="1488" t="e">
        <f>SUM(PU23,PU27,PU33,PU38,PU41,PU44,PU47,PU50,PU56,PU62,PU64,PU70,PU76,PU78,PU82,#REF!)*(1-$E$91)*0.095</f>
        <v>#REF!</v>
      </c>
      <c r="PV97" s="1488" t="e">
        <f>SUM(PV23,PV27,PV33,PV38,PV41,PV44,PV47,PV50,PV56,PV62,PV64,PV70,PV76,PV78,PV82,#REF!)*(1-$E$91)*0.095</f>
        <v>#REF!</v>
      </c>
      <c r="PW97" s="1488" t="e">
        <f>SUM(PW23,PW27,PW33,PW38,PW41,PW44,PW47,PW50,PW56,PW62,PW64,PW70,PW76,PW78,PW82,#REF!)*(1-$E$91)*0.095</f>
        <v>#REF!</v>
      </c>
      <c r="PX97" s="1488" t="e">
        <f>SUM(PX23,PX27,PX33,PX38,PX41,PX44,PX47,PX50,PX56,PX62,PX64,PX70,PX76,PX78,PX82,#REF!)*(1-$E$91)*0.095</f>
        <v>#REF!</v>
      </c>
      <c r="PY97" s="1488" t="e">
        <f>SUM(PY23,PY27,PY33,PY38,PY41,PY44,PY47,PY50,PY56,PY62,PY64,PY70,PY76,PY78,PY82,#REF!)*(1-$E$91)*0.095</f>
        <v>#REF!</v>
      </c>
      <c r="PZ97" s="1488" t="e">
        <f>SUM(PZ23,PZ27,PZ33,PZ38,PZ41,PZ44,PZ47,PZ50,PZ56,PZ62,PZ64,PZ70,PZ76,PZ78,PZ82,#REF!)*(1-$E$91)*0.095</f>
        <v>#REF!</v>
      </c>
      <c r="QA97" s="1488" t="e">
        <f>SUM(QA23,QA27,QA33,QA38,QA41,QA44,QA47,QA50,QA56,QA62,QA64,QA70,QA76,QA78,QA82,#REF!)*(1-$E$91)*0.095</f>
        <v>#REF!</v>
      </c>
      <c r="QB97" s="1488" t="e">
        <f>SUM(QB23,QB27,QB33,QB38,QB41,QB44,QB47,QB50,QB56,QB62,QB64,QB70,QB76,QB78,QB82,#REF!)*(1-$E$91)*0.095</f>
        <v>#REF!</v>
      </c>
      <c r="QC97" s="1488" t="e">
        <f>SUM(QC23,QC27,QC33,QC38,QC41,QC44,QC47,QC50,QC56,QC62,QC64,QC70,QC76,QC78,QC82,#REF!)*(1-$E$91)*0.095</f>
        <v>#REF!</v>
      </c>
      <c r="QD97" s="1488" t="e">
        <f>SUM(QD23,QD27,QD33,QD38,QD41,QD44,QD47,QD50,QD56,QD62,QD64,QD70,QD76,QD78,QD82,#REF!)*(1-$E$91)*0.095</f>
        <v>#REF!</v>
      </c>
      <c r="QE97" s="1488" t="e">
        <f>SUM(QE23,QE27,QE33,QE38,QE41,QE44,QE47,QE50,QE56,QE62,QE64,QE70,QE76,QE78,QE82,#REF!)*(1-$E$91)*0.095</f>
        <v>#REF!</v>
      </c>
      <c r="QF97" s="1488" t="e">
        <f>SUM(QF23,QF27,QF33,QF38,QF41,QF44,QF47,QF50,QF56,QF62,QF64,QF70,QF76,QF78,QF82,#REF!)*(1-$E$91)*0.095</f>
        <v>#REF!</v>
      </c>
      <c r="QG97" s="1488" t="e">
        <f>SUM(QG23,QG27,QG33,QG38,QG41,QG44,QG47,QG50,QG56,QG62,QG64,QG70,QG76,QG78,QG82,#REF!)*(1-$E$91)*0.095</f>
        <v>#REF!</v>
      </c>
      <c r="QH97" s="1488" t="e">
        <f>SUM(QH23,QH27,QH33,QH38,QH41,QH44,QH47,QH50,QH56,QH62,QH64,QH70,QH76,QH78,QH82,#REF!)*(1-$E$91)*0.095</f>
        <v>#REF!</v>
      </c>
      <c r="QI97" s="1488" t="e">
        <f>SUM(QI23,QI27,QI33,QI38,QI41,QI44,QI47,QI50,QI56,QI62,QI64,QI70,QI76,QI78,QI82,#REF!)*(1-$E$91)*0.095</f>
        <v>#REF!</v>
      </c>
      <c r="QJ97" s="1488" t="e">
        <f>SUM(QJ23,QJ27,QJ33,QJ38,QJ41,QJ44,QJ47,QJ50,QJ56,QJ62,QJ64,QJ70,QJ76,QJ78,QJ82,#REF!)*(1-$E$91)*0.095</f>
        <v>#REF!</v>
      </c>
      <c r="QK97" s="1488" t="e">
        <f>SUM(QK23,QK27,QK33,QK38,QK41,QK44,QK47,QK50,QK56,QK62,QK64,QK70,QK76,QK78,QK82,#REF!)*(1-$E$91)*0.095</f>
        <v>#REF!</v>
      </c>
      <c r="QL97" s="1488" t="e">
        <f>SUM(QL23,QL27,QL33,QL38,QL41,QL44,QL47,QL50,QL56,QL62,QL64,QL70,QL76,QL78,QL82,#REF!)*(1-$E$91)*0.095</f>
        <v>#REF!</v>
      </c>
      <c r="QM97" s="1488" t="e">
        <f>SUM(QM23,QM27,QM33,QM38,QM41,QM44,QM47,QM50,QM56,QM62,QM64,QM70,QM76,QM78,QM82,#REF!)*(1-$E$91)*0.095</f>
        <v>#REF!</v>
      </c>
      <c r="QN97" s="1488" t="e">
        <f>SUM(QN23,QN27,QN33,QN38,QN41,QN44,QN47,QN50,QN56,QN62,QN64,QN70,QN76,QN78,QN82,#REF!)*(1-$E$91)*0.095</f>
        <v>#REF!</v>
      </c>
      <c r="QO97" s="1488" t="e">
        <f>SUM(QO23,QO27,QO33,QO38,QO41,QO44,QO47,QO50,QO56,QO62,QO64,QO70,QO76,QO78,QO82,#REF!)*(1-$E$91)*0.095</f>
        <v>#REF!</v>
      </c>
      <c r="QP97" s="1488" t="e">
        <f>SUM(QP23,QP27,QP33,QP38,QP41,QP44,QP47,QP50,QP56,QP62,QP64,QP70,QP76,QP78,QP82,#REF!)*(1-$E$91)*0.095</f>
        <v>#REF!</v>
      </c>
      <c r="QQ97" s="1488" t="e">
        <f>SUM(QQ23,QQ27,QQ33,QQ38,QQ41,QQ44,QQ47,QQ50,QQ56,QQ62,QQ64,QQ70,QQ76,QQ78,QQ82,#REF!)*(1-$E$91)*0.095</f>
        <v>#REF!</v>
      </c>
      <c r="QR97" s="1488" t="e">
        <f>SUM(QR23,QR27,QR33,QR38,QR41,QR44,QR47,QR50,QR56,QR62,QR64,QR70,QR76,QR78,QR82,#REF!)*(1-$E$91)*0.095</f>
        <v>#REF!</v>
      </c>
      <c r="QS97" s="1488" t="e">
        <f>SUM(QS23,QS27,QS33,QS38,QS41,QS44,QS47,QS50,QS56,QS62,QS64,QS70,QS76,QS78,QS82,#REF!)*(1-$E$91)*0.095</f>
        <v>#REF!</v>
      </c>
      <c r="QT97" s="1488" t="e">
        <f>SUM(QT23,QT27,QT33,QT38,QT41,QT44,QT47,QT50,QT56,QT62,QT64,QT70,QT76,QT78,QT82,#REF!)*(1-$E$91)*0.095</f>
        <v>#REF!</v>
      </c>
      <c r="QU97" s="1488" t="e">
        <f>SUM(QU23,QU27,QU33,QU38,QU41,QU44,QU47,QU50,QU56,QU62,QU64,QU70,QU76,QU78,QU82,#REF!)*(1-$E$91)*0.095</f>
        <v>#REF!</v>
      </c>
      <c r="QV97" s="1488" t="e">
        <f>SUM(QV23,QV27,QV33,QV38,QV41,QV44,QV47,QV50,QV56,QV62,QV64,QV70,QV76,QV78,QV82,#REF!)*(1-$E$91)*0.095</f>
        <v>#REF!</v>
      </c>
      <c r="QW97" s="1488" t="e">
        <f>SUM(QW23,QW27,QW33,QW38,QW41,QW44,QW47,QW50,QW56,QW62,QW64,QW70,QW76,QW78,QW82,#REF!)*(1-$E$91)*0.095</f>
        <v>#REF!</v>
      </c>
      <c r="QX97" s="1488" t="e">
        <f>SUM(QX23,QX27,QX33,QX38,QX41,QX44,QX47,QX50,QX56,QX62,QX64,QX70,QX76,QX78,QX82,#REF!)*(1-$E$91)*0.095</f>
        <v>#REF!</v>
      </c>
      <c r="QY97" s="1488" t="e">
        <f>SUM(QY23,QY27,QY33,QY38,QY41,QY44,QY47,QY50,QY56,QY62,QY64,QY70,QY76,QY78,QY82,#REF!)*(1-$E$91)*0.095</f>
        <v>#REF!</v>
      </c>
      <c r="QZ97" s="1488" t="e">
        <f>SUM(QZ23,QZ27,QZ33,QZ38,QZ41,QZ44,QZ47,QZ50,QZ56,QZ62,QZ64,QZ70,QZ76,QZ78,QZ82,#REF!)*(1-$E$91)*0.095</f>
        <v>#REF!</v>
      </c>
      <c r="RA97" s="1488" t="e">
        <f>SUM(RA23,RA27,RA33,RA38,RA41,RA44,RA47,RA50,RA56,RA62,RA64,RA70,RA76,RA78,RA82,#REF!)*(1-$E$91)*0.095</f>
        <v>#REF!</v>
      </c>
      <c r="RB97" s="1488" t="e">
        <f>SUM(RB23,RB27,RB33,RB38,RB41,RB44,RB47,RB50,RB56,RB62,RB64,RB70,RB76,RB78,RB82,#REF!)*(1-$E$91)*0.095</f>
        <v>#REF!</v>
      </c>
      <c r="RC97" s="1488" t="e">
        <f>SUM(RC23,RC27,RC33,RC38,RC41,RC44,RC47,RC50,RC56,RC62,RC64,RC70,RC76,RC78,RC82,#REF!)*(1-$E$91)*0.095</f>
        <v>#REF!</v>
      </c>
      <c r="RD97" s="1488" t="e">
        <f>SUM(RD23,RD27,RD33,RD38,RD41,RD44,RD47,RD50,RD56,RD62,RD64,RD70,RD76,RD78,RD82,#REF!)*(1-$E$91)*0.095</f>
        <v>#REF!</v>
      </c>
      <c r="RE97" s="1488" t="e">
        <f>SUM(RE23,RE27,RE33,RE38,RE41,RE44,RE47,RE50,RE56,RE62,RE64,RE70,RE76,RE78,RE82,#REF!)*(1-$E$91)*0.095</f>
        <v>#REF!</v>
      </c>
      <c r="RF97" s="1488" t="e">
        <f>SUM(RF23,RF27,RF33,RF38,RF41,RF44,RF47,RF50,RF56,RF62,RF64,RF70,RF76,RF78,RF82,#REF!)*(1-$E$91)*0.095</f>
        <v>#REF!</v>
      </c>
      <c r="RG97" s="1488" t="e">
        <f>SUM(RG23,RG27,RG33,RG38,RG41,RG44,RG47,RG50,RG56,RG62,RG64,RG70,RG76,RG78,RG82,#REF!)*(1-$E$91)*0.095</f>
        <v>#REF!</v>
      </c>
      <c r="RH97" s="1488" t="e">
        <f>SUM(RH23,RH27,RH33,RH38,RH41,RH44,RH47,RH50,RH56,RH62,RH64,RH70,RH76,RH78,RH82,#REF!)*(1-$E$91)*0.095</f>
        <v>#REF!</v>
      </c>
      <c r="RI97" s="1488" t="e">
        <f>SUM(RI23,RI27,RI33,RI38,RI41,RI44,RI47,RI50,RI56,RI62,RI64,RI70,RI76,RI78,RI82,#REF!)*(1-$E$91)*0.095</f>
        <v>#REF!</v>
      </c>
      <c r="RJ97" s="1488" t="e">
        <f>SUM(RJ23,RJ27,RJ33,RJ38,RJ41,RJ44,RJ47,RJ50,RJ56,RJ62,RJ64,RJ70,RJ76,RJ78,RJ82,#REF!)*(1-$E$91)*0.095</f>
        <v>#REF!</v>
      </c>
      <c r="RK97" s="1488" t="e">
        <f>SUM(RK23,RK27,RK33,RK38,RK41,RK44,RK47,RK50,RK56,RK62,RK64,RK70,RK76,RK78,RK82,#REF!)*(1-$E$91)*0.095</f>
        <v>#REF!</v>
      </c>
      <c r="RL97" s="1488" t="e">
        <f>SUM(RL23,RL27,RL33,RL38,RL41,RL44,RL47,RL50,RL56,RL62,RL64,RL70,RL76,RL78,RL82,#REF!)*(1-$E$91)*0.095</f>
        <v>#REF!</v>
      </c>
      <c r="RM97" s="1488" t="e">
        <f>SUM(RM23,RM27,RM33,RM38,RM41,RM44,RM47,RM50,RM56,RM62,RM64,RM70,RM76,RM78,RM82,#REF!)*(1-$E$91)*0.095</f>
        <v>#REF!</v>
      </c>
      <c r="RN97" s="1488" t="e">
        <f>SUM(RN23,RN27,RN33,RN38,RN41,RN44,RN47,RN50,RN56,RN62,RN64,RN70,RN76,RN78,RN82,#REF!)*(1-$E$91)*0.095</f>
        <v>#REF!</v>
      </c>
      <c r="RO97" s="1488" t="e">
        <f>SUM(RO23,RO27,RO33,RO38,RO41,RO44,RO47,RO50,RO56,RO62,RO64,RO70,RO76,RO78,RO82,#REF!)*(1-$E$91)*0.095</f>
        <v>#REF!</v>
      </c>
      <c r="RP97" s="1488" t="e">
        <f>SUM(RP23,RP27,RP33,RP38,RP41,RP44,RP47,RP50,RP56,RP62,RP64,RP70,RP76,RP78,RP82,#REF!)*(1-$E$91)*0.095</f>
        <v>#REF!</v>
      </c>
      <c r="RQ97" s="1488" t="e">
        <f>SUM(RQ23,RQ27,RQ33,RQ38,RQ41,RQ44,RQ47,RQ50,RQ56,RQ62,RQ64,RQ70,RQ76,RQ78,RQ82,#REF!)*(1-$E$91)*0.095</f>
        <v>#REF!</v>
      </c>
      <c r="RR97" s="1488" t="e">
        <f>SUM(RR23,RR27,RR33,RR38,RR41,RR44,RR47,RR50,RR56,RR62,RR64,RR70,RR76,RR78,RR82,#REF!)*(1-$E$91)*0.095</f>
        <v>#REF!</v>
      </c>
      <c r="RS97" s="1488" t="e">
        <f>SUM(RS23,RS27,RS33,RS38,RS41,RS44,RS47,RS50,RS56,RS62,RS64,RS70,RS76,RS78,RS82,#REF!)*(1-$E$91)*0.095</f>
        <v>#REF!</v>
      </c>
      <c r="RT97" s="1488" t="e">
        <f>SUM(RT23,RT27,RT33,RT38,RT41,RT44,RT47,RT50,RT56,RT62,RT64,RT70,RT76,RT78,RT82,#REF!)*(1-$E$91)*0.095</f>
        <v>#REF!</v>
      </c>
      <c r="RU97" s="1488" t="e">
        <f>SUM(RU23,RU27,RU33,RU38,RU41,RU44,RU47,RU50,RU56,RU62,RU64,RU70,RU76,RU78,RU82,#REF!)*(1-$E$91)*0.095</f>
        <v>#REF!</v>
      </c>
      <c r="RV97" s="1488" t="e">
        <f>SUM(RV23,RV27,RV33,RV38,RV41,RV44,RV47,RV50,RV56,RV62,RV64,RV70,RV76,RV78,RV82,#REF!)*(1-$E$91)*0.095</f>
        <v>#REF!</v>
      </c>
      <c r="RW97" s="1488" t="e">
        <f>SUM(RW23,RW27,RW33,RW38,RW41,RW44,RW47,RW50,RW56,RW62,RW64,RW70,RW76,RW78,RW82,#REF!)*(1-$E$91)*0.095</f>
        <v>#REF!</v>
      </c>
      <c r="RX97" s="1488" t="e">
        <f>SUM(RX23,RX27,RX33,RX38,RX41,RX44,RX47,RX50,RX56,RX62,RX64,RX70,RX76,RX78,RX82,#REF!)*(1-$E$91)*0.095</f>
        <v>#REF!</v>
      </c>
      <c r="RY97" s="1488" t="e">
        <f>SUM(RY23,RY27,RY33,RY38,RY41,RY44,RY47,RY50,RY56,RY62,RY64,RY70,RY76,RY78,RY82,#REF!)*(1-$E$91)*0.095</f>
        <v>#REF!</v>
      </c>
      <c r="RZ97" s="1488" t="e">
        <f>SUM(RZ23,RZ27,RZ33,RZ38,RZ41,RZ44,RZ47,RZ50,RZ56,RZ62,RZ64,RZ70,RZ76,RZ78,RZ82,#REF!)*(1-$E$91)*0.095</f>
        <v>#REF!</v>
      </c>
      <c r="SA97" s="1488" t="e">
        <f>SUM(SA23,SA27,SA33,SA38,SA41,SA44,SA47,SA50,SA56,SA62,SA64,SA70,SA76,SA78,SA82,#REF!)*(1-$E$91)*0.095</f>
        <v>#REF!</v>
      </c>
      <c r="SB97" s="1488" t="e">
        <f>SUM(SB23,SB27,SB33,SB38,SB41,SB44,SB47,SB50,SB56,SB62,SB64,SB70,SB76,SB78,SB82,#REF!)*(1-$E$91)*0.095</f>
        <v>#REF!</v>
      </c>
      <c r="SC97" s="1488" t="e">
        <f>SUM(SC23,SC27,SC33,SC38,SC41,SC44,SC47,SC50,SC56,SC62,SC64,SC70,SC76,SC78,SC82,#REF!)*(1-$E$91)*0.095</f>
        <v>#REF!</v>
      </c>
      <c r="SD97" s="1488" t="e">
        <f>SUM(SD23,SD27,SD33,SD38,SD41,SD44,SD47,SD50,SD56,SD62,SD64,SD70,SD76,SD78,SD82,#REF!)*(1-$E$91)*0.095</f>
        <v>#REF!</v>
      </c>
      <c r="SE97" s="1488" t="e">
        <f>SUM(SE23,SE27,SE33,SE38,SE41,SE44,SE47,SE50,SE56,SE62,SE64,SE70,SE76,SE78,SE82,#REF!)*(1-$E$91)*0.095</f>
        <v>#REF!</v>
      </c>
      <c r="SF97" s="1488" t="e">
        <f>SUM(SF23,SF27,SF33,SF38,SF41,SF44,SF47,SF50,SF56,SF62,SF64,SF70,SF76,SF78,SF82,#REF!)*(1-$E$91)*0.095</f>
        <v>#REF!</v>
      </c>
      <c r="SG97" s="1488" t="e">
        <f>SUM(SG23,SG27,SG33,SG38,SG41,SG44,SG47,SG50,SG56,SG62,SG64,SG70,SG76,SG78,SG82,#REF!)*(1-$E$91)*0.095</f>
        <v>#REF!</v>
      </c>
      <c r="SH97" s="1488" t="e">
        <f>SUM(SH23,SH27,SH33,SH38,SH41,SH44,SH47,SH50,SH56,SH62,SH64,SH70,SH76,SH78,SH82,#REF!)*(1-$E$91)*0.095</f>
        <v>#REF!</v>
      </c>
      <c r="SI97" s="1488" t="e">
        <f>SUM(SI23,SI27,SI33,SI38,SI41,SI44,SI47,SI50,SI56,SI62,SI64,SI70,SI76,SI78,SI82,#REF!)*(1-$E$91)*0.095</f>
        <v>#REF!</v>
      </c>
      <c r="SJ97" s="1488" t="e">
        <f>SUM(SJ23,SJ27,SJ33,SJ38,SJ41,SJ44,SJ47,SJ50,SJ56,SJ62,SJ64,SJ70,SJ76,SJ78,SJ82,#REF!)*(1-$E$91)*0.095</f>
        <v>#REF!</v>
      </c>
      <c r="SK97" s="1488" t="e">
        <f>SUM(SK23,SK27,SK33,SK38,SK41,SK44,SK47,SK50,SK56,SK62,SK64,SK70,SK76,SK78,SK82,#REF!)*(1-$E$91)*0.095</f>
        <v>#REF!</v>
      </c>
      <c r="SL97" s="1488" t="e">
        <f>SUM(SL23,SL27,SL33,SL38,SL41,SL44,SL47,SL50,SL56,SL62,SL64,SL70,SL76,SL78,SL82,#REF!)*(1-$E$91)*0.095</f>
        <v>#REF!</v>
      </c>
      <c r="SM97" s="1488" t="e">
        <f>SUM(SM23,SM27,SM33,SM38,SM41,SM44,SM47,SM50,SM56,SM62,SM64,SM70,SM76,SM78,SM82,#REF!)*(1-$E$91)*0.095</f>
        <v>#REF!</v>
      </c>
      <c r="SN97" s="1488" t="e">
        <f>SUM(SN23,SN27,SN33,SN38,SN41,SN44,SN47,SN50,SN56,SN62,SN64,SN70,SN76,SN78,SN82,#REF!)*(1-$E$91)*0.095</f>
        <v>#REF!</v>
      </c>
      <c r="SO97" s="1488" t="e">
        <f>SUM(SO23,SO27,SO33,SO38,SO41,SO44,SO47,SO50,SO56,SO62,SO64,SO70,SO76,SO78,SO82,#REF!)*(1-$E$91)*0.095</f>
        <v>#REF!</v>
      </c>
      <c r="SP97" s="1488" t="e">
        <f>SUM(SP23,SP27,SP33,SP38,SP41,SP44,SP47,SP50,SP56,SP62,SP64,SP70,SP76,SP78,SP82,#REF!)*(1-$E$91)*0.095</f>
        <v>#REF!</v>
      </c>
      <c r="SQ97" s="1488" t="e">
        <f>SUM(SQ23,SQ27,SQ33,SQ38,SQ41,SQ44,SQ47,SQ50,SQ56,SQ62,SQ64,SQ70,SQ76,SQ78,SQ82,#REF!)*(1-$E$91)*0.095</f>
        <v>#REF!</v>
      </c>
      <c r="SR97" s="1488" t="e">
        <f>SUM(SR23,SR27,SR33,SR38,SR41,SR44,SR47,SR50,SR56,SR62,SR64,SR70,SR76,SR78,SR82,#REF!)*(1-$E$91)*0.095</f>
        <v>#REF!</v>
      </c>
      <c r="SS97" s="1488" t="e">
        <f>SUM(SS23,SS27,SS33,SS38,SS41,SS44,SS47,SS50,SS56,SS62,SS64,SS70,SS76,SS78,SS82,#REF!)*(1-$E$91)*0.095</f>
        <v>#REF!</v>
      </c>
      <c r="ST97" s="1488" t="e">
        <f>SUM(ST23,ST27,ST33,ST38,ST41,ST44,ST47,ST50,ST56,ST62,ST64,ST70,ST76,ST78,ST82,#REF!)*(1-$E$91)*0.095</f>
        <v>#REF!</v>
      </c>
      <c r="SU97" s="1488" t="e">
        <f>SUM(SU23,SU27,SU33,SU38,SU41,SU44,SU47,SU50,SU56,SU62,SU64,SU70,SU76,SU78,SU82,#REF!)*(1-$E$91)*0.095</f>
        <v>#REF!</v>
      </c>
      <c r="SV97" s="1488" t="e">
        <f>SUM(SV23,SV27,SV33,SV38,SV41,SV44,SV47,SV50,SV56,SV62,SV64,SV70,SV76,SV78,SV82,#REF!)*(1-$E$91)*0.095</f>
        <v>#REF!</v>
      </c>
      <c r="SW97" s="1488" t="e">
        <f>SUM(SW23,SW27,SW33,SW38,SW41,SW44,SW47,SW50,SW56,SW62,SW64,SW70,SW76,SW78,SW82,#REF!)*(1-$E$91)*0.095</f>
        <v>#REF!</v>
      </c>
      <c r="SX97" s="1488" t="e">
        <f>SUM(SX23,SX27,SX33,SX38,SX41,SX44,SX47,SX50,SX56,SX62,SX64,SX70,SX76,SX78,SX82,#REF!)*(1-$E$91)*0.095</f>
        <v>#REF!</v>
      </c>
      <c r="SY97" s="1488" t="e">
        <f>SUM(SY23,SY27,SY33,SY38,SY41,SY44,SY47,SY50,SY56,SY62,SY64,SY70,SY76,SY78,SY82,#REF!)*(1-$E$91)*0.095</f>
        <v>#REF!</v>
      </c>
      <c r="SZ97" s="1488" t="e">
        <f>SUM(SZ23,SZ27,SZ33,SZ38,SZ41,SZ44,SZ47,SZ50,SZ56,SZ62,SZ64,SZ70,SZ76,SZ78,SZ82,#REF!)*(1-$E$91)*0.095</f>
        <v>#REF!</v>
      </c>
      <c r="TA97" s="1488" t="e">
        <f>SUM(TA23,TA27,TA33,TA38,TA41,TA44,TA47,TA50,TA56,TA62,TA64,TA70,TA76,TA78,TA82,#REF!)*(1-$E$91)*0.095</f>
        <v>#REF!</v>
      </c>
      <c r="TB97" s="1488" t="e">
        <f>SUM(TB23,TB27,TB33,TB38,TB41,TB44,TB47,TB50,TB56,TB62,TB64,TB70,TB76,TB78,TB82,#REF!)*(1-$E$91)*0.095</f>
        <v>#REF!</v>
      </c>
      <c r="TC97" s="1488" t="e">
        <f>SUM(TC23,TC27,TC33,TC38,TC41,TC44,TC47,TC50,TC56,TC62,TC64,TC70,TC76,TC78,TC82,#REF!)*(1-$E$91)*0.095</f>
        <v>#REF!</v>
      </c>
      <c r="TD97" s="1488" t="e">
        <f>SUM(TD23,TD27,TD33,TD38,TD41,TD44,TD47,TD50,TD56,TD62,TD64,TD70,TD76,TD78,TD82,#REF!)*(1-$E$91)*0.095</f>
        <v>#REF!</v>
      </c>
      <c r="TE97" s="1488" t="e">
        <f>SUM(TE23,TE27,TE33,TE38,TE41,TE44,TE47,TE50,TE56,TE62,TE64,TE70,TE76,TE78,TE82,#REF!)*(1-$E$91)*0.095</f>
        <v>#REF!</v>
      </c>
      <c r="TF97" s="1488" t="e">
        <f>SUM(TF23,TF27,TF33,TF38,TF41,TF44,TF47,TF50,TF56,TF62,TF64,TF70,TF76,TF78,TF82,#REF!)*(1-$E$91)*0.095</f>
        <v>#REF!</v>
      </c>
      <c r="TG97" s="1488" t="e">
        <f>SUM(TG23,TG27,TG33,TG38,TG41,TG44,TG47,TG50,TG56,TG62,TG64,TG70,TG76,TG78,TG82,#REF!)*(1-$E$91)*0.095</f>
        <v>#REF!</v>
      </c>
      <c r="TH97" s="1488" t="e">
        <f>SUM(TH23,TH27,TH33,TH38,TH41,TH44,TH47,TH50,TH56,TH62,TH64,TH70,TH76,TH78,TH82,#REF!)*(1-$E$91)*0.095</f>
        <v>#REF!</v>
      </c>
      <c r="TI97" s="1488" t="e">
        <f>SUM(TI23,TI27,TI33,TI38,TI41,TI44,TI47,TI50,TI56,TI62,TI64,TI70,TI76,TI78,TI82,#REF!)*(1-$E$91)*0.095</f>
        <v>#REF!</v>
      </c>
      <c r="TJ97" s="1488" t="e">
        <f>SUM(TJ23,TJ27,TJ33,TJ38,TJ41,TJ44,TJ47,TJ50,TJ56,TJ62,TJ64,TJ70,TJ76,TJ78,TJ82,#REF!)*(1-$E$91)*0.095</f>
        <v>#REF!</v>
      </c>
      <c r="TK97" s="1488" t="e">
        <f>SUM(TK23,TK27,TK33,TK38,TK41,TK44,TK47,TK50,TK56,TK62,TK64,TK70,TK76,TK78,TK82,#REF!)*(1-$E$91)*0.095</f>
        <v>#REF!</v>
      </c>
      <c r="TL97" s="1488" t="e">
        <f>SUM(TL23,TL27,TL33,TL38,TL41,TL44,TL47,TL50,TL56,TL62,TL64,TL70,TL76,TL78,TL82,#REF!)*(1-$E$91)*0.095</f>
        <v>#REF!</v>
      </c>
      <c r="TM97" s="1488" t="e">
        <f>SUM(TM23,TM27,TM33,TM38,TM41,TM44,TM47,TM50,TM56,TM62,TM64,TM70,TM76,TM78,TM82,#REF!)*(1-$E$91)*0.095</f>
        <v>#REF!</v>
      </c>
      <c r="TN97" s="1488" t="e">
        <f>SUM(TN23,TN27,TN33,TN38,TN41,TN44,TN47,TN50,TN56,TN62,TN64,TN70,TN76,TN78,TN82,#REF!)*(1-$E$91)*0.095</f>
        <v>#REF!</v>
      </c>
      <c r="TO97" s="1488" t="e">
        <f>SUM(TO23,TO27,TO33,TO38,TO41,TO44,TO47,TO50,TO56,TO62,TO64,TO70,TO76,TO78,TO82,#REF!)*(1-$E$91)*0.095</f>
        <v>#REF!</v>
      </c>
      <c r="TP97" s="1488" t="e">
        <f>SUM(TP23,TP27,TP33,TP38,TP41,TP44,TP47,TP50,TP56,TP62,TP64,TP70,TP76,TP78,TP82,#REF!)*(1-$E$91)*0.095</f>
        <v>#REF!</v>
      </c>
      <c r="TQ97" s="1488" t="e">
        <f>SUM(TQ23,TQ27,TQ33,TQ38,TQ41,TQ44,TQ47,TQ50,TQ56,TQ62,TQ64,TQ70,TQ76,TQ78,TQ82,#REF!)*(1-$E$91)*0.095</f>
        <v>#REF!</v>
      </c>
      <c r="TR97" s="1488" t="e">
        <f>SUM(TR23,TR27,TR33,TR38,TR41,TR44,TR47,TR50,TR56,TR62,TR64,TR70,TR76,TR78,TR82,#REF!)*(1-$E$91)*0.095</f>
        <v>#REF!</v>
      </c>
      <c r="TS97" s="1488" t="e">
        <f>SUM(TS23,TS27,TS33,TS38,TS41,TS44,TS47,TS50,TS56,TS62,TS64,TS70,TS76,TS78,TS82,#REF!)*(1-$E$91)*0.095</f>
        <v>#REF!</v>
      </c>
      <c r="TT97" s="1488" t="e">
        <f>SUM(TT23,TT27,TT33,TT38,TT41,TT44,TT47,TT50,TT56,TT62,TT64,TT70,TT76,TT78,TT82,#REF!)*(1-$E$91)*0.095</f>
        <v>#REF!</v>
      </c>
      <c r="TU97" s="1488" t="e">
        <f>SUM(TU23,TU27,TU33,TU38,TU41,TU44,TU47,TU50,TU56,TU62,TU64,TU70,TU76,TU78,TU82,#REF!)*(1-$E$91)*0.095</f>
        <v>#REF!</v>
      </c>
      <c r="TV97" s="1488" t="e">
        <f>SUM(TV23,TV27,TV33,TV38,TV41,TV44,TV47,TV50,TV56,TV62,TV64,TV70,TV76,TV78,TV82,#REF!)*(1-$E$91)*0.095</f>
        <v>#REF!</v>
      </c>
      <c r="TW97" s="1488" t="e">
        <f>SUM(TW23,TW27,TW33,TW38,TW41,TW44,TW47,TW50,TW56,TW62,TW64,TW70,TW76,TW78,TW82,#REF!)*(1-$E$91)*0.095</f>
        <v>#REF!</v>
      </c>
      <c r="TX97" s="1488" t="e">
        <f>SUM(TX23,TX27,TX33,TX38,TX41,TX44,TX47,TX50,TX56,TX62,TX64,TX70,TX76,TX78,TX82,#REF!)*(1-$E$91)*0.095</f>
        <v>#REF!</v>
      </c>
      <c r="TY97" s="1488" t="e">
        <f>SUM(TY23,TY27,TY33,TY38,TY41,TY44,TY47,TY50,TY56,TY62,TY64,TY70,TY76,TY78,TY82,#REF!)*(1-$E$91)*0.095</f>
        <v>#REF!</v>
      </c>
      <c r="TZ97" s="1488" t="e">
        <f>SUM(TZ23,TZ27,TZ33,TZ38,TZ41,TZ44,TZ47,TZ50,TZ56,TZ62,TZ64,TZ70,TZ76,TZ78,TZ82,#REF!)*(1-$E$91)*0.095</f>
        <v>#REF!</v>
      </c>
      <c r="UA97" s="1488" t="e">
        <f>SUM(UA23,UA27,UA33,UA38,UA41,UA44,UA47,UA50,UA56,UA62,UA64,UA70,UA76,UA78,UA82,#REF!)*(1-$E$91)*0.095</f>
        <v>#REF!</v>
      </c>
      <c r="UB97" s="1488" t="e">
        <f>SUM(UB23,UB27,UB33,UB38,UB41,UB44,UB47,UB50,UB56,UB62,UB64,UB70,UB76,UB78,UB82,#REF!)*(1-$E$91)*0.095</f>
        <v>#REF!</v>
      </c>
      <c r="UC97" s="1488" t="e">
        <f>SUM(UC23,UC27,UC33,UC38,UC41,UC44,UC47,UC50,UC56,UC62,UC64,UC70,UC76,UC78,UC82,#REF!)*(1-$E$91)*0.095</f>
        <v>#REF!</v>
      </c>
      <c r="UD97" s="1488" t="e">
        <f>SUM(UD23,UD27,UD33,UD38,UD41,UD44,UD47,UD50,UD56,UD62,UD64,UD70,UD76,UD78,UD82,#REF!)*(1-$E$91)*0.095</f>
        <v>#REF!</v>
      </c>
      <c r="UE97" s="1488" t="e">
        <f>SUM(UE23,UE27,UE33,UE38,UE41,UE44,UE47,UE50,UE56,UE62,UE64,UE70,UE76,UE78,UE82,#REF!)*(1-$E$91)*0.095</f>
        <v>#REF!</v>
      </c>
      <c r="UF97" s="1488" t="e">
        <f>SUM(UF23,UF27,UF33,UF38,UF41,UF44,UF47,UF50,UF56,UF62,UF64,UF70,UF76,UF78,UF82,#REF!)*(1-$E$91)*0.095</f>
        <v>#REF!</v>
      </c>
      <c r="UG97" s="1488" t="e">
        <f>SUM(UG23,UG27,UG33,UG38,UG41,UG44,UG47,UG50,UG56,UG62,UG64,UG70,UG76,UG78,UG82,#REF!)*(1-$E$91)*0.095</f>
        <v>#REF!</v>
      </c>
      <c r="UH97" s="1488" t="e">
        <f>SUM(UH23,UH27,UH33,UH38,UH41,UH44,UH47,UH50,UH56,UH62,UH64,UH70,UH76,UH78,UH82,#REF!)*(1-$E$91)*0.095</f>
        <v>#REF!</v>
      </c>
      <c r="UI97" s="1488" t="e">
        <f>SUM(UI23,UI27,UI33,UI38,UI41,UI44,UI47,UI50,UI56,UI62,UI64,UI70,UI76,UI78,UI82,#REF!)*(1-$E$91)*0.095</f>
        <v>#REF!</v>
      </c>
      <c r="UJ97" s="1488" t="e">
        <f>SUM(UJ23,UJ27,UJ33,UJ38,UJ41,UJ44,UJ47,UJ50,UJ56,UJ62,UJ64,UJ70,UJ76,UJ78,UJ82,#REF!)*(1-$E$91)*0.095</f>
        <v>#REF!</v>
      </c>
      <c r="UK97" s="1488" t="e">
        <f>SUM(UK23,UK27,UK33,UK38,UK41,UK44,UK47,UK50,UK56,UK62,UK64,UK70,UK76,UK78,UK82,#REF!)*(1-$E$91)*0.095</f>
        <v>#REF!</v>
      </c>
      <c r="UL97" s="1488" t="e">
        <f>SUM(UL23,UL27,UL33,UL38,UL41,UL44,UL47,UL50,UL56,UL62,UL64,UL70,UL76,UL78,UL82,#REF!)*(1-$E$91)*0.095</f>
        <v>#REF!</v>
      </c>
      <c r="UM97" s="1488" t="e">
        <f>SUM(UM23,UM27,UM33,UM38,UM41,UM44,UM47,UM50,UM56,UM62,UM64,UM70,UM76,UM78,UM82,#REF!)*(1-$E$91)*0.095</f>
        <v>#REF!</v>
      </c>
      <c r="UN97" s="1488" t="e">
        <f>SUM(UN23,UN27,UN33,UN38,UN41,UN44,UN47,UN50,UN56,UN62,UN64,UN70,UN76,UN78,UN82,#REF!)*(1-$E$91)*0.095</f>
        <v>#REF!</v>
      </c>
      <c r="UO97" s="1488" t="e">
        <f>SUM(UO23,UO27,UO33,UO38,UO41,UO44,UO47,UO50,UO56,UO62,UO64,UO70,UO76,UO78,UO82,#REF!)*(1-$E$91)*0.095</f>
        <v>#REF!</v>
      </c>
      <c r="UP97" s="1488" t="e">
        <f>SUM(UP23,UP27,UP33,UP38,UP41,UP44,UP47,UP50,UP56,UP62,UP64,UP70,UP76,UP78,UP82,#REF!)*(1-$E$91)*0.095</f>
        <v>#REF!</v>
      </c>
      <c r="UQ97" s="1488" t="e">
        <f>SUM(UQ23,UQ27,UQ33,UQ38,UQ41,UQ44,UQ47,UQ50,UQ56,UQ62,UQ64,UQ70,UQ76,UQ78,UQ82,#REF!)*(1-$E$91)*0.095</f>
        <v>#REF!</v>
      </c>
      <c r="UR97" s="1488" t="e">
        <f>SUM(UR23,UR27,UR33,UR38,UR41,UR44,UR47,UR50,UR56,UR62,UR64,UR70,UR76,UR78,UR82,#REF!)*(1-$E$91)*0.095</f>
        <v>#REF!</v>
      </c>
      <c r="US97" s="1488" t="e">
        <f>SUM(US23,US27,US33,US38,US41,US44,US47,US50,US56,US62,US64,US70,US76,US78,US82,#REF!)*(1-$E$91)*0.095</f>
        <v>#REF!</v>
      </c>
      <c r="UT97" s="1488" t="e">
        <f>SUM(UT23,UT27,UT33,UT38,UT41,UT44,UT47,UT50,UT56,UT62,UT64,UT70,UT76,UT78,UT82,#REF!)*(1-$E$91)*0.095</f>
        <v>#REF!</v>
      </c>
      <c r="UU97" s="1488" t="e">
        <f>SUM(UU23,UU27,UU33,UU38,UU41,UU44,UU47,UU50,UU56,UU62,UU64,UU70,UU76,UU78,UU82,#REF!)*(1-$E$91)*0.095</f>
        <v>#REF!</v>
      </c>
      <c r="UV97" s="1488" t="e">
        <f>SUM(UV23,UV27,UV33,UV38,UV41,UV44,UV47,UV50,UV56,UV62,UV64,UV70,UV76,UV78,UV82,#REF!)*(1-$E$91)*0.095</f>
        <v>#REF!</v>
      </c>
      <c r="UW97" s="1488" t="e">
        <f>SUM(UW23,UW27,UW33,UW38,UW41,UW44,UW47,UW50,UW56,UW62,UW64,UW70,UW76,UW78,UW82,#REF!)*(1-$E$91)*0.095</f>
        <v>#REF!</v>
      </c>
      <c r="UX97" s="1488" t="e">
        <f>SUM(UX23,UX27,UX33,UX38,UX41,UX44,UX47,UX50,UX56,UX62,UX64,UX70,UX76,UX78,UX82,#REF!)*(1-$E$91)*0.095</f>
        <v>#REF!</v>
      </c>
      <c r="UY97" s="1488" t="e">
        <f>SUM(UY23,UY27,UY33,UY38,UY41,UY44,UY47,UY50,UY56,UY62,UY64,UY70,UY76,UY78,UY82,#REF!)*(1-$E$91)*0.095</f>
        <v>#REF!</v>
      </c>
      <c r="UZ97" s="1488" t="e">
        <f>SUM(UZ23,UZ27,UZ33,UZ38,UZ41,UZ44,UZ47,UZ50,UZ56,UZ62,UZ64,UZ70,UZ76,UZ78,UZ82,#REF!)*(1-$E$91)*0.095</f>
        <v>#REF!</v>
      </c>
      <c r="VA97" s="1488" t="e">
        <f>SUM(VA23,VA27,VA33,VA38,VA41,VA44,VA47,VA50,VA56,VA62,VA64,VA70,VA76,VA78,VA82,#REF!)*(1-$E$91)*0.095</f>
        <v>#REF!</v>
      </c>
      <c r="VB97" s="1488" t="e">
        <f>SUM(VB23,VB27,VB33,VB38,VB41,VB44,VB47,VB50,VB56,VB62,VB64,VB70,VB76,VB78,VB82,#REF!)*(1-$E$91)*0.095</f>
        <v>#REF!</v>
      </c>
      <c r="VC97" s="1488" t="e">
        <f>SUM(VC23,VC27,VC33,VC38,VC41,VC44,VC47,VC50,VC56,VC62,VC64,VC70,VC76,VC78,VC82,#REF!)*(1-$E$91)*0.095</f>
        <v>#REF!</v>
      </c>
      <c r="VD97" s="1488" t="e">
        <f>SUM(VD23,VD27,VD33,VD38,VD41,VD44,VD47,VD50,VD56,VD62,VD64,VD70,VD76,VD78,VD82,#REF!)*(1-$E$91)*0.095</f>
        <v>#REF!</v>
      </c>
      <c r="VE97" s="1488" t="e">
        <f>SUM(VE23,VE27,VE33,VE38,VE41,VE44,VE47,VE50,VE56,VE62,VE64,VE70,VE76,VE78,VE82,#REF!)*(1-$E$91)*0.095</f>
        <v>#REF!</v>
      </c>
      <c r="VF97" s="1488" t="e">
        <f>SUM(VF23,VF27,VF33,VF38,VF41,VF44,VF47,VF50,VF56,VF62,VF64,VF70,VF76,VF78,VF82,#REF!)*(1-$E$91)*0.095</f>
        <v>#REF!</v>
      </c>
      <c r="VG97" s="1488" t="e">
        <f>SUM(VG23,VG27,VG33,VG38,VG41,VG44,VG47,VG50,VG56,VG62,VG64,VG70,VG76,VG78,VG82,#REF!)*(1-$E$91)*0.095</f>
        <v>#REF!</v>
      </c>
      <c r="VH97" s="1488" t="e">
        <f>SUM(VH23,VH27,VH33,VH38,VH41,VH44,VH47,VH50,VH56,VH62,VH64,VH70,VH76,VH78,VH82,#REF!)*(1-$E$91)*0.095</f>
        <v>#REF!</v>
      </c>
      <c r="VI97" s="1488" t="e">
        <f>SUM(VI23,VI27,VI33,VI38,VI41,VI44,VI47,VI50,VI56,VI62,VI64,VI70,VI76,VI78,VI82,#REF!)*(1-$E$91)*0.095</f>
        <v>#REF!</v>
      </c>
      <c r="VJ97" s="1488" t="e">
        <f>SUM(VJ23,VJ27,VJ33,VJ38,VJ41,VJ44,VJ47,VJ50,VJ56,VJ62,VJ64,VJ70,VJ76,VJ78,VJ82,#REF!)*(1-$E$91)*0.095</f>
        <v>#REF!</v>
      </c>
      <c r="VK97" s="1488" t="e">
        <f>SUM(VK23,VK27,VK33,VK38,VK41,VK44,VK47,VK50,VK56,VK62,VK64,VK70,VK76,VK78,VK82,#REF!)*(1-$E$91)*0.095</f>
        <v>#REF!</v>
      </c>
      <c r="VL97" s="1488" t="e">
        <f>SUM(VL23,VL27,VL33,VL38,VL41,VL44,VL47,VL50,VL56,VL62,VL64,VL70,VL76,VL78,VL82,#REF!)*(1-$E$91)*0.095</f>
        <v>#REF!</v>
      </c>
      <c r="VM97" s="1488" t="e">
        <f>SUM(VM23,VM27,VM33,VM38,VM41,VM44,VM47,VM50,VM56,VM62,VM64,VM70,VM76,VM78,VM82,#REF!)*(1-$E$91)*0.095</f>
        <v>#REF!</v>
      </c>
      <c r="VN97" s="1488" t="e">
        <f>SUM(VN23,VN27,VN33,VN38,VN41,VN44,VN47,VN50,VN56,VN62,VN64,VN70,VN76,VN78,VN82,#REF!)*(1-$E$91)*0.095</f>
        <v>#REF!</v>
      </c>
      <c r="VO97" s="1488" t="e">
        <f>SUM(VO23,VO27,VO33,VO38,VO41,VO44,VO47,VO50,VO56,VO62,VO64,VO70,VO76,VO78,VO82,#REF!)*(1-$E$91)*0.095</f>
        <v>#REF!</v>
      </c>
      <c r="VP97" s="1488" t="e">
        <f>SUM(VP23,VP27,VP33,VP38,VP41,VP44,VP47,VP50,VP56,VP62,VP64,VP70,VP76,VP78,VP82,#REF!)*(1-$E$91)*0.095</f>
        <v>#REF!</v>
      </c>
      <c r="VQ97" s="1488" t="e">
        <f>SUM(VQ23,VQ27,VQ33,VQ38,VQ41,VQ44,VQ47,VQ50,VQ56,VQ62,VQ64,VQ70,VQ76,VQ78,VQ82,#REF!)*(1-$E$91)*0.095</f>
        <v>#REF!</v>
      </c>
      <c r="VR97" s="1488" t="e">
        <f>SUM(VR23,VR27,VR33,VR38,VR41,VR44,VR47,VR50,VR56,VR62,VR64,VR70,VR76,VR78,VR82,#REF!)*(1-$E$91)*0.095</f>
        <v>#REF!</v>
      </c>
      <c r="VS97" s="1488" t="e">
        <f>SUM(VS23,VS27,VS33,VS38,VS41,VS44,VS47,VS50,VS56,VS62,VS64,VS70,VS76,VS78,VS82,#REF!)*(1-$E$91)*0.095</f>
        <v>#REF!</v>
      </c>
      <c r="VT97" s="1488" t="e">
        <f>SUM(VT23,VT27,VT33,VT38,VT41,VT44,VT47,VT50,VT56,VT62,VT64,VT70,VT76,VT78,VT82,#REF!)*(1-$E$91)*0.095</f>
        <v>#REF!</v>
      </c>
      <c r="VU97" s="1488" t="e">
        <f>SUM(VU23,VU27,VU33,VU38,VU41,VU44,VU47,VU50,VU56,VU62,VU64,VU70,VU76,VU78,VU82,#REF!)*(1-$E$91)*0.095</f>
        <v>#REF!</v>
      </c>
      <c r="VV97" s="1488" t="e">
        <f>SUM(VV23,VV27,VV33,VV38,VV41,VV44,VV47,VV50,VV56,VV62,VV64,VV70,VV76,VV78,VV82,#REF!)*(1-$E$91)*0.095</f>
        <v>#REF!</v>
      </c>
      <c r="VW97" s="1488" t="e">
        <f>SUM(VW23,VW27,VW33,VW38,VW41,VW44,VW47,VW50,VW56,VW62,VW64,VW70,VW76,VW78,VW82,#REF!)*(1-$E$91)*0.095</f>
        <v>#REF!</v>
      </c>
      <c r="VX97" s="1488" t="e">
        <f>SUM(VX23,VX27,VX33,VX38,VX41,VX44,VX47,VX50,VX56,VX62,VX64,VX70,VX76,VX78,VX82,#REF!)*(1-$E$91)*0.095</f>
        <v>#REF!</v>
      </c>
      <c r="VY97" s="1488" t="e">
        <f>SUM(VY23,VY27,VY33,VY38,VY41,VY44,VY47,VY50,VY56,VY62,VY64,VY70,VY76,VY78,VY82,#REF!)*(1-$E$91)*0.095</f>
        <v>#REF!</v>
      </c>
      <c r="VZ97" s="1488" t="e">
        <f>SUM(VZ23,VZ27,VZ33,VZ38,VZ41,VZ44,VZ47,VZ50,VZ56,VZ62,VZ64,VZ70,VZ76,VZ78,VZ82,#REF!)*(1-$E$91)*0.095</f>
        <v>#REF!</v>
      </c>
      <c r="WA97" s="1488" t="e">
        <f>SUM(WA23,WA27,WA33,WA38,WA41,WA44,WA47,WA50,WA56,WA62,WA64,WA70,WA76,WA78,WA82,#REF!)*(1-$E$91)*0.095</f>
        <v>#REF!</v>
      </c>
      <c r="WB97" s="1488" t="e">
        <f>SUM(WB23,WB27,WB33,WB38,WB41,WB44,WB47,WB50,WB56,WB62,WB64,WB70,WB76,WB78,WB82,#REF!)*(1-$E$91)*0.095</f>
        <v>#REF!</v>
      </c>
      <c r="WC97" s="1488" t="e">
        <f>SUM(WC23,WC27,WC33,WC38,WC41,WC44,WC47,WC50,WC56,WC62,WC64,WC70,WC76,WC78,WC82,#REF!)*(1-$E$91)*0.095</f>
        <v>#REF!</v>
      </c>
      <c r="WD97" s="1488" t="e">
        <f>SUM(WD23,WD27,WD33,WD38,WD41,WD44,WD47,WD50,WD56,WD62,WD64,WD70,WD76,WD78,WD82,#REF!)*(1-$E$91)*0.095</f>
        <v>#REF!</v>
      </c>
      <c r="WE97" s="1488" t="e">
        <f>SUM(WE23,WE27,WE33,WE38,WE41,WE44,WE47,WE50,WE56,WE62,WE64,WE70,WE76,WE78,WE82,#REF!)*(1-$E$91)*0.095</f>
        <v>#REF!</v>
      </c>
      <c r="WF97" s="1488" t="e">
        <f>SUM(WF23,WF27,WF33,WF38,WF41,WF44,WF47,WF50,WF56,WF62,WF64,WF70,WF76,WF78,WF82,#REF!)*(1-$E$91)*0.095</f>
        <v>#REF!</v>
      </c>
      <c r="WG97" s="1488" t="e">
        <f>SUM(WG23,WG27,WG33,WG38,WG41,WG44,WG47,WG50,WG56,WG62,WG64,WG70,WG76,WG78,WG82,#REF!)*(1-$E$91)*0.095</f>
        <v>#REF!</v>
      </c>
      <c r="WH97" s="1488" t="e">
        <f>SUM(WH23,WH27,WH33,WH38,WH41,WH44,WH47,WH50,WH56,WH62,WH64,WH70,WH76,WH78,WH82,#REF!)*(1-$E$91)*0.095</f>
        <v>#REF!</v>
      </c>
      <c r="WI97" s="1488" t="e">
        <f>SUM(WI23,WI27,WI33,WI38,WI41,WI44,WI47,WI50,WI56,WI62,WI64,WI70,WI76,WI78,WI82,#REF!)*(1-$E$91)*0.095</f>
        <v>#REF!</v>
      </c>
      <c r="WJ97" s="1488" t="e">
        <f>SUM(WJ23,WJ27,WJ33,WJ38,WJ41,WJ44,WJ47,WJ50,WJ56,WJ62,WJ64,WJ70,WJ76,WJ78,WJ82,#REF!)*(1-$E$91)*0.095</f>
        <v>#REF!</v>
      </c>
      <c r="WK97" s="1488" t="e">
        <f>SUM(WK23,WK27,WK33,WK38,WK41,WK44,WK47,WK50,WK56,WK62,WK64,WK70,WK76,WK78,WK82,#REF!)*(1-$E$91)*0.095</f>
        <v>#REF!</v>
      </c>
      <c r="WL97" s="1488" t="e">
        <f>SUM(WL23,WL27,WL33,WL38,WL41,WL44,WL47,WL50,WL56,WL62,WL64,WL70,WL76,WL78,WL82,#REF!)*(1-$E$91)*0.095</f>
        <v>#REF!</v>
      </c>
      <c r="WM97" s="1488" t="e">
        <f>SUM(WM23,WM27,WM33,WM38,WM41,WM44,WM47,WM50,WM56,WM62,WM64,WM70,WM76,WM78,WM82,#REF!)*(1-$E$91)*0.095</f>
        <v>#REF!</v>
      </c>
      <c r="WN97" s="1488" t="e">
        <f>SUM(WN23,WN27,WN33,WN38,WN41,WN44,WN47,WN50,WN56,WN62,WN64,WN70,WN76,WN78,WN82,#REF!)*(1-$E$91)*0.095</f>
        <v>#REF!</v>
      </c>
      <c r="WO97" s="1488" t="e">
        <f>SUM(WO23,WO27,WO33,WO38,WO41,WO44,WO47,WO50,WO56,WO62,WO64,WO70,WO76,WO78,WO82,#REF!)*(1-$E$91)*0.095</f>
        <v>#REF!</v>
      </c>
      <c r="WP97" s="1488" t="e">
        <f>SUM(WP23,WP27,WP33,WP38,WP41,WP44,WP47,WP50,WP56,WP62,WP64,WP70,WP76,WP78,WP82,#REF!)*(1-$E$91)*0.095</f>
        <v>#REF!</v>
      </c>
      <c r="WQ97" s="1488" t="e">
        <f>SUM(WQ23,WQ27,WQ33,WQ38,WQ41,WQ44,WQ47,WQ50,WQ56,WQ62,WQ64,WQ70,WQ76,WQ78,WQ82,#REF!)*(1-$E$91)*0.095</f>
        <v>#REF!</v>
      </c>
      <c r="WR97" s="1488" t="e">
        <f>SUM(WR23,WR27,WR33,WR38,WR41,WR44,WR47,WR50,WR56,WR62,WR64,WR70,WR76,WR78,WR82,#REF!)*(1-$E$91)*0.095</f>
        <v>#REF!</v>
      </c>
      <c r="WS97" s="1488" t="e">
        <f>SUM(WS23,WS27,WS33,WS38,WS41,WS44,WS47,WS50,WS56,WS62,WS64,WS70,WS76,WS78,WS82,#REF!)*(1-$E$91)*0.095</f>
        <v>#REF!</v>
      </c>
      <c r="WT97" s="1488" t="e">
        <f>SUM(WT23,WT27,WT33,WT38,WT41,WT44,WT47,WT50,WT56,WT62,WT64,WT70,WT76,WT78,WT82,#REF!)*(1-$E$91)*0.095</f>
        <v>#REF!</v>
      </c>
      <c r="WU97" s="1488" t="e">
        <f>SUM(WU23,WU27,WU33,WU38,WU41,WU44,WU47,WU50,WU56,WU62,WU64,WU70,WU76,WU78,WU82,#REF!)*(1-$E$91)*0.095</f>
        <v>#REF!</v>
      </c>
      <c r="WV97" s="1488" t="e">
        <f>SUM(WV23,WV27,WV33,WV38,WV41,WV44,WV47,WV50,WV56,WV62,WV64,WV70,WV76,WV78,WV82,#REF!)*(1-$E$91)*0.095</f>
        <v>#REF!</v>
      </c>
      <c r="WW97" s="1488" t="e">
        <f>SUM(WW23,WW27,WW33,WW38,WW41,WW44,WW47,WW50,WW56,WW62,WW64,WW70,WW76,WW78,WW82,#REF!)*(1-$E$91)*0.095</f>
        <v>#REF!</v>
      </c>
      <c r="WX97" s="1488" t="e">
        <f>SUM(WX23,WX27,WX33,WX38,WX41,WX44,WX47,WX50,WX56,WX62,WX64,WX70,WX76,WX78,WX82,#REF!)*(1-$E$91)*0.095</f>
        <v>#REF!</v>
      </c>
      <c r="WY97" s="1488" t="e">
        <f>SUM(WY23,WY27,WY33,WY38,WY41,WY44,WY47,WY50,WY56,WY62,WY64,WY70,WY76,WY78,WY82,#REF!)*(1-$E$91)*0.095</f>
        <v>#REF!</v>
      </c>
      <c r="WZ97" s="1488" t="e">
        <f>SUM(WZ23,WZ27,WZ33,WZ38,WZ41,WZ44,WZ47,WZ50,WZ56,WZ62,WZ64,WZ70,WZ76,WZ78,WZ82,#REF!)*(1-$E$91)*0.095</f>
        <v>#REF!</v>
      </c>
      <c r="XA97" s="1488" t="e">
        <f>SUM(XA23,XA27,XA33,XA38,XA41,XA44,XA47,XA50,XA56,XA62,XA64,XA70,XA76,XA78,XA82,#REF!)*(1-$E$91)*0.095</f>
        <v>#REF!</v>
      </c>
      <c r="XB97" s="1488" t="e">
        <f>SUM(XB23,XB27,XB33,XB38,XB41,XB44,XB47,XB50,XB56,XB62,XB64,XB70,XB76,XB78,XB82,#REF!)*(1-$E$91)*0.095</f>
        <v>#REF!</v>
      </c>
      <c r="XC97" s="1488" t="e">
        <f>SUM(XC23,XC27,XC33,XC38,XC41,XC44,XC47,XC50,XC56,XC62,XC64,XC70,XC76,XC78,XC82,#REF!)*(1-$E$91)*0.095</f>
        <v>#REF!</v>
      </c>
      <c r="XD97" s="1488" t="e">
        <f>SUM(XD23,XD27,XD33,XD38,XD41,XD44,XD47,XD50,XD56,XD62,XD64,XD70,XD76,XD78,XD82,#REF!)*(1-$E$91)*0.095</f>
        <v>#REF!</v>
      </c>
      <c r="XE97" s="1488" t="e">
        <f>SUM(XE23,XE27,XE33,XE38,XE41,XE44,XE47,XE50,XE56,XE62,XE64,XE70,XE76,XE78,XE82,#REF!)*(1-$E$91)*0.095</f>
        <v>#REF!</v>
      </c>
      <c r="XF97" s="1488" t="e">
        <f>SUM(XF23,XF27,XF33,XF38,XF41,XF44,XF47,XF50,XF56,XF62,XF64,XF70,XF76,XF78,XF82,#REF!)*(1-$E$91)*0.095</f>
        <v>#REF!</v>
      </c>
      <c r="XG97" s="1488" t="e">
        <f>SUM(XG23,XG27,XG33,XG38,XG41,XG44,XG47,XG50,XG56,XG62,XG64,XG70,XG76,XG78,XG82,#REF!)*(1-$E$91)*0.095</f>
        <v>#REF!</v>
      </c>
      <c r="XH97" s="1488" t="e">
        <f>SUM(XH23,XH27,XH33,XH38,XH41,XH44,XH47,XH50,XH56,XH62,XH64,XH70,XH76,XH78,XH82,#REF!)*(1-$E$91)*0.095</f>
        <v>#REF!</v>
      </c>
      <c r="XI97" s="1488" t="e">
        <f>SUM(XI23,XI27,XI33,XI38,XI41,XI44,XI47,XI50,XI56,XI62,XI64,XI70,XI76,XI78,XI82,#REF!)*(1-$E$91)*0.095</f>
        <v>#REF!</v>
      </c>
      <c r="XJ97" s="1488" t="e">
        <f>SUM(XJ23,XJ27,XJ33,XJ38,XJ41,XJ44,XJ47,XJ50,XJ56,XJ62,XJ64,XJ70,XJ76,XJ78,XJ82,#REF!)*(1-$E$91)*0.095</f>
        <v>#REF!</v>
      </c>
      <c r="XK97" s="1488" t="e">
        <f>SUM(XK23,XK27,XK33,XK38,XK41,XK44,XK47,XK50,XK56,XK62,XK64,XK70,XK76,XK78,XK82,#REF!)*(1-$E$91)*0.095</f>
        <v>#REF!</v>
      </c>
      <c r="XL97" s="1488" t="e">
        <f>SUM(XL23,XL27,XL33,XL38,XL41,XL44,XL47,XL50,XL56,XL62,XL64,XL70,XL76,XL78,XL82,#REF!)*(1-$E$91)*0.095</f>
        <v>#REF!</v>
      </c>
      <c r="XM97" s="1488" t="e">
        <f>SUM(XM23,XM27,XM33,XM38,XM41,XM44,XM47,XM50,XM56,XM62,XM64,XM70,XM76,XM78,XM82,#REF!)*(1-$E$91)*0.095</f>
        <v>#REF!</v>
      </c>
      <c r="XN97" s="1488" t="e">
        <f>SUM(XN23,XN27,XN33,XN38,XN41,XN44,XN47,XN50,XN56,XN62,XN64,XN70,XN76,XN78,XN82,#REF!)*(1-$E$91)*0.095</f>
        <v>#REF!</v>
      </c>
      <c r="XO97" s="1488" t="e">
        <f>SUM(XO23,XO27,XO33,XO38,XO41,XO44,XO47,XO50,XO56,XO62,XO64,XO70,XO76,XO78,XO82,#REF!)*(1-$E$91)*0.095</f>
        <v>#REF!</v>
      </c>
      <c r="XP97" s="1488" t="e">
        <f>SUM(XP23,XP27,XP33,XP38,XP41,XP44,XP47,XP50,XP56,XP62,XP64,XP70,XP76,XP78,XP82,#REF!)*(1-$E$91)*0.095</f>
        <v>#REF!</v>
      </c>
      <c r="XQ97" s="1488" t="e">
        <f>SUM(XQ23,XQ27,XQ33,XQ38,XQ41,XQ44,XQ47,XQ50,XQ56,XQ62,XQ64,XQ70,XQ76,XQ78,XQ82,#REF!)*(1-$E$91)*0.095</f>
        <v>#REF!</v>
      </c>
      <c r="XR97" s="1488" t="e">
        <f>SUM(XR23,XR27,XR33,XR38,XR41,XR44,XR47,XR50,XR56,XR62,XR64,XR70,XR76,XR78,XR82,#REF!)*(1-$E$91)*0.095</f>
        <v>#REF!</v>
      </c>
      <c r="XS97" s="1488" t="e">
        <f>SUM(XS23,XS27,XS33,XS38,XS41,XS44,XS47,XS50,XS56,XS62,XS64,XS70,XS76,XS78,XS82,#REF!)*(1-$E$91)*0.095</f>
        <v>#REF!</v>
      </c>
      <c r="XT97" s="1488" t="e">
        <f>SUM(XT23,XT27,XT33,XT38,XT41,XT44,XT47,XT50,XT56,XT62,XT64,XT70,XT76,XT78,XT82,#REF!)*(1-$E$91)*0.095</f>
        <v>#REF!</v>
      </c>
      <c r="XU97" s="1488" t="e">
        <f>SUM(XU23,XU27,XU33,XU38,XU41,XU44,XU47,XU50,XU56,XU62,XU64,XU70,XU76,XU78,XU82,#REF!)*(1-$E$91)*0.095</f>
        <v>#REF!</v>
      </c>
      <c r="XV97" s="1488" t="e">
        <f>SUM(XV23,XV27,XV33,XV38,XV41,XV44,XV47,XV50,XV56,XV62,XV64,XV70,XV76,XV78,XV82,#REF!)*(1-$E$91)*0.095</f>
        <v>#REF!</v>
      </c>
      <c r="XW97" s="1488" t="e">
        <f>SUM(XW23,XW27,XW33,XW38,XW41,XW44,XW47,XW50,XW56,XW62,XW64,XW70,XW76,XW78,XW82,#REF!)*(1-$E$91)*0.095</f>
        <v>#REF!</v>
      </c>
      <c r="XX97" s="1488" t="e">
        <f>SUM(XX23,XX27,XX33,XX38,XX41,XX44,XX47,XX50,XX56,XX62,XX64,XX70,XX76,XX78,XX82,#REF!)*(1-$E$91)*0.095</f>
        <v>#REF!</v>
      </c>
      <c r="XY97" s="1488" t="e">
        <f>SUM(XY23,XY27,XY33,XY38,XY41,XY44,XY47,XY50,XY56,XY62,XY64,XY70,XY76,XY78,XY82,#REF!)*(1-$E$91)*0.095</f>
        <v>#REF!</v>
      </c>
      <c r="XZ97" s="1488" t="e">
        <f>SUM(XZ23,XZ27,XZ33,XZ38,XZ41,XZ44,XZ47,XZ50,XZ56,XZ62,XZ64,XZ70,XZ76,XZ78,XZ82,#REF!)*(1-$E$91)*0.095</f>
        <v>#REF!</v>
      </c>
      <c r="YA97" s="1488" t="e">
        <f>SUM(YA23,YA27,YA33,YA38,YA41,YA44,YA47,YA50,YA56,YA62,YA64,YA70,YA76,YA78,YA82,#REF!)*(1-$E$91)*0.095</f>
        <v>#REF!</v>
      </c>
      <c r="YB97" s="1488" t="e">
        <f>SUM(YB23,YB27,YB33,YB38,YB41,YB44,YB47,YB50,YB56,YB62,YB64,YB70,YB76,YB78,YB82,#REF!)*(1-$E$91)*0.095</f>
        <v>#REF!</v>
      </c>
      <c r="YC97" s="1488" t="e">
        <f>SUM(YC23,YC27,YC33,YC38,YC41,YC44,YC47,YC50,YC56,YC62,YC64,YC70,YC76,YC78,YC82,#REF!)*(1-$E$91)*0.095</f>
        <v>#REF!</v>
      </c>
      <c r="YD97" s="1488" t="e">
        <f>SUM(YD23,YD27,YD33,YD38,YD41,YD44,YD47,YD50,YD56,YD62,YD64,YD70,YD76,YD78,YD82,#REF!)*(1-$E$91)*0.095</f>
        <v>#REF!</v>
      </c>
      <c r="YE97" s="1488" t="e">
        <f>SUM(YE23,YE27,YE33,YE38,YE41,YE44,YE47,YE50,YE56,YE62,YE64,YE70,YE76,YE78,YE82,#REF!)*(1-$E$91)*0.095</f>
        <v>#REF!</v>
      </c>
      <c r="YF97" s="1488" t="e">
        <f>SUM(YF23,YF27,YF33,YF38,YF41,YF44,YF47,YF50,YF56,YF62,YF64,YF70,YF76,YF78,YF82,#REF!)*(1-$E$91)*0.095</f>
        <v>#REF!</v>
      </c>
      <c r="YG97" s="1488" t="e">
        <f>SUM(YG23,YG27,YG33,YG38,YG41,YG44,YG47,YG50,YG56,YG62,YG64,YG70,YG76,YG78,YG82,#REF!)*(1-$E$91)*0.095</f>
        <v>#REF!</v>
      </c>
      <c r="YH97" s="1488" t="e">
        <f>SUM(YH23,YH27,YH33,YH38,YH41,YH44,YH47,YH50,YH56,YH62,YH64,YH70,YH76,YH78,YH82,#REF!)*(1-$E$91)*0.095</f>
        <v>#REF!</v>
      </c>
      <c r="YI97" s="1488" t="e">
        <f>SUM(YI23,YI27,YI33,YI38,YI41,YI44,YI47,YI50,YI56,YI62,YI64,YI70,YI76,YI78,YI82,#REF!)*(1-$E$91)*0.095</f>
        <v>#REF!</v>
      </c>
      <c r="YJ97" s="1488" t="e">
        <f>SUM(YJ23,YJ27,YJ33,YJ38,YJ41,YJ44,YJ47,YJ50,YJ56,YJ62,YJ64,YJ70,YJ76,YJ78,YJ82,#REF!)*(1-$E$91)*0.095</f>
        <v>#REF!</v>
      </c>
      <c r="YK97" s="1488" t="e">
        <f>SUM(YK23,YK27,YK33,YK38,YK41,YK44,YK47,YK50,YK56,YK62,YK64,YK70,YK76,YK78,YK82,#REF!)*(1-$E$91)*0.095</f>
        <v>#REF!</v>
      </c>
      <c r="YL97" s="1488" t="e">
        <f>SUM(YL23,YL27,YL33,YL38,YL41,YL44,YL47,YL50,YL56,YL62,YL64,YL70,YL76,YL78,YL82,#REF!)*(1-$E$91)*0.095</f>
        <v>#REF!</v>
      </c>
      <c r="YM97" s="1488" t="e">
        <f>SUM(YM23,YM27,YM33,YM38,YM41,YM44,YM47,YM50,YM56,YM62,YM64,YM70,YM76,YM78,YM82,#REF!)*(1-$E$91)*0.095</f>
        <v>#REF!</v>
      </c>
      <c r="YN97" s="1488" t="e">
        <f>SUM(YN23,YN27,YN33,YN38,YN41,YN44,YN47,YN50,YN56,YN62,YN64,YN70,YN76,YN78,YN82,#REF!)*(1-$E$91)*0.095</f>
        <v>#REF!</v>
      </c>
      <c r="YO97" s="1488" t="e">
        <f>SUM(YO23,YO27,YO33,YO38,YO41,YO44,YO47,YO50,YO56,YO62,YO64,YO70,YO76,YO78,YO82,#REF!)*(1-$E$91)*0.095</f>
        <v>#REF!</v>
      </c>
      <c r="YP97" s="1488" t="e">
        <f>SUM(YP23,YP27,YP33,YP38,YP41,YP44,YP47,YP50,YP56,YP62,YP64,YP70,YP76,YP78,YP82,#REF!)*(1-$E$91)*0.095</f>
        <v>#REF!</v>
      </c>
      <c r="YQ97" s="1488" t="e">
        <f>SUM(YQ23,YQ27,YQ33,YQ38,YQ41,YQ44,YQ47,YQ50,YQ56,YQ62,YQ64,YQ70,YQ76,YQ78,YQ82,#REF!)*(1-$E$91)*0.095</f>
        <v>#REF!</v>
      </c>
      <c r="YR97" s="1488" t="e">
        <f>SUM(YR23,YR27,YR33,YR38,YR41,YR44,YR47,YR50,YR56,YR62,YR64,YR70,YR76,YR78,YR82,#REF!)*(1-$E$91)*0.095</f>
        <v>#REF!</v>
      </c>
      <c r="YS97" s="1488" t="e">
        <f>SUM(YS23,YS27,YS33,YS38,YS41,YS44,YS47,YS50,YS56,YS62,YS64,YS70,YS76,YS78,YS82,#REF!)*(1-$E$91)*0.095</f>
        <v>#REF!</v>
      </c>
      <c r="YT97" s="1488" t="e">
        <f>SUM(YT23,YT27,YT33,YT38,YT41,YT44,YT47,YT50,YT56,YT62,YT64,YT70,YT76,YT78,YT82,#REF!)*(1-$E$91)*0.095</f>
        <v>#REF!</v>
      </c>
      <c r="YU97" s="1488" t="e">
        <f>SUM(YU23,YU27,YU33,YU38,YU41,YU44,YU47,YU50,YU56,YU62,YU64,YU70,YU76,YU78,YU82,#REF!)*(1-$E$91)*0.095</f>
        <v>#REF!</v>
      </c>
      <c r="YV97" s="1488" t="e">
        <f>SUM(YV23,YV27,YV33,YV38,YV41,YV44,YV47,YV50,YV56,YV62,YV64,YV70,YV76,YV78,YV82,#REF!)*(1-$E$91)*0.095</f>
        <v>#REF!</v>
      </c>
      <c r="YW97" s="1488" t="e">
        <f>SUM(YW23,YW27,YW33,YW38,YW41,YW44,YW47,YW50,YW56,YW62,YW64,YW70,YW76,YW78,YW82,#REF!)*(1-$E$91)*0.095</f>
        <v>#REF!</v>
      </c>
      <c r="YX97" s="1488" t="e">
        <f>SUM(YX23,YX27,YX33,YX38,YX41,YX44,YX47,YX50,YX56,YX62,YX64,YX70,YX76,YX78,YX82,#REF!)*(1-$E$91)*0.095</f>
        <v>#REF!</v>
      </c>
      <c r="YY97" s="1488" t="e">
        <f>SUM(YY23,YY27,YY33,YY38,YY41,YY44,YY47,YY50,YY56,YY62,YY64,YY70,YY76,YY78,YY82,#REF!)*(1-$E$91)*0.095</f>
        <v>#REF!</v>
      </c>
      <c r="YZ97" s="1488" t="e">
        <f>SUM(YZ23,YZ27,YZ33,YZ38,YZ41,YZ44,YZ47,YZ50,YZ56,YZ62,YZ64,YZ70,YZ76,YZ78,YZ82,#REF!)*(1-$E$91)*0.095</f>
        <v>#REF!</v>
      </c>
      <c r="ZA97" s="1488" t="e">
        <f>SUM(ZA23,ZA27,ZA33,ZA38,ZA41,ZA44,ZA47,ZA50,ZA56,ZA62,ZA64,ZA70,ZA76,ZA78,ZA82,#REF!)*(1-$E$91)*0.095</f>
        <v>#REF!</v>
      </c>
      <c r="ZB97" s="1488" t="e">
        <f>SUM(ZB23,ZB27,ZB33,ZB38,ZB41,ZB44,ZB47,ZB50,ZB56,ZB62,ZB64,ZB70,ZB76,ZB78,ZB82,#REF!)*(1-$E$91)*0.095</f>
        <v>#REF!</v>
      </c>
      <c r="ZC97" s="1488" t="e">
        <f>SUM(ZC23,ZC27,ZC33,ZC38,ZC41,ZC44,ZC47,ZC50,ZC56,ZC62,ZC64,ZC70,ZC76,ZC78,ZC82,#REF!)*(1-$E$91)*0.095</f>
        <v>#REF!</v>
      </c>
      <c r="ZD97" s="1488" t="e">
        <f>SUM(ZD23,ZD27,ZD33,ZD38,ZD41,ZD44,ZD47,ZD50,ZD56,ZD62,ZD64,ZD70,ZD76,ZD78,ZD82,#REF!)*(1-$E$91)*0.095</f>
        <v>#REF!</v>
      </c>
      <c r="ZE97" s="1488" t="e">
        <f>SUM(ZE23,ZE27,ZE33,ZE38,ZE41,ZE44,ZE47,ZE50,ZE56,ZE62,ZE64,ZE70,ZE76,ZE78,ZE82,#REF!)*(1-$E$91)*0.095</f>
        <v>#REF!</v>
      </c>
      <c r="ZF97" s="1488" t="e">
        <f>SUM(ZF23,ZF27,ZF33,ZF38,ZF41,ZF44,ZF47,ZF50,ZF56,ZF62,ZF64,ZF70,ZF76,ZF78,ZF82,#REF!)*(1-$E$91)*0.095</f>
        <v>#REF!</v>
      </c>
      <c r="ZG97" s="1488" t="e">
        <f>SUM(ZG23,ZG27,ZG33,ZG38,ZG41,ZG44,ZG47,ZG50,ZG56,ZG62,ZG64,ZG70,ZG76,ZG78,ZG82,#REF!)*(1-$E$91)*0.095</f>
        <v>#REF!</v>
      </c>
      <c r="ZH97" s="1488" t="e">
        <f>SUM(ZH23,ZH27,ZH33,ZH38,ZH41,ZH44,ZH47,ZH50,ZH56,ZH62,ZH64,ZH70,ZH76,ZH78,ZH82,#REF!)*(1-$E$91)*0.095</f>
        <v>#REF!</v>
      </c>
      <c r="ZI97" s="1488" t="e">
        <f>SUM(ZI23,ZI27,ZI33,ZI38,ZI41,ZI44,ZI47,ZI50,ZI56,ZI62,ZI64,ZI70,ZI76,ZI78,ZI82,#REF!)*(1-$E$91)*0.095</f>
        <v>#REF!</v>
      </c>
      <c r="ZJ97" s="1488" t="e">
        <f>SUM(ZJ23,ZJ27,ZJ33,ZJ38,ZJ41,ZJ44,ZJ47,ZJ50,ZJ56,ZJ62,ZJ64,ZJ70,ZJ76,ZJ78,ZJ82,#REF!)*(1-$E$91)*0.095</f>
        <v>#REF!</v>
      </c>
      <c r="ZK97" s="1488" t="e">
        <f>SUM(ZK23,ZK27,ZK33,ZK38,ZK41,ZK44,ZK47,ZK50,ZK56,ZK62,ZK64,ZK70,ZK76,ZK78,ZK82,#REF!)*(1-$E$91)*0.095</f>
        <v>#REF!</v>
      </c>
      <c r="ZL97" s="1488" t="e">
        <f>SUM(ZL23,ZL27,ZL33,ZL38,ZL41,ZL44,ZL47,ZL50,ZL56,ZL62,ZL64,ZL70,ZL76,ZL78,ZL82,#REF!)*(1-$E$91)*0.095</f>
        <v>#REF!</v>
      </c>
      <c r="ZM97" s="1488" t="e">
        <f>SUM(ZM23,ZM27,ZM33,ZM38,ZM41,ZM44,ZM47,ZM50,ZM56,ZM62,ZM64,ZM70,ZM76,ZM78,ZM82,#REF!)*(1-$E$91)*0.095</f>
        <v>#REF!</v>
      </c>
      <c r="ZN97" s="1488" t="e">
        <f>SUM(ZN23,ZN27,ZN33,ZN38,ZN41,ZN44,ZN47,ZN50,ZN56,ZN62,ZN64,ZN70,ZN76,ZN78,ZN82,#REF!)*(1-$E$91)*0.095</f>
        <v>#REF!</v>
      </c>
      <c r="ZO97" s="1488" t="e">
        <f>SUM(ZO23,ZO27,ZO33,ZO38,ZO41,ZO44,ZO47,ZO50,ZO56,ZO62,ZO64,ZO70,ZO76,ZO78,ZO82,#REF!)*(1-$E$91)*0.095</f>
        <v>#REF!</v>
      </c>
      <c r="ZP97" s="1488" t="e">
        <f>SUM(ZP23,ZP27,ZP33,ZP38,ZP41,ZP44,ZP47,ZP50,ZP56,ZP62,ZP64,ZP70,ZP76,ZP78,ZP82,#REF!)*(1-$E$91)*0.095</f>
        <v>#REF!</v>
      </c>
      <c r="ZQ97" s="1488" t="e">
        <f>SUM(ZQ23,ZQ27,ZQ33,ZQ38,ZQ41,ZQ44,ZQ47,ZQ50,ZQ56,ZQ62,ZQ64,ZQ70,ZQ76,ZQ78,ZQ82,#REF!)*(1-$E$91)*0.095</f>
        <v>#REF!</v>
      </c>
      <c r="ZR97" s="1488" t="e">
        <f>SUM(ZR23,ZR27,ZR33,ZR38,ZR41,ZR44,ZR47,ZR50,ZR56,ZR62,ZR64,ZR70,ZR76,ZR78,ZR82,#REF!)*(1-$E$91)*0.095</f>
        <v>#REF!</v>
      </c>
      <c r="ZS97" s="1488" t="e">
        <f>SUM(ZS23,ZS27,ZS33,ZS38,ZS41,ZS44,ZS47,ZS50,ZS56,ZS62,ZS64,ZS70,ZS76,ZS78,ZS82,#REF!)*(1-$E$91)*0.095</f>
        <v>#REF!</v>
      </c>
      <c r="ZT97" s="1488" t="e">
        <f>SUM(ZT23,ZT27,ZT33,ZT38,ZT41,ZT44,ZT47,ZT50,ZT56,ZT62,ZT64,ZT70,ZT76,ZT78,ZT82,#REF!)*(1-$E$91)*0.095</f>
        <v>#REF!</v>
      </c>
      <c r="ZU97" s="1488" t="e">
        <f>SUM(ZU23,ZU27,ZU33,ZU38,ZU41,ZU44,ZU47,ZU50,ZU56,ZU62,ZU64,ZU70,ZU76,ZU78,ZU82,#REF!)*(1-$E$91)*0.095</f>
        <v>#REF!</v>
      </c>
      <c r="ZV97" s="1488" t="e">
        <f>SUM(ZV23,ZV27,ZV33,ZV38,ZV41,ZV44,ZV47,ZV50,ZV56,ZV62,ZV64,ZV70,ZV76,ZV78,ZV82,#REF!)*(1-$E$91)*0.095</f>
        <v>#REF!</v>
      </c>
      <c r="ZW97" s="1488" t="e">
        <f>SUM(ZW23,ZW27,ZW33,ZW38,ZW41,ZW44,ZW47,ZW50,ZW56,ZW62,ZW64,ZW70,ZW76,ZW78,ZW82,#REF!)*(1-$E$91)*0.095</f>
        <v>#REF!</v>
      </c>
      <c r="ZX97" s="1488" t="e">
        <f>SUM(ZX23,ZX27,ZX33,ZX38,ZX41,ZX44,ZX47,ZX50,ZX56,ZX62,ZX64,ZX70,ZX76,ZX78,ZX82,#REF!)*(1-$E$91)*0.095</f>
        <v>#REF!</v>
      </c>
      <c r="ZY97" s="1488" t="e">
        <f>SUM(ZY23,ZY27,ZY33,ZY38,ZY41,ZY44,ZY47,ZY50,ZY56,ZY62,ZY64,ZY70,ZY76,ZY78,ZY82,#REF!)*(1-$E$91)*0.095</f>
        <v>#REF!</v>
      </c>
      <c r="ZZ97" s="1488" t="e">
        <f>SUM(ZZ23,ZZ27,ZZ33,ZZ38,ZZ41,ZZ44,ZZ47,ZZ50,ZZ56,ZZ62,ZZ64,ZZ70,ZZ76,ZZ78,ZZ82,#REF!)*(1-$E$91)*0.095</f>
        <v>#REF!</v>
      </c>
      <c r="AAA97" s="1488" t="e">
        <f>SUM(AAA23,AAA27,AAA33,AAA38,AAA41,AAA44,AAA47,AAA50,AAA56,AAA62,AAA64,AAA70,AAA76,AAA78,AAA82,#REF!)*(1-$E$91)*0.095</f>
        <v>#REF!</v>
      </c>
      <c r="AAB97" s="1488" t="e">
        <f>SUM(AAB23,AAB27,AAB33,AAB38,AAB41,AAB44,AAB47,AAB50,AAB56,AAB62,AAB64,AAB70,AAB76,AAB78,AAB82,#REF!)*(1-$E$91)*0.095</f>
        <v>#REF!</v>
      </c>
      <c r="AAC97" s="1488" t="e">
        <f>SUM(AAC23,AAC27,AAC33,AAC38,AAC41,AAC44,AAC47,AAC50,AAC56,AAC62,AAC64,AAC70,AAC76,AAC78,AAC82,#REF!)*(1-$E$91)*0.095</f>
        <v>#REF!</v>
      </c>
      <c r="AAD97" s="1488" t="e">
        <f>SUM(AAD23,AAD27,AAD33,AAD38,AAD41,AAD44,AAD47,AAD50,AAD56,AAD62,AAD64,AAD70,AAD76,AAD78,AAD82,#REF!)*(1-$E$91)*0.095</f>
        <v>#REF!</v>
      </c>
      <c r="AAE97" s="1488" t="e">
        <f>SUM(AAE23,AAE27,AAE33,AAE38,AAE41,AAE44,AAE47,AAE50,AAE56,AAE62,AAE64,AAE70,AAE76,AAE78,AAE82,#REF!)*(1-$E$91)*0.095</f>
        <v>#REF!</v>
      </c>
      <c r="AAF97" s="1488" t="e">
        <f>SUM(AAF23,AAF27,AAF33,AAF38,AAF41,AAF44,AAF47,AAF50,AAF56,AAF62,AAF64,AAF70,AAF76,AAF78,AAF82,#REF!)*(1-$E$91)*0.095</f>
        <v>#REF!</v>
      </c>
      <c r="AAG97" s="1488" t="e">
        <f>SUM(AAG23,AAG27,AAG33,AAG38,AAG41,AAG44,AAG47,AAG50,AAG56,AAG62,AAG64,AAG70,AAG76,AAG78,AAG82,#REF!)*(1-$E$91)*0.095</f>
        <v>#REF!</v>
      </c>
      <c r="AAH97" s="1488" t="e">
        <f>SUM(AAH23,AAH27,AAH33,AAH38,AAH41,AAH44,AAH47,AAH50,AAH56,AAH62,AAH64,AAH70,AAH76,AAH78,AAH82,#REF!)*(1-$E$91)*0.095</f>
        <v>#REF!</v>
      </c>
      <c r="AAI97" s="1488" t="e">
        <f>SUM(AAI23,AAI27,AAI33,AAI38,AAI41,AAI44,AAI47,AAI50,AAI56,AAI62,AAI64,AAI70,AAI76,AAI78,AAI82,#REF!)*(1-$E$91)*0.095</f>
        <v>#REF!</v>
      </c>
      <c r="AAJ97" s="1488" t="e">
        <f>SUM(AAJ23,AAJ27,AAJ33,AAJ38,AAJ41,AAJ44,AAJ47,AAJ50,AAJ56,AAJ62,AAJ64,AAJ70,AAJ76,AAJ78,AAJ82,#REF!)*(1-$E$91)*0.095</f>
        <v>#REF!</v>
      </c>
      <c r="AAK97" s="1488" t="e">
        <f>SUM(AAK23,AAK27,AAK33,AAK38,AAK41,AAK44,AAK47,AAK50,AAK56,AAK62,AAK64,AAK70,AAK76,AAK78,AAK82,#REF!)*(1-$E$91)*0.095</f>
        <v>#REF!</v>
      </c>
      <c r="AAL97" s="1488" t="e">
        <f>SUM(AAL23,AAL27,AAL33,AAL38,AAL41,AAL44,AAL47,AAL50,AAL56,AAL62,AAL64,AAL70,AAL76,AAL78,AAL82,#REF!)*(1-$E$91)*0.095</f>
        <v>#REF!</v>
      </c>
      <c r="AAM97" s="1488" t="e">
        <f>SUM(AAM23,AAM27,AAM33,AAM38,AAM41,AAM44,AAM47,AAM50,AAM56,AAM62,AAM64,AAM70,AAM76,AAM78,AAM82,#REF!)*(1-$E$91)*0.095</f>
        <v>#REF!</v>
      </c>
      <c r="AAN97" s="1488" t="e">
        <f>SUM(AAN23,AAN27,AAN33,AAN38,AAN41,AAN44,AAN47,AAN50,AAN56,AAN62,AAN64,AAN70,AAN76,AAN78,AAN82,#REF!)*(1-$E$91)*0.095</f>
        <v>#REF!</v>
      </c>
      <c r="AAO97" s="1488" t="e">
        <f>SUM(AAO23,AAO27,AAO33,AAO38,AAO41,AAO44,AAO47,AAO50,AAO56,AAO62,AAO64,AAO70,AAO76,AAO78,AAO82,#REF!)*(1-$E$91)*0.095</f>
        <v>#REF!</v>
      </c>
      <c r="AAP97" s="1488" t="e">
        <f>SUM(AAP23,AAP27,AAP33,AAP38,AAP41,AAP44,AAP47,AAP50,AAP56,AAP62,AAP64,AAP70,AAP76,AAP78,AAP82,#REF!)*(1-$E$91)*0.095</f>
        <v>#REF!</v>
      </c>
      <c r="AAQ97" s="1488" t="e">
        <f>SUM(AAQ23,AAQ27,AAQ33,AAQ38,AAQ41,AAQ44,AAQ47,AAQ50,AAQ56,AAQ62,AAQ64,AAQ70,AAQ76,AAQ78,AAQ82,#REF!)*(1-$E$91)*0.095</f>
        <v>#REF!</v>
      </c>
      <c r="AAR97" s="1488" t="e">
        <f>SUM(AAR23,AAR27,AAR33,AAR38,AAR41,AAR44,AAR47,AAR50,AAR56,AAR62,AAR64,AAR70,AAR76,AAR78,AAR82,#REF!)*(1-$E$91)*0.095</f>
        <v>#REF!</v>
      </c>
      <c r="AAS97" s="1488" t="e">
        <f>SUM(AAS23,AAS27,AAS33,AAS38,AAS41,AAS44,AAS47,AAS50,AAS56,AAS62,AAS64,AAS70,AAS76,AAS78,AAS82,#REF!)*(1-$E$91)*0.095</f>
        <v>#REF!</v>
      </c>
      <c r="AAT97" s="1488" t="e">
        <f>SUM(AAT23,AAT27,AAT33,AAT38,AAT41,AAT44,AAT47,AAT50,AAT56,AAT62,AAT64,AAT70,AAT76,AAT78,AAT82,#REF!)*(1-$E$91)*0.095</f>
        <v>#REF!</v>
      </c>
      <c r="AAU97" s="1488" t="e">
        <f>SUM(AAU23,AAU27,AAU33,AAU38,AAU41,AAU44,AAU47,AAU50,AAU56,AAU62,AAU64,AAU70,AAU76,AAU78,AAU82,#REF!)*(1-$E$91)*0.095</f>
        <v>#REF!</v>
      </c>
      <c r="AAV97" s="1488" t="e">
        <f>SUM(AAV23,AAV27,AAV33,AAV38,AAV41,AAV44,AAV47,AAV50,AAV56,AAV62,AAV64,AAV70,AAV76,AAV78,AAV82,#REF!)*(1-$E$91)*0.095</f>
        <v>#REF!</v>
      </c>
      <c r="AAW97" s="1488" t="e">
        <f>SUM(AAW23,AAW27,AAW33,AAW38,AAW41,AAW44,AAW47,AAW50,AAW56,AAW62,AAW64,AAW70,AAW76,AAW78,AAW82,#REF!)*(1-$E$91)*0.095</f>
        <v>#REF!</v>
      </c>
      <c r="AAX97" s="1488" t="e">
        <f>SUM(AAX23,AAX27,AAX33,AAX38,AAX41,AAX44,AAX47,AAX50,AAX56,AAX62,AAX64,AAX70,AAX76,AAX78,AAX82,#REF!)*(1-$E$91)*0.095</f>
        <v>#REF!</v>
      </c>
      <c r="AAY97" s="1488" t="e">
        <f>SUM(AAY23,AAY27,AAY33,AAY38,AAY41,AAY44,AAY47,AAY50,AAY56,AAY62,AAY64,AAY70,AAY76,AAY78,AAY82,#REF!)*(1-$E$91)*0.095</f>
        <v>#REF!</v>
      </c>
      <c r="AAZ97" s="1488" t="e">
        <f>SUM(AAZ23,AAZ27,AAZ33,AAZ38,AAZ41,AAZ44,AAZ47,AAZ50,AAZ56,AAZ62,AAZ64,AAZ70,AAZ76,AAZ78,AAZ82,#REF!)*(1-$E$91)*0.095</f>
        <v>#REF!</v>
      </c>
      <c r="ABA97" s="1488" t="e">
        <f>SUM(ABA23,ABA27,ABA33,ABA38,ABA41,ABA44,ABA47,ABA50,ABA56,ABA62,ABA64,ABA70,ABA76,ABA78,ABA82,#REF!)*(1-$E$91)*0.095</f>
        <v>#REF!</v>
      </c>
      <c r="ABB97" s="1488" t="e">
        <f>SUM(ABB23,ABB27,ABB33,ABB38,ABB41,ABB44,ABB47,ABB50,ABB56,ABB62,ABB64,ABB70,ABB76,ABB78,ABB82,#REF!)*(1-$E$91)*0.095</f>
        <v>#REF!</v>
      </c>
      <c r="ABC97" s="1488" t="e">
        <f>SUM(ABC23,ABC27,ABC33,ABC38,ABC41,ABC44,ABC47,ABC50,ABC56,ABC62,ABC64,ABC70,ABC76,ABC78,ABC82,#REF!)*(1-$E$91)*0.095</f>
        <v>#REF!</v>
      </c>
      <c r="ABD97" s="1488" t="e">
        <f>SUM(ABD23,ABD27,ABD33,ABD38,ABD41,ABD44,ABD47,ABD50,ABD56,ABD62,ABD64,ABD70,ABD76,ABD78,ABD82,#REF!)*(1-$E$91)*0.095</f>
        <v>#REF!</v>
      </c>
      <c r="ABE97" s="1488" t="e">
        <f>SUM(ABE23,ABE27,ABE33,ABE38,ABE41,ABE44,ABE47,ABE50,ABE56,ABE62,ABE64,ABE70,ABE76,ABE78,ABE82,#REF!)*(1-$E$91)*0.095</f>
        <v>#REF!</v>
      </c>
      <c r="ABF97" s="1488" t="e">
        <f>SUM(ABF23,ABF27,ABF33,ABF38,ABF41,ABF44,ABF47,ABF50,ABF56,ABF62,ABF64,ABF70,ABF76,ABF78,ABF82,#REF!)*(1-$E$91)*0.095</f>
        <v>#REF!</v>
      </c>
      <c r="ABG97" s="1488" t="e">
        <f>SUM(ABG23,ABG27,ABG33,ABG38,ABG41,ABG44,ABG47,ABG50,ABG56,ABG62,ABG64,ABG70,ABG76,ABG78,ABG82,#REF!)*(1-$E$91)*0.095</f>
        <v>#REF!</v>
      </c>
      <c r="ABH97" s="1488" t="e">
        <f>SUM(ABH23,ABH27,ABH33,ABH38,ABH41,ABH44,ABH47,ABH50,ABH56,ABH62,ABH64,ABH70,ABH76,ABH78,ABH82,#REF!)*(1-$E$91)*0.095</f>
        <v>#REF!</v>
      </c>
      <c r="ABI97" s="1488" t="e">
        <f>SUM(ABI23,ABI27,ABI33,ABI38,ABI41,ABI44,ABI47,ABI50,ABI56,ABI62,ABI64,ABI70,ABI76,ABI78,ABI82,#REF!)*(1-$E$91)*0.095</f>
        <v>#REF!</v>
      </c>
      <c r="ABJ97" s="1488" t="e">
        <f>SUM(ABJ23,ABJ27,ABJ33,ABJ38,ABJ41,ABJ44,ABJ47,ABJ50,ABJ56,ABJ62,ABJ64,ABJ70,ABJ76,ABJ78,ABJ82,#REF!)*(1-$E$91)*0.095</f>
        <v>#REF!</v>
      </c>
      <c r="ABK97" s="1488" t="e">
        <f>SUM(ABK23,ABK27,ABK33,ABK38,ABK41,ABK44,ABK47,ABK50,ABK56,ABK62,ABK64,ABK70,ABK76,ABK78,ABK82,#REF!)*(1-$E$91)*0.095</f>
        <v>#REF!</v>
      </c>
      <c r="ABL97" s="1488" t="e">
        <f>SUM(ABL23,ABL27,ABL33,ABL38,ABL41,ABL44,ABL47,ABL50,ABL56,ABL62,ABL64,ABL70,ABL76,ABL78,ABL82,#REF!)*(1-$E$91)*0.095</f>
        <v>#REF!</v>
      </c>
      <c r="ABM97" s="1488" t="e">
        <f>SUM(ABM23,ABM27,ABM33,ABM38,ABM41,ABM44,ABM47,ABM50,ABM56,ABM62,ABM64,ABM70,ABM76,ABM78,ABM82,#REF!)*(1-$E$91)*0.095</f>
        <v>#REF!</v>
      </c>
      <c r="ABN97" s="1488" t="e">
        <f>SUM(ABN23,ABN27,ABN33,ABN38,ABN41,ABN44,ABN47,ABN50,ABN56,ABN62,ABN64,ABN70,ABN76,ABN78,ABN82,#REF!)*(1-$E$91)*0.095</f>
        <v>#REF!</v>
      </c>
      <c r="ABO97" s="1488" t="e">
        <f>SUM(ABO23,ABO27,ABO33,ABO38,ABO41,ABO44,ABO47,ABO50,ABO56,ABO62,ABO64,ABO70,ABO76,ABO78,ABO82,#REF!)*(1-$E$91)*0.095</f>
        <v>#REF!</v>
      </c>
      <c r="ABP97" s="1488" t="e">
        <f>SUM(ABP23,ABP27,ABP33,ABP38,ABP41,ABP44,ABP47,ABP50,ABP56,ABP62,ABP64,ABP70,ABP76,ABP78,ABP82,#REF!)*(1-$E$91)*0.095</f>
        <v>#REF!</v>
      </c>
      <c r="ABQ97" s="1488" t="e">
        <f>SUM(ABQ23,ABQ27,ABQ33,ABQ38,ABQ41,ABQ44,ABQ47,ABQ50,ABQ56,ABQ62,ABQ64,ABQ70,ABQ76,ABQ78,ABQ82,#REF!)*(1-$E$91)*0.095</f>
        <v>#REF!</v>
      </c>
      <c r="ABR97" s="1488" t="e">
        <f>SUM(ABR23,ABR27,ABR33,ABR38,ABR41,ABR44,ABR47,ABR50,ABR56,ABR62,ABR64,ABR70,ABR76,ABR78,ABR82,#REF!)*(1-$E$91)*0.095</f>
        <v>#REF!</v>
      </c>
      <c r="ABS97" s="1488" t="e">
        <f>SUM(ABS23,ABS27,ABS33,ABS38,ABS41,ABS44,ABS47,ABS50,ABS56,ABS62,ABS64,ABS70,ABS76,ABS78,ABS82,#REF!)*(1-$E$91)*0.095</f>
        <v>#REF!</v>
      </c>
      <c r="ABT97" s="1488" t="e">
        <f>SUM(ABT23,ABT27,ABT33,ABT38,ABT41,ABT44,ABT47,ABT50,ABT56,ABT62,ABT64,ABT70,ABT76,ABT78,ABT82,#REF!)*(1-$E$91)*0.095</f>
        <v>#REF!</v>
      </c>
      <c r="ABU97" s="1488" t="e">
        <f>SUM(ABU23,ABU27,ABU33,ABU38,ABU41,ABU44,ABU47,ABU50,ABU56,ABU62,ABU64,ABU70,ABU76,ABU78,ABU82,#REF!)*(1-$E$91)*0.095</f>
        <v>#REF!</v>
      </c>
      <c r="ABV97" s="1488" t="e">
        <f>SUM(ABV23,ABV27,ABV33,ABV38,ABV41,ABV44,ABV47,ABV50,ABV56,ABV62,ABV64,ABV70,ABV76,ABV78,ABV82,#REF!)*(1-$E$91)*0.095</f>
        <v>#REF!</v>
      </c>
      <c r="ABW97" s="1488" t="e">
        <f>SUM(ABW23,ABW27,ABW33,ABW38,ABW41,ABW44,ABW47,ABW50,ABW56,ABW62,ABW64,ABW70,ABW76,ABW78,ABW82,#REF!)*(1-$E$91)*0.095</f>
        <v>#REF!</v>
      </c>
      <c r="ABX97" s="1488" t="e">
        <f>SUM(ABX23,ABX27,ABX33,ABX38,ABX41,ABX44,ABX47,ABX50,ABX56,ABX62,ABX64,ABX70,ABX76,ABX78,ABX82,#REF!)*(1-$E$91)*0.095</f>
        <v>#REF!</v>
      </c>
      <c r="ABY97" s="1488" t="e">
        <f>SUM(ABY23,ABY27,ABY33,ABY38,ABY41,ABY44,ABY47,ABY50,ABY56,ABY62,ABY64,ABY70,ABY76,ABY78,ABY82,#REF!)*(1-$E$91)*0.095</f>
        <v>#REF!</v>
      </c>
      <c r="ABZ97" s="1488" t="e">
        <f>SUM(ABZ23,ABZ27,ABZ33,ABZ38,ABZ41,ABZ44,ABZ47,ABZ50,ABZ56,ABZ62,ABZ64,ABZ70,ABZ76,ABZ78,ABZ82,#REF!)*(1-$E$91)*0.095</f>
        <v>#REF!</v>
      </c>
      <c r="ACA97" s="1488" t="e">
        <f>SUM(ACA23,ACA27,ACA33,ACA38,ACA41,ACA44,ACA47,ACA50,ACA56,ACA62,ACA64,ACA70,ACA76,ACA78,ACA82,#REF!)*(1-$E$91)*0.095</f>
        <v>#REF!</v>
      </c>
      <c r="ACB97" s="1488" t="e">
        <f>SUM(ACB23,ACB27,ACB33,ACB38,ACB41,ACB44,ACB47,ACB50,ACB56,ACB62,ACB64,ACB70,ACB76,ACB78,ACB82,#REF!)*(1-$E$91)*0.095</f>
        <v>#REF!</v>
      </c>
      <c r="ACC97" s="1488" t="e">
        <f>SUM(ACC23,ACC27,ACC33,ACC38,ACC41,ACC44,ACC47,ACC50,ACC56,ACC62,ACC64,ACC70,ACC76,ACC78,ACC82,#REF!)*(1-$E$91)*0.095</f>
        <v>#REF!</v>
      </c>
      <c r="ACD97" s="1488" t="e">
        <f>SUM(ACD23,ACD27,ACD33,ACD38,ACD41,ACD44,ACD47,ACD50,ACD56,ACD62,ACD64,ACD70,ACD76,ACD78,ACD82,#REF!)*(1-$E$91)*0.095</f>
        <v>#REF!</v>
      </c>
      <c r="ACE97" s="1488" t="e">
        <f>SUM(ACE23,ACE27,ACE33,ACE38,ACE41,ACE44,ACE47,ACE50,ACE56,ACE62,ACE64,ACE70,ACE76,ACE78,ACE82,#REF!)*(1-$E$91)*0.095</f>
        <v>#REF!</v>
      </c>
      <c r="ACF97" s="1488" t="e">
        <f>SUM(ACF23,ACF27,ACF33,ACF38,ACF41,ACF44,ACF47,ACF50,ACF56,ACF62,ACF64,ACF70,ACF76,ACF78,ACF82,#REF!)*(1-$E$91)*0.095</f>
        <v>#REF!</v>
      </c>
      <c r="ACG97" s="1488" t="e">
        <f>SUM(ACG23,ACG27,ACG33,ACG38,ACG41,ACG44,ACG47,ACG50,ACG56,ACG62,ACG64,ACG70,ACG76,ACG78,ACG82,#REF!)*(1-$E$91)*0.095</f>
        <v>#REF!</v>
      </c>
      <c r="ACH97" s="1488" t="e">
        <f>SUM(ACH23,ACH27,ACH33,ACH38,ACH41,ACH44,ACH47,ACH50,ACH56,ACH62,ACH64,ACH70,ACH76,ACH78,ACH82,#REF!)*(1-$E$91)*0.095</f>
        <v>#REF!</v>
      </c>
      <c r="ACI97" s="1488" t="e">
        <f>SUM(ACI23,ACI27,ACI33,ACI38,ACI41,ACI44,ACI47,ACI50,ACI56,ACI62,ACI64,ACI70,ACI76,ACI78,ACI82,#REF!)*(1-$E$91)*0.095</f>
        <v>#REF!</v>
      </c>
      <c r="ACJ97" s="1488" t="e">
        <f>SUM(ACJ23,ACJ27,ACJ33,ACJ38,ACJ41,ACJ44,ACJ47,ACJ50,ACJ56,ACJ62,ACJ64,ACJ70,ACJ76,ACJ78,ACJ82,#REF!)*(1-$E$91)*0.095</f>
        <v>#REF!</v>
      </c>
      <c r="ACK97" s="1488" t="e">
        <f>SUM(ACK23,ACK27,ACK33,ACK38,ACK41,ACK44,ACK47,ACK50,ACK56,ACK62,ACK64,ACK70,ACK76,ACK78,ACK82,#REF!)*(1-$E$91)*0.095</f>
        <v>#REF!</v>
      </c>
      <c r="ACL97" s="1488" t="e">
        <f>SUM(ACL23,ACL27,ACL33,ACL38,ACL41,ACL44,ACL47,ACL50,ACL56,ACL62,ACL64,ACL70,ACL76,ACL78,ACL82,#REF!)*(1-$E$91)*0.095</f>
        <v>#REF!</v>
      </c>
      <c r="ACM97" s="1488" t="e">
        <f>SUM(ACM23,ACM27,ACM33,ACM38,ACM41,ACM44,ACM47,ACM50,ACM56,ACM62,ACM64,ACM70,ACM76,ACM78,ACM82,#REF!)*(1-$E$91)*0.095</f>
        <v>#REF!</v>
      </c>
      <c r="ACN97" s="1488" t="e">
        <f>SUM(ACN23,ACN27,ACN33,ACN38,ACN41,ACN44,ACN47,ACN50,ACN56,ACN62,ACN64,ACN70,ACN76,ACN78,ACN82,#REF!)*(1-$E$91)*0.095</f>
        <v>#REF!</v>
      </c>
      <c r="ACO97" s="1488" t="e">
        <f>SUM(ACO23,ACO27,ACO33,ACO38,ACO41,ACO44,ACO47,ACO50,ACO56,ACO62,ACO64,ACO70,ACO76,ACO78,ACO82,#REF!)*(1-$E$91)*0.095</f>
        <v>#REF!</v>
      </c>
      <c r="ACP97" s="1488" t="e">
        <f>SUM(ACP23,ACP27,ACP33,ACP38,ACP41,ACP44,ACP47,ACP50,ACP56,ACP62,ACP64,ACP70,ACP76,ACP78,ACP82,#REF!)*(1-$E$91)*0.095</f>
        <v>#REF!</v>
      </c>
      <c r="ACQ97" s="1488" t="e">
        <f>SUM(ACQ23,ACQ27,ACQ33,ACQ38,ACQ41,ACQ44,ACQ47,ACQ50,ACQ56,ACQ62,ACQ64,ACQ70,ACQ76,ACQ78,ACQ82,#REF!)*(1-$E$91)*0.095</f>
        <v>#REF!</v>
      </c>
      <c r="ACR97" s="1488" t="e">
        <f>SUM(ACR23,ACR27,ACR33,ACR38,ACR41,ACR44,ACR47,ACR50,ACR56,ACR62,ACR64,ACR70,ACR76,ACR78,ACR82,#REF!)*(1-$E$91)*0.095</f>
        <v>#REF!</v>
      </c>
      <c r="ACS97" s="1488" t="e">
        <f>SUM(ACS23,ACS27,ACS33,ACS38,ACS41,ACS44,ACS47,ACS50,ACS56,ACS62,ACS64,ACS70,ACS76,ACS78,ACS82,#REF!)*(1-$E$91)*0.095</f>
        <v>#REF!</v>
      </c>
      <c r="ACT97" s="1488" t="e">
        <f>SUM(ACT23,ACT27,ACT33,ACT38,ACT41,ACT44,ACT47,ACT50,ACT56,ACT62,ACT64,ACT70,ACT76,ACT78,ACT82,#REF!)*(1-$E$91)*0.095</f>
        <v>#REF!</v>
      </c>
      <c r="ACU97" s="1488" t="e">
        <f>SUM(ACU23,ACU27,ACU33,ACU38,ACU41,ACU44,ACU47,ACU50,ACU56,ACU62,ACU64,ACU70,ACU76,ACU78,ACU82,#REF!)*(1-$E$91)*0.095</f>
        <v>#REF!</v>
      </c>
      <c r="ACV97" s="1488" t="e">
        <f>SUM(ACV23,ACV27,ACV33,ACV38,ACV41,ACV44,ACV47,ACV50,ACV56,ACV62,ACV64,ACV70,ACV76,ACV78,ACV82,#REF!)*(1-$E$91)*0.095</f>
        <v>#REF!</v>
      </c>
      <c r="ACW97" s="1488" t="e">
        <f>SUM(ACW23,ACW27,ACW33,ACW38,ACW41,ACW44,ACW47,ACW50,ACW56,ACW62,ACW64,ACW70,ACW76,ACW78,ACW82,#REF!)*(1-$E$91)*0.095</f>
        <v>#REF!</v>
      </c>
      <c r="ACX97" s="1488" t="e">
        <f>SUM(ACX23,ACX27,ACX33,ACX38,ACX41,ACX44,ACX47,ACX50,ACX56,ACX62,ACX64,ACX70,ACX76,ACX78,ACX82,#REF!)*(1-$E$91)*0.095</f>
        <v>#REF!</v>
      </c>
      <c r="ACY97" s="1488" t="e">
        <f>SUM(ACY23,ACY27,ACY33,ACY38,ACY41,ACY44,ACY47,ACY50,ACY56,ACY62,ACY64,ACY70,ACY76,ACY78,ACY82,#REF!)*(1-$E$91)*0.095</f>
        <v>#REF!</v>
      </c>
      <c r="ACZ97" s="1488" t="e">
        <f>SUM(ACZ23,ACZ27,ACZ33,ACZ38,ACZ41,ACZ44,ACZ47,ACZ50,ACZ56,ACZ62,ACZ64,ACZ70,ACZ76,ACZ78,ACZ82,#REF!)*(1-$E$91)*0.095</f>
        <v>#REF!</v>
      </c>
      <c r="ADA97" s="1488" t="e">
        <f>SUM(ADA23,ADA27,ADA33,ADA38,ADA41,ADA44,ADA47,ADA50,ADA56,ADA62,ADA64,ADA70,ADA76,ADA78,ADA82,#REF!)*(1-$E$91)*0.095</f>
        <v>#REF!</v>
      </c>
      <c r="ADB97" s="1488" t="e">
        <f>SUM(ADB23,ADB27,ADB33,ADB38,ADB41,ADB44,ADB47,ADB50,ADB56,ADB62,ADB64,ADB70,ADB76,ADB78,ADB82,#REF!)*(1-$E$91)*0.095</f>
        <v>#REF!</v>
      </c>
      <c r="ADC97" s="1488" t="e">
        <f>SUM(ADC23,ADC27,ADC33,ADC38,ADC41,ADC44,ADC47,ADC50,ADC56,ADC62,ADC64,ADC70,ADC76,ADC78,ADC82,#REF!)*(1-$E$91)*0.095</f>
        <v>#REF!</v>
      </c>
      <c r="ADD97" s="1488" t="e">
        <f>SUM(ADD23,ADD27,ADD33,ADD38,ADD41,ADD44,ADD47,ADD50,ADD56,ADD62,ADD64,ADD70,ADD76,ADD78,ADD82,#REF!)*(1-$E$91)*0.095</f>
        <v>#REF!</v>
      </c>
      <c r="ADE97" s="1488" t="e">
        <f>SUM(ADE23,ADE27,ADE33,ADE38,ADE41,ADE44,ADE47,ADE50,ADE56,ADE62,ADE64,ADE70,ADE76,ADE78,ADE82,#REF!)*(1-$E$91)*0.095</f>
        <v>#REF!</v>
      </c>
      <c r="ADF97" s="1488" t="e">
        <f>SUM(ADF23,ADF27,ADF33,ADF38,ADF41,ADF44,ADF47,ADF50,ADF56,ADF62,ADF64,ADF70,ADF76,ADF78,ADF82,#REF!)*(1-$E$91)*0.095</f>
        <v>#REF!</v>
      </c>
      <c r="ADG97" s="1488" t="e">
        <f>SUM(ADG23,ADG27,ADG33,ADG38,ADG41,ADG44,ADG47,ADG50,ADG56,ADG62,ADG64,ADG70,ADG76,ADG78,ADG82,#REF!)*(1-$E$91)*0.095</f>
        <v>#REF!</v>
      </c>
      <c r="ADH97" s="1488" t="e">
        <f>SUM(ADH23,ADH27,ADH33,ADH38,ADH41,ADH44,ADH47,ADH50,ADH56,ADH62,ADH64,ADH70,ADH76,ADH78,ADH82,#REF!)*(1-$E$91)*0.095</f>
        <v>#REF!</v>
      </c>
      <c r="ADI97" s="1488" t="e">
        <f>SUM(ADI23,ADI27,ADI33,ADI38,ADI41,ADI44,ADI47,ADI50,ADI56,ADI62,ADI64,ADI70,ADI76,ADI78,ADI82,#REF!)*(1-$E$91)*0.095</f>
        <v>#REF!</v>
      </c>
      <c r="ADJ97" s="1488" t="e">
        <f>SUM(ADJ23,ADJ27,ADJ33,ADJ38,ADJ41,ADJ44,ADJ47,ADJ50,ADJ56,ADJ62,ADJ64,ADJ70,ADJ76,ADJ78,ADJ82,#REF!)*(1-$E$91)*0.095</f>
        <v>#REF!</v>
      </c>
      <c r="ADK97" s="1488" t="e">
        <f>SUM(ADK23,ADK27,ADK33,ADK38,ADK41,ADK44,ADK47,ADK50,ADK56,ADK62,ADK64,ADK70,ADK76,ADK78,ADK82,#REF!)*(1-$E$91)*0.095</f>
        <v>#REF!</v>
      </c>
      <c r="ADL97" s="1488" t="e">
        <f>SUM(ADL23,ADL27,ADL33,ADL38,ADL41,ADL44,ADL47,ADL50,ADL56,ADL62,ADL64,ADL70,ADL76,ADL78,ADL82,#REF!)*(1-$E$91)*0.095</f>
        <v>#REF!</v>
      </c>
      <c r="ADM97" s="1488" t="e">
        <f>SUM(ADM23,ADM27,ADM33,ADM38,ADM41,ADM44,ADM47,ADM50,ADM56,ADM62,ADM64,ADM70,ADM76,ADM78,ADM82,#REF!)*(1-$E$91)*0.095</f>
        <v>#REF!</v>
      </c>
      <c r="ADN97" s="1488" t="e">
        <f>SUM(ADN23,ADN27,ADN33,ADN38,ADN41,ADN44,ADN47,ADN50,ADN56,ADN62,ADN64,ADN70,ADN76,ADN78,ADN82,#REF!)*(1-$E$91)*0.095</f>
        <v>#REF!</v>
      </c>
      <c r="ADO97" s="1488" t="e">
        <f>SUM(ADO23,ADO27,ADO33,ADO38,ADO41,ADO44,ADO47,ADO50,ADO56,ADO62,ADO64,ADO70,ADO76,ADO78,ADO82,#REF!)*(1-$E$91)*0.095</f>
        <v>#REF!</v>
      </c>
      <c r="ADP97" s="1488" t="e">
        <f>SUM(ADP23,ADP27,ADP33,ADP38,ADP41,ADP44,ADP47,ADP50,ADP56,ADP62,ADP64,ADP70,ADP76,ADP78,ADP82,#REF!)*(1-$E$91)*0.095</f>
        <v>#REF!</v>
      </c>
      <c r="ADQ97" s="1488" t="e">
        <f>SUM(ADQ23,ADQ27,ADQ33,ADQ38,ADQ41,ADQ44,ADQ47,ADQ50,ADQ56,ADQ62,ADQ64,ADQ70,ADQ76,ADQ78,ADQ82,#REF!)*(1-$E$91)*0.095</f>
        <v>#REF!</v>
      </c>
      <c r="ADR97" s="1488" t="e">
        <f>SUM(ADR23,ADR27,ADR33,ADR38,ADR41,ADR44,ADR47,ADR50,ADR56,ADR62,ADR64,ADR70,ADR76,ADR78,ADR82,#REF!)*(1-$E$91)*0.095</f>
        <v>#REF!</v>
      </c>
      <c r="ADS97" s="1488" t="e">
        <f>SUM(ADS23,ADS27,ADS33,ADS38,ADS41,ADS44,ADS47,ADS50,ADS56,ADS62,ADS64,ADS70,ADS76,ADS78,ADS82,#REF!)*(1-$E$91)*0.095</f>
        <v>#REF!</v>
      </c>
      <c r="ADT97" s="1488" t="e">
        <f>SUM(ADT23,ADT27,ADT33,ADT38,ADT41,ADT44,ADT47,ADT50,ADT56,ADT62,ADT64,ADT70,ADT76,ADT78,ADT82,#REF!)*(1-$E$91)*0.095</f>
        <v>#REF!</v>
      </c>
      <c r="ADU97" s="1488" t="e">
        <f>SUM(ADU23,ADU27,ADU33,ADU38,ADU41,ADU44,ADU47,ADU50,ADU56,ADU62,ADU64,ADU70,ADU76,ADU78,ADU82,#REF!)*(1-$E$91)*0.095</f>
        <v>#REF!</v>
      </c>
      <c r="ADV97" s="1488" t="e">
        <f>SUM(ADV23,ADV27,ADV33,ADV38,ADV41,ADV44,ADV47,ADV50,ADV56,ADV62,ADV64,ADV70,ADV76,ADV78,ADV82,#REF!)*(1-$E$91)*0.095</f>
        <v>#REF!</v>
      </c>
      <c r="ADW97" s="1488" t="e">
        <f>SUM(ADW23,ADW27,ADW33,ADW38,ADW41,ADW44,ADW47,ADW50,ADW56,ADW62,ADW64,ADW70,ADW76,ADW78,ADW82,#REF!)*(1-$E$91)*0.095</f>
        <v>#REF!</v>
      </c>
      <c r="ADX97" s="1488" t="e">
        <f>SUM(ADX23,ADX27,ADX33,ADX38,ADX41,ADX44,ADX47,ADX50,ADX56,ADX62,ADX64,ADX70,ADX76,ADX78,ADX82,#REF!)*(1-$E$91)*0.095</f>
        <v>#REF!</v>
      </c>
      <c r="ADY97" s="1488" t="e">
        <f>SUM(ADY23,ADY27,ADY33,ADY38,ADY41,ADY44,ADY47,ADY50,ADY56,ADY62,ADY64,ADY70,ADY76,ADY78,ADY82,#REF!)*(1-$E$91)*0.095</f>
        <v>#REF!</v>
      </c>
      <c r="ADZ97" s="1488" t="e">
        <f>SUM(ADZ23,ADZ27,ADZ33,ADZ38,ADZ41,ADZ44,ADZ47,ADZ50,ADZ56,ADZ62,ADZ64,ADZ70,ADZ76,ADZ78,ADZ82,#REF!)*(1-$E$91)*0.095</f>
        <v>#REF!</v>
      </c>
      <c r="AEA97" s="1488" t="e">
        <f>SUM(AEA23,AEA27,AEA33,AEA38,AEA41,AEA44,AEA47,AEA50,AEA56,AEA62,AEA64,AEA70,AEA76,AEA78,AEA82,#REF!)*(1-$E$91)*0.095</f>
        <v>#REF!</v>
      </c>
      <c r="AEB97" s="1488" t="e">
        <f>SUM(AEB23,AEB27,AEB33,AEB38,AEB41,AEB44,AEB47,AEB50,AEB56,AEB62,AEB64,AEB70,AEB76,AEB78,AEB82,#REF!)*(1-$E$91)*0.095</f>
        <v>#REF!</v>
      </c>
      <c r="AEC97" s="1488" t="e">
        <f>SUM(AEC23,AEC27,AEC33,AEC38,AEC41,AEC44,AEC47,AEC50,AEC56,AEC62,AEC64,AEC70,AEC76,AEC78,AEC82,#REF!)*(1-$E$91)*0.095</f>
        <v>#REF!</v>
      </c>
      <c r="AED97" s="1488" t="e">
        <f>SUM(AED23,AED27,AED33,AED38,AED41,AED44,AED47,AED50,AED56,AED62,AED64,AED70,AED76,AED78,AED82,#REF!)*(1-$E$91)*0.095</f>
        <v>#REF!</v>
      </c>
      <c r="AEE97" s="1488" t="e">
        <f>SUM(AEE23,AEE27,AEE33,AEE38,AEE41,AEE44,AEE47,AEE50,AEE56,AEE62,AEE64,AEE70,AEE76,AEE78,AEE82,#REF!)*(1-$E$91)*0.095</f>
        <v>#REF!</v>
      </c>
      <c r="AEF97" s="1488" t="e">
        <f>SUM(AEF23,AEF27,AEF33,AEF38,AEF41,AEF44,AEF47,AEF50,AEF56,AEF62,AEF64,AEF70,AEF76,AEF78,AEF82,#REF!)*(1-$E$91)*0.095</f>
        <v>#REF!</v>
      </c>
      <c r="AEG97" s="1488" t="e">
        <f>SUM(AEG23,AEG27,AEG33,AEG38,AEG41,AEG44,AEG47,AEG50,AEG56,AEG62,AEG64,AEG70,AEG76,AEG78,AEG82,#REF!)*(1-$E$91)*0.095</f>
        <v>#REF!</v>
      </c>
      <c r="AEH97" s="1488" t="e">
        <f>SUM(AEH23,AEH27,AEH33,AEH38,AEH41,AEH44,AEH47,AEH50,AEH56,AEH62,AEH64,AEH70,AEH76,AEH78,AEH82,#REF!)*(1-$E$91)*0.095</f>
        <v>#REF!</v>
      </c>
      <c r="AEI97" s="1488" t="e">
        <f>SUM(AEI23,AEI27,AEI33,AEI38,AEI41,AEI44,AEI47,AEI50,AEI56,AEI62,AEI64,AEI70,AEI76,AEI78,AEI82,#REF!)*(1-$E$91)*0.095</f>
        <v>#REF!</v>
      </c>
      <c r="AEJ97" s="1488" t="e">
        <f>SUM(AEJ23,AEJ27,AEJ33,AEJ38,AEJ41,AEJ44,AEJ47,AEJ50,AEJ56,AEJ62,AEJ64,AEJ70,AEJ76,AEJ78,AEJ82,#REF!)*(1-$E$91)*0.095</f>
        <v>#REF!</v>
      </c>
      <c r="AEK97" s="1488" t="e">
        <f>SUM(AEK23,AEK27,AEK33,AEK38,AEK41,AEK44,AEK47,AEK50,AEK56,AEK62,AEK64,AEK70,AEK76,AEK78,AEK82,#REF!)*(1-$E$91)*0.095</f>
        <v>#REF!</v>
      </c>
      <c r="AEL97" s="1488" t="e">
        <f>SUM(AEL23,AEL27,AEL33,AEL38,AEL41,AEL44,AEL47,AEL50,AEL56,AEL62,AEL64,AEL70,AEL76,AEL78,AEL82,#REF!)*(1-$E$91)*0.095</f>
        <v>#REF!</v>
      </c>
      <c r="AEM97" s="1488" t="e">
        <f>SUM(AEM23,AEM27,AEM33,AEM38,AEM41,AEM44,AEM47,AEM50,AEM56,AEM62,AEM64,AEM70,AEM76,AEM78,AEM82,#REF!)*(1-$E$91)*0.095</f>
        <v>#REF!</v>
      </c>
      <c r="AEN97" s="1488" t="e">
        <f>SUM(AEN23,AEN27,AEN33,AEN38,AEN41,AEN44,AEN47,AEN50,AEN56,AEN62,AEN64,AEN70,AEN76,AEN78,AEN82,#REF!)*(1-$E$91)*0.095</f>
        <v>#REF!</v>
      </c>
      <c r="AEO97" s="1488" t="e">
        <f>SUM(AEO23,AEO27,AEO33,AEO38,AEO41,AEO44,AEO47,AEO50,AEO56,AEO62,AEO64,AEO70,AEO76,AEO78,AEO82,#REF!)*(1-$E$91)*0.095</f>
        <v>#REF!</v>
      </c>
      <c r="AEP97" s="1488" t="e">
        <f>SUM(AEP23,AEP27,AEP33,AEP38,AEP41,AEP44,AEP47,AEP50,AEP56,AEP62,AEP64,AEP70,AEP76,AEP78,AEP82,#REF!)*(1-$E$91)*0.095</f>
        <v>#REF!</v>
      </c>
      <c r="AEQ97" s="1488" t="e">
        <f>SUM(AEQ23,AEQ27,AEQ33,AEQ38,AEQ41,AEQ44,AEQ47,AEQ50,AEQ56,AEQ62,AEQ64,AEQ70,AEQ76,AEQ78,AEQ82,#REF!)*(1-$E$91)*0.095</f>
        <v>#REF!</v>
      </c>
      <c r="AER97" s="1488" t="e">
        <f>SUM(AER23,AER27,AER33,AER38,AER41,AER44,AER47,AER50,AER56,AER62,AER64,AER70,AER76,AER78,AER82,#REF!)*(1-$E$91)*0.095</f>
        <v>#REF!</v>
      </c>
      <c r="AES97" s="1488" t="e">
        <f>SUM(AES23,AES27,AES33,AES38,AES41,AES44,AES47,AES50,AES56,AES62,AES64,AES70,AES76,AES78,AES82,#REF!)*(1-$E$91)*0.095</f>
        <v>#REF!</v>
      </c>
      <c r="AET97" s="1488" t="e">
        <f>SUM(AET23,AET27,AET33,AET38,AET41,AET44,AET47,AET50,AET56,AET62,AET64,AET70,AET76,AET78,AET82,#REF!)*(1-$E$91)*0.095</f>
        <v>#REF!</v>
      </c>
      <c r="AEU97" s="1488" t="e">
        <f>SUM(AEU23,AEU27,AEU33,AEU38,AEU41,AEU44,AEU47,AEU50,AEU56,AEU62,AEU64,AEU70,AEU76,AEU78,AEU82,#REF!)*(1-$E$91)*0.095</f>
        <v>#REF!</v>
      </c>
      <c r="AEV97" s="1488" t="e">
        <f>SUM(AEV23,AEV27,AEV33,AEV38,AEV41,AEV44,AEV47,AEV50,AEV56,AEV62,AEV64,AEV70,AEV76,AEV78,AEV82,#REF!)*(1-$E$91)*0.095</f>
        <v>#REF!</v>
      </c>
      <c r="AEW97" s="1488" t="e">
        <f>SUM(AEW23,AEW27,AEW33,AEW38,AEW41,AEW44,AEW47,AEW50,AEW56,AEW62,AEW64,AEW70,AEW76,AEW78,AEW82,#REF!)*(1-$E$91)*0.095</f>
        <v>#REF!</v>
      </c>
      <c r="AEX97" s="1488" t="e">
        <f>SUM(AEX23,AEX27,AEX33,AEX38,AEX41,AEX44,AEX47,AEX50,AEX56,AEX62,AEX64,AEX70,AEX76,AEX78,AEX82,#REF!)*(1-$E$91)*0.095</f>
        <v>#REF!</v>
      </c>
      <c r="AEY97" s="1488" t="e">
        <f>SUM(AEY23,AEY27,AEY33,AEY38,AEY41,AEY44,AEY47,AEY50,AEY56,AEY62,AEY64,AEY70,AEY76,AEY78,AEY82,#REF!)*(1-$E$91)*0.095</f>
        <v>#REF!</v>
      </c>
      <c r="AEZ97" s="1488" t="e">
        <f>SUM(AEZ23,AEZ27,AEZ33,AEZ38,AEZ41,AEZ44,AEZ47,AEZ50,AEZ56,AEZ62,AEZ64,AEZ70,AEZ76,AEZ78,AEZ82,#REF!)*(1-$E$91)*0.095</f>
        <v>#REF!</v>
      </c>
      <c r="AFA97" s="1488" t="e">
        <f>SUM(AFA23,AFA27,AFA33,AFA38,AFA41,AFA44,AFA47,AFA50,AFA56,AFA62,AFA64,AFA70,AFA76,AFA78,AFA82,#REF!)*(1-$E$91)*0.095</f>
        <v>#REF!</v>
      </c>
      <c r="AFB97" s="1488" t="e">
        <f>SUM(AFB23,AFB27,AFB33,AFB38,AFB41,AFB44,AFB47,AFB50,AFB56,AFB62,AFB64,AFB70,AFB76,AFB78,AFB82,#REF!)*(1-$E$91)*0.095</f>
        <v>#REF!</v>
      </c>
      <c r="AFC97" s="1488" t="e">
        <f>SUM(AFC23,AFC27,AFC33,AFC38,AFC41,AFC44,AFC47,AFC50,AFC56,AFC62,AFC64,AFC70,AFC76,AFC78,AFC82,#REF!)*(1-$E$91)*0.095</f>
        <v>#REF!</v>
      </c>
      <c r="AFD97" s="1488" t="e">
        <f>SUM(AFD23,AFD27,AFD33,AFD38,AFD41,AFD44,AFD47,AFD50,AFD56,AFD62,AFD64,AFD70,AFD76,AFD78,AFD82,#REF!)*(1-$E$91)*0.095</f>
        <v>#REF!</v>
      </c>
      <c r="AFE97" s="1488" t="e">
        <f>SUM(AFE23,AFE27,AFE33,AFE38,AFE41,AFE44,AFE47,AFE50,AFE56,AFE62,AFE64,AFE70,AFE76,AFE78,AFE82,#REF!)*(1-$E$91)*0.095</f>
        <v>#REF!</v>
      </c>
      <c r="AFF97" s="1488" t="e">
        <f>SUM(AFF23,AFF27,AFF33,AFF38,AFF41,AFF44,AFF47,AFF50,AFF56,AFF62,AFF64,AFF70,AFF76,AFF78,AFF82,#REF!)*(1-$E$91)*0.095</f>
        <v>#REF!</v>
      </c>
      <c r="AFG97" s="1488" t="e">
        <f>SUM(AFG23,AFG27,AFG33,AFG38,AFG41,AFG44,AFG47,AFG50,AFG56,AFG62,AFG64,AFG70,AFG76,AFG78,AFG82,#REF!)*(1-$E$91)*0.095</f>
        <v>#REF!</v>
      </c>
      <c r="AFH97" s="1488" t="e">
        <f>SUM(AFH23,AFH27,AFH33,AFH38,AFH41,AFH44,AFH47,AFH50,AFH56,AFH62,AFH64,AFH70,AFH76,AFH78,AFH82,#REF!)*(1-$E$91)*0.095</f>
        <v>#REF!</v>
      </c>
      <c r="AFI97" s="1488" t="e">
        <f>SUM(AFI23,AFI27,AFI33,AFI38,AFI41,AFI44,AFI47,AFI50,AFI56,AFI62,AFI64,AFI70,AFI76,AFI78,AFI82,#REF!)*(1-$E$91)*0.095</f>
        <v>#REF!</v>
      </c>
      <c r="AFJ97" s="1488" t="e">
        <f>SUM(AFJ23,AFJ27,AFJ33,AFJ38,AFJ41,AFJ44,AFJ47,AFJ50,AFJ56,AFJ62,AFJ64,AFJ70,AFJ76,AFJ78,AFJ82,#REF!)*(1-$E$91)*0.095</f>
        <v>#REF!</v>
      </c>
      <c r="AFK97" s="1488" t="e">
        <f>SUM(AFK23,AFK27,AFK33,AFK38,AFK41,AFK44,AFK47,AFK50,AFK56,AFK62,AFK64,AFK70,AFK76,AFK78,AFK82,#REF!)*(1-$E$91)*0.095</f>
        <v>#REF!</v>
      </c>
      <c r="AFL97" s="1488" t="e">
        <f>SUM(AFL23,AFL27,AFL33,AFL38,AFL41,AFL44,AFL47,AFL50,AFL56,AFL62,AFL64,AFL70,AFL76,AFL78,AFL82,#REF!)*(1-$E$91)*0.095</f>
        <v>#REF!</v>
      </c>
      <c r="AFM97" s="1488" t="e">
        <f>SUM(AFM23,AFM27,AFM33,AFM38,AFM41,AFM44,AFM47,AFM50,AFM56,AFM62,AFM64,AFM70,AFM76,AFM78,AFM82,#REF!)*(1-$E$91)*0.095</f>
        <v>#REF!</v>
      </c>
      <c r="AFN97" s="1488" t="e">
        <f>SUM(AFN23,AFN27,AFN33,AFN38,AFN41,AFN44,AFN47,AFN50,AFN56,AFN62,AFN64,AFN70,AFN76,AFN78,AFN82,#REF!)*(1-$E$91)*0.095</f>
        <v>#REF!</v>
      </c>
      <c r="AFO97" s="1488" t="e">
        <f>SUM(AFO23,AFO27,AFO33,AFO38,AFO41,AFO44,AFO47,AFO50,AFO56,AFO62,AFO64,AFO70,AFO76,AFO78,AFO82,#REF!)*(1-$E$91)*0.095</f>
        <v>#REF!</v>
      </c>
      <c r="AFP97" s="1488" t="e">
        <f>SUM(AFP23,AFP27,AFP33,AFP38,AFP41,AFP44,AFP47,AFP50,AFP56,AFP62,AFP64,AFP70,AFP76,AFP78,AFP82,#REF!)*(1-$E$91)*0.095</f>
        <v>#REF!</v>
      </c>
      <c r="AFQ97" s="1488" t="e">
        <f>SUM(AFQ23,AFQ27,AFQ33,AFQ38,AFQ41,AFQ44,AFQ47,AFQ50,AFQ56,AFQ62,AFQ64,AFQ70,AFQ76,AFQ78,AFQ82,#REF!)*(1-$E$91)*0.095</f>
        <v>#REF!</v>
      </c>
      <c r="AFR97" s="1488" t="e">
        <f>SUM(AFR23,AFR27,AFR33,AFR38,AFR41,AFR44,AFR47,AFR50,AFR56,AFR62,AFR64,AFR70,AFR76,AFR78,AFR82,#REF!)*(1-$E$91)*0.095</f>
        <v>#REF!</v>
      </c>
      <c r="AFS97" s="1488" t="e">
        <f>SUM(AFS23,AFS27,AFS33,AFS38,AFS41,AFS44,AFS47,AFS50,AFS56,AFS62,AFS64,AFS70,AFS76,AFS78,AFS82,#REF!)*(1-$E$91)*0.095</f>
        <v>#REF!</v>
      </c>
      <c r="AFT97" s="1488" t="e">
        <f>SUM(AFT23,AFT27,AFT33,AFT38,AFT41,AFT44,AFT47,AFT50,AFT56,AFT62,AFT64,AFT70,AFT76,AFT78,AFT82,#REF!)*(1-$E$91)*0.095</f>
        <v>#REF!</v>
      </c>
      <c r="AFU97" s="1488" t="e">
        <f>SUM(AFU23,AFU27,AFU33,AFU38,AFU41,AFU44,AFU47,AFU50,AFU56,AFU62,AFU64,AFU70,AFU76,AFU78,AFU82,#REF!)*(1-$E$91)*0.095</f>
        <v>#REF!</v>
      </c>
      <c r="AFV97" s="1488" t="e">
        <f>SUM(AFV23,AFV27,AFV33,AFV38,AFV41,AFV44,AFV47,AFV50,AFV56,AFV62,AFV64,AFV70,AFV76,AFV78,AFV82,#REF!)*(1-$E$91)*0.095</f>
        <v>#REF!</v>
      </c>
      <c r="AFW97" s="1488" t="e">
        <f>SUM(AFW23,AFW27,AFW33,AFW38,AFW41,AFW44,AFW47,AFW50,AFW56,AFW62,AFW64,AFW70,AFW76,AFW78,AFW82,#REF!)*(1-$E$91)*0.095</f>
        <v>#REF!</v>
      </c>
      <c r="AFX97" s="1488" t="e">
        <f>SUM(AFX23,AFX27,AFX33,AFX38,AFX41,AFX44,AFX47,AFX50,AFX56,AFX62,AFX64,AFX70,AFX76,AFX78,AFX82,#REF!)*(1-$E$91)*0.095</f>
        <v>#REF!</v>
      </c>
      <c r="AFY97" s="1488" t="e">
        <f>SUM(AFY23,AFY27,AFY33,AFY38,AFY41,AFY44,AFY47,AFY50,AFY56,AFY62,AFY64,AFY70,AFY76,AFY78,AFY82,#REF!)*(1-$E$91)*0.095</f>
        <v>#REF!</v>
      </c>
      <c r="AFZ97" s="1488" t="e">
        <f>SUM(AFZ23,AFZ27,AFZ33,AFZ38,AFZ41,AFZ44,AFZ47,AFZ50,AFZ56,AFZ62,AFZ64,AFZ70,AFZ76,AFZ78,AFZ82,#REF!)*(1-$E$91)*0.095</f>
        <v>#REF!</v>
      </c>
      <c r="AGA97" s="1488" t="e">
        <f>SUM(AGA23,AGA27,AGA33,AGA38,AGA41,AGA44,AGA47,AGA50,AGA56,AGA62,AGA64,AGA70,AGA76,AGA78,AGA82,#REF!)*(1-$E$91)*0.095</f>
        <v>#REF!</v>
      </c>
      <c r="AGB97" s="1488" t="e">
        <f>SUM(AGB23,AGB27,AGB33,AGB38,AGB41,AGB44,AGB47,AGB50,AGB56,AGB62,AGB64,AGB70,AGB76,AGB78,AGB82,#REF!)*(1-$E$91)*0.095</f>
        <v>#REF!</v>
      </c>
      <c r="AGC97" s="1488" t="e">
        <f>SUM(AGC23,AGC27,AGC33,AGC38,AGC41,AGC44,AGC47,AGC50,AGC56,AGC62,AGC64,AGC70,AGC76,AGC78,AGC82,#REF!)*(1-$E$91)*0.095</f>
        <v>#REF!</v>
      </c>
      <c r="AGD97" s="1488" t="e">
        <f>SUM(AGD23,AGD27,AGD33,AGD38,AGD41,AGD44,AGD47,AGD50,AGD56,AGD62,AGD64,AGD70,AGD76,AGD78,AGD82,#REF!)*(1-$E$91)*0.095</f>
        <v>#REF!</v>
      </c>
      <c r="AGE97" s="1488" t="e">
        <f>SUM(AGE23,AGE27,AGE33,AGE38,AGE41,AGE44,AGE47,AGE50,AGE56,AGE62,AGE64,AGE70,AGE76,AGE78,AGE82,#REF!)*(1-$E$91)*0.095</f>
        <v>#REF!</v>
      </c>
      <c r="AGF97" s="1488" t="e">
        <f>SUM(AGF23,AGF27,AGF33,AGF38,AGF41,AGF44,AGF47,AGF50,AGF56,AGF62,AGF64,AGF70,AGF76,AGF78,AGF82,#REF!)*(1-$E$91)*0.095</f>
        <v>#REF!</v>
      </c>
      <c r="AGG97" s="1488" t="e">
        <f>SUM(AGG23,AGG27,AGG33,AGG38,AGG41,AGG44,AGG47,AGG50,AGG56,AGG62,AGG64,AGG70,AGG76,AGG78,AGG82,#REF!)*(1-$E$91)*0.095</f>
        <v>#REF!</v>
      </c>
      <c r="AGH97" s="1488" t="e">
        <f>SUM(AGH23,AGH27,AGH33,AGH38,AGH41,AGH44,AGH47,AGH50,AGH56,AGH62,AGH64,AGH70,AGH76,AGH78,AGH82,#REF!)*(1-$E$91)*0.095</f>
        <v>#REF!</v>
      </c>
      <c r="AGI97" s="1488" t="e">
        <f>SUM(AGI23,AGI27,AGI33,AGI38,AGI41,AGI44,AGI47,AGI50,AGI56,AGI62,AGI64,AGI70,AGI76,AGI78,AGI82,#REF!)*(1-$E$91)*0.095</f>
        <v>#REF!</v>
      </c>
      <c r="AGJ97" s="1488" t="e">
        <f>SUM(AGJ23,AGJ27,AGJ33,AGJ38,AGJ41,AGJ44,AGJ47,AGJ50,AGJ56,AGJ62,AGJ64,AGJ70,AGJ76,AGJ78,AGJ82,#REF!)*(1-$E$91)*0.095</f>
        <v>#REF!</v>
      </c>
      <c r="AGK97" s="1488" t="e">
        <f>SUM(AGK23,AGK27,AGK33,AGK38,AGK41,AGK44,AGK47,AGK50,AGK56,AGK62,AGK64,AGK70,AGK76,AGK78,AGK82,#REF!)*(1-$E$91)*0.095</f>
        <v>#REF!</v>
      </c>
      <c r="AGL97" s="1488" t="e">
        <f>SUM(AGL23,AGL27,AGL33,AGL38,AGL41,AGL44,AGL47,AGL50,AGL56,AGL62,AGL64,AGL70,AGL76,AGL78,AGL82,#REF!)*(1-$E$91)*0.095</f>
        <v>#REF!</v>
      </c>
      <c r="AGM97" s="1488" t="e">
        <f>SUM(AGM23,AGM27,AGM33,AGM38,AGM41,AGM44,AGM47,AGM50,AGM56,AGM62,AGM64,AGM70,AGM76,AGM78,AGM82,#REF!)*(1-$E$91)*0.095</f>
        <v>#REF!</v>
      </c>
      <c r="AGN97" s="1488" t="e">
        <f>SUM(AGN23,AGN27,AGN33,AGN38,AGN41,AGN44,AGN47,AGN50,AGN56,AGN62,AGN64,AGN70,AGN76,AGN78,AGN82,#REF!)*(1-$E$91)*0.095</f>
        <v>#REF!</v>
      </c>
      <c r="AGO97" s="1488" t="e">
        <f>SUM(AGO23,AGO27,AGO33,AGO38,AGO41,AGO44,AGO47,AGO50,AGO56,AGO62,AGO64,AGO70,AGO76,AGO78,AGO82,#REF!)*(1-$E$91)*0.095</f>
        <v>#REF!</v>
      </c>
      <c r="AGP97" s="1488" t="e">
        <f>SUM(AGP23,AGP27,AGP33,AGP38,AGP41,AGP44,AGP47,AGP50,AGP56,AGP62,AGP64,AGP70,AGP76,AGP78,AGP82,#REF!)*(1-$E$91)*0.095</f>
        <v>#REF!</v>
      </c>
      <c r="AGQ97" s="1488" t="e">
        <f>SUM(AGQ23,AGQ27,AGQ33,AGQ38,AGQ41,AGQ44,AGQ47,AGQ50,AGQ56,AGQ62,AGQ64,AGQ70,AGQ76,AGQ78,AGQ82,#REF!)*(1-$E$91)*0.095</f>
        <v>#REF!</v>
      </c>
      <c r="AGR97" s="1488" t="e">
        <f>SUM(AGR23,AGR27,AGR33,AGR38,AGR41,AGR44,AGR47,AGR50,AGR56,AGR62,AGR64,AGR70,AGR76,AGR78,AGR82,#REF!)*(1-$E$91)*0.095</f>
        <v>#REF!</v>
      </c>
      <c r="AGS97" s="1488" t="e">
        <f>SUM(AGS23,AGS27,AGS33,AGS38,AGS41,AGS44,AGS47,AGS50,AGS56,AGS62,AGS64,AGS70,AGS76,AGS78,AGS82,#REF!)*(1-$E$91)*0.095</f>
        <v>#REF!</v>
      </c>
      <c r="AGT97" s="1488" t="e">
        <f>SUM(AGT23,AGT27,AGT33,AGT38,AGT41,AGT44,AGT47,AGT50,AGT56,AGT62,AGT64,AGT70,AGT76,AGT78,AGT82,#REF!)*(1-$E$91)*0.095</f>
        <v>#REF!</v>
      </c>
      <c r="AGU97" s="1488" t="e">
        <f>SUM(AGU23,AGU27,AGU33,AGU38,AGU41,AGU44,AGU47,AGU50,AGU56,AGU62,AGU64,AGU70,AGU76,AGU78,AGU82,#REF!)*(1-$E$91)*0.095</f>
        <v>#REF!</v>
      </c>
      <c r="AGV97" s="1488" t="e">
        <f>SUM(AGV23,AGV27,AGV33,AGV38,AGV41,AGV44,AGV47,AGV50,AGV56,AGV62,AGV64,AGV70,AGV76,AGV78,AGV82,#REF!)*(1-$E$91)*0.095</f>
        <v>#REF!</v>
      </c>
      <c r="AGW97" s="1488" t="e">
        <f>SUM(AGW23,AGW27,AGW33,AGW38,AGW41,AGW44,AGW47,AGW50,AGW56,AGW62,AGW64,AGW70,AGW76,AGW78,AGW82,#REF!)*(1-$E$91)*0.095</f>
        <v>#REF!</v>
      </c>
      <c r="AGX97" s="1488" t="e">
        <f>SUM(AGX23,AGX27,AGX33,AGX38,AGX41,AGX44,AGX47,AGX50,AGX56,AGX62,AGX64,AGX70,AGX76,AGX78,AGX82,#REF!)*(1-$E$91)*0.095</f>
        <v>#REF!</v>
      </c>
      <c r="AGY97" s="1488" t="e">
        <f>SUM(AGY23,AGY27,AGY33,AGY38,AGY41,AGY44,AGY47,AGY50,AGY56,AGY62,AGY64,AGY70,AGY76,AGY78,AGY82,#REF!)*(1-$E$91)*0.095</f>
        <v>#REF!</v>
      </c>
      <c r="AGZ97" s="1488" t="e">
        <f>SUM(AGZ23,AGZ27,AGZ33,AGZ38,AGZ41,AGZ44,AGZ47,AGZ50,AGZ56,AGZ62,AGZ64,AGZ70,AGZ76,AGZ78,AGZ82,#REF!)*(1-$E$91)*0.095</f>
        <v>#REF!</v>
      </c>
      <c r="AHA97" s="1488" t="e">
        <f>SUM(AHA23,AHA27,AHA33,AHA38,AHA41,AHA44,AHA47,AHA50,AHA56,AHA62,AHA64,AHA70,AHA76,AHA78,AHA82,#REF!)*(1-$E$91)*0.095</f>
        <v>#REF!</v>
      </c>
      <c r="AHB97" s="1488" t="e">
        <f>SUM(AHB23,AHB27,AHB33,AHB38,AHB41,AHB44,AHB47,AHB50,AHB56,AHB62,AHB64,AHB70,AHB76,AHB78,AHB82,#REF!)*(1-$E$91)*0.095</f>
        <v>#REF!</v>
      </c>
      <c r="AHC97" s="1488" t="e">
        <f>SUM(AHC23,AHC27,AHC33,AHC38,AHC41,AHC44,AHC47,AHC50,AHC56,AHC62,AHC64,AHC70,AHC76,AHC78,AHC82,#REF!)*(1-$E$91)*0.095</f>
        <v>#REF!</v>
      </c>
      <c r="AHD97" s="1488" t="e">
        <f>SUM(AHD23,AHD27,AHD33,AHD38,AHD41,AHD44,AHD47,AHD50,AHD56,AHD62,AHD64,AHD70,AHD76,AHD78,AHD82,#REF!)*(1-$E$91)*0.095</f>
        <v>#REF!</v>
      </c>
      <c r="AHE97" s="1488" t="e">
        <f>SUM(AHE23,AHE27,AHE33,AHE38,AHE41,AHE44,AHE47,AHE50,AHE56,AHE62,AHE64,AHE70,AHE76,AHE78,AHE82,#REF!)*(1-$E$91)*0.095</f>
        <v>#REF!</v>
      </c>
      <c r="AHF97" s="1488" t="e">
        <f>SUM(AHF23,AHF27,AHF33,AHF38,AHF41,AHF44,AHF47,AHF50,AHF56,AHF62,AHF64,AHF70,AHF76,AHF78,AHF82,#REF!)*(1-$E$91)*0.095</f>
        <v>#REF!</v>
      </c>
      <c r="AHG97" s="1488" t="e">
        <f>SUM(AHG23,AHG27,AHG33,AHG38,AHG41,AHG44,AHG47,AHG50,AHG56,AHG62,AHG64,AHG70,AHG76,AHG78,AHG82,#REF!)*(1-$E$91)*0.095</f>
        <v>#REF!</v>
      </c>
      <c r="AHH97" s="1488" t="e">
        <f>SUM(AHH23,AHH27,AHH33,AHH38,AHH41,AHH44,AHH47,AHH50,AHH56,AHH62,AHH64,AHH70,AHH76,AHH78,AHH82,#REF!)*(1-$E$91)*0.095</f>
        <v>#REF!</v>
      </c>
      <c r="AHI97" s="1488" t="e">
        <f>SUM(AHI23,AHI27,AHI33,AHI38,AHI41,AHI44,AHI47,AHI50,AHI56,AHI62,AHI64,AHI70,AHI76,AHI78,AHI82,#REF!)*(1-$E$91)*0.095</f>
        <v>#REF!</v>
      </c>
      <c r="AHJ97" s="1488" t="e">
        <f>SUM(AHJ23,AHJ27,AHJ33,AHJ38,AHJ41,AHJ44,AHJ47,AHJ50,AHJ56,AHJ62,AHJ64,AHJ70,AHJ76,AHJ78,AHJ82,#REF!)*(1-$E$91)*0.095</f>
        <v>#REF!</v>
      </c>
      <c r="AHK97" s="1488" t="e">
        <f>SUM(AHK23,AHK27,AHK33,AHK38,AHK41,AHK44,AHK47,AHK50,AHK56,AHK62,AHK64,AHK70,AHK76,AHK78,AHK82,#REF!)*(1-$E$91)*0.095</f>
        <v>#REF!</v>
      </c>
      <c r="AHL97" s="1488" t="e">
        <f>SUM(AHL23,AHL27,AHL33,AHL38,AHL41,AHL44,AHL47,AHL50,AHL56,AHL62,AHL64,AHL70,AHL76,AHL78,AHL82,#REF!)*(1-$E$91)*0.095</f>
        <v>#REF!</v>
      </c>
      <c r="AHM97" s="1488" t="e">
        <f>SUM(AHM23,AHM27,AHM33,AHM38,AHM41,AHM44,AHM47,AHM50,AHM56,AHM62,AHM64,AHM70,AHM76,AHM78,AHM82,#REF!)*(1-$E$91)*0.095</f>
        <v>#REF!</v>
      </c>
      <c r="AHN97" s="1488" t="e">
        <f>SUM(AHN23,AHN27,AHN33,AHN38,AHN41,AHN44,AHN47,AHN50,AHN56,AHN62,AHN64,AHN70,AHN76,AHN78,AHN82,#REF!)*(1-$E$91)*0.095</f>
        <v>#REF!</v>
      </c>
      <c r="AHO97" s="1488" t="e">
        <f>SUM(AHO23,AHO27,AHO33,AHO38,AHO41,AHO44,AHO47,AHO50,AHO56,AHO62,AHO64,AHO70,AHO76,AHO78,AHO82,#REF!)*(1-$E$91)*0.095</f>
        <v>#REF!</v>
      </c>
      <c r="AHP97" s="1488" t="e">
        <f>SUM(AHP23,AHP27,AHP33,AHP38,AHP41,AHP44,AHP47,AHP50,AHP56,AHP62,AHP64,AHP70,AHP76,AHP78,AHP82,#REF!)*(1-$E$91)*0.095</f>
        <v>#REF!</v>
      </c>
      <c r="AHQ97" s="1488" t="e">
        <f>SUM(AHQ23,AHQ27,AHQ33,AHQ38,AHQ41,AHQ44,AHQ47,AHQ50,AHQ56,AHQ62,AHQ64,AHQ70,AHQ76,AHQ78,AHQ82,#REF!)*(1-$E$91)*0.095</f>
        <v>#REF!</v>
      </c>
      <c r="AHR97" s="1488" t="e">
        <f>SUM(AHR23,AHR27,AHR33,AHR38,AHR41,AHR44,AHR47,AHR50,AHR56,AHR62,AHR64,AHR70,AHR76,AHR78,AHR82,#REF!)*(1-$E$91)*0.095</f>
        <v>#REF!</v>
      </c>
      <c r="AHS97" s="1488" t="e">
        <f>SUM(AHS23,AHS27,AHS33,AHS38,AHS41,AHS44,AHS47,AHS50,AHS56,AHS62,AHS64,AHS70,AHS76,AHS78,AHS82,#REF!)*(1-$E$91)*0.095</f>
        <v>#REF!</v>
      </c>
      <c r="AHT97" s="1488" t="e">
        <f>SUM(AHT23,AHT27,AHT33,AHT38,AHT41,AHT44,AHT47,AHT50,AHT56,AHT62,AHT64,AHT70,AHT76,AHT78,AHT82,#REF!)*(1-$E$91)*0.095</f>
        <v>#REF!</v>
      </c>
      <c r="AHU97" s="1488" t="e">
        <f>SUM(AHU23,AHU27,AHU33,AHU38,AHU41,AHU44,AHU47,AHU50,AHU56,AHU62,AHU64,AHU70,AHU76,AHU78,AHU82,#REF!)*(1-$E$91)*0.095</f>
        <v>#REF!</v>
      </c>
      <c r="AHV97" s="1488" t="e">
        <f>SUM(AHV23,AHV27,AHV33,AHV38,AHV41,AHV44,AHV47,AHV50,AHV56,AHV62,AHV64,AHV70,AHV76,AHV78,AHV82,#REF!)*(1-$E$91)*0.095</f>
        <v>#REF!</v>
      </c>
      <c r="AHW97" s="1488" t="e">
        <f>SUM(AHW23,AHW27,AHW33,AHW38,AHW41,AHW44,AHW47,AHW50,AHW56,AHW62,AHW64,AHW70,AHW76,AHW78,AHW82,#REF!)*(1-$E$91)*0.095</f>
        <v>#REF!</v>
      </c>
      <c r="AHX97" s="1488" t="e">
        <f>SUM(AHX23,AHX27,AHX33,AHX38,AHX41,AHX44,AHX47,AHX50,AHX56,AHX62,AHX64,AHX70,AHX76,AHX78,AHX82,#REF!)*(1-$E$91)*0.095</f>
        <v>#REF!</v>
      </c>
      <c r="AHY97" s="1488" t="e">
        <f>SUM(AHY23,AHY27,AHY33,AHY38,AHY41,AHY44,AHY47,AHY50,AHY56,AHY62,AHY64,AHY70,AHY76,AHY78,AHY82,#REF!)*(1-$E$91)*0.095</f>
        <v>#REF!</v>
      </c>
      <c r="AHZ97" s="1488" t="e">
        <f>SUM(AHZ23,AHZ27,AHZ33,AHZ38,AHZ41,AHZ44,AHZ47,AHZ50,AHZ56,AHZ62,AHZ64,AHZ70,AHZ76,AHZ78,AHZ82,#REF!)*(1-$E$91)*0.095</f>
        <v>#REF!</v>
      </c>
      <c r="AIA97" s="1488" t="e">
        <f>SUM(AIA23,AIA27,AIA33,AIA38,AIA41,AIA44,AIA47,AIA50,AIA56,AIA62,AIA64,AIA70,AIA76,AIA78,AIA82,#REF!)*(1-$E$91)*0.095</f>
        <v>#REF!</v>
      </c>
      <c r="AIB97" s="1488" t="e">
        <f>SUM(AIB23,AIB27,AIB33,AIB38,AIB41,AIB44,AIB47,AIB50,AIB56,AIB62,AIB64,AIB70,AIB76,AIB78,AIB82,#REF!)*(1-$E$91)*0.095</f>
        <v>#REF!</v>
      </c>
      <c r="AIC97" s="1488" t="e">
        <f>SUM(AIC23,AIC27,AIC33,AIC38,AIC41,AIC44,AIC47,AIC50,AIC56,AIC62,AIC64,AIC70,AIC76,AIC78,AIC82,#REF!)*(1-$E$91)*0.095</f>
        <v>#REF!</v>
      </c>
      <c r="AID97" s="1488" t="e">
        <f>SUM(AID23,AID27,AID33,AID38,AID41,AID44,AID47,AID50,AID56,AID62,AID64,AID70,AID76,AID78,AID82,#REF!)*(1-$E$91)*0.095</f>
        <v>#REF!</v>
      </c>
      <c r="AIE97" s="1488" t="e">
        <f>SUM(AIE23,AIE27,AIE33,AIE38,AIE41,AIE44,AIE47,AIE50,AIE56,AIE62,AIE64,AIE70,AIE76,AIE78,AIE82,#REF!)*(1-$E$91)*0.095</f>
        <v>#REF!</v>
      </c>
      <c r="AIF97" s="1488" t="e">
        <f>SUM(AIF23,AIF27,AIF33,AIF38,AIF41,AIF44,AIF47,AIF50,AIF56,AIF62,AIF64,AIF70,AIF76,AIF78,AIF82,#REF!)*(1-$E$91)*0.095</f>
        <v>#REF!</v>
      </c>
      <c r="AIG97" s="1488" t="e">
        <f>SUM(AIG23,AIG27,AIG33,AIG38,AIG41,AIG44,AIG47,AIG50,AIG56,AIG62,AIG64,AIG70,AIG76,AIG78,AIG82,#REF!)*(1-$E$91)*0.095</f>
        <v>#REF!</v>
      </c>
      <c r="AIH97" s="1488" t="e">
        <f>SUM(AIH23,AIH27,AIH33,AIH38,AIH41,AIH44,AIH47,AIH50,AIH56,AIH62,AIH64,AIH70,AIH76,AIH78,AIH82,#REF!)*(1-$E$91)*0.095</f>
        <v>#REF!</v>
      </c>
      <c r="AII97" s="1488" t="e">
        <f>SUM(AII23,AII27,AII33,AII38,AII41,AII44,AII47,AII50,AII56,AII62,AII64,AII70,AII76,AII78,AII82,#REF!)*(1-$E$91)*0.095</f>
        <v>#REF!</v>
      </c>
      <c r="AIJ97" s="1488" t="e">
        <f>SUM(AIJ23,AIJ27,AIJ33,AIJ38,AIJ41,AIJ44,AIJ47,AIJ50,AIJ56,AIJ62,AIJ64,AIJ70,AIJ76,AIJ78,AIJ82,#REF!)*(1-$E$91)*0.095</f>
        <v>#REF!</v>
      </c>
      <c r="AIK97" s="1488" t="e">
        <f>SUM(AIK23,AIK27,AIK33,AIK38,AIK41,AIK44,AIK47,AIK50,AIK56,AIK62,AIK64,AIK70,AIK76,AIK78,AIK82,#REF!)*(1-$E$91)*0.095</f>
        <v>#REF!</v>
      </c>
      <c r="AIL97" s="1488" t="e">
        <f>SUM(AIL23,AIL27,AIL33,AIL38,AIL41,AIL44,AIL47,AIL50,AIL56,AIL62,AIL64,AIL70,AIL76,AIL78,AIL82,#REF!)*(1-$E$91)*0.095</f>
        <v>#REF!</v>
      </c>
      <c r="AIM97" s="1488" t="e">
        <f>SUM(AIM23,AIM27,AIM33,AIM38,AIM41,AIM44,AIM47,AIM50,AIM56,AIM62,AIM64,AIM70,AIM76,AIM78,AIM82,#REF!)*(1-$E$91)*0.095</f>
        <v>#REF!</v>
      </c>
      <c r="AIN97" s="1488" t="e">
        <f>SUM(AIN23,AIN27,AIN33,AIN38,AIN41,AIN44,AIN47,AIN50,AIN56,AIN62,AIN64,AIN70,AIN76,AIN78,AIN82,#REF!)*(1-$E$91)*0.095</f>
        <v>#REF!</v>
      </c>
      <c r="AIO97" s="1488" t="e">
        <f>SUM(AIO23,AIO27,AIO33,AIO38,AIO41,AIO44,AIO47,AIO50,AIO56,AIO62,AIO64,AIO70,AIO76,AIO78,AIO82,#REF!)*(1-$E$91)*0.095</f>
        <v>#REF!</v>
      </c>
      <c r="AIP97" s="1488" t="e">
        <f>SUM(AIP23,AIP27,AIP33,AIP38,AIP41,AIP44,AIP47,AIP50,AIP56,AIP62,AIP64,AIP70,AIP76,AIP78,AIP82,#REF!)*(1-$E$91)*0.095</f>
        <v>#REF!</v>
      </c>
      <c r="AIQ97" s="1488" t="e">
        <f>SUM(AIQ23,AIQ27,AIQ33,AIQ38,AIQ41,AIQ44,AIQ47,AIQ50,AIQ56,AIQ62,AIQ64,AIQ70,AIQ76,AIQ78,AIQ82,#REF!)*(1-$E$91)*0.095</f>
        <v>#REF!</v>
      </c>
      <c r="AIR97" s="1488" t="e">
        <f>SUM(AIR23,AIR27,AIR33,AIR38,AIR41,AIR44,AIR47,AIR50,AIR56,AIR62,AIR64,AIR70,AIR76,AIR78,AIR82,#REF!)*(1-$E$91)*0.095</f>
        <v>#REF!</v>
      </c>
      <c r="AIS97" s="1488" t="e">
        <f>SUM(AIS23,AIS27,AIS33,AIS38,AIS41,AIS44,AIS47,AIS50,AIS56,AIS62,AIS64,AIS70,AIS76,AIS78,AIS82,#REF!)*(1-$E$91)*0.095</f>
        <v>#REF!</v>
      </c>
      <c r="AIT97" s="1488" t="e">
        <f>SUM(AIT23,AIT27,AIT33,AIT38,AIT41,AIT44,AIT47,AIT50,AIT56,AIT62,AIT64,AIT70,AIT76,AIT78,AIT82,#REF!)*(1-$E$91)*0.095</f>
        <v>#REF!</v>
      </c>
      <c r="AIU97" s="1488" t="e">
        <f>SUM(AIU23,AIU27,AIU33,AIU38,AIU41,AIU44,AIU47,AIU50,AIU56,AIU62,AIU64,AIU70,AIU76,AIU78,AIU82,#REF!)*(1-$E$91)*0.095</f>
        <v>#REF!</v>
      </c>
      <c r="AIV97" s="1488" t="e">
        <f>SUM(AIV23,AIV27,AIV33,AIV38,AIV41,AIV44,AIV47,AIV50,AIV56,AIV62,AIV64,AIV70,AIV76,AIV78,AIV82,#REF!)*(1-$E$91)*0.095</f>
        <v>#REF!</v>
      </c>
      <c r="AIW97" s="1488" t="e">
        <f>SUM(AIW23,AIW27,AIW33,AIW38,AIW41,AIW44,AIW47,AIW50,AIW56,AIW62,AIW64,AIW70,AIW76,AIW78,AIW82,#REF!)*(1-$E$91)*0.095</f>
        <v>#REF!</v>
      </c>
      <c r="AIX97" s="1488" t="e">
        <f>SUM(AIX23,AIX27,AIX33,AIX38,AIX41,AIX44,AIX47,AIX50,AIX56,AIX62,AIX64,AIX70,AIX76,AIX78,AIX82,#REF!)*(1-$E$91)*0.095</f>
        <v>#REF!</v>
      </c>
      <c r="AIY97" s="1488" t="e">
        <f>SUM(AIY23,AIY27,AIY33,AIY38,AIY41,AIY44,AIY47,AIY50,AIY56,AIY62,AIY64,AIY70,AIY76,AIY78,AIY82,#REF!)*(1-$E$91)*0.095</f>
        <v>#REF!</v>
      </c>
      <c r="AIZ97" s="1488" t="e">
        <f>SUM(AIZ23,AIZ27,AIZ33,AIZ38,AIZ41,AIZ44,AIZ47,AIZ50,AIZ56,AIZ62,AIZ64,AIZ70,AIZ76,AIZ78,AIZ82,#REF!)*(1-$E$91)*0.095</f>
        <v>#REF!</v>
      </c>
      <c r="AJA97" s="1488" t="e">
        <f>SUM(AJA23,AJA27,AJA33,AJA38,AJA41,AJA44,AJA47,AJA50,AJA56,AJA62,AJA64,AJA70,AJA76,AJA78,AJA82,#REF!)*(1-$E$91)*0.095</f>
        <v>#REF!</v>
      </c>
      <c r="AJB97" s="1488" t="e">
        <f>SUM(AJB23,AJB27,AJB33,AJB38,AJB41,AJB44,AJB47,AJB50,AJB56,AJB62,AJB64,AJB70,AJB76,AJB78,AJB82,#REF!)*(1-$E$91)*0.095</f>
        <v>#REF!</v>
      </c>
      <c r="AJC97" s="1488" t="e">
        <f>SUM(AJC23,AJC27,AJC33,AJC38,AJC41,AJC44,AJC47,AJC50,AJC56,AJC62,AJC64,AJC70,AJC76,AJC78,AJC82,#REF!)*(1-$E$91)*0.095</f>
        <v>#REF!</v>
      </c>
      <c r="AJD97" s="1488" t="e">
        <f>SUM(AJD23,AJD27,AJD33,AJD38,AJD41,AJD44,AJD47,AJD50,AJD56,AJD62,AJD64,AJD70,AJD76,AJD78,AJD82,#REF!)*(1-$E$91)*0.095</f>
        <v>#REF!</v>
      </c>
      <c r="AJE97" s="1488" t="e">
        <f>SUM(AJE23,AJE27,AJE33,AJE38,AJE41,AJE44,AJE47,AJE50,AJE56,AJE62,AJE64,AJE70,AJE76,AJE78,AJE82,#REF!)*(1-$E$91)*0.095</f>
        <v>#REF!</v>
      </c>
      <c r="AJF97" s="1488" t="e">
        <f>SUM(AJF23,AJF27,AJF33,AJF38,AJF41,AJF44,AJF47,AJF50,AJF56,AJF62,AJF64,AJF70,AJF76,AJF78,AJF82,#REF!)*(1-$E$91)*0.095</f>
        <v>#REF!</v>
      </c>
      <c r="AJG97" s="1488" t="e">
        <f>SUM(AJG23,AJG27,AJG33,AJG38,AJG41,AJG44,AJG47,AJG50,AJG56,AJG62,AJG64,AJG70,AJG76,AJG78,AJG82,#REF!)*(1-$E$91)*0.095</f>
        <v>#REF!</v>
      </c>
      <c r="AJH97" s="1488" t="e">
        <f>SUM(AJH23,AJH27,AJH33,AJH38,AJH41,AJH44,AJH47,AJH50,AJH56,AJH62,AJH64,AJH70,AJH76,AJH78,AJH82,#REF!)*(1-$E$91)*0.095</f>
        <v>#REF!</v>
      </c>
      <c r="AJI97" s="1488" t="e">
        <f>SUM(AJI23,AJI27,AJI33,AJI38,AJI41,AJI44,AJI47,AJI50,AJI56,AJI62,AJI64,AJI70,AJI76,AJI78,AJI82,#REF!)*(1-$E$91)*0.095</f>
        <v>#REF!</v>
      </c>
      <c r="AJJ97" s="1488" t="e">
        <f>SUM(AJJ23,AJJ27,AJJ33,AJJ38,AJJ41,AJJ44,AJJ47,AJJ50,AJJ56,AJJ62,AJJ64,AJJ70,AJJ76,AJJ78,AJJ82,#REF!)*(1-$E$91)*0.095</f>
        <v>#REF!</v>
      </c>
      <c r="AJK97" s="1488" t="e">
        <f>SUM(AJK23,AJK27,AJK33,AJK38,AJK41,AJK44,AJK47,AJK50,AJK56,AJK62,AJK64,AJK70,AJK76,AJK78,AJK82,#REF!)*(1-$E$91)*0.095</f>
        <v>#REF!</v>
      </c>
      <c r="AJL97" s="1488" t="e">
        <f>SUM(AJL23,AJL27,AJL33,AJL38,AJL41,AJL44,AJL47,AJL50,AJL56,AJL62,AJL64,AJL70,AJL76,AJL78,AJL82,#REF!)*(1-$E$91)*0.095</f>
        <v>#REF!</v>
      </c>
      <c r="AJM97" s="1488" t="e">
        <f>SUM(AJM23,AJM27,AJM33,AJM38,AJM41,AJM44,AJM47,AJM50,AJM56,AJM62,AJM64,AJM70,AJM76,AJM78,AJM82,#REF!)*(1-$E$91)*0.095</f>
        <v>#REF!</v>
      </c>
      <c r="AJN97" s="1488" t="e">
        <f>SUM(AJN23,AJN27,AJN33,AJN38,AJN41,AJN44,AJN47,AJN50,AJN56,AJN62,AJN64,AJN70,AJN76,AJN78,AJN82,#REF!)*(1-$E$91)*0.095</f>
        <v>#REF!</v>
      </c>
      <c r="AJO97" s="1488" t="e">
        <f>SUM(AJO23,AJO27,AJO33,AJO38,AJO41,AJO44,AJO47,AJO50,AJO56,AJO62,AJO64,AJO70,AJO76,AJO78,AJO82,#REF!)*(1-$E$91)*0.095</f>
        <v>#REF!</v>
      </c>
      <c r="AJP97" s="1488" t="e">
        <f>SUM(AJP23,AJP27,AJP33,AJP38,AJP41,AJP44,AJP47,AJP50,AJP56,AJP62,AJP64,AJP70,AJP76,AJP78,AJP82,#REF!)*(1-$E$91)*0.095</f>
        <v>#REF!</v>
      </c>
      <c r="AJQ97" s="1488" t="e">
        <f>SUM(AJQ23,AJQ27,AJQ33,AJQ38,AJQ41,AJQ44,AJQ47,AJQ50,AJQ56,AJQ62,AJQ64,AJQ70,AJQ76,AJQ78,AJQ82,#REF!)*(1-$E$91)*0.095</f>
        <v>#REF!</v>
      </c>
      <c r="AJR97" s="1488" t="e">
        <f>SUM(AJR23,AJR27,AJR33,AJR38,AJR41,AJR44,AJR47,AJR50,AJR56,AJR62,AJR64,AJR70,AJR76,AJR78,AJR82,#REF!)*(1-$E$91)*0.095</f>
        <v>#REF!</v>
      </c>
      <c r="AJS97" s="1488" t="e">
        <f>SUM(AJS23,AJS27,AJS33,AJS38,AJS41,AJS44,AJS47,AJS50,AJS56,AJS62,AJS64,AJS70,AJS76,AJS78,AJS82,#REF!)*(1-$E$91)*0.095</f>
        <v>#REF!</v>
      </c>
      <c r="AJT97" s="1488" t="e">
        <f>SUM(AJT23,AJT27,AJT33,AJT38,AJT41,AJT44,AJT47,AJT50,AJT56,AJT62,AJT64,AJT70,AJT76,AJT78,AJT82,#REF!)*(1-$E$91)*0.095</f>
        <v>#REF!</v>
      </c>
      <c r="AJU97" s="1488" t="e">
        <f>SUM(AJU23,AJU27,AJU33,AJU38,AJU41,AJU44,AJU47,AJU50,AJU56,AJU62,AJU64,AJU70,AJU76,AJU78,AJU82,#REF!)*(1-$E$91)*0.095</f>
        <v>#REF!</v>
      </c>
      <c r="AJV97" s="1488" t="e">
        <f>SUM(AJV23,AJV27,AJV33,AJV38,AJV41,AJV44,AJV47,AJV50,AJV56,AJV62,AJV64,AJV70,AJV76,AJV78,AJV82,#REF!)*(1-$E$91)*0.095</f>
        <v>#REF!</v>
      </c>
      <c r="AJW97" s="1488" t="e">
        <f>SUM(AJW23,AJW27,AJW33,AJW38,AJW41,AJW44,AJW47,AJW50,AJW56,AJW62,AJW64,AJW70,AJW76,AJW78,AJW82,#REF!)*(1-$E$91)*0.095</f>
        <v>#REF!</v>
      </c>
      <c r="AJX97" s="1488" t="e">
        <f>SUM(AJX23,AJX27,AJX33,AJX38,AJX41,AJX44,AJX47,AJX50,AJX56,AJX62,AJX64,AJX70,AJX76,AJX78,AJX82,#REF!)*(1-$E$91)*0.095</f>
        <v>#REF!</v>
      </c>
      <c r="AJY97" s="1488" t="e">
        <f>SUM(AJY23,AJY27,AJY33,AJY38,AJY41,AJY44,AJY47,AJY50,AJY56,AJY62,AJY64,AJY70,AJY76,AJY78,AJY82,#REF!)*(1-$E$91)*0.095</f>
        <v>#REF!</v>
      </c>
      <c r="AJZ97" s="1488" t="e">
        <f>SUM(AJZ23,AJZ27,AJZ33,AJZ38,AJZ41,AJZ44,AJZ47,AJZ50,AJZ56,AJZ62,AJZ64,AJZ70,AJZ76,AJZ78,AJZ82,#REF!)*(1-$E$91)*0.095</f>
        <v>#REF!</v>
      </c>
      <c r="AKA97" s="1488" t="e">
        <f>SUM(AKA23,AKA27,AKA33,AKA38,AKA41,AKA44,AKA47,AKA50,AKA56,AKA62,AKA64,AKA70,AKA76,AKA78,AKA82,#REF!)*(1-$E$91)*0.095</f>
        <v>#REF!</v>
      </c>
      <c r="AKB97" s="1488" t="e">
        <f>SUM(AKB23,AKB27,AKB33,AKB38,AKB41,AKB44,AKB47,AKB50,AKB56,AKB62,AKB64,AKB70,AKB76,AKB78,AKB82,#REF!)*(1-$E$91)*0.095</f>
        <v>#REF!</v>
      </c>
      <c r="AKC97" s="1488" t="e">
        <f>SUM(AKC23,AKC27,AKC33,AKC38,AKC41,AKC44,AKC47,AKC50,AKC56,AKC62,AKC64,AKC70,AKC76,AKC78,AKC82,#REF!)*(1-$E$91)*0.095</f>
        <v>#REF!</v>
      </c>
      <c r="AKD97" s="1488" t="e">
        <f>SUM(AKD23,AKD27,AKD33,AKD38,AKD41,AKD44,AKD47,AKD50,AKD56,AKD62,AKD64,AKD70,AKD76,AKD78,AKD82,#REF!)*(1-$E$91)*0.095</f>
        <v>#REF!</v>
      </c>
      <c r="AKE97" s="1488" t="e">
        <f>SUM(AKE23,AKE27,AKE33,AKE38,AKE41,AKE44,AKE47,AKE50,AKE56,AKE62,AKE64,AKE70,AKE76,AKE78,AKE82,#REF!)*(1-$E$91)*0.095</f>
        <v>#REF!</v>
      </c>
      <c r="AKF97" s="1488" t="e">
        <f>SUM(AKF23,AKF27,AKF33,AKF38,AKF41,AKF44,AKF47,AKF50,AKF56,AKF62,AKF64,AKF70,AKF76,AKF78,AKF82,#REF!)*(1-$E$91)*0.095</f>
        <v>#REF!</v>
      </c>
      <c r="AKG97" s="1488" t="e">
        <f>SUM(AKG23,AKG27,AKG33,AKG38,AKG41,AKG44,AKG47,AKG50,AKG56,AKG62,AKG64,AKG70,AKG76,AKG78,AKG82,#REF!)*(1-$E$91)*0.095</f>
        <v>#REF!</v>
      </c>
      <c r="AKH97" s="1488" t="e">
        <f>SUM(AKH23,AKH27,AKH33,AKH38,AKH41,AKH44,AKH47,AKH50,AKH56,AKH62,AKH64,AKH70,AKH76,AKH78,AKH82,#REF!)*(1-$E$91)*0.095</f>
        <v>#REF!</v>
      </c>
      <c r="AKI97" s="1488" t="e">
        <f>SUM(AKI23,AKI27,AKI33,AKI38,AKI41,AKI44,AKI47,AKI50,AKI56,AKI62,AKI64,AKI70,AKI76,AKI78,AKI82,#REF!)*(1-$E$91)*0.095</f>
        <v>#REF!</v>
      </c>
      <c r="AKJ97" s="1488" t="e">
        <f>SUM(AKJ23,AKJ27,AKJ33,AKJ38,AKJ41,AKJ44,AKJ47,AKJ50,AKJ56,AKJ62,AKJ64,AKJ70,AKJ76,AKJ78,AKJ82,#REF!)*(1-$E$91)*0.095</f>
        <v>#REF!</v>
      </c>
      <c r="AKK97" s="1488" t="e">
        <f>SUM(AKK23,AKK27,AKK33,AKK38,AKK41,AKK44,AKK47,AKK50,AKK56,AKK62,AKK64,AKK70,AKK76,AKK78,AKK82,#REF!)*(1-$E$91)*0.095</f>
        <v>#REF!</v>
      </c>
      <c r="AKL97" s="1488" t="e">
        <f>SUM(AKL23,AKL27,AKL33,AKL38,AKL41,AKL44,AKL47,AKL50,AKL56,AKL62,AKL64,AKL70,AKL76,AKL78,AKL82,#REF!)*(1-$E$91)*0.095</f>
        <v>#REF!</v>
      </c>
      <c r="AKM97" s="1488" t="e">
        <f>SUM(AKM23,AKM27,AKM33,AKM38,AKM41,AKM44,AKM47,AKM50,AKM56,AKM62,AKM64,AKM70,AKM76,AKM78,AKM82,#REF!)*(1-$E$91)*0.095</f>
        <v>#REF!</v>
      </c>
      <c r="AKN97" s="1488" t="e">
        <f>SUM(AKN23,AKN27,AKN33,AKN38,AKN41,AKN44,AKN47,AKN50,AKN56,AKN62,AKN64,AKN70,AKN76,AKN78,AKN82,#REF!)*(1-$E$91)*0.095</f>
        <v>#REF!</v>
      </c>
      <c r="AKO97" s="1488" t="e">
        <f>SUM(AKO23,AKO27,AKO33,AKO38,AKO41,AKO44,AKO47,AKO50,AKO56,AKO62,AKO64,AKO70,AKO76,AKO78,AKO82,#REF!)*(1-$E$91)*0.095</f>
        <v>#REF!</v>
      </c>
      <c r="AKP97" s="1488" t="e">
        <f>SUM(AKP23,AKP27,AKP33,AKP38,AKP41,AKP44,AKP47,AKP50,AKP56,AKP62,AKP64,AKP70,AKP76,AKP78,AKP82,#REF!)*(1-$E$91)*0.095</f>
        <v>#REF!</v>
      </c>
      <c r="AKQ97" s="1488" t="e">
        <f>SUM(AKQ23,AKQ27,AKQ33,AKQ38,AKQ41,AKQ44,AKQ47,AKQ50,AKQ56,AKQ62,AKQ64,AKQ70,AKQ76,AKQ78,AKQ82,#REF!)*(1-$E$91)*0.095</f>
        <v>#REF!</v>
      </c>
      <c r="AKR97" s="1488" t="e">
        <f>SUM(AKR23,AKR27,AKR33,AKR38,AKR41,AKR44,AKR47,AKR50,AKR56,AKR62,AKR64,AKR70,AKR76,AKR78,AKR82,#REF!)*(1-$E$91)*0.095</f>
        <v>#REF!</v>
      </c>
      <c r="AKS97" s="1488" t="e">
        <f>SUM(AKS23,AKS27,AKS33,AKS38,AKS41,AKS44,AKS47,AKS50,AKS56,AKS62,AKS64,AKS70,AKS76,AKS78,AKS82,#REF!)*(1-$E$91)*0.095</f>
        <v>#REF!</v>
      </c>
      <c r="AKT97" s="1488" t="e">
        <f>SUM(AKT23,AKT27,AKT33,AKT38,AKT41,AKT44,AKT47,AKT50,AKT56,AKT62,AKT64,AKT70,AKT76,AKT78,AKT82,#REF!)*(1-$E$91)*0.095</f>
        <v>#REF!</v>
      </c>
      <c r="AKU97" s="1488" t="e">
        <f>SUM(AKU23,AKU27,AKU33,AKU38,AKU41,AKU44,AKU47,AKU50,AKU56,AKU62,AKU64,AKU70,AKU76,AKU78,AKU82,#REF!)*(1-$E$91)*0.095</f>
        <v>#REF!</v>
      </c>
      <c r="AKV97" s="1488" t="e">
        <f>SUM(AKV23,AKV27,AKV33,AKV38,AKV41,AKV44,AKV47,AKV50,AKV56,AKV62,AKV64,AKV70,AKV76,AKV78,AKV82,#REF!)*(1-$E$91)*0.095</f>
        <v>#REF!</v>
      </c>
      <c r="AKW97" s="1488" t="e">
        <f>SUM(AKW23,AKW27,AKW33,AKW38,AKW41,AKW44,AKW47,AKW50,AKW56,AKW62,AKW64,AKW70,AKW76,AKW78,AKW82,#REF!)*(1-$E$91)*0.095</f>
        <v>#REF!</v>
      </c>
      <c r="AKX97" s="1488" t="e">
        <f>SUM(AKX23,AKX27,AKX33,AKX38,AKX41,AKX44,AKX47,AKX50,AKX56,AKX62,AKX64,AKX70,AKX76,AKX78,AKX82,#REF!)*(1-$E$91)*0.095</f>
        <v>#REF!</v>
      </c>
      <c r="AKY97" s="1488" t="e">
        <f>SUM(AKY23,AKY27,AKY33,AKY38,AKY41,AKY44,AKY47,AKY50,AKY56,AKY62,AKY64,AKY70,AKY76,AKY78,AKY82,#REF!)*(1-$E$91)*0.095</f>
        <v>#REF!</v>
      </c>
      <c r="AKZ97" s="1488" t="e">
        <f>SUM(AKZ23,AKZ27,AKZ33,AKZ38,AKZ41,AKZ44,AKZ47,AKZ50,AKZ56,AKZ62,AKZ64,AKZ70,AKZ76,AKZ78,AKZ82,#REF!)*(1-$E$91)*0.095</f>
        <v>#REF!</v>
      </c>
      <c r="ALA97" s="1488" t="e">
        <f>SUM(ALA23,ALA27,ALA33,ALA38,ALA41,ALA44,ALA47,ALA50,ALA56,ALA62,ALA64,ALA70,ALA76,ALA78,ALA82,#REF!)*(1-$E$91)*0.095</f>
        <v>#REF!</v>
      </c>
      <c r="ALB97" s="1488" t="e">
        <f>SUM(ALB23,ALB27,ALB33,ALB38,ALB41,ALB44,ALB47,ALB50,ALB56,ALB62,ALB64,ALB70,ALB76,ALB78,ALB82,#REF!)*(1-$E$91)*0.095</f>
        <v>#REF!</v>
      </c>
      <c r="ALC97" s="1488" t="e">
        <f>SUM(ALC23,ALC27,ALC33,ALC38,ALC41,ALC44,ALC47,ALC50,ALC56,ALC62,ALC64,ALC70,ALC76,ALC78,ALC82,#REF!)*(1-$E$91)*0.095</f>
        <v>#REF!</v>
      </c>
      <c r="ALD97" s="1488" t="e">
        <f>SUM(ALD23,ALD27,ALD33,ALD38,ALD41,ALD44,ALD47,ALD50,ALD56,ALD62,ALD64,ALD70,ALD76,ALD78,ALD82,#REF!)*(1-$E$91)*0.095</f>
        <v>#REF!</v>
      </c>
      <c r="ALE97" s="1488" t="e">
        <f>SUM(ALE23,ALE27,ALE33,ALE38,ALE41,ALE44,ALE47,ALE50,ALE56,ALE62,ALE64,ALE70,ALE76,ALE78,ALE82,#REF!)*(1-$E$91)*0.095</f>
        <v>#REF!</v>
      </c>
      <c r="ALF97" s="1488" t="e">
        <f>SUM(ALF23,ALF27,ALF33,ALF38,ALF41,ALF44,ALF47,ALF50,ALF56,ALF62,ALF64,ALF70,ALF76,ALF78,ALF82,#REF!)*(1-$E$91)*0.095</f>
        <v>#REF!</v>
      </c>
      <c r="ALG97" s="1488" t="e">
        <f>SUM(ALG23,ALG27,ALG33,ALG38,ALG41,ALG44,ALG47,ALG50,ALG56,ALG62,ALG64,ALG70,ALG76,ALG78,ALG82,#REF!)*(1-$E$91)*0.095</f>
        <v>#REF!</v>
      </c>
      <c r="ALH97" s="1488" t="e">
        <f>SUM(ALH23,ALH27,ALH33,ALH38,ALH41,ALH44,ALH47,ALH50,ALH56,ALH62,ALH64,ALH70,ALH76,ALH78,ALH82,#REF!)*(1-$E$91)*0.095</f>
        <v>#REF!</v>
      </c>
      <c r="ALI97" s="1488" t="e">
        <f>SUM(ALI23,ALI27,ALI33,ALI38,ALI41,ALI44,ALI47,ALI50,ALI56,ALI62,ALI64,ALI70,ALI76,ALI78,ALI82,#REF!)*(1-$E$91)*0.095</f>
        <v>#REF!</v>
      </c>
      <c r="ALJ97" s="1488" t="e">
        <f>SUM(ALJ23,ALJ27,ALJ33,ALJ38,ALJ41,ALJ44,ALJ47,ALJ50,ALJ56,ALJ62,ALJ64,ALJ70,ALJ76,ALJ78,ALJ82,#REF!)*(1-$E$91)*0.095</f>
        <v>#REF!</v>
      </c>
      <c r="ALK97" s="1488" t="e">
        <f>SUM(ALK23,ALK27,ALK33,ALK38,ALK41,ALK44,ALK47,ALK50,ALK56,ALK62,ALK64,ALK70,ALK76,ALK78,ALK82,#REF!)*(1-$E$91)*0.095</f>
        <v>#REF!</v>
      </c>
      <c r="ALL97" s="1488" t="e">
        <f>SUM(ALL23,ALL27,ALL33,ALL38,ALL41,ALL44,ALL47,ALL50,ALL56,ALL62,ALL64,ALL70,ALL76,ALL78,ALL82,#REF!)*(1-$E$91)*0.095</f>
        <v>#REF!</v>
      </c>
      <c r="ALM97" s="1488" t="e">
        <f>SUM(ALM23,ALM27,ALM33,ALM38,ALM41,ALM44,ALM47,ALM50,ALM56,ALM62,ALM64,ALM70,ALM76,ALM78,ALM82,#REF!)*(1-$E$91)*0.095</f>
        <v>#REF!</v>
      </c>
      <c r="ALN97" s="1488" t="e">
        <f>SUM(ALN23,ALN27,ALN33,ALN38,ALN41,ALN44,ALN47,ALN50,ALN56,ALN62,ALN64,ALN70,ALN76,ALN78,ALN82,#REF!)*(1-$E$91)*0.095</f>
        <v>#REF!</v>
      </c>
      <c r="ALO97" s="1488" t="e">
        <f>SUM(ALO23,ALO27,ALO33,ALO38,ALO41,ALO44,ALO47,ALO50,ALO56,ALO62,ALO64,ALO70,ALO76,ALO78,ALO82,#REF!)*(1-$E$91)*0.095</f>
        <v>#REF!</v>
      </c>
      <c r="ALP97" s="1488" t="e">
        <f>SUM(ALP23,ALP27,ALP33,ALP38,ALP41,ALP44,ALP47,ALP50,ALP56,ALP62,ALP64,ALP70,ALP76,ALP78,ALP82,#REF!)*(1-$E$91)*0.095</f>
        <v>#REF!</v>
      </c>
      <c r="ALQ97" s="1488" t="e">
        <f>SUM(ALQ23,ALQ27,ALQ33,ALQ38,ALQ41,ALQ44,ALQ47,ALQ50,ALQ56,ALQ62,ALQ64,ALQ70,ALQ76,ALQ78,ALQ82,#REF!)*(1-$E$91)*0.095</f>
        <v>#REF!</v>
      </c>
      <c r="ALR97" s="1488" t="e">
        <f>SUM(ALR23,ALR27,ALR33,ALR38,ALR41,ALR44,ALR47,ALR50,ALR56,ALR62,ALR64,ALR70,ALR76,ALR78,ALR82,#REF!)*(1-$E$91)*0.095</f>
        <v>#REF!</v>
      </c>
      <c r="ALS97" s="1488" t="e">
        <f>SUM(ALS23,ALS27,ALS33,ALS38,ALS41,ALS44,ALS47,ALS50,ALS56,ALS62,ALS64,ALS70,ALS76,ALS78,ALS82,#REF!)*(1-$E$91)*0.095</f>
        <v>#REF!</v>
      </c>
      <c r="ALT97" s="1488" t="e">
        <f>SUM(ALT23,ALT27,ALT33,ALT38,ALT41,ALT44,ALT47,ALT50,ALT56,ALT62,ALT64,ALT70,ALT76,ALT78,ALT82,#REF!)*(1-$E$91)*0.095</f>
        <v>#REF!</v>
      </c>
      <c r="ALU97" s="1488" t="e">
        <f>SUM(ALU23,ALU27,ALU33,ALU38,ALU41,ALU44,ALU47,ALU50,ALU56,ALU62,ALU64,ALU70,ALU76,ALU78,ALU82,#REF!)*(1-$E$91)*0.095</f>
        <v>#REF!</v>
      </c>
      <c r="ALV97" s="1488" t="e">
        <f>SUM(ALV23,ALV27,ALV33,ALV38,ALV41,ALV44,ALV47,ALV50,ALV56,ALV62,ALV64,ALV70,ALV76,ALV78,ALV82,#REF!)*(1-$E$91)*0.095</f>
        <v>#REF!</v>
      </c>
      <c r="ALW97" s="1488" t="e">
        <f>SUM(ALW23,ALW27,ALW33,ALW38,ALW41,ALW44,ALW47,ALW50,ALW56,ALW62,ALW64,ALW70,ALW76,ALW78,ALW82,#REF!)*(1-$E$91)*0.095</f>
        <v>#REF!</v>
      </c>
      <c r="ALX97" s="1488" t="e">
        <f>SUM(ALX23,ALX27,ALX33,ALX38,ALX41,ALX44,ALX47,ALX50,ALX56,ALX62,ALX64,ALX70,ALX76,ALX78,ALX82,#REF!)*(1-$E$91)*0.095</f>
        <v>#REF!</v>
      </c>
      <c r="ALY97" s="1488" t="e">
        <f>SUM(ALY23,ALY27,ALY33,ALY38,ALY41,ALY44,ALY47,ALY50,ALY56,ALY62,ALY64,ALY70,ALY76,ALY78,ALY82,#REF!)*(1-$E$91)*0.095</f>
        <v>#REF!</v>
      </c>
      <c r="ALZ97" s="1488" t="e">
        <f>SUM(ALZ23,ALZ27,ALZ33,ALZ38,ALZ41,ALZ44,ALZ47,ALZ50,ALZ56,ALZ62,ALZ64,ALZ70,ALZ76,ALZ78,ALZ82,#REF!)*(1-$E$91)*0.095</f>
        <v>#REF!</v>
      </c>
      <c r="AMA97" s="1488" t="e">
        <f>SUM(AMA23,AMA27,AMA33,AMA38,AMA41,AMA44,AMA47,AMA50,AMA56,AMA62,AMA64,AMA70,AMA76,AMA78,AMA82,#REF!)*(1-$E$91)*0.095</f>
        <v>#REF!</v>
      </c>
      <c r="AMB97" s="1488" t="e">
        <f>SUM(AMB23,AMB27,AMB33,AMB38,AMB41,AMB44,AMB47,AMB50,AMB56,AMB62,AMB64,AMB70,AMB76,AMB78,AMB82,#REF!)*(1-$E$91)*0.095</f>
        <v>#REF!</v>
      </c>
      <c r="AMC97" s="1488" t="e">
        <f>SUM(AMC23,AMC27,AMC33,AMC38,AMC41,AMC44,AMC47,AMC50,AMC56,AMC62,AMC64,AMC70,AMC76,AMC78,AMC82,#REF!)*(1-$E$91)*0.095</f>
        <v>#REF!</v>
      </c>
      <c r="AMD97" s="1488" t="e">
        <f>SUM(AMD23,AMD27,AMD33,AMD38,AMD41,AMD44,AMD47,AMD50,AMD56,AMD62,AMD64,AMD70,AMD76,AMD78,AMD82,#REF!)*(1-$E$91)*0.095</f>
        <v>#REF!</v>
      </c>
      <c r="AME97" s="1488" t="e">
        <f>SUM(AME23,AME27,AME33,AME38,AME41,AME44,AME47,AME50,AME56,AME62,AME64,AME70,AME76,AME78,AME82,#REF!)*(1-$E$91)*0.095</f>
        <v>#REF!</v>
      </c>
      <c r="AMF97" s="1488" t="e">
        <f>SUM(AMF23,AMF27,AMF33,AMF38,AMF41,AMF44,AMF47,AMF50,AMF56,AMF62,AMF64,AMF70,AMF76,AMF78,AMF82,#REF!)*(1-$E$91)*0.095</f>
        <v>#REF!</v>
      </c>
      <c r="AMG97" s="1488" t="e">
        <f>SUM(AMG23,AMG27,AMG33,AMG38,AMG41,AMG44,AMG47,AMG50,AMG56,AMG62,AMG64,AMG70,AMG76,AMG78,AMG82,#REF!)*(1-$E$91)*0.095</f>
        <v>#REF!</v>
      </c>
      <c r="AMH97" s="1488" t="e">
        <f>SUM(AMH23,AMH27,AMH33,AMH38,AMH41,AMH44,AMH47,AMH50,AMH56,AMH62,AMH64,AMH70,AMH76,AMH78,AMH82,#REF!)*(1-$E$91)*0.095</f>
        <v>#REF!</v>
      </c>
      <c r="AMI97" s="1488" t="e">
        <f>SUM(AMI23,AMI27,AMI33,AMI38,AMI41,AMI44,AMI47,AMI50,AMI56,AMI62,AMI64,AMI70,AMI76,AMI78,AMI82,#REF!)*(1-$E$91)*0.095</f>
        <v>#REF!</v>
      </c>
      <c r="AMJ97" s="1488" t="e">
        <f>SUM(AMJ23,AMJ27,AMJ33,AMJ38,AMJ41,AMJ44,AMJ47,AMJ50,AMJ56,AMJ62,AMJ64,AMJ70,AMJ76,AMJ78,AMJ82,#REF!)*(1-$E$91)*0.095</f>
        <v>#REF!</v>
      </c>
      <c r="AMK97" s="1488" t="e">
        <f>SUM(AMK23,AMK27,AMK33,AMK38,AMK41,AMK44,AMK47,AMK50,AMK56,AMK62,AMK64,AMK70,AMK76,AMK78,AMK82,#REF!)*(1-$E$91)*0.095</f>
        <v>#REF!</v>
      </c>
      <c r="AML97" s="1488" t="e">
        <f>SUM(AML23,AML27,AML33,AML38,AML41,AML44,AML47,AML50,AML56,AML62,AML64,AML70,AML76,AML78,AML82,#REF!)*(1-$E$91)*0.095</f>
        <v>#REF!</v>
      </c>
      <c r="AMM97" s="1488" t="e">
        <f>SUM(AMM23,AMM27,AMM33,AMM38,AMM41,AMM44,AMM47,AMM50,AMM56,AMM62,AMM64,AMM70,AMM76,AMM78,AMM82,#REF!)*(1-$E$91)*0.095</f>
        <v>#REF!</v>
      </c>
      <c r="AMN97" s="1488" t="e">
        <f>SUM(AMN23,AMN27,AMN33,AMN38,AMN41,AMN44,AMN47,AMN50,AMN56,AMN62,AMN64,AMN70,AMN76,AMN78,AMN82,#REF!)*(1-$E$91)*0.095</f>
        <v>#REF!</v>
      </c>
      <c r="AMO97" s="1488" t="e">
        <f>SUM(AMO23,AMO27,AMO33,AMO38,AMO41,AMO44,AMO47,AMO50,AMO56,AMO62,AMO64,AMO70,AMO76,AMO78,AMO82,#REF!)*(1-$E$91)*0.095</f>
        <v>#REF!</v>
      </c>
      <c r="AMP97" s="1488" t="e">
        <f>SUM(AMP23,AMP27,AMP33,AMP38,AMP41,AMP44,AMP47,AMP50,AMP56,AMP62,AMP64,AMP70,AMP76,AMP78,AMP82,#REF!)*(1-$E$91)*0.095</f>
        <v>#REF!</v>
      </c>
      <c r="AMQ97" s="1488" t="e">
        <f>SUM(AMQ23,AMQ27,AMQ33,AMQ38,AMQ41,AMQ44,AMQ47,AMQ50,AMQ56,AMQ62,AMQ64,AMQ70,AMQ76,AMQ78,AMQ82,#REF!)*(1-$E$91)*0.095</f>
        <v>#REF!</v>
      </c>
      <c r="AMR97" s="1488" t="e">
        <f>SUM(AMR23,AMR27,AMR33,AMR38,AMR41,AMR44,AMR47,AMR50,AMR56,AMR62,AMR64,AMR70,AMR76,AMR78,AMR82,#REF!)*(1-$E$91)*0.095</f>
        <v>#REF!</v>
      </c>
      <c r="AMS97" s="1488" t="e">
        <f>SUM(AMS23,AMS27,AMS33,AMS38,AMS41,AMS44,AMS47,AMS50,AMS56,AMS62,AMS64,AMS70,AMS76,AMS78,AMS82,#REF!)*(1-$E$91)*0.095</f>
        <v>#REF!</v>
      </c>
      <c r="AMT97" s="1488" t="e">
        <f>SUM(AMT23,AMT27,AMT33,AMT38,AMT41,AMT44,AMT47,AMT50,AMT56,AMT62,AMT64,AMT70,AMT76,AMT78,AMT82,#REF!)*(1-$E$91)*0.095</f>
        <v>#REF!</v>
      </c>
      <c r="AMU97" s="1488" t="e">
        <f>SUM(AMU23,AMU27,AMU33,AMU38,AMU41,AMU44,AMU47,AMU50,AMU56,AMU62,AMU64,AMU70,AMU76,AMU78,AMU82,#REF!)*(1-$E$91)*0.095</f>
        <v>#REF!</v>
      </c>
      <c r="AMV97" s="1488" t="e">
        <f>SUM(AMV23,AMV27,AMV33,AMV38,AMV41,AMV44,AMV47,AMV50,AMV56,AMV62,AMV64,AMV70,AMV76,AMV78,AMV82,#REF!)*(1-$E$91)*0.095</f>
        <v>#REF!</v>
      </c>
      <c r="AMW97" s="1488" t="e">
        <f>SUM(AMW23,AMW27,AMW33,AMW38,AMW41,AMW44,AMW47,AMW50,AMW56,AMW62,AMW64,AMW70,AMW76,AMW78,AMW82,#REF!)*(1-$E$91)*0.095</f>
        <v>#REF!</v>
      </c>
      <c r="AMX97" s="1488" t="e">
        <f>SUM(AMX23,AMX27,AMX33,AMX38,AMX41,AMX44,AMX47,AMX50,AMX56,AMX62,AMX64,AMX70,AMX76,AMX78,AMX82,#REF!)*(1-$E$91)*0.095</f>
        <v>#REF!</v>
      </c>
      <c r="AMY97" s="1488" t="e">
        <f>SUM(AMY23,AMY27,AMY33,AMY38,AMY41,AMY44,AMY47,AMY50,AMY56,AMY62,AMY64,AMY70,AMY76,AMY78,AMY82,#REF!)*(1-$E$91)*0.095</f>
        <v>#REF!</v>
      </c>
      <c r="AMZ97" s="1488" t="e">
        <f>SUM(AMZ23,AMZ27,AMZ33,AMZ38,AMZ41,AMZ44,AMZ47,AMZ50,AMZ56,AMZ62,AMZ64,AMZ70,AMZ76,AMZ78,AMZ82,#REF!)*(1-$E$91)*0.095</f>
        <v>#REF!</v>
      </c>
      <c r="ANA97" s="1488" t="e">
        <f>SUM(ANA23,ANA27,ANA33,ANA38,ANA41,ANA44,ANA47,ANA50,ANA56,ANA62,ANA64,ANA70,ANA76,ANA78,ANA82,#REF!)*(1-$E$91)*0.095</f>
        <v>#REF!</v>
      </c>
      <c r="ANB97" s="1488" t="e">
        <f>SUM(ANB23,ANB27,ANB33,ANB38,ANB41,ANB44,ANB47,ANB50,ANB56,ANB62,ANB64,ANB70,ANB76,ANB78,ANB82,#REF!)*(1-$E$91)*0.095</f>
        <v>#REF!</v>
      </c>
      <c r="ANC97" s="1488" t="e">
        <f>SUM(ANC23,ANC27,ANC33,ANC38,ANC41,ANC44,ANC47,ANC50,ANC56,ANC62,ANC64,ANC70,ANC76,ANC78,ANC82,#REF!)*(1-$E$91)*0.095</f>
        <v>#REF!</v>
      </c>
      <c r="AND97" s="1488" t="e">
        <f>SUM(AND23,AND27,AND33,AND38,AND41,AND44,AND47,AND50,AND56,AND62,AND64,AND70,AND76,AND78,AND82,#REF!)*(1-$E$91)*0.095</f>
        <v>#REF!</v>
      </c>
      <c r="ANE97" s="1488" t="e">
        <f>SUM(ANE23,ANE27,ANE33,ANE38,ANE41,ANE44,ANE47,ANE50,ANE56,ANE62,ANE64,ANE70,ANE76,ANE78,ANE82,#REF!)*(1-$E$91)*0.095</f>
        <v>#REF!</v>
      </c>
      <c r="ANF97" s="1488" t="e">
        <f>SUM(ANF23,ANF27,ANF33,ANF38,ANF41,ANF44,ANF47,ANF50,ANF56,ANF62,ANF64,ANF70,ANF76,ANF78,ANF82,#REF!)*(1-$E$91)*0.095</f>
        <v>#REF!</v>
      </c>
      <c r="ANG97" s="1488" t="e">
        <f>SUM(ANG23,ANG27,ANG33,ANG38,ANG41,ANG44,ANG47,ANG50,ANG56,ANG62,ANG64,ANG70,ANG76,ANG78,ANG82,#REF!)*(1-$E$91)*0.095</f>
        <v>#REF!</v>
      </c>
      <c r="ANH97" s="1488" t="e">
        <f>SUM(ANH23,ANH27,ANH33,ANH38,ANH41,ANH44,ANH47,ANH50,ANH56,ANH62,ANH64,ANH70,ANH76,ANH78,ANH82,#REF!)*(1-$E$91)*0.095</f>
        <v>#REF!</v>
      </c>
      <c r="ANI97" s="1488" t="e">
        <f>SUM(ANI23,ANI27,ANI33,ANI38,ANI41,ANI44,ANI47,ANI50,ANI56,ANI62,ANI64,ANI70,ANI76,ANI78,ANI82,#REF!)*(1-$E$91)*0.095</f>
        <v>#REF!</v>
      </c>
      <c r="ANJ97" s="1488" t="e">
        <f>SUM(ANJ23,ANJ27,ANJ33,ANJ38,ANJ41,ANJ44,ANJ47,ANJ50,ANJ56,ANJ62,ANJ64,ANJ70,ANJ76,ANJ78,ANJ82,#REF!)*(1-$E$91)*0.095</f>
        <v>#REF!</v>
      </c>
      <c r="ANK97" s="1488" t="e">
        <f>SUM(ANK23,ANK27,ANK33,ANK38,ANK41,ANK44,ANK47,ANK50,ANK56,ANK62,ANK64,ANK70,ANK76,ANK78,ANK82,#REF!)*(1-$E$91)*0.095</f>
        <v>#REF!</v>
      </c>
      <c r="ANL97" s="1488" t="e">
        <f>SUM(ANL23,ANL27,ANL33,ANL38,ANL41,ANL44,ANL47,ANL50,ANL56,ANL62,ANL64,ANL70,ANL76,ANL78,ANL82,#REF!)*(1-$E$91)*0.095</f>
        <v>#REF!</v>
      </c>
      <c r="ANM97" s="1488" t="e">
        <f>SUM(ANM23,ANM27,ANM33,ANM38,ANM41,ANM44,ANM47,ANM50,ANM56,ANM62,ANM64,ANM70,ANM76,ANM78,ANM82,#REF!)*(1-$E$91)*0.095</f>
        <v>#REF!</v>
      </c>
      <c r="ANN97" s="1488" t="e">
        <f>SUM(ANN23,ANN27,ANN33,ANN38,ANN41,ANN44,ANN47,ANN50,ANN56,ANN62,ANN64,ANN70,ANN76,ANN78,ANN82,#REF!)*(1-$E$91)*0.095</f>
        <v>#REF!</v>
      </c>
      <c r="ANO97" s="1488" t="e">
        <f>SUM(ANO23,ANO27,ANO33,ANO38,ANO41,ANO44,ANO47,ANO50,ANO56,ANO62,ANO64,ANO70,ANO76,ANO78,ANO82,#REF!)*(1-$E$91)*0.095</f>
        <v>#REF!</v>
      </c>
      <c r="ANP97" s="1488" t="e">
        <f>SUM(ANP23,ANP27,ANP33,ANP38,ANP41,ANP44,ANP47,ANP50,ANP56,ANP62,ANP64,ANP70,ANP76,ANP78,ANP82,#REF!)*(1-$E$91)*0.095</f>
        <v>#REF!</v>
      </c>
      <c r="ANQ97" s="1488" t="e">
        <f>SUM(ANQ23,ANQ27,ANQ33,ANQ38,ANQ41,ANQ44,ANQ47,ANQ50,ANQ56,ANQ62,ANQ64,ANQ70,ANQ76,ANQ78,ANQ82,#REF!)*(1-$E$91)*0.095</f>
        <v>#REF!</v>
      </c>
      <c r="ANR97" s="1488" t="e">
        <f>SUM(ANR23,ANR27,ANR33,ANR38,ANR41,ANR44,ANR47,ANR50,ANR56,ANR62,ANR64,ANR70,ANR76,ANR78,ANR82,#REF!)*(1-$E$91)*0.095</f>
        <v>#REF!</v>
      </c>
      <c r="ANS97" s="1488" t="e">
        <f>SUM(ANS23,ANS27,ANS33,ANS38,ANS41,ANS44,ANS47,ANS50,ANS56,ANS62,ANS64,ANS70,ANS76,ANS78,ANS82,#REF!)*(1-$E$91)*0.095</f>
        <v>#REF!</v>
      </c>
      <c r="ANT97" s="1488" t="e">
        <f>SUM(ANT23,ANT27,ANT33,ANT38,ANT41,ANT44,ANT47,ANT50,ANT56,ANT62,ANT64,ANT70,ANT76,ANT78,ANT82,#REF!)*(1-$E$91)*0.095</f>
        <v>#REF!</v>
      </c>
      <c r="ANU97" s="1488" t="e">
        <f>SUM(ANU23,ANU27,ANU33,ANU38,ANU41,ANU44,ANU47,ANU50,ANU56,ANU62,ANU64,ANU70,ANU76,ANU78,ANU82,#REF!)*(1-$E$91)*0.095</f>
        <v>#REF!</v>
      </c>
      <c r="ANV97" s="1488" t="e">
        <f>SUM(ANV23,ANV27,ANV33,ANV38,ANV41,ANV44,ANV47,ANV50,ANV56,ANV62,ANV64,ANV70,ANV76,ANV78,ANV82,#REF!)*(1-$E$91)*0.095</f>
        <v>#REF!</v>
      </c>
      <c r="ANW97" s="1488" t="e">
        <f>SUM(ANW23,ANW27,ANW33,ANW38,ANW41,ANW44,ANW47,ANW50,ANW56,ANW62,ANW64,ANW70,ANW76,ANW78,ANW82,#REF!)*(1-$E$91)*0.095</f>
        <v>#REF!</v>
      </c>
      <c r="ANX97" s="1488" t="e">
        <f>SUM(ANX23,ANX27,ANX33,ANX38,ANX41,ANX44,ANX47,ANX50,ANX56,ANX62,ANX64,ANX70,ANX76,ANX78,ANX82,#REF!)*(1-$E$91)*0.095</f>
        <v>#REF!</v>
      </c>
      <c r="ANY97" s="1488" t="e">
        <f>SUM(ANY23,ANY27,ANY33,ANY38,ANY41,ANY44,ANY47,ANY50,ANY56,ANY62,ANY64,ANY70,ANY76,ANY78,ANY82,#REF!)*(1-$E$91)*0.095</f>
        <v>#REF!</v>
      </c>
      <c r="ANZ97" s="1488" t="e">
        <f>SUM(ANZ23,ANZ27,ANZ33,ANZ38,ANZ41,ANZ44,ANZ47,ANZ50,ANZ56,ANZ62,ANZ64,ANZ70,ANZ76,ANZ78,ANZ82,#REF!)*(1-$E$91)*0.095</f>
        <v>#REF!</v>
      </c>
      <c r="AOA97" s="1488" t="e">
        <f>SUM(AOA23,AOA27,AOA33,AOA38,AOA41,AOA44,AOA47,AOA50,AOA56,AOA62,AOA64,AOA70,AOA76,AOA78,AOA82,#REF!)*(1-$E$91)*0.095</f>
        <v>#REF!</v>
      </c>
      <c r="AOB97" s="1488" t="e">
        <f>SUM(AOB23,AOB27,AOB33,AOB38,AOB41,AOB44,AOB47,AOB50,AOB56,AOB62,AOB64,AOB70,AOB76,AOB78,AOB82,#REF!)*(1-$E$91)*0.095</f>
        <v>#REF!</v>
      </c>
      <c r="AOC97" s="1488" t="e">
        <f>SUM(AOC23,AOC27,AOC33,AOC38,AOC41,AOC44,AOC47,AOC50,AOC56,AOC62,AOC64,AOC70,AOC76,AOC78,AOC82,#REF!)*(1-$E$91)*0.095</f>
        <v>#REF!</v>
      </c>
      <c r="AOD97" s="1488" t="e">
        <f>SUM(AOD23,AOD27,AOD33,AOD38,AOD41,AOD44,AOD47,AOD50,AOD56,AOD62,AOD64,AOD70,AOD76,AOD78,AOD82,#REF!)*(1-$E$91)*0.095</f>
        <v>#REF!</v>
      </c>
      <c r="AOE97" s="1488" t="e">
        <f>SUM(AOE23,AOE27,AOE33,AOE38,AOE41,AOE44,AOE47,AOE50,AOE56,AOE62,AOE64,AOE70,AOE76,AOE78,AOE82,#REF!)*(1-$E$91)*0.095</f>
        <v>#REF!</v>
      </c>
      <c r="AOF97" s="1488" t="e">
        <f>SUM(AOF23,AOF27,AOF33,AOF38,AOF41,AOF44,AOF47,AOF50,AOF56,AOF62,AOF64,AOF70,AOF76,AOF78,AOF82,#REF!)*(1-$E$91)*0.095</f>
        <v>#REF!</v>
      </c>
      <c r="AOG97" s="1488" t="e">
        <f>SUM(AOG23,AOG27,AOG33,AOG38,AOG41,AOG44,AOG47,AOG50,AOG56,AOG62,AOG64,AOG70,AOG76,AOG78,AOG82,#REF!)*(1-$E$91)*0.095</f>
        <v>#REF!</v>
      </c>
      <c r="AOH97" s="1488" t="e">
        <f>SUM(AOH23,AOH27,AOH33,AOH38,AOH41,AOH44,AOH47,AOH50,AOH56,AOH62,AOH64,AOH70,AOH76,AOH78,AOH82,#REF!)*(1-$E$91)*0.095</f>
        <v>#REF!</v>
      </c>
      <c r="AOI97" s="1488" t="e">
        <f>SUM(AOI23,AOI27,AOI33,AOI38,AOI41,AOI44,AOI47,AOI50,AOI56,AOI62,AOI64,AOI70,AOI76,AOI78,AOI82,#REF!)*(1-$E$91)*0.095</f>
        <v>#REF!</v>
      </c>
      <c r="AOJ97" s="1488" t="e">
        <f>SUM(AOJ23,AOJ27,AOJ33,AOJ38,AOJ41,AOJ44,AOJ47,AOJ50,AOJ56,AOJ62,AOJ64,AOJ70,AOJ76,AOJ78,AOJ82,#REF!)*(1-$E$91)*0.095</f>
        <v>#REF!</v>
      </c>
      <c r="AOK97" s="1488" t="e">
        <f>SUM(AOK23,AOK27,AOK33,AOK38,AOK41,AOK44,AOK47,AOK50,AOK56,AOK62,AOK64,AOK70,AOK76,AOK78,AOK82,#REF!)*(1-$E$91)*0.095</f>
        <v>#REF!</v>
      </c>
      <c r="AOL97" s="1488" t="e">
        <f>SUM(AOL23,AOL27,AOL33,AOL38,AOL41,AOL44,AOL47,AOL50,AOL56,AOL62,AOL64,AOL70,AOL76,AOL78,AOL82,#REF!)*(1-$E$91)*0.095</f>
        <v>#REF!</v>
      </c>
      <c r="AOM97" s="1488" t="e">
        <f>SUM(AOM23,AOM27,AOM33,AOM38,AOM41,AOM44,AOM47,AOM50,AOM56,AOM62,AOM64,AOM70,AOM76,AOM78,AOM82,#REF!)*(1-$E$91)*0.095</f>
        <v>#REF!</v>
      </c>
      <c r="AON97" s="1488" t="e">
        <f>SUM(AON23,AON27,AON33,AON38,AON41,AON44,AON47,AON50,AON56,AON62,AON64,AON70,AON76,AON78,AON82,#REF!)*(1-$E$91)*0.095</f>
        <v>#REF!</v>
      </c>
      <c r="AOO97" s="1488" t="e">
        <f>SUM(AOO23,AOO27,AOO33,AOO38,AOO41,AOO44,AOO47,AOO50,AOO56,AOO62,AOO64,AOO70,AOO76,AOO78,AOO82,#REF!)*(1-$E$91)*0.095</f>
        <v>#REF!</v>
      </c>
      <c r="AOP97" s="1488" t="e">
        <f>SUM(AOP23,AOP27,AOP33,AOP38,AOP41,AOP44,AOP47,AOP50,AOP56,AOP62,AOP64,AOP70,AOP76,AOP78,AOP82,#REF!)*(1-$E$91)*0.095</f>
        <v>#REF!</v>
      </c>
      <c r="AOQ97" s="1488" t="e">
        <f>SUM(AOQ23,AOQ27,AOQ33,AOQ38,AOQ41,AOQ44,AOQ47,AOQ50,AOQ56,AOQ62,AOQ64,AOQ70,AOQ76,AOQ78,AOQ82,#REF!)*(1-$E$91)*0.095</f>
        <v>#REF!</v>
      </c>
      <c r="AOR97" s="1488" t="e">
        <f>SUM(AOR23,AOR27,AOR33,AOR38,AOR41,AOR44,AOR47,AOR50,AOR56,AOR62,AOR64,AOR70,AOR76,AOR78,AOR82,#REF!)*(1-$E$91)*0.095</f>
        <v>#REF!</v>
      </c>
      <c r="AOS97" s="1488" t="e">
        <f>SUM(AOS23,AOS27,AOS33,AOS38,AOS41,AOS44,AOS47,AOS50,AOS56,AOS62,AOS64,AOS70,AOS76,AOS78,AOS82,#REF!)*(1-$E$91)*0.095</f>
        <v>#REF!</v>
      </c>
      <c r="AOT97" s="1488" t="e">
        <f>SUM(AOT23,AOT27,AOT33,AOT38,AOT41,AOT44,AOT47,AOT50,AOT56,AOT62,AOT64,AOT70,AOT76,AOT78,AOT82,#REF!)*(1-$E$91)*0.095</f>
        <v>#REF!</v>
      </c>
      <c r="AOU97" s="1488" t="e">
        <f>SUM(AOU23,AOU27,AOU33,AOU38,AOU41,AOU44,AOU47,AOU50,AOU56,AOU62,AOU64,AOU70,AOU76,AOU78,AOU82,#REF!)*(1-$E$91)*0.095</f>
        <v>#REF!</v>
      </c>
      <c r="AOV97" s="1488" t="e">
        <f>SUM(AOV23,AOV27,AOV33,AOV38,AOV41,AOV44,AOV47,AOV50,AOV56,AOV62,AOV64,AOV70,AOV76,AOV78,AOV82,#REF!)*(1-$E$91)*0.095</f>
        <v>#REF!</v>
      </c>
      <c r="AOW97" s="1488" t="e">
        <f>SUM(AOW23,AOW27,AOW33,AOW38,AOW41,AOW44,AOW47,AOW50,AOW56,AOW62,AOW64,AOW70,AOW76,AOW78,AOW82,#REF!)*(1-$E$91)*0.095</f>
        <v>#REF!</v>
      </c>
      <c r="AOX97" s="1488" t="e">
        <f>SUM(AOX23,AOX27,AOX33,AOX38,AOX41,AOX44,AOX47,AOX50,AOX56,AOX62,AOX64,AOX70,AOX76,AOX78,AOX82,#REF!)*(1-$E$91)*0.095</f>
        <v>#REF!</v>
      </c>
      <c r="AOY97" s="1488" t="e">
        <f>SUM(AOY23,AOY27,AOY33,AOY38,AOY41,AOY44,AOY47,AOY50,AOY56,AOY62,AOY64,AOY70,AOY76,AOY78,AOY82,#REF!)*(1-$E$91)*0.095</f>
        <v>#REF!</v>
      </c>
      <c r="AOZ97" s="1488" t="e">
        <f>SUM(AOZ23,AOZ27,AOZ33,AOZ38,AOZ41,AOZ44,AOZ47,AOZ50,AOZ56,AOZ62,AOZ64,AOZ70,AOZ76,AOZ78,AOZ82,#REF!)*(1-$E$91)*0.095</f>
        <v>#REF!</v>
      </c>
      <c r="APA97" s="1488" t="e">
        <f>SUM(APA23,APA27,APA33,APA38,APA41,APA44,APA47,APA50,APA56,APA62,APA64,APA70,APA76,APA78,APA82,#REF!)*(1-$E$91)*0.095</f>
        <v>#REF!</v>
      </c>
      <c r="APB97" s="1488" t="e">
        <f>SUM(APB23,APB27,APB33,APB38,APB41,APB44,APB47,APB50,APB56,APB62,APB64,APB70,APB76,APB78,APB82,#REF!)*(1-$E$91)*0.095</f>
        <v>#REF!</v>
      </c>
      <c r="APC97" s="1488" t="e">
        <f>SUM(APC23,APC27,APC33,APC38,APC41,APC44,APC47,APC50,APC56,APC62,APC64,APC70,APC76,APC78,APC82,#REF!)*(1-$E$91)*0.095</f>
        <v>#REF!</v>
      </c>
      <c r="APD97" s="1488" t="e">
        <f>SUM(APD23,APD27,APD33,APD38,APD41,APD44,APD47,APD50,APD56,APD62,APD64,APD70,APD76,APD78,APD82,#REF!)*(1-$E$91)*0.095</f>
        <v>#REF!</v>
      </c>
      <c r="APE97" s="1488" t="e">
        <f>SUM(APE23,APE27,APE33,APE38,APE41,APE44,APE47,APE50,APE56,APE62,APE64,APE70,APE76,APE78,APE82,#REF!)*(1-$E$91)*0.095</f>
        <v>#REF!</v>
      </c>
      <c r="APF97" s="1488" t="e">
        <f>SUM(APF23,APF27,APF33,APF38,APF41,APF44,APF47,APF50,APF56,APF62,APF64,APF70,APF76,APF78,APF82,#REF!)*(1-$E$91)*0.095</f>
        <v>#REF!</v>
      </c>
      <c r="APG97" s="1488" t="e">
        <f>SUM(APG23,APG27,APG33,APG38,APG41,APG44,APG47,APG50,APG56,APG62,APG64,APG70,APG76,APG78,APG82,#REF!)*(1-$E$91)*0.095</f>
        <v>#REF!</v>
      </c>
      <c r="APH97" s="1488" t="e">
        <f>SUM(APH23,APH27,APH33,APH38,APH41,APH44,APH47,APH50,APH56,APH62,APH64,APH70,APH76,APH78,APH82,#REF!)*(1-$E$91)*0.095</f>
        <v>#REF!</v>
      </c>
      <c r="API97" s="1488" t="e">
        <f>SUM(API23,API27,API33,API38,API41,API44,API47,API50,API56,API62,API64,API70,API76,API78,API82,#REF!)*(1-$E$91)*0.095</f>
        <v>#REF!</v>
      </c>
      <c r="APJ97" s="1488" t="e">
        <f>SUM(APJ23,APJ27,APJ33,APJ38,APJ41,APJ44,APJ47,APJ50,APJ56,APJ62,APJ64,APJ70,APJ76,APJ78,APJ82,#REF!)*(1-$E$91)*0.095</f>
        <v>#REF!</v>
      </c>
      <c r="APK97" s="1488" t="e">
        <f>SUM(APK23,APK27,APK33,APK38,APK41,APK44,APK47,APK50,APK56,APK62,APK64,APK70,APK76,APK78,APK82,#REF!)*(1-$E$91)*0.095</f>
        <v>#REF!</v>
      </c>
      <c r="APL97" s="1488" t="e">
        <f>SUM(APL23,APL27,APL33,APL38,APL41,APL44,APL47,APL50,APL56,APL62,APL64,APL70,APL76,APL78,APL82,#REF!)*(1-$E$91)*0.095</f>
        <v>#REF!</v>
      </c>
      <c r="APM97" s="1488" t="e">
        <f>SUM(APM23,APM27,APM33,APM38,APM41,APM44,APM47,APM50,APM56,APM62,APM64,APM70,APM76,APM78,APM82,#REF!)*(1-$E$91)*0.095</f>
        <v>#REF!</v>
      </c>
      <c r="APN97" s="1488" t="e">
        <f>SUM(APN23,APN27,APN33,APN38,APN41,APN44,APN47,APN50,APN56,APN62,APN64,APN70,APN76,APN78,APN82,#REF!)*(1-$E$91)*0.095</f>
        <v>#REF!</v>
      </c>
      <c r="APO97" s="1488" t="e">
        <f>SUM(APO23,APO27,APO33,APO38,APO41,APO44,APO47,APO50,APO56,APO62,APO64,APO70,APO76,APO78,APO82,#REF!)*(1-$E$91)*0.095</f>
        <v>#REF!</v>
      </c>
      <c r="APP97" s="1488" t="e">
        <f>SUM(APP23,APP27,APP33,APP38,APP41,APP44,APP47,APP50,APP56,APP62,APP64,APP70,APP76,APP78,APP82,#REF!)*(1-$E$91)*0.095</f>
        <v>#REF!</v>
      </c>
      <c r="APQ97" s="1488" t="e">
        <f>SUM(APQ23,APQ27,APQ33,APQ38,APQ41,APQ44,APQ47,APQ50,APQ56,APQ62,APQ64,APQ70,APQ76,APQ78,APQ82,#REF!)*(1-$E$91)*0.095</f>
        <v>#REF!</v>
      </c>
      <c r="APR97" s="1488" t="e">
        <f>SUM(APR23,APR27,APR33,APR38,APR41,APR44,APR47,APR50,APR56,APR62,APR64,APR70,APR76,APR78,APR82,#REF!)*(1-$E$91)*0.095</f>
        <v>#REF!</v>
      </c>
      <c r="APS97" s="1488" t="e">
        <f>SUM(APS23,APS27,APS33,APS38,APS41,APS44,APS47,APS50,APS56,APS62,APS64,APS70,APS76,APS78,APS82,#REF!)*(1-$E$91)*0.095</f>
        <v>#REF!</v>
      </c>
      <c r="APT97" s="1488" t="e">
        <f>SUM(APT23,APT27,APT33,APT38,APT41,APT44,APT47,APT50,APT56,APT62,APT64,APT70,APT76,APT78,APT82,#REF!)*(1-$E$91)*0.095</f>
        <v>#REF!</v>
      </c>
      <c r="APU97" s="1488" t="e">
        <f>SUM(APU23,APU27,APU33,APU38,APU41,APU44,APU47,APU50,APU56,APU62,APU64,APU70,APU76,APU78,APU82,#REF!)*(1-$E$91)*0.095</f>
        <v>#REF!</v>
      </c>
      <c r="APV97" s="1488" t="e">
        <f>SUM(APV23,APV27,APV33,APV38,APV41,APV44,APV47,APV50,APV56,APV62,APV64,APV70,APV76,APV78,APV82,#REF!)*(1-$E$91)*0.095</f>
        <v>#REF!</v>
      </c>
      <c r="APW97" s="1488" t="e">
        <f>SUM(APW23,APW27,APW33,APW38,APW41,APW44,APW47,APW50,APW56,APW62,APW64,APW70,APW76,APW78,APW82,#REF!)*(1-$E$91)*0.095</f>
        <v>#REF!</v>
      </c>
      <c r="APX97" s="1488" t="e">
        <f>SUM(APX23,APX27,APX33,APX38,APX41,APX44,APX47,APX50,APX56,APX62,APX64,APX70,APX76,APX78,APX82,#REF!)*(1-$E$91)*0.095</f>
        <v>#REF!</v>
      </c>
      <c r="APY97" s="1488" t="e">
        <f>SUM(APY23,APY27,APY33,APY38,APY41,APY44,APY47,APY50,APY56,APY62,APY64,APY70,APY76,APY78,APY82,#REF!)*(1-$E$91)*0.095</f>
        <v>#REF!</v>
      </c>
      <c r="APZ97" s="1488" t="e">
        <f>SUM(APZ23,APZ27,APZ33,APZ38,APZ41,APZ44,APZ47,APZ50,APZ56,APZ62,APZ64,APZ70,APZ76,APZ78,APZ82,#REF!)*(1-$E$91)*0.095</f>
        <v>#REF!</v>
      </c>
      <c r="AQA97" s="1488" t="e">
        <f>SUM(AQA23,AQA27,AQA33,AQA38,AQA41,AQA44,AQA47,AQA50,AQA56,AQA62,AQA64,AQA70,AQA76,AQA78,AQA82,#REF!)*(1-$E$91)*0.095</f>
        <v>#REF!</v>
      </c>
      <c r="AQB97" s="1488" t="e">
        <f>SUM(AQB23,AQB27,AQB33,AQB38,AQB41,AQB44,AQB47,AQB50,AQB56,AQB62,AQB64,AQB70,AQB76,AQB78,AQB82,#REF!)*(1-$E$91)*0.095</f>
        <v>#REF!</v>
      </c>
      <c r="AQC97" s="1488" t="e">
        <f>SUM(AQC23,AQC27,AQC33,AQC38,AQC41,AQC44,AQC47,AQC50,AQC56,AQC62,AQC64,AQC70,AQC76,AQC78,AQC82,#REF!)*(1-$E$91)*0.095</f>
        <v>#REF!</v>
      </c>
      <c r="AQD97" s="1488" t="e">
        <f>SUM(AQD23,AQD27,AQD33,AQD38,AQD41,AQD44,AQD47,AQD50,AQD56,AQD62,AQD64,AQD70,AQD76,AQD78,AQD82,#REF!)*(1-$E$91)*0.095</f>
        <v>#REF!</v>
      </c>
      <c r="AQE97" s="1488" t="e">
        <f>SUM(AQE23,AQE27,AQE33,AQE38,AQE41,AQE44,AQE47,AQE50,AQE56,AQE62,AQE64,AQE70,AQE76,AQE78,AQE82,#REF!)*(1-$E$91)*0.095</f>
        <v>#REF!</v>
      </c>
      <c r="AQF97" s="1488" t="e">
        <f>SUM(AQF23,AQF27,AQF33,AQF38,AQF41,AQF44,AQF47,AQF50,AQF56,AQF62,AQF64,AQF70,AQF76,AQF78,AQF82,#REF!)*(1-$E$91)*0.095</f>
        <v>#REF!</v>
      </c>
      <c r="AQG97" s="1488" t="e">
        <f>SUM(AQG23,AQG27,AQG33,AQG38,AQG41,AQG44,AQG47,AQG50,AQG56,AQG62,AQG64,AQG70,AQG76,AQG78,AQG82,#REF!)*(1-$E$91)*0.095</f>
        <v>#REF!</v>
      </c>
      <c r="AQH97" s="1488" t="e">
        <f>SUM(AQH23,AQH27,AQH33,AQH38,AQH41,AQH44,AQH47,AQH50,AQH56,AQH62,AQH64,AQH70,AQH76,AQH78,AQH82,#REF!)*(1-$E$91)*0.095</f>
        <v>#REF!</v>
      </c>
      <c r="AQI97" s="1488" t="e">
        <f>SUM(AQI23,AQI27,AQI33,AQI38,AQI41,AQI44,AQI47,AQI50,AQI56,AQI62,AQI64,AQI70,AQI76,AQI78,AQI82,#REF!)*(1-$E$91)*0.095</f>
        <v>#REF!</v>
      </c>
      <c r="AQJ97" s="1488" t="e">
        <f>SUM(AQJ23,AQJ27,AQJ33,AQJ38,AQJ41,AQJ44,AQJ47,AQJ50,AQJ56,AQJ62,AQJ64,AQJ70,AQJ76,AQJ78,AQJ82,#REF!)*(1-$E$91)*0.095</f>
        <v>#REF!</v>
      </c>
      <c r="AQK97" s="1488" t="e">
        <f>SUM(AQK23,AQK27,AQK33,AQK38,AQK41,AQK44,AQK47,AQK50,AQK56,AQK62,AQK64,AQK70,AQK76,AQK78,AQK82,#REF!)*(1-$E$91)*0.095</f>
        <v>#REF!</v>
      </c>
      <c r="AQL97" s="1488" t="e">
        <f>SUM(AQL23,AQL27,AQL33,AQL38,AQL41,AQL44,AQL47,AQL50,AQL56,AQL62,AQL64,AQL70,AQL76,AQL78,AQL82,#REF!)*(1-$E$91)*0.095</f>
        <v>#REF!</v>
      </c>
      <c r="AQM97" s="1488" t="e">
        <f>SUM(AQM23,AQM27,AQM33,AQM38,AQM41,AQM44,AQM47,AQM50,AQM56,AQM62,AQM64,AQM70,AQM76,AQM78,AQM82,#REF!)*(1-$E$91)*0.095</f>
        <v>#REF!</v>
      </c>
      <c r="AQN97" s="1488" t="e">
        <f>SUM(AQN23,AQN27,AQN33,AQN38,AQN41,AQN44,AQN47,AQN50,AQN56,AQN62,AQN64,AQN70,AQN76,AQN78,AQN82,#REF!)*(1-$E$91)*0.095</f>
        <v>#REF!</v>
      </c>
      <c r="AQO97" s="1488" t="e">
        <f>SUM(AQO23,AQO27,AQO33,AQO38,AQO41,AQO44,AQO47,AQO50,AQO56,AQO62,AQO64,AQO70,AQO76,AQO78,AQO82,#REF!)*(1-$E$91)*0.095</f>
        <v>#REF!</v>
      </c>
      <c r="AQP97" s="1488" t="e">
        <f>SUM(AQP23,AQP27,AQP33,AQP38,AQP41,AQP44,AQP47,AQP50,AQP56,AQP62,AQP64,AQP70,AQP76,AQP78,AQP82,#REF!)*(1-$E$91)*0.095</f>
        <v>#REF!</v>
      </c>
      <c r="AQQ97" s="1488" t="e">
        <f>SUM(AQQ23,AQQ27,AQQ33,AQQ38,AQQ41,AQQ44,AQQ47,AQQ50,AQQ56,AQQ62,AQQ64,AQQ70,AQQ76,AQQ78,AQQ82,#REF!)*(1-$E$91)*0.095</f>
        <v>#REF!</v>
      </c>
      <c r="AQR97" s="1488" t="e">
        <f>SUM(AQR23,AQR27,AQR33,AQR38,AQR41,AQR44,AQR47,AQR50,AQR56,AQR62,AQR64,AQR70,AQR76,AQR78,AQR82,#REF!)*(1-$E$91)*0.095</f>
        <v>#REF!</v>
      </c>
      <c r="AQS97" s="1488" t="e">
        <f>SUM(AQS23,AQS27,AQS33,AQS38,AQS41,AQS44,AQS47,AQS50,AQS56,AQS62,AQS64,AQS70,AQS76,AQS78,AQS82,#REF!)*(1-$E$91)*0.095</f>
        <v>#REF!</v>
      </c>
      <c r="AQT97" s="1488" t="e">
        <f>SUM(AQT23,AQT27,AQT33,AQT38,AQT41,AQT44,AQT47,AQT50,AQT56,AQT62,AQT64,AQT70,AQT76,AQT78,AQT82,#REF!)*(1-$E$91)*0.095</f>
        <v>#REF!</v>
      </c>
      <c r="AQU97" s="1488" t="e">
        <f>SUM(AQU23,AQU27,AQU33,AQU38,AQU41,AQU44,AQU47,AQU50,AQU56,AQU62,AQU64,AQU70,AQU76,AQU78,AQU82,#REF!)*(1-$E$91)*0.095</f>
        <v>#REF!</v>
      </c>
      <c r="AQV97" s="1488" t="e">
        <f>SUM(AQV23,AQV27,AQV33,AQV38,AQV41,AQV44,AQV47,AQV50,AQV56,AQV62,AQV64,AQV70,AQV76,AQV78,AQV82,#REF!)*(1-$E$91)*0.095</f>
        <v>#REF!</v>
      </c>
      <c r="AQW97" s="1488" t="e">
        <f>SUM(AQW23,AQW27,AQW33,AQW38,AQW41,AQW44,AQW47,AQW50,AQW56,AQW62,AQW64,AQW70,AQW76,AQW78,AQW82,#REF!)*(1-$E$91)*0.095</f>
        <v>#REF!</v>
      </c>
      <c r="AQX97" s="1488" t="e">
        <f>SUM(AQX23,AQX27,AQX33,AQX38,AQX41,AQX44,AQX47,AQX50,AQX56,AQX62,AQX64,AQX70,AQX76,AQX78,AQX82,#REF!)*(1-$E$91)*0.095</f>
        <v>#REF!</v>
      </c>
      <c r="AQY97" s="1488" t="e">
        <f>SUM(AQY23,AQY27,AQY33,AQY38,AQY41,AQY44,AQY47,AQY50,AQY56,AQY62,AQY64,AQY70,AQY76,AQY78,AQY82,#REF!)*(1-$E$91)*0.095</f>
        <v>#REF!</v>
      </c>
      <c r="AQZ97" s="1488" t="e">
        <f>SUM(AQZ23,AQZ27,AQZ33,AQZ38,AQZ41,AQZ44,AQZ47,AQZ50,AQZ56,AQZ62,AQZ64,AQZ70,AQZ76,AQZ78,AQZ82,#REF!)*(1-$E$91)*0.095</f>
        <v>#REF!</v>
      </c>
      <c r="ARA97" s="1488" t="e">
        <f>SUM(ARA23,ARA27,ARA33,ARA38,ARA41,ARA44,ARA47,ARA50,ARA56,ARA62,ARA64,ARA70,ARA76,ARA78,ARA82,#REF!)*(1-$E$91)*0.095</f>
        <v>#REF!</v>
      </c>
      <c r="ARB97" s="1488" t="e">
        <f>SUM(ARB23,ARB27,ARB33,ARB38,ARB41,ARB44,ARB47,ARB50,ARB56,ARB62,ARB64,ARB70,ARB76,ARB78,ARB82,#REF!)*(1-$E$91)*0.095</f>
        <v>#REF!</v>
      </c>
      <c r="ARC97" s="1488" t="e">
        <f>SUM(ARC23,ARC27,ARC33,ARC38,ARC41,ARC44,ARC47,ARC50,ARC56,ARC62,ARC64,ARC70,ARC76,ARC78,ARC82,#REF!)*(1-$E$91)*0.095</f>
        <v>#REF!</v>
      </c>
      <c r="ARD97" s="1488" t="e">
        <f>SUM(ARD23,ARD27,ARD33,ARD38,ARD41,ARD44,ARD47,ARD50,ARD56,ARD62,ARD64,ARD70,ARD76,ARD78,ARD82,#REF!)*(1-$E$91)*0.095</f>
        <v>#REF!</v>
      </c>
      <c r="ARE97" s="1488" t="e">
        <f>SUM(ARE23,ARE27,ARE33,ARE38,ARE41,ARE44,ARE47,ARE50,ARE56,ARE62,ARE64,ARE70,ARE76,ARE78,ARE82,#REF!)*(1-$E$91)*0.095</f>
        <v>#REF!</v>
      </c>
      <c r="ARF97" s="1488" t="e">
        <f>SUM(ARF23,ARF27,ARF33,ARF38,ARF41,ARF44,ARF47,ARF50,ARF56,ARF62,ARF64,ARF70,ARF76,ARF78,ARF82,#REF!)*(1-$E$91)*0.095</f>
        <v>#REF!</v>
      </c>
      <c r="ARG97" s="1488" t="e">
        <f>SUM(ARG23,ARG27,ARG33,ARG38,ARG41,ARG44,ARG47,ARG50,ARG56,ARG62,ARG64,ARG70,ARG76,ARG78,ARG82,#REF!)*(1-$E$91)*0.095</f>
        <v>#REF!</v>
      </c>
      <c r="ARH97" s="1488" t="e">
        <f>SUM(ARH23,ARH27,ARH33,ARH38,ARH41,ARH44,ARH47,ARH50,ARH56,ARH62,ARH64,ARH70,ARH76,ARH78,ARH82,#REF!)*(1-$E$91)*0.095</f>
        <v>#REF!</v>
      </c>
      <c r="ARI97" s="1488" t="e">
        <f>SUM(ARI23,ARI27,ARI33,ARI38,ARI41,ARI44,ARI47,ARI50,ARI56,ARI62,ARI64,ARI70,ARI76,ARI78,ARI82,#REF!)*(1-$E$91)*0.095</f>
        <v>#REF!</v>
      </c>
      <c r="ARJ97" s="1488" t="e">
        <f>SUM(ARJ23,ARJ27,ARJ33,ARJ38,ARJ41,ARJ44,ARJ47,ARJ50,ARJ56,ARJ62,ARJ64,ARJ70,ARJ76,ARJ78,ARJ82,#REF!)*(1-$E$91)*0.095</f>
        <v>#REF!</v>
      </c>
      <c r="ARK97" s="1488" t="e">
        <f>SUM(ARK23,ARK27,ARK33,ARK38,ARK41,ARK44,ARK47,ARK50,ARK56,ARK62,ARK64,ARK70,ARK76,ARK78,ARK82,#REF!)*(1-$E$91)*0.095</f>
        <v>#REF!</v>
      </c>
      <c r="ARL97" s="1488" t="e">
        <f>SUM(ARL23,ARL27,ARL33,ARL38,ARL41,ARL44,ARL47,ARL50,ARL56,ARL62,ARL64,ARL70,ARL76,ARL78,ARL82,#REF!)*(1-$E$91)*0.095</f>
        <v>#REF!</v>
      </c>
      <c r="ARM97" s="1488" t="e">
        <f>SUM(ARM23,ARM27,ARM33,ARM38,ARM41,ARM44,ARM47,ARM50,ARM56,ARM62,ARM64,ARM70,ARM76,ARM78,ARM82,#REF!)*(1-$E$91)*0.095</f>
        <v>#REF!</v>
      </c>
      <c r="ARN97" s="1488" t="e">
        <f>SUM(ARN23,ARN27,ARN33,ARN38,ARN41,ARN44,ARN47,ARN50,ARN56,ARN62,ARN64,ARN70,ARN76,ARN78,ARN82,#REF!)*(1-$E$91)*0.095</f>
        <v>#REF!</v>
      </c>
      <c r="ARO97" s="1488" t="e">
        <f>SUM(ARO23,ARO27,ARO33,ARO38,ARO41,ARO44,ARO47,ARO50,ARO56,ARO62,ARO64,ARO70,ARO76,ARO78,ARO82,#REF!)*(1-$E$91)*0.095</f>
        <v>#REF!</v>
      </c>
      <c r="ARP97" s="1488" t="e">
        <f>SUM(ARP23,ARP27,ARP33,ARP38,ARP41,ARP44,ARP47,ARP50,ARP56,ARP62,ARP64,ARP70,ARP76,ARP78,ARP82,#REF!)*(1-$E$91)*0.095</f>
        <v>#REF!</v>
      </c>
      <c r="ARQ97" s="1488" t="e">
        <f>SUM(ARQ23,ARQ27,ARQ33,ARQ38,ARQ41,ARQ44,ARQ47,ARQ50,ARQ56,ARQ62,ARQ64,ARQ70,ARQ76,ARQ78,ARQ82,#REF!)*(1-$E$91)*0.095</f>
        <v>#REF!</v>
      </c>
      <c r="ARR97" s="1488" t="e">
        <f>SUM(ARR23,ARR27,ARR33,ARR38,ARR41,ARR44,ARR47,ARR50,ARR56,ARR62,ARR64,ARR70,ARR76,ARR78,ARR82,#REF!)*(1-$E$91)*0.095</f>
        <v>#REF!</v>
      </c>
      <c r="ARS97" s="1488" t="e">
        <f>SUM(ARS23,ARS27,ARS33,ARS38,ARS41,ARS44,ARS47,ARS50,ARS56,ARS62,ARS64,ARS70,ARS76,ARS78,ARS82,#REF!)*(1-$E$91)*0.095</f>
        <v>#REF!</v>
      </c>
      <c r="ART97" s="1488" t="e">
        <f>SUM(ART23,ART27,ART33,ART38,ART41,ART44,ART47,ART50,ART56,ART62,ART64,ART70,ART76,ART78,ART82,#REF!)*(1-$E$91)*0.095</f>
        <v>#REF!</v>
      </c>
      <c r="ARU97" s="1488" t="e">
        <f>SUM(ARU23,ARU27,ARU33,ARU38,ARU41,ARU44,ARU47,ARU50,ARU56,ARU62,ARU64,ARU70,ARU76,ARU78,ARU82,#REF!)*(1-$E$91)*0.095</f>
        <v>#REF!</v>
      </c>
      <c r="ARV97" s="1488" t="e">
        <f>SUM(ARV23,ARV27,ARV33,ARV38,ARV41,ARV44,ARV47,ARV50,ARV56,ARV62,ARV64,ARV70,ARV76,ARV78,ARV82,#REF!)*(1-$E$91)*0.095</f>
        <v>#REF!</v>
      </c>
      <c r="ARW97" s="1488" t="e">
        <f>SUM(ARW23,ARW27,ARW33,ARW38,ARW41,ARW44,ARW47,ARW50,ARW56,ARW62,ARW64,ARW70,ARW76,ARW78,ARW82,#REF!)*(1-$E$91)*0.095</f>
        <v>#REF!</v>
      </c>
      <c r="ARX97" s="1488" t="e">
        <f>SUM(ARX23,ARX27,ARX33,ARX38,ARX41,ARX44,ARX47,ARX50,ARX56,ARX62,ARX64,ARX70,ARX76,ARX78,ARX82,#REF!)*(1-$E$91)*0.095</f>
        <v>#REF!</v>
      </c>
      <c r="ARY97" s="1488" t="e">
        <f>SUM(ARY23,ARY27,ARY33,ARY38,ARY41,ARY44,ARY47,ARY50,ARY56,ARY62,ARY64,ARY70,ARY76,ARY78,ARY82,#REF!)*(1-$E$91)*0.095</f>
        <v>#REF!</v>
      </c>
      <c r="ARZ97" s="1488" t="e">
        <f>SUM(ARZ23,ARZ27,ARZ33,ARZ38,ARZ41,ARZ44,ARZ47,ARZ50,ARZ56,ARZ62,ARZ64,ARZ70,ARZ76,ARZ78,ARZ82,#REF!)*(1-$E$91)*0.095</f>
        <v>#REF!</v>
      </c>
      <c r="ASA97" s="1488" t="e">
        <f>SUM(ASA23,ASA27,ASA33,ASA38,ASA41,ASA44,ASA47,ASA50,ASA56,ASA62,ASA64,ASA70,ASA76,ASA78,ASA82,#REF!)*(1-$E$91)*0.095</f>
        <v>#REF!</v>
      </c>
      <c r="ASB97" s="1488" t="e">
        <f>SUM(ASB23,ASB27,ASB33,ASB38,ASB41,ASB44,ASB47,ASB50,ASB56,ASB62,ASB64,ASB70,ASB76,ASB78,ASB82,#REF!)*(1-$E$91)*0.095</f>
        <v>#REF!</v>
      </c>
      <c r="ASC97" s="1488" t="e">
        <f>SUM(ASC23,ASC27,ASC33,ASC38,ASC41,ASC44,ASC47,ASC50,ASC56,ASC62,ASC64,ASC70,ASC76,ASC78,ASC82,#REF!)*(1-$E$91)*0.095</f>
        <v>#REF!</v>
      </c>
      <c r="ASD97" s="1488" t="e">
        <f>SUM(ASD23,ASD27,ASD33,ASD38,ASD41,ASD44,ASD47,ASD50,ASD56,ASD62,ASD64,ASD70,ASD76,ASD78,ASD82,#REF!)*(1-$E$91)*0.095</f>
        <v>#REF!</v>
      </c>
      <c r="ASE97" s="1488" t="e">
        <f>SUM(ASE23,ASE27,ASE33,ASE38,ASE41,ASE44,ASE47,ASE50,ASE56,ASE62,ASE64,ASE70,ASE76,ASE78,ASE82,#REF!)*(1-$E$91)*0.095</f>
        <v>#REF!</v>
      </c>
      <c r="ASF97" s="1488" t="e">
        <f>SUM(ASF23,ASF27,ASF33,ASF38,ASF41,ASF44,ASF47,ASF50,ASF56,ASF62,ASF64,ASF70,ASF76,ASF78,ASF82,#REF!)*(1-$E$91)*0.095</f>
        <v>#REF!</v>
      </c>
      <c r="ASG97" s="1488" t="e">
        <f>SUM(ASG23,ASG27,ASG33,ASG38,ASG41,ASG44,ASG47,ASG50,ASG56,ASG62,ASG64,ASG70,ASG76,ASG78,ASG82,#REF!)*(1-$E$91)*0.095</f>
        <v>#REF!</v>
      </c>
      <c r="ASH97" s="1488" t="e">
        <f>SUM(ASH23,ASH27,ASH33,ASH38,ASH41,ASH44,ASH47,ASH50,ASH56,ASH62,ASH64,ASH70,ASH76,ASH78,ASH82,#REF!)*(1-$E$91)*0.095</f>
        <v>#REF!</v>
      </c>
      <c r="ASI97" s="1488" t="e">
        <f>SUM(ASI23,ASI27,ASI33,ASI38,ASI41,ASI44,ASI47,ASI50,ASI56,ASI62,ASI64,ASI70,ASI76,ASI78,ASI82,#REF!)*(1-$E$91)*0.095</f>
        <v>#REF!</v>
      </c>
      <c r="ASJ97" s="1488" t="e">
        <f>SUM(ASJ23,ASJ27,ASJ33,ASJ38,ASJ41,ASJ44,ASJ47,ASJ50,ASJ56,ASJ62,ASJ64,ASJ70,ASJ76,ASJ78,ASJ82,#REF!)*(1-$E$91)*0.095</f>
        <v>#REF!</v>
      </c>
      <c r="ASK97" s="1488" t="e">
        <f>SUM(ASK23,ASK27,ASK33,ASK38,ASK41,ASK44,ASK47,ASK50,ASK56,ASK62,ASK64,ASK70,ASK76,ASK78,ASK82,#REF!)*(1-$E$91)*0.095</f>
        <v>#REF!</v>
      </c>
      <c r="ASL97" s="1488" t="e">
        <f>SUM(ASL23,ASL27,ASL33,ASL38,ASL41,ASL44,ASL47,ASL50,ASL56,ASL62,ASL64,ASL70,ASL76,ASL78,ASL82,#REF!)*(1-$E$91)*0.095</f>
        <v>#REF!</v>
      </c>
      <c r="ASM97" s="1488" t="e">
        <f>SUM(ASM23,ASM27,ASM33,ASM38,ASM41,ASM44,ASM47,ASM50,ASM56,ASM62,ASM64,ASM70,ASM76,ASM78,ASM82,#REF!)*(1-$E$91)*0.095</f>
        <v>#REF!</v>
      </c>
      <c r="ASN97" s="1488" t="e">
        <f>SUM(ASN23,ASN27,ASN33,ASN38,ASN41,ASN44,ASN47,ASN50,ASN56,ASN62,ASN64,ASN70,ASN76,ASN78,ASN82,#REF!)*(1-$E$91)*0.095</f>
        <v>#REF!</v>
      </c>
      <c r="ASO97" s="1488" t="e">
        <f>SUM(ASO23,ASO27,ASO33,ASO38,ASO41,ASO44,ASO47,ASO50,ASO56,ASO62,ASO64,ASO70,ASO76,ASO78,ASO82,#REF!)*(1-$E$91)*0.095</f>
        <v>#REF!</v>
      </c>
      <c r="ASP97" s="1488" t="e">
        <f>SUM(ASP23,ASP27,ASP33,ASP38,ASP41,ASP44,ASP47,ASP50,ASP56,ASP62,ASP64,ASP70,ASP76,ASP78,ASP82,#REF!)*(1-$E$91)*0.095</f>
        <v>#REF!</v>
      </c>
      <c r="ASQ97" s="1488" t="e">
        <f>SUM(ASQ23,ASQ27,ASQ33,ASQ38,ASQ41,ASQ44,ASQ47,ASQ50,ASQ56,ASQ62,ASQ64,ASQ70,ASQ76,ASQ78,ASQ82,#REF!)*(1-$E$91)*0.095</f>
        <v>#REF!</v>
      </c>
      <c r="ASR97" s="1488" t="e">
        <f>SUM(ASR23,ASR27,ASR33,ASR38,ASR41,ASR44,ASR47,ASR50,ASR56,ASR62,ASR64,ASR70,ASR76,ASR78,ASR82,#REF!)*(1-$E$91)*0.095</f>
        <v>#REF!</v>
      </c>
      <c r="ASS97" s="1488" t="e">
        <f>SUM(ASS23,ASS27,ASS33,ASS38,ASS41,ASS44,ASS47,ASS50,ASS56,ASS62,ASS64,ASS70,ASS76,ASS78,ASS82,#REF!)*(1-$E$91)*0.095</f>
        <v>#REF!</v>
      </c>
      <c r="AST97" s="1488" t="e">
        <f>SUM(AST23,AST27,AST33,AST38,AST41,AST44,AST47,AST50,AST56,AST62,AST64,AST70,AST76,AST78,AST82,#REF!)*(1-$E$91)*0.095</f>
        <v>#REF!</v>
      </c>
      <c r="ASU97" s="1488" t="e">
        <f>SUM(ASU23,ASU27,ASU33,ASU38,ASU41,ASU44,ASU47,ASU50,ASU56,ASU62,ASU64,ASU70,ASU76,ASU78,ASU82,#REF!)*(1-$E$91)*0.095</f>
        <v>#REF!</v>
      </c>
      <c r="ASV97" s="1488" t="e">
        <f>SUM(ASV23,ASV27,ASV33,ASV38,ASV41,ASV44,ASV47,ASV50,ASV56,ASV62,ASV64,ASV70,ASV76,ASV78,ASV82,#REF!)*(1-$E$91)*0.095</f>
        <v>#REF!</v>
      </c>
      <c r="ASW97" s="1488" t="e">
        <f>SUM(ASW23,ASW27,ASW33,ASW38,ASW41,ASW44,ASW47,ASW50,ASW56,ASW62,ASW64,ASW70,ASW76,ASW78,ASW82,#REF!)*(1-$E$91)*0.095</f>
        <v>#REF!</v>
      </c>
      <c r="ASX97" s="1488" t="e">
        <f>SUM(ASX23,ASX27,ASX33,ASX38,ASX41,ASX44,ASX47,ASX50,ASX56,ASX62,ASX64,ASX70,ASX76,ASX78,ASX82,#REF!)*(1-$E$91)*0.095</f>
        <v>#REF!</v>
      </c>
      <c r="ASY97" s="1488" t="e">
        <f>SUM(ASY23,ASY27,ASY33,ASY38,ASY41,ASY44,ASY47,ASY50,ASY56,ASY62,ASY64,ASY70,ASY76,ASY78,ASY82,#REF!)*(1-$E$91)*0.095</f>
        <v>#REF!</v>
      </c>
      <c r="ASZ97" s="1488" t="e">
        <f>SUM(ASZ23,ASZ27,ASZ33,ASZ38,ASZ41,ASZ44,ASZ47,ASZ50,ASZ56,ASZ62,ASZ64,ASZ70,ASZ76,ASZ78,ASZ82,#REF!)*(1-$E$91)*0.095</f>
        <v>#REF!</v>
      </c>
      <c r="ATA97" s="1488" t="e">
        <f>SUM(ATA23,ATA27,ATA33,ATA38,ATA41,ATA44,ATA47,ATA50,ATA56,ATA62,ATA64,ATA70,ATA76,ATA78,ATA82,#REF!)*(1-$E$91)*0.095</f>
        <v>#REF!</v>
      </c>
      <c r="ATB97" s="1488" t="e">
        <f>SUM(ATB23,ATB27,ATB33,ATB38,ATB41,ATB44,ATB47,ATB50,ATB56,ATB62,ATB64,ATB70,ATB76,ATB78,ATB82,#REF!)*(1-$E$91)*0.095</f>
        <v>#REF!</v>
      </c>
      <c r="ATC97" s="1488" t="e">
        <f>SUM(ATC23,ATC27,ATC33,ATC38,ATC41,ATC44,ATC47,ATC50,ATC56,ATC62,ATC64,ATC70,ATC76,ATC78,ATC82,#REF!)*(1-$E$91)*0.095</f>
        <v>#REF!</v>
      </c>
      <c r="ATD97" s="1488" t="e">
        <f>SUM(ATD23,ATD27,ATD33,ATD38,ATD41,ATD44,ATD47,ATD50,ATD56,ATD62,ATD64,ATD70,ATD76,ATD78,ATD82,#REF!)*(1-$E$91)*0.095</f>
        <v>#REF!</v>
      </c>
      <c r="ATE97" s="1488" t="e">
        <f>SUM(ATE23,ATE27,ATE33,ATE38,ATE41,ATE44,ATE47,ATE50,ATE56,ATE62,ATE64,ATE70,ATE76,ATE78,ATE82,#REF!)*(1-$E$91)*0.095</f>
        <v>#REF!</v>
      </c>
      <c r="ATF97" s="1488" t="e">
        <f>SUM(ATF23,ATF27,ATF33,ATF38,ATF41,ATF44,ATF47,ATF50,ATF56,ATF62,ATF64,ATF70,ATF76,ATF78,ATF82,#REF!)*(1-$E$91)*0.095</f>
        <v>#REF!</v>
      </c>
      <c r="ATG97" s="1488" t="e">
        <f>SUM(ATG23,ATG27,ATG33,ATG38,ATG41,ATG44,ATG47,ATG50,ATG56,ATG62,ATG64,ATG70,ATG76,ATG78,ATG82,#REF!)*(1-$E$91)*0.095</f>
        <v>#REF!</v>
      </c>
      <c r="ATH97" s="1488" t="e">
        <f>SUM(ATH23,ATH27,ATH33,ATH38,ATH41,ATH44,ATH47,ATH50,ATH56,ATH62,ATH64,ATH70,ATH76,ATH78,ATH82,#REF!)*(1-$E$91)*0.095</f>
        <v>#REF!</v>
      </c>
      <c r="ATI97" s="1488" t="e">
        <f>SUM(ATI23,ATI27,ATI33,ATI38,ATI41,ATI44,ATI47,ATI50,ATI56,ATI62,ATI64,ATI70,ATI76,ATI78,ATI82,#REF!)*(1-$E$91)*0.095</f>
        <v>#REF!</v>
      </c>
      <c r="ATJ97" s="1488" t="e">
        <f>SUM(ATJ23,ATJ27,ATJ33,ATJ38,ATJ41,ATJ44,ATJ47,ATJ50,ATJ56,ATJ62,ATJ64,ATJ70,ATJ76,ATJ78,ATJ82,#REF!)*(1-$E$91)*0.095</f>
        <v>#REF!</v>
      </c>
      <c r="ATK97" s="1488" t="e">
        <f>SUM(ATK23,ATK27,ATK33,ATK38,ATK41,ATK44,ATK47,ATK50,ATK56,ATK62,ATK64,ATK70,ATK76,ATK78,ATK82,#REF!)*(1-$E$91)*0.095</f>
        <v>#REF!</v>
      </c>
      <c r="ATL97" s="1488" t="e">
        <f>SUM(ATL23,ATL27,ATL33,ATL38,ATL41,ATL44,ATL47,ATL50,ATL56,ATL62,ATL64,ATL70,ATL76,ATL78,ATL82,#REF!)*(1-$E$91)*0.095</f>
        <v>#REF!</v>
      </c>
      <c r="ATM97" s="1488" t="e">
        <f>SUM(ATM23,ATM27,ATM33,ATM38,ATM41,ATM44,ATM47,ATM50,ATM56,ATM62,ATM64,ATM70,ATM76,ATM78,ATM82,#REF!)*(1-$E$91)*0.095</f>
        <v>#REF!</v>
      </c>
      <c r="ATN97" s="1488" t="e">
        <f>SUM(ATN23,ATN27,ATN33,ATN38,ATN41,ATN44,ATN47,ATN50,ATN56,ATN62,ATN64,ATN70,ATN76,ATN78,ATN82,#REF!)*(1-$E$91)*0.095</f>
        <v>#REF!</v>
      </c>
      <c r="ATO97" s="1488" t="e">
        <f>SUM(ATO23,ATO27,ATO33,ATO38,ATO41,ATO44,ATO47,ATO50,ATO56,ATO62,ATO64,ATO70,ATO76,ATO78,ATO82,#REF!)*(1-$E$91)*0.095</f>
        <v>#REF!</v>
      </c>
      <c r="ATP97" s="1488" t="e">
        <f>SUM(ATP23,ATP27,ATP33,ATP38,ATP41,ATP44,ATP47,ATP50,ATP56,ATP62,ATP64,ATP70,ATP76,ATP78,ATP82,#REF!)*(1-$E$91)*0.095</f>
        <v>#REF!</v>
      </c>
      <c r="ATQ97" s="1488" t="e">
        <f>SUM(ATQ23,ATQ27,ATQ33,ATQ38,ATQ41,ATQ44,ATQ47,ATQ50,ATQ56,ATQ62,ATQ64,ATQ70,ATQ76,ATQ78,ATQ82,#REF!)*(1-$E$91)*0.095</f>
        <v>#REF!</v>
      </c>
      <c r="ATR97" s="1488" t="e">
        <f>SUM(ATR23,ATR27,ATR33,ATR38,ATR41,ATR44,ATR47,ATR50,ATR56,ATR62,ATR64,ATR70,ATR76,ATR78,ATR82,#REF!)*(1-$E$91)*0.095</f>
        <v>#REF!</v>
      </c>
      <c r="ATS97" s="1488" t="e">
        <f>SUM(ATS23,ATS27,ATS33,ATS38,ATS41,ATS44,ATS47,ATS50,ATS56,ATS62,ATS64,ATS70,ATS76,ATS78,ATS82,#REF!)*(1-$E$91)*0.095</f>
        <v>#REF!</v>
      </c>
      <c r="ATT97" s="1488" t="e">
        <f>SUM(ATT23,ATT27,ATT33,ATT38,ATT41,ATT44,ATT47,ATT50,ATT56,ATT62,ATT64,ATT70,ATT76,ATT78,ATT82,#REF!)*(1-$E$91)*0.095</f>
        <v>#REF!</v>
      </c>
      <c r="ATU97" s="1488" t="e">
        <f>SUM(ATU23,ATU27,ATU33,ATU38,ATU41,ATU44,ATU47,ATU50,ATU56,ATU62,ATU64,ATU70,ATU76,ATU78,ATU82,#REF!)*(1-$E$91)*0.095</f>
        <v>#REF!</v>
      </c>
      <c r="ATV97" s="1488" t="e">
        <f>SUM(ATV23,ATV27,ATV33,ATV38,ATV41,ATV44,ATV47,ATV50,ATV56,ATV62,ATV64,ATV70,ATV76,ATV78,ATV82,#REF!)*(1-$E$91)*0.095</f>
        <v>#REF!</v>
      </c>
      <c r="ATW97" s="1488" t="e">
        <f>SUM(ATW23,ATW27,ATW33,ATW38,ATW41,ATW44,ATW47,ATW50,ATW56,ATW62,ATW64,ATW70,ATW76,ATW78,ATW82,#REF!)*(1-$E$91)*0.095</f>
        <v>#REF!</v>
      </c>
      <c r="ATX97" s="1488" t="e">
        <f>SUM(ATX23,ATX27,ATX33,ATX38,ATX41,ATX44,ATX47,ATX50,ATX56,ATX62,ATX64,ATX70,ATX76,ATX78,ATX82,#REF!)*(1-$E$91)*0.095</f>
        <v>#REF!</v>
      </c>
      <c r="ATY97" s="1488" t="e">
        <f>SUM(ATY23,ATY27,ATY33,ATY38,ATY41,ATY44,ATY47,ATY50,ATY56,ATY62,ATY64,ATY70,ATY76,ATY78,ATY82,#REF!)*(1-$E$91)*0.095</f>
        <v>#REF!</v>
      </c>
      <c r="ATZ97" s="1488" t="e">
        <f>SUM(ATZ23,ATZ27,ATZ33,ATZ38,ATZ41,ATZ44,ATZ47,ATZ50,ATZ56,ATZ62,ATZ64,ATZ70,ATZ76,ATZ78,ATZ82,#REF!)*(1-$E$91)*0.095</f>
        <v>#REF!</v>
      </c>
      <c r="AUA97" s="1488" t="e">
        <f>SUM(AUA23,AUA27,AUA33,AUA38,AUA41,AUA44,AUA47,AUA50,AUA56,AUA62,AUA64,AUA70,AUA76,AUA78,AUA82,#REF!)*(1-$E$91)*0.095</f>
        <v>#REF!</v>
      </c>
      <c r="AUB97" s="1488" t="e">
        <f>SUM(AUB23,AUB27,AUB33,AUB38,AUB41,AUB44,AUB47,AUB50,AUB56,AUB62,AUB64,AUB70,AUB76,AUB78,AUB82,#REF!)*(1-$E$91)*0.095</f>
        <v>#REF!</v>
      </c>
      <c r="AUC97" s="1488" t="e">
        <f>SUM(AUC23,AUC27,AUC33,AUC38,AUC41,AUC44,AUC47,AUC50,AUC56,AUC62,AUC64,AUC70,AUC76,AUC78,AUC82,#REF!)*(1-$E$91)*0.095</f>
        <v>#REF!</v>
      </c>
      <c r="AUD97" s="1488" t="e">
        <f>SUM(AUD23,AUD27,AUD33,AUD38,AUD41,AUD44,AUD47,AUD50,AUD56,AUD62,AUD64,AUD70,AUD76,AUD78,AUD82,#REF!)*(1-$E$91)*0.095</f>
        <v>#REF!</v>
      </c>
      <c r="AUE97" s="1488" t="e">
        <f>SUM(AUE23,AUE27,AUE33,AUE38,AUE41,AUE44,AUE47,AUE50,AUE56,AUE62,AUE64,AUE70,AUE76,AUE78,AUE82,#REF!)*(1-$E$91)*0.095</f>
        <v>#REF!</v>
      </c>
      <c r="AUF97" s="1488" t="e">
        <f>SUM(AUF23,AUF27,AUF33,AUF38,AUF41,AUF44,AUF47,AUF50,AUF56,AUF62,AUF64,AUF70,AUF76,AUF78,AUF82,#REF!)*(1-$E$91)*0.095</f>
        <v>#REF!</v>
      </c>
      <c r="AUG97" s="1488" t="e">
        <f>SUM(AUG23,AUG27,AUG33,AUG38,AUG41,AUG44,AUG47,AUG50,AUG56,AUG62,AUG64,AUG70,AUG76,AUG78,AUG82,#REF!)*(1-$E$91)*0.095</f>
        <v>#REF!</v>
      </c>
      <c r="AUH97" s="1488" t="e">
        <f>SUM(AUH23,AUH27,AUH33,AUH38,AUH41,AUH44,AUH47,AUH50,AUH56,AUH62,AUH64,AUH70,AUH76,AUH78,AUH82,#REF!)*(1-$E$91)*0.095</f>
        <v>#REF!</v>
      </c>
      <c r="AUI97" s="1488" t="e">
        <f>SUM(AUI23,AUI27,AUI33,AUI38,AUI41,AUI44,AUI47,AUI50,AUI56,AUI62,AUI64,AUI70,AUI76,AUI78,AUI82,#REF!)*(1-$E$91)*0.095</f>
        <v>#REF!</v>
      </c>
      <c r="AUJ97" s="1488" t="e">
        <f>SUM(AUJ23,AUJ27,AUJ33,AUJ38,AUJ41,AUJ44,AUJ47,AUJ50,AUJ56,AUJ62,AUJ64,AUJ70,AUJ76,AUJ78,AUJ82,#REF!)*(1-$E$91)*0.095</f>
        <v>#REF!</v>
      </c>
      <c r="AUK97" s="1488" t="e">
        <f>SUM(AUK23,AUK27,AUK33,AUK38,AUK41,AUK44,AUK47,AUK50,AUK56,AUK62,AUK64,AUK70,AUK76,AUK78,AUK82,#REF!)*(1-$E$91)*0.095</f>
        <v>#REF!</v>
      </c>
      <c r="AUL97" s="1488" t="e">
        <f>SUM(AUL23,AUL27,AUL33,AUL38,AUL41,AUL44,AUL47,AUL50,AUL56,AUL62,AUL64,AUL70,AUL76,AUL78,AUL82,#REF!)*(1-$E$91)*0.095</f>
        <v>#REF!</v>
      </c>
      <c r="AUM97" s="1488" t="e">
        <f>SUM(AUM23,AUM27,AUM33,AUM38,AUM41,AUM44,AUM47,AUM50,AUM56,AUM62,AUM64,AUM70,AUM76,AUM78,AUM82,#REF!)*(1-$E$91)*0.095</f>
        <v>#REF!</v>
      </c>
      <c r="AUN97" s="1488" t="e">
        <f>SUM(AUN23,AUN27,AUN33,AUN38,AUN41,AUN44,AUN47,AUN50,AUN56,AUN62,AUN64,AUN70,AUN76,AUN78,AUN82,#REF!)*(1-$E$91)*0.095</f>
        <v>#REF!</v>
      </c>
      <c r="AUO97" s="1488" t="e">
        <f>SUM(AUO23,AUO27,AUO33,AUO38,AUO41,AUO44,AUO47,AUO50,AUO56,AUO62,AUO64,AUO70,AUO76,AUO78,AUO82,#REF!)*(1-$E$91)*0.095</f>
        <v>#REF!</v>
      </c>
      <c r="AUP97" s="1488" t="e">
        <f>SUM(AUP23,AUP27,AUP33,AUP38,AUP41,AUP44,AUP47,AUP50,AUP56,AUP62,AUP64,AUP70,AUP76,AUP78,AUP82,#REF!)*(1-$E$91)*0.095</f>
        <v>#REF!</v>
      </c>
      <c r="AUQ97" s="1488" t="e">
        <f>SUM(AUQ23,AUQ27,AUQ33,AUQ38,AUQ41,AUQ44,AUQ47,AUQ50,AUQ56,AUQ62,AUQ64,AUQ70,AUQ76,AUQ78,AUQ82,#REF!)*(1-$E$91)*0.095</f>
        <v>#REF!</v>
      </c>
      <c r="AUR97" s="1488" t="e">
        <f>SUM(AUR23,AUR27,AUR33,AUR38,AUR41,AUR44,AUR47,AUR50,AUR56,AUR62,AUR64,AUR70,AUR76,AUR78,AUR82,#REF!)*(1-$E$91)*0.095</f>
        <v>#REF!</v>
      </c>
      <c r="AUS97" s="1488" t="e">
        <f>SUM(AUS23,AUS27,AUS33,AUS38,AUS41,AUS44,AUS47,AUS50,AUS56,AUS62,AUS64,AUS70,AUS76,AUS78,AUS82,#REF!)*(1-$E$91)*0.095</f>
        <v>#REF!</v>
      </c>
      <c r="AUT97" s="1488" t="e">
        <f>SUM(AUT23,AUT27,AUT33,AUT38,AUT41,AUT44,AUT47,AUT50,AUT56,AUT62,AUT64,AUT70,AUT76,AUT78,AUT82,#REF!)*(1-$E$91)*0.095</f>
        <v>#REF!</v>
      </c>
      <c r="AUU97" s="1488" t="e">
        <f>SUM(AUU23,AUU27,AUU33,AUU38,AUU41,AUU44,AUU47,AUU50,AUU56,AUU62,AUU64,AUU70,AUU76,AUU78,AUU82,#REF!)*(1-$E$91)*0.095</f>
        <v>#REF!</v>
      </c>
      <c r="AUV97" s="1488" t="e">
        <f>SUM(AUV23,AUV27,AUV33,AUV38,AUV41,AUV44,AUV47,AUV50,AUV56,AUV62,AUV64,AUV70,AUV76,AUV78,AUV82,#REF!)*(1-$E$91)*0.095</f>
        <v>#REF!</v>
      </c>
      <c r="AUW97" s="1488" t="e">
        <f>SUM(AUW23,AUW27,AUW33,AUW38,AUW41,AUW44,AUW47,AUW50,AUW56,AUW62,AUW64,AUW70,AUW76,AUW78,AUW82,#REF!)*(1-$E$91)*0.095</f>
        <v>#REF!</v>
      </c>
      <c r="AUX97" s="1488" t="e">
        <f>SUM(AUX23,AUX27,AUX33,AUX38,AUX41,AUX44,AUX47,AUX50,AUX56,AUX62,AUX64,AUX70,AUX76,AUX78,AUX82,#REF!)*(1-$E$91)*0.095</f>
        <v>#REF!</v>
      </c>
      <c r="AUY97" s="1488" t="e">
        <f>SUM(AUY23,AUY27,AUY33,AUY38,AUY41,AUY44,AUY47,AUY50,AUY56,AUY62,AUY64,AUY70,AUY76,AUY78,AUY82,#REF!)*(1-$E$91)*0.095</f>
        <v>#REF!</v>
      </c>
      <c r="AUZ97" s="1488" t="e">
        <f>SUM(AUZ23,AUZ27,AUZ33,AUZ38,AUZ41,AUZ44,AUZ47,AUZ50,AUZ56,AUZ62,AUZ64,AUZ70,AUZ76,AUZ78,AUZ82,#REF!)*(1-$E$91)*0.095</f>
        <v>#REF!</v>
      </c>
      <c r="AVA97" s="1488" t="e">
        <f>SUM(AVA23,AVA27,AVA33,AVA38,AVA41,AVA44,AVA47,AVA50,AVA56,AVA62,AVA64,AVA70,AVA76,AVA78,AVA82,#REF!)*(1-$E$91)*0.095</f>
        <v>#REF!</v>
      </c>
      <c r="AVB97" s="1488" t="e">
        <f>SUM(AVB23,AVB27,AVB33,AVB38,AVB41,AVB44,AVB47,AVB50,AVB56,AVB62,AVB64,AVB70,AVB76,AVB78,AVB82,#REF!)*(1-$E$91)*0.095</f>
        <v>#REF!</v>
      </c>
      <c r="AVC97" s="1488" t="e">
        <f>SUM(AVC23,AVC27,AVC33,AVC38,AVC41,AVC44,AVC47,AVC50,AVC56,AVC62,AVC64,AVC70,AVC76,AVC78,AVC82,#REF!)*(1-$E$91)*0.095</f>
        <v>#REF!</v>
      </c>
      <c r="AVD97" s="1488" t="e">
        <f>SUM(AVD23,AVD27,AVD33,AVD38,AVD41,AVD44,AVD47,AVD50,AVD56,AVD62,AVD64,AVD70,AVD76,AVD78,AVD82,#REF!)*(1-$E$91)*0.095</f>
        <v>#REF!</v>
      </c>
      <c r="AVE97" s="1488" t="e">
        <f>SUM(AVE23,AVE27,AVE33,AVE38,AVE41,AVE44,AVE47,AVE50,AVE56,AVE62,AVE64,AVE70,AVE76,AVE78,AVE82,#REF!)*(1-$E$91)*0.095</f>
        <v>#REF!</v>
      </c>
      <c r="AVF97" s="1488" t="e">
        <f>SUM(AVF23,AVF27,AVF33,AVF38,AVF41,AVF44,AVF47,AVF50,AVF56,AVF62,AVF64,AVF70,AVF76,AVF78,AVF82,#REF!)*(1-$E$91)*0.095</f>
        <v>#REF!</v>
      </c>
      <c r="AVG97" s="1488" t="e">
        <f>SUM(AVG23,AVG27,AVG33,AVG38,AVG41,AVG44,AVG47,AVG50,AVG56,AVG62,AVG64,AVG70,AVG76,AVG78,AVG82,#REF!)*(1-$E$91)*0.095</f>
        <v>#REF!</v>
      </c>
      <c r="AVH97" s="1488" t="e">
        <f>SUM(AVH23,AVH27,AVH33,AVH38,AVH41,AVH44,AVH47,AVH50,AVH56,AVH62,AVH64,AVH70,AVH76,AVH78,AVH82,#REF!)*(1-$E$91)*0.095</f>
        <v>#REF!</v>
      </c>
      <c r="AVI97" s="1488" t="e">
        <f>SUM(AVI23,AVI27,AVI33,AVI38,AVI41,AVI44,AVI47,AVI50,AVI56,AVI62,AVI64,AVI70,AVI76,AVI78,AVI82,#REF!)*(1-$E$91)*0.095</f>
        <v>#REF!</v>
      </c>
      <c r="AVJ97" s="1488" t="e">
        <f>SUM(AVJ23,AVJ27,AVJ33,AVJ38,AVJ41,AVJ44,AVJ47,AVJ50,AVJ56,AVJ62,AVJ64,AVJ70,AVJ76,AVJ78,AVJ82,#REF!)*(1-$E$91)*0.095</f>
        <v>#REF!</v>
      </c>
      <c r="AVK97" s="1488" t="e">
        <f>SUM(AVK23,AVK27,AVK33,AVK38,AVK41,AVK44,AVK47,AVK50,AVK56,AVK62,AVK64,AVK70,AVK76,AVK78,AVK82,#REF!)*(1-$E$91)*0.095</f>
        <v>#REF!</v>
      </c>
      <c r="AVL97" s="1488" t="e">
        <f>SUM(AVL23,AVL27,AVL33,AVL38,AVL41,AVL44,AVL47,AVL50,AVL56,AVL62,AVL64,AVL70,AVL76,AVL78,AVL82,#REF!)*(1-$E$91)*0.095</f>
        <v>#REF!</v>
      </c>
      <c r="AVM97" s="1488" t="e">
        <f>SUM(AVM23,AVM27,AVM33,AVM38,AVM41,AVM44,AVM47,AVM50,AVM56,AVM62,AVM64,AVM70,AVM76,AVM78,AVM82,#REF!)*(1-$E$91)*0.095</f>
        <v>#REF!</v>
      </c>
      <c r="AVN97" s="1488" t="e">
        <f>SUM(AVN23,AVN27,AVN33,AVN38,AVN41,AVN44,AVN47,AVN50,AVN56,AVN62,AVN64,AVN70,AVN76,AVN78,AVN82,#REF!)*(1-$E$91)*0.095</f>
        <v>#REF!</v>
      </c>
      <c r="AVO97" s="1488" t="e">
        <f>SUM(AVO23,AVO27,AVO33,AVO38,AVO41,AVO44,AVO47,AVO50,AVO56,AVO62,AVO64,AVO70,AVO76,AVO78,AVO82,#REF!)*(1-$E$91)*0.095</f>
        <v>#REF!</v>
      </c>
      <c r="AVP97" s="1488" t="e">
        <f>SUM(AVP23,AVP27,AVP33,AVP38,AVP41,AVP44,AVP47,AVP50,AVP56,AVP62,AVP64,AVP70,AVP76,AVP78,AVP82,#REF!)*(1-$E$91)*0.095</f>
        <v>#REF!</v>
      </c>
      <c r="AVQ97" s="1488" t="e">
        <f>SUM(AVQ23,AVQ27,AVQ33,AVQ38,AVQ41,AVQ44,AVQ47,AVQ50,AVQ56,AVQ62,AVQ64,AVQ70,AVQ76,AVQ78,AVQ82,#REF!)*(1-$E$91)*0.095</f>
        <v>#REF!</v>
      </c>
      <c r="AVR97" s="1488" t="e">
        <f>SUM(AVR23,AVR27,AVR33,AVR38,AVR41,AVR44,AVR47,AVR50,AVR56,AVR62,AVR64,AVR70,AVR76,AVR78,AVR82,#REF!)*(1-$E$91)*0.095</f>
        <v>#REF!</v>
      </c>
      <c r="AVS97" s="1488" t="e">
        <f>SUM(AVS23,AVS27,AVS33,AVS38,AVS41,AVS44,AVS47,AVS50,AVS56,AVS62,AVS64,AVS70,AVS76,AVS78,AVS82,#REF!)*(1-$E$91)*0.095</f>
        <v>#REF!</v>
      </c>
      <c r="AVT97" s="1488" t="e">
        <f>SUM(AVT23,AVT27,AVT33,AVT38,AVT41,AVT44,AVT47,AVT50,AVT56,AVT62,AVT64,AVT70,AVT76,AVT78,AVT82,#REF!)*(1-$E$91)*0.095</f>
        <v>#REF!</v>
      </c>
      <c r="AVU97" s="1488" t="e">
        <f>SUM(AVU23,AVU27,AVU33,AVU38,AVU41,AVU44,AVU47,AVU50,AVU56,AVU62,AVU64,AVU70,AVU76,AVU78,AVU82,#REF!)*(1-$E$91)*0.095</f>
        <v>#REF!</v>
      </c>
      <c r="AVV97" s="1488" t="e">
        <f>SUM(AVV23,AVV27,AVV33,AVV38,AVV41,AVV44,AVV47,AVV50,AVV56,AVV62,AVV64,AVV70,AVV76,AVV78,AVV82,#REF!)*(1-$E$91)*0.095</f>
        <v>#REF!</v>
      </c>
      <c r="AVW97" s="1488" t="e">
        <f>SUM(AVW23,AVW27,AVW33,AVW38,AVW41,AVW44,AVW47,AVW50,AVW56,AVW62,AVW64,AVW70,AVW76,AVW78,AVW82,#REF!)*(1-$E$91)*0.095</f>
        <v>#REF!</v>
      </c>
      <c r="AVX97" s="1488" t="e">
        <f>SUM(AVX23,AVX27,AVX33,AVX38,AVX41,AVX44,AVX47,AVX50,AVX56,AVX62,AVX64,AVX70,AVX76,AVX78,AVX82,#REF!)*(1-$E$91)*0.095</f>
        <v>#REF!</v>
      </c>
      <c r="AVY97" s="1488" t="e">
        <f>SUM(AVY23,AVY27,AVY33,AVY38,AVY41,AVY44,AVY47,AVY50,AVY56,AVY62,AVY64,AVY70,AVY76,AVY78,AVY82,#REF!)*(1-$E$91)*0.095</f>
        <v>#REF!</v>
      </c>
      <c r="AVZ97" s="1488" t="e">
        <f>SUM(AVZ23,AVZ27,AVZ33,AVZ38,AVZ41,AVZ44,AVZ47,AVZ50,AVZ56,AVZ62,AVZ64,AVZ70,AVZ76,AVZ78,AVZ82,#REF!)*(1-$E$91)*0.095</f>
        <v>#REF!</v>
      </c>
      <c r="AWA97" s="1488" t="e">
        <f>SUM(AWA23,AWA27,AWA33,AWA38,AWA41,AWA44,AWA47,AWA50,AWA56,AWA62,AWA64,AWA70,AWA76,AWA78,AWA82,#REF!)*(1-$E$91)*0.095</f>
        <v>#REF!</v>
      </c>
      <c r="AWB97" s="1488" t="e">
        <f>SUM(AWB23,AWB27,AWB33,AWB38,AWB41,AWB44,AWB47,AWB50,AWB56,AWB62,AWB64,AWB70,AWB76,AWB78,AWB82,#REF!)*(1-$E$91)*0.095</f>
        <v>#REF!</v>
      </c>
      <c r="AWC97" s="1488" t="e">
        <f>SUM(AWC23,AWC27,AWC33,AWC38,AWC41,AWC44,AWC47,AWC50,AWC56,AWC62,AWC64,AWC70,AWC76,AWC78,AWC82,#REF!)*(1-$E$91)*0.095</f>
        <v>#REF!</v>
      </c>
      <c r="AWD97" s="1488" t="e">
        <f>SUM(AWD23,AWD27,AWD33,AWD38,AWD41,AWD44,AWD47,AWD50,AWD56,AWD62,AWD64,AWD70,AWD76,AWD78,AWD82,#REF!)*(1-$E$91)*0.095</f>
        <v>#REF!</v>
      </c>
      <c r="AWE97" s="1488" t="e">
        <f>SUM(AWE23,AWE27,AWE33,AWE38,AWE41,AWE44,AWE47,AWE50,AWE56,AWE62,AWE64,AWE70,AWE76,AWE78,AWE82,#REF!)*(1-$E$91)*0.095</f>
        <v>#REF!</v>
      </c>
      <c r="AWF97" s="1488" t="e">
        <f>SUM(AWF23,AWF27,AWF33,AWF38,AWF41,AWF44,AWF47,AWF50,AWF56,AWF62,AWF64,AWF70,AWF76,AWF78,AWF82,#REF!)*(1-$E$91)*0.095</f>
        <v>#REF!</v>
      </c>
      <c r="AWG97" s="1488" t="e">
        <f>SUM(AWG23,AWG27,AWG33,AWG38,AWG41,AWG44,AWG47,AWG50,AWG56,AWG62,AWG64,AWG70,AWG76,AWG78,AWG82,#REF!)*(1-$E$91)*0.095</f>
        <v>#REF!</v>
      </c>
      <c r="AWH97" s="1488" t="e">
        <f>SUM(AWH23,AWH27,AWH33,AWH38,AWH41,AWH44,AWH47,AWH50,AWH56,AWH62,AWH64,AWH70,AWH76,AWH78,AWH82,#REF!)*(1-$E$91)*0.095</f>
        <v>#REF!</v>
      </c>
      <c r="AWI97" s="1488" t="e">
        <f>SUM(AWI23,AWI27,AWI33,AWI38,AWI41,AWI44,AWI47,AWI50,AWI56,AWI62,AWI64,AWI70,AWI76,AWI78,AWI82,#REF!)*(1-$E$91)*0.095</f>
        <v>#REF!</v>
      </c>
      <c r="AWJ97" s="1488" t="e">
        <f>SUM(AWJ23,AWJ27,AWJ33,AWJ38,AWJ41,AWJ44,AWJ47,AWJ50,AWJ56,AWJ62,AWJ64,AWJ70,AWJ76,AWJ78,AWJ82,#REF!)*(1-$E$91)*0.095</f>
        <v>#REF!</v>
      </c>
      <c r="AWK97" s="1488" t="e">
        <f>SUM(AWK23,AWK27,AWK33,AWK38,AWK41,AWK44,AWK47,AWK50,AWK56,AWK62,AWK64,AWK70,AWK76,AWK78,AWK82,#REF!)*(1-$E$91)*0.095</f>
        <v>#REF!</v>
      </c>
      <c r="AWL97" s="1488" t="e">
        <f>SUM(AWL23,AWL27,AWL33,AWL38,AWL41,AWL44,AWL47,AWL50,AWL56,AWL62,AWL64,AWL70,AWL76,AWL78,AWL82,#REF!)*(1-$E$91)*0.095</f>
        <v>#REF!</v>
      </c>
      <c r="AWM97" s="1488" t="e">
        <f>SUM(AWM23,AWM27,AWM33,AWM38,AWM41,AWM44,AWM47,AWM50,AWM56,AWM62,AWM64,AWM70,AWM76,AWM78,AWM82,#REF!)*(1-$E$91)*0.095</f>
        <v>#REF!</v>
      </c>
      <c r="AWN97" s="1488" t="e">
        <f>SUM(AWN23,AWN27,AWN33,AWN38,AWN41,AWN44,AWN47,AWN50,AWN56,AWN62,AWN64,AWN70,AWN76,AWN78,AWN82,#REF!)*(1-$E$91)*0.095</f>
        <v>#REF!</v>
      </c>
      <c r="AWO97" s="1488" t="e">
        <f>SUM(AWO23,AWO27,AWO33,AWO38,AWO41,AWO44,AWO47,AWO50,AWO56,AWO62,AWO64,AWO70,AWO76,AWO78,AWO82,#REF!)*(1-$E$91)*0.095</f>
        <v>#REF!</v>
      </c>
      <c r="AWP97" s="1488" t="e">
        <f>SUM(AWP23,AWP27,AWP33,AWP38,AWP41,AWP44,AWP47,AWP50,AWP56,AWP62,AWP64,AWP70,AWP76,AWP78,AWP82,#REF!)*(1-$E$91)*0.095</f>
        <v>#REF!</v>
      </c>
      <c r="AWQ97" s="1488" t="e">
        <f>SUM(AWQ23,AWQ27,AWQ33,AWQ38,AWQ41,AWQ44,AWQ47,AWQ50,AWQ56,AWQ62,AWQ64,AWQ70,AWQ76,AWQ78,AWQ82,#REF!)*(1-$E$91)*0.095</f>
        <v>#REF!</v>
      </c>
      <c r="AWR97" s="1488" t="e">
        <f>SUM(AWR23,AWR27,AWR33,AWR38,AWR41,AWR44,AWR47,AWR50,AWR56,AWR62,AWR64,AWR70,AWR76,AWR78,AWR82,#REF!)*(1-$E$91)*0.095</f>
        <v>#REF!</v>
      </c>
      <c r="AWS97" s="1488" t="e">
        <f>SUM(AWS23,AWS27,AWS33,AWS38,AWS41,AWS44,AWS47,AWS50,AWS56,AWS62,AWS64,AWS70,AWS76,AWS78,AWS82,#REF!)*(1-$E$91)*0.095</f>
        <v>#REF!</v>
      </c>
      <c r="AWT97" s="1488" t="e">
        <f>SUM(AWT23,AWT27,AWT33,AWT38,AWT41,AWT44,AWT47,AWT50,AWT56,AWT62,AWT64,AWT70,AWT76,AWT78,AWT82,#REF!)*(1-$E$91)*0.095</f>
        <v>#REF!</v>
      </c>
      <c r="AWU97" s="1488" t="e">
        <f>SUM(AWU23,AWU27,AWU33,AWU38,AWU41,AWU44,AWU47,AWU50,AWU56,AWU62,AWU64,AWU70,AWU76,AWU78,AWU82,#REF!)*(1-$E$91)*0.095</f>
        <v>#REF!</v>
      </c>
      <c r="AWV97" s="1488" t="e">
        <f>SUM(AWV23,AWV27,AWV33,AWV38,AWV41,AWV44,AWV47,AWV50,AWV56,AWV62,AWV64,AWV70,AWV76,AWV78,AWV82,#REF!)*(1-$E$91)*0.095</f>
        <v>#REF!</v>
      </c>
      <c r="AWW97" s="1488" t="e">
        <f>SUM(AWW23,AWW27,AWW33,AWW38,AWW41,AWW44,AWW47,AWW50,AWW56,AWW62,AWW64,AWW70,AWW76,AWW78,AWW82,#REF!)*(1-$E$91)*0.095</f>
        <v>#REF!</v>
      </c>
      <c r="AWX97" s="1488" t="e">
        <f>SUM(AWX23,AWX27,AWX33,AWX38,AWX41,AWX44,AWX47,AWX50,AWX56,AWX62,AWX64,AWX70,AWX76,AWX78,AWX82,#REF!)*(1-$E$91)*0.095</f>
        <v>#REF!</v>
      </c>
      <c r="AWY97" s="1488" t="e">
        <f>SUM(AWY23,AWY27,AWY33,AWY38,AWY41,AWY44,AWY47,AWY50,AWY56,AWY62,AWY64,AWY70,AWY76,AWY78,AWY82,#REF!)*(1-$E$91)*0.095</f>
        <v>#REF!</v>
      </c>
      <c r="AWZ97" s="1488" t="e">
        <f>SUM(AWZ23,AWZ27,AWZ33,AWZ38,AWZ41,AWZ44,AWZ47,AWZ50,AWZ56,AWZ62,AWZ64,AWZ70,AWZ76,AWZ78,AWZ82,#REF!)*(1-$E$91)*0.095</f>
        <v>#REF!</v>
      </c>
      <c r="AXA97" s="1488" t="e">
        <f>SUM(AXA23,AXA27,AXA33,AXA38,AXA41,AXA44,AXA47,AXA50,AXA56,AXA62,AXA64,AXA70,AXA76,AXA78,AXA82,#REF!)*(1-$E$91)*0.095</f>
        <v>#REF!</v>
      </c>
      <c r="AXB97" s="1488" t="e">
        <f>SUM(AXB23,AXB27,AXB33,AXB38,AXB41,AXB44,AXB47,AXB50,AXB56,AXB62,AXB64,AXB70,AXB76,AXB78,AXB82,#REF!)*(1-$E$91)*0.095</f>
        <v>#REF!</v>
      </c>
      <c r="AXC97" s="1488" t="e">
        <f>SUM(AXC23,AXC27,AXC33,AXC38,AXC41,AXC44,AXC47,AXC50,AXC56,AXC62,AXC64,AXC70,AXC76,AXC78,AXC82,#REF!)*(1-$E$91)*0.095</f>
        <v>#REF!</v>
      </c>
      <c r="AXD97" s="1488" t="e">
        <f>SUM(AXD23,AXD27,AXD33,AXD38,AXD41,AXD44,AXD47,AXD50,AXD56,AXD62,AXD64,AXD70,AXD76,AXD78,AXD82,#REF!)*(1-$E$91)*0.095</f>
        <v>#REF!</v>
      </c>
      <c r="AXE97" s="1488" t="e">
        <f>SUM(AXE23,AXE27,AXE33,AXE38,AXE41,AXE44,AXE47,AXE50,AXE56,AXE62,AXE64,AXE70,AXE76,AXE78,AXE82,#REF!)*(1-$E$91)*0.095</f>
        <v>#REF!</v>
      </c>
      <c r="AXF97" s="1488" t="e">
        <f>SUM(AXF23,AXF27,AXF33,AXF38,AXF41,AXF44,AXF47,AXF50,AXF56,AXF62,AXF64,AXF70,AXF76,AXF78,AXF82,#REF!)*(1-$E$91)*0.095</f>
        <v>#REF!</v>
      </c>
      <c r="AXG97" s="1488" t="e">
        <f>SUM(AXG23,AXG27,AXG33,AXG38,AXG41,AXG44,AXG47,AXG50,AXG56,AXG62,AXG64,AXG70,AXG76,AXG78,AXG82,#REF!)*(1-$E$91)*0.095</f>
        <v>#REF!</v>
      </c>
      <c r="AXH97" s="1488" t="e">
        <f>SUM(AXH23,AXH27,AXH33,AXH38,AXH41,AXH44,AXH47,AXH50,AXH56,AXH62,AXH64,AXH70,AXH76,AXH78,AXH82,#REF!)*(1-$E$91)*0.095</f>
        <v>#REF!</v>
      </c>
      <c r="AXI97" s="1488" t="e">
        <f>SUM(AXI23,AXI27,AXI33,AXI38,AXI41,AXI44,AXI47,AXI50,AXI56,AXI62,AXI64,AXI70,AXI76,AXI78,AXI82,#REF!)*(1-$E$91)*0.095</f>
        <v>#REF!</v>
      </c>
      <c r="AXJ97" s="1488" t="e">
        <f>SUM(AXJ23,AXJ27,AXJ33,AXJ38,AXJ41,AXJ44,AXJ47,AXJ50,AXJ56,AXJ62,AXJ64,AXJ70,AXJ76,AXJ78,AXJ82,#REF!)*(1-$E$91)*0.095</f>
        <v>#REF!</v>
      </c>
      <c r="AXK97" s="1488" t="e">
        <f>SUM(AXK23,AXK27,AXK33,AXK38,AXK41,AXK44,AXK47,AXK50,AXK56,AXK62,AXK64,AXK70,AXK76,AXK78,AXK82,#REF!)*(1-$E$91)*0.095</f>
        <v>#REF!</v>
      </c>
      <c r="AXL97" s="1488" t="e">
        <f>SUM(AXL23,AXL27,AXL33,AXL38,AXL41,AXL44,AXL47,AXL50,AXL56,AXL62,AXL64,AXL70,AXL76,AXL78,AXL82,#REF!)*(1-$E$91)*0.095</f>
        <v>#REF!</v>
      </c>
      <c r="AXM97" s="1488" t="e">
        <f>SUM(AXM23,AXM27,AXM33,AXM38,AXM41,AXM44,AXM47,AXM50,AXM56,AXM62,AXM64,AXM70,AXM76,AXM78,AXM82,#REF!)*(1-$E$91)*0.095</f>
        <v>#REF!</v>
      </c>
      <c r="AXN97" s="1488" t="e">
        <f>SUM(AXN23,AXN27,AXN33,AXN38,AXN41,AXN44,AXN47,AXN50,AXN56,AXN62,AXN64,AXN70,AXN76,AXN78,AXN82,#REF!)*(1-$E$91)*0.095</f>
        <v>#REF!</v>
      </c>
      <c r="AXO97" s="1488" t="e">
        <f>SUM(AXO23,AXO27,AXO33,AXO38,AXO41,AXO44,AXO47,AXO50,AXO56,AXO62,AXO64,AXO70,AXO76,AXO78,AXO82,#REF!)*(1-$E$91)*0.095</f>
        <v>#REF!</v>
      </c>
      <c r="AXP97" s="1488" t="e">
        <f>SUM(AXP23,AXP27,AXP33,AXP38,AXP41,AXP44,AXP47,AXP50,AXP56,AXP62,AXP64,AXP70,AXP76,AXP78,AXP82,#REF!)*(1-$E$91)*0.095</f>
        <v>#REF!</v>
      </c>
      <c r="AXQ97" s="1488" t="e">
        <f>SUM(AXQ23,AXQ27,AXQ33,AXQ38,AXQ41,AXQ44,AXQ47,AXQ50,AXQ56,AXQ62,AXQ64,AXQ70,AXQ76,AXQ78,AXQ82,#REF!)*(1-$E$91)*0.095</f>
        <v>#REF!</v>
      </c>
      <c r="AXR97" s="1488" t="e">
        <f>SUM(AXR23,AXR27,AXR33,AXR38,AXR41,AXR44,AXR47,AXR50,AXR56,AXR62,AXR64,AXR70,AXR76,AXR78,AXR82,#REF!)*(1-$E$91)*0.095</f>
        <v>#REF!</v>
      </c>
      <c r="AXS97" s="1488" t="e">
        <f>SUM(AXS23,AXS27,AXS33,AXS38,AXS41,AXS44,AXS47,AXS50,AXS56,AXS62,AXS64,AXS70,AXS76,AXS78,AXS82,#REF!)*(1-$E$91)*0.095</f>
        <v>#REF!</v>
      </c>
      <c r="AXT97" s="1488" t="e">
        <f>SUM(AXT23,AXT27,AXT33,AXT38,AXT41,AXT44,AXT47,AXT50,AXT56,AXT62,AXT64,AXT70,AXT76,AXT78,AXT82,#REF!)*(1-$E$91)*0.095</f>
        <v>#REF!</v>
      </c>
      <c r="AXU97" s="1488" t="e">
        <f>SUM(AXU23,AXU27,AXU33,AXU38,AXU41,AXU44,AXU47,AXU50,AXU56,AXU62,AXU64,AXU70,AXU76,AXU78,AXU82,#REF!)*(1-$E$91)*0.095</f>
        <v>#REF!</v>
      </c>
      <c r="AXV97" s="1488" t="e">
        <f>SUM(AXV23,AXV27,AXV33,AXV38,AXV41,AXV44,AXV47,AXV50,AXV56,AXV62,AXV64,AXV70,AXV76,AXV78,AXV82,#REF!)*(1-$E$91)*0.095</f>
        <v>#REF!</v>
      </c>
      <c r="AXW97" s="1488" t="e">
        <f>SUM(AXW23,AXW27,AXW33,AXW38,AXW41,AXW44,AXW47,AXW50,AXW56,AXW62,AXW64,AXW70,AXW76,AXW78,AXW82,#REF!)*(1-$E$91)*0.095</f>
        <v>#REF!</v>
      </c>
      <c r="AXX97" s="1488" t="e">
        <f>SUM(AXX23,AXX27,AXX33,AXX38,AXX41,AXX44,AXX47,AXX50,AXX56,AXX62,AXX64,AXX70,AXX76,AXX78,AXX82,#REF!)*(1-$E$91)*0.095</f>
        <v>#REF!</v>
      </c>
      <c r="AXY97" s="1488" t="e">
        <f>SUM(AXY23,AXY27,AXY33,AXY38,AXY41,AXY44,AXY47,AXY50,AXY56,AXY62,AXY64,AXY70,AXY76,AXY78,AXY82,#REF!)*(1-$E$91)*0.095</f>
        <v>#REF!</v>
      </c>
      <c r="AXZ97" s="1488" t="e">
        <f>SUM(AXZ23,AXZ27,AXZ33,AXZ38,AXZ41,AXZ44,AXZ47,AXZ50,AXZ56,AXZ62,AXZ64,AXZ70,AXZ76,AXZ78,AXZ82,#REF!)*(1-$E$91)*0.095</f>
        <v>#REF!</v>
      </c>
      <c r="AYA97" s="1488" t="e">
        <f>SUM(AYA23,AYA27,AYA33,AYA38,AYA41,AYA44,AYA47,AYA50,AYA56,AYA62,AYA64,AYA70,AYA76,AYA78,AYA82,#REF!)*(1-$E$91)*0.095</f>
        <v>#REF!</v>
      </c>
      <c r="AYB97" s="1488" t="e">
        <f>SUM(AYB23,AYB27,AYB33,AYB38,AYB41,AYB44,AYB47,AYB50,AYB56,AYB62,AYB64,AYB70,AYB76,AYB78,AYB82,#REF!)*(1-$E$91)*0.095</f>
        <v>#REF!</v>
      </c>
      <c r="AYC97" s="1488" t="e">
        <f>SUM(AYC23,AYC27,AYC33,AYC38,AYC41,AYC44,AYC47,AYC50,AYC56,AYC62,AYC64,AYC70,AYC76,AYC78,AYC82,#REF!)*(1-$E$91)*0.095</f>
        <v>#REF!</v>
      </c>
      <c r="AYD97" s="1488" t="e">
        <f>SUM(AYD23,AYD27,AYD33,AYD38,AYD41,AYD44,AYD47,AYD50,AYD56,AYD62,AYD64,AYD70,AYD76,AYD78,AYD82,#REF!)*(1-$E$91)*0.095</f>
        <v>#REF!</v>
      </c>
      <c r="AYE97" s="1488" t="e">
        <f>SUM(AYE23,AYE27,AYE33,AYE38,AYE41,AYE44,AYE47,AYE50,AYE56,AYE62,AYE64,AYE70,AYE76,AYE78,AYE82,#REF!)*(1-$E$91)*0.095</f>
        <v>#REF!</v>
      </c>
      <c r="AYF97" s="1488" t="e">
        <f>SUM(AYF23,AYF27,AYF33,AYF38,AYF41,AYF44,AYF47,AYF50,AYF56,AYF62,AYF64,AYF70,AYF76,AYF78,AYF82,#REF!)*(1-$E$91)*0.095</f>
        <v>#REF!</v>
      </c>
      <c r="AYG97" s="1488" t="e">
        <f>SUM(AYG23,AYG27,AYG33,AYG38,AYG41,AYG44,AYG47,AYG50,AYG56,AYG62,AYG64,AYG70,AYG76,AYG78,AYG82,#REF!)*(1-$E$91)*0.095</f>
        <v>#REF!</v>
      </c>
      <c r="AYH97" s="1488" t="e">
        <f>SUM(AYH23,AYH27,AYH33,AYH38,AYH41,AYH44,AYH47,AYH50,AYH56,AYH62,AYH64,AYH70,AYH76,AYH78,AYH82,#REF!)*(1-$E$91)*0.095</f>
        <v>#REF!</v>
      </c>
      <c r="AYI97" s="1488" t="e">
        <f>SUM(AYI23,AYI27,AYI33,AYI38,AYI41,AYI44,AYI47,AYI50,AYI56,AYI62,AYI64,AYI70,AYI76,AYI78,AYI82,#REF!)*(1-$E$91)*0.095</f>
        <v>#REF!</v>
      </c>
      <c r="AYJ97" s="1488" t="e">
        <f>SUM(AYJ23,AYJ27,AYJ33,AYJ38,AYJ41,AYJ44,AYJ47,AYJ50,AYJ56,AYJ62,AYJ64,AYJ70,AYJ76,AYJ78,AYJ82,#REF!)*(1-$E$91)*0.095</f>
        <v>#REF!</v>
      </c>
      <c r="AYK97" s="1488" t="e">
        <f>SUM(AYK23,AYK27,AYK33,AYK38,AYK41,AYK44,AYK47,AYK50,AYK56,AYK62,AYK64,AYK70,AYK76,AYK78,AYK82,#REF!)*(1-$E$91)*0.095</f>
        <v>#REF!</v>
      </c>
      <c r="AYL97" s="1488" t="e">
        <f>SUM(AYL23,AYL27,AYL33,AYL38,AYL41,AYL44,AYL47,AYL50,AYL56,AYL62,AYL64,AYL70,AYL76,AYL78,AYL82,#REF!)*(1-$E$91)*0.095</f>
        <v>#REF!</v>
      </c>
      <c r="AYM97" s="1488" t="e">
        <f>SUM(AYM23,AYM27,AYM33,AYM38,AYM41,AYM44,AYM47,AYM50,AYM56,AYM62,AYM64,AYM70,AYM76,AYM78,AYM82,#REF!)*(1-$E$91)*0.095</f>
        <v>#REF!</v>
      </c>
      <c r="AYN97" s="1488" t="e">
        <f>SUM(AYN23,AYN27,AYN33,AYN38,AYN41,AYN44,AYN47,AYN50,AYN56,AYN62,AYN64,AYN70,AYN76,AYN78,AYN82,#REF!)*(1-$E$91)*0.095</f>
        <v>#REF!</v>
      </c>
      <c r="AYO97" s="1488" t="e">
        <f>SUM(AYO23,AYO27,AYO33,AYO38,AYO41,AYO44,AYO47,AYO50,AYO56,AYO62,AYO64,AYO70,AYO76,AYO78,AYO82,#REF!)*(1-$E$91)*0.095</f>
        <v>#REF!</v>
      </c>
      <c r="AYP97" s="1488" t="e">
        <f>SUM(AYP23,AYP27,AYP33,AYP38,AYP41,AYP44,AYP47,AYP50,AYP56,AYP62,AYP64,AYP70,AYP76,AYP78,AYP82,#REF!)*(1-$E$91)*0.095</f>
        <v>#REF!</v>
      </c>
      <c r="AYQ97" s="1488" t="e">
        <f>SUM(AYQ23,AYQ27,AYQ33,AYQ38,AYQ41,AYQ44,AYQ47,AYQ50,AYQ56,AYQ62,AYQ64,AYQ70,AYQ76,AYQ78,AYQ82,#REF!)*(1-$E$91)*0.095</f>
        <v>#REF!</v>
      </c>
      <c r="AYR97" s="1488" t="e">
        <f>SUM(AYR23,AYR27,AYR33,AYR38,AYR41,AYR44,AYR47,AYR50,AYR56,AYR62,AYR64,AYR70,AYR76,AYR78,AYR82,#REF!)*(1-$E$91)*0.095</f>
        <v>#REF!</v>
      </c>
      <c r="AYS97" s="1488" t="e">
        <f>SUM(AYS23,AYS27,AYS33,AYS38,AYS41,AYS44,AYS47,AYS50,AYS56,AYS62,AYS64,AYS70,AYS76,AYS78,AYS82,#REF!)*(1-$E$91)*0.095</f>
        <v>#REF!</v>
      </c>
      <c r="AYT97" s="1488" t="e">
        <f>SUM(AYT23,AYT27,AYT33,AYT38,AYT41,AYT44,AYT47,AYT50,AYT56,AYT62,AYT64,AYT70,AYT76,AYT78,AYT82,#REF!)*(1-$E$91)*0.095</f>
        <v>#REF!</v>
      </c>
      <c r="AYU97" s="1488" t="e">
        <f>SUM(AYU23,AYU27,AYU33,AYU38,AYU41,AYU44,AYU47,AYU50,AYU56,AYU62,AYU64,AYU70,AYU76,AYU78,AYU82,#REF!)*(1-$E$91)*0.095</f>
        <v>#REF!</v>
      </c>
      <c r="AYV97" s="1488" t="e">
        <f>SUM(AYV23,AYV27,AYV33,AYV38,AYV41,AYV44,AYV47,AYV50,AYV56,AYV62,AYV64,AYV70,AYV76,AYV78,AYV82,#REF!)*(1-$E$91)*0.095</f>
        <v>#REF!</v>
      </c>
      <c r="AYW97" s="1488" t="e">
        <f>SUM(AYW23,AYW27,AYW33,AYW38,AYW41,AYW44,AYW47,AYW50,AYW56,AYW62,AYW64,AYW70,AYW76,AYW78,AYW82,#REF!)*(1-$E$91)*0.095</f>
        <v>#REF!</v>
      </c>
      <c r="AYX97" s="1488" t="e">
        <f>SUM(AYX23,AYX27,AYX33,AYX38,AYX41,AYX44,AYX47,AYX50,AYX56,AYX62,AYX64,AYX70,AYX76,AYX78,AYX82,#REF!)*(1-$E$91)*0.095</f>
        <v>#REF!</v>
      </c>
      <c r="AYY97" s="1488" t="e">
        <f>SUM(AYY23,AYY27,AYY33,AYY38,AYY41,AYY44,AYY47,AYY50,AYY56,AYY62,AYY64,AYY70,AYY76,AYY78,AYY82,#REF!)*(1-$E$91)*0.095</f>
        <v>#REF!</v>
      </c>
      <c r="AYZ97" s="1488" t="e">
        <f>SUM(AYZ23,AYZ27,AYZ33,AYZ38,AYZ41,AYZ44,AYZ47,AYZ50,AYZ56,AYZ62,AYZ64,AYZ70,AYZ76,AYZ78,AYZ82,#REF!)*(1-$E$91)*0.095</f>
        <v>#REF!</v>
      </c>
      <c r="AZA97" s="1488" t="e">
        <f>SUM(AZA23,AZA27,AZA33,AZA38,AZA41,AZA44,AZA47,AZA50,AZA56,AZA62,AZA64,AZA70,AZA76,AZA78,AZA82,#REF!)*(1-$E$91)*0.095</f>
        <v>#REF!</v>
      </c>
      <c r="AZB97" s="1488" t="e">
        <f>SUM(AZB23,AZB27,AZB33,AZB38,AZB41,AZB44,AZB47,AZB50,AZB56,AZB62,AZB64,AZB70,AZB76,AZB78,AZB82,#REF!)*(1-$E$91)*0.095</f>
        <v>#REF!</v>
      </c>
      <c r="AZC97" s="1488" t="e">
        <f>SUM(AZC23,AZC27,AZC33,AZC38,AZC41,AZC44,AZC47,AZC50,AZC56,AZC62,AZC64,AZC70,AZC76,AZC78,AZC82,#REF!)*(1-$E$91)*0.095</f>
        <v>#REF!</v>
      </c>
      <c r="AZD97" s="1488" t="e">
        <f>SUM(AZD23,AZD27,AZD33,AZD38,AZD41,AZD44,AZD47,AZD50,AZD56,AZD62,AZD64,AZD70,AZD76,AZD78,AZD82,#REF!)*(1-$E$91)*0.095</f>
        <v>#REF!</v>
      </c>
      <c r="AZE97" s="1488" t="e">
        <f>SUM(AZE23,AZE27,AZE33,AZE38,AZE41,AZE44,AZE47,AZE50,AZE56,AZE62,AZE64,AZE70,AZE76,AZE78,AZE82,#REF!)*(1-$E$91)*0.095</f>
        <v>#REF!</v>
      </c>
      <c r="AZF97" s="1488" t="e">
        <f>SUM(AZF23,AZF27,AZF33,AZF38,AZF41,AZF44,AZF47,AZF50,AZF56,AZF62,AZF64,AZF70,AZF76,AZF78,AZF82,#REF!)*(1-$E$91)*0.095</f>
        <v>#REF!</v>
      </c>
      <c r="AZG97" s="1488" t="e">
        <f>SUM(AZG23,AZG27,AZG33,AZG38,AZG41,AZG44,AZG47,AZG50,AZG56,AZG62,AZG64,AZG70,AZG76,AZG78,AZG82,#REF!)*(1-$E$91)*0.095</f>
        <v>#REF!</v>
      </c>
      <c r="AZH97" s="1488" t="e">
        <f>SUM(AZH23,AZH27,AZH33,AZH38,AZH41,AZH44,AZH47,AZH50,AZH56,AZH62,AZH64,AZH70,AZH76,AZH78,AZH82,#REF!)*(1-$E$91)*0.095</f>
        <v>#REF!</v>
      </c>
      <c r="AZI97" s="1488" t="e">
        <f>SUM(AZI23,AZI27,AZI33,AZI38,AZI41,AZI44,AZI47,AZI50,AZI56,AZI62,AZI64,AZI70,AZI76,AZI78,AZI82,#REF!)*(1-$E$91)*0.095</f>
        <v>#REF!</v>
      </c>
      <c r="AZJ97" s="1488" t="e">
        <f>SUM(AZJ23,AZJ27,AZJ33,AZJ38,AZJ41,AZJ44,AZJ47,AZJ50,AZJ56,AZJ62,AZJ64,AZJ70,AZJ76,AZJ78,AZJ82,#REF!)*(1-$E$91)*0.095</f>
        <v>#REF!</v>
      </c>
      <c r="AZK97" s="1488" t="e">
        <f>SUM(AZK23,AZK27,AZK33,AZK38,AZK41,AZK44,AZK47,AZK50,AZK56,AZK62,AZK64,AZK70,AZK76,AZK78,AZK82,#REF!)*(1-$E$91)*0.095</f>
        <v>#REF!</v>
      </c>
      <c r="AZL97" s="1488" t="e">
        <f>SUM(AZL23,AZL27,AZL33,AZL38,AZL41,AZL44,AZL47,AZL50,AZL56,AZL62,AZL64,AZL70,AZL76,AZL78,AZL82,#REF!)*(1-$E$91)*0.095</f>
        <v>#REF!</v>
      </c>
      <c r="AZM97" s="1488" t="e">
        <f>SUM(AZM23,AZM27,AZM33,AZM38,AZM41,AZM44,AZM47,AZM50,AZM56,AZM62,AZM64,AZM70,AZM76,AZM78,AZM82,#REF!)*(1-$E$91)*0.095</f>
        <v>#REF!</v>
      </c>
      <c r="AZN97" s="1488" t="e">
        <f>SUM(AZN23,AZN27,AZN33,AZN38,AZN41,AZN44,AZN47,AZN50,AZN56,AZN62,AZN64,AZN70,AZN76,AZN78,AZN82,#REF!)*(1-$E$91)*0.095</f>
        <v>#REF!</v>
      </c>
      <c r="AZO97" s="1488" t="e">
        <f>SUM(AZO23,AZO27,AZO33,AZO38,AZO41,AZO44,AZO47,AZO50,AZO56,AZO62,AZO64,AZO70,AZO76,AZO78,AZO82,#REF!)*(1-$E$91)*0.095</f>
        <v>#REF!</v>
      </c>
      <c r="AZP97" s="1488" t="e">
        <f>SUM(AZP23,AZP27,AZP33,AZP38,AZP41,AZP44,AZP47,AZP50,AZP56,AZP62,AZP64,AZP70,AZP76,AZP78,AZP82,#REF!)*(1-$E$91)*0.095</f>
        <v>#REF!</v>
      </c>
      <c r="AZQ97" s="1488" t="e">
        <f>SUM(AZQ23,AZQ27,AZQ33,AZQ38,AZQ41,AZQ44,AZQ47,AZQ50,AZQ56,AZQ62,AZQ64,AZQ70,AZQ76,AZQ78,AZQ82,#REF!)*(1-$E$91)*0.095</f>
        <v>#REF!</v>
      </c>
      <c r="AZR97" s="1488" t="e">
        <f>SUM(AZR23,AZR27,AZR33,AZR38,AZR41,AZR44,AZR47,AZR50,AZR56,AZR62,AZR64,AZR70,AZR76,AZR78,AZR82,#REF!)*(1-$E$91)*0.095</f>
        <v>#REF!</v>
      </c>
      <c r="AZS97" s="1488" t="e">
        <f>SUM(AZS23,AZS27,AZS33,AZS38,AZS41,AZS44,AZS47,AZS50,AZS56,AZS62,AZS64,AZS70,AZS76,AZS78,AZS82,#REF!)*(1-$E$91)*0.095</f>
        <v>#REF!</v>
      </c>
      <c r="AZT97" s="1488" t="e">
        <f>SUM(AZT23,AZT27,AZT33,AZT38,AZT41,AZT44,AZT47,AZT50,AZT56,AZT62,AZT64,AZT70,AZT76,AZT78,AZT82,#REF!)*(1-$E$91)*0.095</f>
        <v>#REF!</v>
      </c>
      <c r="AZU97" s="1488" t="e">
        <f>SUM(AZU23,AZU27,AZU33,AZU38,AZU41,AZU44,AZU47,AZU50,AZU56,AZU62,AZU64,AZU70,AZU76,AZU78,AZU82,#REF!)*(1-$E$91)*0.095</f>
        <v>#REF!</v>
      </c>
      <c r="AZV97" s="1488" t="e">
        <f>SUM(AZV23,AZV27,AZV33,AZV38,AZV41,AZV44,AZV47,AZV50,AZV56,AZV62,AZV64,AZV70,AZV76,AZV78,AZV82,#REF!)*(1-$E$91)*0.095</f>
        <v>#REF!</v>
      </c>
      <c r="AZW97" s="1488" t="e">
        <f>SUM(AZW23,AZW27,AZW33,AZW38,AZW41,AZW44,AZW47,AZW50,AZW56,AZW62,AZW64,AZW70,AZW76,AZW78,AZW82,#REF!)*(1-$E$91)*0.095</f>
        <v>#REF!</v>
      </c>
      <c r="AZX97" s="1488" t="e">
        <f>SUM(AZX23,AZX27,AZX33,AZX38,AZX41,AZX44,AZX47,AZX50,AZX56,AZX62,AZX64,AZX70,AZX76,AZX78,AZX82,#REF!)*(1-$E$91)*0.095</f>
        <v>#REF!</v>
      </c>
      <c r="AZY97" s="1488" t="e">
        <f>SUM(AZY23,AZY27,AZY33,AZY38,AZY41,AZY44,AZY47,AZY50,AZY56,AZY62,AZY64,AZY70,AZY76,AZY78,AZY82,#REF!)*(1-$E$91)*0.095</f>
        <v>#REF!</v>
      </c>
      <c r="AZZ97" s="1488" t="e">
        <f>SUM(AZZ23,AZZ27,AZZ33,AZZ38,AZZ41,AZZ44,AZZ47,AZZ50,AZZ56,AZZ62,AZZ64,AZZ70,AZZ76,AZZ78,AZZ82,#REF!)*(1-$E$91)*0.095</f>
        <v>#REF!</v>
      </c>
      <c r="BAA97" s="1488" t="e">
        <f>SUM(BAA23,BAA27,BAA33,BAA38,BAA41,BAA44,BAA47,BAA50,BAA56,BAA62,BAA64,BAA70,BAA76,BAA78,BAA82,#REF!)*(1-$E$91)*0.095</f>
        <v>#REF!</v>
      </c>
      <c r="BAB97" s="1488" t="e">
        <f>SUM(BAB23,BAB27,BAB33,BAB38,BAB41,BAB44,BAB47,BAB50,BAB56,BAB62,BAB64,BAB70,BAB76,BAB78,BAB82,#REF!)*(1-$E$91)*0.095</f>
        <v>#REF!</v>
      </c>
      <c r="BAC97" s="1488" t="e">
        <f>SUM(BAC23,BAC27,BAC33,BAC38,BAC41,BAC44,BAC47,BAC50,BAC56,BAC62,BAC64,BAC70,BAC76,BAC78,BAC82,#REF!)*(1-$E$91)*0.095</f>
        <v>#REF!</v>
      </c>
      <c r="BAD97" s="1488" t="e">
        <f>SUM(BAD23,BAD27,BAD33,BAD38,BAD41,BAD44,BAD47,BAD50,BAD56,BAD62,BAD64,BAD70,BAD76,BAD78,BAD82,#REF!)*(1-$E$91)*0.095</f>
        <v>#REF!</v>
      </c>
      <c r="BAE97" s="1488" t="e">
        <f>SUM(BAE23,BAE27,BAE33,BAE38,BAE41,BAE44,BAE47,BAE50,BAE56,BAE62,BAE64,BAE70,BAE76,BAE78,BAE82,#REF!)*(1-$E$91)*0.095</f>
        <v>#REF!</v>
      </c>
      <c r="BAF97" s="1488" t="e">
        <f>SUM(BAF23,BAF27,BAF33,BAF38,BAF41,BAF44,BAF47,BAF50,BAF56,BAF62,BAF64,BAF70,BAF76,BAF78,BAF82,#REF!)*(1-$E$91)*0.095</f>
        <v>#REF!</v>
      </c>
      <c r="BAG97" s="1488" t="e">
        <f>SUM(BAG23,BAG27,BAG33,BAG38,BAG41,BAG44,BAG47,BAG50,BAG56,BAG62,BAG64,BAG70,BAG76,BAG78,BAG82,#REF!)*(1-$E$91)*0.095</f>
        <v>#REF!</v>
      </c>
      <c r="BAH97" s="1488" t="e">
        <f>SUM(BAH23,BAH27,BAH33,BAH38,BAH41,BAH44,BAH47,BAH50,BAH56,BAH62,BAH64,BAH70,BAH76,BAH78,BAH82,#REF!)*(1-$E$91)*0.095</f>
        <v>#REF!</v>
      </c>
      <c r="BAI97" s="1488" t="e">
        <f>SUM(BAI23,BAI27,BAI33,BAI38,BAI41,BAI44,BAI47,BAI50,BAI56,BAI62,BAI64,BAI70,BAI76,BAI78,BAI82,#REF!)*(1-$E$91)*0.095</f>
        <v>#REF!</v>
      </c>
      <c r="BAJ97" s="1488" t="e">
        <f>SUM(BAJ23,BAJ27,BAJ33,BAJ38,BAJ41,BAJ44,BAJ47,BAJ50,BAJ56,BAJ62,BAJ64,BAJ70,BAJ76,BAJ78,BAJ82,#REF!)*(1-$E$91)*0.095</f>
        <v>#REF!</v>
      </c>
      <c r="BAK97" s="1488" t="e">
        <f>SUM(BAK23,BAK27,BAK33,BAK38,BAK41,BAK44,BAK47,BAK50,BAK56,BAK62,BAK64,BAK70,BAK76,BAK78,BAK82,#REF!)*(1-$E$91)*0.095</f>
        <v>#REF!</v>
      </c>
      <c r="BAL97" s="1488" t="e">
        <f>SUM(BAL23,BAL27,BAL33,BAL38,BAL41,BAL44,BAL47,BAL50,BAL56,BAL62,BAL64,BAL70,BAL76,BAL78,BAL82,#REF!)*(1-$E$91)*0.095</f>
        <v>#REF!</v>
      </c>
      <c r="BAM97" s="1488" t="e">
        <f>SUM(BAM23,BAM27,BAM33,BAM38,BAM41,BAM44,BAM47,BAM50,BAM56,BAM62,BAM64,BAM70,BAM76,BAM78,BAM82,#REF!)*(1-$E$91)*0.095</f>
        <v>#REF!</v>
      </c>
      <c r="BAN97" s="1488" t="e">
        <f>SUM(BAN23,BAN27,BAN33,BAN38,BAN41,BAN44,BAN47,BAN50,BAN56,BAN62,BAN64,BAN70,BAN76,BAN78,BAN82,#REF!)*(1-$E$91)*0.095</f>
        <v>#REF!</v>
      </c>
      <c r="BAO97" s="1488" t="e">
        <f>SUM(BAO23,BAO27,BAO33,BAO38,BAO41,BAO44,BAO47,BAO50,BAO56,BAO62,BAO64,BAO70,BAO76,BAO78,BAO82,#REF!)*(1-$E$91)*0.095</f>
        <v>#REF!</v>
      </c>
      <c r="BAP97" s="1488" t="e">
        <f>SUM(BAP23,BAP27,BAP33,BAP38,BAP41,BAP44,BAP47,BAP50,BAP56,BAP62,BAP64,BAP70,BAP76,BAP78,BAP82,#REF!)*(1-$E$91)*0.095</f>
        <v>#REF!</v>
      </c>
      <c r="BAQ97" s="1488" t="e">
        <f>SUM(BAQ23,BAQ27,BAQ33,BAQ38,BAQ41,BAQ44,BAQ47,BAQ50,BAQ56,BAQ62,BAQ64,BAQ70,BAQ76,BAQ78,BAQ82,#REF!)*(1-$E$91)*0.095</f>
        <v>#REF!</v>
      </c>
      <c r="BAR97" s="1488" t="e">
        <f>SUM(BAR23,BAR27,BAR33,BAR38,BAR41,BAR44,BAR47,BAR50,BAR56,BAR62,BAR64,BAR70,BAR76,BAR78,BAR82,#REF!)*(1-$E$91)*0.095</f>
        <v>#REF!</v>
      </c>
      <c r="BAS97" s="1488" t="e">
        <f>SUM(BAS23,BAS27,BAS33,BAS38,BAS41,BAS44,BAS47,BAS50,BAS56,BAS62,BAS64,BAS70,BAS76,BAS78,BAS82,#REF!)*(1-$E$91)*0.095</f>
        <v>#REF!</v>
      </c>
      <c r="BAT97" s="1488" t="e">
        <f>SUM(BAT23,BAT27,BAT33,BAT38,BAT41,BAT44,BAT47,BAT50,BAT56,BAT62,BAT64,BAT70,BAT76,BAT78,BAT82,#REF!)*(1-$E$91)*0.095</f>
        <v>#REF!</v>
      </c>
      <c r="BAU97" s="1488" t="e">
        <f>SUM(BAU23,BAU27,BAU33,BAU38,BAU41,BAU44,BAU47,BAU50,BAU56,BAU62,BAU64,BAU70,BAU76,BAU78,BAU82,#REF!)*(1-$E$91)*0.095</f>
        <v>#REF!</v>
      </c>
      <c r="BAV97" s="1488" t="e">
        <f>SUM(BAV23,BAV27,BAV33,BAV38,BAV41,BAV44,BAV47,BAV50,BAV56,BAV62,BAV64,BAV70,BAV76,BAV78,BAV82,#REF!)*(1-$E$91)*0.095</f>
        <v>#REF!</v>
      </c>
      <c r="BAW97" s="1488" t="e">
        <f>SUM(BAW23,BAW27,BAW33,BAW38,BAW41,BAW44,BAW47,BAW50,BAW56,BAW62,BAW64,BAW70,BAW76,BAW78,BAW82,#REF!)*(1-$E$91)*0.095</f>
        <v>#REF!</v>
      </c>
      <c r="BAX97" s="1488" t="e">
        <f>SUM(BAX23,BAX27,BAX33,BAX38,BAX41,BAX44,BAX47,BAX50,BAX56,BAX62,BAX64,BAX70,BAX76,BAX78,BAX82,#REF!)*(1-$E$91)*0.095</f>
        <v>#REF!</v>
      </c>
      <c r="BAY97" s="1488" t="e">
        <f>SUM(BAY23,BAY27,BAY33,BAY38,BAY41,BAY44,BAY47,BAY50,BAY56,BAY62,BAY64,BAY70,BAY76,BAY78,BAY82,#REF!)*(1-$E$91)*0.095</f>
        <v>#REF!</v>
      </c>
      <c r="BAZ97" s="1488" t="e">
        <f>SUM(BAZ23,BAZ27,BAZ33,BAZ38,BAZ41,BAZ44,BAZ47,BAZ50,BAZ56,BAZ62,BAZ64,BAZ70,BAZ76,BAZ78,BAZ82,#REF!)*(1-$E$91)*0.095</f>
        <v>#REF!</v>
      </c>
      <c r="BBA97" s="1488" t="e">
        <f>SUM(BBA23,BBA27,BBA33,BBA38,BBA41,BBA44,BBA47,BBA50,BBA56,BBA62,BBA64,BBA70,BBA76,BBA78,BBA82,#REF!)*(1-$E$91)*0.095</f>
        <v>#REF!</v>
      </c>
      <c r="BBB97" s="1488" t="e">
        <f>SUM(BBB23,BBB27,BBB33,BBB38,BBB41,BBB44,BBB47,BBB50,BBB56,BBB62,BBB64,BBB70,BBB76,BBB78,BBB82,#REF!)*(1-$E$91)*0.095</f>
        <v>#REF!</v>
      </c>
      <c r="BBC97" s="1488" t="e">
        <f>SUM(BBC23,BBC27,BBC33,BBC38,BBC41,BBC44,BBC47,BBC50,BBC56,BBC62,BBC64,BBC70,BBC76,BBC78,BBC82,#REF!)*(1-$E$91)*0.095</f>
        <v>#REF!</v>
      </c>
      <c r="BBD97" s="1488" t="e">
        <f>SUM(BBD23,BBD27,BBD33,BBD38,BBD41,BBD44,BBD47,BBD50,BBD56,BBD62,BBD64,BBD70,BBD76,BBD78,BBD82,#REF!)*(1-$E$91)*0.095</f>
        <v>#REF!</v>
      </c>
      <c r="BBE97" s="1488" t="e">
        <f>SUM(BBE23,BBE27,BBE33,BBE38,BBE41,BBE44,BBE47,BBE50,BBE56,BBE62,BBE64,BBE70,BBE76,BBE78,BBE82,#REF!)*(1-$E$91)*0.095</f>
        <v>#REF!</v>
      </c>
      <c r="BBF97" s="1488" t="e">
        <f>SUM(BBF23,BBF27,BBF33,BBF38,BBF41,BBF44,BBF47,BBF50,BBF56,BBF62,BBF64,BBF70,BBF76,BBF78,BBF82,#REF!)*(1-$E$91)*0.095</f>
        <v>#REF!</v>
      </c>
      <c r="BBG97" s="1488" t="e">
        <f>SUM(BBG23,BBG27,BBG33,BBG38,BBG41,BBG44,BBG47,BBG50,BBG56,BBG62,BBG64,BBG70,BBG76,BBG78,BBG82,#REF!)*(1-$E$91)*0.095</f>
        <v>#REF!</v>
      </c>
      <c r="BBH97" s="1488" t="e">
        <f>SUM(BBH23,BBH27,BBH33,BBH38,BBH41,BBH44,BBH47,BBH50,BBH56,BBH62,BBH64,BBH70,BBH76,BBH78,BBH82,#REF!)*(1-$E$91)*0.095</f>
        <v>#REF!</v>
      </c>
      <c r="BBI97" s="1488" t="e">
        <f>SUM(BBI23,BBI27,BBI33,BBI38,BBI41,BBI44,BBI47,BBI50,BBI56,BBI62,BBI64,BBI70,BBI76,BBI78,BBI82,#REF!)*(1-$E$91)*0.095</f>
        <v>#REF!</v>
      </c>
      <c r="BBJ97" s="1488" t="e">
        <f>SUM(BBJ23,BBJ27,BBJ33,BBJ38,BBJ41,BBJ44,BBJ47,BBJ50,BBJ56,BBJ62,BBJ64,BBJ70,BBJ76,BBJ78,BBJ82,#REF!)*(1-$E$91)*0.095</f>
        <v>#REF!</v>
      </c>
      <c r="BBK97" s="1488" t="e">
        <f>SUM(BBK23,BBK27,BBK33,BBK38,BBK41,BBK44,BBK47,BBK50,BBK56,BBK62,BBK64,BBK70,BBK76,BBK78,BBK82,#REF!)*(1-$E$91)*0.095</f>
        <v>#REF!</v>
      </c>
      <c r="BBL97" s="1488" t="e">
        <f>SUM(BBL23,BBL27,BBL33,BBL38,BBL41,BBL44,BBL47,BBL50,BBL56,BBL62,BBL64,BBL70,BBL76,BBL78,BBL82,#REF!)*(1-$E$91)*0.095</f>
        <v>#REF!</v>
      </c>
      <c r="BBM97" s="1488" t="e">
        <f>SUM(BBM23,BBM27,BBM33,BBM38,BBM41,BBM44,BBM47,BBM50,BBM56,BBM62,BBM64,BBM70,BBM76,BBM78,BBM82,#REF!)*(1-$E$91)*0.095</f>
        <v>#REF!</v>
      </c>
      <c r="BBN97" s="1488" t="e">
        <f>SUM(BBN23,BBN27,BBN33,BBN38,BBN41,BBN44,BBN47,BBN50,BBN56,BBN62,BBN64,BBN70,BBN76,BBN78,BBN82,#REF!)*(1-$E$91)*0.095</f>
        <v>#REF!</v>
      </c>
      <c r="BBO97" s="1488" t="e">
        <f>SUM(BBO23,BBO27,BBO33,BBO38,BBO41,BBO44,BBO47,BBO50,BBO56,BBO62,BBO64,BBO70,BBO76,BBO78,BBO82,#REF!)*(1-$E$91)*0.095</f>
        <v>#REF!</v>
      </c>
      <c r="BBP97" s="1488" t="e">
        <f>SUM(BBP23,BBP27,BBP33,BBP38,BBP41,BBP44,BBP47,BBP50,BBP56,BBP62,BBP64,BBP70,BBP76,BBP78,BBP82,#REF!)*(1-$E$91)*0.095</f>
        <v>#REF!</v>
      </c>
      <c r="BBQ97" s="1488" t="e">
        <f>SUM(BBQ23,BBQ27,BBQ33,BBQ38,BBQ41,BBQ44,BBQ47,BBQ50,BBQ56,BBQ62,BBQ64,BBQ70,BBQ76,BBQ78,BBQ82,#REF!)*(1-$E$91)*0.095</f>
        <v>#REF!</v>
      </c>
      <c r="BBR97" s="1488" t="e">
        <f>SUM(BBR23,BBR27,BBR33,BBR38,BBR41,BBR44,BBR47,BBR50,BBR56,BBR62,BBR64,BBR70,BBR76,BBR78,BBR82,#REF!)*(1-$E$91)*0.095</f>
        <v>#REF!</v>
      </c>
      <c r="BBS97" s="1488" t="e">
        <f>SUM(BBS23,BBS27,BBS33,BBS38,BBS41,BBS44,BBS47,BBS50,BBS56,BBS62,BBS64,BBS70,BBS76,BBS78,BBS82,#REF!)*(1-$E$91)*0.095</f>
        <v>#REF!</v>
      </c>
      <c r="BBT97" s="1488" t="e">
        <f>SUM(BBT23,BBT27,BBT33,BBT38,BBT41,BBT44,BBT47,BBT50,BBT56,BBT62,BBT64,BBT70,BBT76,BBT78,BBT82,#REF!)*(1-$E$91)*0.095</f>
        <v>#REF!</v>
      </c>
      <c r="BBU97" s="1488" t="e">
        <f>SUM(BBU23,BBU27,BBU33,BBU38,BBU41,BBU44,BBU47,BBU50,BBU56,BBU62,BBU64,BBU70,BBU76,BBU78,BBU82,#REF!)*(1-$E$91)*0.095</f>
        <v>#REF!</v>
      </c>
      <c r="BBV97" s="1488" t="e">
        <f>SUM(BBV23,BBV27,BBV33,BBV38,BBV41,BBV44,BBV47,BBV50,BBV56,BBV62,BBV64,BBV70,BBV76,BBV78,BBV82,#REF!)*(1-$E$91)*0.095</f>
        <v>#REF!</v>
      </c>
      <c r="BBW97" s="1488" t="e">
        <f>SUM(BBW23,BBW27,BBW33,BBW38,BBW41,BBW44,BBW47,BBW50,BBW56,BBW62,BBW64,BBW70,BBW76,BBW78,BBW82,#REF!)*(1-$E$91)*0.095</f>
        <v>#REF!</v>
      </c>
      <c r="BBX97" s="1488" t="e">
        <f>SUM(BBX23,BBX27,BBX33,BBX38,BBX41,BBX44,BBX47,BBX50,BBX56,BBX62,BBX64,BBX70,BBX76,BBX78,BBX82,#REF!)*(1-$E$91)*0.095</f>
        <v>#REF!</v>
      </c>
      <c r="BBY97" s="1488" t="e">
        <f>SUM(BBY23,BBY27,BBY33,BBY38,BBY41,BBY44,BBY47,BBY50,BBY56,BBY62,BBY64,BBY70,BBY76,BBY78,BBY82,#REF!)*(1-$E$91)*0.095</f>
        <v>#REF!</v>
      </c>
      <c r="BBZ97" s="1488" t="e">
        <f>SUM(BBZ23,BBZ27,BBZ33,BBZ38,BBZ41,BBZ44,BBZ47,BBZ50,BBZ56,BBZ62,BBZ64,BBZ70,BBZ76,BBZ78,BBZ82,#REF!)*(1-$E$91)*0.095</f>
        <v>#REF!</v>
      </c>
      <c r="BCA97" s="1488" t="e">
        <f>SUM(BCA23,BCA27,BCA33,BCA38,BCA41,BCA44,BCA47,BCA50,BCA56,BCA62,BCA64,BCA70,BCA76,BCA78,BCA82,#REF!)*(1-$E$91)*0.095</f>
        <v>#REF!</v>
      </c>
      <c r="BCB97" s="1488" t="e">
        <f>SUM(BCB23,BCB27,BCB33,BCB38,BCB41,BCB44,BCB47,BCB50,BCB56,BCB62,BCB64,BCB70,BCB76,BCB78,BCB82,#REF!)*(1-$E$91)*0.095</f>
        <v>#REF!</v>
      </c>
      <c r="BCC97" s="1488" t="e">
        <f>SUM(BCC23,BCC27,BCC33,BCC38,BCC41,BCC44,BCC47,BCC50,BCC56,BCC62,BCC64,BCC70,BCC76,BCC78,BCC82,#REF!)*(1-$E$91)*0.095</f>
        <v>#REF!</v>
      </c>
      <c r="BCD97" s="1488" t="e">
        <f>SUM(BCD23,BCD27,BCD33,BCD38,BCD41,BCD44,BCD47,BCD50,BCD56,BCD62,BCD64,BCD70,BCD76,BCD78,BCD82,#REF!)*(1-$E$91)*0.095</f>
        <v>#REF!</v>
      </c>
      <c r="BCE97" s="1488" t="e">
        <f>SUM(BCE23,BCE27,BCE33,BCE38,BCE41,BCE44,BCE47,BCE50,BCE56,BCE62,BCE64,BCE70,BCE76,BCE78,BCE82,#REF!)*(1-$E$91)*0.095</f>
        <v>#REF!</v>
      </c>
      <c r="BCF97" s="1488" t="e">
        <f>SUM(BCF23,BCF27,BCF33,BCF38,BCF41,BCF44,BCF47,BCF50,BCF56,BCF62,BCF64,BCF70,BCF76,BCF78,BCF82,#REF!)*(1-$E$91)*0.095</f>
        <v>#REF!</v>
      </c>
      <c r="BCG97" s="1488" t="e">
        <f>SUM(BCG23,BCG27,BCG33,BCG38,BCG41,BCG44,BCG47,BCG50,BCG56,BCG62,BCG64,BCG70,BCG76,BCG78,BCG82,#REF!)*(1-$E$91)*0.095</f>
        <v>#REF!</v>
      </c>
      <c r="BCH97" s="1488" t="e">
        <f>SUM(BCH23,BCH27,BCH33,BCH38,BCH41,BCH44,BCH47,BCH50,BCH56,BCH62,BCH64,BCH70,BCH76,BCH78,BCH82,#REF!)*(1-$E$91)*0.095</f>
        <v>#REF!</v>
      </c>
      <c r="BCI97" s="1488" t="e">
        <f>SUM(BCI23,BCI27,BCI33,BCI38,BCI41,BCI44,BCI47,BCI50,BCI56,BCI62,BCI64,BCI70,BCI76,BCI78,BCI82,#REF!)*(1-$E$91)*0.095</f>
        <v>#REF!</v>
      </c>
      <c r="BCJ97" s="1488" t="e">
        <f>SUM(BCJ23,BCJ27,BCJ33,BCJ38,BCJ41,BCJ44,BCJ47,BCJ50,BCJ56,BCJ62,BCJ64,BCJ70,BCJ76,BCJ78,BCJ82,#REF!)*(1-$E$91)*0.095</f>
        <v>#REF!</v>
      </c>
      <c r="BCK97" s="1488" t="e">
        <f>SUM(BCK23,BCK27,BCK33,BCK38,BCK41,BCK44,BCK47,BCK50,BCK56,BCK62,BCK64,BCK70,BCK76,BCK78,BCK82,#REF!)*(1-$E$91)*0.095</f>
        <v>#REF!</v>
      </c>
      <c r="BCL97" s="1488" t="e">
        <f>SUM(BCL23,BCL27,BCL33,BCL38,BCL41,BCL44,BCL47,BCL50,BCL56,BCL62,BCL64,BCL70,BCL76,BCL78,BCL82,#REF!)*(1-$E$91)*0.095</f>
        <v>#REF!</v>
      </c>
      <c r="BCM97" s="1488" t="e">
        <f>SUM(BCM23,BCM27,BCM33,BCM38,BCM41,BCM44,BCM47,BCM50,BCM56,BCM62,BCM64,BCM70,BCM76,BCM78,BCM82,#REF!)*(1-$E$91)*0.095</f>
        <v>#REF!</v>
      </c>
      <c r="BCN97" s="1488" t="e">
        <f>SUM(BCN23,BCN27,BCN33,BCN38,BCN41,BCN44,BCN47,BCN50,BCN56,BCN62,BCN64,BCN70,BCN76,BCN78,BCN82,#REF!)*(1-$E$91)*0.095</f>
        <v>#REF!</v>
      </c>
      <c r="BCO97" s="1488" t="e">
        <f>SUM(BCO23,BCO27,BCO33,BCO38,BCO41,BCO44,BCO47,BCO50,BCO56,BCO62,BCO64,BCO70,BCO76,BCO78,BCO82,#REF!)*(1-$E$91)*0.095</f>
        <v>#REF!</v>
      </c>
      <c r="BCP97" s="1488" t="e">
        <f>SUM(BCP23,BCP27,BCP33,BCP38,BCP41,BCP44,BCP47,BCP50,BCP56,BCP62,BCP64,BCP70,BCP76,BCP78,BCP82,#REF!)*(1-$E$91)*0.095</f>
        <v>#REF!</v>
      </c>
      <c r="BCQ97" s="1488" t="e">
        <f>SUM(BCQ23,BCQ27,BCQ33,BCQ38,BCQ41,BCQ44,BCQ47,BCQ50,BCQ56,BCQ62,BCQ64,BCQ70,BCQ76,BCQ78,BCQ82,#REF!)*(1-$E$91)*0.095</f>
        <v>#REF!</v>
      </c>
      <c r="BCR97" s="1488" t="e">
        <f>SUM(BCR23,BCR27,BCR33,BCR38,BCR41,BCR44,BCR47,BCR50,BCR56,BCR62,BCR64,BCR70,BCR76,BCR78,BCR82,#REF!)*(1-$E$91)*0.095</f>
        <v>#REF!</v>
      </c>
      <c r="BCS97" s="1488" t="e">
        <f>SUM(BCS23,BCS27,BCS33,BCS38,BCS41,BCS44,BCS47,BCS50,BCS56,BCS62,BCS64,BCS70,BCS76,BCS78,BCS82,#REF!)*(1-$E$91)*0.095</f>
        <v>#REF!</v>
      </c>
      <c r="BCT97" s="1488" t="e">
        <f>SUM(BCT23,BCT27,BCT33,BCT38,BCT41,BCT44,BCT47,BCT50,BCT56,BCT62,BCT64,BCT70,BCT76,BCT78,BCT82,#REF!)*(1-$E$91)*0.095</f>
        <v>#REF!</v>
      </c>
      <c r="BCU97" s="1488" t="e">
        <f>SUM(BCU23,BCU27,BCU33,BCU38,BCU41,BCU44,BCU47,BCU50,BCU56,BCU62,BCU64,BCU70,BCU76,BCU78,BCU82,#REF!)*(1-$E$91)*0.095</f>
        <v>#REF!</v>
      </c>
      <c r="BCV97" s="1488" t="e">
        <f>SUM(BCV23,BCV27,BCV33,BCV38,BCV41,BCV44,BCV47,BCV50,BCV56,BCV62,BCV64,BCV70,BCV76,BCV78,BCV82,#REF!)*(1-$E$91)*0.095</f>
        <v>#REF!</v>
      </c>
      <c r="BCW97" s="1488" t="e">
        <f>SUM(BCW23,BCW27,BCW33,BCW38,BCW41,BCW44,BCW47,BCW50,BCW56,BCW62,BCW64,BCW70,BCW76,BCW78,BCW82,#REF!)*(1-$E$91)*0.095</f>
        <v>#REF!</v>
      </c>
      <c r="BCX97" s="1488" t="e">
        <f>SUM(BCX23,BCX27,BCX33,BCX38,BCX41,BCX44,BCX47,BCX50,BCX56,BCX62,BCX64,BCX70,BCX76,BCX78,BCX82,#REF!)*(1-$E$91)*0.095</f>
        <v>#REF!</v>
      </c>
      <c r="BCY97" s="1488" t="e">
        <f>SUM(BCY23,BCY27,BCY33,BCY38,BCY41,BCY44,BCY47,BCY50,BCY56,BCY62,BCY64,BCY70,BCY76,BCY78,BCY82,#REF!)*(1-$E$91)*0.095</f>
        <v>#REF!</v>
      </c>
      <c r="BCZ97" s="1488" t="e">
        <f>SUM(BCZ23,BCZ27,BCZ33,BCZ38,BCZ41,BCZ44,BCZ47,BCZ50,BCZ56,BCZ62,BCZ64,BCZ70,BCZ76,BCZ78,BCZ82,#REF!)*(1-$E$91)*0.095</f>
        <v>#REF!</v>
      </c>
      <c r="BDA97" s="1488" t="e">
        <f>SUM(BDA23,BDA27,BDA33,BDA38,BDA41,BDA44,BDA47,BDA50,BDA56,BDA62,BDA64,BDA70,BDA76,BDA78,BDA82,#REF!)*(1-$E$91)*0.095</f>
        <v>#REF!</v>
      </c>
      <c r="BDB97" s="1488" t="e">
        <f>SUM(BDB23,BDB27,BDB33,BDB38,BDB41,BDB44,BDB47,BDB50,BDB56,BDB62,BDB64,BDB70,BDB76,BDB78,BDB82,#REF!)*(1-$E$91)*0.095</f>
        <v>#REF!</v>
      </c>
      <c r="BDC97" s="1488" t="e">
        <f>SUM(BDC23,BDC27,BDC33,BDC38,BDC41,BDC44,BDC47,BDC50,BDC56,BDC62,BDC64,BDC70,BDC76,BDC78,BDC82,#REF!)*(1-$E$91)*0.095</f>
        <v>#REF!</v>
      </c>
      <c r="BDD97" s="1488" t="e">
        <f>SUM(BDD23,BDD27,BDD33,BDD38,BDD41,BDD44,BDD47,BDD50,BDD56,BDD62,BDD64,BDD70,BDD76,BDD78,BDD82,#REF!)*(1-$E$91)*0.095</f>
        <v>#REF!</v>
      </c>
      <c r="BDE97" s="1488" t="e">
        <f>SUM(BDE23,BDE27,BDE33,BDE38,BDE41,BDE44,BDE47,BDE50,BDE56,BDE62,BDE64,BDE70,BDE76,BDE78,BDE82,#REF!)*(1-$E$91)*0.095</f>
        <v>#REF!</v>
      </c>
      <c r="BDF97" s="1488" t="e">
        <f>SUM(BDF23,BDF27,BDF33,BDF38,BDF41,BDF44,BDF47,BDF50,BDF56,BDF62,BDF64,BDF70,BDF76,BDF78,BDF82,#REF!)*(1-$E$91)*0.095</f>
        <v>#REF!</v>
      </c>
      <c r="BDG97" s="1488" t="e">
        <f>SUM(BDG23,BDG27,BDG33,BDG38,BDG41,BDG44,BDG47,BDG50,BDG56,BDG62,BDG64,BDG70,BDG76,BDG78,BDG82,#REF!)*(1-$E$91)*0.095</f>
        <v>#REF!</v>
      </c>
      <c r="BDH97" s="1488" t="e">
        <f>SUM(BDH23,BDH27,BDH33,BDH38,BDH41,BDH44,BDH47,BDH50,BDH56,BDH62,BDH64,BDH70,BDH76,BDH78,BDH82,#REF!)*(1-$E$91)*0.095</f>
        <v>#REF!</v>
      </c>
      <c r="BDI97" s="1488" t="e">
        <f>SUM(BDI23,BDI27,BDI33,BDI38,BDI41,BDI44,BDI47,BDI50,BDI56,BDI62,BDI64,BDI70,BDI76,BDI78,BDI82,#REF!)*(1-$E$91)*0.095</f>
        <v>#REF!</v>
      </c>
      <c r="BDJ97" s="1488" t="e">
        <f>SUM(BDJ23,BDJ27,BDJ33,BDJ38,BDJ41,BDJ44,BDJ47,BDJ50,BDJ56,BDJ62,BDJ64,BDJ70,BDJ76,BDJ78,BDJ82,#REF!)*(1-$E$91)*0.095</f>
        <v>#REF!</v>
      </c>
      <c r="BDK97" s="1488" t="e">
        <f>SUM(BDK23,BDK27,BDK33,BDK38,BDK41,BDK44,BDK47,BDK50,BDK56,BDK62,BDK64,BDK70,BDK76,BDK78,BDK82,#REF!)*(1-$E$91)*0.095</f>
        <v>#REF!</v>
      </c>
      <c r="BDL97" s="1488" t="e">
        <f>SUM(BDL23,BDL27,BDL33,BDL38,BDL41,BDL44,BDL47,BDL50,BDL56,BDL62,BDL64,BDL70,BDL76,BDL78,BDL82,#REF!)*(1-$E$91)*0.095</f>
        <v>#REF!</v>
      </c>
      <c r="BDM97" s="1488" t="e">
        <f>SUM(BDM23,BDM27,BDM33,BDM38,BDM41,BDM44,BDM47,BDM50,BDM56,BDM62,BDM64,BDM70,BDM76,BDM78,BDM82,#REF!)*(1-$E$91)*0.095</f>
        <v>#REF!</v>
      </c>
      <c r="BDN97" s="1488" t="e">
        <f>SUM(BDN23,BDN27,BDN33,BDN38,BDN41,BDN44,BDN47,BDN50,BDN56,BDN62,BDN64,BDN70,BDN76,BDN78,BDN82,#REF!)*(1-$E$91)*0.095</f>
        <v>#REF!</v>
      </c>
      <c r="BDO97" s="1488" t="e">
        <f>SUM(BDO23,BDO27,BDO33,BDO38,BDO41,BDO44,BDO47,BDO50,BDO56,BDO62,BDO64,BDO70,BDO76,BDO78,BDO82,#REF!)*(1-$E$91)*0.095</f>
        <v>#REF!</v>
      </c>
      <c r="BDP97" s="1488" t="e">
        <f>SUM(BDP23,BDP27,BDP33,BDP38,BDP41,BDP44,BDP47,BDP50,BDP56,BDP62,BDP64,BDP70,BDP76,BDP78,BDP82,#REF!)*(1-$E$91)*0.095</f>
        <v>#REF!</v>
      </c>
      <c r="BDQ97" s="1488" t="e">
        <f>SUM(BDQ23,BDQ27,BDQ33,BDQ38,BDQ41,BDQ44,BDQ47,BDQ50,BDQ56,BDQ62,BDQ64,BDQ70,BDQ76,BDQ78,BDQ82,#REF!)*(1-$E$91)*0.095</f>
        <v>#REF!</v>
      </c>
      <c r="BDR97" s="1488" t="e">
        <f>SUM(BDR23,BDR27,BDR33,BDR38,BDR41,BDR44,BDR47,BDR50,BDR56,BDR62,BDR64,BDR70,BDR76,BDR78,BDR82,#REF!)*(1-$E$91)*0.095</f>
        <v>#REF!</v>
      </c>
      <c r="BDS97" s="1488" t="e">
        <f>SUM(BDS23,BDS27,BDS33,BDS38,BDS41,BDS44,BDS47,BDS50,BDS56,BDS62,BDS64,BDS70,BDS76,BDS78,BDS82,#REF!)*(1-$E$91)*0.095</f>
        <v>#REF!</v>
      </c>
      <c r="BDT97" s="1488" t="e">
        <f>SUM(BDT23,BDT27,BDT33,BDT38,BDT41,BDT44,BDT47,BDT50,BDT56,BDT62,BDT64,BDT70,BDT76,BDT78,BDT82,#REF!)*(1-$E$91)*0.095</f>
        <v>#REF!</v>
      </c>
      <c r="BDU97" s="1488" t="e">
        <f>SUM(BDU23,BDU27,BDU33,BDU38,BDU41,BDU44,BDU47,BDU50,BDU56,BDU62,BDU64,BDU70,BDU76,BDU78,BDU82,#REF!)*(1-$E$91)*0.095</f>
        <v>#REF!</v>
      </c>
      <c r="BDV97" s="1488" t="e">
        <f>SUM(BDV23,BDV27,BDV33,BDV38,BDV41,BDV44,BDV47,BDV50,BDV56,BDV62,BDV64,BDV70,BDV76,BDV78,BDV82,#REF!)*(1-$E$91)*0.095</f>
        <v>#REF!</v>
      </c>
      <c r="BDW97" s="1488" t="e">
        <f>SUM(BDW23,BDW27,BDW33,BDW38,BDW41,BDW44,BDW47,BDW50,BDW56,BDW62,BDW64,BDW70,BDW76,BDW78,BDW82,#REF!)*(1-$E$91)*0.095</f>
        <v>#REF!</v>
      </c>
      <c r="BDX97" s="1488" t="e">
        <f>SUM(BDX23,BDX27,BDX33,BDX38,BDX41,BDX44,BDX47,BDX50,BDX56,BDX62,BDX64,BDX70,BDX76,BDX78,BDX82,#REF!)*(1-$E$91)*0.095</f>
        <v>#REF!</v>
      </c>
      <c r="BDY97" s="1488" t="e">
        <f>SUM(BDY23,BDY27,BDY33,BDY38,BDY41,BDY44,BDY47,BDY50,BDY56,BDY62,BDY64,BDY70,BDY76,BDY78,BDY82,#REF!)*(1-$E$91)*0.095</f>
        <v>#REF!</v>
      </c>
      <c r="BDZ97" s="1488" t="e">
        <f>SUM(BDZ23,BDZ27,BDZ33,BDZ38,BDZ41,BDZ44,BDZ47,BDZ50,BDZ56,BDZ62,BDZ64,BDZ70,BDZ76,BDZ78,BDZ82,#REF!)*(1-$E$91)*0.095</f>
        <v>#REF!</v>
      </c>
      <c r="BEA97" s="1488" t="e">
        <f>SUM(BEA23,BEA27,BEA33,BEA38,BEA41,BEA44,BEA47,BEA50,BEA56,BEA62,BEA64,BEA70,BEA76,BEA78,BEA82,#REF!)*(1-$E$91)*0.095</f>
        <v>#REF!</v>
      </c>
      <c r="BEB97" s="1488" t="e">
        <f>SUM(BEB23,BEB27,BEB33,BEB38,BEB41,BEB44,BEB47,BEB50,BEB56,BEB62,BEB64,BEB70,BEB76,BEB78,BEB82,#REF!)*(1-$E$91)*0.095</f>
        <v>#REF!</v>
      </c>
      <c r="BEC97" s="1488" t="e">
        <f>SUM(BEC23,BEC27,BEC33,BEC38,BEC41,BEC44,BEC47,BEC50,BEC56,BEC62,BEC64,BEC70,BEC76,BEC78,BEC82,#REF!)*(1-$E$91)*0.095</f>
        <v>#REF!</v>
      </c>
      <c r="BED97" s="1488" t="e">
        <f>SUM(BED23,BED27,BED33,BED38,BED41,BED44,BED47,BED50,BED56,BED62,BED64,BED70,BED76,BED78,BED82,#REF!)*(1-$E$91)*0.095</f>
        <v>#REF!</v>
      </c>
      <c r="BEE97" s="1488" t="e">
        <f>SUM(BEE23,BEE27,BEE33,BEE38,BEE41,BEE44,BEE47,BEE50,BEE56,BEE62,BEE64,BEE70,BEE76,BEE78,BEE82,#REF!)*(1-$E$91)*0.095</f>
        <v>#REF!</v>
      </c>
      <c r="BEF97" s="1488" t="e">
        <f>SUM(BEF23,BEF27,BEF33,BEF38,BEF41,BEF44,BEF47,BEF50,BEF56,BEF62,BEF64,BEF70,BEF76,BEF78,BEF82,#REF!)*(1-$E$91)*0.095</f>
        <v>#REF!</v>
      </c>
      <c r="BEG97" s="1488" t="e">
        <f>SUM(BEG23,BEG27,BEG33,BEG38,BEG41,BEG44,BEG47,BEG50,BEG56,BEG62,BEG64,BEG70,BEG76,BEG78,BEG82,#REF!)*(1-$E$91)*0.095</f>
        <v>#REF!</v>
      </c>
      <c r="BEH97" s="1488" t="e">
        <f>SUM(BEH23,BEH27,BEH33,BEH38,BEH41,BEH44,BEH47,BEH50,BEH56,BEH62,BEH64,BEH70,BEH76,BEH78,BEH82,#REF!)*(1-$E$91)*0.095</f>
        <v>#REF!</v>
      </c>
      <c r="BEI97" s="1488" t="e">
        <f>SUM(BEI23,BEI27,BEI33,BEI38,BEI41,BEI44,BEI47,BEI50,BEI56,BEI62,BEI64,BEI70,BEI76,BEI78,BEI82,#REF!)*(1-$E$91)*0.095</f>
        <v>#REF!</v>
      </c>
      <c r="BEJ97" s="1488" t="e">
        <f>SUM(BEJ23,BEJ27,BEJ33,BEJ38,BEJ41,BEJ44,BEJ47,BEJ50,BEJ56,BEJ62,BEJ64,BEJ70,BEJ76,BEJ78,BEJ82,#REF!)*(1-$E$91)*0.095</f>
        <v>#REF!</v>
      </c>
      <c r="BEK97" s="1488" t="e">
        <f>SUM(BEK23,BEK27,BEK33,BEK38,BEK41,BEK44,BEK47,BEK50,BEK56,BEK62,BEK64,BEK70,BEK76,BEK78,BEK82,#REF!)*(1-$E$91)*0.095</f>
        <v>#REF!</v>
      </c>
      <c r="BEL97" s="1488" t="e">
        <f>SUM(BEL23,BEL27,BEL33,BEL38,BEL41,BEL44,BEL47,BEL50,BEL56,BEL62,BEL64,BEL70,BEL76,BEL78,BEL82,#REF!)*(1-$E$91)*0.095</f>
        <v>#REF!</v>
      </c>
      <c r="BEM97" s="1488" t="e">
        <f>SUM(BEM23,BEM27,BEM33,BEM38,BEM41,BEM44,BEM47,BEM50,BEM56,BEM62,BEM64,BEM70,BEM76,BEM78,BEM82,#REF!)*(1-$E$91)*0.095</f>
        <v>#REF!</v>
      </c>
      <c r="BEN97" s="1488" t="e">
        <f>SUM(BEN23,BEN27,BEN33,BEN38,BEN41,BEN44,BEN47,BEN50,BEN56,BEN62,BEN64,BEN70,BEN76,BEN78,BEN82,#REF!)*(1-$E$91)*0.095</f>
        <v>#REF!</v>
      </c>
      <c r="BEO97" s="1488" t="e">
        <f>SUM(BEO23,BEO27,BEO33,BEO38,BEO41,BEO44,BEO47,BEO50,BEO56,BEO62,BEO64,BEO70,BEO76,BEO78,BEO82,#REF!)*(1-$E$91)*0.095</f>
        <v>#REF!</v>
      </c>
      <c r="BEP97" s="1488" t="e">
        <f>SUM(BEP23,BEP27,BEP33,BEP38,BEP41,BEP44,BEP47,BEP50,BEP56,BEP62,BEP64,BEP70,BEP76,BEP78,BEP82,#REF!)*(1-$E$91)*0.095</f>
        <v>#REF!</v>
      </c>
      <c r="BEQ97" s="1488" t="e">
        <f>SUM(BEQ23,BEQ27,BEQ33,BEQ38,BEQ41,BEQ44,BEQ47,BEQ50,BEQ56,BEQ62,BEQ64,BEQ70,BEQ76,BEQ78,BEQ82,#REF!)*(1-$E$91)*0.095</f>
        <v>#REF!</v>
      </c>
      <c r="BER97" s="1488" t="e">
        <f>SUM(BER23,BER27,BER33,BER38,BER41,BER44,BER47,BER50,BER56,BER62,BER64,BER70,BER76,BER78,BER82,#REF!)*(1-$E$91)*0.095</f>
        <v>#REF!</v>
      </c>
      <c r="BES97" s="1488" t="e">
        <f>SUM(BES23,BES27,BES33,BES38,BES41,BES44,BES47,BES50,BES56,BES62,BES64,BES70,BES76,BES78,BES82,#REF!)*(1-$E$91)*0.095</f>
        <v>#REF!</v>
      </c>
      <c r="BET97" s="1488" t="e">
        <f>SUM(BET23,BET27,BET33,BET38,BET41,BET44,BET47,BET50,BET56,BET62,BET64,BET70,BET76,BET78,BET82,#REF!)*(1-$E$91)*0.095</f>
        <v>#REF!</v>
      </c>
      <c r="BEU97" s="1488" t="e">
        <f>SUM(BEU23,BEU27,BEU33,BEU38,BEU41,BEU44,BEU47,BEU50,BEU56,BEU62,BEU64,BEU70,BEU76,BEU78,BEU82,#REF!)*(1-$E$91)*0.095</f>
        <v>#REF!</v>
      </c>
      <c r="BEV97" s="1488" t="e">
        <f>SUM(BEV23,BEV27,BEV33,BEV38,BEV41,BEV44,BEV47,BEV50,BEV56,BEV62,BEV64,BEV70,BEV76,BEV78,BEV82,#REF!)*(1-$E$91)*0.095</f>
        <v>#REF!</v>
      </c>
      <c r="BEW97" s="1488" t="e">
        <f>SUM(BEW23,BEW27,BEW33,BEW38,BEW41,BEW44,BEW47,BEW50,BEW56,BEW62,BEW64,BEW70,BEW76,BEW78,BEW82,#REF!)*(1-$E$91)*0.095</f>
        <v>#REF!</v>
      </c>
      <c r="BEX97" s="1488" t="e">
        <f>SUM(BEX23,BEX27,BEX33,BEX38,BEX41,BEX44,BEX47,BEX50,BEX56,BEX62,BEX64,BEX70,BEX76,BEX78,BEX82,#REF!)*(1-$E$91)*0.095</f>
        <v>#REF!</v>
      </c>
      <c r="BEY97" s="1488" t="e">
        <f>SUM(BEY23,BEY27,BEY33,BEY38,BEY41,BEY44,BEY47,BEY50,BEY56,BEY62,BEY64,BEY70,BEY76,BEY78,BEY82,#REF!)*(1-$E$91)*0.095</f>
        <v>#REF!</v>
      </c>
      <c r="BEZ97" s="1488" t="e">
        <f>SUM(BEZ23,BEZ27,BEZ33,BEZ38,BEZ41,BEZ44,BEZ47,BEZ50,BEZ56,BEZ62,BEZ64,BEZ70,BEZ76,BEZ78,BEZ82,#REF!)*(1-$E$91)*0.095</f>
        <v>#REF!</v>
      </c>
      <c r="BFA97" s="1488" t="e">
        <f>SUM(BFA23,BFA27,BFA33,BFA38,BFA41,BFA44,BFA47,BFA50,BFA56,BFA62,BFA64,BFA70,BFA76,BFA78,BFA82,#REF!)*(1-$E$91)*0.095</f>
        <v>#REF!</v>
      </c>
      <c r="BFB97" s="1488" t="e">
        <f>SUM(BFB23,BFB27,BFB33,BFB38,BFB41,BFB44,BFB47,BFB50,BFB56,BFB62,BFB64,BFB70,BFB76,BFB78,BFB82,#REF!)*(1-$E$91)*0.095</f>
        <v>#REF!</v>
      </c>
      <c r="BFC97" s="1488" t="e">
        <f>SUM(BFC23,BFC27,BFC33,BFC38,BFC41,BFC44,BFC47,BFC50,BFC56,BFC62,BFC64,BFC70,BFC76,BFC78,BFC82,#REF!)*(1-$E$91)*0.095</f>
        <v>#REF!</v>
      </c>
      <c r="BFD97" s="1488" t="e">
        <f>SUM(BFD23,BFD27,BFD33,BFD38,BFD41,BFD44,BFD47,BFD50,BFD56,BFD62,BFD64,BFD70,BFD76,BFD78,BFD82,#REF!)*(1-$E$91)*0.095</f>
        <v>#REF!</v>
      </c>
      <c r="BFE97" s="1488" t="e">
        <f>SUM(BFE23,BFE27,BFE33,BFE38,BFE41,BFE44,BFE47,BFE50,BFE56,BFE62,BFE64,BFE70,BFE76,BFE78,BFE82,#REF!)*(1-$E$91)*0.095</f>
        <v>#REF!</v>
      </c>
      <c r="BFF97" s="1488" t="e">
        <f>SUM(BFF23,BFF27,BFF33,BFF38,BFF41,BFF44,BFF47,BFF50,BFF56,BFF62,BFF64,BFF70,BFF76,BFF78,BFF82,#REF!)*(1-$E$91)*0.095</f>
        <v>#REF!</v>
      </c>
      <c r="BFG97" s="1488" t="e">
        <f>SUM(BFG23,BFG27,BFG33,BFG38,BFG41,BFG44,BFG47,BFG50,BFG56,BFG62,BFG64,BFG70,BFG76,BFG78,BFG82,#REF!)*(1-$E$91)*0.095</f>
        <v>#REF!</v>
      </c>
      <c r="BFH97" s="1488" t="e">
        <f>SUM(BFH23,BFH27,BFH33,BFH38,BFH41,BFH44,BFH47,BFH50,BFH56,BFH62,BFH64,BFH70,BFH76,BFH78,BFH82,#REF!)*(1-$E$91)*0.095</f>
        <v>#REF!</v>
      </c>
      <c r="BFI97" s="1488" t="e">
        <f>SUM(BFI23,BFI27,BFI33,BFI38,BFI41,BFI44,BFI47,BFI50,BFI56,BFI62,BFI64,BFI70,BFI76,BFI78,BFI82,#REF!)*(1-$E$91)*0.095</f>
        <v>#REF!</v>
      </c>
      <c r="BFJ97" s="1488" t="e">
        <f>SUM(BFJ23,BFJ27,BFJ33,BFJ38,BFJ41,BFJ44,BFJ47,BFJ50,BFJ56,BFJ62,BFJ64,BFJ70,BFJ76,BFJ78,BFJ82,#REF!)*(1-$E$91)*0.095</f>
        <v>#REF!</v>
      </c>
      <c r="BFK97" s="1488" t="e">
        <f>SUM(BFK23,BFK27,BFK33,BFK38,BFK41,BFK44,BFK47,BFK50,BFK56,BFK62,BFK64,BFK70,BFK76,BFK78,BFK82,#REF!)*(1-$E$91)*0.095</f>
        <v>#REF!</v>
      </c>
      <c r="BFL97" s="1488" t="e">
        <f>SUM(BFL23,BFL27,BFL33,BFL38,BFL41,BFL44,BFL47,BFL50,BFL56,BFL62,BFL64,BFL70,BFL76,BFL78,BFL82,#REF!)*(1-$E$91)*0.095</f>
        <v>#REF!</v>
      </c>
      <c r="BFM97" s="1488" t="e">
        <f>SUM(BFM23,BFM27,BFM33,BFM38,BFM41,BFM44,BFM47,BFM50,BFM56,BFM62,BFM64,BFM70,BFM76,BFM78,BFM82,#REF!)*(1-$E$91)*0.095</f>
        <v>#REF!</v>
      </c>
      <c r="BFN97" s="1488" t="e">
        <f>SUM(BFN23,BFN27,BFN33,BFN38,BFN41,BFN44,BFN47,BFN50,BFN56,BFN62,BFN64,BFN70,BFN76,BFN78,BFN82,#REF!)*(1-$E$91)*0.095</f>
        <v>#REF!</v>
      </c>
      <c r="BFO97" s="1488" t="e">
        <f>SUM(BFO23,BFO27,BFO33,BFO38,BFO41,BFO44,BFO47,BFO50,BFO56,BFO62,BFO64,BFO70,BFO76,BFO78,BFO82,#REF!)*(1-$E$91)*0.095</f>
        <v>#REF!</v>
      </c>
      <c r="BFP97" s="1488" t="e">
        <f>SUM(BFP23,BFP27,BFP33,BFP38,BFP41,BFP44,BFP47,BFP50,BFP56,BFP62,BFP64,BFP70,BFP76,BFP78,BFP82,#REF!)*(1-$E$91)*0.095</f>
        <v>#REF!</v>
      </c>
      <c r="BFQ97" s="1488" t="e">
        <f>SUM(BFQ23,BFQ27,BFQ33,BFQ38,BFQ41,BFQ44,BFQ47,BFQ50,BFQ56,BFQ62,BFQ64,BFQ70,BFQ76,BFQ78,BFQ82,#REF!)*(1-$E$91)*0.095</f>
        <v>#REF!</v>
      </c>
      <c r="BFR97" s="1488" t="e">
        <f>SUM(BFR23,BFR27,BFR33,BFR38,BFR41,BFR44,BFR47,BFR50,BFR56,BFR62,BFR64,BFR70,BFR76,BFR78,BFR82,#REF!)*(1-$E$91)*0.095</f>
        <v>#REF!</v>
      </c>
      <c r="BFS97" s="1488" t="e">
        <f>SUM(BFS23,BFS27,BFS33,BFS38,BFS41,BFS44,BFS47,BFS50,BFS56,BFS62,BFS64,BFS70,BFS76,BFS78,BFS82,#REF!)*(1-$E$91)*0.095</f>
        <v>#REF!</v>
      </c>
      <c r="BFT97" s="1488" t="e">
        <f>SUM(BFT23,BFT27,BFT33,BFT38,BFT41,BFT44,BFT47,BFT50,BFT56,BFT62,BFT64,BFT70,BFT76,BFT78,BFT82,#REF!)*(1-$E$91)*0.095</f>
        <v>#REF!</v>
      </c>
      <c r="BFU97" s="1488" t="e">
        <f>SUM(BFU23,BFU27,BFU33,BFU38,BFU41,BFU44,BFU47,BFU50,BFU56,BFU62,BFU64,BFU70,BFU76,BFU78,BFU82,#REF!)*(1-$E$91)*0.095</f>
        <v>#REF!</v>
      </c>
      <c r="BFV97" s="1488" t="e">
        <f>SUM(BFV23,BFV27,BFV33,BFV38,BFV41,BFV44,BFV47,BFV50,BFV56,BFV62,BFV64,BFV70,BFV76,BFV78,BFV82,#REF!)*(1-$E$91)*0.095</f>
        <v>#REF!</v>
      </c>
      <c r="BFW97" s="1488" t="e">
        <f>SUM(BFW23,BFW27,BFW33,BFW38,BFW41,BFW44,BFW47,BFW50,BFW56,BFW62,BFW64,BFW70,BFW76,BFW78,BFW82,#REF!)*(1-$E$91)*0.095</f>
        <v>#REF!</v>
      </c>
      <c r="BFX97" s="1488" t="e">
        <f>SUM(BFX23,BFX27,BFX33,BFX38,BFX41,BFX44,BFX47,BFX50,BFX56,BFX62,BFX64,BFX70,BFX76,BFX78,BFX82,#REF!)*(1-$E$91)*0.095</f>
        <v>#REF!</v>
      </c>
      <c r="BFY97" s="1488" t="e">
        <f>SUM(BFY23,BFY27,BFY33,BFY38,BFY41,BFY44,BFY47,BFY50,BFY56,BFY62,BFY64,BFY70,BFY76,BFY78,BFY82,#REF!)*(1-$E$91)*0.095</f>
        <v>#REF!</v>
      </c>
      <c r="BFZ97" s="1488" t="e">
        <f>SUM(BFZ23,BFZ27,BFZ33,BFZ38,BFZ41,BFZ44,BFZ47,BFZ50,BFZ56,BFZ62,BFZ64,BFZ70,BFZ76,BFZ78,BFZ82,#REF!)*(1-$E$91)*0.095</f>
        <v>#REF!</v>
      </c>
      <c r="BGA97" s="1488" t="e">
        <f>SUM(BGA23,BGA27,BGA33,BGA38,BGA41,BGA44,BGA47,BGA50,BGA56,BGA62,BGA64,BGA70,BGA76,BGA78,BGA82,#REF!)*(1-$E$91)*0.095</f>
        <v>#REF!</v>
      </c>
      <c r="BGB97" s="1488" t="e">
        <f>SUM(BGB23,BGB27,BGB33,BGB38,BGB41,BGB44,BGB47,BGB50,BGB56,BGB62,BGB64,BGB70,BGB76,BGB78,BGB82,#REF!)*(1-$E$91)*0.095</f>
        <v>#REF!</v>
      </c>
      <c r="BGC97" s="1488" t="e">
        <f>SUM(BGC23,BGC27,BGC33,BGC38,BGC41,BGC44,BGC47,BGC50,BGC56,BGC62,BGC64,BGC70,BGC76,BGC78,BGC82,#REF!)*(1-$E$91)*0.095</f>
        <v>#REF!</v>
      </c>
      <c r="BGD97" s="1488" t="e">
        <f>SUM(BGD23,BGD27,BGD33,BGD38,BGD41,BGD44,BGD47,BGD50,BGD56,BGD62,BGD64,BGD70,BGD76,BGD78,BGD82,#REF!)*(1-$E$91)*0.095</f>
        <v>#REF!</v>
      </c>
      <c r="BGE97" s="1488" t="e">
        <f>SUM(BGE23,BGE27,BGE33,BGE38,BGE41,BGE44,BGE47,BGE50,BGE56,BGE62,BGE64,BGE70,BGE76,BGE78,BGE82,#REF!)*(1-$E$91)*0.095</f>
        <v>#REF!</v>
      </c>
      <c r="BGF97" s="1488" t="e">
        <f>SUM(BGF23,BGF27,BGF33,BGF38,BGF41,BGF44,BGF47,BGF50,BGF56,BGF62,BGF64,BGF70,BGF76,BGF78,BGF82,#REF!)*(1-$E$91)*0.095</f>
        <v>#REF!</v>
      </c>
      <c r="BGG97" s="1488" t="e">
        <f>SUM(BGG23,BGG27,BGG33,BGG38,BGG41,BGG44,BGG47,BGG50,BGG56,BGG62,BGG64,BGG70,BGG76,BGG78,BGG82,#REF!)*(1-$E$91)*0.095</f>
        <v>#REF!</v>
      </c>
      <c r="BGH97" s="1488" t="e">
        <f>SUM(BGH23,BGH27,BGH33,BGH38,BGH41,BGH44,BGH47,BGH50,BGH56,BGH62,BGH64,BGH70,BGH76,BGH78,BGH82,#REF!)*(1-$E$91)*0.095</f>
        <v>#REF!</v>
      </c>
      <c r="BGI97" s="1488" t="e">
        <f>SUM(BGI23,BGI27,BGI33,BGI38,BGI41,BGI44,BGI47,BGI50,BGI56,BGI62,BGI64,BGI70,BGI76,BGI78,BGI82,#REF!)*(1-$E$91)*0.095</f>
        <v>#REF!</v>
      </c>
      <c r="BGJ97" s="1488" t="e">
        <f>SUM(BGJ23,BGJ27,BGJ33,BGJ38,BGJ41,BGJ44,BGJ47,BGJ50,BGJ56,BGJ62,BGJ64,BGJ70,BGJ76,BGJ78,BGJ82,#REF!)*(1-$E$91)*0.095</f>
        <v>#REF!</v>
      </c>
      <c r="BGK97" s="1488" t="e">
        <f>SUM(BGK23,BGK27,BGK33,BGK38,BGK41,BGK44,BGK47,BGK50,BGK56,BGK62,BGK64,BGK70,BGK76,BGK78,BGK82,#REF!)*(1-$E$91)*0.095</f>
        <v>#REF!</v>
      </c>
      <c r="BGL97" s="1488" t="e">
        <f>SUM(BGL23,BGL27,BGL33,BGL38,BGL41,BGL44,BGL47,BGL50,BGL56,BGL62,BGL64,BGL70,BGL76,BGL78,BGL82,#REF!)*(1-$E$91)*0.095</f>
        <v>#REF!</v>
      </c>
      <c r="BGM97" s="1488" t="e">
        <f>SUM(BGM23,BGM27,BGM33,BGM38,BGM41,BGM44,BGM47,BGM50,BGM56,BGM62,BGM64,BGM70,BGM76,BGM78,BGM82,#REF!)*(1-$E$91)*0.095</f>
        <v>#REF!</v>
      </c>
      <c r="BGN97" s="1488" t="e">
        <f>SUM(BGN23,BGN27,BGN33,BGN38,BGN41,BGN44,BGN47,BGN50,BGN56,BGN62,BGN64,BGN70,BGN76,BGN78,BGN82,#REF!)*(1-$E$91)*0.095</f>
        <v>#REF!</v>
      </c>
      <c r="BGO97" s="1488" t="e">
        <f>SUM(BGO23,BGO27,BGO33,BGO38,BGO41,BGO44,BGO47,BGO50,BGO56,BGO62,BGO64,BGO70,BGO76,BGO78,BGO82,#REF!)*(1-$E$91)*0.095</f>
        <v>#REF!</v>
      </c>
      <c r="BGP97" s="1488" t="e">
        <f>SUM(BGP23,BGP27,BGP33,BGP38,BGP41,BGP44,BGP47,BGP50,BGP56,BGP62,BGP64,BGP70,BGP76,BGP78,BGP82,#REF!)*(1-$E$91)*0.095</f>
        <v>#REF!</v>
      </c>
      <c r="BGQ97" s="1488" t="e">
        <f>SUM(BGQ23,BGQ27,BGQ33,BGQ38,BGQ41,BGQ44,BGQ47,BGQ50,BGQ56,BGQ62,BGQ64,BGQ70,BGQ76,BGQ78,BGQ82,#REF!)*(1-$E$91)*0.095</f>
        <v>#REF!</v>
      </c>
      <c r="BGR97" s="1488" t="e">
        <f>SUM(BGR23,BGR27,BGR33,BGR38,BGR41,BGR44,BGR47,BGR50,BGR56,BGR62,BGR64,BGR70,BGR76,BGR78,BGR82,#REF!)*(1-$E$91)*0.095</f>
        <v>#REF!</v>
      </c>
      <c r="BGS97" s="1488" t="e">
        <f>SUM(BGS23,BGS27,BGS33,BGS38,BGS41,BGS44,BGS47,BGS50,BGS56,BGS62,BGS64,BGS70,BGS76,BGS78,BGS82,#REF!)*(1-$E$91)*0.095</f>
        <v>#REF!</v>
      </c>
      <c r="BGT97" s="1488" t="e">
        <f>SUM(BGT23,BGT27,BGT33,BGT38,BGT41,BGT44,BGT47,BGT50,BGT56,BGT62,BGT64,BGT70,BGT76,BGT78,BGT82,#REF!)*(1-$E$91)*0.095</f>
        <v>#REF!</v>
      </c>
      <c r="BGU97" s="1488" t="e">
        <f>SUM(BGU23,BGU27,BGU33,BGU38,BGU41,BGU44,BGU47,BGU50,BGU56,BGU62,BGU64,BGU70,BGU76,BGU78,BGU82,#REF!)*(1-$E$91)*0.095</f>
        <v>#REF!</v>
      </c>
      <c r="BGV97" s="1488" t="e">
        <f>SUM(BGV23,BGV27,BGV33,BGV38,BGV41,BGV44,BGV47,BGV50,BGV56,BGV62,BGV64,BGV70,BGV76,BGV78,BGV82,#REF!)*(1-$E$91)*0.095</f>
        <v>#REF!</v>
      </c>
      <c r="BGW97" s="1488" t="e">
        <f>SUM(BGW23,BGW27,BGW33,BGW38,BGW41,BGW44,BGW47,BGW50,BGW56,BGW62,BGW64,BGW70,BGW76,BGW78,BGW82,#REF!)*(1-$E$91)*0.095</f>
        <v>#REF!</v>
      </c>
      <c r="BGX97" s="1488" t="e">
        <f>SUM(BGX23,BGX27,BGX33,BGX38,BGX41,BGX44,BGX47,BGX50,BGX56,BGX62,BGX64,BGX70,BGX76,BGX78,BGX82,#REF!)*(1-$E$91)*0.095</f>
        <v>#REF!</v>
      </c>
      <c r="BGY97" s="1488" t="e">
        <f>SUM(BGY23,BGY27,BGY33,BGY38,BGY41,BGY44,BGY47,BGY50,BGY56,BGY62,BGY64,BGY70,BGY76,BGY78,BGY82,#REF!)*(1-$E$91)*0.095</f>
        <v>#REF!</v>
      </c>
      <c r="BGZ97" s="1488" t="e">
        <f>SUM(BGZ23,BGZ27,BGZ33,BGZ38,BGZ41,BGZ44,BGZ47,BGZ50,BGZ56,BGZ62,BGZ64,BGZ70,BGZ76,BGZ78,BGZ82,#REF!)*(1-$E$91)*0.095</f>
        <v>#REF!</v>
      </c>
      <c r="BHA97" s="1488" t="e">
        <f>SUM(BHA23,BHA27,BHA33,BHA38,BHA41,BHA44,BHA47,BHA50,BHA56,BHA62,BHA64,BHA70,BHA76,BHA78,BHA82,#REF!)*(1-$E$91)*0.095</f>
        <v>#REF!</v>
      </c>
      <c r="BHB97" s="1488" t="e">
        <f>SUM(BHB23,BHB27,BHB33,BHB38,BHB41,BHB44,BHB47,BHB50,BHB56,BHB62,BHB64,BHB70,BHB76,BHB78,BHB82,#REF!)*(1-$E$91)*0.095</f>
        <v>#REF!</v>
      </c>
      <c r="BHC97" s="1488" t="e">
        <f>SUM(BHC23,BHC27,BHC33,BHC38,BHC41,BHC44,BHC47,BHC50,BHC56,BHC62,BHC64,BHC70,BHC76,BHC78,BHC82,#REF!)*(1-$E$91)*0.095</f>
        <v>#REF!</v>
      </c>
      <c r="BHD97" s="1488" t="e">
        <f>SUM(BHD23,BHD27,BHD33,BHD38,BHD41,BHD44,BHD47,BHD50,BHD56,BHD62,BHD64,BHD70,BHD76,BHD78,BHD82,#REF!)*(1-$E$91)*0.095</f>
        <v>#REF!</v>
      </c>
      <c r="BHE97" s="1488" t="e">
        <f>SUM(BHE23,BHE27,BHE33,BHE38,BHE41,BHE44,BHE47,BHE50,BHE56,BHE62,BHE64,BHE70,BHE76,BHE78,BHE82,#REF!)*(1-$E$91)*0.095</f>
        <v>#REF!</v>
      </c>
      <c r="BHF97" s="1488" t="e">
        <f>SUM(BHF23,BHF27,BHF33,BHF38,BHF41,BHF44,BHF47,BHF50,BHF56,BHF62,BHF64,BHF70,BHF76,BHF78,BHF82,#REF!)*(1-$E$91)*0.095</f>
        <v>#REF!</v>
      </c>
      <c r="BHG97" s="1488" t="e">
        <f>SUM(BHG23,BHG27,BHG33,BHG38,BHG41,BHG44,BHG47,BHG50,BHG56,BHG62,BHG64,BHG70,BHG76,BHG78,BHG82,#REF!)*(1-$E$91)*0.095</f>
        <v>#REF!</v>
      </c>
      <c r="BHH97" s="1488" t="e">
        <f>SUM(BHH23,BHH27,BHH33,BHH38,BHH41,BHH44,BHH47,BHH50,BHH56,BHH62,BHH64,BHH70,BHH76,BHH78,BHH82,#REF!)*(1-$E$91)*0.095</f>
        <v>#REF!</v>
      </c>
      <c r="BHI97" s="1488" t="e">
        <f>SUM(BHI23,BHI27,BHI33,BHI38,BHI41,BHI44,BHI47,BHI50,BHI56,BHI62,BHI64,BHI70,BHI76,BHI78,BHI82,#REF!)*(1-$E$91)*0.095</f>
        <v>#REF!</v>
      </c>
      <c r="BHJ97" s="1488" t="e">
        <f>SUM(BHJ23,BHJ27,BHJ33,BHJ38,BHJ41,BHJ44,BHJ47,BHJ50,BHJ56,BHJ62,BHJ64,BHJ70,BHJ76,BHJ78,BHJ82,#REF!)*(1-$E$91)*0.095</f>
        <v>#REF!</v>
      </c>
      <c r="BHK97" s="1488" t="e">
        <f>SUM(BHK23,BHK27,BHK33,BHK38,BHK41,BHK44,BHK47,BHK50,BHK56,BHK62,BHK64,BHK70,BHK76,BHK78,BHK82,#REF!)*(1-$E$91)*0.095</f>
        <v>#REF!</v>
      </c>
      <c r="BHL97" s="1488" t="e">
        <f>SUM(BHL23,BHL27,BHL33,BHL38,BHL41,BHL44,BHL47,BHL50,BHL56,BHL62,BHL64,BHL70,BHL76,BHL78,BHL82,#REF!)*(1-$E$91)*0.095</f>
        <v>#REF!</v>
      </c>
      <c r="BHM97" s="1488" t="e">
        <f>SUM(BHM23,BHM27,BHM33,BHM38,BHM41,BHM44,BHM47,BHM50,BHM56,BHM62,BHM64,BHM70,BHM76,BHM78,BHM82,#REF!)*(1-$E$91)*0.095</f>
        <v>#REF!</v>
      </c>
      <c r="BHN97" s="1488" t="e">
        <f>SUM(BHN23,BHN27,BHN33,BHN38,BHN41,BHN44,BHN47,BHN50,BHN56,BHN62,BHN64,BHN70,BHN76,BHN78,BHN82,#REF!)*(1-$E$91)*0.095</f>
        <v>#REF!</v>
      </c>
      <c r="BHO97" s="1488" t="e">
        <f>SUM(BHO23,BHO27,BHO33,BHO38,BHO41,BHO44,BHO47,BHO50,BHO56,BHO62,BHO64,BHO70,BHO76,BHO78,BHO82,#REF!)*(1-$E$91)*0.095</f>
        <v>#REF!</v>
      </c>
      <c r="BHP97" s="1488" t="e">
        <f>SUM(BHP23,BHP27,BHP33,BHP38,BHP41,BHP44,BHP47,BHP50,BHP56,BHP62,BHP64,BHP70,BHP76,BHP78,BHP82,#REF!)*(1-$E$91)*0.095</f>
        <v>#REF!</v>
      </c>
      <c r="BHQ97" s="1488" t="e">
        <f>SUM(BHQ23,BHQ27,BHQ33,BHQ38,BHQ41,BHQ44,BHQ47,BHQ50,BHQ56,BHQ62,BHQ64,BHQ70,BHQ76,BHQ78,BHQ82,#REF!)*(1-$E$91)*0.095</f>
        <v>#REF!</v>
      </c>
      <c r="BHR97" s="1488" t="e">
        <f>SUM(BHR23,BHR27,BHR33,BHR38,BHR41,BHR44,BHR47,BHR50,BHR56,BHR62,BHR64,BHR70,BHR76,BHR78,BHR82,#REF!)*(1-$E$91)*0.095</f>
        <v>#REF!</v>
      </c>
      <c r="BHS97" s="1488" t="e">
        <f>SUM(BHS23,BHS27,BHS33,BHS38,BHS41,BHS44,BHS47,BHS50,BHS56,BHS62,BHS64,BHS70,BHS76,BHS78,BHS82,#REF!)*(1-$E$91)*0.095</f>
        <v>#REF!</v>
      </c>
      <c r="BHT97" s="1488" t="e">
        <f>SUM(BHT23,BHT27,BHT33,BHT38,BHT41,BHT44,BHT47,BHT50,BHT56,BHT62,BHT64,BHT70,BHT76,BHT78,BHT82,#REF!)*(1-$E$91)*0.095</f>
        <v>#REF!</v>
      </c>
      <c r="BHU97" s="1488" t="e">
        <f>SUM(BHU23,BHU27,BHU33,BHU38,BHU41,BHU44,BHU47,BHU50,BHU56,BHU62,BHU64,BHU70,BHU76,BHU78,BHU82,#REF!)*(1-$E$91)*0.095</f>
        <v>#REF!</v>
      </c>
      <c r="BHV97" s="1488" t="e">
        <f>SUM(BHV23,BHV27,BHV33,BHV38,BHV41,BHV44,BHV47,BHV50,BHV56,BHV62,BHV64,BHV70,BHV76,BHV78,BHV82,#REF!)*(1-$E$91)*0.095</f>
        <v>#REF!</v>
      </c>
      <c r="BHW97" s="1488" t="e">
        <f>SUM(BHW23,BHW27,BHW33,BHW38,BHW41,BHW44,BHW47,BHW50,BHW56,BHW62,BHW64,BHW70,BHW76,BHW78,BHW82,#REF!)*(1-$E$91)*0.095</f>
        <v>#REF!</v>
      </c>
      <c r="BHX97" s="1488" t="e">
        <f>SUM(BHX23,BHX27,BHX33,BHX38,BHX41,BHX44,BHX47,BHX50,BHX56,BHX62,BHX64,BHX70,BHX76,BHX78,BHX82,#REF!)*(1-$E$91)*0.095</f>
        <v>#REF!</v>
      </c>
      <c r="BHY97" s="1488" t="e">
        <f>SUM(BHY23,BHY27,BHY33,BHY38,BHY41,BHY44,BHY47,BHY50,BHY56,BHY62,BHY64,BHY70,BHY76,BHY78,BHY82,#REF!)*(1-$E$91)*0.095</f>
        <v>#REF!</v>
      </c>
      <c r="BHZ97" s="1488" t="e">
        <f>SUM(BHZ23,BHZ27,BHZ33,BHZ38,BHZ41,BHZ44,BHZ47,BHZ50,BHZ56,BHZ62,BHZ64,BHZ70,BHZ76,BHZ78,BHZ82,#REF!)*(1-$E$91)*0.095</f>
        <v>#REF!</v>
      </c>
      <c r="BIA97" s="1488" t="e">
        <f>SUM(BIA23,BIA27,BIA33,BIA38,BIA41,BIA44,BIA47,BIA50,BIA56,BIA62,BIA64,BIA70,BIA76,BIA78,BIA82,#REF!)*(1-$E$91)*0.095</f>
        <v>#REF!</v>
      </c>
      <c r="BIB97" s="1488" t="e">
        <f>SUM(BIB23,BIB27,BIB33,BIB38,BIB41,BIB44,BIB47,BIB50,BIB56,BIB62,BIB64,BIB70,BIB76,BIB78,BIB82,#REF!)*(1-$E$91)*0.095</f>
        <v>#REF!</v>
      </c>
      <c r="BIC97" s="1488" t="e">
        <f>SUM(BIC23,BIC27,BIC33,BIC38,BIC41,BIC44,BIC47,BIC50,BIC56,BIC62,BIC64,BIC70,BIC76,BIC78,BIC82,#REF!)*(1-$E$91)*0.095</f>
        <v>#REF!</v>
      </c>
      <c r="BID97" s="1488" t="e">
        <f>SUM(BID23,BID27,BID33,BID38,BID41,BID44,BID47,BID50,BID56,BID62,BID64,BID70,BID76,BID78,BID82,#REF!)*(1-$E$91)*0.095</f>
        <v>#REF!</v>
      </c>
      <c r="BIE97" s="1488" t="e">
        <f>SUM(BIE23,BIE27,BIE33,BIE38,BIE41,BIE44,BIE47,BIE50,BIE56,BIE62,BIE64,BIE70,BIE76,BIE78,BIE82,#REF!)*(1-$E$91)*0.095</f>
        <v>#REF!</v>
      </c>
      <c r="BIF97" s="1488" t="e">
        <f>SUM(BIF23,BIF27,BIF33,BIF38,BIF41,BIF44,BIF47,BIF50,BIF56,BIF62,BIF64,BIF70,BIF76,BIF78,BIF82,#REF!)*(1-$E$91)*0.095</f>
        <v>#REF!</v>
      </c>
      <c r="BIG97" s="1488" t="e">
        <f>SUM(BIG23,BIG27,BIG33,BIG38,BIG41,BIG44,BIG47,BIG50,BIG56,BIG62,BIG64,BIG70,BIG76,BIG78,BIG82,#REF!)*(1-$E$91)*0.095</f>
        <v>#REF!</v>
      </c>
      <c r="BIH97" s="1488" t="e">
        <f>SUM(BIH23,BIH27,BIH33,BIH38,BIH41,BIH44,BIH47,BIH50,BIH56,BIH62,BIH64,BIH70,BIH76,BIH78,BIH82,#REF!)*(1-$E$91)*0.095</f>
        <v>#REF!</v>
      </c>
      <c r="BII97" s="1488" t="e">
        <f>SUM(BII23,BII27,BII33,BII38,BII41,BII44,BII47,BII50,BII56,BII62,BII64,BII70,BII76,BII78,BII82,#REF!)*(1-$E$91)*0.095</f>
        <v>#REF!</v>
      </c>
      <c r="BIJ97" s="1488" t="e">
        <f>SUM(BIJ23,BIJ27,BIJ33,BIJ38,BIJ41,BIJ44,BIJ47,BIJ50,BIJ56,BIJ62,BIJ64,BIJ70,BIJ76,BIJ78,BIJ82,#REF!)*(1-$E$91)*0.095</f>
        <v>#REF!</v>
      </c>
      <c r="BIK97" s="1488" t="e">
        <f>SUM(BIK23,BIK27,BIK33,BIK38,BIK41,BIK44,BIK47,BIK50,BIK56,BIK62,BIK64,BIK70,BIK76,BIK78,BIK82,#REF!)*(1-$E$91)*0.095</f>
        <v>#REF!</v>
      </c>
      <c r="BIL97" s="1488" t="e">
        <f>SUM(BIL23,BIL27,BIL33,BIL38,BIL41,BIL44,BIL47,BIL50,BIL56,BIL62,BIL64,BIL70,BIL76,BIL78,BIL82,#REF!)*(1-$E$91)*0.095</f>
        <v>#REF!</v>
      </c>
      <c r="BIM97" s="1488" t="e">
        <f>SUM(BIM23,BIM27,BIM33,BIM38,BIM41,BIM44,BIM47,BIM50,BIM56,BIM62,BIM64,BIM70,BIM76,BIM78,BIM82,#REF!)*(1-$E$91)*0.095</f>
        <v>#REF!</v>
      </c>
      <c r="BIN97" s="1488" t="e">
        <f>SUM(BIN23,BIN27,BIN33,BIN38,BIN41,BIN44,BIN47,BIN50,BIN56,BIN62,BIN64,BIN70,BIN76,BIN78,BIN82,#REF!)*(1-$E$91)*0.095</f>
        <v>#REF!</v>
      </c>
      <c r="BIO97" s="1488" t="e">
        <f>SUM(BIO23,BIO27,BIO33,BIO38,BIO41,BIO44,BIO47,BIO50,BIO56,BIO62,BIO64,BIO70,BIO76,BIO78,BIO82,#REF!)*(1-$E$91)*0.095</f>
        <v>#REF!</v>
      </c>
      <c r="BIP97" s="1488" t="e">
        <f>SUM(BIP23,BIP27,BIP33,BIP38,BIP41,BIP44,BIP47,BIP50,BIP56,BIP62,BIP64,BIP70,BIP76,BIP78,BIP82,#REF!)*(1-$E$91)*0.095</f>
        <v>#REF!</v>
      </c>
      <c r="BIQ97" s="1488" t="e">
        <f>SUM(BIQ23,BIQ27,BIQ33,BIQ38,BIQ41,BIQ44,BIQ47,BIQ50,BIQ56,BIQ62,BIQ64,BIQ70,BIQ76,BIQ78,BIQ82,#REF!)*(1-$E$91)*0.095</f>
        <v>#REF!</v>
      </c>
      <c r="BIR97" s="1488" t="e">
        <f>SUM(BIR23,BIR27,BIR33,BIR38,BIR41,BIR44,BIR47,BIR50,BIR56,BIR62,BIR64,BIR70,BIR76,BIR78,BIR82,#REF!)*(1-$E$91)*0.095</f>
        <v>#REF!</v>
      </c>
      <c r="BIS97" s="1488" t="e">
        <f>SUM(BIS23,BIS27,BIS33,BIS38,BIS41,BIS44,BIS47,BIS50,BIS56,BIS62,BIS64,BIS70,BIS76,BIS78,BIS82,#REF!)*(1-$E$91)*0.095</f>
        <v>#REF!</v>
      </c>
      <c r="BIT97" s="1488" t="e">
        <f>SUM(BIT23,BIT27,BIT33,BIT38,BIT41,BIT44,BIT47,BIT50,BIT56,BIT62,BIT64,BIT70,BIT76,BIT78,BIT82,#REF!)*(1-$E$91)*0.095</f>
        <v>#REF!</v>
      </c>
      <c r="BIU97" s="1488" t="e">
        <f>SUM(BIU23,BIU27,BIU33,BIU38,BIU41,BIU44,BIU47,BIU50,BIU56,BIU62,BIU64,BIU70,BIU76,BIU78,BIU82,#REF!)*(1-$E$91)*0.095</f>
        <v>#REF!</v>
      </c>
      <c r="BIV97" s="1488" t="e">
        <f>SUM(BIV23,BIV27,BIV33,BIV38,BIV41,BIV44,BIV47,BIV50,BIV56,BIV62,BIV64,BIV70,BIV76,BIV78,BIV82,#REF!)*(1-$E$91)*0.095</f>
        <v>#REF!</v>
      </c>
      <c r="BIW97" s="1488" t="e">
        <f>SUM(BIW23,BIW27,BIW33,BIW38,BIW41,BIW44,BIW47,BIW50,BIW56,BIW62,BIW64,BIW70,BIW76,BIW78,BIW82,#REF!)*(1-$E$91)*0.095</f>
        <v>#REF!</v>
      </c>
      <c r="BIX97" s="1488" t="e">
        <f>SUM(BIX23,BIX27,BIX33,BIX38,BIX41,BIX44,BIX47,BIX50,BIX56,BIX62,BIX64,BIX70,BIX76,BIX78,BIX82,#REF!)*(1-$E$91)*0.095</f>
        <v>#REF!</v>
      </c>
      <c r="BIY97" s="1488" t="e">
        <f>SUM(BIY23,BIY27,BIY33,BIY38,BIY41,BIY44,BIY47,BIY50,BIY56,BIY62,BIY64,BIY70,BIY76,BIY78,BIY82,#REF!)*(1-$E$91)*0.095</f>
        <v>#REF!</v>
      </c>
      <c r="BIZ97" s="1488" t="e">
        <f>SUM(BIZ23,BIZ27,BIZ33,BIZ38,BIZ41,BIZ44,BIZ47,BIZ50,BIZ56,BIZ62,BIZ64,BIZ70,BIZ76,BIZ78,BIZ82,#REF!)*(1-$E$91)*0.095</f>
        <v>#REF!</v>
      </c>
      <c r="BJA97" s="1488" t="e">
        <f>SUM(BJA23,BJA27,BJA33,BJA38,BJA41,BJA44,BJA47,BJA50,BJA56,BJA62,BJA64,BJA70,BJA76,BJA78,BJA82,#REF!)*(1-$E$91)*0.095</f>
        <v>#REF!</v>
      </c>
      <c r="BJB97" s="1488" t="e">
        <f>SUM(BJB23,BJB27,BJB33,BJB38,BJB41,BJB44,BJB47,BJB50,BJB56,BJB62,BJB64,BJB70,BJB76,BJB78,BJB82,#REF!)*(1-$E$91)*0.095</f>
        <v>#REF!</v>
      </c>
      <c r="BJC97" s="1488" t="e">
        <f>SUM(BJC23,BJC27,BJC33,BJC38,BJC41,BJC44,BJC47,BJC50,BJC56,BJC62,BJC64,BJC70,BJC76,BJC78,BJC82,#REF!)*(1-$E$91)*0.095</f>
        <v>#REF!</v>
      </c>
      <c r="BJD97" s="1488" t="e">
        <f>SUM(BJD23,BJD27,BJD33,BJD38,BJD41,BJD44,BJD47,BJD50,BJD56,BJD62,BJD64,BJD70,BJD76,BJD78,BJD82,#REF!)*(1-$E$91)*0.095</f>
        <v>#REF!</v>
      </c>
      <c r="BJE97" s="1488" t="e">
        <f>SUM(BJE23,BJE27,BJE33,BJE38,BJE41,BJE44,BJE47,BJE50,BJE56,BJE62,BJE64,BJE70,BJE76,BJE78,BJE82,#REF!)*(1-$E$91)*0.095</f>
        <v>#REF!</v>
      </c>
      <c r="BJF97" s="1488" t="e">
        <f>SUM(BJF23,BJF27,BJF33,BJF38,BJF41,BJF44,BJF47,BJF50,BJF56,BJF62,BJF64,BJF70,BJF76,BJF78,BJF82,#REF!)*(1-$E$91)*0.095</f>
        <v>#REF!</v>
      </c>
      <c r="BJG97" s="1488" t="e">
        <f>SUM(BJG23,BJG27,BJG33,BJG38,BJG41,BJG44,BJG47,BJG50,BJG56,BJG62,BJG64,BJG70,BJG76,BJG78,BJG82,#REF!)*(1-$E$91)*0.095</f>
        <v>#REF!</v>
      </c>
      <c r="BJH97" s="1488" t="e">
        <f>SUM(BJH23,BJH27,BJH33,BJH38,BJH41,BJH44,BJH47,BJH50,BJH56,BJH62,BJH64,BJH70,BJH76,BJH78,BJH82,#REF!)*(1-$E$91)*0.095</f>
        <v>#REF!</v>
      </c>
      <c r="BJI97" s="1488" t="e">
        <f>SUM(BJI23,BJI27,BJI33,BJI38,BJI41,BJI44,BJI47,BJI50,BJI56,BJI62,BJI64,BJI70,BJI76,BJI78,BJI82,#REF!)*(1-$E$91)*0.095</f>
        <v>#REF!</v>
      </c>
      <c r="BJJ97" s="1488" t="e">
        <f>SUM(BJJ23,BJJ27,BJJ33,BJJ38,BJJ41,BJJ44,BJJ47,BJJ50,BJJ56,BJJ62,BJJ64,BJJ70,BJJ76,BJJ78,BJJ82,#REF!)*(1-$E$91)*0.095</f>
        <v>#REF!</v>
      </c>
      <c r="BJK97" s="1488" t="e">
        <f>SUM(BJK23,BJK27,BJK33,BJK38,BJK41,BJK44,BJK47,BJK50,BJK56,BJK62,BJK64,BJK70,BJK76,BJK78,BJK82,#REF!)*(1-$E$91)*0.095</f>
        <v>#REF!</v>
      </c>
      <c r="BJL97" s="1488" t="e">
        <f>SUM(BJL23,BJL27,BJL33,BJL38,BJL41,BJL44,BJL47,BJL50,BJL56,BJL62,BJL64,BJL70,BJL76,BJL78,BJL82,#REF!)*(1-$E$91)*0.095</f>
        <v>#REF!</v>
      </c>
      <c r="BJM97" s="1488" t="e">
        <f>SUM(BJM23,BJM27,BJM33,BJM38,BJM41,BJM44,BJM47,BJM50,BJM56,BJM62,BJM64,BJM70,BJM76,BJM78,BJM82,#REF!)*(1-$E$91)*0.095</f>
        <v>#REF!</v>
      </c>
      <c r="BJN97" s="1488" t="e">
        <f>SUM(BJN23,BJN27,BJN33,BJN38,BJN41,BJN44,BJN47,BJN50,BJN56,BJN62,BJN64,BJN70,BJN76,BJN78,BJN82,#REF!)*(1-$E$91)*0.095</f>
        <v>#REF!</v>
      </c>
      <c r="BJO97" s="1488" t="e">
        <f>SUM(BJO23,BJO27,BJO33,BJO38,BJO41,BJO44,BJO47,BJO50,BJO56,BJO62,BJO64,BJO70,BJO76,BJO78,BJO82,#REF!)*(1-$E$91)*0.095</f>
        <v>#REF!</v>
      </c>
      <c r="BJP97" s="1488" t="e">
        <f>SUM(BJP23,BJP27,BJP33,BJP38,BJP41,BJP44,BJP47,BJP50,BJP56,BJP62,BJP64,BJP70,BJP76,BJP78,BJP82,#REF!)*(1-$E$91)*0.095</f>
        <v>#REF!</v>
      </c>
      <c r="BJQ97" s="1488" t="e">
        <f>SUM(BJQ23,BJQ27,BJQ33,BJQ38,BJQ41,BJQ44,BJQ47,BJQ50,BJQ56,BJQ62,BJQ64,BJQ70,BJQ76,BJQ78,BJQ82,#REF!)*(1-$E$91)*0.095</f>
        <v>#REF!</v>
      </c>
      <c r="BJR97" s="1488" t="e">
        <f>SUM(BJR23,BJR27,BJR33,BJR38,BJR41,BJR44,BJR47,BJR50,BJR56,BJR62,BJR64,BJR70,BJR76,BJR78,BJR82,#REF!)*(1-$E$91)*0.095</f>
        <v>#REF!</v>
      </c>
      <c r="BJS97" s="1488" t="e">
        <f>SUM(BJS23,BJS27,BJS33,BJS38,BJS41,BJS44,BJS47,BJS50,BJS56,BJS62,BJS64,BJS70,BJS76,BJS78,BJS82,#REF!)*(1-$E$91)*0.095</f>
        <v>#REF!</v>
      </c>
      <c r="BJT97" s="1488" t="e">
        <f>SUM(BJT23,BJT27,BJT33,BJT38,BJT41,BJT44,BJT47,BJT50,BJT56,BJT62,BJT64,BJT70,BJT76,BJT78,BJT82,#REF!)*(1-$E$91)*0.095</f>
        <v>#REF!</v>
      </c>
      <c r="BJU97" s="1488" t="e">
        <f>SUM(BJU23,BJU27,BJU33,BJU38,BJU41,BJU44,BJU47,BJU50,BJU56,BJU62,BJU64,BJU70,BJU76,BJU78,BJU82,#REF!)*(1-$E$91)*0.095</f>
        <v>#REF!</v>
      </c>
      <c r="BJV97" s="1488" t="e">
        <f>SUM(BJV23,BJV27,BJV33,BJV38,BJV41,BJV44,BJV47,BJV50,BJV56,BJV62,BJV64,BJV70,BJV76,BJV78,BJV82,#REF!)*(1-$E$91)*0.095</f>
        <v>#REF!</v>
      </c>
      <c r="BJW97" s="1488" t="e">
        <f>SUM(BJW23,BJW27,BJW33,BJW38,BJW41,BJW44,BJW47,BJW50,BJW56,BJW62,BJW64,BJW70,BJW76,BJW78,BJW82,#REF!)*(1-$E$91)*0.095</f>
        <v>#REF!</v>
      </c>
      <c r="BJX97" s="1488" t="e">
        <f>SUM(BJX23,BJX27,BJX33,BJX38,BJX41,BJX44,BJX47,BJX50,BJX56,BJX62,BJX64,BJX70,BJX76,BJX78,BJX82,#REF!)*(1-$E$91)*0.095</f>
        <v>#REF!</v>
      </c>
      <c r="BJY97" s="1488" t="e">
        <f>SUM(BJY23,BJY27,BJY33,BJY38,BJY41,BJY44,BJY47,BJY50,BJY56,BJY62,BJY64,BJY70,BJY76,BJY78,BJY82,#REF!)*(1-$E$91)*0.095</f>
        <v>#REF!</v>
      </c>
      <c r="BJZ97" s="1488" t="e">
        <f>SUM(BJZ23,BJZ27,BJZ33,BJZ38,BJZ41,BJZ44,BJZ47,BJZ50,BJZ56,BJZ62,BJZ64,BJZ70,BJZ76,BJZ78,BJZ82,#REF!)*(1-$E$91)*0.095</f>
        <v>#REF!</v>
      </c>
      <c r="BKA97" s="1488" t="e">
        <f>SUM(BKA23,BKA27,BKA33,BKA38,BKA41,BKA44,BKA47,BKA50,BKA56,BKA62,BKA64,BKA70,BKA76,BKA78,BKA82,#REF!)*(1-$E$91)*0.095</f>
        <v>#REF!</v>
      </c>
      <c r="BKB97" s="1488" t="e">
        <f>SUM(BKB23,BKB27,BKB33,BKB38,BKB41,BKB44,BKB47,BKB50,BKB56,BKB62,BKB64,BKB70,BKB76,BKB78,BKB82,#REF!)*(1-$E$91)*0.095</f>
        <v>#REF!</v>
      </c>
      <c r="BKC97" s="1488" t="e">
        <f>SUM(BKC23,BKC27,BKC33,BKC38,BKC41,BKC44,BKC47,BKC50,BKC56,BKC62,BKC64,BKC70,BKC76,BKC78,BKC82,#REF!)*(1-$E$91)*0.095</f>
        <v>#REF!</v>
      </c>
      <c r="BKD97" s="1488" t="e">
        <f>SUM(BKD23,BKD27,BKD33,BKD38,BKD41,BKD44,BKD47,BKD50,BKD56,BKD62,BKD64,BKD70,BKD76,BKD78,BKD82,#REF!)*(1-$E$91)*0.095</f>
        <v>#REF!</v>
      </c>
      <c r="BKE97" s="1488" t="e">
        <f>SUM(BKE23,BKE27,BKE33,BKE38,BKE41,BKE44,BKE47,BKE50,BKE56,BKE62,BKE64,BKE70,BKE76,BKE78,BKE82,#REF!)*(1-$E$91)*0.095</f>
        <v>#REF!</v>
      </c>
      <c r="BKF97" s="1488" t="e">
        <f>SUM(BKF23,BKF27,BKF33,BKF38,BKF41,BKF44,BKF47,BKF50,BKF56,BKF62,BKF64,BKF70,BKF76,BKF78,BKF82,#REF!)*(1-$E$91)*0.095</f>
        <v>#REF!</v>
      </c>
      <c r="BKG97" s="1488" t="e">
        <f>SUM(BKG23,BKG27,BKG33,BKG38,BKG41,BKG44,BKG47,BKG50,BKG56,BKG62,BKG64,BKG70,BKG76,BKG78,BKG82,#REF!)*(1-$E$91)*0.095</f>
        <v>#REF!</v>
      </c>
      <c r="BKH97" s="1488" t="e">
        <f>SUM(BKH23,BKH27,BKH33,BKH38,BKH41,BKH44,BKH47,BKH50,BKH56,BKH62,BKH64,BKH70,BKH76,BKH78,BKH82,#REF!)*(1-$E$91)*0.095</f>
        <v>#REF!</v>
      </c>
      <c r="BKI97" s="1488" t="e">
        <f>SUM(BKI23,BKI27,BKI33,BKI38,BKI41,BKI44,BKI47,BKI50,BKI56,BKI62,BKI64,BKI70,BKI76,BKI78,BKI82,#REF!)*(1-$E$91)*0.095</f>
        <v>#REF!</v>
      </c>
      <c r="BKJ97" s="1488" t="e">
        <f>SUM(BKJ23,BKJ27,BKJ33,BKJ38,BKJ41,BKJ44,BKJ47,BKJ50,BKJ56,BKJ62,BKJ64,BKJ70,BKJ76,BKJ78,BKJ82,#REF!)*(1-$E$91)*0.095</f>
        <v>#REF!</v>
      </c>
      <c r="BKK97" s="1488" t="e">
        <f>SUM(BKK23,BKK27,BKK33,BKK38,BKK41,BKK44,BKK47,BKK50,BKK56,BKK62,BKK64,BKK70,BKK76,BKK78,BKK82,#REF!)*(1-$E$91)*0.095</f>
        <v>#REF!</v>
      </c>
      <c r="BKL97" s="1488" t="e">
        <f>SUM(BKL23,BKL27,BKL33,BKL38,BKL41,BKL44,BKL47,BKL50,BKL56,BKL62,BKL64,BKL70,BKL76,BKL78,BKL82,#REF!)*(1-$E$91)*0.095</f>
        <v>#REF!</v>
      </c>
      <c r="BKM97" s="1488" t="e">
        <f>SUM(BKM23,BKM27,BKM33,BKM38,BKM41,BKM44,BKM47,BKM50,BKM56,BKM62,BKM64,BKM70,BKM76,BKM78,BKM82,#REF!)*(1-$E$91)*0.095</f>
        <v>#REF!</v>
      </c>
      <c r="BKN97" s="1488" t="e">
        <f>SUM(BKN23,BKN27,BKN33,BKN38,BKN41,BKN44,BKN47,BKN50,BKN56,BKN62,BKN64,BKN70,BKN76,BKN78,BKN82,#REF!)*(1-$E$91)*0.095</f>
        <v>#REF!</v>
      </c>
      <c r="BKO97" s="1488" t="e">
        <f>SUM(BKO23,BKO27,BKO33,BKO38,BKO41,BKO44,BKO47,BKO50,BKO56,BKO62,BKO64,BKO70,BKO76,BKO78,BKO82,#REF!)*(1-$E$91)*0.095</f>
        <v>#REF!</v>
      </c>
      <c r="BKP97" s="1488" t="e">
        <f>SUM(BKP23,BKP27,BKP33,BKP38,BKP41,BKP44,BKP47,BKP50,BKP56,BKP62,BKP64,BKP70,BKP76,BKP78,BKP82,#REF!)*(1-$E$91)*0.095</f>
        <v>#REF!</v>
      </c>
      <c r="BKQ97" s="1488" t="e">
        <f>SUM(BKQ23,BKQ27,BKQ33,BKQ38,BKQ41,BKQ44,BKQ47,BKQ50,BKQ56,BKQ62,BKQ64,BKQ70,BKQ76,BKQ78,BKQ82,#REF!)*(1-$E$91)*0.095</f>
        <v>#REF!</v>
      </c>
      <c r="BKR97" s="1488" t="e">
        <f>SUM(BKR23,BKR27,BKR33,BKR38,BKR41,BKR44,BKR47,BKR50,BKR56,BKR62,BKR64,BKR70,BKR76,BKR78,BKR82,#REF!)*(1-$E$91)*0.095</f>
        <v>#REF!</v>
      </c>
      <c r="BKS97" s="1488" t="e">
        <f>SUM(BKS23,BKS27,BKS33,BKS38,BKS41,BKS44,BKS47,BKS50,BKS56,BKS62,BKS64,BKS70,BKS76,BKS78,BKS82,#REF!)*(1-$E$91)*0.095</f>
        <v>#REF!</v>
      </c>
      <c r="BKT97" s="1488" t="e">
        <f>SUM(BKT23,BKT27,BKT33,BKT38,BKT41,BKT44,BKT47,BKT50,BKT56,BKT62,BKT64,BKT70,BKT76,BKT78,BKT82,#REF!)*(1-$E$91)*0.095</f>
        <v>#REF!</v>
      </c>
      <c r="BKU97" s="1488" t="e">
        <f>SUM(BKU23,BKU27,BKU33,BKU38,BKU41,BKU44,BKU47,BKU50,BKU56,BKU62,BKU64,BKU70,BKU76,BKU78,BKU82,#REF!)*(1-$E$91)*0.095</f>
        <v>#REF!</v>
      </c>
      <c r="BKV97" s="1488" t="e">
        <f>SUM(BKV23,BKV27,BKV33,BKV38,BKV41,BKV44,BKV47,BKV50,BKV56,BKV62,BKV64,BKV70,BKV76,BKV78,BKV82,#REF!)*(1-$E$91)*0.095</f>
        <v>#REF!</v>
      </c>
      <c r="BKW97" s="1488" t="e">
        <f>SUM(BKW23,BKW27,BKW33,BKW38,BKW41,BKW44,BKW47,BKW50,BKW56,BKW62,BKW64,BKW70,BKW76,BKW78,BKW82,#REF!)*(1-$E$91)*0.095</f>
        <v>#REF!</v>
      </c>
      <c r="BKX97" s="1488" t="e">
        <f>SUM(BKX23,BKX27,BKX33,BKX38,BKX41,BKX44,BKX47,BKX50,BKX56,BKX62,BKX64,BKX70,BKX76,BKX78,BKX82,#REF!)*(1-$E$91)*0.095</f>
        <v>#REF!</v>
      </c>
      <c r="BKY97" s="1488" t="e">
        <f>SUM(BKY23,BKY27,BKY33,BKY38,BKY41,BKY44,BKY47,BKY50,BKY56,BKY62,BKY64,BKY70,BKY76,BKY78,BKY82,#REF!)*(1-$E$91)*0.095</f>
        <v>#REF!</v>
      </c>
      <c r="BKZ97" s="1488" t="e">
        <f>SUM(BKZ23,BKZ27,BKZ33,BKZ38,BKZ41,BKZ44,BKZ47,BKZ50,BKZ56,BKZ62,BKZ64,BKZ70,BKZ76,BKZ78,BKZ82,#REF!)*(1-$E$91)*0.095</f>
        <v>#REF!</v>
      </c>
      <c r="BLA97" s="1488" t="e">
        <f>SUM(BLA23,BLA27,BLA33,BLA38,BLA41,BLA44,BLA47,BLA50,BLA56,BLA62,BLA64,BLA70,BLA76,BLA78,BLA82,#REF!)*(1-$E$91)*0.095</f>
        <v>#REF!</v>
      </c>
      <c r="BLB97" s="1488" t="e">
        <f>SUM(BLB23,BLB27,BLB33,BLB38,BLB41,BLB44,BLB47,BLB50,BLB56,BLB62,BLB64,BLB70,BLB76,BLB78,BLB82,#REF!)*(1-$E$91)*0.095</f>
        <v>#REF!</v>
      </c>
      <c r="BLC97" s="1488" t="e">
        <f>SUM(BLC23,BLC27,BLC33,BLC38,BLC41,BLC44,BLC47,BLC50,BLC56,BLC62,BLC64,BLC70,BLC76,BLC78,BLC82,#REF!)*(1-$E$91)*0.095</f>
        <v>#REF!</v>
      </c>
      <c r="BLD97" s="1488" t="e">
        <f>SUM(BLD23,BLD27,BLD33,BLD38,BLD41,BLD44,BLD47,BLD50,BLD56,BLD62,BLD64,BLD70,BLD76,BLD78,BLD82,#REF!)*(1-$E$91)*0.095</f>
        <v>#REF!</v>
      </c>
      <c r="BLE97" s="1488" t="e">
        <f>SUM(BLE23,BLE27,BLE33,BLE38,BLE41,BLE44,BLE47,BLE50,BLE56,BLE62,BLE64,BLE70,BLE76,BLE78,BLE82,#REF!)*(1-$E$91)*0.095</f>
        <v>#REF!</v>
      </c>
      <c r="BLF97" s="1488" t="e">
        <f>SUM(BLF23,BLF27,BLF33,BLF38,BLF41,BLF44,BLF47,BLF50,BLF56,BLF62,BLF64,BLF70,BLF76,BLF78,BLF82,#REF!)*(1-$E$91)*0.095</f>
        <v>#REF!</v>
      </c>
      <c r="BLG97" s="1488" t="e">
        <f>SUM(BLG23,BLG27,BLG33,BLG38,BLG41,BLG44,BLG47,BLG50,BLG56,BLG62,BLG64,BLG70,BLG76,BLG78,BLG82,#REF!)*(1-$E$91)*0.095</f>
        <v>#REF!</v>
      </c>
      <c r="BLH97" s="1488" t="e">
        <f>SUM(BLH23,BLH27,BLH33,BLH38,BLH41,BLH44,BLH47,BLH50,BLH56,BLH62,BLH64,BLH70,BLH76,BLH78,BLH82,#REF!)*(1-$E$91)*0.095</f>
        <v>#REF!</v>
      </c>
      <c r="BLI97" s="1488" t="e">
        <f>SUM(BLI23,BLI27,BLI33,BLI38,BLI41,BLI44,BLI47,BLI50,BLI56,BLI62,BLI64,BLI70,BLI76,BLI78,BLI82,#REF!)*(1-$E$91)*0.095</f>
        <v>#REF!</v>
      </c>
      <c r="BLJ97" s="1488" t="e">
        <f>SUM(BLJ23,BLJ27,BLJ33,BLJ38,BLJ41,BLJ44,BLJ47,BLJ50,BLJ56,BLJ62,BLJ64,BLJ70,BLJ76,BLJ78,BLJ82,#REF!)*(1-$E$91)*0.095</f>
        <v>#REF!</v>
      </c>
      <c r="BLK97" s="1488" t="e">
        <f>SUM(BLK23,BLK27,BLK33,BLK38,BLK41,BLK44,BLK47,BLK50,BLK56,BLK62,BLK64,BLK70,BLK76,BLK78,BLK82,#REF!)*(1-$E$91)*0.095</f>
        <v>#REF!</v>
      </c>
      <c r="BLL97" s="1488" t="e">
        <f>SUM(BLL23,BLL27,BLL33,BLL38,BLL41,BLL44,BLL47,BLL50,BLL56,BLL62,BLL64,BLL70,BLL76,BLL78,BLL82,#REF!)*(1-$E$91)*0.095</f>
        <v>#REF!</v>
      </c>
      <c r="BLM97" s="1488" t="e">
        <f>SUM(BLM23,BLM27,BLM33,BLM38,BLM41,BLM44,BLM47,BLM50,BLM56,BLM62,BLM64,BLM70,BLM76,BLM78,BLM82,#REF!)*(1-$E$91)*0.095</f>
        <v>#REF!</v>
      </c>
      <c r="BLN97" s="1488" t="e">
        <f>SUM(BLN23,BLN27,BLN33,BLN38,BLN41,BLN44,BLN47,BLN50,BLN56,BLN62,BLN64,BLN70,BLN76,BLN78,BLN82,#REF!)*(1-$E$91)*0.095</f>
        <v>#REF!</v>
      </c>
      <c r="BLO97" s="1488" t="e">
        <f>SUM(BLO23,BLO27,BLO33,BLO38,BLO41,BLO44,BLO47,BLO50,BLO56,BLO62,BLO64,BLO70,BLO76,BLO78,BLO82,#REF!)*(1-$E$91)*0.095</f>
        <v>#REF!</v>
      </c>
      <c r="BLP97" s="1488" t="e">
        <f>SUM(BLP23,BLP27,BLP33,BLP38,BLP41,BLP44,BLP47,BLP50,BLP56,BLP62,BLP64,BLP70,BLP76,BLP78,BLP82,#REF!)*(1-$E$91)*0.095</f>
        <v>#REF!</v>
      </c>
      <c r="BLQ97" s="1488" t="e">
        <f>SUM(BLQ23,BLQ27,BLQ33,BLQ38,BLQ41,BLQ44,BLQ47,BLQ50,BLQ56,BLQ62,BLQ64,BLQ70,BLQ76,BLQ78,BLQ82,#REF!)*(1-$E$91)*0.095</f>
        <v>#REF!</v>
      </c>
      <c r="BLR97" s="1488" t="e">
        <f>SUM(BLR23,BLR27,BLR33,BLR38,BLR41,BLR44,BLR47,BLR50,BLR56,BLR62,BLR64,BLR70,BLR76,BLR78,BLR82,#REF!)*(1-$E$91)*0.095</f>
        <v>#REF!</v>
      </c>
      <c r="BLS97" s="1488" t="e">
        <f>SUM(BLS23,BLS27,BLS33,BLS38,BLS41,BLS44,BLS47,BLS50,BLS56,BLS62,BLS64,BLS70,BLS76,BLS78,BLS82,#REF!)*(1-$E$91)*0.095</f>
        <v>#REF!</v>
      </c>
      <c r="BLT97" s="1488" t="e">
        <f>SUM(BLT23,BLT27,BLT33,BLT38,BLT41,BLT44,BLT47,BLT50,BLT56,BLT62,BLT64,BLT70,BLT76,BLT78,BLT82,#REF!)*(1-$E$91)*0.095</f>
        <v>#REF!</v>
      </c>
      <c r="BLU97" s="1488" t="e">
        <f>SUM(BLU23,BLU27,BLU33,BLU38,BLU41,BLU44,BLU47,BLU50,BLU56,BLU62,BLU64,BLU70,BLU76,BLU78,BLU82,#REF!)*(1-$E$91)*0.095</f>
        <v>#REF!</v>
      </c>
      <c r="BLV97" s="1488" t="e">
        <f>SUM(BLV23,BLV27,BLV33,BLV38,BLV41,BLV44,BLV47,BLV50,BLV56,BLV62,BLV64,BLV70,BLV76,BLV78,BLV82,#REF!)*(1-$E$91)*0.095</f>
        <v>#REF!</v>
      </c>
      <c r="BLW97" s="1488" t="e">
        <f>SUM(BLW23,BLW27,BLW33,BLW38,BLW41,BLW44,BLW47,BLW50,BLW56,BLW62,BLW64,BLW70,BLW76,BLW78,BLW82,#REF!)*(1-$E$91)*0.095</f>
        <v>#REF!</v>
      </c>
      <c r="BLX97" s="1488" t="e">
        <f>SUM(BLX23,BLX27,BLX33,BLX38,BLX41,BLX44,BLX47,BLX50,BLX56,BLX62,BLX64,BLX70,BLX76,BLX78,BLX82,#REF!)*(1-$E$91)*0.095</f>
        <v>#REF!</v>
      </c>
      <c r="BLY97" s="1488" t="e">
        <f>SUM(BLY23,BLY27,BLY33,BLY38,BLY41,BLY44,BLY47,BLY50,BLY56,BLY62,BLY64,BLY70,BLY76,BLY78,BLY82,#REF!)*(1-$E$91)*0.095</f>
        <v>#REF!</v>
      </c>
      <c r="BLZ97" s="1488" t="e">
        <f>SUM(BLZ23,BLZ27,BLZ33,BLZ38,BLZ41,BLZ44,BLZ47,BLZ50,BLZ56,BLZ62,BLZ64,BLZ70,BLZ76,BLZ78,BLZ82,#REF!)*(1-$E$91)*0.095</f>
        <v>#REF!</v>
      </c>
      <c r="BMA97" s="1488" t="e">
        <f>SUM(BMA23,BMA27,BMA33,BMA38,BMA41,BMA44,BMA47,BMA50,BMA56,BMA62,BMA64,BMA70,BMA76,BMA78,BMA82,#REF!)*(1-$E$91)*0.095</f>
        <v>#REF!</v>
      </c>
      <c r="BMB97" s="1488" t="e">
        <f>SUM(BMB23,BMB27,BMB33,BMB38,BMB41,BMB44,BMB47,BMB50,BMB56,BMB62,BMB64,BMB70,BMB76,BMB78,BMB82,#REF!)*(1-$E$91)*0.095</f>
        <v>#REF!</v>
      </c>
      <c r="BMC97" s="1488" t="e">
        <f>SUM(BMC23,BMC27,BMC33,BMC38,BMC41,BMC44,BMC47,BMC50,BMC56,BMC62,BMC64,BMC70,BMC76,BMC78,BMC82,#REF!)*(1-$E$91)*0.095</f>
        <v>#REF!</v>
      </c>
      <c r="BMD97" s="1488" t="e">
        <f>SUM(BMD23,BMD27,BMD33,BMD38,BMD41,BMD44,BMD47,BMD50,BMD56,BMD62,BMD64,BMD70,BMD76,BMD78,BMD82,#REF!)*(1-$E$91)*0.095</f>
        <v>#REF!</v>
      </c>
      <c r="BME97" s="1488" t="e">
        <f>SUM(BME23,BME27,BME33,BME38,BME41,BME44,BME47,BME50,BME56,BME62,BME64,BME70,BME76,BME78,BME82,#REF!)*(1-$E$91)*0.095</f>
        <v>#REF!</v>
      </c>
      <c r="BMF97" s="1488" t="e">
        <f>SUM(BMF23,BMF27,BMF33,BMF38,BMF41,BMF44,BMF47,BMF50,BMF56,BMF62,BMF64,BMF70,BMF76,BMF78,BMF82,#REF!)*(1-$E$91)*0.095</f>
        <v>#REF!</v>
      </c>
      <c r="BMG97" s="1488" t="e">
        <f>SUM(BMG23,BMG27,BMG33,BMG38,BMG41,BMG44,BMG47,BMG50,BMG56,BMG62,BMG64,BMG70,BMG76,BMG78,BMG82,#REF!)*(1-$E$91)*0.095</f>
        <v>#REF!</v>
      </c>
      <c r="BMH97" s="1488" t="e">
        <f>SUM(BMH23,BMH27,BMH33,BMH38,BMH41,BMH44,BMH47,BMH50,BMH56,BMH62,BMH64,BMH70,BMH76,BMH78,BMH82,#REF!)*(1-$E$91)*0.095</f>
        <v>#REF!</v>
      </c>
      <c r="BMI97" s="1488" t="e">
        <f>SUM(BMI23,BMI27,BMI33,BMI38,BMI41,BMI44,BMI47,BMI50,BMI56,BMI62,BMI64,BMI70,BMI76,BMI78,BMI82,#REF!)*(1-$E$91)*0.095</f>
        <v>#REF!</v>
      </c>
      <c r="BMJ97" s="1488" t="e">
        <f>SUM(BMJ23,BMJ27,BMJ33,BMJ38,BMJ41,BMJ44,BMJ47,BMJ50,BMJ56,BMJ62,BMJ64,BMJ70,BMJ76,BMJ78,BMJ82,#REF!)*(1-$E$91)*0.095</f>
        <v>#REF!</v>
      </c>
      <c r="BMK97" s="1488" t="e">
        <f>SUM(BMK23,BMK27,BMK33,BMK38,BMK41,BMK44,BMK47,BMK50,BMK56,BMK62,BMK64,BMK70,BMK76,BMK78,BMK82,#REF!)*(1-$E$91)*0.095</f>
        <v>#REF!</v>
      </c>
      <c r="BML97" s="1488" t="e">
        <f>SUM(BML23,BML27,BML33,BML38,BML41,BML44,BML47,BML50,BML56,BML62,BML64,BML70,BML76,BML78,BML82,#REF!)*(1-$E$91)*0.095</f>
        <v>#REF!</v>
      </c>
      <c r="BMM97" s="1488" t="e">
        <f>SUM(BMM23,BMM27,BMM33,BMM38,BMM41,BMM44,BMM47,BMM50,BMM56,BMM62,BMM64,BMM70,BMM76,BMM78,BMM82,#REF!)*(1-$E$91)*0.095</f>
        <v>#REF!</v>
      </c>
      <c r="BMN97" s="1488" t="e">
        <f>SUM(BMN23,BMN27,BMN33,BMN38,BMN41,BMN44,BMN47,BMN50,BMN56,BMN62,BMN64,BMN70,BMN76,BMN78,BMN82,#REF!)*(1-$E$91)*0.095</f>
        <v>#REF!</v>
      </c>
      <c r="BMO97" s="1488" t="e">
        <f>SUM(BMO23,BMO27,BMO33,BMO38,BMO41,BMO44,BMO47,BMO50,BMO56,BMO62,BMO64,BMO70,BMO76,BMO78,BMO82,#REF!)*(1-$E$91)*0.095</f>
        <v>#REF!</v>
      </c>
      <c r="BMP97" s="1488" t="e">
        <f>SUM(BMP23,BMP27,BMP33,BMP38,BMP41,BMP44,BMP47,BMP50,BMP56,BMP62,BMP64,BMP70,BMP76,BMP78,BMP82,#REF!)*(1-$E$91)*0.095</f>
        <v>#REF!</v>
      </c>
      <c r="BMQ97" s="1488" t="e">
        <f>SUM(BMQ23,BMQ27,BMQ33,BMQ38,BMQ41,BMQ44,BMQ47,BMQ50,BMQ56,BMQ62,BMQ64,BMQ70,BMQ76,BMQ78,BMQ82,#REF!)*(1-$E$91)*0.095</f>
        <v>#REF!</v>
      </c>
      <c r="BMR97" s="1488" t="e">
        <f>SUM(BMR23,BMR27,BMR33,BMR38,BMR41,BMR44,BMR47,BMR50,BMR56,BMR62,BMR64,BMR70,BMR76,BMR78,BMR82,#REF!)*(1-$E$91)*0.095</f>
        <v>#REF!</v>
      </c>
      <c r="BMS97" s="1488" t="e">
        <f>SUM(BMS23,BMS27,BMS33,BMS38,BMS41,BMS44,BMS47,BMS50,BMS56,BMS62,BMS64,BMS70,BMS76,BMS78,BMS82,#REF!)*(1-$E$91)*0.095</f>
        <v>#REF!</v>
      </c>
      <c r="BMT97" s="1488" t="e">
        <f>SUM(BMT23,BMT27,BMT33,BMT38,BMT41,BMT44,BMT47,BMT50,BMT56,BMT62,BMT64,BMT70,BMT76,BMT78,BMT82,#REF!)*(1-$E$91)*0.095</f>
        <v>#REF!</v>
      </c>
      <c r="BMU97" s="1488" t="e">
        <f>SUM(BMU23,BMU27,BMU33,BMU38,BMU41,BMU44,BMU47,BMU50,BMU56,BMU62,BMU64,BMU70,BMU76,BMU78,BMU82,#REF!)*(1-$E$91)*0.095</f>
        <v>#REF!</v>
      </c>
      <c r="BMV97" s="1488" t="e">
        <f>SUM(BMV23,BMV27,BMV33,BMV38,BMV41,BMV44,BMV47,BMV50,BMV56,BMV62,BMV64,BMV70,BMV76,BMV78,BMV82,#REF!)*(1-$E$91)*0.095</f>
        <v>#REF!</v>
      </c>
      <c r="BMW97" s="1488" t="e">
        <f>SUM(BMW23,BMW27,BMW33,BMW38,BMW41,BMW44,BMW47,BMW50,BMW56,BMW62,BMW64,BMW70,BMW76,BMW78,BMW82,#REF!)*(1-$E$91)*0.095</f>
        <v>#REF!</v>
      </c>
      <c r="BMX97" s="1488" t="e">
        <f>SUM(BMX23,BMX27,BMX33,BMX38,BMX41,BMX44,BMX47,BMX50,BMX56,BMX62,BMX64,BMX70,BMX76,BMX78,BMX82,#REF!)*(1-$E$91)*0.095</f>
        <v>#REF!</v>
      </c>
      <c r="BMY97" s="1488" t="e">
        <f>SUM(BMY23,BMY27,BMY33,BMY38,BMY41,BMY44,BMY47,BMY50,BMY56,BMY62,BMY64,BMY70,BMY76,BMY78,BMY82,#REF!)*(1-$E$91)*0.095</f>
        <v>#REF!</v>
      </c>
      <c r="BMZ97" s="1488" t="e">
        <f>SUM(BMZ23,BMZ27,BMZ33,BMZ38,BMZ41,BMZ44,BMZ47,BMZ50,BMZ56,BMZ62,BMZ64,BMZ70,BMZ76,BMZ78,BMZ82,#REF!)*(1-$E$91)*0.095</f>
        <v>#REF!</v>
      </c>
      <c r="BNA97" s="1488" t="e">
        <f>SUM(BNA23,BNA27,BNA33,BNA38,BNA41,BNA44,BNA47,BNA50,BNA56,BNA62,BNA64,BNA70,BNA76,BNA78,BNA82,#REF!)*(1-$E$91)*0.095</f>
        <v>#REF!</v>
      </c>
      <c r="BNB97" s="1488" t="e">
        <f>SUM(BNB23,BNB27,BNB33,BNB38,BNB41,BNB44,BNB47,BNB50,BNB56,BNB62,BNB64,BNB70,BNB76,BNB78,BNB82,#REF!)*(1-$E$91)*0.095</f>
        <v>#REF!</v>
      </c>
      <c r="BNC97" s="1488" t="e">
        <f>SUM(BNC23,BNC27,BNC33,BNC38,BNC41,BNC44,BNC47,BNC50,BNC56,BNC62,BNC64,BNC70,BNC76,BNC78,BNC82,#REF!)*(1-$E$91)*0.095</f>
        <v>#REF!</v>
      </c>
      <c r="BND97" s="1488" t="e">
        <f>SUM(BND23,BND27,BND33,BND38,BND41,BND44,BND47,BND50,BND56,BND62,BND64,BND70,BND76,BND78,BND82,#REF!)*(1-$E$91)*0.095</f>
        <v>#REF!</v>
      </c>
      <c r="BNE97" s="1488" t="e">
        <f>SUM(BNE23,BNE27,BNE33,BNE38,BNE41,BNE44,BNE47,BNE50,BNE56,BNE62,BNE64,BNE70,BNE76,BNE78,BNE82,#REF!)*(1-$E$91)*0.095</f>
        <v>#REF!</v>
      </c>
      <c r="BNF97" s="1488" t="e">
        <f>SUM(BNF23,BNF27,BNF33,BNF38,BNF41,BNF44,BNF47,BNF50,BNF56,BNF62,BNF64,BNF70,BNF76,BNF78,BNF82,#REF!)*(1-$E$91)*0.095</f>
        <v>#REF!</v>
      </c>
      <c r="BNG97" s="1488" t="e">
        <f>SUM(BNG23,BNG27,BNG33,BNG38,BNG41,BNG44,BNG47,BNG50,BNG56,BNG62,BNG64,BNG70,BNG76,BNG78,BNG82,#REF!)*(1-$E$91)*0.095</f>
        <v>#REF!</v>
      </c>
      <c r="BNH97" s="1488" t="e">
        <f>SUM(BNH23,BNH27,BNH33,BNH38,BNH41,BNH44,BNH47,BNH50,BNH56,BNH62,BNH64,BNH70,BNH76,BNH78,BNH82,#REF!)*(1-$E$91)*0.095</f>
        <v>#REF!</v>
      </c>
      <c r="BNI97" s="1488" t="e">
        <f>SUM(BNI23,BNI27,BNI33,BNI38,BNI41,BNI44,BNI47,BNI50,BNI56,BNI62,BNI64,BNI70,BNI76,BNI78,BNI82,#REF!)*(1-$E$91)*0.095</f>
        <v>#REF!</v>
      </c>
      <c r="BNJ97" s="1488" t="e">
        <f>SUM(BNJ23,BNJ27,BNJ33,BNJ38,BNJ41,BNJ44,BNJ47,BNJ50,BNJ56,BNJ62,BNJ64,BNJ70,BNJ76,BNJ78,BNJ82,#REF!)*(1-$E$91)*0.095</f>
        <v>#REF!</v>
      </c>
      <c r="BNK97" s="1488" t="e">
        <f>SUM(BNK23,BNK27,BNK33,BNK38,BNK41,BNK44,BNK47,BNK50,BNK56,BNK62,BNK64,BNK70,BNK76,BNK78,BNK82,#REF!)*(1-$E$91)*0.095</f>
        <v>#REF!</v>
      </c>
      <c r="BNL97" s="1488" t="e">
        <f>SUM(BNL23,BNL27,BNL33,BNL38,BNL41,BNL44,BNL47,BNL50,BNL56,BNL62,BNL64,BNL70,BNL76,BNL78,BNL82,#REF!)*(1-$E$91)*0.095</f>
        <v>#REF!</v>
      </c>
      <c r="BNM97" s="1488" t="e">
        <f>SUM(BNM23,BNM27,BNM33,BNM38,BNM41,BNM44,BNM47,BNM50,BNM56,BNM62,BNM64,BNM70,BNM76,BNM78,BNM82,#REF!)*(1-$E$91)*0.095</f>
        <v>#REF!</v>
      </c>
      <c r="BNN97" s="1488" t="e">
        <f>SUM(BNN23,BNN27,BNN33,BNN38,BNN41,BNN44,BNN47,BNN50,BNN56,BNN62,BNN64,BNN70,BNN76,BNN78,BNN82,#REF!)*(1-$E$91)*0.095</f>
        <v>#REF!</v>
      </c>
      <c r="BNO97" s="1488" t="e">
        <f>SUM(BNO23,BNO27,BNO33,BNO38,BNO41,BNO44,BNO47,BNO50,BNO56,BNO62,BNO64,BNO70,BNO76,BNO78,BNO82,#REF!)*(1-$E$91)*0.095</f>
        <v>#REF!</v>
      </c>
      <c r="BNP97" s="1488" t="e">
        <f>SUM(BNP23,BNP27,BNP33,BNP38,BNP41,BNP44,BNP47,BNP50,BNP56,BNP62,BNP64,BNP70,BNP76,BNP78,BNP82,#REF!)*(1-$E$91)*0.095</f>
        <v>#REF!</v>
      </c>
      <c r="BNQ97" s="1488" t="e">
        <f>SUM(BNQ23,BNQ27,BNQ33,BNQ38,BNQ41,BNQ44,BNQ47,BNQ50,BNQ56,BNQ62,BNQ64,BNQ70,BNQ76,BNQ78,BNQ82,#REF!)*(1-$E$91)*0.095</f>
        <v>#REF!</v>
      </c>
      <c r="BNR97" s="1488" t="e">
        <f>SUM(BNR23,BNR27,BNR33,BNR38,BNR41,BNR44,BNR47,BNR50,BNR56,BNR62,BNR64,BNR70,BNR76,BNR78,BNR82,#REF!)*(1-$E$91)*0.095</f>
        <v>#REF!</v>
      </c>
      <c r="BNS97" s="1488" t="e">
        <f>SUM(BNS23,BNS27,BNS33,BNS38,BNS41,BNS44,BNS47,BNS50,BNS56,BNS62,BNS64,BNS70,BNS76,BNS78,BNS82,#REF!)*(1-$E$91)*0.095</f>
        <v>#REF!</v>
      </c>
      <c r="BNT97" s="1488" t="e">
        <f>SUM(BNT23,BNT27,BNT33,BNT38,BNT41,BNT44,BNT47,BNT50,BNT56,BNT62,BNT64,BNT70,BNT76,BNT78,BNT82,#REF!)*(1-$E$91)*0.095</f>
        <v>#REF!</v>
      </c>
      <c r="BNU97" s="1488" t="e">
        <f>SUM(BNU23,BNU27,BNU33,BNU38,BNU41,BNU44,BNU47,BNU50,BNU56,BNU62,BNU64,BNU70,BNU76,BNU78,BNU82,#REF!)*(1-$E$91)*0.095</f>
        <v>#REF!</v>
      </c>
      <c r="BNV97" s="1488" t="e">
        <f>SUM(BNV23,BNV27,BNV33,BNV38,BNV41,BNV44,BNV47,BNV50,BNV56,BNV62,BNV64,BNV70,BNV76,BNV78,BNV82,#REF!)*(1-$E$91)*0.095</f>
        <v>#REF!</v>
      </c>
      <c r="BNW97" s="1488" t="e">
        <f>SUM(BNW23,BNW27,BNW33,BNW38,BNW41,BNW44,BNW47,BNW50,BNW56,BNW62,BNW64,BNW70,BNW76,BNW78,BNW82,#REF!)*(1-$E$91)*0.095</f>
        <v>#REF!</v>
      </c>
      <c r="BNX97" s="1488" t="e">
        <f>SUM(BNX23,BNX27,BNX33,BNX38,BNX41,BNX44,BNX47,BNX50,BNX56,BNX62,BNX64,BNX70,BNX76,BNX78,BNX82,#REF!)*(1-$E$91)*0.095</f>
        <v>#REF!</v>
      </c>
      <c r="BNY97" s="1488" t="e">
        <f>SUM(BNY23,BNY27,BNY33,BNY38,BNY41,BNY44,BNY47,BNY50,BNY56,BNY62,BNY64,BNY70,BNY76,BNY78,BNY82,#REF!)*(1-$E$91)*0.095</f>
        <v>#REF!</v>
      </c>
      <c r="BNZ97" s="1488" t="e">
        <f>SUM(BNZ23,BNZ27,BNZ33,BNZ38,BNZ41,BNZ44,BNZ47,BNZ50,BNZ56,BNZ62,BNZ64,BNZ70,BNZ76,BNZ78,BNZ82,#REF!)*(1-$E$91)*0.095</f>
        <v>#REF!</v>
      </c>
      <c r="BOA97" s="1488" t="e">
        <f>SUM(BOA23,BOA27,BOA33,BOA38,BOA41,BOA44,BOA47,BOA50,BOA56,BOA62,BOA64,BOA70,BOA76,BOA78,BOA82,#REF!)*(1-$E$91)*0.095</f>
        <v>#REF!</v>
      </c>
      <c r="BOB97" s="1488" t="e">
        <f>SUM(BOB23,BOB27,BOB33,BOB38,BOB41,BOB44,BOB47,BOB50,BOB56,BOB62,BOB64,BOB70,BOB76,BOB78,BOB82,#REF!)*(1-$E$91)*0.095</f>
        <v>#REF!</v>
      </c>
      <c r="BOC97" s="1488" t="e">
        <f>SUM(BOC23,BOC27,BOC33,BOC38,BOC41,BOC44,BOC47,BOC50,BOC56,BOC62,BOC64,BOC70,BOC76,BOC78,BOC82,#REF!)*(1-$E$91)*0.095</f>
        <v>#REF!</v>
      </c>
      <c r="BOD97" s="1488" t="e">
        <f>SUM(BOD23,BOD27,BOD33,BOD38,BOD41,BOD44,BOD47,BOD50,BOD56,BOD62,BOD64,BOD70,BOD76,BOD78,BOD82,#REF!)*(1-$E$91)*0.095</f>
        <v>#REF!</v>
      </c>
      <c r="BOE97" s="1488" t="e">
        <f>SUM(BOE23,BOE27,BOE33,BOE38,BOE41,BOE44,BOE47,BOE50,BOE56,BOE62,BOE64,BOE70,BOE76,BOE78,BOE82,#REF!)*(1-$E$91)*0.095</f>
        <v>#REF!</v>
      </c>
      <c r="BOF97" s="1488" t="e">
        <f>SUM(BOF23,BOF27,BOF33,BOF38,BOF41,BOF44,BOF47,BOF50,BOF56,BOF62,BOF64,BOF70,BOF76,BOF78,BOF82,#REF!)*(1-$E$91)*0.095</f>
        <v>#REF!</v>
      </c>
      <c r="BOG97" s="1488" t="e">
        <f>SUM(BOG23,BOG27,BOG33,BOG38,BOG41,BOG44,BOG47,BOG50,BOG56,BOG62,BOG64,BOG70,BOG76,BOG78,BOG82,#REF!)*(1-$E$91)*0.095</f>
        <v>#REF!</v>
      </c>
      <c r="BOH97" s="1488" t="e">
        <f>SUM(BOH23,BOH27,BOH33,BOH38,BOH41,BOH44,BOH47,BOH50,BOH56,BOH62,BOH64,BOH70,BOH76,BOH78,BOH82,#REF!)*(1-$E$91)*0.095</f>
        <v>#REF!</v>
      </c>
      <c r="BOI97" s="1488" t="e">
        <f>SUM(BOI23,BOI27,BOI33,BOI38,BOI41,BOI44,BOI47,BOI50,BOI56,BOI62,BOI64,BOI70,BOI76,BOI78,BOI82,#REF!)*(1-$E$91)*0.095</f>
        <v>#REF!</v>
      </c>
      <c r="BOJ97" s="1488" t="e">
        <f>SUM(BOJ23,BOJ27,BOJ33,BOJ38,BOJ41,BOJ44,BOJ47,BOJ50,BOJ56,BOJ62,BOJ64,BOJ70,BOJ76,BOJ78,BOJ82,#REF!)*(1-$E$91)*0.095</f>
        <v>#REF!</v>
      </c>
      <c r="BOK97" s="1488" t="e">
        <f>SUM(BOK23,BOK27,BOK33,BOK38,BOK41,BOK44,BOK47,BOK50,BOK56,BOK62,BOK64,BOK70,BOK76,BOK78,BOK82,#REF!)*(1-$E$91)*0.095</f>
        <v>#REF!</v>
      </c>
      <c r="BOL97" s="1488" t="e">
        <f>SUM(BOL23,BOL27,BOL33,BOL38,BOL41,BOL44,BOL47,BOL50,BOL56,BOL62,BOL64,BOL70,BOL76,BOL78,BOL82,#REF!)*(1-$E$91)*0.095</f>
        <v>#REF!</v>
      </c>
      <c r="BOM97" s="1488" t="e">
        <f>SUM(BOM23,BOM27,BOM33,BOM38,BOM41,BOM44,BOM47,BOM50,BOM56,BOM62,BOM64,BOM70,BOM76,BOM78,BOM82,#REF!)*(1-$E$91)*0.095</f>
        <v>#REF!</v>
      </c>
      <c r="BON97" s="1488" t="e">
        <f>SUM(BON23,BON27,BON33,BON38,BON41,BON44,BON47,BON50,BON56,BON62,BON64,BON70,BON76,BON78,BON82,#REF!)*(1-$E$91)*0.095</f>
        <v>#REF!</v>
      </c>
      <c r="BOO97" s="1488" t="e">
        <f>SUM(BOO23,BOO27,BOO33,BOO38,BOO41,BOO44,BOO47,BOO50,BOO56,BOO62,BOO64,BOO70,BOO76,BOO78,BOO82,#REF!)*(1-$E$91)*0.095</f>
        <v>#REF!</v>
      </c>
      <c r="BOP97" s="1488" t="e">
        <f>SUM(BOP23,BOP27,BOP33,BOP38,BOP41,BOP44,BOP47,BOP50,BOP56,BOP62,BOP64,BOP70,BOP76,BOP78,BOP82,#REF!)*(1-$E$91)*0.095</f>
        <v>#REF!</v>
      </c>
      <c r="BOQ97" s="1488" t="e">
        <f>SUM(BOQ23,BOQ27,BOQ33,BOQ38,BOQ41,BOQ44,BOQ47,BOQ50,BOQ56,BOQ62,BOQ64,BOQ70,BOQ76,BOQ78,BOQ82,#REF!)*(1-$E$91)*0.095</f>
        <v>#REF!</v>
      </c>
      <c r="BOR97" s="1488" t="e">
        <f>SUM(BOR23,BOR27,BOR33,BOR38,BOR41,BOR44,BOR47,BOR50,BOR56,BOR62,BOR64,BOR70,BOR76,BOR78,BOR82,#REF!)*(1-$E$91)*0.095</f>
        <v>#REF!</v>
      </c>
      <c r="BOS97" s="1488" t="e">
        <f>SUM(BOS23,BOS27,BOS33,BOS38,BOS41,BOS44,BOS47,BOS50,BOS56,BOS62,BOS64,BOS70,BOS76,BOS78,BOS82,#REF!)*(1-$E$91)*0.095</f>
        <v>#REF!</v>
      </c>
      <c r="BOT97" s="1488" t="e">
        <f>SUM(BOT23,BOT27,BOT33,BOT38,BOT41,BOT44,BOT47,BOT50,BOT56,BOT62,BOT64,BOT70,BOT76,BOT78,BOT82,#REF!)*(1-$E$91)*0.095</f>
        <v>#REF!</v>
      </c>
      <c r="BOU97" s="1488" t="e">
        <f>SUM(BOU23,BOU27,BOU33,BOU38,BOU41,BOU44,BOU47,BOU50,BOU56,BOU62,BOU64,BOU70,BOU76,BOU78,BOU82,#REF!)*(1-$E$91)*0.095</f>
        <v>#REF!</v>
      </c>
      <c r="BOV97" s="1488" t="e">
        <f>SUM(BOV23,BOV27,BOV33,BOV38,BOV41,BOV44,BOV47,BOV50,BOV56,BOV62,BOV64,BOV70,BOV76,BOV78,BOV82,#REF!)*(1-$E$91)*0.095</f>
        <v>#REF!</v>
      </c>
      <c r="BOW97" s="1488" t="e">
        <f>SUM(BOW23,BOW27,BOW33,BOW38,BOW41,BOW44,BOW47,BOW50,BOW56,BOW62,BOW64,BOW70,BOW76,BOW78,BOW82,#REF!)*(1-$E$91)*0.095</f>
        <v>#REF!</v>
      </c>
      <c r="BOX97" s="1488" t="e">
        <f>SUM(BOX23,BOX27,BOX33,BOX38,BOX41,BOX44,BOX47,BOX50,BOX56,BOX62,BOX64,BOX70,BOX76,BOX78,BOX82,#REF!)*(1-$E$91)*0.095</f>
        <v>#REF!</v>
      </c>
      <c r="BOY97" s="1488" t="e">
        <f>SUM(BOY23,BOY27,BOY33,BOY38,BOY41,BOY44,BOY47,BOY50,BOY56,BOY62,BOY64,BOY70,BOY76,BOY78,BOY82,#REF!)*(1-$E$91)*0.095</f>
        <v>#REF!</v>
      </c>
      <c r="BOZ97" s="1488" t="e">
        <f>SUM(BOZ23,BOZ27,BOZ33,BOZ38,BOZ41,BOZ44,BOZ47,BOZ50,BOZ56,BOZ62,BOZ64,BOZ70,BOZ76,BOZ78,BOZ82,#REF!)*(1-$E$91)*0.095</f>
        <v>#REF!</v>
      </c>
      <c r="BPA97" s="1488" t="e">
        <f>SUM(BPA23,BPA27,BPA33,BPA38,BPA41,BPA44,BPA47,BPA50,BPA56,BPA62,BPA64,BPA70,BPA76,BPA78,BPA82,#REF!)*(1-$E$91)*0.095</f>
        <v>#REF!</v>
      </c>
      <c r="BPB97" s="1488" t="e">
        <f>SUM(BPB23,BPB27,BPB33,BPB38,BPB41,BPB44,BPB47,BPB50,BPB56,BPB62,BPB64,BPB70,BPB76,BPB78,BPB82,#REF!)*(1-$E$91)*0.095</f>
        <v>#REF!</v>
      </c>
      <c r="BPC97" s="1488" t="e">
        <f>SUM(BPC23,BPC27,BPC33,BPC38,BPC41,BPC44,BPC47,BPC50,BPC56,BPC62,BPC64,BPC70,BPC76,BPC78,BPC82,#REF!)*(1-$E$91)*0.095</f>
        <v>#REF!</v>
      </c>
      <c r="BPD97" s="1488" t="e">
        <f>SUM(BPD23,BPD27,BPD33,BPD38,BPD41,BPD44,BPD47,BPD50,BPD56,BPD62,BPD64,BPD70,BPD76,BPD78,BPD82,#REF!)*(1-$E$91)*0.095</f>
        <v>#REF!</v>
      </c>
      <c r="BPE97" s="1488" t="e">
        <f>SUM(BPE23,BPE27,BPE33,BPE38,BPE41,BPE44,BPE47,BPE50,BPE56,BPE62,BPE64,BPE70,BPE76,BPE78,BPE82,#REF!)*(1-$E$91)*0.095</f>
        <v>#REF!</v>
      </c>
      <c r="BPF97" s="1488" t="e">
        <f>SUM(BPF23,BPF27,BPF33,BPF38,BPF41,BPF44,BPF47,BPF50,BPF56,BPF62,BPF64,BPF70,BPF76,BPF78,BPF82,#REF!)*(1-$E$91)*0.095</f>
        <v>#REF!</v>
      </c>
      <c r="BPG97" s="1488" t="e">
        <f>SUM(BPG23,BPG27,BPG33,BPG38,BPG41,BPG44,BPG47,BPG50,BPG56,BPG62,BPG64,BPG70,BPG76,BPG78,BPG82,#REF!)*(1-$E$91)*0.095</f>
        <v>#REF!</v>
      </c>
      <c r="BPH97" s="1488" t="e">
        <f>SUM(BPH23,BPH27,BPH33,BPH38,BPH41,BPH44,BPH47,BPH50,BPH56,BPH62,BPH64,BPH70,BPH76,BPH78,BPH82,#REF!)*(1-$E$91)*0.095</f>
        <v>#REF!</v>
      </c>
      <c r="BPI97" s="1488" t="e">
        <f>SUM(BPI23,BPI27,BPI33,BPI38,BPI41,BPI44,BPI47,BPI50,BPI56,BPI62,BPI64,BPI70,BPI76,BPI78,BPI82,#REF!)*(1-$E$91)*0.095</f>
        <v>#REF!</v>
      </c>
      <c r="BPJ97" s="1488" t="e">
        <f>SUM(BPJ23,BPJ27,BPJ33,BPJ38,BPJ41,BPJ44,BPJ47,BPJ50,BPJ56,BPJ62,BPJ64,BPJ70,BPJ76,BPJ78,BPJ82,#REF!)*(1-$E$91)*0.095</f>
        <v>#REF!</v>
      </c>
      <c r="BPK97" s="1488" t="e">
        <f>SUM(BPK23,BPK27,BPK33,BPK38,BPK41,BPK44,BPK47,BPK50,BPK56,BPK62,BPK64,BPK70,BPK76,BPK78,BPK82,#REF!)*(1-$E$91)*0.095</f>
        <v>#REF!</v>
      </c>
      <c r="BPL97" s="1488" t="e">
        <f>SUM(BPL23,BPL27,BPL33,BPL38,BPL41,BPL44,BPL47,BPL50,BPL56,BPL62,BPL64,BPL70,BPL76,BPL78,BPL82,#REF!)*(1-$E$91)*0.095</f>
        <v>#REF!</v>
      </c>
      <c r="BPM97" s="1488" t="e">
        <f>SUM(BPM23,BPM27,BPM33,BPM38,BPM41,BPM44,BPM47,BPM50,BPM56,BPM62,BPM64,BPM70,BPM76,BPM78,BPM82,#REF!)*(1-$E$91)*0.095</f>
        <v>#REF!</v>
      </c>
      <c r="BPN97" s="1488" t="e">
        <f>SUM(BPN23,BPN27,BPN33,BPN38,BPN41,BPN44,BPN47,BPN50,BPN56,BPN62,BPN64,BPN70,BPN76,BPN78,BPN82,#REF!)*(1-$E$91)*0.095</f>
        <v>#REF!</v>
      </c>
      <c r="BPO97" s="1488" t="e">
        <f>SUM(BPO23,BPO27,BPO33,BPO38,BPO41,BPO44,BPO47,BPO50,BPO56,BPO62,BPO64,BPO70,BPO76,BPO78,BPO82,#REF!)*(1-$E$91)*0.095</f>
        <v>#REF!</v>
      </c>
      <c r="BPP97" s="1488" t="e">
        <f>SUM(BPP23,BPP27,BPP33,BPP38,BPP41,BPP44,BPP47,BPP50,BPP56,BPP62,BPP64,BPP70,BPP76,BPP78,BPP82,#REF!)*(1-$E$91)*0.095</f>
        <v>#REF!</v>
      </c>
      <c r="BPQ97" s="1488" t="e">
        <f>SUM(BPQ23,BPQ27,BPQ33,BPQ38,BPQ41,BPQ44,BPQ47,BPQ50,BPQ56,BPQ62,BPQ64,BPQ70,BPQ76,BPQ78,BPQ82,#REF!)*(1-$E$91)*0.095</f>
        <v>#REF!</v>
      </c>
      <c r="BPR97" s="1488" t="e">
        <f>SUM(BPR23,BPR27,BPR33,BPR38,BPR41,BPR44,BPR47,BPR50,BPR56,BPR62,BPR64,BPR70,BPR76,BPR78,BPR82,#REF!)*(1-$E$91)*0.095</f>
        <v>#REF!</v>
      </c>
      <c r="BPS97" s="1488" t="e">
        <f>SUM(BPS23,BPS27,BPS33,BPS38,BPS41,BPS44,BPS47,BPS50,BPS56,BPS62,BPS64,BPS70,BPS76,BPS78,BPS82,#REF!)*(1-$E$91)*0.095</f>
        <v>#REF!</v>
      </c>
      <c r="BPT97" s="1488" t="e">
        <f>SUM(BPT23,BPT27,BPT33,BPT38,BPT41,BPT44,BPT47,BPT50,BPT56,BPT62,BPT64,BPT70,BPT76,BPT78,BPT82,#REF!)*(1-$E$91)*0.095</f>
        <v>#REF!</v>
      </c>
      <c r="BPU97" s="1488" t="e">
        <f>SUM(BPU23,BPU27,BPU33,BPU38,BPU41,BPU44,BPU47,BPU50,BPU56,BPU62,BPU64,BPU70,BPU76,BPU78,BPU82,#REF!)*(1-$E$91)*0.095</f>
        <v>#REF!</v>
      </c>
      <c r="BPV97" s="1488" t="e">
        <f>SUM(BPV23,BPV27,BPV33,BPV38,BPV41,BPV44,BPV47,BPV50,BPV56,BPV62,BPV64,BPV70,BPV76,BPV78,BPV82,#REF!)*(1-$E$91)*0.095</f>
        <v>#REF!</v>
      </c>
      <c r="BPW97" s="1488" t="e">
        <f>SUM(BPW23,BPW27,BPW33,BPW38,BPW41,BPW44,BPW47,BPW50,BPW56,BPW62,BPW64,BPW70,BPW76,BPW78,BPW82,#REF!)*(1-$E$91)*0.095</f>
        <v>#REF!</v>
      </c>
      <c r="BPX97" s="1488" t="e">
        <f>SUM(BPX23,BPX27,BPX33,BPX38,BPX41,BPX44,BPX47,BPX50,BPX56,BPX62,BPX64,BPX70,BPX76,BPX78,BPX82,#REF!)*(1-$E$91)*0.095</f>
        <v>#REF!</v>
      </c>
      <c r="BPY97" s="1488" t="e">
        <f>SUM(BPY23,BPY27,BPY33,BPY38,BPY41,BPY44,BPY47,BPY50,BPY56,BPY62,BPY64,BPY70,BPY76,BPY78,BPY82,#REF!)*(1-$E$91)*0.095</f>
        <v>#REF!</v>
      </c>
      <c r="BPZ97" s="1488" t="e">
        <f>SUM(BPZ23,BPZ27,BPZ33,BPZ38,BPZ41,BPZ44,BPZ47,BPZ50,BPZ56,BPZ62,BPZ64,BPZ70,BPZ76,BPZ78,BPZ82,#REF!)*(1-$E$91)*0.095</f>
        <v>#REF!</v>
      </c>
      <c r="BQA97" s="1488" t="e">
        <f>SUM(BQA23,BQA27,BQA33,BQA38,BQA41,BQA44,BQA47,BQA50,BQA56,BQA62,BQA64,BQA70,BQA76,BQA78,BQA82,#REF!)*(1-$E$91)*0.095</f>
        <v>#REF!</v>
      </c>
      <c r="BQB97" s="1488" t="e">
        <f>SUM(BQB23,BQB27,BQB33,BQB38,BQB41,BQB44,BQB47,BQB50,BQB56,BQB62,BQB64,BQB70,BQB76,BQB78,BQB82,#REF!)*(1-$E$91)*0.095</f>
        <v>#REF!</v>
      </c>
      <c r="BQC97" s="1488" t="e">
        <f>SUM(BQC23,BQC27,BQC33,BQC38,BQC41,BQC44,BQC47,BQC50,BQC56,BQC62,BQC64,BQC70,BQC76,BQC78,BQC82,#REF!)*(1-$E$91)*0.095</f>
        <v>#REF!</v>
      </c>
      <c r="BQD97" s="1488" t="e">
        <f>SUM(BQD23,BQD27,BQD33,BQD38,BQD41,BQD44,BQD47,BQD50,BQD56,BQD62,BQD64,BQD70,BQD76,BQD78,BQD82,#REF!)*(1-$E$91)*0.095</f>
        <v>#REF!</v>
      </c>
      <c r="BQE97" s="1488" t="e">
        <f>SUM(BQE23,BQE27,BQE33,BQE38,BQE41,BQE44,BQE47,BQE50,BQE56,BQE62,BQE64,BQE70,BQE76,BQE78,BQE82,#REF!)*(1-$E$91)*0.095</f>
        <v>#REF!</v>
      </c>
      <c r="BQF97" s="1488" t="e">
        <f>SUM(BQF23,BQF27,BQF33,BQF38,BQF41,BQF44,BQF47,BQF50,BQF56,BQF62,BQF64,BQF70,BQF76,BQF78,BQF82,#REF!)*(1-$E$91)*0.095</f>
        <v>#REF!</v>
      </c>
      <c r="BQG97" s="1488" t="e">
        <f>SUM(BQG23,BQG27,BQG33,BQG38,BQG41,BQG44,BQG47,BQG50,BQG56,BQG62,BQG64,BQG70,BQG76,BQG78,BQG82,#REF!)*(1-$E$91)*0.095</f>
        <v>#REF!</v>
      </c>
      <c r="BQH97" s="1488" t="e">
        <f>SUM(BQH23,BQH27,BQH33,BQH38,BQH41,BQH44,BQH47,BQH50,BQH56,BQH62,BQH64,BQH70,BQH76,BQH78,BQH82,#REF!)*(1-$E$91)*0.095</f>
        <v>#REF!</v>
      </c>
      <c r="BQI97" s="1488" t="e">
        <f>SUM(BQI23,BQI27,BQI33,BQI38,BQI41,BQI44,BQI47,BQI50,BQI56,BQI62,BQI64,BQI70,BQI76,BQI78,BQI82,#REF!)*(1-$E$91)*0.095</f>
        <v>#REF!</v>
      </c>
      <c r="BQJ97" s="1488" t="e">
        <f>SUM(BQJ23,BQJ27,BQJ33,BQJ38,BQJ41,BQJ44,BQJ47,BQJ50,BQJ56,BQJ62,BQJ64,BQJ70,BQJ76,BQJ78,BQJ82,#REF!)*(1-$E$91)*0.095</f>
        <v>#REF!</v>
      </c>
      <c r="BQK97" s="1488" t="e">
        <f>SUM(BQK23,BQK27,BQK33,BQK38,BQK41,BQK44,BQK47,BQK50,BQK56,BQK62,BQK64,BQK70,BQK76,BQK78,BQK82,#REF!)*(1-$E$91)*0.095</f>
        <v>#REF!</v>
      </c>
      <c r="BQL97" s="1488" t="e">
        <f>SUM(BQL23,BQL27,BQL33,BQL38,BQL41,BQL44,BQL47,BQL50,BQL56,BQL62,BQL64,BQL70,BQL76,BQL78,BQL82,#REF!)*(1-$E$91)*0.095</f>
        <v>#REF!</v>
      </c>
      <c r="BQM97" s="1488" t="e">
        <f>SUM(BQM23,BQM27,BQM33,BQM38,BQM41,BQM44,BQM47,BQM50,BQM56,BQM62,BQM64,BQM70,BQM76,BQM78,BQM82,#REF!)*(1-$E$91)*0.095</f>
        <v>#REF!</v>
      </c>
      <c r="BQN97" s="1488" t="e">
        <f>SUM(BQN23,BQN27,BQN33,BQN38,BQN41,BQN44,BQN47,BQN50,BQN56,BQN62,BQN64,BQN70,BQN76,BQN78,BQN82,#REF!)*(1-$E$91)*0.095</f>
        <v>#REF!</v>
      </c>
      <c r="BQO97" s="1488" t="e">
        <f>SUM(BQO23,BQO27,BQO33,BQO38,BQO41,BQO44,BQO47,BQO50,BQO56,BQO62,BQO64,BQO70,BQO76,BQO78,BQO82,#REF!)*(1-$E$91)*0.095</f>
        <v>#REF!</v>
      </c>
      <c r="BQP97" s="1488" t="e">
        <f>SUM(BQP23,BQP27,BQP33,BQP38,BQP41,BQP44,BQP47,BQP50,BQP56,BQP62,BQP64,BQP70,BQP76,BQP78,BQP82,#REF!)*(1-$E$91)*0.095</f>
        <v>#REF!</v>
      </c>
      <c r="BQQ97" s="1488" t="e">
        <f>SUM(BQQ23,BQQ27,BQQ33,BQQ38,BQQ41,BQQ44,BQQ47,BQQ50,BQQ56,BQQ62,BQQ64,BQQ70,BQQ76,BQQ78,BQQ82,#REF!)*(1-$E$91)*0.095</f>
        <v>#REF!</v>
      </c>
      <c r="BQR97" s="1488" t="e">
        <f>SUM(BQR23,BQR27,BQR33,BQR38,BQR41,BQR44,BQR47,BQR50,BQR56,BQR62,BQR64,BQR70,BQR76,BQR78,BQR82,#REF!)*(1-$E$91)*0.095</f>
        <v>#REF!</v>
      </c>
      <c r="BQS97" s="1488" t="e">
        <f>SUM(BQS23,BQS27,BQS33,BQS38,BQS41,BQS44,BQS47,BQS50,BQS56,BQS62,BQS64,BQS70,BQS76,BQS78,BQS82,#REF!)*(1-$E$91)*0.095</f>
        <v>#REF!</v>
      </c>
      <c r="BQT97" s="1488" t="e">
        <f>SUM(BQT23,BQT27,BQT33,BQT38,BQT41,BQT44,BQT47,BQT50,BQT56,BQT62,BQT64,BQT70,BQT76,BQT78,BQT82,#REF!)*(1-$E$91)*0.095</f>
        <v>#REF!</v>
      </c>
      <c r="BQU97" s="1488" t="e">
        <f>SUM(BQU23,BQU27,BQU33,BQU38,BQU41,BQU44,BQU47,BQU50,BQU56,BQU62,BQU64,BQU70,BQU76,BQU78,BQU82,#REF!)*(1-$E$91)*0.095</f>
        <v>#REF!</v>
      </c>
      <c r="BQV97" s="1488" t="e">
        <f>SUM(BQV23,BQV27,BQV33,BQV38,BQV41,BQV44,BQV47,BQV50,BQV56,BQV62,BQV64,BQV70,BQV76,BQV78,BQV82,#REF!)*(1-$E$91)*0.095</f>
        <v>#REF!</v>
      </c>
      <c r="BQW97" s="1488" t="e">
        <f>SUM(BQW23,BQW27,BQW33,BQW38,BQW41,BQW44,BQW47,BQW50,BQW56,BQW62,BQW64,BQW70,BQW76,BQW78,BQW82,#REF!)*(1-$E$91)*0.095</f>
        <v>#REF!</v>
      </c>
      <c r="BQX97" s="1488" t="e">
        <f>SUM(BQX23,BQX27,BQX33,BQX38,BQX41,BQX44,BQX47,BQX50,BQX56,BQX62,BQX64,BQX70,BQX76,BQX78,BQX82,#REF!)*(1-$E$91)*0.095</f>
        <v>#REF!</v>
      </c>
      <c r="BQY97" s="1488" t="e">
        <f>SUM(BQY23,BQY27,BQY33,BQY38,BQY41,BQY44,BQY47,BQY50,BQY56,BQY62,BQY64,BQY70,BQY76,BQY78,BQY82,#REF!)*(1-$E$91)*0.095</f>
        <v>#REF!</v>
      </c>
      <c r="BQZ97" s="1488" t="e">
        <f>SUM(BQZ23,BQZ27,BQZ33,BQZ38,BQZ41,BQZ44,BQZ47,BQZ50,BQZ56,BQZ62,BQZ64,BQZ70,BQZ76,BQZ78,BQZ82,#REF!)*(1-$E$91)*0.095</f>
        <v>#REF!</v>
      </c>
      <c r="BRA97" s="1488" t="e">
        <f>SUM(BRA23,BRA27,BRA33,BRA38,BRA41,BRA44,BRA47,BRA50,BRA56,BRA62,BRA64,BRA70,BRA76,BRA78,BRA82,#REF!)*(1-$E$91)*0.095</f>
        <v>#REF!</v>
      </c>
      <c r="BRB97" s="1488" t="e">
        <f>SUM(BRB23,BRB27,BRB33,BRB38,BRB41,BRB44,BRB47,BRB50,BRB56,BRB62,BRB64,BRB70,BRB76,BRB78,BRB82,#REF!)*(1-$E$91)*0.095</f>
        <v>#REF!</v>
      </c>
      <c r="BRC97" s="1488" t="e">
        <f>SUM(BRC23,BRC27,BRC33,BRC38,BRC41,BRC44,BRC47,BRC50,BRC56,BRC62,BRC64,BRC70,BRC76,BRC78,BRC82,#REF!)*(1-$E$91)*0.095</f>
        <v>#REF!</v>
      </c>
      <c r="BRD97" s="1488" t="e">
        <f>SUM(BRD23,BRD27,BRD33,BRD38,BRD41,BRD44,BRD47,BRD50,BRD56,BRD62,BRD64,BRD70,BRD76,BRD78,BRD82,#REF!)*(1-$E$91)*0.095</f>
        <v>#REF!</v>
      </c>
      <c r="BRE97" s="1488" t="e">
        <f>SUM(BRE23,BRE27,BRE33,BRE38,BRE41,BRE44,BRE47,BRE50,BRE56,BRE62,BRE64,BRE70,BRE76,BRE78,BRE82,#REF!)*(1-$E$91)*0.095</f>
        <v>#REF!</v>
      </c>
      <c r="BRF97" s="1488" t="e">
        <f>SUM(BRF23,BRF27,BRF33,BRF38,BRF41,BRF44,BRF47,BRF50,BRF56,BRF62,BRF64,BRF70,BRF76,BRF78,BRF82,#REF!)*(1-$E$91)*0.095</f>
        <v>#REF!</v>
      </c>
      <c r="BRG97" s="1488" t="e">
        <f>SUM(BRG23,BRG27,BRG33,BRG38,BRG41,BRG44,BRG47,BRG50,BRG56,BRG62,BRG64,BRG70,BRG76,BRG78,BRG82,#REF!)*(1-$E$91)*0.095</f>
        <v>#REF!</v>
      </c>
      <c r="BRH97" s="1488" t="e">
        <f>SUM(BRH23,BRH27,BRH33,BRH38,BRH41,BRH44,BRH47,BRH50,BRH56,BRH62,BRH64,BRH70,BRH76,BRH78,BRH82,#REF!)*(1-$E$91)*0.095</f>
        <v>#REF!</v>
      </c>
      <c r="BRI97" s="1488" t="e">
        <f>SUM(BRI23,BRI27,BRI33,BRI38,BRI41,BRI44,BRI47,BRI50,BRI56,BRI62,BRI64,BRI70,BRI76,BRI78,BRI82,#REF!)*(1-$E$91)*0.095</f>
        <v>#REF!</v>
      </c>
      <c r="BRJ97" s="1488" t="e">
        <f>SUM(BRJ23,BRJ27,BRJ33,BRJ38,BRJ41,BRJ44,BRJ47,BRJ50,BRJ56,BRJ62,BRJ64,BRJ70,BRJ76,BRJ78,BRJ82,#REF!)*(1-$E$91)*0.095</f>
        <v>#REF!</v>
      </c>
      <c r="BRK97" s="1488" t="e">
        <f>SUM(BRK23,BRK27,BRK33,BRK38,BRK41,BRK44,BRK47,BRK50,BRK56,BRK62,BRK64,BRK70,BRK76,BRK78,BRK82,#REF!)*(1-$E$91)*0.095</f>
        <v>#REF!</v>
      </c>
      <c r="BRL97" s="1488" t="e">
        <f>SUM(BRL23,BRL27,BRL33,BRL38,BRL41,BRL44,BRL47,BRL50,BRL56,BRL62,BRL64,BRL70,BRL76,BRL78,BRL82,#REF!)*(1-$E$91)*0.095</f>
        <v>#REF!</v>
      </c>
      <c r="BRM97" s="1488" t="e">
        <f>SUM(BRM23,BRM27,BRM33,BRM38,BRM41,BRM44,BRM47,BRM50,BRM56,BRM62,BRM64,BRM70,BRM76,BRM78,BRM82,#REF!)*(1-$E$91)*0.095</f>
        <v>#REF!</v>
      </c>
      <c r="BRN97" s="1488" t="e">
        <f>SUM(BRN23,BRN27,BRN33,BRN38,BRN41,BRN44,BRN47,BRN50,BRN56,BRN62,BRN64,BRN70,BRN76,BRN78,BRN82,#REF!)*(1-$E$91)*0.095</f>
        <v>#REF!</v>
      </c>
      <c r="BRO97" s="1488" t="e">
        <f>SUM(BRO23,BRO27,BRO33,BRO38,BRO41,BRO44,BRO47,BRO50,BRO56,BRO62,BRO64,BRO70,BRO76,BRO78,BRO82,#REF!)*(1-$E$91)*0.095</f>
        <v>#REF!</v>
      </c>
      <c r="BRP97" s="1488" t="e">
        <f>SUM(BRP23,BRP27,BRP33,BRP38,BRP41,BRP44,BRP47,BRP50,BRP56,BRP62,BRP64,BRP70,BRP76,BRP78,BRP82,#REF!)*(1-$E$91)*0.095</f>
        <v>#REF!</v>
      </c>
      <c r="BRQ97" s="1488" t="e">
        <f>SUM(BRQ23,BRQ27,BRQ33,BRQ38,BRQ41,BRQ44,BRQ47,BRQ50,BRQ56,BRQ62,BRQ64,BRQ70,BRQ76,BRQ78,BRQ82,#REF!)*(1-$E$91)*0.095</f>
        <v>#REF!</v>
      </c>
      <c r="BRR97" s="1488" t="e">
        <f>SUM(BRR23,BRR27,BRR33,BRR38,BRR41,BRR44,BRR47,BRR50,BRR56,BRR62,BRR64,BRR70,BRR76,BRR78,BRR82,#REF!)*(1-$E$91)*0.095</f>
        <v>#REF!</v>
      </c>
      <c r="BRS97" s="1488" t="e">
        <f>SUM(BRS23,BRS27,BRS33,BRS38,BRS41,BRS44,BRS47,BRS50,BRS56,BRS62,BRS64,BRS70,BRS76,BRS78,BRS82,#REF!)*(1-$E$91)*0.095</f>
        <v>#REF!</v>
      </c>
      <c r="BRT97" s="1488" t="e">
        <f>SUM(BRT23,BRT27,BRT33,BRT38,BRT41,BRT44,BRT47,BRT50,BRT56,BRT62,BRT64,BRT70,BRT76,BRT78,BRT82,#REF!)*(1-$E$91)*0.095</f>
        <v>#REF!</v>
      </c>
      <c r="BRU97" s="1488" t="e">
        <f>SUM(BRU23,BRU27,BRU33,BRU38,BRU41,BRU44,BRU47,BRU50,BRU56,BRU62,BRU64,BRU70,BRU76,BRU78,BRU82,#REF!)*(1-$E$91)*0.095</f>
        <v>#REF!</v>
      </c>
      <c r="BRV97" s="1488" t="e">
        <f>SUM(BRV23,BRV27,BRV33,BRV38,BRV41,BRV44,BRV47,BRV50,BRV56,BRV62,BRV64,BRV70,BRV76,BRV78,BRV82,#REF!)*(1-$E$91)*0.095</f>
        <v>#REF!</v>
      </c>
      <c r="BRW97" s="1488" t="e">
        <f>SUM(BRW23,BRW27,BRW33,BRW38,BRW41,BRW44,BRW47,BRW50,BRW56,BRW62,BRW64,BRW70,BRW76,BRW78,BRW82,#REF!)*(1-$E$91)*0.095</f>
        <v>#REF!</v>
      </c>
      <c r="BRX97" s="1488" t="e">
        <f>SUM(BRX23,BRX27,BRX33,BRX38,BRX41,BRX44,BRX47,BRX50,BRX56,BRX62,BRX64,BRX70,BRX76,BRX78,BRX82,#REF!)*(1-$E$91)*0.095</f>
        <v>#REF!</v>
      </c>
      <c r="BRY97" s="1488" t="e">
        <f>SUM(BRY23,BRY27,BRY33,BRY38,BRY41,BRY44,BRY47,BRY50,BRY56,BRY62,BRY64,BRY70,BRY76,BRY78,BRY82,#REF!)*(1-$E$91)*0.095</f>
        <v>#REF!</v>
      </c>
      <c r="BRZ97" s="1488" t="e">
        <f>SUM(BRZ23,BRZ27,BRZ33,BRZ38,BRZ41,BRZ44,BRZ47,BRZ50,BRZ56,BRZ62,BRZ64,BRZ70,BRZ76,BRZ78,BRZ82,#REF!)*(1-$E$91)*0.095</f>
        <v>#REF!</v>
      </c>
      <c r="BSA97" s="1488" t="e">
        <f>SUM(BSA23,BSA27,BSA33,BSA38,BSA41,BSA44,BSA47,BSA50,BSA56,BSA62,BSA64,BSA70,BSA76,BSA78,BSA82,#REF!)*(1-$E$91)*0.095</f>
        <v>#REF!</v>
      </c>
      <c r="BSB97" s="1488" t="e">
        <f>SUM(BSB23,BSB27,BSB33,BSB38,BSB41,BSB44,BSB47,BSB50,BSB56,BSB62,BSB64,BSB70,BSB76,BSB78,BSB82,#REF!)*(1-$E$91)*0.095</f>
        <v>#REF!</v>
      </c>
      <c r="BSC97" s="1488" t="e">
        <f>SUM(BSC23,BSC27,BSC33,BSC38,BSC41,BSC44,BSC47,BSC50,BSC56,BSC62,BSC64,BSC70,BSC76,BSC78,BSC82,#REF!)*(1-$E$91)*0.095</f>
        <v>#REF!</v>
      </c>
      <c r="BSD97" s="1488" t="e">
        <f>SUM(BSD23,BSD27,BSD33,BSD38,BSD41,BSD44,BSD47,BSD50,BSD56,BSD62,BSD64,BSD70,BSD76,BSD78,BSD82,#REF!)*(1-$E$91)*0.095</f>
        <v>#REF!</v>
      </c>
      <c r="BSE97" s="1488" t="e">
        <f>SUM(BSE23,BSE27,BSE33,BSE38,BSE41,BSE44,BSE47,BSE50,BSE56,BSE62,BSE64,BSE70,BSE76,BSE78,BSE82,#REF!)*(1-$E$91)*0.095</f>
        <v>#REF!</v>
      </c>
      <c r="BSF97" s="1488" t="e">
        <f>SUM(BSF23,BSF27,BSF33,BSF38,BSF41,BSF44,BSF47,BSF50,BSF56,BSF62,BSF64,BSF70,BSF76,BSF78,BSF82,#REF!)*(1-$E$91)*0.095</f>
        <v>#REF!</v>
      </c>
      <c r="BSG97" s="1488" t="e">
        <f>SUM(BSG23,BSG27,BSG33,BSG38,BSG41,BSG44,BSG47,BSG50,BSG56,BSG62,BSG64,BSG70,BSG76,BSG78,BSG82,#REF!)*(1-$E$91)*0.095</f>
        <v>#REF!</v>
      </c>
      <c r="BSH97" s="1488" t="e">
        <f>SUM(BSH23,BSH27,BSH33,BSH38,BSH41,BSH44,BSH47,BSH50,BSH56,BSH62,BSH64,BSH70,BSH76,BSH78,BSH82,#REF!)*(1-$E$91)*0.095</f>
        <v>#REF!</v>
      </c>
      <c r="BSI97" s="1488" t="e">
        <f>SUM(BSI23,BSI27,BSI33,BSI38,BSI41,BSI44,BSI47,BSI50,BSI56,BSI62,BSI64,BSI70,BSI76,BSI78,BSI82,#REF!)*(1-$E$91)*0.095</f>
        <v>#REF!</v>
      </c>
      <c r="BSJ97" s="1488" t="e">
        <f>SUM(BSJ23,BSJ27,BSJ33,BSJ38,BSJ41,BSJ44,BSJ47,BSJ50,BSJ56,BSJ62,BSJ64,BSJ70,BSJ76,BSJ78,BSJ82,#REF!)*(1-$E$91)*0.095</f>
        <v>#REF!</v>
      </c>
      <c r="BSK97" s="1488" t="e">
        <f>SUM(BSK23,BSK27,BSK33,BSK38,BSK41,BSK44,BSK47,BSK50,BSK56,BSK62,BSK64,BSK70,BSK76,BSK78,BSK82,#REF!)*(1-$E$91)*0.095</f>
        <v>#REF!</v>
      </c>
      <c r="BSL97" s="1488" t="e">
        <f>SUM(BSL23,BSL27,BSL33,BSL38,BSL41,BSL44,BSL47,BSL50,BSL56,BSL62,BSL64,BSL70,BSL76,BSL78,BSL82,#REF!)*(1-$E$91)*0.095</f>
        <v>#REF!</v>
      </c>
      <c r="BSM97" s="1488" t="e">
        <f>SUM(BSM23,BSM27,BSM33,BSM38,BSM41,BSM44,BSM47,BSM50,BSM56,BSM62,BSM64,BSM70,BSM76,BSM78,BSM82,#REF!)*(1-$E$91)*0.095</f>
        <v>#REF!</v>
      </c>
      <c r="BSN97" s="1488" t="e">
        <f>SUM(BSN23,BSN27,BSN33,BSN38,BSN41,BSN44,BSN47,BSN50,BSN56,BSN62,BSN64,BSN70,BSN76,BSN78,BSN82,#REF!)*(1-$E$91)*0.095</f>
        <v>#REF!</v>
      </c>
      <c r="BSO97" s="1488" t="e">
        <f>SUM(BSO23,BSO27,BSO33,BSO38,BSO41,BSO44,BSO47,BSO50,BSO56,BSO62,BSO64,BSO70,BSO76,BSO78,BSO82,#REF!)*(1-$E$91)*0.095</f>
        <v>#REF!</v>
      </c>
      <c r="BSP97" s="1488" t="e">
        <f>SUM(BSP23,BSP27,BSP33,BSP38,BSP41,BSP44,BSP47,BSP50,BSP56,BSP62,BSP64,BSP70,BSP76,BSP78,BSP82,#REF!)*(1-$E$91)*0.095</f>
        <v>#REF!</v>
      </c>
      <c r="BSQ97" s="1488" t="e">
        <f>SUM(BSQ23,BSQ27,BSQ33,BSQ38,BSQ41,BSQ44,BSQ47,BSQ50,BSQ56,BSQ62,BSQ64,BSQ70,BSQ76,BSQ78,BSQ82,#REF!)*(1-$E$91)*0.095</f>
        <v>#REF!</v>
      </c>
      <c r="BSR97" s="1488" t="e">
        <f>SUM(BSR23,BSR27,BSR33,BSR38,BSR41,BSR44,BSR47,BSR50,BSR56,BSR62,BSR64,BSR70,BSR76,BSR78,BSR82,#REF!)*(1-$E$91)*0.095</f>
        <v>#REF!</v>
      </c>
      <c r="BSS97" s="1488" t="e">
        <f>SUM(BSS23,BSS27,BSS33,BSS38,BSS41,BSS44,BSS47,BSS50,BSS56,BSS62,BSS64,BSS70,BSS76,BSS78,BSS82,#REF!)*(1-$E$91)*0.095</f>
        <v>#REF!</v>
      </c>
      <c r="BST97" s="1488" t="e">
        <f>SUM(BST23,BST27,BST33,BST38,BST41,BST44,BST47,BST50,BST56,BST62,BST64,BST70,BST76,BST78,BST82,#REF!)*(1-$E$91)*0.095</f>
        <v>#REF!</v>
      </c>
      <c r="BSU97" s="1488" t="e">
        <f>SUM(BSU23,BSU27,BSU33,BSU38,BSU41,BSU44,BSU47,BSU50,BSU56,BSU62,BSU64,BSU70,BSU76,BSU78,BSU82,#REF!)*(1-$E$91)*0.095</f>
        <v>#REF!</v>
      </c>
      <c r="BSV97" s="1488" t="e">
        <f>SUM(BSV23,BSV27,BSV33,BSV38,BSV41,BSV44,BSV47,BSV50,BSV56,BSV62,BSV64,BSV70,BSV76,BSV78,BSV82,#REF!)*(1-$E$91)*0.095</f>
        <v>#REF!</v>
      </c>
      <c r="BSW97" s="1488" t="e">
        <f>SUM(BSW23,BSW27,BSW33,BSW38,BSW41,BSW44,BSW47,BSW50,BSW56,BSW62,BSW64,BSW70,BSW76,BSW78,BSW82,#REF!)*(1-$E$91)*0.095</f>
        <v>#REF!</v>
      </c>
      <c r="BSX97" s="1488" t="e">
        <f>SUM(BSX23,BSX27,BSX33,BSX38,BSX41,BSX44,BSX47,BSX50,BSX56,BSX62,BSX64,BSX70,BSX76,BSX78,BSX82,#REF!)*(1-$E$91)*0.095</f>
        <v>#REF!</v>
      </c>
      <c r="BSY97" s="1488" t="e">
        <f>SUM(BSY23,BSY27,BSY33,BSY38,BSY41,BSY44,BSY47,BSY50,BSY56,BSY62,BSY64,BSY70,BSY76,BSY78,BSY82,#REF!)*(1-$E$91)*0.095</f>
        <v>#REF!</v>
      </c>
      <c r="BSZ97" s="1488" t="e">
        <f>SUM(BSZ23,BSZ27,BSZ33,BSZ38,BSZ41,BSZ44,BSZ47,BSZ50,BSZ56,BSZ62,BSZ64,BSZ70,BSZ76,BSZ78,BSZ82,#REF!)*(1-$E$91)*0.095</f>
        <v>#REF!</v>
      </c>
      <c r="BTA97" s="1488" t="e">
        <f>SUM(BTA23,BTA27,BTA33,BTA38,BTA41,BTA44,BTA47,BTA50,BTA56,BTA62,BTA64,BTA70,BTA76,BTA78,BTA82,#REF!)*(1-$E$91)*0.095</f>
        <v>#REF!</v>
      </c>
      <c r="BTB97" s="1488" t="e">
        <f>SUM(BTB23,BTB27,BTB33,BTB38,BTB41,BTB44,BTB47,BTB50,BTB56,BTB62,BTB64,BTB70,BTB76,BTB78,BTB82,#REF!)*(1-$E$91)*0.095</f>
        <v>#REF!</v>
      </c>
      <c r="BTC97" s="1488" t="e">
        <f>SUM(BTC23,BTC27,BTC33,BTC38,BTC41,BTC44,BTC47,BTC50,BTC56,BTC62,BTC64,BTC70,BTC76,BTC78,BTC82,#REF!)*(1-$E$91)*0.095</f>
        <v>#REF!</v>
      </c>
      <c r="BTD97" s="1488" t="e">
        <f>SUM(BTD23,BTD27,BTD33,BTD38,BTD41,BTD44,BTD47,BTD50,BTD56,BTD62,BTD64,BTD70,BTD76,BTD78,BTD82,#REF!)*(1-$E$91)*0.095</f>
        <v>#REF!</v>
      </c>
      <c r="BTE97" s="1488" t="e">
        <f>SUM(BTE23,BTE27,BTE33,BTE38,BTE41,BTE44,BTE47,BTE50,BTE56,BTE62,BTE64,BTE70,BTE76,BTE78,BTE82,#REF!)*(1-$E$91)*0.095</f>
        <v>#REF!</v>
      </c>
      <c r="BTF97" s="1488" t="e">
        <f>SUM(BTF23,BTF27,BTF33,BTF38,BTF41,BTF44,BTF47,BTF50,BTF56,BTF62,BTF64,BTF70,BTF76,BTF78,BTF82,#REF!)*(1-$E$91)*0.095</f>
        <v>#REF!</v>
      </c>
      <c r="BTG97" s="1488" t="e">
        <f>SUM(BTG23,BTG27,BTG33,BTG38,BTG41,BTG44,BTG47,BTG50,BTG56,BTG62,BTG64,BTG70,BTG76,BTG78,BTG82,#REF!)*(1-$E$91)*0.095</f>
        <v>#REF!</v>
      </c>
      <c r="BTH97" s="1488" t="e">
        <f>SUM(BTH23,BTH27,BTH33,BTH38,BTH41,BTH44,BTH47,BTH50,BTH56,BTH62,BTH64,BTH70,BTH76,BTH78,BTH82,#REF!)*(1-$E$91)*0.095</f>
        <v>#REF!</v>
      </c>
      <c r="BTI97" s="1488" t="e">
        <f>SUM(BTI23,BTI27,BTI33,BTI38,BTI41,BTI44,BTI47,BTI50,BTI56,BTI62,BTI64,BTI70,BTI76,BTI78,BTI82,#REF!)*(1-$E$91)*0.095</f>
        <v>#REF!</v>
      </c>
      <c r="BTJ97" s="1488" t="e">
        <f>SUM(BTJ23,BTJ27,BTJ33,BTJ38,BTJ41,BTJ44,BTJ47,BTJ50,BTJ56,BTJ62,BTJ64,BTJ70,BTJ76,BTJ78,BTJ82,#REF!)*(1-$E$91)*0.095</f>
        <v>#REF!</v>
      </c>
      <c r="BTK97" s="1488" t="e">
        <f>SUM(BTK23,BTK27,BTK33,BTK38,BTK41,BTK44,BTK47,BTK50,BTK56,BTK62,BTK64,BTK70,BTK76,BTK78,BTK82,#REF!)*(1-$E$91)*0.095</f>
        <v>#REF!</v>
      </c>
      <c r="BTL97" s="1488" t="e">
        <f>SUM(BTL23,BTL27,BTL33,BTL38,BTL41,BTL44,BTL47,BTL50,BTL56,BTL62,BTL64,BTL70,BTL76,BTL78,BTL82,#REF!)*(1-$E$91)*0.095</f>
        <v>#REF!</v>
      </c>
      <c r="BTM97" s="1488" t="e">
        <f>SUM(BTM23,BTM27,BTM33,BTM38,BTM41,BTM44,BTM47,BTM50,BTM56,BTM62,BTM64,BTM70,BTM76,BTM78,BTM82,#REF!)*(1-$E$91)*0.095</f>
        <v>#REF!</v>
      </c>
      <c r="BTN97" s="1488" t="e">
        <f>SUM(BTN23,BTN27,BTN33,BTN38,BTN41,BTN44,BTN47,BTN50,BTN56,BTN62,BTN64,BTN70,BTN76,BTN78,BTN82,#REF!)*(1-$E$91)*0.095</f>
        <v>#REF!</v>
      </c>
      <c r="BTO97" s="1488" t="e">
        <f>SUM(BTO23,BTO27,BTO33,BTO38,BTO41,BTO44,BTO47,BTO50,BTO56,BTO62,BTO64,BTO70,BTO76,BTO78,BTO82,#REF!)*(1-$E$91)*0.095</f>
        <v>#REF!</v>
      </c>
      <c r="BTP97" s="1488" t="e">
        <f>SUM(BTP23,BTP27,BTP33,BTP38,BTP41,BTP44,BTP47,BTP50,BTP56,BTP62,BTP64,BTP70,BTP76,BTP78,BTP82,#REF!)*(1-$E$91)*0.095</f>
        <v>#REF!</v>
      </c>
      <c r="BTQ97" s="1488" t="e">
        <f>SUM(BTQ23,BTQ27,BTQ33,BTQ38,BTQ41,BTQ44,BTQ47,BTQ50,BTQ56,BTQ62,BTQ64,BTQ70,BTQ76,BTQ78,BTQ82,#REF!)*(1-$E$91)*0.095</f>
        <v>#REF!</v>
      </c>
      <c r="BTR97" s="1488" t="e">
        <f>SUM(BTR23,BTR27,BTR33,BTR38,BTR41,BTR44,BTR47,BTR50,BTR56,BTR62,BTR64,BTR70,BTR76,BTR78,BTR82,#REF!)*(1-$E$91)*0.095</f>
        <v>#REF!</v>
      </c>
      <c r="BTS97" s="1488" t="e">
        <f>SUM(BTS23,BTS27,BTS33,BTS38,BTS41,BTS44,BTS47,BTS50,BTS56,BTS62,BTS64,BTS70,BTS76,BTS78,BTS82,#REF!)*(1-$E$91)*0.095</f>
        <v>#REF!</v>
      </c>
      <c r="BTT97" s="1488" t="e">
        <f>SUM(BTT23,BTT27,BTT33,BTT38,BTT41,BTT44,BTT47,BTT50,BTT56,BTT62,BTT64,BTT70,BTT76,BTT78,BTT82,#REF!)*(1-$E$91)*0.095</f>
        <v>#REF!</v>
      </c>
      <c r="BTU97" s="1488" t="e">
        <f>SUM(BTU23,BTU27,BTU33,BTU38,BTU41,BTU44,BTU47,BTU50,BTU56,BTU62,BTU64,BTU70,BTU76,BTU78,BTU82,#REF!)*(1-$E$91)*0.095</f>
        <v>#REF!</v>
      </c>
      <c r="BTV97" s="1488" t="e">
        <f>SUM(BTV23,BTV27,BTV33,BTV38,BTV41,BTV44,BTV47,BTV50,BTV56,BTV62,BTV64,BTV70,BTV76,BTV78,BTV82,#REF!)*(1-$E$91)*0.095</f>
        <v>#REF!</v>
      </c>
      <c r="BTW97" s="1488" t="e">
        <f>SUM(BTW23,BTW27,BTW33,BTW38,BTW41,BTW44,BTW47,BTW50,BTW56,BTW62,BTW64,BTW70,BTW76,BTW78,BTW82,#REF!)*(1-$E$91)*0.095</f>
        <v>#REF!</v>
      </c>
      <c r="BTX97" s="1488" t="e">
        <f>SUM(BTX23,BTX27,BTX33,BTX38,BTX41,BTX44,BTX47,BTX50,BTX56,BTX62,BTX64,BTX70,BTX76,BTX78,BTX82,#REF!)*(1-$E$91)*0.095</f>
        <v>#REF!</v>
      </c>
      <c r="BTY97" s="1488" t="e">
        <f>SUM(BTY23,BTY27,BTY33,BTY38,BTY41,BTY44,BTY47,BTY50,BTY56,BTY62,BTY64,BTY70,BTY76,BTY78,BTY82,#REF!)*(1-$E$91)*0.095</f>
        <v>#REF!</v>
      </c>
      <c r="BTZ97" s="1488" t="e">
        <f>SUM(BTZ23,BTZ27,BTZ33,BTZ38,BTZ41,BTZ44,BTZ47,BTZ50,BTZ56,BTZ62,BTZ64,BTZ70,BTZ76,BTZ78,BTZ82,#REF!)*(1-$E$91)*0.095</f>
        <v>#REF!</v>
      </c>
      <c r="BUA97" s="1488" t="e">
        <f>SUM(BUA23,BUA27,BUA33,BUA38,BUA41,BUA44,BUA47,BUA50,BUA56,BUA62,BUA64,BUA70,BUA76,BUA78,BUA82,#REF!)*(1-$E$91)*0.095</f>
        <v>#REF!</v>
      </c>
      <c r="BUB97" s="1488" t="e">
        <f>SUM(BUB23,BUB27,BUB33,BUB38,BUB41,BUB44,BUB47,BUB50,BUB56,BUB62,BUB64,BUB70,BUB76,BUB78,BUB82,#REF!)*(1-$E$91)*0.095</f>
        <v>#REF!</v>
      </c>
      <c r="BUC97" s="1488" t="e">
        <f>SUM(BUC23,BUC27,BUC33,BUC38,BUC41,BUC44,BUC47,BUC50,BUC56,BUC62,BUC64,BUC70,BUC76,BUC78,BUC82,#REF!)*(1-$E$91)*0.095</f>
        <v>#REF!</v>
      </c>
      <c r="BUD97" s="1488" t="e">
        <f>SUM(BUD23,BUD27,BUD33,BUD38,BUD41,BUD44,BUD47,BUD50,BUD56,BUD62,BUD64,BUD70,BUD76,BUD78,BUD82,#REF!)*(1-$E$91)*0.095</f>
        <v>#REF!</v>
      </c>
      <c r="BUE97" s="1488" t="e">
        <f>SUM(BUE23,BUE27,BUE33,BUE38,BUE41,BUE44,BUE47,BUE50,BUE56,BUE62,BUE64,BUE70,BUE76,BUE78,BUE82,#REF!)*(1-$E$91)*0.095</f>
        <v>#REF!</v>
      </c>
      <c r="BUF97" s="1488" t="e">
        <f>SUM(BUF23,BUF27,BUF33,BUF38,BUF41,BUF44,BUF47,BUF50,BUF56,BUF62,BUF64,BUF70,BUF76,BUF78,BUF82,#REF!)*(1-$E$91)*0.095</f>
        <v>#REF!</v>
      </c>
      <c r="BUG97" s="1488" t="e">
        <f>SUM(BUG23,BUG27,BUG33,BUG38,BUG41,BUG44,BUG47,BUG50,BUG56,BUG62,BUG64,BUG70,BUG76,BUG78,BUG82,#REF!)*(1-$E$91)*0.095</f>
        <v>#REF!</v>
      </c>
      <c r="BUH97" s="1488" t="e">
        <f>SUM(BUH23,BUH27,BUH33,BUH38,BUH41,BUH44,BUH47,BUH50,BUH56,BUH62,BUH64,BUH70,BUH76,BUH78,BUH82,#REF!)*(1-$E$91)*0.095</f>
        <v>#REF!</v>
      </c>
      <c r="BUI97" s="1488" t="e">
        <f>SUM(BUI23,BUI27,BUI33,BUI38,BUI41,BUI44,BUI47,BUI50,BUI56,BUI62,BUI64,BUI70,BUI76,BUI78,BUI82,#REF!)*(1-$E$91)*0.095</f>
        <v>#REF!</v>
      </c>
      <c r="BUJ97" s="1488" t="e">
        <f>SUM(BUJ23,BUJ27,BUJ33,BUJ38,BUJ41,BUJ44,BUJ47,BUJ50,BUJ56,BUJ62,BUJ64,BUJ70,BUJ76,BUJ78,BUJ82,#REF!)*(1-$E$91)*0.095</f>
        <v>#REF!</v>
      </c>
      <c r="BUK97" s="1488" t="e">
        <f>SUM(BUK23,BUK27,BUK33,BUK38,BUK41,BUK44,BUK47,BUK50,BUK56,BUK62,BUK64,BUK70,BUK76,BUK78,BUK82,#REF!)*(1-$E$91)*0.095</f>
        <v>#REF!</v>
      </c>
      <c r="BUL97" s="1488" t="e">
        <f>SUM(BUL23,BUL27,BUL33,BUL38,BUL41,BUL44,BUL47,BUL50,BUL56,BUL62,BUL64,BUL70,BUL76,BUL78,BUL82,#REF!)*(1-$E$91)*0.095</f>
        <v>#REF!</v>
      </c>
      <c r="BUM97" s="1488" t="e">
        <f>SUM(BUM23,BUM27,BUM33,BUM38,BUM41,BUM44,BUM47,BUM50,BUM56,BUM62,BUM64,BUM70,BUM76,BUM78,BUM82,#REF!)*(1-$E$91)*0.095</f>
        <v>#REF!</v>
      </c>
      <c r="BUN97" s="1488" t="e">
        <f>SUM(BUN23,BUN27,BUN33,BUN38,BUN41,BUN44,BUN47,BUN50,BUN56,BUN62,BUN64,BUN70,BUN76,BUN78,BUN82,#REF!)*(1-$E$91)*0.095</f>
        <v>#REF!</v>
      </c>
      <c r="BUO97" s="1488" t="e">
        <f>SUM(BUO23,BUO27,BUO33,BUO38,BUO41,BUO44,BUO47,BUO50,BUO56,BUO62,BUO64,BUO70,BUO76,BUO78,BUO82,#REF!)*(1-$E$91)*0.095</f>
        <v>#REF!</v>
      </c>
      <c r="BUP97" s="1488" t="e">
        <f>SUM(BUP23,BUP27,BUP33,BUP38,BUP41,BUP44,BUP47,BUP50,BUP56,BUP62,BUP64,BUP70,BUP76,BUP78,BUP82,#REF!)*(1-$E$91)*0.095</f>
        <v>#REF!</v>
      </c>
      <c r="BUQ97" s="1488" t="e">
        <f>SUM(BUQ23,BUQ27,BUQ33,BUQ38,BUQ41,BUQ44,BUQ47,BUQ50,BUQ56,BUQ62,BUQ64,BUQ70,BUQ76,BUQ78,BUQ82,#REF!)*(1-$E$91)*0.095</f>
        <v>#REF!</v>
      </c>
      <c r="BUR97" s="1488" t="e">
        <f>SUM(BUR23,BUR27,BUR33,BUR38,BUR41,BUR44,BUR47,BUR50,BUR56,BUR62,BUR64,BUR70,BUR76,BUR78,BUR82,#REF!)*(1-$E$91)*0.095</f>
        <v>#REF!</v>
      </c>
      <c r="BUS97" s="1488" t="e">
        <f>SUM(BUS23,BUS27,BUS33,BUS38,BUS41,BUS44,BUS47,BUS50,BUS56,BUS62,BUS64,BUS70,BUS76,BUS78,BUS82,#REF!)*(1-$E$91)*0.095</f>
        <v>#REF!</v>
      </c>
      <c r="BUT97" s="1488" t="e">
        <f>SUM(BUT23,BUT27,BUT33,BUT38,BUT41,BUT44,BUT47,BUT50,BUT56,BUT62,BUT64,BUT70,BUT76,BUT78,BUT82,#REF!)*(1-$E$91)*0.095</f>
        <v>#REF!</v>
      </c>
      <c r="BUU97" s="1488" t="e">
        <f>SUM(BUU23,BUU27,BUU33,BUU38,BUU41,BUU44,BUU47,BUU50,BUU56,BUU62,BUU64,BUU70,BUU76,BUU78,BUU82,#REF!)*(1-$E$91)*0.095</f>
        <v>#REF!</v>
      </c>
      <c r="BUV97" s="1488" t="e">
        <f>SUM(BUV23,BUV27,BUV33,BUV38,BUV41,BUV44,BUV47,BUV50,BUV56,BUV62,BUV64,BUV70,BUV76,BUV78,BUV82,#REF!)*(1-$E$91)*0.095</f>
        <v>#REF!</v>
      </c>
      <c r="BUW97" s="1488" t="e">
        <f>SUM(BUW23,BUW27,BUW33,BUW38,BUW41,BUW44,BUW47,BUW50,BUW56,BUW62,BUW64,BUW70,BUW76,BUW78,BUW82,#REF!)*(1-$E$91)*0.095</f>
        <v>#REF!</v>
      </c>
      <c r="BUX97" s="1488" t="e">
        <f>SUM(BUX23,BUX27,BUX33,BUX38,BUX41,BUX44,BUX47,BUX50,BUX56,BUX62,BUX64,BUX70,BUX76,BUX78,BUX82,#REF!)*(1-$E$91)*0.095</f>
        <v>#REF!</v>
      </c>
      <c r="BUY97" s="1488" t="e">
        <f>SUM(BUY23,BUY27,BUY33,BUY38,BUY41,BUY44,BUY47,BUY50,BUY56,BUY62,BUY64,BUY70,BUY76,BUY78,BUY82,#REF!)*(1-$E$91)*0.095</f>
        <v>#REF!</v>
      </c>
      <c r="BUZ97" s="1488" t="e">
        <f>SUM(BUZ23,BUZ27,BUZ33,BUZ38,BUZ41,BUZ44,BUZ47,BUZ50,BUZ56,BUZ62,BUZ64,BUZ70,BUZ76,BUZ78,BUZ82,#REF!)*(1-$E$91)*0.095</f>
        <v>#REF!</v>
      </c>
      <c r="BVA97" s="1488" t="e">
        <f>SUM(BVA23,BVA27,BVA33,BVA38,BVA41,BVA44,BVA47,BVA50,BVA56,BVA62,BVA64,BVA70,BVA76,BVA78,BVA82,#REF!)*(1-$E$91)*0.095</f>
        <v>#REF!</v>
      </c>
      <c r="BVB97" s="1488" t="e">
        <f>SUM(BVB23,BVB27,BVB33,BVB38,BVB41,BVB44,BVB47,BVB50,BVB56,BVB62,BVB64,BVB70,BVB76,BVB78,BVB82,#REF!)*(1-$E$91)*0.095</f>
        <v>#REF!</v>
      </c>
      <c r="BVC97" s="1488" t="e">
        <f>SUM(BVC23,BVC27,BVC33,BVC38,BVC41,BVC44,BVC47,BVC50,BVC56,BVC62,BVC64,BVC70,BVC76,BVC78,BVC82,#REF!)*(1-$E$91)*0.095</f>
        <v>#REF!</v>
      </c>
      <c r="BVD97" s="1488" t="e">
        <f>SUM(BVD23,BVD27,BVD33,BVD38,BVD41,BVD44,BVD47,BVD50,BVD56,BVD62,BVD64,BVD70,BVD76,BVD78,BVD82,#REF!)*(1-$E$91)*0.095</f>
        <v>#REF!</v>
      </c>
      <c r="BVE97" s="1488" t="e">
        <f>SUM(BVE23,BVE27,BVE33,BVE38,BVE41,BVE44,BVE47,BVE50,BVE56,BVE62,BVE64,BVE70,BVE76,BVE78,BVE82,#REF!)*(1-$E$91)*0.095</f>
        <v>#REF!</v>
      </c>
      <c r="BVF97" s="1488" t="e">
        <f>SUM(BVF23,BVF27,BVF33,BVF38,BVF41,BVF44,BVF47,BVF50,BVF56,BVF62,BVF64,BVF70,BVF76,BVF78,BVF82,#REF!)*(1-$E$91)*0.095</f>
        <v>#REF!</v>
      </c>
      <c r="BVG97" s="1488" t="e">
        <f>SUM(BVG23,BVG27,BVG33,BVG38,BVG41,BVG44,BVG47,BVG50,BVG56,BVG62,BVG64,BVG70,BVG76,BVG78,BVG82,#REF!)*(1-$E$91)*0.095</f>
        <v>#REF!</v>
      </c>
      <c r="BVH97" s="1488" t="e">
        <f>SUM(BVH23,BVH27,BVH33,BVH38,BVH41,BVH44,BVH47,BVH50,BVH56,BVH62,BVH64,BVH70,BVH76,BVH78,BVH82,#REF!)*(1-$E$91)*0.095</f>
        <v>#REF!</v>
      </c>
      <c r="BVI97" s="1488" t="e">
        <f>SUM(BVI23,BVI27,BVI33,BVI38,BVI41,BVI44,BVI47,BVI50,BVI56,BVI62,BVI64,BVI70,BVI76,BVI78,BVI82,#REF!)*(1-$E$91)*0.095</f>
        <v>#REF!</v>
      </c>
      <c r="BVJ97" s="1488" t="e">
        <f>SUM(BVJ23,BVJ27,BVJ33,BVJ38,BVJ41,BVJ44,BVJ47,BVJ50,BVJ56,BVJ62,BVJ64,BVJ70,BVJ76,BVJ78,BVJ82,#REF!)*(1-$E$91)*0.095</f>
        <v>#REF!</v>
      </c>
      <c r="BVK97" s="1488" t="e">
        <f>SUM(BVK23,BVK27,BVK33,BVK38,BVK41,BVK44,BVK47,BVK50,BVK56,BVK62,BVK64,BVK70,BVK76,BVK78,BVK82,#REF!)*(1-$E$91)*0.095</f>
        <v>#REF!</v>
      </c>
      <c r="BVL97" s="1488" t="e">
        <f>SUM(BVL23,BVL27,BVL33,BVL38,BVL41,BVL44,BVL47,BVL50,BVL56,BVL62,BVL64,BVL70,BVL76,BVL78,BVL82,#REF!)*(1-$E$91)*0.095</f>
        <v>#REF!</v>
      </c>
      <c r="BVM97" s="1488" t="e">
        <f>SUM(BVM23,BVM27,BVM33,BVM38,BVM41,BVM44,BVM47,BVM50,BVM56,BVM62,BVM64,BVM70,BVM76,BVM78,BVM82,#REF!)*(1-$E$91)*0.095</f>
        <v>#REF!</v>
      </c>
      <c r="BVN97" s="1488" t="e">
        <f>SUM(BVN23,BVN27,BVN33,BVN38,BVN41,BVN44,BVN47,BVN50,BVN56,BVN62,BVN64,BVN70,BVN76,BVN78,BVN82,#REF!)*(1-$E$91)*0.095</f>
        <v>#REF!</v>
      </c>
      <c r="BVO97" s="1488" t="e">
        <f>SUM(BVO23,BVO27,BVO33,BVO38,BVO41,BVO44,BVO47,BVO50,BVO56,BVO62,BVO64,BVO70,BVO76,BVO78,BVO82,#REF!)*(1-$E$91)*0.095</f>
        <v>#REF!</v>
      </c>
      <c r="BVP97" s="1488" t="e">
        <f>SUM(BVP23,BVP27,BVP33,BVP38,BVP41,BVP44,BVP47,BVP50,BVP56,BVP62,BVP64,BVP70,BVP76,BVP78,BVP82,#REF!)*(1-$E$91)*0.095</f>
        <v>#REF!</v>
      </c>
      <c r="BVQ97" s="1488" t="e">
        <f>SUM(BVQ23,BVQ27,BVQ33,BVQ38,BVQ41,BVQ44,BVQ47,BVQ50,BVQ56,BVQ62,BVQ64,BVQ70,BVQ76,BVQ78,BVQ82,#REF!)*(1-$E$91)*0.095</f>
        <v>#REF!</v>
      </c>
      <c r="BVR97" s="1488" t="e">
        <f>SUM(BVR23,BVR27,BVR33,BVR38,BVR41,BVR44,BVR47,BVR50,BVR56,BVR62,BVR64,BVR70,BVR76,BVR78,BVR82,#REF!)*(1-$E$91)*0.095</f>
        <v>#REF!</v>
      </c>
      <c r="BVS97" s="1488" t="e">
        <f>SUM(BVS23,BVS27,BVS33,BVS38,BVS41,BVS44,BVS47,BVS50,BVS56,BVS62,BVS64,BVS70,BVS76,BVS78,BVS82,#REF!)*(1-$E$91)*0.095</f>
        <v>#REF!</v>
      </c>
      <c r="BVT97" s="1488" t="e">
        <f>SUM(BVT23,BVT27,BVT33,BVT38,BVT41,BVT44,BVT47,BVT50,BVT56,BVT62,BVT64,BVT70,BVT76,BVT78,BVT82,#REF!)*(1-$E$91)*0.095</f>
        <v>#REF!</v>
      </c>
      <c r="BVU97" s="1488" t="e">
        <f>SUM(BVU23,BVU27,BVU33,BVU38,BVU41,BVU44,BVU47,BVU50,BVU56,BVU62,BVU64,BVU70,BVU76,BVU78,BVU82,#REF!)*(1-$E$91)*0.095</f>
        <v>#REF!</v>
      </c>
      <c r="BVV97" s="1488" t="e">
        <f>SUM(BVV23,BVV27,BVV33,BVV38,BVV41,BVV44,BVV47,BVV50,BVV56,BVV62,BVV64,BVV70,BVV76,BVV78,BVV82,#REF!)*(1-$E$91)*0.095</f>
        <v>#REF!</v>
      </c>
      <c r="BVW97" s="1488" t="e">
        <f>SUM(BVW23,BVW27,BVW33,BVW38,BVW41,BVW44,BVW47,BVW50,BVW56,BVW62,BVW64,BVW70,BVW76,BVW78,BVW82,#REF!)*(1-$E$91)*0.095</f>
        <v>#REF!</v>
      </c>
      <c r="BVX97" s="1488" t="e">
        <f>SUM(BVX23,BVX27,BVX33,BVX38,BVX41,BVX44,BVX47,BVX50,BVX56,BVX62,BVX64,BVX70,BVX76,BVX78,BVX82,#REF!)*(1-$E$91)*0.095</f>
        <v>#REF!</v>
      </c>
      <c r="BVY97" s="1488" t="e">
        <f>SUM(BVY23,BVY27,BVY33,BVY38,BVY41,BVY44,BVY47,BVY50,BVY56,BVY62,BVY64,BVY70,BVY76,BVY78,BVY82,#REF!)*(1-$E$91)*0.095</f>
        <v>#REF!</v>
      </c>
      <c r="BVZ97" s="1488" t="e">
        <f>SUM(BVZ23,BVZ27,BVZ33,BVZ38,BVZ41,BVZ44,BVZ47,BVZ50,BVZ56,BVZ62,BVZ64,BVZ70,BVZ76,BVZ78,BVZ82,#REF!)*(1-$E$91)*0.095</f>
        <v>#REF!</v>
      </c>
      <c r="BWA97" s="1488" t="e">
        <f>SUM(BWA23,BWA27,BWA33,BWA38,BWA41,BWA44,BWA47,BWA50,BWA56,BWA62,BWA64,BWA70,BWA76,BWA78,BWA82,#REF!)*(1-$E$91)*0.095</f>
        <v>#REF!</v>
      </c>
      <c r="BWB97" s="1488" t="e">
        <f>SUM(BWB23,BWB27,BWB33,BWB38,BWB41,BWB44,BWB47,BWB50,BWB56,BWB62,BWB64,BWB70,BWB76,BWB78,BWB82,#REF!)*(1-$E$91)*0.095</f>
        <v>#REF!</v>
      </c>
      <c r="BWC97" s="1488" t="e">
        <f>SUM(BWC23,BWC27,BWC33,BWC38,BWC41,BWC44,BWC47,BWC50,BWC56,BWC62,BWC64,BWC70,BWC76,BWC78,BWC82,#REF!)*(1-$E$91)*0.095</f>
        <v>#REF!</v>
      </c>
      <c r="BWD97" s="1488" t="e">
        <f>SUM(BWD23,BWD27,BWD33,BWD38,BWD41,BWD44,BWD47,BWD50,BWD56,BWD62,BWD64,BWD70,BWD76,BWD78,BWD82,#REF!)*(1-$E$91)*0.095</f>
        <v>#REF!</v>
      </c>
      <c r="BWE97" s="1488" t="e">
        <f>SUM(BWE23,BWE27,BWE33,BWE38,BWE41,BWE44,BWE47,BWE50,BWE56,BWE62,BWE64,BWE70,BWE76,BWE78,BWE82,#REF!)*(1-$E$91)*0.095</f>
        <v>#REF!</v>
      </c>
      <c r="BWF97" s="1488" t="e">
        <f>SUM(BWF23,BWF27,BWF33,BWF38,BWF41,BWF44,BWF47,BWF50,BWF56,BWF62,BWF64,BWF70,BWF76,BWF78,BWF82,#REF!)*(1-$E$91)*0.095</f>
        <v>#REF!</v>
      </c>
      <c r="BWG97" s="1488" t="e">
        <f>SUM(BWG23,BWG27,BWG33,BWG38,BWG41,BWG44,BWG47,BWG50,BWG56,BWG62,BWG64,BWG70,BWG76,BWG78,BWG82,#REF!)*(1-$E$91)*0.095</f>
        <v>#REF!</v>
      </c>
      <c r="BWH97" s="1488" t="e">
        <f>SUM(BWH23,BWH27,BWH33,BWH38,BWH41,BWH44,BWH47,BWH50,BWH56,BWH62,BWH64,BWH70,BWH76,BWH78,BWH82,#REF!)*(1-$E$91)*0.095</f>
        <v>#REF!</v>
      </c>
      <c r="BWI97" s="1488" t="e">
        <f>SUM(BWI23,BWI27,BWI33,BWI38,BWI41,BWI44,BWI47,BWI50,BWI56,BWI62,BWI64,BWI70,BWI76,BWI78,BWI82,#REF!)*(1-$E$91)*0.095</f>
        <v>#REF!</v>
      </c>
      <c r="BWJ97" s="1488" t="e">
        <f>SUM(BWJ23,BWJ27,BWJ33,BWJ38,BWJ41,BWJ44,BWJ47,BWJ50,BWJ56,BWJ62,BWJ64,BWJ70,BWJ76,BWJ78,BWJ82,#REF!)*(1-$E$91)*0.095</f>
        <v>#REF!</v>
      </c>
      <c r="BWK97" s="1488" t="e">
        <f>SUM(BWK23,BWK27,BWK33,BWK38,BWK41,BWK44,BWK47,BWK50,BWK56,BWK62,BWK64,BWK70,BWK76,BWK78,BWK82,#REF!)*(1-$E$91)*0.095</f>
        <v>#REF!</v>
      </c>
      <c r="BWL97" s="1488" t="e">
        <f>SUM(BWL23,BWL27,BWL33,BWL38,BWL41,BWL44,BWL47,BWL50,BWL56,BWL62,BWL64,BWL70,BWL76,BWL78,BWL82,#REF!)*(1-$E$91)*0.095</f>
        <v>#REF!</v>
      </c>
      <c r="BWM97" s="1488" t="e">
        <f>SUM(BWM23,BWM27,BWM33,BWM38,BWM41,BWM44,BWM47,BWM50,BWM56,BWM62,BWM64,BWM70,BWM76,BWM78,BWM82,#REF!)*(1-$E$91)*0.095</f>
        <v>#REF!</v>
      </c>
      <c r="BWN97" s="1488" t="e">
        <f>SUM(BWN23,BWN27,BWN33,BWN38,BWN41,BWN44,BWN47,BWN50,BWN56,BWN62,BWN64,BWN70,BWN76,BWN78,BWN82,#REF!)*(1-$E$91)*0.095</f>
        <v>#REF!</v>
      </c>
      <c r="BWO97" s="1488" t="e">
        <f>SUM(BWO23,BWO27,BWO33,BWO38,BWO41,BWO44,BWO47,BWO50,BWO56,BWO62,BWO64,BWO70,BWO76,BWO78,BWO82,#REF!)*(1-$E$91)*0.095</f>
        <v>#REF!</v>
      </c>
      <c r="BWP97" s="1488" t="e">
        <f>SUM(BWP23,BWP27,BWP33,BWP38,BWP41,BWP44,BWP47,BWP50,BWP56,BWP62,BWP64,BWP70,BWP76,BWP78,BWP82,#REF!)*(1-$E$91)*0.095</f>
        <v>#REF!</v>
      </c>
      <c r="BWQ97" s="1488" t="e">
        <f>SUM(BWQ23,BWQ27,BWQ33,BWQ38,BWQ41,BWQ44,BWQ47,BWQ50,BWQ56,BWQ62,BWQ64,BWQ70,BWQ76,BWQ78,BWQ82,#REF!)*(1-$E$91)*0.095</f>
        <v>#REF!</v>
      </c>
      <c r="BWR97" s="1488" t="e">
        <f>SUM(BWR23,BWR27,BWR33,BWR38,BWR41,BWR44,BWR47,BWR50,BWR56,BWR62,BWR64,BWR70,BWR76,BWR78,BWR82,#REF!)*(1-$E$91)*0.095</f>
        <v>#REF!</v>
      </c>
      <c r="BWS97" s="1488" t="e">
        <f>SUM(BWS23,BWS27,BWS33,BWS38,BWS41,BWS44,BWS47,BWS50,BWS56,BWS62,BWS64,BWS70,BWS76,BWS78,BWS82,#REF!)*(1-$E$91)*0.095</f>
        <v>#REF!</v>
      </c>
      <c r="BWT97" s="1488" t="e">
        <f>SUM(BWT23,BWT27,BWT33,BWT38,BWT41,BWT44,BWT47,BWT50,BWT56,BWT62,BWT64,BWT70,BWT76,BWT78,BWT82,#REF!)*(1-$E$91)*0.095</f>
        <v>#REF!</v>
      </c>
      <c r="BWU97" s="1488" t="e">
        <f>SUM(BWU23,BWU27,BWU33,BWU38,BWU41,BWU44,BWU47,BWU50,BWU56,BWU62,BWU64,BWU70,BWU76,BWU78,BWU82,#REF!)*(1-$E$91)*0.095</f>
        <v>#REF!</v>
      </c>
      <c r="BWV97" s="1488" t="e">
        <f>SUM(BWV23,BWV27,BWV33,BWV38,BWV41,BWV44,BWV47,BWV50,BWV56,BWV62,BWV64,BWV70,BWV76,BWV78,BWV82,#REF!)*(1-$E$91)*0.095</f>
        <v>#REF!</v>
      </c>
      <c r="BWW97" s="1488" t="e">
        <f>SUM(BWW23,BWW27,BWW33,BWW38,BWW41,BWW44,BWW47,BWW50,BWW56,BWW62,BWW64,BWW70,BWW76,BWW78,BWW82,#REF!)*(1-$E$91)*0.095</f>
        <v>#REF!</v>
      </c>
      <c r="BWX97" s="1488" t="e">
        <f>SUM(BWX23,BWX27,BWX33,BWX38,BWX41,BWX44,BWX47,BWX50,BWX56,BWX62,BWX64,BWX70,BWX76,BWX78,BWX82,#REF!)*(1-$E$91)*0.095</f>
        <v>#REF!</v>
      </c>
      <c r="BWY97" s="1488" t="e">
        <f>SUM(BWY23,BWY27,BWY33,BWY38,BWY41,BWY44,BWY47,BWY50,BWY56,BWY62,BWY64,BWY70,BWY76,BWY78,BWY82,#REF!)*(1-$E$91)*0.095</f>
        <v>#REF!</v>
      </c>
      <c r="BWZ97" s="1488" t="e">
        <f>SUM(BWZ23,BWZ27,BWZ33,BWZ38,BWZ41,BWZ44,BWZ47,BWZ50,BWZ56,BWZ62,BWZ64,BWZ70,BWZ76,BWZ78,BWZ82,#REF!)*(1-$E$91)*0.095</f>
        <v>#REF!</v>
      </c>
      <c r="BXA97" s="1488" t="e">
        <f>SUM(BXA23,BXA27,BXA33,BXA38,BXA41,BXA44,BXA47,BXA50,BXA56,BXA62,BXA64,BXA70,BXA76,BXA78,BXA82,#REF!)*(1-$E$91)*0.095</f>
        <v>#REF!</v>
      </c>
      <c r="BXB97" s="1488" t="e">
        <f>SUM(BXB23,BXB27,BXB33,BXB38,BXB41,BXB44,BXB47,BXB50,BXB56,BXB62,BXB64,BXB70,BXB76,BXB78,BXB82,#REF!)*(1-$E$91)*0.095</f>
        <v>#REF!</v>
      </c>
      <c r="BXC97" s="1488" t="e">
        <f>SUM(BXC23,BXC27,BXC33,BXC38,BXC41,BXC44,BXC47,BXC50,BXC56,BXC62,BXC64,BXC70,BXC76,BXC78,BXC82,#REF!)*(1-$E$91)*0.095</f>
        <v>#REF!</v>
      </c>
      <c r="BXD97" s="1488" t="e">
        <f>SUM(BXD23,BXD27,BXD33,BXD38,BXD41,BXD44,BXD47,BXD50,BXD56,BXD62,BXD64,BXD70,BXD76,BXD78,BXD82,#REF!)*(1-$E$91)*0.095</f>
        <v>#REF!</v>
      </c>
      <c r="BXE97" s="1488" t="e">
        <f>SUM(BXE23,BXE27,BXE33,BXE38,BXE41,BXE44,BXE47,BXE50,BXE56,BXE62,BXE64,BXE70,BXE76,BXE78,BXE82,#REF!)*(1-$E$91)*0.095</f>
        <v>#REF!</v>
      </c>
      <c r="BXF97" s="1488" t="e">
        <f>SUM(BXF23,BXF27,BXF33,BXF38,BXF41,BXF44,BXF47,BXF50,BXF56,BXF62,BXF64,BXF70,BXF76,BXF78,BXF82,#REF!)*(1-$E$91)*0.095</f>
        <v>#REF!</v>
      </c>
      <c r="BXG97" s="1488" t="e">
        <f>SUM(BXG23,BXG27,BXG33,BXG38,BXG41,BXG44,BXG47,BXG50,BXG56,BXG62,BXG64,BXG70,BXG76,BXG78,BXG82,#REF!)*(1-$E$91)*0.095</f>
        <v>#REF!</v>
      </c>
      <c r="BXH97" s="1488" t="e">
        <f>SUM(BXH23,BXH27,BXH33,BXH38,BXH41,BXH44,BXH47,BXH50,BXH56,BXH62,BXH64,BXH70,BXH76,BXH78,BXH82,#REF!)*(1-$E$91)*0.095</f>
        <v>#REF!</v>
      </c>
      <c r="BXI97" s="1488" t="e">
        <f>SUM(BXI23,BXI27,BXI33,BXI38,BXI41,BXI44,BXI47,BXI50,BXI56,BXI62,BXI64,BXI70,BXI76,BXI78,BXI82,#REF!)*(1-$E$91)*0.095</f>
        <v>#REF!</v>
      </c>
      <c r="BXJ97" s="1488" t="e">
        <f>SUM(BXJ23,BXJ27,BXJ33,BXJ38,BXJ41,BXJ44,BXJ47,BXJ50,BXJ56,BXJ62,BXJ64,BXJ70,BXJ76,BXJ78,BXJ82,#REF!)*(1-$E$91)*0.095</f>
        <v>#REF!</v>
      </c>
      <c r="BXK97" s="1488" t="e">
        <f>SUM(BXK23,BXK27,BXK33,BXK38,BXK41,BXK44,BXK47,BXK50,BXK56,BXK62,BXK64,BXK70,BXK76,BXK78,BXK82,#REF!)*(1-$E$91)*0.095</f>
        <v>#REF!</v>
      </c>
      <c r="BXL97" s="1488" t="e">
        <f>SUM(BXL23,BXL27,BXL33,BXL38,BXL41,BXL44,BXL47,BXL50,BXL56,BXL62,BXL64,BXL70,BXL76,BXL78,BXL82,#REF!)*(1-$E$91)*0.095</f>
        <v>#REF!</v>
      </c>
      <c r="BXM97" s="1488" t="e">
        <f>SUM(BXM23,BXM27,BXM33,BXM38,BXM41,BXM44,BXM47,BXM50,BXM56,BXM62,BXM64,BXM70,BXM76,BXM78,BXM82,#REF!)*(1-$E$91)*0.095</f>
        <v>#REF!</v>
      </c>
      <c r="BXN97" s="1488" t="e">
        <f>SUM(BXN23,BXN27,BXN33,BXN38,BXN41,BXN44,BXN47,BXN50,BXN56,BXN62,BXN64,BXN70,BXN76,BXN78,BXN82,#REF!)*(1-$E$91)*0.095</f>
        <v>#REF!</v>
      </c>
      <c r="BXO97" s="1488" t="e">
        <f>SUM(BXO23,BXO27,BXO33,BXO38,BXO41,BXO44,BXO47,BXO50,BXO56,BXO62,BXO64,BXO70,BXO76,BXO78,BXO82,#REF!)*(1-$E$91)*0.095</f>
        <v>#REF!</v>
      </c>
      <c r="BXP97" s="1488" t="e">
        <f>SUM(BXP23,BXP27,BXP33,BXP38,BXP41,BXP44,BXP47,BXP50,BXP56,BXP62,BXP64,BXP70,BXP76,BXP78,BXP82,#REF!)*(1-$E$91)*0.095</f>
        <v>#REF!</v>
      </c>
      <c r="BXQ97" s="1488" t="e">
        <f>SUM(BXQ23,BXQ27,BXQ33,BXQ38,BXQ41,BXQ44,BXQ47,BXQ50,BXQ56,BXQ62,BXQ64,BXQ70,BXQ76,BXQ78,BXQ82,#REF!)*(1-$E$91)*0.095</f>
        <v>#REF!</v>
      </c>
      <c r="BXR97" s="1488" t="e">
        <f>SUM(BXR23,BXR27,BXR33,BXR38,BXR41,BXR44,BXR47,BXR50,BXR56,BXR62,BXR64,BXR70,BXR76,BXR78,BXR82,#REF!)*(1-$E$91)*0.095</f>
        <v>#REF!</v>
      </c>
      <c r="BXS97" s="1488" t="e">
        <f>SUM(BXS23,BXS27,BXS33,BXS38,BXS41,BXS44,BXS47,BXS50,BXS56,BXS62,BXS64,BXS70,BXS76,BXS78,BXS82,#REF!)*(1-$E$91)*0.095</f>
        <v>#REF!</v>
      </c>
      <c r="BXT97" s="1488" t="e">
        <f>SUM(BXT23,BXT27,BXT33,BXT38,BXT41,BXT44,BXT47,BXT50,BXT56,BXT62,BXT64,BXT70,BXT76,BXT78,BXT82,#REF!)*(1-$E$91)*0.095</f>
        <v>#REF!</v>
      </c>
      <c r="BXU97" s="1488" t="e">
        <f>SUM(BXU23,BXU27,BXU33,BXU38,BXU41,BXU44,BXU47,BXU50,BXU56,BXU62,BXU64,BXU70,BXU76,BXU78,BXU82,#REF!)*(1-$E$91)*0.095</f>
        <v>#REF!</v>
      </c>
      <c r="BXV97" s="1488" t="e">
        <f>SUM(BXV23,BXV27,BXV33,BXV38,BXV41,BXV44,BXV47,BXV50,BXV56,BXV62,BXV64,BXV70,BXV76,BXV78,BXV82,#REF!)*(1-$E$91)*0.095</f>
        <v>#REF!</v>
      </c>
      <c r="BXW97" s="1488" t="e">
        <f>SUM(BXW23,BXW27,BXW33,BXW38,BXW41,BXW44,BXW47,BXW50,BXW56,BXW62,BXW64,BXW70,BXW76,BXW78,BXW82,#REF!)*(1-$E$91)*0.095</f>
        <v>#REF!</v>
      </c>
      <c r="BXX97" s="1488" t="e">
        <f>SUM(BXX23,BXX27,BXX33,BXX38,BXX41,BXX44,BXX47,BXX50,BXX56,BXX62,BXX64,BXX70,BXX76,BXX78,BXX82,#REF!)*(1-$E$91)*0.095</f>
        <v>#REF!</v>
      </c>
      <c r="BXY97" s="1488" t="e">
        <f>SUM(BXY23,BXY27,BXY33,BXY38,BXY41,BXY44,BXY47,BXY50,BXY56,BXY62,BXY64,BXY70,BXY76,BXY78,BXY82,#REF!)*(1-$E$91)*0.095</f>
        <v>#REF!</v>
      </c>
      <c r="BXZ97" s="1488" t="e">
        <f>SUM(BXZ23,BXZ27,BXZ33,BXZ38,BXZ41,BXZ44,BXZ47,BXZ50,BXZ56,BXZ62,BXZ64,BXZ70,BXZ76,BXZ78,BXZ82,#REF!)*(1-$E$91)*0.095</f>
        <v>#REF!</v>
      </c>
      <c r="BYA97" s="1488" t="e">
        <f>SUM(BYA23,BYA27,BYA33,BYA38,BYA41,BYA44,BYA47,BYA50,BYA56,BYA62,BYA64,BYA70,BYA76,BYA78,BYA82,#REF!)*(1-$E$91)*0.095</f>
        <v>#REF!</v>
      </c>
      <c r="BYB97" s="1488" t="e">
        <f>SUM(BYB23,BYB27,BYB33,BYB38,BYB41,BYB44,BYB47,BYB50,BYB56,BYB62,BYB64,BYB70,BYB76,BYB78,BYB82,#REF!)*(1-$E$91)*0.095</f>
        <v>#REF!</v>
      </c>
      <c r="BYC97" s="1488" t="e">
        <f>SUM(BYC23,BYC27,BYC33,BYC38,BYC41,BYC44,BYC47,BYC50,BYC56,BYC62,BYC64,BYC70,BYC76,BYC78,BYC82,#REF!)*(1-$E$91)*0.095</f>
        <v>#REF!</v>
      </c>
      <c r="BYD97" s="1488" t="e">
        <f>SUM(BYD23,BYD27,BYD33,BYD38,BYD41,BYD44,BYD47,BYD50,BYD56,BYD62,BYD64,BYD70,BYD76,BYD78,BYD82,#REF!)*(1-$E$91)*0.095</f>
        <v>#REF!</v>
      </c>
      <c r="BYE97" s="1488" t="e">
        <f>SUM(BYE23,BYE27,BYE33,BYE38,BYE41,BYE44,BYE47,BYE50,BYE56,BYE62,BYE64,BYE70,BYE76,BYE78,BYE82,#REF!)*(1-$E$91)*0.095</f>
        <v>#REF!</v>
      </c>
      <c r="BYF97" s="1488" t="e">
        <f>SUM(BYF23,BYF27,BYF33,BYF38,BYF41,BYF44,BYF47,BYF50,BYF56,BYF62,BYF64,BYF70,BYF76,BYF78,BYF82,#REF!)*(1-$E$91)*0.095</f>
        <v>#REF!</v>
      </c>
      <c r="BYG97" s="1488" t="e">
        <f>SUM(BYG23,BYG27,BYG33,BYG38,BYG41,BYG44,BYG47,BYG50,BYG56,BYG62,BYG64,BYG70,BYG76,BYG78,BYG82,#REF!)*(1-$E$91)*0.095</f>
        <v>#REF!</v>
      </c>
      <c r="BYH97" s="1488" t="e">
        <f>SUM(BYH23,BYH27,BYH33,BYH38,BYH41,BYH44,BYH47,BYH50,BYH56,BYH62,BYH64,BYH70,BYH76,BYH78,BYH82,#REF!)*(1-$E$91)*0.095</f>
        <v>#REF!</v>
      </c>
      <c r="BYI97" s="1488" t="e">
        <f>SUM(BYI23,BYI27,BYI33,BYI38,BYI41,BYI44,BYI47,BYI50,BYI56,BYI62,BYI64,BYI70,BYI76,BYI78,BYI82,#REF!)*(1-$E$91)*0.095</f>
        <v>#REF!</v>
      </c>
      <c r="BYJ97" s="1488" t="e">
        <f>SUM(BYJ23,BYJ27,BYJ33,BYJ38,BYJ41,BYJ44,BYJ47,BYJ50,BYJ56,BYJ62,BYJ64,BYJ70,BYJ76,BYJ78,BYJ82,#REF!)*(1-$E$91)*0.095</f>
        <v>#REF!</v>
      </c>
      <c r="BYK97" s="1488" t="e">
        <f>SUM(BYK23,BYK27,BYK33,BYK38,BYK41,BYK44,BYK47,BYK50,BYK56,BYK62,BYK64,BYK70,BYK76,BYK78,BYK82,#REF!)*(1-$E$91)*0.095</f>
        <v>#REF!</v>
      </c>
      <c r="BYL97" s="1488" t="e">
        <f>SUM(BYL23,BYL27,BYL33,BYL38,BYL41,BYL44,BYL47,BYL50,BYL56,BYL62,BYL64,BYL70,BYL76,BYL78,BYL82,#REF!)*(1-$E$91)*0.095</f>
        <v>#REF!</v>
      </c>
      <c r="BYM97" s="1488" t="e">
        <f>SUM(BYM23,BYM27,BYM33,BYM38,BYM41,BYM44,BYM47,BYM50,BYM56,BYM62,BYM64,BYM70,BYM76,BYM78,BYM82,#REF!)*(1-$E$91)*0.095</f>
        <v>#REF!</v>
      </c>
      <c r="BYN97" s="1488" t="e">
        <f>SUM(BYN23,BYN27,BYN33,BYN38,BYN41,BYN44,BYN47,BYN50,BYN56,BYN62,BYN64,BYN70,BYN76,BYN78,BYN82,#REF!)*(1-$E$91)*0.095</f>
        <v>#REF!</v>
      </c>
      <c r="BYO97" s="1488" t="e">
        <f>SUM(BYO23,BYO27,BYO33,BYO38,BYO41,BYO44,BYO47,BYO50,BYO56,BYO62,BYO64,BYO70,BYO76,BYO78,BYO82,#REF!)*(1-$E$91)*0.095</f>
        <v>#REF!</v>
      </c>
      <c r="BYP97" s="1488" t="e">
        <f>SUM(BYP23,BYP27,BYP33,BYP38,BYP41,BYP44,BYP47,BYP50,BYP56,BYP62,BYP64,BYP70,BYP76,BYP78,BYP82,#REF!)*(1-$E$91)*0.095</f>
        <v>#REF!</v>
      </c>
      <c r="BYQ97" s="1488" t="e">
        <f>SUM(BYQ23,BYQ27,BYQ33,BYQ38,BYQ41,BYQ44,BYQ47,BYQ50,BYQ56,BYQ62,BYQ64,BYQ70,BYQ76,BYQ78,BYQ82,#REF!)*(1-$E$91)*0.095</f>
        <v>#REF!</v>
      </c>
      <c r="BYR97" s="1488" t="e">
        <f>SUM(BYR23,BYR27,BYR33,BYR38,BYR41,BYR44,BYR47,BYR50,BYR56,BYR62,BYR64,BYR70,BYR76,BYR78,BYR82,#REF!)*(1-$E$91)*0.095</f>
        <v>#REF!</v>
      </c>
      <c r="BYS97" s="1488" t="e">
        <f>SUM(BYS23,BYS27,BYS33,BYS38,BYS41,BYS44,BYS47,BYS50,BYS56,BYS62,BYS64,BYS70,BYS76,BYS78,BYS82,#REF!)*(1-$E$91)*0.095</f>
        <v>#REF!</v>
      </c>
      <c r="BYT97" s="1488" t="e">
        <f>SUM(BYT23,BYT27,BYT33,BYT38,BYT41,BYT44,BYT47,BYT50,BYT56,BYT62,BYT64,BYT70,BYT76,BYT78,BYT82,#REF!)*(1-$E$91)*0.095</f>
        <v>#REF!</v>
      </c>
      <c r="BYU97" s="1488" t="e">
        <f>SUM(BYU23,BYU27,BYU33,BYU38,BYU41,BYU44,BYU47,BYU50,BYU56,BYU62,BYU64,BYU70,BYU76,BYU78,BYU82,#REF!)*(1-$E$91)*0.095</f>
        <v>#REF!</v>
      </c>
      <c r="BYV97" s="1488" t="e">
        <f>SUM(BYV23,BYV27,BYV33,BYV38,BYV41,BYV44,BYV47,BYV50,BYV56,BYV62,BYV64,BYV70,BYV76,BYV78,BYV82,#REF!)*(1-$E$91)*0.095</f>
        <v>#REF!</v>
      </c>
      <c r="BYW97" s="1488" t="e">
        <f>SUM(BYW23,BYW27,BYW33,BYW38,BYW41,BYW44,BYW47,BYW50,BYW56,BYW62,BYW64,BYW70,BYW76,BYW78,BYW82,#REF!)*(1-$E$91)*0.095</f>
        <v>#REF!</v>
      </c>
      <c r="BYX97" s="1488" t="e">
        <f>SUM(BYX23,BYX27,BYX33,BYX38,BYX41,BYX44,BYX47,BYX50,BYX56,BYX62,BYX64,BYX70,BYX76,BYX78,BYX82,#REF!)*(1-$E$91)*0.095</f>
        <v>#REF!</v>
      </c>
      <c r="BYY97" s="1488" t="e">
        <f>SUM(BYY23,BYY27,BYY33,BYY38,BYY41,BYY44,BYY47,BYY50,BYY56,BYY62,BYY64,BYY70,BYY76,BYY78,BYY82,#REF!)*(1-$E$91)*0.095</f>
        <v>#REF!</v>
      </c>
      <c r="BYZ97" s="1488" t="e">
        <f>SUM(BYZ23,BYZ27,BYZ33,BYZ38,BYZ41,BYZ44,BYZ47,BYZ50,BYZ56,BYZ62,BYZ64,BYZ70,BYZ76,BYZ78,BYZ82,#REF!)*(1-$E$91)*0.095</f>
        <v>#REF!</v>
      </c>
      <c r="BZA97" s="1488" t="e">
        <f>SUM(BZA23,BZA27,BZA33,BZA38,BZA41,BZA44,BZA47,BZA50,BZA56,BZA62,BZA64,BZA70,BZA76,BZA78,BZA82,#REF!)*(1-$E$91)*0.095</f>
        <v>#REF!</v>
      </c>
      <c r="BZB97" s="1488" t="e">
        <f>SUM(BZB23,BZB27,BZB33,BZB38,BZB41,BZB44,BZB47,BZB50,BZB56,BZB62,BZB64,BZB70,BZB76,BZB78,BZB82,#REF!)*(1-$E$91)*0.095</f>
        <v>#REF!</v>
      </c>
      <c r="BZC97" s="1488" t="e">
        <f>SUM(BZC23,BZC27,BZC33,BZC38,BZC41,BZC44,BZC47,BZC50,BZC56,BZC62,BZC64,BZC70,BZC76,BZC78,BZC82,#REF!)*(1-$E$91)*0.095</f>
        <v>#REF!</v>
      </c>
      <c r="BZD97" s="1488" t="e">
        <f>SUM(BZD23,BZD27,BZD33,BZD38,BZD41,BZD44,BZD47,BZD50,BZD56,BZD62,BZD64,BZD70,BZD76,BZD78,BZD82,#REF!)*(1-$E$91)*0.095</f>
        <v>#REF!</v>
      </c>
      <c r="BZE97" s="1488" t="e">
        <f>SUM(BZE23,BZE27,BZE33,BZE38,BZE41,BZE44,BZE47,BZE50,BZE56,BZE62,BZE64,BZE70,BZE76,BZE78,BZE82,#REF!)*(1-$E$91)*0.095</f>
        <v>#REF!</v>
      </c>
      <c r="BZF97" s="1488" t="e">
        <f>SUM(BZF23,BZF27,BZF33,BZF38,BZF41,BZF44,BZF47,BZF50,BZF56,BZF62,BZF64,BZF70,BZF76,BZF78,BZF82,#REF!)*(1-$E$91)*0.095</f>
        <v>#REF!</v>
      </c>
      <c r="BZG97" s="1488" t="e">
        <f>SUM(BZG23,BZG27,BZG33,BZG38,BZG41,BZG44,BZG47,BZG50,BZG56,BZG62,BZG64,BZG70,BZG76,BZG78,BZG82,#REF!)*(1-$E$91)*0.095</f>
        <v>#REF!</v>
      </c>
      <c r="BZH97" s="1488" t="e">
        <f>SUM(BZH23,BZH27,BZH33,BZH38,BZH41,BZH44,BZH47,BZH50,BZH56,BZH62,BZH64,BZH70,BZH76,BZH78,BZH82,#REF!)*(1-$E$91)*0.095</f>
        <v>#REF!</v>
      </c>
      <c r="BZI97" s="1488" t="e">
        <f>SUM(BZI23,BZI27,BZI33,BZI38,BZI41,BZI44,BZI47,BZI50,BZI56,BZI62,BZI64,BZI70,BZI76,BZI78,BZI82,#REF!)*(1-$E$91)*0.095</f>
        <v>#REF!</v>
      </c>
      <c r="BZJ97" s="1488" t="e">
        <f>SUM(BZJ23,BZJ27,BZJ33,BZJ38,BZJ41,BZJ44,BZJ47,BZJ50,BZJ56,BZJ62,BZJ64,BZJ70,BZJ76,BZJ78,BZJ82,#REF!)*(1-$E$91)*0.095</f>
        <v>#REF!</v>
      </c>
      <c r="BZK97" s="1488" t="e">
        <f>SUM(BZK23,BZK27,BZK33,BZK38,BZK41,BZK44,BZK47,BZK50,BZK56,BZK62,BZK64,BZK70,BZK76,BZK78,BZK82,#REF!)*(1-$E$91)*0.095</f>
        <v>#REF!</v>
      </c>
      <c r="BZL97" s="1488" t="e">
        <f>SUM(BZL23,BZL27,BZL33,BZL38,BZL41,BZL44,BZL47,BZL50,BZL56,BZL62,BZL64,BZL70,BZL76,BZL78,BZL82,#REF!)*(1-$E$91)*0.095</f>
        <v>#REF!</v>
      </c>
      <c r="BZM97" s="1488" t="e">
        <f>SUM(BZM23,BZM27,BZM33,BZM38,BZM41,BZM44,BZM47,BZM50,BZM56,BZM62,BZM64,BZM70,BZM76,BZM78,BZM82,#REF!)*(1-$E$91)*0.095</f>
        <v>#REF!</v>
      </c>
      <c r="BZN97" s="1488" t="e">
        <f>SUM(BZN23,BZN27,BZN33,BZN38,BZN41,BZN44,BZN47,BZN50,BZN56,BZN62,BZN64,BZN70,BZN76,BZN78,BZN82,#REF!)*(1-$E$91)*0.095</f>
        <v>#REF!</v>
      </c>
      <c r="BZO97" s="1488" t="e">
        <f>SUM(BZO23,BZO27,BZO33,BZO38,BZO41,BZO44,BZO47,BZO50,BZO56,BZO62,BZO64,BZO70,BZO76,BZO78,BZO82,#REF!)*(1-$E$91)*0.095</f>
        <v>#REF!</v>
      </c>
      <c r="BZP97" s="1488" t="e">
        <f>SUM(BZP23,BZP27,BZP33,BZP38,BZP41,BZP44,BZP47,BZP50,BZP56,BZP62,BZP64,BZP70,BZP76,BZP78,BZP82,#REF!)*(1-$E$91)*0.095</f>
        <v>#REF!</v>
      </c>
      <c r="BZQ97" s="1488" t="e">
        <f>SUM(BZQ23,BZQ27,BZQ33,BZQ38,BZQ41,BZQ44,BZQ47,BZQ50,BZQ56,BZQ62,BZQ64,BZQ70,BZQ76,BZQ78,BZQ82,#REF!)*(1-$E$91)*0.095</f>
        <v>#REF!</v>
      </c>
      <c r="BZR97" s="1488" t="e">
        <f>SUM(BZR23,BZR27,BZR33,BZR38,BZR41,BZR44,BZR47,BZR50,BZR56,BZR62,BZR64,BZR70,BZR76,BZR78,BZR82,#REF!)*(1-$E$91)*0.095</f>
        <v>#REF!</v>
      </c>
      <c r="BZS97" s="1488" t="e">
        <f>SUM(BZS23,BZS27,BZS33,BZS38,BZS41,BZS44,BZS47,BZS50,BZS56,BZS62,BZS64,BZS70,BZS76,BZS78,BZS82,#REF!)*(1-$E$91)*0.095</f>
        <v>#REF!</v>
      </c>
      <c r="BZT97" s="1488" t="e">
        <f>SUM(BZT23,BZT27,BZT33,BZT38,BZT41,BZT44,BZT47,BZT50,BZT56,BZT62,BZT64,BZT70,BZT76,BZT78,BZT82,#REF!)*(1-$E$91)*0.095</f>
        <v>#REF!</v>
      </c>
      <c r="BZU97" s="1488" t="e">
        <f>SUM(BZU23,BZU27,BZU33,BZU38,BZU41,BZU44,BZU47,BZU50,BZU56,BZU62,BZU64,BZU70,BZU76,BZU78,BZU82,#REF!)*(1-$E$91)*0.095</f>
        <v>#REF!</v>
      </c>
      <c r="BZV97" s="1488" t="e">
        <f>SUM(BZV23,BZV27,BZV33,BZV38,BZV41,BZV44,BZV47,BZV50,BZV56,BZV62,BZV64,BZV70,BZV76,BZV78,BZV82,#REF!)*(1-$E$91)*0.095</f>
        <v>#REF!</v>
      </c>
      <c r="BZW97" s="1488" t="e">
        <f>SUM(BZW23,BZW27,BZW33,BZW38,BZW41,BZW44,BZW47,BZW50,BZW56,BZW62,BZW64,BZW70,BZW76,BZW78,BZW82,#REF!)*(1-$E$91)*0.095</f>
        <v>#REF!</v>
      </c>
      <c r="BZX97" s="1488" t="e">
        <f>SUM(BZX23,BZX27,BZX33,BZX38,BZX41,BZX44,BZX47,BZX50,BZX56,BZX62,BZX64,BZX70,BZX76,BZX78,BZX82,#REF!)*(1-$E$91)*0.095</f>
        <v>#REF!</v>
      </c>
      <c r="BZY97" s="1488" t="e">
        <f>SUM(BZY23,BZY27,BZY33,BZY38,BZY41,BZY44,BZY47,BZY50,BZY56,BZY62,BZY64,BZY70,BZY76,BZY78,BZY82,#REF!)*(1-$E$91)*0.095</f>
        <v>#REF!</v>
      </c>
      <c r="BZZ97" s="1488" t="e">
        <f>SUM(BZZ23,BZZ27,BZZ33,BZZ38,BZZ41,BZZ44,BZZ47,BZZ50,BZZ56,BZZ62,BZZ64,BZZ70,BZZ76,BZZ78,BZZ82,#REF!)*(1-$E$91)*0.095</f>
        <v>#REF!</v>
      </c>
      <c r="CAA97" s="1488" t="e">
        <f>SUM(CAA23,CAA27,CAA33,CAA38,CAA41,CAA44,CAA47,CAA50,CAA56,CAA62,CAA64,CAA70,CAA76,CAA78,CAA82,#REF!)*(1-$E$91)*0.095</f>
        <v>#REF!</v>
      </c>
      <c r="CAB97" s="1488" t="e">
        <f>SUM(CAB23,CAB27,CAB33,CAB38,CAB41,CAB44,CAB47,CAB50,CAB56,CAB62,CAB64,CAB70,CAB76,CAB78,CAB82,#REF!)*(1-$E$91)*0.095</f>
        <v>#REF!</v>
      </c>
      <c r="CAC97" s="1488" t="e">
        <f>SUM(CAC23,CAC27,CAC33,CAC38,CAC41,CAC44,CAC47,CAC50,CAC56,CAC62,CAC64,CAC70,CAC76,CAC78,CAC82,#REF!)*(1-$E$91)*0.095</f>
        <v>#REF!</v>
      </c>
      <c r="CAD97" s="1488" t="e">
        <f>SUM(CAD23,CAD27,CAD33,CAD38,CAD41,CAD44,CAD47,CAD50,CAD56,CAD62,CAD64,CAD70,CAD76,CAD78,CAD82,#REF!)*(1-$E$91)*0.095</f>
        <v>#REF!</v>
      </c>
      <c r="CAE97" s="1488" t="e">
        <f>SUM(CAE23,CAE27,CAE33,CAE38,CAE41,CAE44,CAE47,CAE50,CAE56,CAE62,CAE64,CAE70,CAE76,CAE78,CAE82,#REF!)*(1-$E$91)*0.095</f>
        <v>#REF!</v>
      </c>
      <c r="CAF97" s="1488" t="e">
        <f>SUM(CAF23,CAF27,CAF33,CAF38,CAF41,CAF44,CAF47,CAF50,CAF56,CAF62,CAF64,CAF70,CAF76,CAF78,CAF82,#REF!)*(1-$E$91)*0.095</f>
        <v>#REF!</v>
      </c>
      <c r="CAG97" s="1488" t="e">
        <f>SUM(CAG23,CAG27,CAG33,CAG38,CAG41,CAG44,CAG47,CAG50,CAG56,CAG62,CAG64,CAG70,CAG76,CAG78,CAG82,#REF!)*(1-$E$91)*0.095</f>
        <v>#REF!</v>
      </c>
      <c r="CAH97" s="1488" t="e">
        <f>SUM(CAH23,CAH27,CAH33,CAH38,CAH41,CAH44,CAH47,CAH50,CAH56,CAH62,CAH64,CAH70,CAH76,CAH78,CAH82,#REF!)*(1-$E$91)*0.095</f>
        <v>#REF!</v>
      </c>
      <c r="CAI97" s="1488" t="e">
        <f>SUM(CAI23,CAI27,CAI33,CAI38,CAI41,CAI44,CAI47,CAI50,CAI56,CAI62,CAI64,CAI70,CAI76,CAI78,CAI82,#REF!)*(1-$E$91)*0.095</f>
        <v>#REF!</v>
      </c>
      <c r="CAJ97" s="1488" t="e">
        <f>SUM(CAJ23,CAJ27,CAJ33,CAJ38,CAJ41,CAJ44,CAJ47,CAJ50,CAJ56,CAJ62,CAJ64,CAJ70,CAJ76,CAJ78,CAJ82,#REF!)*(1-$E$91)*0.095</f>
        <v>#REF!</v>
      </c>
      <c r="CAK97" s="1488" t="e">
        <f>SUM(CAK23,CAK27,CAK33,CAK38,CAK41,CAK44,CAK47,CAK50,CAK56,CAK62,CAK64,CAK70,CAK76,CAK78,CAK82,#REF!)*(1-$E$91)*0.095</f>
        <v>#REF!</v>
      </c>
      <c r="CAL97" s="1488" t="e">
        <f>SUM(CAL23,CAL27,CAL33,CAL38,CAL41,CAL44,CAL47,CAL50,CAL56,CAL62,CAL64,CAL70,CAL76,CAL78,CAL82,#REF!)*(1-$E$91)*0.095</f>
        <v>#REF!</v>
      </c>
      <c r="CAM97" s="1488" t="e">
        <f>SUM(CAM23,CAM27,CAM33,CAM38,CAM41,CAM44,CAM47,CAM50,CAM56,CAM62,CAM64,CAM70,CAM76,CAM78,CAM82,#REF!)*(1-$E$91)*0.095</f>
        <v>#REF!</v>
      </c>
      <c r="CAN97" s="1488" t="e">
        <f>SUM(CAN23,CAN27,CAN33,CAN38,CAN41,CAN44,CAN47,CAN50,CAN56,CAN62,CAN64,CAN70,CAN76,CAN78,CAN82,#REF!)*(1-$E$91)*0.095</f>
        <v>#REF!</v>
      </c>
      <c r="CAO97" s="1488" t="e">
        <f>SUM(CAO23,CAO27,CAO33,CAO38,CAO41,CAO44,CAO47,CAO50,CAO56,CAO62,CAO64,CAO70,CAO76,CAO78,CAO82,#REF!)*(1-$E$91)*0.095</f>
        <v>#REF!</v>
      </c>
      <c r="CAP97" s="1488" t="e">
        <f>SUM(CAP23,CAP27,CAP33,CAP38,CAP41,CAP44,CAP47,CAP50,CAP56,CAP62,CAP64,CAP70,CAP76,CAP78,CAP82,#REF!)*(1-$E$91)*0.095</f>
        <v>#REF!</v>
      </c>
      <c r="CAQ97" s="1488" t="e">
        <f>SUM(CAQ23,CAQ27,CAQ33,CAQ38,CAQ41,CAQ44,CAQ47,CAQ50,CAQ56,CAQ62,CAQ64,CAQ70,CAQ76,CAQ78,CAQ82,#REF!)*(1-$E$91)*0.095</f>
        <v>#REF!</v>
      </c>
      <c r="CAR97" s="1488" t="e">
        <f>SUM(CAR23,CAR27,CAR33,CAR38,CAR41,CAR44,CAR47,CAR50,CAR56,CAR62,CAR64,CAR70,CAR76,CAR78,CAR82,#REF!)*(1-$E$91)*0.095</f>
        <v>#REF!</v>
      </c>
      <c r="CAS97" s="1488" t="e">
        <f>SUM(CAS23,CAS27,CAS33,CAS38,CAS41,CAS44,CAS47,CAS50,CAS56,CAS62,CAS64,CAS70,CAS76,CAS78,CAS82,#REF!)*(1-$E$91)*0.095</f>
        <v>#REF!</v>
      </c>
      <c r="CAT97" s="1488" t="e">
        <f>SUM(CAT23,CAT27,CAT33,CAT38,CAT41,CAT44,CAT47,CAT50,CAT56,CAT62,CAT64,CAT70,CAT76,CAT78,CAT82,#REF!)*(1-$E$91)*0.095</f>
        <v>#REF!</v>
      </c>
      <c r="CAU97" s="1488" t="e">
        <f>SUM(CAU23,CAU27,CAU33,CAU38,CAU41,CAU44,CAU47,CAU50,CAU56,CAU62,CAU64,CAU70,CAU76,CAU78,CAU82,#REF!)*(1-$E$91)*0.095</f>
        <v>#REF!</v>
      </c>
      <c r="CAV97" s="1488" t="e">
        <f>SUM(CAV23,CAV27,CAV33,CAV38,CAV41,CAV44,CAV47,CAV50,CAV56,CAV62,CAV64,CAV70,CAV76,CAV78,CAV82,#REF!)*(1-$E$91)*0.095</f>
        <v>#REF!</v>
      </c>
      <c r="CAW97" s="1488" t="e">
        <f>SUM(CAW23,CAW27,CAW33,CAW38,CAW41,CAW44,CAW47,CAW50,CAW56,CAW62,CAW64,CAW70,CAW76,CAW78,CAW82,#REF!)*(1-$E$91)*0.095</f>
        <v>#REF!</v>
      </c>
      <c r="CAX97" s="1488" t="e">
        <f>SUM(CAX23,CAX27,CAX33,CAX38,CAX41,CAX44,CAX47,CAX50,CAX56,CAX62,CAX64,CAX70,CAX76,CAX78,CAX82,#REF!)*(1-$E$91)*0.095</f>
        <v>#REF!</v>
      </c>
      <c r="CAY97" s="1488" t="e">
        <f>SUM(CAY23,CAY27,CAY33,CAY38,CAY41,CAY44,CAY47,CAY50,CAY56,CAY62,CAY64,CAY70,CAY76,CAY78,CAY82,#REF!)*(1-$E$91)*0.095</f>
        <v>#REF!</v>
      </c>
      <c r="CAZ97" s="1488" t="e">
        <f>SUM(CAZ23,CAZ27,CAZ33,CAZ38,CAZ41,CAZ44,CAZ47,CAZ50,CAZ56,CAZ62,CAZ64,CAZ70,CAZ76,CAZ78,CAZ82,#REF!)*(1-$E$91)*0.095</f>
        <v>#REF!</v>
      </c>
      <c r="CBA97" s="1488" t="e">
        <f>SUM(CBA23,CBA27,CBA33,CBA38,CBA41,CBA44,CBA47,CBA50,CBA56,CBA62,CBA64,CBA70,CBA76,CBA78,CBA82,#REF!)*(1-$E$91)*0.095</f>
        <v>#REF!</v>
      </c>
      <c r="CBB97" s="1488" t="e">
        <f>SUM(CBB23,CBB27,CBB33,CBB38,CBB41,CBB44,CBB47,CBB50,CBB56,CBB62,CBB64,CBB70,CBB76,CBB78,CBB82,#REF!)*(1-$E$91)*0.095</f>
        <v>#REF!</v>
      </c>
      <c r="CBC97" s="1488" t="e">
        <f>SUM(CBC23,CBC27,CBC33,CBC38,CBC41,CBC44,CBC47,CBC50,CBC56,CBC62,CBC64,CBC70,CBC76,CBC78,CBC82,#REF!)*(1-$E$91)*0.095</f>
        <v>#REF!</v>
      </c>
      <c r="CBD97" s="1488" t="e">
        <f>SUM(CBD23,CBD27,CBD33,CBD38,CBD41,CBD44,CBD47,CBD50,CBD56,CBD62,CBD64,CBD70,CBD76,CBD78,CBD82,#REF!)*(1-$E$91)*0.095</f>
        <v>#REF!</v>
      </c>
      <c r="CBE97" s="1488" t="e">
        <f>SUM(CBE23,CBE27,CBE33,CBE38,CBE41,CBE44,CBE47,CBE50,CBE56,CBE62,CBE64,CBE70,CBE76,CBE78,CBE82,#REF!)*(1-$E$91)*0.095</f>
        <v>#REF!</v>
      </c>
      <c r="CBF97" s="1488" t="e">
        <f>SUM(CBF23,CBF27,CBF33,CBF38,CBF41,CBF44,CBF47,CBF50,CBF56,CBF62,CBF64,CBF70,CBF76,CBF78,CBF82,#REF!)*(1-$E$91)*0.095</f>
        <v>#REF!</v>
      </c>
      <c r="CBG97" s="1488" t="e">
        <f>SUM(CBG23,CBG27,CBG33,CBG38,CBG41,CBG44,CBG47,CBG50,CBG56,CBG62,CBG64,CBG70,CBG76,CBG78,CBG82,#REF!)*(1-$E$91)*0.095</f>
        <v>#REF!</v>
      </c>
      <c r="CBH97" s="1488" t="e">
        <f>SUM(CBH23,CBH27,CBH33,CBH38,CBH41,CBH44,CBH47,CBH50,CBH56,CBH62,CBH64,CBH70,CBH76,CBH78,CBH82,#REF!)*(1-$E$91)*0.095</f>
        <v>#REF!</v>
      </c>
      <c r="CBI97" s="1488" t="e">
        <f>SUM(CBI23,CBI27,CBI33,CBI38,CBI41,CBI44,CBI47,CBI50,CBI56,CBI62,CBI64,CBI70,CBI76,CBI78,CBI82,#REF!)*(1-$E$91)*0.095</f>
        <v>#REF!</v>
      </c>
      <c r="CBJ97" s="1488" t="e">
        <f>SUM(CBJ23,CBJ27,CBJ33,CBJ38,CBJ41,CBJ44,CBJ47,CBJ50,CBJ56,CBJ62,CBJ64,CBJ70,CBJ76,CBJ78,CBJ82,#REF!)*(1-$E$91)*0.095</f>
        <v>#REF!</v>
      </c>
      <c r="CBK97" s="1488" t="e">
        <f>SUM(CBK23,CBK27,CBK33,CBK38,CBK41,CBK44,CBK47,CBK50,CBK56,CBK62,CBK64,CBK70,CBK76,CBK78,CBK82,#REF!)*(1-$E$91)*0.095</f>
        <v>#REF!</v>
      </c>
      <c r="CBL97" s="1488" t="e">
        <f>SUM(CBL23,CBL27,CBL33,CBL38,CBL41,CBL44,CBL47,CBL50,CBL56,CBL62,CBL64,CBL70,CBL76,CBL78,CBL82,#REF!)*(1-$E$91)*0.095</f>
        <v>#REF!</v>
      </c>
      <c r="CBM97" s="1488" t="e">
        <f>SUM(CBM23,CBM27,CBM33,CBM38,CBM41,CBM44,CBM47,CBM50,CBM56,CBM62,CBM64,CBM70,CBM76,CBM78,CBM82,#REF!)*(1-$E$91)*0.095</f>
        <v>#REF!</v>
      </c>
      <c r="CBN97" s="1488" t="e">
        <f>SUM(CBN23,CBN27,CBN33,CBN38,CBN41,CBN44,CBN47,CBN50,CBN56,CBN62,CBN64,CBN70,CBN76,CBN78,CBN82,#REF!)*(1-$E$91)*0.095</f>
        <v>#REF!</v>
      </c>
      <c r="CBO97" s="1488" t="e">
        <f>SUM(CBO23,CBO27,CBO33,CBO38,CBO41,CBO44,CBO47,CBO50,CBO56,CBO62,CBO64,CBO70,CBO76,CBO78,CBO82,#REF!)*(1-$E$91)*0.095</f>
        <v>#REF!</v>
      </c>
      <c r="CBP97" s="1488" t="e">
        <f>SUM(CBP23,CBP27,CBP33,CBP38,CBP41,CBP44,CBP47,CBP50,CBP56,CBP62,CBP64,CBP70,CBP76,CBP78,CBP82,#REF!)*(1-$E$91)*0.095</f>
        <v>#REF!</v>
      </c>
      <c r="CBQ97" s="1488" t="e">
        <f>SUM(CBQ23,CBQ27,CBQ33,CBQ38,CBQ41,CBQ44,CBQ47,CBQ50,CBQ56,CBQ62,CBQ64,CBQ70,CBQ76,CBQ78,CBQ82,#REF!)*(1-$E$91)*0.095</f>
        <v>#REF!</v>
      </c>
      <c r="CBR97" s="1488" t="e">
        <f>SUM(CBR23,CBR27,CBR33,CBR38,CBR41,CBR44,CBR47,CBR50,CBR56,CBR62,CBR64,CBR70,CBR76,CBR78,CBR82,#REF!)*(1-$E$91)*0.095</f>
        <v>#REF!</v>
      </c>
      <c r="CBS97" s="1488" t="e">
        <f>SUM(CBS23,CBS27,CBS33,CBS38,CBS41,CBS44,CBS47,CBS50,CBS56,CBS62,CBS64,CBS70,CBS76,CBS78,CBS82,#REF!)*(1-$E$91)*0.095</f>
        <v>#REF!</v>
      </c>
      <c r="CBT97" s="1488" t="e">
        <f>SUM(CBT23,CBT27,CBT33,CBT38,CBT41,CBT44,CBT47,CBT50,CBT56,CBT62,CBT64,CBT70,CBT76,CBT78,CBT82,#REF!)*(1-$E$91)*0.095</f>
        <v>#REF!</v>
      </c>
      <c r="CBU97" s="1488" t="e">
        <f>SUM(CBU23,CBU27,CBU33,CBU38,CBU41,CBU44,CBU47,CBU50,CBU56,CBU62,CBU64,CBU70,CBU76,CBU78,CBU82,#REF!)*(1-$E$91)*0.095</f>
        <v>#REF!</v>
      </c>
      <c r="CBV97" s="1488" t="e">
        <f>SUM(CBV23,CBV27,CBV33,CBV38,CBV41,CBV44,CBV47,CBV50,CBV56,CBV62,CBV64,CBV70,CBV76,CBV78,CBV82,#REF!)*(1-$E$91)*0.095</f>
        <v>#REF!</v>
      </c>
      <c r="CBW97" s="1488" t="e">
        <f>SUM(CBW23,CBW27,CBW33,CBW38,CBW41,CBW44,CBW47,CBW50,CBW56,CBW62,CBW64,CBW70,CBW76,CBW78,CBW82,#REF!)*(1-$E$91)*0.095</f>
        <v>#REF!</v>
      </c>
      <c r="CBX97" s="1488" t="e">
        <f>SUM(CBX23,CBX27,CBX33,CBX38,CBX41,CBX44,CBX47,CBX50,CBX56,CBX62,CBX64,CBX70,CBX76,CBX78,CBX82,#REF!)*(1-$E$91)*0.095</f>
        <v>#REF!</v>
      </c>
      <c r="CBY97" s="1488" t="e">
        <f>SUM(CBY23,CBY27,CBY33,CBY38,CBY41,CBY44,CBY47,CBY50,CBY56,CBY62,CBY64,CBY70,CBY76,CBY78,CBY82,#REF!)*(1-$E$91)*0.095</f>
        <v>#REF!</v>
      </c>
      <c r="CBZ97" s="1488" t="e">
        <f>SUM(CBZ23,CBZ27,CBZ33,CBZ38,CBZ41,CBZ44,CBZ47,CBZ50,CBZ56,CBZ62,CBZ64,CBZ70,CBZ76,CBZ78,CBZ82,#REF!)*(1-$E$91)*0.095</f>
        <v>#REF!</v>
      </c>
      <c r="CCA97" s="1488" t="e">
        <f>SUM(CCA23,CCA27,CCA33,CCA38,CCA41,CCA44,CCA47,CCA50,CCA56,CCA62,CCA64,CCA70,CCA76,CCA78,CCA82,#REF!)*(1-$E$91)*0.095</f>
        <v>#REF!</v>
      </c>
      <c r="CCB97" s="1488" t="e">
        <f>SUM(CCB23,CCB27,CCB33,CCB38,CCB41,CCB44,CCB47,CCB50,CCB56,CCB62,CCB64,CCB70,CCB76,CCB78,CCB82,#REF!)*(1-$E$91)*0.095</f>
        <v>#REF!</v>
      </c>
      <c r="CCC97" s="1488" t="e">
        <f>SUM(CCC23,CCC27,CCC33,CCC38,CCC41,CCC44,CCC47,CCC50,CCC56,CCC62,CCC64,CCC70,CCC76,CCC78,CCC82,#REF!)*(1-$E$91)*0.095</f>
        <v>#REF!</v>
      </c>
      <c r="CCD97" s="1488" t="e">
        <f>SUM(CCD23,CCD27,CCD33,CCD38,CCD41,CCD44,CCD47,CCD50,CCD56,CCD62,CCD64,CCD70,CCD76,CCD78,CCD82,#REF!)*(1-$E$91)*0.095</f>
        <v>#REF!</v>
      </c>
      <c r="CCE97" s="1488" t="e">
        <f>SUM(CCE23,CCE27,CCE33,CCE38,CCE41,CCE44,CCE47,CCE50,CCE56,CCE62,CCE64,CCE70,CCE76,CCE78,CCE82,#REF!)*(1-$E$91)*0.095</f>
        <v>#REF!</v>
      </c>
      <c r="CCF97" s="1488" t="e">
        <f>SUM(CCF23,CCF27,CCF33,CCF38,CCF41,CCF44,CCF47,CCF50,CCF56,CCF62,CCF64,CCF70,CCF76,CCF78,CCF82,#REF!)*(1-$E$91)*0.095</f>
        <v>#REF!</v>
      </c>
      <c r="CCG97" s="1488" t="e">
        <f>SUM(CCG23,CCG27,CCG33,CCG38,CCG41,CCG44,CCG47,CCG50,CCG56,CCG62,CCG64,CCG70,CCG76,CCG78,CCG82,#REF!)*(1-$E$91)*0.095</f>
        <v>#REF!</v>
      </c>
      <c r="CCH97" s="1488" t="e">
        <f>SUM(CCH23,CCH27,CCH33,CCH38,CCH41,CCH44,CCH47,CCH50,CCH56,CCH62,CCH64,CCH70,CCH76,CCH78,CCH82,#REF!)*(1-$E$91)*0.095</f>
        <v>#REF!</v>
      </c>
      <c r="CCI97" s="1488" t="e">
        <f>SUM(CCI23,CCI27,CCI33,CCI38,CCI41,CCI44,CCI47,CCI50,CCI56,CCI62,CCI64,CCI70,CCI76,CCI78,CCI82,#REF!)*(1-$E$91)*0.095</f>
        <v>#REF!</v>
      </c>
      <c r="CCJ97" s="1488" t="e">
        <f>SUM(CCJ23,CCJ27,CCJ33,CCJ38,CCJ41,CCJ44,CCJ47,CCJ50,CCJ56,CCJ62,CCJ64,CCJ70,CCJ76,CCJ78,CCJ82,#REF!)*(1-$E$91)*0.095</f>
        <v>#REF!</v>
      </c>
      <c r="CCK97" s="1488" t="e">
        <f>SUM(CCK23,CCK27,CCK33,CCK38,CCK41,CCK44,CCK47,CCK50,CCK56,CCK62,CCK64,CCK70,CCK76,CCK78,CCK82,#REF!)*(1-$E$91)*0.095</f>
        <v>#REF!</v>
      </c>
      <c r="CCL97" s="1488" t="e">
        <f>SUM(CCL23,CCL27,CCL33,CCL38,CCL41,CCL44,CCL47,CCL50,CCL56,CCL62,CCL64,CCL70,CCL76,CCL78,CCL82,#REF!)*(1-$E$91)*0.095</f>
        <v>#REF!</v>
      </c>
      <c r="CCM97" s="1488" t="e">
        <f>SUM(CCM23,CCM27,CCM33,CCM38,CCM41,CCM44,CCM47,CCM50,CCM56,CCM62,CCM64,CCM70,CCM76,CCM78,CCM82,#REF!)*(1-$E$91)*0.095</f>
        <v>#REF!</v>
      </c>
      <c r="CCN97" s="1488" t="e">
        <f>SUM(CCN23,CCN27,CCN33,CCN38,CCN41,CCN44,CCN47,CCN50,CCN56,CCN62,CCN64,CCN70,CCN76,CCN78,CCN82,#REF!)*(1-$E$91)*0.095</f>
        <v>#REF!</v>
      </c>
      <c r="CCO97" s="1488" t="e">
        <f>SUM(CCO23,CCO27,CCO33,CCO38,CCO41,CCO44,CCO47,CCO50,CCO56,CCO62,CCO64,CCO70,CCO76,CCO78,CCO82,#REF!)*(1-$E$91)*0.095</f>
        <v>#REF!</v>
      </c>
      <c r="CCP97" s="1488" t="e">
        <f>SUM(CCP23,CCP27,CCP33,CCP38,CCP41,CCP44,CCP47,CCP50,CCP56,CCP62,CCP64,CCP70,CCP76,CCP78,CCP82,#REF!)*(1-$E$91)*0.095</f>
        <v>#REF!</v>
      </c>
      <c r="CCQ97" s="1488" t="e">
        <f>SUM(CCQ23,CCQ27,CCQ33,CCQ38,CCQ41,CCQ44,CCQ47,CCQ50,CCQ56,CCQ62,CCQ64,CCQ70,CCQ76,CCQ78,CCQ82,#REF!)*(1-$E$91)*0.095</f>
        <v>#REF!</v>
      </c>
      <c r="CCR97" s="1488" t="e">
        <f>SUM(CCR23,CCR27,CCR33,CCR38,CCR41,CCR44,CCR47,CCR50,CCR56,CCR62,CCR64,CCR70,CCR76,CCR78,CCR82,#REF!)*(1-$E$91)*0.095</f>
        <v>#REF!</v>
      </c>
      <c r="CCS97" s="1488" t="e">
        <f>SUM(CCS23,CCS27,CCS33,CCS38,CCS41,CCS44,CCS47,CCS50,CCS56,CCS62,CCS64,CCS70,CCS76,CCS78,CCS82,#REF!)*(1-$E$91)*0.095</f>
        <v>#REF!</v>
      </c>
      <c r="CCT97" s="1488" t="e">
        <f>SUM(CCT23,CCT27,CCT33,CCT38,CCT41,CCT44,CCT47,CCT50,CCT56,CCT62,CCT64,CCT70,CCT76,CCT78,CCT82,#REF!)*(1-$E$91)*0.095</f>
        <v>#REF!</v>
      </c>
      <c r="CCU97" s="1488" t="e">
        <f>SUM(CCU23,CCU27,CCU33,CCU38,CCU41,CCU44,CCU47,CCU50,CCU56,CCU62,CCU64,CCU70,CCU76,CCU78,CCU82,#REF!)*(1-$E$91)*0.095</f>
        <v>#REF!</v>
      </c>
      <c r="CCV97" s="1488" t="e">
        <f>SUM(CCV23,CCV27,CCV33,CCV38,CCV41,CCV44,CCV47,CCV50,CCV56,CCV62,CCV64,CCV70,CCV76,CCV78,CCV82,#REF!)*(1-$E$91)*0.095</f>
        <v>#REF!</v>
      </c>
      <c r="CCW97" s="1488" t="e">
        <f>SUM(CCW23,CCW27,CCW33,CCW38,CCW41,CCW44,CCW47,CCW50,CCW56,CCW62,CCW64,CCW70,CCW76,CCW78,CCW82,#REF!)*(1-$E$91)*0.095</f>
        <v>#REF!</v>
      </c>
      <c r="CCX97" s="1488" t="e">
        <f>SUM(CCX23,CCX27,CCX33,CCX38,CCX41,CCX44,CCX47,CCX50,CCX56,CCX62,CCX64,CCX70,CCX76,CCX78,CCX82,#REF!)*(1-$E$91)*0.095</f>
        <v>#REF!</v>
      </c>
      <c r="CCY97" s="1488" t="e">
        <f>SUM(CCY23,CCY27,CCY33,CCY38,CCY41,CCY44,CCY47,CCY50,CCY56,CCY62,CCY64,CCY70,CCY76,CCY78,CCY82,#REF!)*(1-$E$91)*0.095</f>
        <v>#REF!</v>
      </c>
      <c r="CCZ97" s="1488" t="e">
        <f>SUM(CCZ23,CCZ27,CCZ33,CCZ38,CCZ41,CCZ44,CCZ47,CCZ50,CCZ56,CCZ62,CCZ64,CCZ70,CCZ76,CCZ78,CCZ82,#REF!)*(1-$E$91)*0.095</f>
        <v>#REF!</v>
      </c>
      <c r="CDA97" s="1488" t="e">
        <f>SUM(CDA23,CDA27,CDA33,CDA38,CDA41,CDA44,CDA47,CDA50,CDA56,CDA62,CDA64,CDA70,CDA76,CDA78,CDA82,#REF!)*(1-$E$91)*0.095</f>
        <v>#REF!</v>
      </c>
      <c r="CDB97" s="1488" t="e">
        <f>SUM(CDB23,CDB27,CDB33,CDB38,CDB41,CDB44,CDB47,CDB50,CDB56,CDB62,CDB64,CDB70,CDB76,CDB78,CDB82,#REF!)*(1-$E$91)*0.095</f>
        <v>#REF!</v>
      </c>
      <c r="CDC97" s="1488" t="e">
        <f>SUM(CDC23,CDC27,CDC33,CDC38,CDC41,CDC44,CDC47,CDC50,CDC56,CDC62,CDC64,CDC70,CDC76,CDC78,CDC82,#REF!)*(1-$E$91)*0.095</f>
        <v>#REF!</v>
      </c>
      <c r="CDD97" s="1488" t="e">
        <f>SUM(CDD23,CDD27,CDD33,CDD38,CDD41,CDD44,CDD47,CDD50,CDD56,CDD62,CDD64,CDD70,CDD76,CDD78,CDD82,#REF!)*(1-$E$91)*0.095</f>
        <v>#REF!</v>
      </c>
      <c r="CDE97" s="1488" t="e">
        <f>SUM(CDE23,CDE27,CDE33,CDE38,CDE41,CDE44,CDE47,CDE50,CDE56,CDE62,CDE64,CDE70,CDE76,CDE78,CDE82,#REF!)*(1-$E$91)*0.095</f>
        <v>#REF!</v>
      </c>
      <c r="CDF97" s="1488" t="e">
        <f>SUM(CDF23,CDF27,CDF33,CDF38,CDF41,CDF44,CDF47,CDF50,CDF56,CDF62,CDF64,CDF70,CDF76,CDF78,CDF82,#REF!)*(1-$E$91)*0.095</f>
        <v>#REF!</v>
      </c>
      <c r="CDG97" s="1488" t="e">
        <f>SUM(CDG23,CDG27,CDG33,CDG38,CDG41,CDG44,CDG47,CDG50,CDG56,CDG62,CDG64,CDG70,CDG76,CDG78,CDG82,#REF!)*(1-$E$91)*0.095</f>
        <v>#REF!</v>
      </c>
      <c r="CDH97" s="1488" t="e">
        <f>SUM(CDH23,CDH27,CDH33,CDH38,CDH41,CDH44,CDH47,CDH50,CDH56,CDH62,CDH64,CDH70,CDH76,CDH78,CDH82,#REF!)*(1-$E$91)*0.095</f>
        <v>#REF!</v>
      </c>
      <c r="CDI97" s="1488" t="e">
        <f>SUM(CDI23,CDI27,CDI33,CDI38,CDI41,CDI44,CDI47,CDI50,CDI56,CDI62,CDI64,CDI70,CDI76,CDI78,CDI82,#REF!)*(1-$E$91)*0.095</f>
        <v>#REF!</v>
      </c>
      <c r="CDJ97" s="1488" t="e">
        <f>SUM(CDJ23,CDJ27,CDJ33,CDJ38,CDJ41,CDJ44,CDJ47,CDJ50,CDJ56,CDJ62,CDJ64,CDJ70,CDJ76,CDJ78,CDJ82,#REF!)*(1-$E$91)*0.095</f>
        <v>#REF!</v>
      </c>
      <c r="CDK97" s="1488" t="e">
        <f>SUM(CDK23,CDK27,CDK33,CDK38,CDK41,CDK44,CDK47,CDK50,CDK56,CDK62,CDK64,CDK70,CDK76,CDK78,CDK82,#REF!)*(1-$E$91)*0.095</f>
        <v>#REF!</v>
      </c>
      <c r="CDL97" s="1488" t="e">
        <f>SUM(CDL23,CDL27,CDL33,CDL38,CDL41,CDL44,CDL47,CDL50,CDL56,CDL62,CDL64,CDL70,CDL76,CDL78,CDL82,#REF!)*(1-$E$91)*0.095</f>
        <v>#REF!</v>
      </c>
      <c r="CDM97" s="1488" t="e">
        <f>SUM(CDM23,CDM27,CDM33,CDM38,CDM41,CDM44,CDM47,CDM50,CDM56,CDM62,CDM64,CDM70,CDM76,CDM78,CDM82,#REF!)*(1-$E$91)*0.095</f>
        <v>#REF!</v>
      </c>
      <c r="CDN97" s="1488" t="e">
        <f>SUM(CDN23,CDN27,CDN33,CDN38,CDN41,CDN44,CDN47,CDN50,CDN56,CDN62,CDN64,CDN70,CDN76,CDN78,CDN82,#REF!)*(1-$E$91)*0.095</f>
        <v>#REF!</v>
      </c>
      <c r="CDO97" s="1488" t="e">
        <f>SUM(CDO23,CDO27,CDO33,CDO38,CDO41,CDO44,CDO47,CDO50,CDO56,CDO62,CDO64,CDO70,CDO76,CDO78,CDO82,#REF!)*(1-$E$91)*0.095</f>
        <v>#REF!</v>
      </c>
      <c r="CDP97" s="1488" t="e">
        <f>SUM(CDP23,CDP27,CDP33,CDP38,CDP41,CDP44,CDP47,CDP50,CDP56,CDP62,CDP64,CDP70,CDP76,CDP78,CDP82,#REF!)*(1-$E$91)*0.095</f>
        <v>#REF!</v>
      </c>
      <c r="CDQ97" s="1488" t="e">
        <f>SUM(CDQ23,CDQ27,CDQ33,CDQ38,CDQ41,CDQ44,CDQ47,CDQ50,CDQ56,CDQ62,CDQ64,CDQ70,CDQ76,CDQ78,CDQ82,#REF!)*(1-$E$91)*0.095</f>
        <v>#REF!</v>
      </c>
      <c r="CDR97" s="1488" t="e">
        <f>SUM(CDR23,CDR27,CDR33,CDR38,CDR41,CDR44,CDR47,CDR50,CDR56,CDR62,CDR64,CDR70,CDR76,CDR78,CDR82,#REF!)*(1-$E$91)*0.095</f>
        <v>#REF!</v>
      </c>
      <c r="CDS97" s="1488" t="e">
        <f>SUM(CDS23,CDS27,CDS33,CDS38,CDS41,CDS44,CDS47,CDS50,CDS56,CDS62,CDS64,CDS70,CDS76,CDS78,CDS82,#REF!)*(1-$E$91)*0.095</f>
        <v>#REF!</v>
      </c>
      <c r="CDT97" s="1488" t="e">
        <f>SUM(CDT23,CDT27,CDT33,CDT38,CDT41,CDT44,CDT47,CDT50,CDT56,CDT62,CDT64,CDT70,CDT76,CDT78,CDT82,#REF!)*(1-$E$91)*0.095</f>
        <v>#REF!</v>
      </c>
      <c r="CDU97" s="1488" t="e">
        <f>SUM(CDU23,CDU27,CDU33,CDU38,CDU41,CDU44,CDU47,CDU50,CDU56,CDU62,CDU64,CDU70,CDU76,CDU78,CDU82,#REF!)*(1-$E$91)*0.095</f>
        <v>#REF!</v>
      </c>
      <c r="CDV97" s="1488" t="e">
        <f>SUM(CDV23,CDV27,CDV33,CDV38,CDV41,CDV44,CDV47,CDV50,CDV56,CDV62,CDV64,CDV70,CDV76,CDV78,CDV82,#REF!)*(1-$E$91)*0.095</f>
        <v>#REF!</v>
      </c>
      <c r="CDW97" s="1488" t="e">
        <f>SUM(CDW23,CDW27,CDW33,CDW38,CDW41,CDW44,CDW47,CDW50,CDW56,CDW62,CDW64,CDW70,CDW76,CDW78,CDW82,#REF!)*(1-$E$91)*0.095</f>
        <v>#REF!</v>
      </c>
      <c r="CDX97" s="1488" t="e">
        <f>SUM(CDX23,CDX27,CDX33,CDX38,CDX41,CDX44,CDX47,CDX50,CDX56,CDX62,CDX64,CDX70,CDX76,CDX78,CDX82,#REF!)*(1-$E$91)*0.095</f>
        <v>#REF!</v>
      </c>
      <c r="CDY97" s="1488" t="e">
        <f>SUM(CDY23,CDY27,CDY33,CDY38,CDY41,CDY44,CDY47,CDY50,CDY56,CDY62,CDY64,CDY70,CDY76,CDY78,CDY82,#REF!)*(1-$E$91)*0.095</f>
        <v>#REF!</v>
      </c>
      <c r="CDZ97" s="1488" t="e">
        <f>SUM(CDZ23,CDZ27,CDZ33,CDZ38,CDZ41,CDZ44,CDZ47,CDZ50,CDZ56,CDZ62,CDZ64,CDZ70,CDZ76,CDZ78,CDZ82,#REF!)*(1-$E$91)*0.095</f>
        <v>#REF!</v>
      </c>
      <c r="CEA97" s="1488" t="e">
        <f>SUM(CEA23,CEA27,CEA33,CEA38,CEA41,CEA44,CEA47,CEA50,CEA56,CEA62,CEA64,CEA70,CEA76,CEA78,CEA82,#REF!)*(1-$E$91)*0.095</f>
        <v>#REF!</v>
      </c>
      <c r="CEB97" s="1488" t="e">
        <f>SUM(CEB23,CEB27,CEB33,CEB38,CEB41,CEB44,CEB47,CEB50,CEB56,CEB62,CEB64,CEB70,CEB76,CEB78,CEB82,#REF!)*(1-$E$91)*0.095</f>
        <v>#REF!</v>
      </c>
      <c r="CEC97" s="1488" t="e">
        <f>SUM(CEC23,CEC27,CEC33,CEC38,CEC41,CEC44,CEC47,CEC50,CEC56,CEC62,CEC64,CEC70,CEC76,CEC78,CEC82,#REF!)*(1-$E$91)*0.095</f>
        <v>#REF!</v>
      </c>
      <c r="CED97" s="1488" t="e">
        <f>SUM(CED23,CED27,CED33,CED38,CED41,CED44,CED47,CED50,CED56,CED62,CED64,CED70,CED76,CED78,CED82,#REF!)*(1-$E$91)*0.095</f>
        <v>#REF!</v>
      </c>
      <c r="CEE97" s="1488" t="e">
        <f>SUM(CEE23,CEE27,CEE33,CEE38,CEE41,CEE44,CEE47,CEE50,CEE56,CEE62,CEE64,CEE70,CEE76,CEE78,CEE82,#REF!)*(1-$E$91)*0.095</f>
        <v>#REF!</v>
      </c>
      <c r="CEF97" s="1488" t="e">
        <f>SUM(CEF23,CEF27,CEF33,CEF38,CEF41,CEF44,CEF47,CEF50,CEF56,CEF62,CEF64,CEF70,CEF76,CEF78,CEF82,#REF!)*(1-$E$91)*0.095</f>
        <v>#REF!</v>
      </c>
      <c r="CEG97" s="1488" t="e">
        <f>SUM(CEG23,CEG27,CEG33,CEG38,CEG41,CEG44,CEG47,CEG50,CEG56,CEG62,CEG64,CEG70,CEG76,CEG78,CEG82,#REF!)*(1-$E$91)*0.095</f>
        <v>#REF!</v>
      </c>
      <c r="CEH97" s="1488" t="e">
        <f>SUM(CEH23,CEH27,CEH33,CEH38,CEH41,CEH44,CEH47,CEH50,CEH56,CEH62,CEH64,CEH70,CEH76,CEH78,CEH82,#REF!)*(1-$E$91)*0.095</f>
        <v>#REF!</v>
      </c>
      <c r="CEI97" s="1488" t="e">
        <f>SUM(CEI23,CEI27,CEI33,CEI38,CEI41,CEI44,CEI47,CEI50,CEI56,CEI62,CEI64,CEI70,CEI76,CEI78,CEI82,#REF!)*(1-$E$91)*0.095</f>
        <v>#REF!</v>
      </c>
      <c r="CEJ97" s="1488" t="e">
        <f>SUM(CEJ23,CEJ27,CEJ33,CEJ38,CEJ41,CEJ44,CEJ47,CEJ50,CEJ56,CEJ62,CEJ64,CEJ70,CEJ76,CEJ78,CEJ82,#REF!)*(1-$E$91)*0.095</f>
        <v>#REF!</v>
      </c>
      <c r="CEK97" s="1488" t="e">
        <f>SUM(CEK23,CEK27,CEK33,CEK38,CEK41,CEK44,CEK47,CEK50,CEK56,CEK62,CEK64,CEK70,CEK76,CEK78,CEK82,#REF!)*(1-$E$91)*0.095</f>
        <v>#REF!</v>
      </c>
      <c r="CEL97" s="1488" t="e">
        <f>SUM(CEL23,CEL27,CEL33,CEL38,CEL41,CEL44,CEL47,CEL50,CEL56,CEL62,CEL64,CEL70,CEL76,CEL78,CEL82,#REF!)*(1-$E$91)*0.095</f>
        <v>#REF!</v>
      </c>
      <c r="CEM97" s="1488" t="e">
        <f>SUM(CEM23,CEM27,CEM33,CEM38,CEM41,CEM44,CEM47,CEM50,CEM56,CEM62,CEM64,CEM70,CEM76,CEM78,CEM82,#REF!)*(1-$E$91)*0.095</f>
        <v>#REF!</v>
      </c>
      <c r="CEN97" s="1488" t="e">
        <f>SUM(CEN23,CEN27,CEN33,CEN38,CEN41,CEN44,CEN47,CEN50,CEN56,CEN62,CEN64,CEN70,CEN76,CEN78,CEN82,#REF!)*(1-$E$91)*0.095</f>
        <v>#REF!</v>
      </c>
      <c r="CEO97" s="1488" t="e">
        <f>SUM(CEO23,CEO27,CEO33,CEO38,CEO41,CEO44,CEO47,CEO50,CEO56,CEO62,CEO64,CEO70,CEO76,CEO78,CEO82,#REF!)*(1-$E$91)*0.095</f>
        <v>#REF!</v>
      </c>
      <c r="CEP97" s="1488" t="e">
        <f>SUM(CEP23,CEP27,CEP33,CEP38,CEP41,CEP44,CEP47,CEP50,CEP56,CEP62,CEP64,CEP70,CEP76,CEP78,CEP82,#REF!)*(1-$E$91)*0.095</f>
        <v>#REF!</v>
      </c>
      <c r="CEQ97" s="1488" t="e">
        <f>SUM(CEQ23,CEQ27,CEQ33,CEQ38,CEQ41,CEQ44,CEQ47,CEQ50,CEQ56,CEQ62,CEQ64,CEQ70,CEQ76,CEQ78,CEQ82,#REF!)*(1-$E$91)*0.095</f>
        <v>#REF!</v>
      </c>
      <c r="CER97" s="1488" t="e">
        <f>SUM(CER23,CER27,CER33,CER38,CER41,CER44,CER47,CER50,CER56,CER62,CER64,CER70,CER76,CER78,CER82,#REF!)*(1-$E$91)*0.095</f>
        <v>#REF!</v>
      </c>
      <c r="CES97" s="1488" t="e">
        <f>SUM(CES23,CES27,CES33,CES38,CES41,CES44,CES47,CES50,CES56,CES62,CES64,CES70,CES76,CES78,CES82,#REF!)*(1-$E$91)*0.095</f>
        <v>#REF!</v>
      </c>
      <c r="CET97" s="1488" t="e">
        <f>SUM(CET23,CET27,CET33,CET38,CET41,CET44,CET47,CET50,CET56,CET62,CET64,CET70,CET76,CET78,CET82,#REF!)*(1-$E$91)*0.095</f>
        <v>#REF!</v>
      </c>
      <c r="CEU97" s="1488" t="e">
        <f>SUM(CEU23,CEU27,CEU33,CEU38,CEU41,CEU44,CEU47,CEU50,CEU56,CEU62,CEU64,CEU70,CEU76,CEU78,CEU82,#REF!)*(1-$E$91)*0.095</f>
        <v>#REF!</v>
      </c>
      <c r="CEV97" s="1488" t="e">
        <f>SUM(CEV23,CEV27,CEV33,CEV38,CEV41,CEV44,CEV47,CEV50,CEV56,CEV62,CEV64,CEV70,CEV76,CEV78,CEV82,#REF!)*(1-$E$91)*0.095</f>
        <v>#REF!</v>
      </c>
      <c r="CEW97" s="1488" t="e">
        <f>SUM(CEW23,CEW27,CEW33,CEW38,CEW41,CEW44,CEW47,CEW50,CEW56,CEW62,CEW64,CEW70,CEW76,CEW78,CEW82,#REF!)*(1-$E$91)*0.095</f>
        <v>#REF!</v>
      </c>
      <c r="CEX97" s="1488" t="e">
        <f>SUM(CEX23,CEX27,CEX33,CEX38,CEX41,CEX44,CEX47,CEX50,CEX56,CEX62,CEX64,CEX70,CEX76,CEX78,CEX82,#REF!)*(1-$E$91)*0.095</f>
        <v>#REF!</v>
      </c>
      <c r="CEY97" s="1488" t="e">
        <f>SUM(CEY23,CEY27,CEY33,CEY38,CEY41,CEY44,CEY47,CEY50,CEY56,CEY62,CEY64,CEY70,CEY76,CEY78,CEY82,#REF!)*(1-$E$91)*0.095</f>
        <v>#REF!</v>
      </c>
      <c r="CEZ97" s="1488" t="e">
        <f>SUM(CEZ23,CEZ27,CEZ33,CEZ38,CEZ41,CEZ44,CEZ47,CEZ50,CEZ56,CEZ62,CEZ64,CEZ70,CEZ76,CEZ78,CEZ82,#REF!)*(1-$E$91)*0.095</f>
        <v>#REF!</v>
      </c>
      <c r="CFA97" s="1488" t="e">
        <f>SUM(CFA23,CFA27,CFA33,CFA38,CFA41,CFA44,CFA47,CFA50,CFA56,CFA62,CFA64,CFA70,CFA76,CFA78,CFA82,#REF!)*(1-$E$91)*0.095</f>
        <v>#REF!</v>
      </c>
      <c r="CFB97" s="1488" t="e">
        <f>SUM(CFB23,CFB27,CFB33,CFB38,CFB41,CFB44,CFB47,CFB50,CFB56,CFB62,CFB64,CFB70,CFB76,CFB78,CFB82,#REF!)*(1-$E$91)*0.095</f>
        <v>#REF!</v>
      </c>
      <c r="CFC97" s="1488" t="e">
        <f>SUM(CFC23,CFC27,CFC33,CFC38,CFC41,CFC44,CFC47,CFC50,CFC56,CFC62,CFC64,CFC70,CFC76,CFC78,CFC82,#REF!)*(1-$E$91)*0.095</f>
        <v>#REF!</v>
      </c>
      <c r="CFD97" s="1488" t="e">
        <f>SUM(CFD23,CFD27,CFD33,CFD38,CFD41,CFD44,CFD47,CFD50,CFD56,CFD62,CFD64,CFD70,CFD76,CFD78,CFD82,#REF!)*(1-$E$91)*0.095</f>
        <v>#REF!</v>
      </c>
      <c r="CFE97" s="1488" t="e">
        <f>SUM(CFE23,CFE27,CFE33,CFE38,CFE41,CFE44,CFE47,CFE50,CFE56,CFE62,CFE64,CFE70,CFE76,CFE78,CFE82,#REF!)*(1-$E$91)*0.095</f>
        <v>#REF!</v>
      </c>
      <c r="CFF97" s="1488" t="e">
        <f>SUM(CFF23,CFF27,CFF33,CFF38,CFF41,CFF44,CFF47,CFF50,CFF56,CFF62,CFF64,CFF70,CFF76,CFF78,CFF82,#REF!)*(1-$E$91)*0.095</f>
        <v>#REF!</v>
      </c>
      <c r="CFG97" s="1488" t="e">
        <f>SUM(CFG23,CFG27,CFG33,CFG38,CFG41,CFG44,CFG47,CFG50,CFG56,CFG62,CFG64,CFG70,CFG76,CFG78,CFG82,#REF!)*(1-$E$91)*0.095</f>
        <v>#REF!</v>
      </c>
      <c r="CFH97" s="1488" t="e">
        <f>SUM(CFH23,CFH27,CFH33,CFH38,CFH41,CFH44,CFH47,CFH50,CFH56,CFH62,CFH64,CFH70,CFH76,CFH78,CFH82,#REF!)*(1-$E$91)*0.095</f>
        <v>#REF!</v>
      </c>
      <c r="CFI97" s="1488" t="e">
        <f>SUM(CFI23,CFI27,CFI33,CFI38,CFI41,CFI44,CFI47,CFI50,CFI56,CFI62,CFI64,CFI70,CFI76,CFI78,CFI82,#REF!)*(1-$E$91)*0.095</f>
        <v>#REF!</v>
      </c>
      <c r="CFJ97" s="1488" t="e">
        <f>SUM(CFJ23,CFJ27,CFJ33,CFJ38,CFJ41,CFJ44,CFJ47,CFJ50,CFJ56,CFJ62,CFJ64,CFJ70,CFJ76,CFJ78,CFJ82,#REF!)*(1-$E$91)*0.095</f>
        <v>#REF!</v>
      </c>
      <c r="CFK97" s="1488" t="e">
        <f>SUM(CFK23,CFK27,CFK33,CFK38,CFK41,CFK44,CFK47,CFK50,CFK56,CFK62,CFK64,CFK70,CFK76,CFK78,CFK82,#REF!)*(1-$E$91)*0.095</f>
        <v>#REF!</v>
      </c>
      <c r="CFL97" s="1488" t="e">
        <f>SUM(CFL23,CFL27,CFL33,CFL38,CFL41,CFL44,CFL47,CFL50,CFL56,CFL62,CFL64,CFL70,CFL76,CFL78,CFL82,#REF!)*(1-$E$91)*0.095</f>
        <v>#REF!</v>
      </c>
      <c r="CFM97" s="1488" t="e">
        <f>SUM(CFM23,CFM27,CFM33,CFM38,CFM41,CFM44,CFM47,CFM50,CFM56,CFM62,CFM64,CFM70,CFM76,CFM78,CFM82,#REF!)*(1-$E$91)*0.095</f>
        <v>#REF!</v>
      </c>
      <c r="CFN97" s="1488" t="e">
        <f>SUM(CFN23,CFN27,CFN33,CFN38,CFN41,CFN44,CFN47,CFN50,CFN56,CFN62,CFN64,CFN70,CFN76,CFN78,CFN82,#REF!)*(1-$E$91)*0.095</f>
        <v>#REF!</v>
      </c>
      <c r="CFO97" s="1488" t="e">
        <f>SUM(CFO23,CFO27,CFO33,CFO38,CFO41,CFO44,CFO47,CFO50,CFO56,CFO62,CFO64,CFO70,CFO76,CFO78,CFO82,#REF!)*(1-$E$91)*0.095</f>
        <v>#REF!</v>
      </c>
      <c r="CFP97" s="1488" t="e">
        <f>SUM(CFP23,CFP27,CFP33,CFP38,CFP41,CFP44,CFP47,CFP50,CFP56,CFP62,CFP64,CFP70,CFP76,CFP78,CFP82,#REF!)*(1-$E$91)*0.095</f>
        <v>#REF!</v>
      </c>
      <c r="CFQ97" s="1488" t="e">
        <f>SUM(CFQ23,CFQ27,CFQ33,CFQ38,CFQ41,CFQ44,CFQ47,CFQ50,CFQ56,CFQ62,CFQ64,CFQ70,CFQ76,CFQ78,CFQ82,#REF!)*(1-$E$91)*0.095</f>
        <v>#REF!</v>
      </c>
      <c r="CFR97" s="1488" t="e">
        <f>SUM(CFR23,CFR27,CFR33,CFR38,CFR41,CFR44,CFR47,CFR50,CFR56,CFR62,CFR64,CFR70,CFR76,CFR78,CFR82,#REF!)*(1-$E$91)*0.095</f>
        <v>#REF!</v>
      </c>
      <c r="CFS97" s="1488" t="e">
        <f>SUM(CFS23,CFS27,CFS33,CFS38,CFS41,CFS44,CFS47,CFS50,CFS56,CFS62,CFS64,CFS70,CFS76,CFS78,CFS82,#REF!)*(1-$E$91)*0.095</f>
        <v>#REF!</v>
      </c>
      <c r="CFT97" s="1488" t="e">
        <f>SUM(CFT23,CFT27,CFT33,CFT38,CFT41,CFT44,CFT47,CFT50,CFT56,CFT62,CFT64,CFT70,CFT76,CFT78,CFT82,#REF!)*(1-$E$91)*0.095</f>
        <v>#REF!</v>
      </c>
      <c r="CFU97" s="1488" t="e">
        <f>SUM(CFU23,CFU27,CFU33,CFU38,CFU41,CFU44,CFU47,CFU50,CFU56,CFU62,CFU64,CFU70,CFU76,CFU78,CFU82,#REF!)*(1-$E$91)*0.095</f>
        <v>#REF!</v>
      </c>
      <c r="CFV97" s="1488" t="e">
        <f>SUM(CFV23,CFV27,CFV33,CFV38,CFV41,CFV44,CFV47,CFV50,CFV56,CFV62,CFV64,CFV70,CFV76,CFV78,CFV82,#REF!)*(1-$E$91)*0.095</f>
        <v>#REF!</v>
      </c>
      <c r="CFW97" s="1488" t="e">
        <f>SUM(CFW23,CFW27,CFW33,CFW38,CFW41,CFW44,CFW47,CFW50,CFW56,CFW62,CFW64,CFW70,CFW76,CFW78,CFW82,#REF!)*(1-$E$91)*0.095</f>
        <v>#REF!</v>
      </c>
      <c r="CFX97" s="1488" t="e">
        <f>SUM(CFX23,CFX27,CFX33,CFX38,CFX41,CFX44,CFX47,CFX50,CFX56,CFX62,CFX64,CFX70,CFX76,CFX78,CFX82,#REF!)*(1-$E$91)*0.095</f>
        <v>#REF!</v>
      </c>
      <c r="CFY97" s="1488" t="e">
        <f>SUM(CFY23,CFY27,CFY33,CFY38,CFY41,CFY44,CFY47,CFY50,CFY56,CFY62,CFY64,CFY70,CFY76,CFY78,CFY82,#REF!)*(1-$E$91)*0.095</f>
        <v>#REF!</v>
      </c>
      <c r="CFZ97" s="1488" t="e">
        <f>SUM(CFZ23,CFZ27,CFZ33,CFZ38,CFZ41,CFZ44,CFZ47,CFZ50,CFZ56,CFZ62,CFZ64,CFZ70,CFZ76,CFZ78,CFZ82,#REF!)*(1-$E$91)*0.095</f>
        <v>#REF!</v>
      </c>
      <c r="CGA97" s="1488" t="e">
        <f>SUM(CGA23,CGA27,CGA33,CGA38,CGA41,CGA44,CGA47,CGA50,CGA56,CGA62,CGA64,CGA70,CGA76,CGA78,CGA82,#REF!)*(1-$E$91)*0.095</f>
        <v>#REF!</v>
      </c>
      <c r="CGB97" s="1488" t="e">
        <f>SUM(CGB23,CGB27,CGB33,CGB38,CGB41,CGB44,CGB47,CGB50,CGB56,CGB62,CGB64,CGB70,CGB76,CGB78,CGB82,#REF!)*(1-$E$91)*0.095</f>
        <v>#REF!</v>
      </c>
      <c r="CGC97" s="1488" t="e">
        <f>SUM(CGC23,CGC27,CGC33,CGC38,CGC41,CGC44,CGC47,CGC50,CGC56,CGC62,CGC64,CGC70,CGC76,CGC78,CGC82,#REF!)*(1-$E$91)*0.095</f>
        <v>#REF!</v>
      </c>
      <c r="CGD97" s="1488" t="e">
        <f>SUM(CGD23,CGD27,CGD33,CGD38,CGD41,CGD44,CGD47,CGD50,CGD56,CGD62,CGD64,CGD70,CGD76,CGD78,CGD82,#REF!)*(1-$E$91)*0.095</f>
        <v>#REF!</v>
      </c>
      <c r="CGE97" s="1488" t="e">
        <f>SUM(CGE23,CGE27,CGE33,CGE38,CGE41,CGE44,CGE47,CGE50,CGE56,CGE62,CGE64,CGE70,CGE76,CGE78,CGE82,#REF!)*(1-$E$91)*0.095</f>
        <v>#REF!</v>
      </c>
      <c r="CGF97" s="1488" t="e">
        <f>SUM(CGF23,CGF27,CGF33,CGF38,CGF41,CGF44,CGF47,CGF50,CGF56,CGF62,CGF64,CGF70,CGF76,CGF78,CGF82,#REF!)*(1-$E$91)*0.095</f>
        <v>#REF!</v>
      </c>
      <c r="CGG97" s="1488" t="e">
        <f>SUM(CGG23,CGG27,CGG33,CGG38,CGG41,CGG44,CGG47,CGG50,CGG56,CGG62,CGG64,CGG70,CGG76,CGG78,CGG82,#REF!)*(1-$E$91)*0.095</f>
        <v>#REF!</v>
      </c>
      <c r="CGH97" s="1488" t="e">
        <f>SUM(CGH23,CGH27,CGH33,CGH38,CGH41,CGH44,CGH47,CGH50,CGH56,CGH62,CGH64,CGH70,CGH76,CGH78,CGH82,#REF!)*(1-$E$91)*0.095</f>
        <v>#REF!</v>
      </c>
      <c r="CGI97" s="1488" t="e">
        <f>SUM(CGI23,CGI27,CGI33,CGI38,CGI41,CGI44,CGI47,CGI50,CGI56,CGI62,CGI64,CGI70,CGI76,CGI78,CGI82,#REF!)*(1-$E$91)*0.095</f>
        <v>#REF!</v>
      </c>
      <c r="CGJ97" s="1488" t="e">
        <f>SUM(CGJ23,CGJ27,CGJ33,CGJ38,CGJ41,CGJ44,CGJ47,CGJ50,CGJ56,CGJ62,CGJ64,CGJ70,CGJ76,CGJ78,CGJ82,#REF!)*(1-$E$91)*0.095</f>
        <v>#REF!</v>
      </c>
      <c r="CGK97" s="1488" t="e">
        <f>SUM(CGK23,CGK27,CGK33,CGK38,CGK41,CGK44,CGK47,CGK50,CGK56,CGK62,CGK64,CGK70,CGK76,CGK78,CGK82,#REF!)*(1-$E$91)*0.095</f>
        <v>#REF!</v>
      </c>
      <c r="CGL97" s="1488" t="e">
        <f>SUM(CGL23,CGL27,CGL33,CGL38,CGL41,CGL44,CGL47,CGL50,CGL56,CGL62,CGL64,CGL70,CGL76,CGL78,CGL82,#REF!)*(1-$E$91)*0.095</f>
        <v>#REF!</v>
      </c>
      <c r="CGM97" s="1488" t="e">
        <f>SUM(CGM23,CGM27,CGM33,CGM38,CGM41,CGM44,CGM47,CGM50,CGM56,CGM62,CGM64,CGM70,CGM76,CGM78,CGM82,#REF!)*(1-$E$91)*0.095</f>
        <v>#REF!</v>
      </c>
      <c r="CGN97" s="1488" t="e">
        <f>SUM(CGN23,CGN27,CGN33,CGN38,CGN41,CGN44,CGN47,CGN50,CGN56,CGN62,CGN64,CGN70,CGN76,CGN78,CGN82,#REF!)*(1-$E$91)*0.095</f>
        <v>#REF!</v>
      </c>
      <c r="CGO97" s="1488" t="e">
        <f>SUM(CGO23,CGO27,CGO33,CGO38,CGO41,CGO44,CGO47,CGO50,CGO56,CGO62,CGO64,CGO70,CGO76,CGO78,CGO82,#REF!)*(1-$E$91)*0.095</f>
        <v>#REF!</v>
      </c>
      <c r="CGP97" s="1488" t="e">
        <f>SUM(CGP23,CGP27,CGP33,CGP38,CGP41,CGP44,CGP47,CGP50,CGP56,CGP62,CGP64,CGP70,CGP76,CGP78,CGP82,#REF!)*(1-$E$91)*0.095</f>
        <v>#REF!</v>
      </c>
      <c r="CGQ97" s="1488" t="e">
        <f>SUM(CGQ23,CGQ27,CGQ33,CGQ38,CGQ41,CGQ44,CGQ47,CGQ50,CGQ56,CGQ62,CGQ64,CGQ70,CGQ76,CGQ78,CGQ82,#REF!)*(1-$E$91)*0.095</f>
        <v>#REF!</v>
      </c>
      <c r="CGR97" s="1488" t="e">
        <f>SUM(CGR23,CGR27,CGR33,CGR38,CGR41,CGR44,CGR47,CGR50,CGR56,CGR62,CGR64,CGR70,CGR76,CGR78,CGR82,#REF!)*(1-$E$91)*0.095</f>
        <v>#REF!</v>
      </c>
      <c r="CGS97" s="1488" t="e">
        <f>SUM(CGS23,CGS27,CGS33,CGS38,CGS41,CGS44,CGS47,CGS50,CGS56,CGS62,CGS64,CGS70,CGS76,CGS78,CGS82,#REF!)*(1-$E$91)*0.095</f>
        <v>#REF!</v>
      </c>
      <c r="CGT97" s="1488" t="e">
        <f>SUM(CGT23,CGT27,CGT33,CGT38,CGT41,CGT44,CGT47,CGT50,CGT56,CGT62,CGT64,CGT70,CGT76,CGT78,CGT82,#REF!)*(1-$E$91)*0.095</f>
        <v>#REF!</v>
      </c>
      <c r="CGU97" s="1488" t="e">
        <f>SUM(CGU23,CGU27,CGU33,CGU38,CGU41,CGU44,CGU47,CGU50,CGU56,CGU62,CGU64,CGU70,CGU76,CGU78,CGU82,#REF!)*(1-$E$91)*0.095</f>
        <v>#REF!</v>
      </c>
      <c r="CGV97" s="1488" t="e">
        <f>SUM(CGV23,CGV27,CGV33,CGV38,CGV41,CGV44,CGV47,CGV50,CGV56,CGV62,CGV64,CGV70,CGV76,CGV78,CGV82,#REF!)*(1-$E$91)*0.095</f>
        <v>#REF!</v>
      </c>
      <c r="CGW97" s="1488" t="e">
        <f>SUM(CGW23,CGW27,CGW33,CGW38,CGW41,CGW44,CGW47,CGW50,CGW56,CGW62,CGW64,CGW70,CGW76,CGW78,CGW82,#REF!)*(1-$E$91)*0.095</f>
        <v>#REF!</v>
      </c>
      <c r="CGX97" s="1488" t="e">
        <f>SUM(CGX23,CGX27,CGX33,CGX38,CGX41,CGX44,CGX47,CGX50,CGX56,CGX62,CGX64,CGX70,CGX76,CGX78,CGX82,#REF!)*(1-$E$91)*0.095</f>
        <v>#REF!</v>
      </c>
      <c r="CGY97" s="1488" t="e">
        <f>SUM(CGY23,CGY27,CGY33,CGY38,CGY41,CGY44,CGY47,CGY50,CGY56,CGY62,CGY64,CGY70,CGY76,CGY78,CGY82,#REF!)*(1-$E$91)*0.095</f>
        <v>#REF!</v>
      </c>
      <c r="CGZ97" s="1488" t="e">
        <f>SUM(CGZ23,CGZ27,CGZ33,CGZ38,CGZ41,CGZ44,CGZ47,CGZ50,CGZ56,CGZ62,CGZ64,CGZ70,CGZ76,CGZ78,CGZ82,#REF!)*(1-$E$91)*0.095</f>
        <v>#REF!</v>
      </c>
      <c r="CHA97" s="1488" t="e">
        <f>SUM(CHA23,CHA27,CHA33,CHA38,CHA41,CHA44,CHA47,CHA50,CHA56,CHA62,CHA64,CHA70,CHA76,CHA78,CHA82,#REF!)*(1-$E$91)*0.095</f>
        <v>#REF!</v>
      </c>
      <c r="CHB97" s="1488" t="e">
        <f>SUM(CHB23,CHB27,CHB33,CHB38,CHB41,CHB44,CHB47,CHB50,CHB56,CHB62,CHB64,CHB70,CHB76,CHB78,CHB82,#REF!)*(1-$E$91)*0.095</f>
        <v>#REF!</v>
      </c>
      <c r="CHC97" s="1488" t="e">
        <f>SUM(CHC23,CHC27,CHC33,CHC38,CHC41,CHC44,CHC47,CHC50,CHC56,CHC62,CHC64,CHC70,CHC76,CHC78,CHC82,#REF!)*(1-$E$91)*0.095</f>
        <v>#REF!</v>
      </c>
      <c r="CHD97" s="1488" t="e">
        <f>SUM(CHD23,CHD27,CHD33,CHD38,CHD41,CHD44,CHD47,CHD50,CHD56,CHD62,CHD64,CHD70,CHD76,CHD78,CHD82,#REF!)*(1-$E$91)*0.095</f>
        <v>#REF!</v>
      </c>
      <c r="CHE97" s="1488" t="e">
        <f>SUM(CHE23,CHE27,CHE33,CHE38,CHE41,CHE44,CHE47,CHE50,CHE56,CHE62,CHE64,CHE70,CHE76,CHE78,CHE82,#REF!)*(1-$E$91)*0.095</f>
        <v>#REF!</v>
      </c>
      <c r="CHF97" s="1488" t="e">
        <f>SUM(CHF23,CHF27,CHF33,CHF38,CHF41,CHF44,CHF47,CHF50,CHF56,CHF62,CHF64,CHF70,CHF76,CHF78,CHF82,#REF!)*(1-$E$91)*0.095</f>
        <v>#REF!</v>
      </c>
      <c r="CHG97" s="1488" t="e">
        <f>SUM(CHG23,CHG27,CHG33,CHG38,CHG41,CHG44,CHG47,CHG50,CHG56,CHG62,CHG64,CHG70,CHG76,CHG78,CHG82,#REF!)*(1-$E$91)*0.095</f>
        <v>#REF!</v>
      </c>
      <c r="CHH97" s="1488" t="e">
        <f>SUM(CHH23,CHH27,CHH33,CHH38,CHH41,CHH44,CHH47,CHH50,CHH56,CHH62,CHH64,CHH70,CHH76,CHH78,CHH82,#REF!)*(1-$E$91)*0.095</f>
        <v>#REF!</v>
      </c>
      <c r="CHI97" s="1488" t="e">
        <f>SUM(CHI23,CHI27,CHI33,CHI38,CHI41,CHI44,CHI47,CHI50,CHI56,CHI62,CHI64,CHI70,CHI76,CHI78,CHI82,#REF!)*(1-$E$91)*0.095</f>
        <v>#REF!</v>
      </c>
      <c r="CHJ97" s="1488" t="e">
        <f>SUM(CHJ23,CHJ27,CHJ33,CHJ38,CHJ41,CHJ44,CHJ47,CHJ50,CHJ56,CHJ62,CHJ64,CHJ70,CHJ76,CHJ78,CHJ82,#REF!)*(1-$E$91)*0.095</f>
        <v>#REF!</v>
      </c>
      <c r="CHK97" s="1488" t="e">
        <f>SUM(CHK23,CHK27,CHK33,CHK38,CHK41,CHK44,CHK47,CHK50,CHK56,CHK62,CHK64,CHK70,CHK76,CHK78,CHK82,#REF!)*(1-$E$91)*0.095</f>
        <v>#REF!</v>
      </c>
      <c r="CHL97" s="1488" t="e">
        <f>SUM(CHL23,CHL27,CHL33,CHL38,CHL41,CHL44,CHL47,CHL50,CHL56,CHL62,CHL64,CHL70,CHL76,CHL78,CHL82,#REF!)*(1-$E$91)*0.095</f>
        <v>#REF!</v>
      </c>
      <c r="CHM97" s="1488" t="e">
        <f>SUM(CHM23,CHM27,CHM33,CHM38,CHM41,CHM44,CHM47,CHM50,CHM56,CHM62,CHM64,CHM70,CHM76,CHM78,CHM82,#REF!)*(1-$E$91)*0.095</f>
        <v>#REF!</v>
      </c>
      <c r="CHN97" s="1488" t="e">
        <f>SUM(CHN23,CHN27,CHN33,CHN38,CHN41,CHN44,CHN47,CHN50,CHN56,CHN62,CHN64,CHN70,CHN76,CHN78,CHN82,#REF!)*(1-$E$91)*0.095</f>
        <v>#REF!</v>
      </c>
      <c r="CHO97" s="1488" t="e">
        <f>SUM(CHO23,CHO27,CHO33,CHO38,CHO41,CHO44,CHO47,CHO50,CHO56,CHO62,CHO64,CHO70,CHO76,CHO78,CHO82,#REF!)*(1-$E$91)*0.095</f>
        <v>#REF!</v>
      </c>
      <c r="CHP97" s="1488" t="e">
        <f>SUM(CHP23,CHP27,CHP33,CHP38,CHP41,CHP44,CHP47,CHP50,CHP56,CHP62,CHP64,CHP70,CHP76,CHP78,CHP82,#REF!)*(1-$E$91)*0.095</f>
        <v>#REF!</v>
      </c>
      <c r="CHQ97" s="1488" t="e">
        <f>SUM(CHQ23,CHQ27,CHQ33,CHQ38,CHQ41,CHQ44,CHQ47,CHQ50,CHQ56,CHQ62,CHQ64,CHQ70,CHQ76,CHQ78,CHQ82,#REF!)*(1-$E$91)*0.095</f>
        <v>#REF!</v>
      </c>
      <c r="CHR97" s="1488" t="e">
        <f>SUM(CHR23,CHR27,CHR33,CHR38,CHR41,CHR44,CHR47,CHR50,CHR56,CHR62,CHR64,CHR70,CHR76,CHR78,CHR82,#REF!)*(1-$E$91)*0.095</f>
        <v>#REF!</v>
      </c>
      <c r="CHS97" s="1488" t="e">
        <f>SUM(CHS23,CHS27,CHS33,CHS38,CHS41,CHS44,CHS47,CHS50,CHS56,CHS62,CHS64,CHS70,CHS76,CHS78,CHS82,#REF!)*(1-$E$91)*0.095</f>
        <v>#REF!</v>
      </c>
      <c r="CHT97" s="1488" t="e">
        <f>SUM(CHT23,CHT27,CHT33,CHT38,CHT41,CHT44,CHT47,CHT50,CHT56,CHT62,CHT64,CHT70,CHT76,CHT78,CHT82,#REF!)*(1-$E$91)*0.095</f>
        <v>#REF!</v>
      </c>
      <c r="CHU97" s="1488" t="e">
        <f>SUM(CHU23,CHU27,CHU33,CHU38,CHU41,CHU44,CHU47,CHU50,CHU56,CHU62,CHU64,CHU70,CHU76,CHU78,CHU82,#REF!)*(1-$E$91)*0.095</f>
        <v>#REF!</v>
      </c>
      <c r="CHV97" s="1488" t="e">
        <f>SUM(CHV23,CHV27,CHV33,CHV38,CHV41,CHV44,CHV47,CHV50,CHV56,CHV62,CHV64,CHV70,CHV76,CHV78,CHV82,#REF!)*(1-$E$91)*0.095</f>
        <v>#REF!</v>
      </c>
      <c r="CHW97" s="1488" t="e">
        <f>SUM(CHW23,CHW27,CHW33,CHW38,CHW41,CHW44,CHW47,CHW50,CHW56,CHW62,CHW64,CHW70,CHW76,CHW78,CHW82,#REF!)*(1-$E$91)*0.095</f>
        <v>#REF!</v>
      </c>
      <c r="CHX97" s="1488" t="e">
        <f>SUM(CHX23,CHX27,CHX33,CHX38,CHX41,CHX44,CHX47,CHX50,CHX56,CHX62,CHX64,CHX70,CHX76,CHX78,CHX82,#REF!)*(1-$E$91)*0.095</f>
        <v>#REF!</v>
      </c>
      <c r="CHY97" s="1488" t="e">
        <f>SUM(CHY23,CHY27,CHY33,CHY38,CHY41,CHY44,CHY47,CHY50,CHY56,CHY62,CHY64,CHY70,CHY76,CHY78,CHY82,#REF!)*(1-$E$91)*0.095</f>
        <v>#REF!</v>
      </c>
      <c r="CHZ97" s="1488" t="e">
        <f>SUM(CHZ23,CHZ27,CHZ33,CHZ38,CHZ41,CHZ44,CHZ47,CHZ50,CHZ56,CHZ62,CHZ64,CHZ70,CHZ76,CHZ78,CHZ82,#REF!)*(1-$E$91)*0.095</f>
        <v>#REF!</v>
      </c>
      <c r="CIA97" s="1488" t="e">
        <f>SUM(CIA23,CIA27,CIA33,CIA38,CIA41,CIA44,CIA47,CIA50,CIA56,CIA62,CIA64,CIA70,CIA76,CIA78,CIA82,#REF!)*(1-$E$91)*0.095</f>
        <v>#REF!</v>
      </c>
      <c r="CIB97" s="1488" t="e">
        <f>SUM(CIB23,CIB27,CIB33,CIB38,CIB41,CIB44,CIB47,CIB50,CIB56,CIB62,CIB64,CIB70,CIB76,CIB78,CIB82,#REF!)*(1-$E$91)*0.095</f>
        <v>#REF!</v>
      </c>
      <c r="CIC97" s="1488" t="e">
        <f>SUM(CIC23,CIC27,CIC33,CIC38,CIC41,CIC44,CIC47,CIC50,CIC56,CIC62,CIC64,CIC70,CIC76,CIC78,CIC82,#REF!)*(1-$E$91)*0.095</f>
        <v>#REF!</v>
      </c>
      <c r="CID97" s="1488" t="e">
        <f>SUM(CID23,CID27,CID33,CID38,CID41,CID44,CID47,CID50,CID56,CID62,CID64,CID70,CID76,CID78,CID82,#REF!)*(1-$E$91)*0.095</f>
        <v>#REF!</v>
      </c>
      <c r="CIE97" s="1488" t="e">
        <f>SUM(CIE23,CIE27,CIE33,CIE38,CIE41,CIE44,CIE47,CIE50,CIE56,CIE62,CIE64,CIE70,CIE76,CIE78,CIE82,#REF!)*(1-$E$91)*0.095</f>
        <v>#REF!</v>
      </c>
      <c r="CIF97" s="1488" t="e">
        <f>SUM(CIF23,CIF27,CIF33,CIF38,CIF41,CIF44,CIF47,CIF50,CIF56,CIF62,CIF64,CIF70,CIF76,CIF78,CIF82,#REF!)*(1-$E$91)*0.095</f>
        <v>#REF!</v>
      </c>
      <c r="CIG97" s="1488" t="e">
        <f>SUM(CIG23,CIG27,CIG33,CIG38,CIG41,CIG44,CIG47,CIG50,CIG56,CIG62,CIG64,CIG70,CIG76,CIG78,CIG82,#REF!)*(1-$E$91)*0.095</f>
        <v>#REF!</v>
      </c>
      <c r="CIH97" s="1488" t="e">
        <f>SUM(CIH23,CIH27,CIH33,CIH38,CIH41,CIH44,CIH47,CIH50,CIH56,CIH62,CIH64,CIH70,CIH76,CIH78,CIH82,#REF!)*(1-$E$91)*0.095</f>
        <v>#REF!</v>
      </c>
      <c r="CII97" s="1488" t="e">
        <f>SUM(CII23,CII27,CII33,CII38,CII41,CII44,CII47,CII50,CII56,CII62,CII64,CII70,CII76,CII78,CII82,#REF!)*(1-$E$91)*0.095</f>
        <v>#REF!</v>
      </c>
      <c r="CIJ97" s="1488" t="e">
        <f>SUM(CIJ23,CIJ27,CIJ33,CIJ38,CIJ41,CIJ44,CIJ47,CIJ50,CIJ56,CIJ62,CIJ64,CIJ70,CIJ76,CIJ78,CIJ82,#REF!)*(1-$E$91)*0.095</f>
        <v>#REF!</v>
      </c>
      <c r="CIK97" s="1488" t="e">
        <f>SUM(CIK23,CIK27,CIK33,CIK38,CIK41,CIK44,CIK47,CIK50,CIK56,CIK62,CIK64,CIK70,CIK76,CIK78,CIK82,#REF!)*(1-$E$91)*0.095</f>
        <v>#REF!</v>
      </c>
      <c r="CIL97" s="1488" t="e">
        <f>SUM(CIL23,CIL27,CIL33,CIL38,CIL41,CIL44,CIL47,CIL50,CIL56,CIL62,CIL64,CIL70,CIL76,CIL78,CIL82,#REF!)*(1-$E$91)*0.095</f>
        <v>#REF!</v>
      </c>
      <c r="CIM97" s="1488" t="e">
        <f>SUM(CIM23,CIM27,CIM33,CIM38,CIM41,CIM44,CIM47,CIM50,CIM56,CIM62,CIM64,CIM70,CIM76,CIM78,CIM82,#REF!)*(1-$E$91)*0.095</f>
        <v>#REF!</v>
      </c>
      <c r="CIN97" s="1488" t="e">
        <f>SUM(CIN23,CIN27,CIN33,CIN38,CIN41,CIN44,CIN47,CIN50,CIN56,CIN62,CIN64,CIN70,CIN76,CIN78,CIN82,#REF!)*(1-$E$91)*0.095</f>
        <v>#REF!</v>
      </c>
      <c r="CIO97" s="1488" t="e">
        <f>SUM(CIO23,CIO27,CIO33,CIO38,CIO41,CIO44,CIO47,CIO50,CIO56,CIO62,CIO64,CIO70,CIO76,CIO78,CIO82,#REF!)*(1-$E$91)*0.095</f>
        <v>#REF!</v>
      </c>
      <c r="CIP97" s="1488" t="e">
        <f>SUM(CIP23,CIP27,CIP33,CIP38,CIP41,CIP44,CIP47,CIP50,CIP56,CIP62,CIP64,CIP70,CIP76,CIP78,CIP82,#REF!)*(1-$E$91)*0.095</f>
        <v>#REF!</v>
      </c>
      <c r="CIQ97" s="1488" t="e">
        <f>SUM(CIQ23,CIQ27,CIQ33,CIQ38,CIQ41,CIQ44,CIQ47,CIQ50,CIQ56,CIQ62,CIQ64,CIQ70,CIQ76,CIQ78,CIQ82,#REF!)*(1-$E$91)*0.095</f>
        <v>#REF!</v>
      </c>
      <c r="CIR97" s="1488" t="e">
        <f>SUM(CIR23,CIR27,CIR33,CIR38,CIR41,CIR44,CIR47,CIR50,CIR56,CIR62,CIR64,CIR70,CIR76,CIR78,CIR82,#REF!)*(1-$E$91)*0.095</f>
        <v>#REF!</v>
      </c>
      <c r="CIS97" s="1488" t="e">
        <f>SUM(CIS23,CIS27,CIS33,CIS38,CIS41,CIS44,CIS47,CIS50,CIS56,CIS62,CIS64,CIS70,CIS76,CIS78,CIS82,#REF!)*(1-$E$91)*0.095</f>
        <v>#REF!</v>
      </c>
      <c r="CIT97" s="1488" t="e">
        <f>SUM(CIT23,CIT27,CIT33,CIT38,CIT41,CIT44,CIT47,CIT50,CIT56,CIT62,CIT64,CIT70,CIT76,CIT78,CIT82,#REF!)*(1-$E$91)*0.095</f>
        <v>#REF!</v>
      </c>
      <c r="CIU97" s="1488" t="e">
        <f>SUM(CIU23,CIU27,CIU33,CIU38,CIU41,CIU44,CIU47,CIU50,CIU56,CIU62,CIU64,CIU70,CIU76,CIU78,CIU82,#REF!)*(1-$E$91)*0.095</f>
        <v>#REF!</v>
      </c>
      <c r="CIV97" s="1488" t="e">
        <f>SUM(CIV23,CIV27,CIV33,CIV38,CIV41,CIV44,CIV47,CIV50,CIV56,CIV62,CIV64,CIV70,CIV76,CIV78,CIV82,#REF!)*(1-$E$91)*0.095</f>
        <v>#REF!</v>
      </c>
      <c r="CIW97" s="1488" t="e">
        <f>SUM(CIW23,CIW27,CIW33,CIW38,CIW41,CIW44,CIW47,CIW50,CIW56,CIW62,CIW64,CIW70,CIW76,CIW78,CIW82,#REF!)*(1-$E$91)*0.095</f>
        <v>#REF!</v>
      </c>
      <c r="CIX97" s="1488" t="e">
        <f>SUM(CIX23,CIX27,CIX33,CIX38,CIX41,CIX44,CIX47,CIX50,CIX56,CIX62,CIX64,CIX70,CIX76,CIX78,CIX82,#REF!)*(1-$E$91)*0.095</f>
        <v>#REF!</v>
      </c>
      <c r="CIY97" s="1488" t="e">
        <f>SUM(CIY23,CIY27,CIY33,CIY38,CIY41,CIY44,CIY47,CIY50,CIY56,CIY62,CIY64,CIY70,CIY76,CIY78,CIY82,#REF!)*(1-$E$91)*0.095</f>
        <v>#REF!</v>
      </c>
      <c r="CIZ97" s="1488" t="e">
        <f>SUM(CIZ23,CIZ27,CIZ33,CIZ38,CIZ41,CIZ44,CIZ47,CIZ50,CIZ56,CIZ62,CIZ64,CIZ70,CIZ76,CIZ78,CIZ82,#REF!)*(1-$E$91)*0.095</f>
        <v>#REF!</v>
      </c>
      <c r="CJA97" s="1488" t="e">
        <f>SUM(CJA23,CJA27,CJA33,CJA38,CJA41,CJA44,CJA47,CJA50,CJA56,CJA62,CJA64,CJA70,CJA76,CJA78,CJA82,#REF!)*(1-$E$91)*0.095</f>
        <v>#REF!</v>
      </c>
      <c r="CJB97" s="1488" t="e">
        <f>SUM(CJB23,CJB27,CJB33,CJB38,CJB41,CJB44,CJB47,CJB50,CJB56,CJB62,CJB64,CJB70,CJB76,CJB78,CJB82,#REF!)*(1-$E$91)*0.095</f>
        <v>#REF!</v>
      </c>
      <c r="CJC97" s="1488" t="e">
        <f>SUM(CJC23,CJC27,CJC33,CJC38,CJC41,CJC44,CJC47,CJC50,CJC56,CJC62,CJC64,CJC70,CJC76,CJC78,CJC82,#REF!)*(1-$E$91)*0.095</f>
        <v>#REF!</v>
      </c>
      <c r="CJD97" s="1488" t="e">
        <f>SUM(CJD23,CJD27,CJD33,CJD38,CJD41,CJD44,CJD47,CJD50,CJD56,CJD62,CJD64,CJD70,CJD76,CJD78,CJD82,#REF!)*(1-$E$91)*0.095</f>
        <v>#REF!</v>
      </c>
      <c r="CJE97" s="1488" t="e">
        <f>SUM(CJE23,CJE27,CJE33,CJE38,CJE41,CJE44,CJE47,CJE50,CJE56,CJE62,CJE64,CJE70,CJE76,CJE78,CJE82,#REF!)*(1-$E$91)*0.095</f>
        <v>#REF!</v>
      </c>
      <c r="CJF97" s="1488" t="e">
        <f>SUM(CJF23,CJF27,CJF33,CJF38,CJF41,CJF44,CJF47,CJF50,CJF56,CJF62,CJF64,CJF70,CJF76,CJF78,CJF82,#REF!)*(1-$E$91)*0.095</f>
        <v>#REF!</v>
      </c>
      <c r="CJG97" s="1488" t="e">
        <f>SUM(CJG23,CJG27,CJG33,CJG38,CJG41,CJG44,CJG47,CJG50,CJG56,CJG62,CJG64,CJG70,CJG76,CJG78,CJG82,#REF!)*(1-$E$91)*0.095</f>
        <v>#REF!</v>
      </c>
      <c r="CJH97" s="1488" t="e">
        <f>SUM(CJH23,CJH27,CJH33,CJH38,CJH41,CJH44,CJH47,CJH50,CJH56,CJH62,CJH64,CJH70,CJH76,CJH78,CJH82,#REF!)*(1-$E$91)*0.095</f>
        <v>#REF!</v>
      </c>
      <c r="CJI97" s="1488" t="e">
        <f>SUM(CJI23,CJI27,CJI33,CJI38,CJI41,CJI44,CJI47,CJI50,CJI56,CJI62,CJI64,CJI70,CJI76,CJI78,CJI82,#REF!)*(1-$E$91)*0.095</f>
        <v>#REF!</v>
      </c>
      <c r="CJJ97" s="1488" t="e">
        <f>SUM(CJJ23,CJJ27,CJJ33,CJJ38,CJJ41,CJJ44,CJJ47,CJJ50,CJJ56,CJJ62,CJJ64,CJJ70,CJJ76,CJJ78,CJJ82,#REF!)*(1-$E$91)*0.095</f>
        <v>#REF!</v>
      </c>
      <c r="CJK97" s="1488" t="e">
        <f>SUM(CJK23,CJK27,CJK33,CJK38,CJK41,CJK44,CJK47,CJK50,CJK56,CJK62,CJK64,CJK70,CJK76,CJK78,CJK82,#REF!)*(1-$E$91)*0.095</f>
        <v>#REF!</v>
      </c>
      <c r="CJL97" s="1488" t="e">
        <f>SUM(CJL23,CJL27,CJL33,CJL38,CJL41,CJL44,CJL47,CJL50,CJL56,CJL62,CJL64,CJL70,CJL76,CJL78,CJL82,#REF!)*(1-$E$91)*0.095</f>
        <v>#REF!</v>
      </c>
      <c r="CJM97" s="1488" t="e">
        <f>SUM(CJM23,CJM27,CJM33,CJM38,CJM41,CJM44,CJM47,CJM50,CJM56,CJM62,CJM64,CJM70,CJM76,CJM78,CJM82,#REF!)*(1-$E$91)*0.095</f>
        <v>#REF!</v>
      </c>
      <c r="CJN97" s="1488" t="e">
        <f>SUM(CJN23,CJN27,CJN33,CJN38,CJN41,CJN44,CJN47,CJN50,CJN56,CJN62,CJN64,CJN70,CJN76,CJN78,CJN82,#REF!)*(1-$E$91)*0.095</f>
        <v>#REF!</v>
      </c>
      <c r="CJO97" s="1488" t="e">
        <f>SUM(CJO23,CJO27,CJO33,CJO38,CJO41,CJO44,CJO47,CJO50,CJO56,CJO62,CJO64,CJO70,CJO76,CJO78,CJO82,#REF!)*(1-$E$91)*0.095</f>
        <v>#REF!</v>
      </c>
      <c r="CJP97" s="1488" t="e">
        <f>SUM(CJP23,CJP27,CJP33,CJP38,CJP41,CJP44,CJP47,CJP50,CJP56,CJP62,CJP64,CJP70,CJP76,CJP78,CJP82,#REF!)*(1-$E$91)*0.095</f>
        <v>#REF!</v>
      </c>
      <c r="CJQ97" s="1488" t="e">
        <f>SUM(CJQ23,CJQ27,CJQ33,CJQ38,CJQ41,CJQ44,CJQ47,CJQ50,CJQ56,CJQ62,CJQ64,CJQ70,CJQ76,CJQ78,CJQ82,#REF!)*(1-$E$91)*0.095</f>
        <v>#REF!</v>
      </c>
      <c r="CJR97" s="1488" t="e">
        <f>SUM(CJR23,CJR27,CJR33,CJR38,CJR41,CJR44,CJR47,CJR50,CJR56,CJR62,CJR64,CJR70,CJR76,CJR78,CJR82,#REF!)*(1-$E$91)*0.095</f>
        <v>#REF!</v>
      </c>
      <c r="CJS97" s="1488" t="e">
        <f>SUM(CJS23,CJS27,CJS33,CJS38,CJS41,CJS44,CJS47,CJS50,CJS56,CJS62,CJS64,CJS70,CJS76,CJS78,CJS82,#REF!)*(1-$E$91)*0.095</f>
        <v>#REF!</v>
      </c>
      <c r="CJT97" s="1488" t="e">
        <f>SUM(CJT23,CJT27,CJT33,CJT38,CJT41,CJT44,CJT47,CJT50,CJT56,CJT62,CJT64,CJT70,CJT76,CJT78,CJT82,#REF!)*(1-$E$91)*0.095</f>
        <v>#REF!</v>
      </c>
      <c r="CJU97" s="1488" t="e">
        <f>SUM(CJU23,CJU27,CJU33,CJU38,CJU41,CJU44,CJU47,CJU50,CJU56,CJU62,CJU64,CJU70,CJU76,CJU78,CJU82,#REF!)*(1-$E$91)*0.095</f>
        <v>#REF!</v>
      </c>
      <c r="CJV97" s="1488" t="e">
        <f>SUM(CJV23,CJV27,CJV33,CJV38,CJV41,CJV44,CJV47,CJV50,CJV56,CJV62,CJV64,CJV70,CJV76,CJV78,CJV82,#REF!)*(1-$E$91)*0.095</f>
        <v>#REF!</v>
      </c>
      <c r="CJW97" s="1488" t="e">
        <f>SUM(CJW23,CJW27,CJW33,CJW38,CJW41,CJW44,CJW47,CJW50,CJW56,CJW62,CJW64,CJW70,CJW76,CJW78,CJW82,#REF!)*(1-$E$91)*0.095</f>
        <v>#REF!</v>
      </c>
      <c r="CJX97" s="1488" t="e">
        <f>SUM(CJX23,CJX27,CJX33,CJX38,CJX41,CJX44,CJX47,CJX50,CJX56,CJX62,CJX64,CJX70,CJX76,CJX78,CJX82,#REF!)*(1-$E$91)*0.095</f>
        <v>#REF!</v>
      </c>
      <c r="CJY97" s="1488" t="e">
        <f>SUM(CJY23,CJY27,CJY33,CJY38,CJY41,CJY44,CJY47,CJY50,CJY56,CJY62,CJY64,CJY70,CJY76,CJY78,CJY82,#REF!)*(1-$E$91)*0.095</f>
        <v>#REF!</v>
      </c>
      <c r="CJZ97" s="1488" t="e">
        <f>SUM(CJZ23,CJZ27,CJZ33,CJZ38,CJZ41,CJZ44,CJZ47,CJZ50,CJZ56,CJZ62,CJZ64,CJZ70,CJZ76,CJZ78,CJZ82,#REF!)*(1-$E$91)*0.095</f>
        <v>#REF!</v>
      </c>
      <c r="CKA97" s="1488" t="e">
        <f>SUM(CKA23,CKA27,CKA33,CKA38,CKA41,CKA44,CKA47,CKA50,CKA56,CKA62,CKA64,CKA70,CKA76,CKA78,CKA82,#REF!)*(1-$E$91)*0.095</f>
        <v>#REF!</v>
      </c>
      <c r="CKB97" s="1488" t="e">
        <f>SUM(CKB23,CKB27,CKB33,CKB38,CKB41,CKB44,CKB47,CKB50,CKB56,CKB62,CKB64,CKB70,CKB76,CKB78,CKB82,#REF!)*(1-$E$91)*0.095</f>
        <v>#REF!</v>
      </c>
      <c r="CKC97" s="1488" t="e">
        <f>SUM(CKC23,CKC27,CKC33,CKC38,CKC41,CKC44,CKC47,CKC50,CKC56,CKC62,CKC64,CKC70,CKC76,CKC78,CKC82,#REF!)*(1-$E$91)*0.095</f>
        <v>#REF!</v>
      </c>
      <c r="CKD97" s="1488" t="e">
        <f>SUM(CKD23,CKD27,CKD33,CKD38,CKD41,CKD44,CKD47,CKD50,CKD56,CKD62,CKD64,CKD70,CKD76,CKD78,CKD82,#REF!)*(1-$E$91)*0.095</f>
        <v>#REF!</v>
      </c>
      <c r="CKE97" s="1488" t="e">
        <f>SUM(CKE23,CKE27,CKE33,CKE38,CKE41,CKE44,CKE47,CKE50,CKE56,CKE62,CKE64,CKE70,CKE76,CKE78,CKE82,#REF!)*(1-$E$91)*0.095</f>
        <v>#REF!</v>
      </c>
      <c r="CKF97" s="1488" t="e">
        <f>SUM(CKF23,CKF27,CKF33,CKF38,CKF41,CKF44,CKF47,CKF50,CKF56,CKF62,CKF64,CKF70,CKF76,CKF78,CKF82,#REF!)*(1-$E$91)*0.095</f>
        <v>#REF!</v>
      </c>
      <c r="CKG97" s="1488" t="e">
        <f>SUM(CKG23,CKG27,CKG33,CKG38,CKG41,CKG44,CKG47,CKG50,CKG56,CKG62,CKG64,CKG70,CKG76,CKG78,CKG82,#REF!)*(1-$E$91)*0.095</f>
        <v>#REF!</v>
      </c>
      <c r="CKH97" s="1488" t="e">
        <f>SUM(CKH23,CKH27,CKH33,CKH38,CKH41,CKH44,CKH47,CKH50,CKH56,CKH62,CKH64,CKH70,CKH76,CKH78,CKH82,#REF!)*(1-$E$91)*0.095</f>
        <v>#REF!</v>
      </c>
      <c r="CKI97" s="1488" t="e">
        <f>SUM(CKI23,CKI27,CKI33,CKI38,CKI41,CKI44,CKI47,CKI50,CKI56,CKI62,CKI64,CKI70,CKI76,CKI78,CKI82,#REF!)*(1-$E$91)*0.095</f>
        <v>#REF!</v>
      </c>
      <c r="CKJ97" s="1488" t="e">
        <f>SUM(CKJ23,CKJ27,CKJ33,CKJ38,CKJ41,CKJ44,CKJ47,CKJ50,CKJ56,CKJ62,CKJ64,CKJ70,CKJ76,CKJ78,CKJ82,#REF!)*(1-$E$91)*0.095</f>
        <v>#REF!</v>
      </c>
      <c r="CKK97" s="1488" t="e">
        <f>SUM(CKK23,CKK27,CKK33,CKK38,CKK41,CKK44,CKK47,CKK50,CKK56,CKK62,CKK64,CKK70,CKK76,CKK78,CKK82,#REF!)*(1-$E$91)*0.095</f>
        <v>#REF!</v>
      </c>
      <c r="CKL97" s="1488" t="e">
        <f>SUM(CKL23,CKL27,CKL33,CKL38,CKL41,CKL44,CKL47,CKL50,CKL56,CKL62,CKL64,CKL70,CKL76,CKL78,CKL82,#REF!)*(1-$E$91)*0.095</f>
        <v>#REF!</v>
      </c>
      <c r="CKM97" s="1488" t="e">
        <f>SUM(CKM23,CKM27,CKM33,CKM38,CKM41,CKM44,CKM47,CKM50,CKM56,CKM62,CKM64,CKM70,CKM76,CKM78,CKM82,#REF!)*(1-$E$91)*0.095</f>
        <v>#REF!</v>
      </c>
      <c r="CKN97" s="1488" t="e">
        <f>SUM(CKN23,CKN27,CKN33,CKN38,CKN41,CKN44,CKN47,CKN50,CKN56,CKN62,CKN64,CKN70,CKN76,CKN78,CKN82,#REF!)*(1-$E$91)*0.095</f>
        <v>#REF!</v>
      </c>
      <c r="CKO97" s="1488" t="e">
        <f>SUM(CKO23,CKO27,CKO33,CKO38,CKO41,CKO44,CKO47,CKO50,CKO56,CKO62,CKO64,CKO70,CKO76,CKO78,CKO82,#REF!)*(1-$E$91)*0.095</f>
        <v>#REF!</v>
      </c>
      <c r="CKP97" s="1488" t="e">
        <f>SUM(CKP23,CKP27,CKP33,CKP38,CKP41,CKP44,CKP47,CKP50,CKP56,CKP62,CKP64,CKP70,CKP76,CKP78,CKP82,#REF!)*(1-$E$91)*0.095</f>
        <v>#REF!</v>
      </c>
      <c r="CKQ97" s="1488" t="e">
        <f>SUM(CKQ23,CKQ27,CKQ33,CKQ38,CKQ41,CKQ44,CKQ47,CKQ50,CKQ56,CKQ62,CKQ64,CKQ70,CKQ76,CKQ78,CKQ82,#REF!)*(1-$E$91)*0.095</f>
        <v>#REF!</v>
      </c>
      <c r="CKR97" s="1488" t="e">
        <f>SUM(CKR23,CKR27,CKR33,CKR38,CKR41,CKR44,CKR47,CKR50,CKR56,CKR62,CKR64,CKR70,CKR76,CKR78,CKR82,#REF!)*(1-$E$91)*0.095</f>
        <v>#REF!</v>
      </c>
      <c r="CKS97" s="1488" t="e">
        <f>SUM(CKS23,CKS27,CKS33,CKS38,CKS41,CKS44,CKS47,CKS50,CKS56,CKS62,CKS64,CKS70,CKS76,CKS78,CKS82,#REF!)*(1-$E$91)*0.095</f>
        <v>#REF!</v>
      </c>
      <c r="CKT97" s="1488" t="e">
        <f>SUM(CKT23,CKT27,CKT33,CKT38,CKT41,CKT44,CKT47,CKT50,CKT56,CKT62,CKT64,CKT70,CKT76,CKT78,CKT82,#REF!)*(1-$E$91)*0.095</f>
        <v>#REF!</v>
      </c>
      <c r="CKU97" s="1488" t="e">
        <f>SUM(CKU23,CKU27,CKU33,CKU38,CKU41,CKU44,CKU47,CKU50,CKU56,CKU62,CKU64,CKU70,CKU76,CKU78,CKU82,#REF!)*(1-$E$91)*0.095</f>
        <v>#REF!</v>
      </c>
      <c r="CKV97" s="1488" t="e">
        <f>SUM(CKV23,CKV27,CKV33,CKV38,CKV41,CKV44,CKV47,CKV50,CKV56,CKV62,CKV64,CKV70,CKV76,CKV78,CKV82,#REF!)*(1-$E$91)*0.095</f>
        <v>#REF!</v>
      </c>
      <c r="CKW97" s="1488" t="e">
        <f>SUM(CKW23,CKW27,CKW33,CKW38,CKW41,CKW44,CKW47,CKW50,CKW56,CKW62,CKW64,CKW70,CKW76,CKW78,CKW82,#REF!)*(1-$E$91)*0.095</f>
        <v>#REF!</v>
      </c>
      <c r="CKX97" s="1488" t="e">
        <f>SUM(CKX23,CKX27,CKX33,CKX38,CKX41,CKX44,CKX47,CKX50,CKX56,CKX62,CKX64,CKX70,CKX76,CKX78,CKX82,#REF!)*(1-$E$91)*0.095</f>
        <v>#REF!</v>
      </c>
      <c r="CKY97" s="1488" t="e">
        <f>SUM(CKY23,CKY27,CKY33,CKY38,CKY41,CKY44,CKY47,CKY50,CKY56,CKY62,CKY64,CKY70,CKY76,CKY78,CKY82,#REF!)*(1-$E$91)*0.095</f>
        <v>#REF!</v>
      </c>
      <c r="CKZ97" s="1488" t="e">
        <f>SUM(CKZ23,CKZ27,CKZ33,CKZ38,CKZ41,CKZ44,CKZ47,CKZ50,CKZ56,CKZ62,CKZ64,CKZ70,CKZ76,CKZ78,CKZ82,#REF!)*(1-$E$91)*0.095</f>
        <v>#REF!</v>
      </c>
      <c r="CLA97" s="1488" t="e">
        <f>SUM(CLA23,CLA27,CLA33,CLA38,CLA41,CLA44,CLA47,CLA50,CLA56,CLA62,CLA64,CLA70,CLA76,CLA78,CLA82,#REF!)*(1-$E$91)*0.095</f>
        <v>#REF!</v>
      </c>
      <c r="CLB97" s="1488" t="e">
        <f>SUM(CLB23,CLB27,CLB33,CLB38,CLB41,CLB44,CLB47,CLB50,CLB56,CLB62,CLB64,CLB70,CLB76,CLB78,CLB82,#REF!)*(1-$E$91)*0.095</f>
        <v>#REF!</v>
      </c>
      <c r="CLC97" s="1488" t="e">
        <f>SUM(CLC23,CLC27,CLC33,CLC38,CLC41,CLC44,CLC47,CLC50,CLC56,CLC62,CLC64,CLC70,CLC76,CLC78,CLC82,#REF!)*(1-$E$91)*0.095</f>
        <v>#REF!</v>
      </c>
      <c r="CLD97" s="1488" t="e">
        <f>SUM(CLD23,CLD27,CLD33,CLD38,CLD41,CLD44,CLD47,CLD50,CLD56,CLD62,CLD64,CLD70,CLD76,CLD78,CLD82,#REF!)*(1-$E$91)*0.095</f>
        <v>#REF!</v>
      </c>
      <c r="CLE97" s="1488" t="e">
        <f>SUM(CLE23,CLE27,CLE33,CLE38,CLE41,CLE44,CLE47,CLE50,CLE56,CLE62,CLE64,CLE70,CLE76,CLE78,CLE82,#REF!)*(1-$E$91)*0.095</f>
        <v>#REF!</v>
      </c>
      <c r="CLF97" s="1488" t="e">
        <f>SUM(CLF23,CLF27,CLF33,CLF38,CLF41,CLF44,CLF47,CLF50,CLF56,CLF62,CLF64,CLF70,CLF76,CLF78,CLF82,#REF!)*(1-$E$91)*0.095</f>
        <v>#REF!</v>
      </c>
      <c r="CLG97" s="1488" t="e">
        <f>SUM(CLG23,CLG27,CLG33,CLG38,CLG41,CLG44,CLG47,CLG50,CLG56,CLG62,CLG64,CLG70,CLG76,CLG78,CLG82,#REF!)*(1-$E$91)*0.095</f>
        <v>#REF!</v>
      </c>
      <c r="CLH97" s="1488" t="e">
        <f>SUM(CLH23,CLH27,CLH33,CLH38,CLH41,CLH44,CLH47,CLH50,CLH56,CLH62,CLH64,CLH70,CLH76,CLH78,CLH82,#REF!)*(1-$E$91)*0.095</f>
        <v>#REF!</v>
      </c>
      <c r="CLI97" s="1488" t="e">
        <f>SUM(CLI23,CLI27,CLI33,CLI38,CLI41,CLI44,CLI47,CLI50,CLI56,CLI62,CLI64,CLI70,CLI76,CLI78,CLI82,#REF!)*(1-$E$91)*0.095</f>
        <v>#REF!</v>
      </c>
      <c r="CLJ97" s="1488" t="e">
        <f>SUM(CLJ23,CLJ27,CLJ33,CLJ38,CLJ41,CLJ44,CLJ47,CLJ50,CLJ56,CLJ62,CLJ64,CLJ70,CLJ76,CLJ78,CLJ82,#REF!)*(1-$E$91)*0.095</f>
        <v>#REF!</v>
      </c>
      <c r="CLK97" s="1488" t="e">
        <f>SUM(CLK23,CLK27,CLK33,CLK38,CLK41,CLK44,CLK47,CLK50,CLK56,CLK62,CLK64,CLK70,CLK76,CLK78,CLK82,#REF!)*(1-$E$91)*0.095</f>
        <v>#REF!</v>
      </c>
      <c r="CLL97" s="1488" t="e">
        <f>SUM(CLL23,CLL27,CLL33,CLL38,CLL41,CLL44,CLL47,CLL50,CLL56,CLL62,CLL64,CLL70,CLL76,CLL78,CLL82,#REF!)*(1-$E$91)*0.095</f>
        <v>#REF!</v>
      </c>
      <c r="CLM97" s="1488" t="e">
        <f>SUM(CLM23,CLM27,CLM33,CLM38,CLM41,CLM44,CLM47,CLM50,CLM56,CLM62,CLM64,CLM70,CLM76,CLM78,CLM82,#REF!)*(1-$E$91)*0.095</f>
        <v>#REF!</v>
      </c>
      <c r="CLN97" s="1488" t="e">
        <f>SUM(CLN23,CLN27,CLN33,CLN38,CLN41,CLN44,CLN47,CLN50,CLN56,CLN62,CLN64,CLN70,CLN76,CLN78,CLN82,#REF!)*(1-$E$91)*0.095</f>
        <v>#REF!</v>
      </c>
      <c r="CLO97" s="1488" t="e">
        <f>SUM(CLO23,CLO27,CLO33,CLO38,CLO41,CLO44,CLO47,CLO50,CLO56,CLO62,CLO64,CLO70,CLO76,CLO78,CLO82,#REF!)*(1-$E$91)*0.095</f>
        <v>#REF!</v>
      </c>
      <c r="CLP97" s="1488" t="e">
        <f>SUM(CLP23,CLP27,CLP33,CLP38,CLP41,CLP44,CLP47,CLP50,CLP56,CLP62,CLP64,CLP70,CLP76,CLP78,CLP82,#REF!)*(1-$E$91)*0.095</f>
        <v>#REF!</v>
      </c>
      <c r="CLQ97" s="1488" t="e">
        <f>SUM(CLQ23,CLQ27,CLQ33,CLQ38,CLQ41,CLQ44,CLQ47,CLQ50,CLQ56,CLQ62,CLQ64,CLQ70,CLQ76,CLQ78,CLQ82,#REF!)*(1-$E$91)*0.095</f>
        <v>#REF!</v>
      </c>
      <c r="CLR97" s="1488" t="e">
        <f>SUM(CLR23,CLR27,CLR33,CLR38,CLR41,CLR44,CLR47,CLR50,CLR56,CLR62,CLR64,CLR70,CLR76,CLR78,CLR82,#REF!)*(1-$E$91)*0.095</f>
        <v>#REF!</v>
      </c>
      <c r="CLS97" s="1488" t="e">
        <f>SUM(CLS23,CLS27,CLS33,CLS38,CLS41,CLS44,CLS47,CLS50,CLS56,CLS62,CLS64,CLS70,CLS76,CLS78,CLS82,#REF!)*(1-$E$91)*0.095</f>
        <v>#REF!</v>
      </c>
      <c r="CLT97" s="1488" t="e">
        <f>SUM(CLT23,CLT27,CLT33,CLT38,CLT41,CLT44,CLT47,CLT50,CLT56,CLT62,CLT64,CLT70,CLT76,CLT78,CLT82,#REF!)*(1-$E$91)*0.095</f>
        <v>#REF!</v>
      </c>
      <c r="CLU97" s="1488" t="e">
        <f>SUM(CLU23,CLU27,CLU33,CLU38,CLU41,CLU44,CLU47,CLU50,CLU56,CLU62,CLU64,CLU70,CLU76,CLU78,CLU82,#REF!)*(1-$E$91)*0.095</f>
        <v>#REF!</v>
      </c>
      <c r="CLV97" s="1488" t="e">
        <f>SUM(CLV23,CLV27,CLV33,CLV38,CLV41,CLV44,CLV47,CLV50,CLV56,CLV62,CLV64,CLV70,CLV76,CLV78,CLV82,#REF!)*(1-$E$91)*0.095</f>
        <v>#REF!</v>
      </c>
      <c r="CLW97" s="1488" t="e">
        <f>SUM(CLW23,CLW27,CLW33,CLW38,CLW41,CLW44,CLW47,CLW50,CLW56,CLW62,CLW64,CLW70,CLW76,CLW78,CLW82,#REF!)*(1-$E$91)*0.095</f>
        <v>#REF!</v>
      </c>
      <c r="CLX97" s="1488" t="e">
        <f>SUM(CLX23,CLX27,CLX33,CLX38,CLX41,CLX44,CLX47,CLX50,CLX56,CLX62,CLX64,CLX70,CLX76,CLX78,CLX82,#REF!)*(1-$E$91)*0.095</f>
        <v>#REF!</v>
      </c>
      <c r="CLY97" s="1488" t="e">
        <f>SUM(CLY23,CLY27,CLY33,CLY38,CLY41,CLY44,CLY47,CLY50,CLY56,CLY62,CLY64,CLY70,CLY76,CLY78,CLY82,#REF!)*(1-$E$91)*0.095</f>
        <v>#REF!</v>
      </c>
      <c r="CLZ97" s="1488" t="e">
        <f>SUM(CLZ23,CLZ27,CLZ33,CLZ38,CLZ41,CLZ44,CLZ47,CLZ50,CLZ56,CLZ62,CLZ64,CLZ70,CLZ76,CLZ78,CLZ82,#REF!)*(1-$E$91)*0.095</f>
        <v>#REF!</v>
      </c>
      <c r="CMA97" s="1488" t="e">
        <f>SUM(CMA23,CMA27,CMA33,CMA38,CMA41,CMA44,CMA47,CMA50,CMA56,CMA62,CMA64,CMA70,CMA76,CMA78,CMA82,#REF!)*(1-$E$91)*0.095</f>
        <v>#REF!</v>
      </c>
      <c r="CMB97" s="1488" t="e">
        <f>SUM(CMB23,CMB27,CMB33,CMB38,CMB41,CMB44,CMB47,CMB50,CMB56,CMB62,CMB64,CMB70,CMB76,CMB78,CMB82,#REF!)*(1-$E$91)*0.095</f>
        <v>#REF!</v>
      </c>
      <c r="CMC97" s="1488" t="e">
        <f>SUM(CMC23,CMC27,CMC33,CMC38,CMC41,CMC44,CMC47,CMC50,CMC56,CMC62,CMC64,CMC70,CMC76,CMC78,CMC82,#REF!)*(1-$E$91)*0.095</f>
        <v>#REF!</v>
      </c>
      <c r="CMD97" s="1488" t="e">
        <f>SUM(CMD23,CMD27,CMD33,CMD38,CMD41,CMD44,CMD47,CMD50,CMD56,CMD62,CMD64,CMD70,CMD76,CMD78,CMD82,#REF!)*(1-$E$91)*0.095</f>
        <v>#REF!</v>
      </c>
      <c r="CME97" s="1488" t="e">
        <f>SUM(CME23,CME27,CME33,CME38,CME41,CME44,CME47,CME50,CME56,CME62,CME64,CME70,CME76,CME78,CME82,#REF!)*(1-$E$91)*0.095</f>
        <v>#REF!</v>
      </c>
      <c r="CMF97" s="1488" t="e">
        <f>SUM(CMF23,CMF27,CMF33,CMF38,CMF41,CMF44,CMF47,CMF50,CMF56,CMF62,CMF64,CMF70,CMF76,CMF78,CMF82,#REF!)*(1-$E$91)*0.095</f>
        <v>#REF!</v>
      </c>
      <c r="CMG97" s="1488" t="e">
        <f>SUM(CMG23,CMG27,CMG33,CMG38,CMG41,CMG44,CMG47,CMG50,CMG56,CMG62,CMG64,CMG70,CMG76,CMG78,CMG82,#REF!)*(1-$E$91)*0.095</f>
        <v>#REF!</v>
      </c>
      <c r="CMH97" s="1488" t="e">
        <f>SUM(CMH23,CMH27,CMH33,CMH38,CMH41,CMH44,CMH47,CMH50,CMH56,CMH62,CMH64,CMH70,CMH76,CMH78,CMH82,#REF!)*(1-$E$91)*0.095</f>
        <v>#REF!</v>
      </c>
      <c r="CMI97" s="1488" t="e">
        <f>SUM(CMI23,CMI27,CMI33,CMI38,CMI41,CMI44,CMI47,CMI50,CMI56,CMI62,CMI64,CMI70,CMI76,CMI78,CMI82,#REF!)*(1-$E$91)*0.095</f>
        <v>#REF!</v>
      </c>
      <c r="CMJ97" s="1488" t="e">
        <f>SUM(CMJ23,CMJ27,CMJ33,CMJ38,CMJ41,CMJ44,CMJ47,CMJ50,CMJ56,CMJ62,CMJ64,CMJ70,CMJ76,CMJ78,CMJ82,#REF!)*(1-$E$91)*0.095</f>
        <v>#REF!</v>
      </c>
      <c r="CMK97" s="1488" t="e">
        <f>SUM(CMK23,CMK27,CMK33,CMK38,CMK41,CMK44,CMK47,CMK50,CMK56,CMK62,CMK64,CMK70,CMK76,CMK78,CMK82,#REF!)*(1-$E$91)*0.095</f>
        <v>#REF!</v>
      </c>
      <c r="CML97" s="1488" t="e">
        <f>SUM(CML23,CML27,CML33,CML38,CML41,CML44,CML47,CML50,CML56,CML62,CML64,CML70,CML76,CML78,CML82,#REF!)*(1-$E$91)*0.095</f>
        <v>#REF!</v>
      </c>
      <c r="CMM97" s="1488" t="e">
        <f>SUM(CMM23,CMM27,CMM33,CMM38,CMM41,CMM44,CMM47,CMM50,CMM56,CMM62,CMM64,CMM70,CMM76,CMM78,CMM82,#REF!)*(1-$E$91)*0.095</f>
        <v>#REF!</v>
      </c>
      <c r="CMN97" s="1488" t="e">
        <f>SUM(CMN23,CMN27,CMN33,CMN38,CMN41,CMN44,CMN47,CMN50,CMN56,CMN62,CMN64,CMN70,CMN76,CMN78,CMN82,#REF!)*(1-$E$91)*0.095</f>
        <v>#REF!</v>
      </c>
      <c r="CMO97" s="1488" t="e">
        <f>SUM(CMO23,CMO27,CMO33,CMO38,CMO41,CMO44,CMO47,CMO50,CMO56,CMO62,CMO64,CMO70,CMO76,CMO78,CMO82,#REF!)*(1-$E$91)*0.095</f>
        <v>#REF!</v>
      </c>
      <c r="CMP97" s="1488" t="e">
        <f>SUM(CMP23,CMP27,CMP33,CMP38,CMP41,CMP44,CMP47,CMP50,CMP56,CMP62,CMP64,CMP70,CMP76,CMP78,CMP82,#REF!)*(1-$E$91)*0.095</f>
        <v>#REF!</v>
      </c>
      <c r="CMQ97" s="1488" t="e">
        <f>SUM(CMQ23,CMQ27,CMQ33,CMQ38,CMQ41,CMQ44,CMQ47,CMQ50,CMQ56,CMQ62,CMQ64,CMQ70,CMQ76,CMQ78,CMQ82,#REF!)*(1-$E$91)*0.095</f>
        <v>#REF!</v>
      </c>
      <c r="CMR97" s="1488" t="e">
        <f>SUM(CMR23,CMR27,CMR33,CMR38,CMR41,CMR44,CMR47,CMR50,CMR56,CMR62,CMR64,CMR70,CMR76,CMR78,CMR82,#REF!)*(1-$E$91)*0.095</f>
        <v>#REF!</v>
      </c>
      <c r="CMS97" s="1488" t="e">
        <f>SUM(CMS23,CMS27,CMS33,CMS38,CMS41,CMS44,CMS47,CMS50,CMS56,CMS62,CMS64,CMS70,CMS76,CMS78,CMS82,#REF!)*(1-$E$91)*0.095</f>
        <v>#REF!</v>
      </c>
      <c r="CMT97" s="1488" t="e">
        <f>SUM(CMT23,CMT27,CMT33,CMT38,CMT41,CMT44,CMT47,CMT50,CMT56,CMT62,CMT64,CMT70,CMT76,CMT78,CMT82,#REF!)*(1-$E$91)*0.095</f>
        <v>#REF!</v>
      </c>
      <c r="CMU97" s="1488" t="e">
        <f>SUM(CMU23,CMU27,CMU33,CMU38,CMU41,CMU44,CMU47,CMU50,CMU56,CMU62,CMU64,CMU70,CMU76,CMU78,CMU82,#REF!)*(1-$E$91)*0.095</f>
        <v>#REF!</v>
      </c>
      <c r="CMV97" s="1488" t="e">
        <f>SUM(CMV23,CMV27,CMV33,CMV38,CMV41,CMV44,CMV47,CMV50,CMV56,CMV62,CMV64,CMV70,CMV76,CMV78,CMV82,#REF!)*(1-$E$91)*0.095</f>
        <v>#REF!</v>
      </c>
      <c r="CMW97" s="1488" t="e">
        <f>SUM(CMW23,CMW27,CMW33,CMW38,CMW41,CMW44,CMW47,CMW50,CMW56,CMW62,CMW64,CMW70,CMW76,CMW78,CMW82,#REF!)*(1-$E$91)*0.095</f>
        <v>#REF!</v>
      </c>
      <c r="CMX97" s="1488" t="e">
        <f>SUM(CMX23,CMX27,CMX33,CMX38,CMX41,CMX44,CMX47,CMX50,CMX56,CMX62,CMX64,CMX70,CMX76,CMX78,CMX82,#REF!)*(1-$E$91)*0.095</f>
        <v>#REF!</v>
      </c>
      <c r="CMY97" s="1488" t="e">
        <f>SUM(CMY23,CMY27,CMY33,CMY38,CMY41,CMY44,CMY47,CMY50,CMY56,CMY62,CMY64,CMY70,CMY76,CMY78,CMY82,#REF!)*(1-$E$91)*0.095</f>
        <v>#REF!</v>
      </c>
      <c r="CMZ97" s="1488" t="e">
        <f>SUM(CMZ23,CMZ27,CMZ33,CMZ38,CMZ41,CMZ44,CMZ47,CMZ50,CMZ56,CMZ62,CMZ64,CMZ70,CMZ76,CMZ78,CMZ82,#REF!)*(1-$E$91)*0.095</f>
        <v>#REF!</v>
      </c>
      <c r="CNA97" s="1488" t="e">
        <f>SUM(CNA23,CNA27,CNA33,CNA38,CNA41,CNA44,CNA47,CNA50,CNA56,CNA62,CNA64,CNA70,CNA76,CNA78,CNA82,#REF!)*(1-$E$91)*0.095</f>
        <v>#REF!</v>
      </c>
      <c r="CNB97" s="1488" t="e">
        <f>SUM(CNB23,CNB27,CNB33,CNB38,CNB41,CNB44,CNB47,CNB50,CNB56,CNB62,CNB64,CNB70,CNB76,CNB78,CNB82,#REF!)*(1-$E$91)*0.095</f>
        <v>#REF!</v>
      </c>
      <c r="CNC97" s="1488" t="e">
        <f>SUM(CNC23,CNC27,CNC33,CNC38,CNC41,CNC44,CNC47,CNC50,CNC56,CNC62,CNC64,CNC70,CNC76,CNC78,CNC82,#REF!)*(1-$E$91)*0.095</f>
        <v>#REF!</v>
      </c>
      <c r="CND97" s="1488" t="e">
        <f>SUM(CND23,CND27,CND33,CND38,CND41,CND44,CND47,CND50,CND56,CND62,CND64,CND70,CND76,CND78,CND82,#REF!)*(1-$E$91)*0.095</f>
        <v>#REF!</v>
      </c>
      <c r="CNE97" s="1488" t="e">
        <f>SUM(CNE23,CNE27,CNE33,CNE38,CNE41,CNE44,CNE47,CNE50,CNE56,CNE62,CNE64,CNE70,CNE76,CNE78,CNE82,#REF!)*(1-$E$91)*0.095</f>
        <v>#REF!</v>
      </c>
      <c r="CNF97" s="1488" t="e">
        <f>SUM(CNF23,CNF27,CNF33,CNF38,CNF41,CNF44,CNF47,CNF50,CNF56,CNF62,CNF64,CNF70,CNF76,CNF78,CNF82,#REF!)*(1-$E$91)*0.095</f>
        <v>#REF!</v>
      </c>
      <c r="CNG97" s="1488" t="e">
        <f>SUM(CNG23,CNG27,CNG33,CNG38,CNG41,CNG44,CNG47,CNG50,CNG56,CNG62,CNG64,CNG70,CNG76,CNG78,CNG82,#REF!)*(1-$E$91)*0.095</f>
        <v>#REF!</v>
      </c>
      <c r="CNH97" s="1488" t="e">
        <f>SUM(CNH23,CNH27,CNH33,CNH38,CNH41,CNH44,CNH47,CNH50,CNH56,CNH62,CNH64,CNH70,CNH76,CNH78,CNH82,#REF!)*(1-$E$91)*0.095</f>
        <v>#REF!</v>
      </c>
      <c r="CNI97" s="1488" t="e">
        <f>SUM(CNI23,CNI27,CNI33,CNI38,CNI41,CNI44,CNI47,CNI50,CNI56,CNI62,CNI64,CNI70,CNI76,CNI78,CNI82,#REF!)*(1-$E$91)*0.095</f>
        <v>#REF!</v>
      </c>
      <c r="CNJ97" s="1488" t="e">
        <f>SUM(CNJ23,CNJ27,CNJ33,CNJ38,CNJ41,CNJ44,CNJ47,CNJ50,CNJ56,CNJ62,CNJ64,CNJ70,CNJ76,CNJ78,CNJ82,#REF!)*(1-$E$91)*0.095</f>
        <v>#REF!</v>
      </c>
      <c r="CNK97" s="1488" t="e">
        <f>SUM(CNK23,CNK27,CNK33,CNK38,CNK41,CNK44,CNK47,CNK50,CNK56,CNK62,CNK64,CNK70,CNK76,CNK78,CNK82,#REF!)*(1-$E$91)*0.095</f>
        <v>#REF!</v>
      </c>
      <c r="CNL97" s="1488" t="e">
        <f>SUM(CNL23,CNL27,CNL33,CNL38,CNL41,CNL44,CNL47,CNL50,CNL56,CNL62,CNL64,CNL70,CNL76,CNL78,CNL82,#REF!)*(1-$E$91)*0.095</f>
        <v>#REF!</v>
      </c>
      <c r="CNM97" s="1488" t="e">
        <f>SUM(CNM23,CNM27,CNM33,CNM38,CNM41,CNM44,CNM47,CNM50,CNM56,CNM62,CNM64,CNM70,CNM76,CNM78,CNM82,#REF!)*(1-$E$91)*0.095</f>
        <v>#REF!</v>
      </c>
      <c r="CNN97" s="1488" t="e">
        <f>SUM(CNN23,CNN27,CNN33,CNN38,CNN41,CNN44,CNN47,CNN50,CNN56,CNN62,CNN64,CNN70,CNN76,CNN78,CNN82,#REF!)*(1-$E$91)*0.095</f>
        <v>#REF!</v>
      </c>
      <c r="CNO97" s="1488" t="e">
        <f>SUM(CNO23,CNO27,CNO33,CNO38,CNO41,CNO44,CNO47,CNO50,CNO56,CNO62,CNO64,CNO70,CNO76,CNO78,CNO82,#REF!)*(1-$E$91)*0.095</f>
        <v>#REF!</v>
      </c>
      <c r="CNP97" s="1488" t="e">
        <f>SUM(CNP23,CNP27,CNP33,CNP38,CNP41,CNP44,CNP47,CNP50,CNP56,CNP62,CNP64,CNP70,CNP76,CNP78,CNP82,#REF!)*(1-$E$91)*0.095</f>
        <v>#REF!</v>
      </c>
      <c r="CNQ97" s="1488" t="e">
        <f>SUM(CNQ23,CNQ27,CNQ33,CNQ38,CNQ41,CNQ44,CNQ47,CNQ50,CNQ56,CNQ62,CNQ64,CNQ70,CNQ76,CNQ78,CNQ82,#REF!)*(1-$E$91)*0.095</f>
        <v>#REF!</v>
      </c>
      <c r="CNR97" s="1488" t="e">
        <f>SUM(CNR23,CNR27,CNR33,CNR38,CNR41,CNR44,CNR47,CNR50,CNR56,CNR62,CNR64,CNR70,CNR76,CNR78,CNR82,#REF!)*(1-$E$91)*0.095</f>
        <v>#REF!</v>
      </c>
      <c r="CNS97" s="1488" t="e">
        <f>SUM(CNS23,CNS27,CNS33,CNS38,CNS41,CNS44,CNS47,CNS50,CNS56,CNS62,CNS64,CNS70,CNS76,CNS78,CNS82,#REF!)*(1-$E$91)*0.095</f>
        <v>#REF!</v>
      </c>
      <c r="CNT97" s="1488" t="e">
        <f>SUM(CNT23,CNT27,CNT33,CNT38,CNT41,CNT44,CNT47,CNT50,CNT56,CNT62,CNT64,CNT70,CNT76,CNT78,CNT82,#REF!)*(1-$E$91)*0.095</f>
        <v>#REF!</v>
      </c>
      <c r="CNU97" s="1488" t="e">
        <f>SUM(CNU23,CNU27,CNU33,CNU38,CNU41,CNU44,CNU47,CNU50,CNU56,CNU62,CNU64,CNU70,CNU76,CNU78,CNU82,#REF!)*(1-$E$91)*0.095</f>
        <v>#REF!</v>
      </c>
      <c r="CNV97" s="1488" t="e">
        <f>SUM(CNV23,CNV27,CNV33,CNV38,CNV41,CNV44,CNV47,CNV50,CNV56,CNV62,CNV64,CNV70,CNV76,CNV78,CNV82,#REF!)*(1-$E$91)*0.095</f>
        <v>#REF!</v>
      </c>
      <c r="CNW97" s="1488" t="e">
        <f>SUM(CNW23,CNW27,CNW33,CNW38,CNW41,CNW44,CNW47,CNW50,CNW56,CNW62,CNW64,CNW70,CNW76,CNW78,CNW82,#REF!)*(1-$E$91)*0.095</f>
        <v>#REF!</v>
      </c>
      <c r="CNX97" s="1488" t="e">
        <f>SUM(CNX23,CNX27,CNX33,CNX38,CNX41,CNX44,CNX47,CNX50,CNX56,CNX62,CNX64,CNX70,CNX76,CNX78,CNX82,#REF!)*(1-$E$91)*0.095</f>
        <v>#REF!</v>
      </c>
      <c r="CNY97" s="1488" t="e">
        <f>SUM(CNY23,CNY27,CNY33,CNY38,CNY41,CNY44,CNY47,CNY50,CNY56,CNY62,CNY64,CNY70,CNY76,CNY78,CNY82,#REF!)*(1-$E$91)*0.095</f>
        <v>#REF!</v>
      </c>
      <c r="CNZ97" s="1488" t="e">
        <f>SUM(CNZ23,CNZ27,CNZ33,CNZ38,CNZ41,CNZ44,CNZ47,CNZ50,CNZ56,CNZ62,CNZ64,CNZ70,CNZ76,CNZ78,CNZ82,#REF!)*(1-$E$91)*0.095</f>
        <v>#REF!</v>
      </c>
      <c r="COA97" s="1488" t="e">
        <f>SUM(COA23,COA27,COA33,COA38,COA41,COA44,COA47,COA50,COA56,COA62,COA64,COA70,COA76,COA78,COA82,#REF!)*(1-$E$91)*0.095</f>
        <v>#REF!</v>
      </c>
      <c r="COB97" s="1488" t="e">
        <f>SUM(COB23,COB27,COB33,COB38,COB41,COB44,COB47,COB50,COB56,COB62,COB64,COB70,COB76,COB78,COB82,#REF!)*(1-$E$91)*0.095</f>
        <v>#REF!</v>
      </c>
      <c r="COC97" s="1488" t="e">
        <f>SUM(COC23,COC27,COC33,COC38,COC41,COC44,COC47,COC50,COC56,COC62,COC64,COC70,COC76,COC78,COC82,#REF!)*(1-$E$91)*0.095</f>
        <v>#REF!</v>
      </c>
      <c r="COD97" s="1488" t="e">
        <f>SUM(COD23,COD27,COD33,COD38,COD41,COD44,COD47,COD50,COD56,COD62,COD64,COD70,COD76,COD78,COD82,#REF!)*(1-$E$91)*0.095</f>
        <v>#REF!</v>
      </c>
      <c r="COE97" s="1488" t="e">
        <f>SUM(COE23,COE27,COE33,COE38,COE41,COE44,COE47,COE50,COE56,COE62,COE64,COE70,COE76,COE78,COE82,#REF!)*(1-$E$91)*0.095</f>
        <v>#REF!</v>
      </c>
      <c r="COF97" s="1488" t="e">
        <f>SUM(COF23,COF27,COF33,COF38,COF41,COF44,COF47,COF50,COF56,COF62,COF64,COF70,COF76,COF78,COF82,#REF!)*(1-$E$91)*0.095</f>
        <v>#REF!</v>
      </c>
      <c r="COG97" s="1488" t="e">
        <f>SUM(COG23,COG27,COG33,COG38,COG41,COG44,COG47,COG50,COG56,COG62,COG64,COG70,COG76,COG78,COG82,#REF!)*(1-$E$91)*0.095</f>
        <v>#REF!</v>
      </c>
      <c r="COH97" s="1488" t="e">
        <f>SUM(COH23,COH27,COH33,COH38,COH41,COH44,COH47,COH50,COH56,COH62,COH64,COH70,COH76,COH78,COH82,#REF!)*(1-$E$91)*0.095</f>
        <v>#REF!</v>
      </c>
      <c r="COI97" s="1488" t="e">
        <f>SUM(COI23,COI27,COI33,COI38,COI41,COI44,COI47,COI50,COI56,COI62,COI64,COI70,COI76,COI78,COI82,#REF!)*(1-$E$91)*0.095</f>
        <v>#REF!</v>
      </c>
      <c r="COJ97" s="1488" t="e">
        <f>SUM(COJ23,COJ27,COJ33,COJ38,COJ41,COJ44,COJ47,COJ50,COJ56,COJ62,COJ64,COJ70,COJ76,COJ78,COJ82,#REF!)*(1-$E$91)*0.095</f>
        <v>#REF!</v>
      </c>
      <c r="COK97" s="1488" t="e">
        <f>SUM(COK23,COK27,COK33,COK38,COK41,COK44,COK47,COK50,COK56,COK62,COK64,COK70,COK76,COK78,COK82,#REF!)*(1-$E$91)*0.095</f>
        <v>#REF!</v>
      </c>
      <c r="COL97" s="1488" t="e">
        <f>SUM(COL23,COL27,COL33,COL38,COL41,COL44,COL47,COL50,COL56,COL62,COL64,COL70,COL76,COL78,COL82,#REF!)*(1-$E$91)*0.095</f>
        <v>#REF!</v>
      </c>
      <c r="COM97" s="1488" t="e">
        <f>SUM(COM23,COM27,COM33,COM38,COM41,COM44,COM47,COM50,COM56,COM62,COM64,COM70,COM76,COM78,COM82,#REF!)*(1-$E$91)*0.095</f>
        <v>#REF!</v>
      </c>
      <c r="CON97" s="1488" t="e">
        <f>SUM(CON23,CON27,CON33,CON38,CON41,CON44,CON47,CON50,CON56,CON62,CON64,CON70,CON76,CON78,CON82,#REF!)*(1-$E$91)*0.095</f>
        <v>#REF!</v>
      </c>
      <c r="COO97" s="1488" t="e">
        <f>SUM(COO23,COO27,COO33,COO38,COO41,COO44,COO47,COO50,COO56,COO62,COO64,COO70,COO76,COO78,COO82,#REF!)*(1-$E$91)*0.095</f>
        <v>#REF!</v>
      </c>
      <c r="COP97" s="1488" t="e">
        <f>SUM(COP23,COP27,COP33,COP38,COP41,COP44,COP47,COP50,COP56,COP62,COP64,COP70,COP76,COP78,COP82,#REF!)*(1-$E$91)*0.095</f>
        <v>#REF!</v>
      </c>
      <c r="COQ97" s="1488" t="e">
        <f>SUM(COQ23,COQ27,COQ33,COQ38,COQ41,COQ44,COQ47,COQ50,COQ56,COQ62,COQ64,COQ70,COQ76,COQ78,COQ82,#REF!)*(1-$E$91)*0.095</f>
        <v>#REF!</v>
      </c>
      <c r="COR97" s="1488" t="e">
        <f>SUM(COR23,COR27,COR33,COR38,COR41,COR44,COR47,COR50,COR56,COR62,COR64,COR70,COR76,COR78,COR82,#REF!)*(1-$E$91)*0.095</f>
        <v>#REF!</v>
      </c>
      <c r="COS97" s="1488" t="e">
        <f>SUM(COS23,COS27,COS33,COS38,COS41,COS44,COS47,COS50,COS56,COS62,COS64,COS70,COS76,COS78,COS82,#REF!)*(1-$E$91)*0.095</f>
        <v>#REF!</v>
      </c>
      <c r="COT97" s="1488" t="e">
        <f>SUM(COT23,COT27,COT33,COT38,COT41,COT44,COT47,COT50,COT56,COT62,COT64,COT70,COT76,COT78,COT82,#REF!)*(1-$E$91)*0.095</f>
        <v>#REF!</v>
      </c>
      <c r="COU97" s="1488" t="e">
        <f>SUM(COU23,COU27,COU33,COU38,COU41,COU44,COU47,COU50,COU56,COU62,COU64,COU70,COU76,COU78,COU82,#REF!)*(1-$E$91)*0.095</f>
        <v>#REF!</v>
      </c>
      <c r="COV97" s="1488" t="e">
        <f>SUM(COV23,COV27,COV33,COV38,COV41,COV44,COV47,COV50,COV56,COV62,COV64,COV70,COV76,COV78,COV82,#REF!)*(1-$E$91)*0.095</f>
        <v>#REF!</v>
      </c>
      <c r="COW97" s="1488" t="e">
        <f>SUM(COW23,COW27,COW33,COW38,COW41,COW44,COW47,COW50,COW56,COW62,COW64,COW70,COW76,COW78,COW82,#REF!)*(1-$E$91)*0.095</f>
        <v>#REF!</v>
      </c>
      <c r="COX97" s="1488" t="e">
        <f>SUM(COX23,COX27,COX33,COX38,COX41,COX44,COX47,COX50,COX56,COX62,COX64,COX70,COX76,COX78,COX82,#REF!)*(1-$E$91)*0.095</f>
        <v>#REF!</v>
      </c>
      <c r="COY97" s="1488" t="e">
        <f>SUM(COY23,COY27,COY33,COY38,COY41,COY44,COY47,COY50,COY56,COY62,COY64,COY70,COY76,COY78,COY82,#REF!)*(1-$E$91)*0.095</f>
        <v>#REF!</v>
      </c>
      <c r="COZ97" s="1488" t="e">
        <f>SUM(COZ23,COZ27,COZ33,COZ38,COZ41,COZ44,COZ47,COZ50,COZ56,COZ62,COZ64,COZ70,COZ76,COZ78,COZ82,#REF!)*(1-$E$91)*0.095</f>
        <v>#REF!</v>
      </c>
      <c r="CPA97" s="1488" t="e">
        <f>SUM(CPA23,CPA27,CPA33,CPA38,CPA41,CPA44,CPA47,CPA50,CPA56,CPA62,CPA64,CPA70,CPA76,CPA78,CPA82,#REF!)*(1-$E$91)*0.095</f>
        <v>#REF!</v>
      </c>
      <c r="CPB97" s="1488" t="e">
        <f>SUM(CPB23,CPB27,CPB33,CPB38,CPB41,CPB44,CPB47,CPB50,CPB56,CPB62,CPB64,CPB70,CPB76,CPB78,CPB82,#REF!)*(1-$E$91)*0.095</f>
        <v>#REF!</v>
      </c>
      <c r="CPC97" s="1488" t="e">
        <f>SUM(CPC23,CPC27,CPC33,CPC38,CPC41,CPC44,CPC47,CPC50,CPC56,CPC62,CPC64,CPC70,CPC76,CPC78,CPC82,#REF!)*(1-$E$91)*0.095</f>
        <v>#REF!</v>
      </c>
      <c r="CPD97" s="1488" t="e">
        <f>SUM(CPD23,CPD27,CPD33,CPD38,CPD41,CPD44,CPD47,CPD50,CPD56,CPD62,CPD64,CPD70,CPD76,CPD78,CPD82,#REF!)*(1-$E$91)*0.095</f>
        <v>#REF!</v>
      </c>
      <c r="CPE97" s="1488" t="e">
        <f>SUM(CPE23,CPE27,CPE33,CPE38,CPE41,CPE44,CPE47,CPE50,CPE56,CPE62,CPE64,CPE70,CPE76,CPE78,CPE82,#REF!)*(1-$E$91)*0.095</f>
        <v>#REF!</v>
      </c>
      <c r="CPF97" s="1488" t="e">
        <f>SUM(CPF23,CPF27,CPF33,CPF38,CPF41,CPF44,CPF47,CPF50,CPF56,CPF62,CPF64,CPF70,CPF76,CPF78,CPF82,#REF!)*(1-$E$91)*0.095</f>
        <v>#REF!</v>
      </c>
      <c r="CPG97" s="1488" t="e">
        <f>SUM(CPG23,CPG27,CPG33,CPG38,CPG41,CPG44,CPG47,CPG50,CPG56,CPG62,CPG64,CPG70,CPG76,CPG78,CPG82,#REF!)*(1-$E$91)*0.095</f>
        <v>#REF!</v>
      </c>
      <c r="CPH97" s="1488" t="e">
        <f>SUM(CPH23,CPH27,CPH33,CPH38,CPH41,CPH44,CPH47,CPH50,CPH56,CPH62,CPH64,CPH70,CPH76,CPH78,CPH82,#REF!)*(1-$E$91)*0.095</f>
        <v>#REF!</v>
      </c>
      <c r="CPI97" s="1488" t="e">
        <f>SUM(CPI23,CPI27,CPI33,CPI38,CPI41,CPI44,CPI47,CPI50,CPI56,CPI62,CPI64,CPI70,CPI76,CPI78,CPI82,#REF!)*(1-$E$91)*0.095</f>
        <v>#REF!</v>
      </c>
      <c r="CPJ97" s="1488" t="e">
        <f>SUM(CPJ23,CPJ27,CPJ33,CPJ38,CPJ41,CPJ44,CPJ47,CPJ50,CPJ56,CPJ62,CPJ64,CPJ70,CPJ76,CPJ78,CPJ82,#REF!)*(1-$E$91)*0.095</f>
        <v>#REF!</v>
      </c>
      <c r="CPK97" s="1488" t="e">
        <f>SUM(CPK23,CPK27,CPK33,CPK38,CPK41,CPK44,CPK47,CPK50,CPK56,CPK62,CPK64,CPK70,CPK76,CPK78,CPK82,#REF!)*(1-$E$91)*0.095</f>
        <v>#REF!</v>
      </c>
      <c r="CPL97" s="1488" t="e">
        <f>SUM(CPL23,CPL27,CPL33,CPL38,CPL41,CPL44,CPL47,CPL50,CPL56,CPL62,CPL64,CPL70,CPL76,CPL78,CPL82,#REF!)*(1-$E$91)*0.095</f>
        <v>#REF!</v>
      </c>
      <c r="CPM97" s="1488" t="e">
        <f>SUM(CPM23,CPM27,CPM33,CPM38,CPM41,CPM44,CPM47,CPM50,CPM56,CPM62,CPM64,CPM70,CPM76,CPM78,CPM82,#REF!)*(1-$E$91)*0.095</f>
        <v>#REF!</v>
      </c>
      <c r="CPN97" s="1488" t="e">
        <f>SUM(CPN23,CPN27,CPN33,CPN38,CPN41,CPN44,CPN47,CPN50,CPN56,CPN62,CPN64,CPN70,CPN76,CPN78,CPN82,#REF!)*(1-$E$91)*0.095</f>
        <v>#REF!</v>
      </c>
      <c r="CPO97" s="1488" t="e">
        <f>SUM(CPO23,CPO27,CPO33,CPO38,CPO41,CPO44,CPO47,CPO50,CPO56,CPO62,CPO64,CPO70,CPO76,CPO78,CPO82,#REF!)*(1-$E$91)*0.095</f>
        <v>#REF!</v>
      </c>
      <c r="CPP97" s="1488" t="e">
        <f>SUM(CPP23,CPP27,CPP33,CPP38,CPP41,CPP44,CPP47,CPP50,CPP56,CPP62,CPP64,CPP70,CPP76,CPP78,CPP82,#REF!)*(1-$E$91)*0.095</f>
        <v>#REF!</v>
      </c>
      <c r="CPQ97" s="1488" t="e">
        <f>SUM(CPQ23,CPQ27,CPQ33,CPQ38,CPQ41,CPQ44,CPQ47,CPQ50,CPQ56,CPQ62,CPQ64,CPQ70,CPQ76,CPQ78,CPQ82,#REF!)*(1-$E$91)*0.095</f>
        <v>#REF!</v>
      </c>
      <c r="CPR97" s="1488" t="e">
        <f>SUM(CPR23,CPR27,CPR33,CPR38,CPR41,CPR44,CPR47,CPR50,CPR56,CPR62,CPR64,CPR70,CPR76,CPR78,CPR82,#REF!)*(1-$E$91)*0.095</f>
        <v>#REF!</v>
      </c>
      <c r="CPS97" s="1488" t="e">
        <f>SUM(CPS23,CPS27,CPS33,CPS38,CPS41,CPS44,CPS47,CPS50,CPS56,CPS62,CPS64,CPS70,CPS76,CPS78,CPS82,#REF!)*(1-$E$91)*0.095</f>
        <v>#REF!</v>
      </c>
      <c r="CPT97" s="1488" t="e">
        <f>SUM(CPT23,CPT27,CPT33,CPT38,CPT41,CPT44,CPT47,CPT50,CPT56,CPT62,CPT64,CPT70,CPT76,CPT78,CPT82,#REF!)*(1-$E$91)*0.095</f>
        <v>#REF!</v>
      </c>
      <c r="CPU97" s="1488" t="e">
        <f>SUM(CPU23,CPU27,CPU33,CPU38,CPU41,CPU44,CPU47,CPU50,CPU56,CPU62,CPU64,CPU70,CPU76,CPU78,CPU82,#REF!)*(1-$E$91)*0.095</f>
        <v>#REF!</v>
      </c>
      <c r="CPV97" s="1488" t="e">
        <f>SUM(CPV23,CPV27,CPV33,CPV38,CPV41,CPV44,CPV47,CPV50,CPV56,CPV62,CPV64,CPV70,CPV76,CPV78,CPV82,#REF!)*(1-$E$91)*0.095</f>
        <v>#REF!</v>
      </c>
      <c r="CPW97" s="1488" t="e">
        <f>SUM(CPW23,CPW27,CPW33,CPW38,CPW41,CPW44,CPW47,CPW50,CPW56,CPW62,CPW64,CPW70,CPW76,CPW78,CPW82,#REF!)*(1-$E$91)*0.095</f>
        <v>#REF!</v>
      </c>
      <c r="CPX97" s="1488" t="e">
        <f>SUM(CPX23,CPX27,CPX33,CPX38,CPX41,CPX44,CPX47,CPX50,CPX56,CPX62,CPX64,CPX70,CPX76,CPX78,CPX82,#REF!)*(1-$E$91)*0.095</f>
        <v>#REF!</v>
      </c>
      <c r="CPY97" s="1488" t="e">
        <f>SUM(CPY23,CPY27,CPY33,CPY38,CPY41,CPY44,CPY47,CPY50,CPY56,CPY62,CPY64,CPY70,CPY76,CPY78,CPY82,#REF!)*(1-$E$91)*0.095</f>
        <v>#REF!</v>
      </c>
      <c r="CPZ97" s="1488" t="e">
        <f>SUM(CPZ23,CPZ27,CPZ33,CPZ38,CPZ41,CPZ44,CPZ47,CPZ50,CPZ56,CPZ62,CPZ64,CPZ70,CPZ76,CPZ78,CPZ82,#REF!)*(1-$E$91)*0.095</f>
        <v>#REF!</v>
      </c>
      <c r="CQA97" s="1488" t="e">
        <f>SUM(CQA23,CQA27,CQA33,CQA38,CQA41,CQA44,CQA47,CQA50,CQA56,CQA62,CQA64,CQA70,CQA76,CQA78,CQA82,#REF!)*(1-$E$91)*0.095</f>
        <v>#REF!</v>
      </c>
      <c r="CQB97" s="1488" t="e">
        <f>SUM(CQB23,CQB27,CQB33,CQB38,CQB41,CQB44,CQB47,CQB50,CQB56,CQB62,CQB64,CQB70,CQB76,CQB78,CQB82,#REF!)*(1-$E$91)*0.095</f>
        <v>#REF!</v>
      </c>
      <c r="CQC97" s="1488" t="e">
        <f>SUM(CQC23,CQC27,CQC33,CQC38,CQC41,CQC44,CQC47,CQC50,CQC56,CQC62,CQC64,CQC70,CQC76,CQC78,CQC82,#REF!)*(1-$E$91)*0.095</f>
        <v>#REF!</v>
      </c>
      <c r="CQD97" s="1488" t="e">
        <f>SUM(CQD23,CQD27,CQD33,CQD38,CQD41,CQD44,CQD47,CQD50,CQD56,CQD62,CQD64,CQD70,CQD76,CQD78,CQD82,#REF!)*(1-$E$91)*0.095</f>
        <v>#REF!</v>
      </c>
      <c r="CQE97" s="1488" t="e">
        <f>SUM(CQE23,CQE27,CQE33,CQE38,CQE41,CQE44,CQE47,CQE50,CQE56,CQE62,CQE64,CQE70,CQE76,CQE78,CQE82,#REF!)*(1-$E$91)*0.095</f>
        <v>#REF!</v>
      </c>
      <c r="CQF97" s="1488" t="e">
        <f>SUM(CQF23,CQF27,CQF33,CQF38,CQF41,CQF44,CQF47,CQF50,CQF56,CQF62,CQF64,CQF70,CQF76,CQF78,CQF82,#REF!)*(1-$E$91)*0.095</f>
        <v>#REF!</v>
      </c>
      <c r="CQG97" s="1488" t="e">
        <f>SUM(CQG23,CQG27,CQG33,CQG38,CQG41,CQG44,CQG47,CQG50,CQG56,CQG62,CQG64,CQG70,CQG76,CQG78,CQG82,#REF!)*(1-$E$91)*0.095</f>
        <v>#REF!</v>
      </c>
      <c r="CQH97" s="1488" t="e">
        <f>SUM(CQH23,CQH27,CQH33,CQH38,CQH41,CQH44,CQH47,CQH50,CQH56,CQH62,CQH64,CQH70,CQH76,CQH78,CQH82,#REF!)*(1-$E$91)*0.095</f>
        <v>#REF!</v>
      </c>
      <c r="CQI97" s="1488" t="e">
        <f>SUM(CQI23,CQI27,CQI33,CQI38,CQI41,CQI44,CQI47,CQI50,CQI56,CQI62,CQI64,CQI70,CQI76,CQI78,CQI82,#REF!)*(1-$E$91)*0.095</f>
        <v>#REF!</v>
      </c>
      <c r="CQJ97" s="1488" t="e">
        <f>SUM(CQJ23,CQJ27,CQJ33,CQJ38,CQJ41,CQJ44,CQJ47,CQJ50,CQJ56,CQJ62,CQJ64,CQJ70,CQJ76,CQJ78,CQJ82,#REF!)*(1-$E$91)*0.095</f>
        <v>#REF!</v>
      </c>
      <c r="CQK97" s="1488" t="e">
        <f>SUM(CQK23,CQK27,CQK33,CQK38,CQK41,CQK44,CQK47,CQK50,CQK56,CQK62,CQK64,CQK70,CQK76,CQK78,CQK82,#REF!)*(1-$E$91)*0.095</f>
        <v>#REF!</v>
      </c>
      <c r="CQL97" s="1488" t="e">
        <f>SUM(CQL23,CQL27,CQL33,CQL38,CQL41,CQL44,CQL47,CQL50,CQL56,CQL62,CQL64,CQL70,CQL76,CQL78,CQL82,#REF!)*(1-$E$91)*0.095</f>
        <v>#REF!</v>
      </c>
      <c r="CQM97" s="1488" t="e">
        <f>SUM(CQM23,CQM27,CQM33,CQM38,CQM41,CQM44,CQM47,CQM50,CQM56,CQM62,CQM64,CQM70,CQM76,CQM78,CQM82,#REF!)*(1-$E$91)*0.095</f>
        <v>#REF!</v>
      </c>
      <c r="CQN97" s="1488" t="e">
        <f>SUM(CQN23,CQN27,CQN33,CQN38,CQN41,CQN44,CQN47,CQN50,CQN56,CQN62,CQN64,CQN70,CQN76,CQN78,CQN82,#REF!)*(1-$E$91)*0.095</f>
        <v>#REF!</v>
      </c>
      <c r="CQO97" s="1488" t="e">
        <f>SUM(CQO23,CQO27,CQO33,CQO38,CQO41,CQO44,CQO47,CQO50,CQO56,CQO62,CQO64,CQO70,CQO76,CQO78,CQO82,#REF!)*(1-$E$91)*0.095</f>
        <v>#REF!</v>
      </c>
      <c r="CQP97" s="1488" t="e">
        <f>SUM(CQP23,CQP27,CQP33,CQP38,CQP41,CQP44,CQP47,CQP50,CQP56,CQP62,CQP64,CQP70,CQP76,CQP78,CQP82,#REF!)*(1-$E$91)*0.095</f>
        <v>#REF!</v>
      </c>
      <c r="CQQ97" s="1488" t="e">
        <f>SUM(CQQ23,CQQ27,CQQ33,CQQ38,CQQ41,CQQ44,CQQ47,CQQ50,CQQ56,CQQ62,CQQ64,CQQ70,CQQ76,CQQ78,CQQ82,#REF!)*(1-$E$91)*0.095</f>
        <v>#REF!</v>
      </c>
      <c r="CQR97" s="1488" t="e">
        <f>SUM(CQR23,CQR27,CQR33,CQR38,CQR41,CQR44,CQR47,CQR50,CQR56,CQR62,CQR64,CQR70,CQR76,CQR78,CQR82,#REF!)*(1-$E$91)*0.095</f>
        <v>#REF!</v>
      </c>
      <c r="CQS97" s="1488" t="e">
        <f>SUM(CQS23,CQS27,CQS33,CQS38,CQS41,CQS44,CQS47,CQS50,CQS56,CQS62,CQS64,CQS70,CQS76,CQS78,CQS82,#REF!)*(1-$E$91)*0.095</f>
        <v>#REF!</v>
      </c>
      <c r="CQT97" s="1488" t="e">
        <f>SUM(CQT23,CQT27,CQT33,CQT38,CQT41,CQT44,CQT47,CQT50,CQT56,CQT62,CQT64,CQT70,CQT76,CQT78,CQT82,#REF!)*(1-$E$91)*0.095</f>
        <v>#REF!</v>
      </c>
      <c r="CQU97" s="1488" t="e">
        <f>SUM(CQU23,CQU27,CQU33,CQU38,CQU41,CQU44,CQU47,CQU50,CQU56,CQU62,CQU64,CQU70,CQU76,CQU78,CQU82,#REF!)*(1-$E$91)*0.095</f>
        <v>#REF!</v>
      </c>
      <c r="CQV97" s="1488" t="e">
        <f>SUM(CQV23,CQV27,CQV33,CQV38,CQV41,CQV44,CQV47,CQV50,CQV56,CQV62,CQV64,CQV70,CQV76,CQV78,CQV82,#REF!)*(1-$E$91)*0.095</f>
        <v>#REF!</v>
      </c>
      <c r="CQW97" s="1488" t="e">
        <f>SUM(CQW23,CQW27,CQW33,CQW38,CQW41,CQW44,CQW47,CQW50,CQW56,CQW62,CQW64,CQW70,CQW76,CQW78,CQW82,#REF!)*(1-$E$91)*0.095</f>
        <v>#REF!</v>
      </c>
      <c r="CQX97" s="1488" t="e">
        <f>SUM(CQX23,CQX27,CQX33,CQX38,CQX41,CQX44,CQX47,CQX50,CQX56,CQX62,CQX64,CQX70,CQX76,CQX78,CQX82,#REF!)*(1-$E$91)*0.095</f>
        <v>#REF!</v>
      </c>
      <c r="CQY97" s="1488" t="e">
        <f>SUM(CQY23,CQY27,CQY33,CQY38,CQY41,CQY44,CQY47,CQY50,CQY56,CQY62,CQY64,CQY70,CQY76,CQY78,CQY82,#REF!)*(1-$E$91)*0.095</f>
        <v>#REF!</v>
      </c>
      <c r="CQZ97" s="1488" t="e">
        <f>SUM(CQZ23,CQZ27,CQZ33,CQZ38,CQZ41,CQZ44,CQZ47,CQZ50,CQZ56,CQZ62,CQZ64,CQZ70,CQZ76,CQZ78,CQZ82,#REF!)*(1-$E$91)*0.095</f>
        <v>#REF!</v>
      </c>
      <c r="CRA97" s="1488" t="e">
        <f>SUM(CRA23,CRA27,CRA33,CRA38,CRA41,CRA44,CRA47,CRA50,CRA56,CRA62,CRA64,CRA70,CRA76,CRA78,CRA82,#REF!)*(1-$E$91)*0.095</f>
        <v>#REF!</v>
      </c>
      <c r="CRB97" s="1488" t="e">
        <f>SUM(CRB23,CRB27,CRB33,CRB38,CRB41,CRB44,CRB47,CRB50,CRB56,CRB62,CRB64,CRB70,CRB76,CRB78,CRB82,#REF!)*(1-$E$91)*0.095</f>
        <v>#REF!</v>
      </c>
      <c r="CRC97" s="1488" t="e">
        <f>SUM(CRC23,CRC27,CRC33,CRC38,CRC41,CRC44,CRC47,CRC50,CRC56,CRC62,CRC64,CRC70,CRC76,CRC78,CRC82,#REF!)*(1-$E$91)*0.095</f>
        <v>#REF!</v>
      </c>
      <c r="CRD97" s="1488" t="e">
        <f>SUM(CRD23,CRD27,CRD33,CRD38,CRD41,CRD44,CRD47,CRD50,CRD56,CRD62,CRD64,CRD70,CRD76,CRD78,CRD82,#REF!)*(1-$E$91)*0.095</f>
        <v>#REF!</v>
      </c>
      <c r="CRE97" s="1488" t="e">
        <f>SUM(CRE23,CRE27,CRE33,CRE38,CRE41,CRE44,CRE47,CRE50,CRE56,CRE62,CRE64,CRE70,CRE76,CRE78,CRE82,#REF!)*(1-$E$91)*0.095</f>
        <v>#REF!</v>
      </c>
      <c r="CRF97" s="1488" t="e">
        <f>SUM(CRF23,CRF27,CRF33,CRF38,CRF41,CRF44,CRF47,CRF50,CRF56,CRF62,CRF64,CRF70,CRF76,CRF78,CRF82,#REF!)*(1-$E$91)*0.095</f>
        <v>#REF!</v>
      </c>
      <c r="CRG97" s="1488" t="e">
        <f>SUM(CRG23,CRG27,CRG33,CRG38,CRG41,CRG44,CRG47,CRG50,CRG56,CRG62,CRG64,CRG70,CRG76,CRG78,CRG82,#REF!)*(1-$E$91)*0.095</f>
        <v>#REF!</v>
      </c>
      <c r="CRH97" s="1488" t="e">
        <f>SUM(CRH23,CRH27,CRH33,CRH38,CRH41,CRH44,CRH47,CRH50,CRH56,CRH62,CRH64,CRH70,CRH76,CRH78,CRH82,#REF!)*(1-$E$91)*0.095</f>
        <v>#REF!</v>
      </c>
      <c r="CRI97" s="1488" t="e">
        <f>SUM(CRI23,CRI27,CRI33,CRI38,CRI41,CRI44,CRI47,CRI50,CRI56,CRI62,CRI64,CRI70,CRI76,CRI78,CRI82,#REF!)*(1-$E$91)*0.095</f>
        <v>#REF!</v>
      </c>
      <c r="CRJ97" s="1488" t="e">
        <f>SUM(CRJ23,CRJ27,CRJ33,CRJ38,CRJ41,CRJ44,CRJ47,CRJ50,CRJ56,CRJ62,CRJ64,CRJ70,CRJ76,CRJ78,CRJ82,#REF!)*(1-$E$91)*0.095</f>
        <v>#REF!</v>
      </c>
      <c r="CRK97" s="1488" t="e">
        <f>SUM(CRK23,CRK27,CRK33,CRK38,CRK41,CRK44,CRK47,CRK50,CRK56,CRK62,CRK64,CRK70,CRK76,CRK78,CRK82,#REF!)*(1-$E$91)*0.095</f>
        <v>#REF!</v>
      </c>
      <c r="CRL97" s="1488" t="e">
        <f>SUM(CRL23,CRL27,CRL33,CRL38,CRL41,CRL44,CRL47,CRL50,CRL56,CRL62,CRL64,CRL70,CRL76,CRL78,CRL82,#REF!)*(1-$E$91)*0.095</f>
        <v>#REF!</v>
      </c>
      <c r="CRM97" s="1488" t="e">
        <f>SUM(CRM23,CRM27,CRM33,CRM38,CRM41,CRM44,CRM47,CRM50,CRM56,CRM62,CRM64,CRM70,CRM76,CRM78,CRM82,#REF!)*(1-$E$91)*0.095</f>
        <v>#REF!</v>
      </c>
      <c r="CRN97" s="1488" t="e">
        <f>SUM(CRN23,CRN27,CRN33,CRN38,CRN41,CRN44,CRN47,CRN50,CRN56,CRN62,CRN64,CRN70,CRN76,CRN78,CRN82,#REF!)*(1-$E$91)*0.095</f>
        <v>#REF!</v>
      </c>
      <c r="CRO97" s="1488" t="e">
        <f>SUM(CRO23,CRO27,CRO33,CRO38,CRO41,CRO44,CRO47,CRO50,CRO56,CRO62,CRO64,CRO70,CRO76,CRO78,CRO82,#REF!)*(1-$E$91)*0.095</f>
        <v>#REF!</v>
      </c>
      <c r="CRP97" s="1488" t="e">
        <f>SUM(CRP23,CRP27,CRP33,CRP38,CRP41,CRP44,CRP47,CRP50,CRP56,CRP62,CRP64,CRP70,CRP76,CRP78,CRP82,#REF!)*(1-$E$91)*0.095</f>
        <v>#REF!</v>
      </c>
      <c r="CRQ97" s="1488" t="e">
        <f>SUM(CRQ23,CRQ27,CRQ33,CRQ38,CRQ41,CRQ44,CRQ47,CRQ50,CRQ56,CRQ62,CRQ64,CRQ70,CRQ76,CRQ78,CRQ82,#REF!)*(1-$E$91)*0.095</f>
        <v>#REF!</v>
      </c>
      <c r="CRR97" s="1488" t="e">
        <f>SUM(CRR23,CRR27,CRR33,CRR38,CRR41,CRR44,CRR47,CRR50,CRR56,CRR62,CRR64,CRR70,CRR76,CRR78,CRR82,#REF!)*(1-$E$91)*0.095</f>
        <v>#REF!</v>
      </c>
      <c r="CRS97" s="1488" t="e">
        <f>SUM(CRS23,CRS27,CRS33,CRS38,CRS41,CRS44,CRS47,CRS50,CRS56,CRS62,CRS64,CRS70,CRS76,CRS78,CRS82,#REF!)*(1-$E$91)*0.095</f>
        <v>#REF!</v>
      </c>
      <c r="CRT97" s="1488" t="e">
        <f>SUM(CRT23,CRT27,CRT33,CRT38,CRT41,CRT44,CRT47,CRT50,CRT56,CRT62,CRT64,CRT70,CRT76,CRT78,CRT82,#REF!)*(1-$E$91)*0.095</f>
        <v>#REF!</v>
      </c>
      <c r="CRU97" s="1488" t="e">
        <f>SUM(CRU23,CRU27,CRU33,CRU38,CRU41,CRU44,CRU47,CRU50,CRU56,CRU62,CRU64,CRU70,CRU76,CRU78,CRU82,#REF!)*(1-$E$91)*0.095</f>
        <v>#REF!</v>
      </c>
      <c r="CRV97" s="1488" t="e">
        <f>SUM(CRV23,CRV27,CRV33,CRV38,CRV41,CRV44,CRV47,CRV50,CRV56,CRV62,CRV64,CRV70,CRV76,CRV78,CRV82,#REF!)*(1-$E$91)*0.095</f>
        <v>#REF!</v>
      </c>
      <c r="CRW97" s="1488" t="e">
        <f>SUM(CRW23,CRW27,CRW33,CRW38,CRW41,CRW44,CRW47,CRW50,CRW56,CRW62,CRW64,CRW70,CRW76,CRW78,CRW82,#REF!)*(1-$E$91)*0.095</f>
        <v>#REF!</v>
      </c>
      <c r="CRX97" s="1488" t="e">
        <f>SUM(CRX23,CRX27,CRX33,CRX38,CRX41,CRX44,CRX47,CRX50,CRX56,CRX62,CRX64,CRX70,CRX76,CRX78,CRX82,#REF!)*(1-$E$91)*0.095</f>
        <v>#REF!</v>
      </c>
      <c r="CRY97" s="1488" t="e">
        <f>SUM(CRY23,CRY27,CRY33,CRY38,CRY41,CRY44,CRY47,CRY50,CRY56,CRY62,CRY64,CRY70,CRY76,CRY78,CRY82,#REF!)*(1-$E$91)*0.095</f>
        <v>#REF!</v>
      </c>
      <c r="CRZ97" s="1488" t="e">
        <f>SUM(CRZ23,CRZ27,CRZ33,CRZ38,CRZ41,CRZ44,CRZ47,CRZ50,CRZ56,CRZ62,CRZ64,CRZ70,CRZ76,CRZ78,CRZ82,#REF!)*(1-$E$91)*0.095</f>
        <v>#REF!</v>
      </c>
      <c r="CSA97" s="1488" t="e">
        <f>SUM(CSA23,CSA27,CSA33,CSA38,CSA41,CSA44,CSA47,CSA50,CSA56,CSA62,CSA64,CSA70,CSA76,CSA78,CSA82,#REF!)*(1-$E$91)*0.095</f>
        <v>#REF!</v>
      </c>
      <c r="CSB97" s="1488" t="e">
        <f>SUM(CSB23,CSB27,CSB33,CSB38,CSB41,CSB44,CSB47,CSB50,CSB56,CSB62,CSB64,CSB70,CSB76,CSB78,CSB82,#REF!)*(1-$E$91)*0.095</f>
        <v>#REF!</v>
      </c>
      <c r="CSC97" s="1488" t="e">
        <f>SUM(CSC23,CSC27,CSC33,CSC38,CSC41,CSC44,CSC47,CSC50,CSC56,CSC62,CSC64,CSC70,CSC76,CSC78,CSC82,#REF!)*(1-$E$91)*0.095</f>
        <v>#REF!</v>
      </c>
      <c r="CSD97" s="1488" t="e">
        <f>SUM(CSD23,CSD27,CSD33,CSD38,CSD41,CSD44,CSD47,CSD50,CSD56,CSD62,CSD64,CSD70,CSD76,CSD78,CSD82,#REF!)*(1-$E$91)*0.095</f>
        <v>#REF!</v>
      </c>
      <c r="CSE97" s="1488" t="e">
        <f>SUM(CSE23,CSE27,CSE33,CSE38,CSE41,CSE44,CSE47,CSE50,CSE56,CSE62,CSE64,CSE70,CSE76,CSE78,CSE82,#REF!)*(1-$E$91)*0.095</f>
        <v>#REF!</v>
      </c>
      <c r="CSF97" s="1488" t="e">
        <f>SUM(CSF23,CSF27,CSF33,CSF38,CSF41,CSF44,CSF47,CSF50,CSF56,CSF62,CSF64,CSF70,CSF76,CSF78,CSF82,#REF!)*(1-$E$91)*0.095</f>
        <v>#REF!</v>
      </c>
      <c r="CSG97" s="1488" t="e">
        <f>SUM(CSG23,CSG27,CSG33,CSG38,CSG41,CSG44,CSG47,CSG50,CSG56,CSG62,CSG64,CSG70,CSG76,CSG78,CSG82,#REF!)*(1-$E$91)*0.095</f>
        <v>#REF!</v>
      </c>
      <c r="CSH97" s="1488" t="e">
        <f>SUM(CSH23,CSH27,CSH33,CSH38,CSH41,CSH44,CSH47,CSH50,CSH56,CSH62,CSH64,CSH70,CSH76,CSH78,CSH82,#REF!)*(1-$E$91)*0.095</f>
        <v>#REF!</v>
      </c>
      <c r="CSI97" s="1488" t="e">
        <f>SUM(CSI23,CSI27,CSI33,CSI38,CSI41,CSI44,CSI47,CSI50,CSI56,CSI62,CSI64,CSI70,CSI76,CSI78,CSI82,#REF!)*(1-$E$91)*0.095</f>
        <v>#REF!</v>
      </c>
      <c r="CSJ97" s="1488" t="e">
        <f>SUM(CSJ23,CSJ27,CSJ33,CSJ38,CSJ41,CSJ44,CSJ47,CSJ50,CSJ56,CSJ62,CSJ64,CSJ70,CSJ76,CSJ78,CSJ82,#REF!)*(1-$E$91)*0.095</f>
        <v>#REF!</v>
      </c>
      <c r="CSK97" s="1488" t="e">
        <f>SUM(CSK23,CSK27,CSK33,CSK38,CSK41,CSK44,CSK47,CSK50,CSK56,CSK62,CSK64,CSK70,CSK76,CSK78,CSK82,#REF!)*(1-$E$91)*0.095</f>
        <v>#REF!</v>
      </c>
      <c r="CSL97" s="1488" t="e">
        <f>SUM(CSL23,CSL27,CSL33,CSL38,CSL41,CSL44,CSL47,CSL50,CSL56,CSL62,CSL64,CSL70,CSL76,CSL78,CSL82,#REF!)*(1-$E$91)*0.095</f>
        <v>#REF!</v>
      </c>
      <c r="CSM97" s="1488" t="e">
        <f>SUM(CSM23,CSM27,CSM33,CSM38,CSM41,CSM44,CSM47,CSM50,CSM56,CSM62,CSM64,CSM70,CSM76,CSM78,CSM82,#REF!)*(1-$E$91)*0.095</f>
        <v>#REF!</v>
      </c>
      <c r="CSN97" s="1488" t="e">
        <f>SUM(CSN23,CSN27,CSN33,CSN38,CSN41,CSN44,CSN47,CSN50,CSN56,CSN62,CSN64,CSN70,CSN76,CSN78,CSN82,#REF!)*(1-$E$91)*0.095</f>
        <v>#REF!</v>
      </c>
      <c r="CSO97" s="1488" t="e">
        <f>SUM(CSO23,CSO27,CSO33,CSO38,CSO41,CSO44,CSO47,CSO50,CSO56,CSO62,CSO64,CSO70,CSO76,CSO78,CSO82,#REF!)*(1-$E$91)*0.095</f>
        <v>#REF!</v>
      </c>
      <c r="CSP97" s="1488" t="e">
        <f>SUM(CSP23,CSP27,CSP33,CSP38,CSP41,CSP44,CSP47,CSP50,CSP56,CSP62,CSP64,CSP70,CSP76,CSP78,CSP82,#REF!)*(1-$E$91)*0.095</f>
        <v>#REF!</v>
      </c>
      <c r="CSQ97" s="1488" t="e">
        <f>SUM(CSQ23,CSQ27,CSQ33,CSQ38,CSQ41,CSQ44,CSQ47,CSQ50,CSQ56,CSQ62,CSQ64,CSQ70,CSQ76,CSQ78,CSQ82,#REF!)*(1-$E$91)*0.095</f>
        <v>#REF!</v>
      </c>
      <c r="CSR97" s="1488" t="e">
        <f>SUM(CSR23,CSR27,CSR33,CSR38,CSR41,CSR44,CSR47,CSR50,CSR56,CSR62,CSR64,CSR70,CSR76,CSR78,CSR82,#REF!)*(1-$E$91)*0.095</f>
        <v>#REF!</v>
      </c>
      <c r="CSS97" s="1488" t="e">
        <f>SUM(CSS23,CSS27,CSS33,CSS38,CSS41,CSS44,CSS47,CSS50,CSS56,CSS62,CSS64,CSS70,CSS76,CSS78,CSS82,#REF!)*(1-$E$91)*0.095</f>
        <v>#REF!</v>
      </c>
      <c r="CST97" s="1488" t="e">
        <f>SUM(CST23,CST27,CST33,CST38,CST41,CST44,CST47,CST50,CST56,CST62,CST64,CST70,CST76,CST78,CST82,#REF!)*(1-$E$91)*0.095</f>
        <v>#REF!</v>
      </c>
      <c r="CSU97" s="1488" t="e">
        <f>SUM(CSU23,CSU27,CSU33,CSU38,CSU41,CSU44,CSU47,CSU50,CSU56,CSU62,CSU64,CSU70,CSU76,CSU78,CSU82,#REF!)*(1-$E$91)*0.095</f>
        <v>#REF!</v>
      </c>
      <c r="CSV97" s="1488" t="e">
        <f>SUM(CSV23,CSV27,CSV33,CSV38,CSV41,CSV44,CSV47,CSV50,CSV56,CSV62,CSV64,CSV70,CSV76,CSV78,CSV82,#REF!)*(1-$E$91)*0.095</f>
        <v>#REF!</v>
      </c>
      <c r="CSW97" s="1488" t="e">
        <f>SUM(CSW23,CSW27,CSW33,CSW38,CSW41,CSW44,CSW47,CSW50,CSW56,CSW62,CSW64,CSW70,CSW76,CSW78,CSW82,#REF!)*(1-$E$91)*0.095</f>
        <v>#REF!</v>
      </c>
      <c r="CSX97" s="1488" t="e">
        <f>SUM(CSX23,CSX27,CSX33,CSX38,CSX41,CSX44,CSX47,CSX50,CSX56,CSX62,CSX64,CSX70,CSX76,CSX78,CSX82,#REF!)*(1-$E$91)*0.095</f>
        <v>#REF!</v>
      </c>
      <c r="CSY97" s="1488" t="e">
        <f>SUM(CSY23,CSY27,CSY33,CSY38,CSY41,CSY44,CSY47,CSY50,CSY56,CSY62,CSY64,CSY70,CSY76,CSY78,CSY82,#REF!)*(1-$E$91)*0.095</f>
        <v>#REF!</v>
      </c>
      <c r="CSZ97" s="1488" t="e">
        <f>SUM(CSZ23,CSZ27,CSZ33,CSZ38,CSZ41,CSZ44,CSZ47,CSZ50,CSZ56,CSZ62,CSZ64,CSZ70,CSZ76,CSZ78,CSZ82,#REF!)*(1-$E$91)*0.095</f>
        <v>#REF!</v>
      </c>
      <c r="CTA97" s="1488" t="e">
        <f>SUM(CTA23,CTA27,CTA33,CTA38,CTA41,CTA44,CTA47,CTA50,CTA56,CTA62,CTA64,CTA70,CTA76,CTA78,CTA82,#REF!)*(1-$E$91)*0.095</f>
        <v>#REF!</v>
      </c>
      <c r="CTB97" s="1488" t="e">
        <f>SUM(CTB23,CTB27,CTB33,CTB38,CTB41,CTB44,CTB47,CTB50,CTB56,CTB62,CTB64,CTB70,CTB76,CTB78,CTB82,#REF!)*(1-$E$91)*0.095</f>
        <v>#REF!</v>
      </c>
      <c r="CTC97" s="1488" t="e">
        <f>SUM(CTC23,CTC27,CTC33,CTC38,CTC41,CTC44,CTC47,CTC50,CTC56,CTC62,CTC64,CTC70,CTC76,CTC78,CTC82,#REF!)*(1-$E$91)*0.095</f>
        <v>#REF!</v>
      </c>
      <c r="CTD97" s="1488" t="e">
        <f>SUM(CTD23,CTD27,CTD33,CTD38,CTD41,CTD44,CTD47,CTD50,CTD56,CTD62,CTD64,CTD70,CTD76,CTD78,CTD82,#REF!)*(1-$E$91)*0.095</f>
        <v>#REF!</v>
      </c>
      <c r="CTE97" s="1488" t="e">
        <f>SUM(CTE23,CTE27,CTE33,CTE38,CTE41,CTE44,CTE47,CTE50,CTE56,CTE62,CTE64,CTE70,CTE76,CTE78,CTE82,#REF!)*(1-$E$91)*0.095</f>
        <v>#REF!</v>
      </c>
      <c r="CTF97" s="1488" t="e">
        <f>SUM(CTF23,CTF27,CTF33,CTF38,CTF41,CTF44,CTF47,CTF50,CTF56,CTF62,CTF64,CTF70,CTF76,CTF78,CTF82,#REF!)*(1-$E$91)*0.095</f>
        <v>#REF!</v>
      </c>
      <c r="CTG97" s="1488" t="e">
        <f>SUM(CTG23,CTG27,CTG33,CTG38,CTG41,CTG44,CTG47,CTG50,CTG56,CTG62,CTG64,CTG70,CTG76,CTG78,CTG82,#REF!)*(1-$E$91)*0.095</f>
        <v>#REF!</v>
      </c>
      <c r="CTH97" s="1488" t="e">
        <f>SUM(CTH23,CTH27,CTH33,CTH38,CTH41,CTH44,CTH47,CTH50,CTH56,CTH62,CTH64,CTH70,CTH76,CTH78,CTH82,#REF!)*(1-$E$91)*0.095</f>
        <v>#REF!</v>
      </c>
      <c r="CTI97" s="1488" t="e">
        <f>SUM(CTI23,CTI27,CTI33,CTI38,CTI41,CTI44,CTI47,CTI50,CTI56,CTI62,CTI64,CTI70,CTI76,CTI78,CTI82,#REF!)*(1-$E$91)*0.095</f>
        <v>#REF!</v>
      </c>
      <c r="CTJ97" s="1488" t="e">
        <f>SUM(CTJ23,CTJ27,CTJ33,CTJ38,CTJ41,CTJ44,CTJ47,CTJ50,CTJ56,CTJ62,CTJ64,CTJ70,CTJ76,CTJ78,CTJ82,#REF!)*(1-$E$91)*0.095</f>
        <v>#REF!</v>
      </c>
      <c r="CTK97" s="1488" t="e">
        <f>SUM(CTK23,CTK27,CTK33,CTK38,CTK41,CTK44,CTK47,CTK50,CTK56,CTK62,CTK64,CTK70,CTK76,CTK78,CTK82,#REF!)*(1-$E$91)*0.095</f>
        <v>#REF!</v>
      </c>
      <c r="CTL97" s="1488" t="e">
        <f>SUM(CTL23,CTL27,CTL33,CTL38,CTL41,CTL44,CTL47,CTL50,CTL56,CTL62,CTL64,CTL70,CTL76,CTL78,CTL82,#REF!)*(1-$E$91)*0.095</f>
        <v>#REF!</v>
      </c>
      <c r="CTM97" s="1488" t="e">
        <f>SUM(CTM23,CTM27,CTM33,CTM38,CTM41,CTM44,CTM47,CTM50,CTM56,CTM62,CTM64,CTM70,CTM76,CTM78,CTM82,#REF!)*(1-$E$91)*0.095</f>
        <v>#REF!</v>
      </c>
      <c r="CTN97" s="1488" t="e">
        <f>SUM(CTN23,CTN27,CTN33,CTN38,CTN41,CTN44,CTN47,CTN50,CTN56,CTN62,CTN64,CTN70,CTN76,CTN78,CTN82,#REF!)*(1-$E$91)*0.095</f>
        <v>#REF!</v>
      </c>
      <c r="CTO97" s="1488" t="e">
        <f>SUM(CTO23,CTO27,CTO33,CTO38,CTO41,CTO44,CTO47,CTO50,CTO56,CTO62,CTO64,CTO70,CTO76,CTO78,CTO82,#REF!)*(1-$E$91)*0.095</f>
        <v>#REF!</v>
      </c>
      <c r="CTP97" s="1488" t="e">
        <f>SUM(CTP23,CTP27,CTP33,CTP38,CTP41,CTP44,CTP47,CTP50,CTP56,CTP62,CTP64,CTP70,CTP76,CTP78,CTP82,#REF!)*(1-$E$91)*0.095</f>
        <v>#REF!</v>
      </c>
      <c r="CTQ97" s="1488" t="e">
        <f>SUM(CTQ23,CTQ27,CTQ33,CTQ38,CTQ41,CTQ44,CTQ47,CTQ50,CTQ56,CTQ62,CTQ64,CTQ70,CTQ76,CTQ78,CTQ82,#REF!)*(1-$E$91)*0.095</f>
        <v>#REF!</v>
      </c>
      <c r="CTR97" s="1488" t="e">
        <f>SUM(CTR23,CTR27,CTR33,CTR38,CTR41,CTR44,CTR47,CTR50,CTR56,CTR62,CTR64,CTR70,CTR76,CTR78,CTR82,#REF!)*(1-$E$91)*0.095</f>
        <v>#REF!</v>
      </c>
      <c r="CTS97" s="1488" t="e">
        <f>SUM(CTS23,CTS27,CTS33,CTS38,CTS41,CTS44,CTS47,CTS50,CTS56,CTS62,CTS64,CTS70,CTS76,CTS78,CTS82,#REF!)*(1-$E$91)*0.095</f>
        <v>#REF!</v>
      </c>
      <c r="CTT97" s="1488" t="e">
        <f>SUM(CTT23,CTT27,CTT33,CTT38,CTT41,CTT44,CTT47,CTT50,CTT56,CTT62,CTT64,CTT70,CTT76,CTT78,CTT82,#REF!)*(1-$E$91)*0.095</f>
        <v>#REF!</v>
      </c>
      <c r="CTU97" s="1488" t="e">
        <f>SUM(CTU23,CTU27,CTU33,CTU38,CTU41,CTU44,CTU47,CTU50,CTU56,CTU62,CTU64,CTU70,CTU76,CTU78,CTU82,#REF!)*(1-$E$91)*0.095</f>
        <v>#REF!</v>
      </c>
      <c r="CTV97" s="1488" t="e">
        <f>SUM(CTV23,CTV27,CTV33,CTV38,CTV41,CTV44,CTV47,CTV50,CTV56,CTV62,CTV64,CTV70,CTV76,CTV78,CTV82,#REF!)*(1-$E$91)*0.095</f>
        <v>#REF!</v>
      </c>
      <c r="CTW97" s="1488" t="e">
        <f>SUM(CTW23,CTW27,CTW33,CTW38,CTW41,CTW44,CTW47,CTW50,CTW56,CTW62,CTW64,CTW70,CTW76,CTW78,CTW82,#REF!)*(1-$E$91)*0.095</f>
        <v>#REF!</v>
      </c>
      <c r="CTX97" s="1488" t="e">
        <f>SUM(CTX23,CTX27,CTX33,CTX38,CTX41,CTX44,CTX47,CTX50,CTX56,CTX62,CTX64,CTX70,CTX76,CTX78,CTX82,#REF!)*(1-$E$91)*0.095</f>
        <v>#REF!</v>
      </c>
      <c r="CTY97" s="1488" t="e">
        <f>SUM(CTY23,CTY27,CTY33,CTY38,CTY41,CTY44,CTY47,CTY50,CTY56,CTY62,CTY64,CTY70,CTY76,CTY78,CTY82,#REF!)*(1-$E$91)*0.095</f>
        <v>#REF!</v>
      </c>
      <c r="CTZ97" s="1488" t="e">
        <f>SUM(CTZ23,CTZ27,CTZ33,CTZ38,CTZ41,CTZ44,CTZ47,CTZ50,CTZ56,CTZ62,CTZ64,CTZ70,CTZ76,CTZ78,CTZ82,#REF!)*(1-$E$91)*0.095</f>
        <v>#REF!</v>
      </c>
      <c r="CUA97" s="1488" t="e">
        <f>SUM(CUA23,CUA27,CUA33,CUA38,CUA41,CUA44,CUA47,CUA50,CUA56,CUA62,CUA64,CUA70,CUA76,CUA78,CUA82,#REF!)*(1-$E$91)*0.095</f>
        <v>#REF!</v>
      </c>
      <c r="CUB97" s="1488" t="e">
        <f>SUM(CUB23,CUB27,CUB33,CUB38,CUB41,CUB44,CUB47,CUB50,CUB56,CUB62,CUB64,CUB70,CUB76,CUB78,CUB82,#REF!)*(1-$E$91)*0.095</f>
        <v>#REF!</v>
      </c>
      <c r="CUC97" s="1488" t="e">
        <f>SUM(CUC23,CUC27,CUC33,CUC38,CUC41,CUC44,CUC47,CUC50,CUC56,CUC62,CUC64,CUC70,CUC76,CUC78,CUC82,#REF!)*(1-$E$91)*0.095</f>
        <v>#REF!</v>
      </c>
      <c r="CUD97" s="1488" t="e">
        <f>SUM(CUD23,CUD27,CUD33,CUD38,CUD41,CUD44,CUD47,CUD50,CUD56,CUD62,CUD64,CUD70,CUD76,CUD78,CUD82,#REF!)*(1-$E$91)*0.095</f>
        <v>#REF!</v>
      </c>
      <c r="CUE97" s="1488" t="e">
        <f>SUM(CUE23,CUE27,CUE33,CUE38,CUE41,CUE44,CUE47,CUE50,CUE56,CUE62,CUE64,CUE70,CUE76,CUE78,CUE82,#REF!)*(1-$E$91)*0.095</f>
        <v>#REF!</v>
      </c>
      <c r="CUF97" s="1488" t="e">
        <f>SUM(CUF23,CUF27,CUF33,CUF38,CUF41,CUF44,CUF47,CUF50,CUF56,CUF62,CUF64,CUF70,CUF76,CUF78,CUF82,#REF!)*(1-$E$91)*0.095</f>
        <v>#REF!</v>
      </c>
      <c r="CUG97" s="1488" t="e">
        <f>SUM(CUG23,CUG27,CUG33,CUG38,CUG41,CUG44,CUG47,CUG50,CUG56,CUG62,CUG64,CUG70,CUG76,CUG78,CUG82,#REF!)*(1-$E$91)*0.095</f>
        <v>#REF!</v>
      </c>
      <c r="CUH97" s="1488" t="e">
        <f>SUM(CUH23,CUH27,CUH33,CUH38,CUH41,CUH44,CUH47,CUH50,CUH56,CUH62,CUH64,CUH70,CUH76,CUH78,CUH82,#REF!)*(1-$E$91)*0.095</f>
        <v>#REF!</v>
      </c>
      <c r="CUI97" s="1488" t="e">
        <f>SUM(CUI23,CUI27,CUI33,CUI38,CUI41,CUI44,CUI47,CUI50,CUI56,CUI62,CUI64,CUI70,CUI76,CUI78,CUI82,#REF!)*(1-$E$91)*0.095</f>
        <v>#REF!</v>
      </c>
      <c r="CUJ97" s="1488" t="e">
        <f>SUM(CUJ23,CUJ27,CUJ33,CUJ38,CUJ41,CUJ44,CUJ47,CUJ50,CUJ56,CUJ62,CUJ64,CUJ70,CUJ76,CUJ78,CUJ82,#REF!)*(1-$E$91)*0.095</f>
        <v>#REF!</v>
      </c>
      <c r="CUK97" s="1488" t="e">
        <f>SUM(CUK23,CUK27,CUK33,CUK38,CUK41,CUK44,CUK47,CUK50,CUK56,CUK62,CUK64,CUK70,CUK76,CUK78,CUK82,#REF!)*(1-$E$91)*0.095</f>
        <v>#REF!</v>
      </c>
      <c r="CUL97" s="1488" t="e">
        <f>SUM(CUL23,CUL27,CUL33,CUL38,CUL41,CUL44,CUL47,CUL50,CUL56,CUL62,CUL64,CUL70,CUL76,CUL78,CUL82,#REF!)*(1-$E$91)*0.095</f>
        <v>#REF!</v>
      </c>
      <c r="CUM97" s="1488" t="e">
        <f>SUM(CUM23,CUM27,CUM33,CUM38,CUM41,CUM44,CUM47,CUM50,CUM56,CUM62,CUM64,CUM70,CUM76,CUM78,CUM82,#REF!)*(1-$E$91)*0.095</f>
        <v>#REF!</v>
      </c>
      <c r="CUN97" s="1488" t="e">
        <f>SUM(CUN23,CUN27,CUN33,CUN38,CUN41,CUN44,CUN47,CUN50,CUN56,CUN62,CUN64,CUN70,CUN76,CUN78,CUN82,#REF!)*(1-$E$91)*0.095</f>
        <v>#REF!</v>
      </c>
      <c r="CUO97" s="1488" t="e">
        <f>SUM(CUO23,CUO27,CUO33,CUO38,CUO41,CUO44,CUO47,CUO50,CUO56,CUO62,CUO64,CUO70,CUO76,CUO78,CUO82,#REF!)*(1-$E$91)*0.095</f>
        <v>#REF!</v>
      </c>
      <c r="CUP97" s="1488" t="e">
        <f>SUM(CUP23,CUP27,CUP33,CUP38,CUP41,CUP44,CUP47,CUP50,CUP56,CUP62,CUP64,CUP70,CUP76,CUP78,CUP82,#REF!)*(1-$E$91)*0.095</f>
        <v>#REF!</v>
      </c>
      <c r="CUQ97" s="1488" t="e">
        <f>SUM(CUQ23,CUQ27,CUQ33,CUQ38,CUQ41,CUQ44,CUQ47,CUQ50,CUQ56,CUQ62,CUQ64,CUQ70,CUQ76,CUQ78,CUQ82,#REF!)*(1-$E$91)*0.095</f>
        <v>#REF!</v>
      </c>
      <c r="CUR97" s="1488" t="e">
        <f>SUM(CUR23,CUR27,CUR33,CUR38,CUR41,CUR44,CUR47,CUR50,CUR56,CUR62,CUR64,CUR70,CUR76,CUR78,CUR82,#REF!)*(1-$E$91)*0.095</f>
        <v>#REF!</v>
      </c>
      <c r="CUS97" s="1488" t="e">
        <f>SUM(CUS23,CUS27,CUS33,CUS38,CUS41,CUS44,CUS47,CUS50,CUS56,CUS62,CUS64,CUS70,CUS76,CUS78,CUS82,#REF!)*(1-$E$91)*0.095</f>
        <v>#REF!</v>
      </c>
      <c r="CUT97" s="1488" t="e">
        <f>SUM(CUT23,CUT27,CUT33,CUT38,CUT41,CUT44,CUT47,CUT50,CUT56,CUT62,CUT64,CUT70,CUT76,CUT78,CUT82,#REF!)*(1-$E$91)*0.095</f>
        <v>#REF!</v>
      </c>
      <c r="CUU97" s="1488" t="e">
        <f>SUM(CUU23,CUU27,CUU33,CUU38,CUU41,CUU44,CUU47,CUU50,CUU56,CUU62,CUU64,CUU70,CUU76,CUU78,CUU82,#REF!)*(1-$E$91)*0.095</f>
        <v>#REF!</v>
      </c>
      <c r="CUV97" s="1488" t="e">
        <f>SUM(CUV23,CUV27,CUV33,CUV38,CUV41,CUV44,CUV47,CUV50,CUV56,CUV62,CUV64,CUV70,CUV76,CUV78,CUV82,#REF!)*(1-$E$91)*0.095</f>
        <v>#REF!</v>
      </c>
      <c r="CUW97" s="1488" t="e">
        <f>SUM(CUW23,CUW27,CUW33,CUW38,CUW41,CUW44,CUW47,CUW50,CUW56,CUW62,CUW64,CUW70,CUW76,CUW78,CUW82,#REF!)*(1-$E$91)*0.095</f>
        <v>#REF!</v>
      </c>
      <c r="CUX97" s="1488" t="e">
        <f>SUM(CUX23,CUX27,CUX33,CUX38,CUX41,CUX44,CUX47,CUX50,CUX56,CUX62,CUX64,CUX70,CUX76,CUX78,CUX82,#REF!)*(1-$E$91)*0.095</f>
        <v>#REF!</v>
      </c>
      <c r="CUY97" s="1488" t="e">
        <f>SUM(CUY23,CUY27,CUY33,CUY38,CUY41,CUY44,CUY47,CUY50,CUY56,CUY62,CUY64,CUY70,CUY76,CUY78,CUY82,#REF!)*(1-$E$91)*0.095</f>
        <v>#REF!</v>
      </c>
      <c r="CUZ97" s="1488" t="e">
        <f>SUM(CUZ23,CUZ27,CUZ33,CUZ38,CUZ41,CUZ44,CUZ47,CUZ50,CUZ56,CUZ62,CUZ64,CUZ70,CUZ76,CUZ78,CUZ82,#REF!)*(1-$E$91)*0.095</f>
        <v>#REF!</v>
      </c>
      <c r="CVA97" s="1488" t="e">
        <f>SUM(CVA23,CVA27,CVA33,CVA38,CVA41,CVA44,CVA47,CVA50,CVA56,CVA62,CVA64,CVA70,CVA76,CVA78,CVA82,#REF!)*(1-$E$91)*0.095</f>
        <v>#REF!</v>
      </c>
      <c r="CVB97" s="1488" t="e">
        <f>SUM(CVB23,CVB27,CVB33,CVB38,CVB41,CVB44,CVB47,CVB50,CVB56,CVB62,CVB64,CVB70,CVB76,CVB78,CVB82,#REF!)*(1-$E$91)*0.095</f>
        <v>#REF!</v>
      </c>
      <c r="CVC97" s="1488" t="e">
        <f>SUM(CVC23,CVC27,CVC33,CVC38,CVC41,CVC44,CVC47,CVC50,CVC56,CVC62,CVC64,CVC70,CVC76,CVC78,CVC82,#REF!)*(1-$E$91)*0.095</f>
        <v>#REF!</v>
      </c>
      <c r="CVD97" s="1488" t="e">
        <f>SUM(CVD23,CVD27,CVD33,CVD38,CVD41,CVD44,CVD47,CVD50,CVD56,CVD62,CVD64,CVD70,CVD76,CVD78,CVD82,#REF!)*(1-$E$91)*0.095</f>
        <v>#REF!</v>
      </c>
      <c r="CVE97" s="1488" t="e">
        <f>SUM(CVE23,CVE27,CVE33,CVE38,CVE41,CVE44,CVE47,CVE50,CVE56,CVE62,CVE64,CVE70,CVE76,CVE78,CVE82,#REF!)*(1-$E$91)*0.095</f>
        <v>#REF!</v>
      </c>
      <c r="CVF97" s="1488" t="e">
        <f>SUM(CVF23,CVF27,CVF33,CVF38,CVF41,CVF44,CVF47,CVF50,CVF56,CVF62,CVF64,CVF70,CVF76,CVF78,CVF82,#REF!)*(1-$E$91)*0.095</f>
        <v>#REF!</v>
      </c>
      <c r="CVG97" s="1488" t="e">
        <f>SUM(CVG23,CVG27,CVG33,CVG38,CVG41,CVG44,CVG47,CVG50,CVG56,CVG62,CVG64,CVG70,CVG76,CVG78,CVG82,#REF!)*(1-$E$91)*0.095</f>
        <v>#REF!</v>
      </c>
      <c r="CVH97" s="1488" t="e">
        <f>SUM(CVH23,CVH27,CVH33,CVH38,CVH41,CVH44,CVH47,CVH50,CVH56,CVH62,CVH64,CVH70,CVH76,CVH78,CVH82,#REF!)*(1-$E$91)*0.095</f>
        <v>#REF!</v>
      </c>
      <c r="CVI97" s="1488" t="e">
        <f>SUM(CVI23,CVI27,CVI33,CVI38,CVI41,CVI44,CVI47,CVI50,CVI56,CVI62,CVI64,CVI70,CVI76,CVI78,CVI82,#REF!)*(1-$E$91)*0.095</f>
        <v>#REF!</v>
      </c>
      <c r="CVJ97" s="1488" t="e">
        <f>SUM(CVJ23,CVJ27,CVJ33,CVJ38,CVJ41,CVJ44,CVJ47,CVJ50,CVJ56,CVJ62,CVJ64,CVJ70,CVJ76,CVJ78,CVJ82,#REF!)*(1-$E$91)*0.095</f>
        <v>#REF!</v>
      </c>
      <c r="CVK97" s="1488" t="e">
        <f>SUM(CVK23,CVK27,CVK33,CVK38,CVK41,CVK44,CVK47,CVK50,CVK56,CVK62,CVK64,CVK70,CVK76,CVK78,CVK82,#REF!)*(1-$E$91)*0.095</f>
        <v>#REF!</v>
      </c>
      <c r="CVL97" s="1488" t="e">
        <f>SUM(CVL23,CVL27,CVL33,CVL38,CVL41,CVL44,CVL47,CVL50,CVL56,CVL62,CVL64,CVL70,CVL76,CVL78,CVL82,#REF!)*(1-$E$91)*0.095</f>
        <v>#REF!</v>
      </c>
      <c r="CVM97" s="1488" t="e">
        <f>SUM(CVM23,CVM27,CVM33,CVM38,CVM41,CVM44,CVM47,CVM50,CVM56,CVM62,CVM64,CVM70,CVM76,CVM78,CVM82,#REF!)*(1-$E$91)*0.095</f>
        <v>#REF!</v>
      </c>
      <c r="CVN97" s="1488" t="e">
        <f>SUM(CVN23,CVN27,CVN33,CVN38,CVN41,CVN44,CVN47,CVN50,CVN56,CVN62,CVN64,CVN70,CVN76,CVN78,CVN82,#REF!)*(1-$E$91)*0.095</f>
        <v>#REF!</v>
      </c>
      <c r="CVO97" s="1488" t="e">
        <f>SUM(CVO23,CVO27,CVO33,CVO38,CVO41,CVO44,CVO47,CVO50,CVO56,CVO62,CVO64,CVO70,CVO76,CVO78,CVO82,#REF!)*(1-$E$91)*0.095</f>
        <v>#REF!</v>
      </c>
      <c r="CVP97" s="1488" t="e">
        <f>SUM(CVP23,CVP27,CVP33,CVP38,CVP41,CVP44,CVP47,CVP50,CVP56,CVP62,CVP64,CVP70,CVP76,CVP78,CVP82,#REF!)*(1-$E$91)*0.095</f>
        <v>#REF!</v>
      </c>
      <c r="CVQ97" s="1488" t="e">
        <f>SUM(CVQ23,CVQ27,CVQ33,CVQ38,CVQ41,CVQ44,CVQ47,CVQ50,CVQ56,CVQ62,CVQ64,CVQ70,CVQ76,CVQ78,CVQ82,#REF!)*(1-$E$91)*0.095</f>
        <v>#REF!</v>
      </c>
      <c r="CVR97" s="1488" t="e">
        <f>SUM(CVR23,CVR27,CVR33,CVR38,CVR41,CVR44,CVR47,CVR50,CVR56,CVR62,CVR64,CVR70,CVR76,CVR78,CVR82,#REF!)*(1-$E$91)*0.095</f>
        <v>#REF!</v>
      </c>
      <c r="CVS97" s="1488" t="e">
        <f>SUM(CVS23,CVS27,CVS33,CVS38,CVS41,CVS44,CVS47,CVS50,CVS56,CVS62,CVS64,CVS70,CVS76,CVS78,CVS82,#REF!)*(1-$E$91)*0.095</f>
        <v>#REF!</v>
      </c>
      <c r="CVT97" s="1488" t="e">
        <f>SUM(CVT23,CVT27,CVT33,CVT38,CVT41,CVT44,CVT47,CVT50,CVT56,CVT62,CVT64,CVT70,CVT76,CVT78,CVT82,#REF!)*(1-$E$91)*0.095</f>
        <v>#REF!</v>
      </c>
      <c r="CVU97" s="1488" t="e">
        <f>SUM(CVU23,CVU27,CVU33,CVU38,CVU41,CVU44,CVU47,CVU50,CVU56,CVU62,CVU64,CVU70,CVU76,CVU78,CVU82,#REF!)*(1-$E$91)*0.095</f>
        <v>#REF!</v>
      </c>
      <c r="CVV97" s="1488" t="e">
        <f>SUM(CVV23,CVV27,CVV33,CVV38,CVV41,CVV44,CVV47,CVV50,CVV56,CVV62,CVV64,CVV70,CVV76,CVV78,CVV82,#REF!)*(1-$E$91)*0.095</f>
        <v>#REF!</v>
      </c>
      <c r="CVW97" s="1488" t="e">
        <f>SUM(CVW23,CVW27,CVW33,CVW38,CVW41,CVW44,CVW47,CVW50,CVW56,CVW62,CVW64,CVW70,CVW76,CVW78,CVW82,#REF!)*(1-$E$91)*0.095</f>
        <v>#REF!</v>
      </c>
      <c r="CVX97" s="1488" t="e">
        <f>SUM(CVX23,CVX27,CVX33,CVX38,CVX41,CVX44,CVX47,CVX50,CVX56,CVX62,CVX64,CVX70,CVX76,CVX78,CVX82,#REF!)*(1-$E$91)*0.095</f>
        <v>#REF!</v>
      </c>
      <c r="CVY97" s="1488" t="e">
        <f>SUM(CVY23,CVY27,CVY33,CVY38,CVY41,CVY44,CVY47,CVY50,CVY56,CVY62,CVY64,CVY70,CVY76,CVY78,CVY82,#REF!)*(1-$E$91)*0.095</f>
        <v>#REF!</v>
      </c>
      <c r="CVZ97" s="1488" t="e">
        <f>SUM(CVZ23,CVZ27,CVZ33,CVZ38,CVZ41,CVZ44,CVZ47,CVZ50,CVZ56,CVZ62,CVZ64,CVZ70,CVZ76,CVZ78,CVZ82,#REF!)*(1-$E$91)*0.095</f>
        <v>#REF!</v>
      </c>
      <c r="CWA97" s="1488" t="e">
        <f>SUM(CWA23,CWA27,CWA33,CWA38,CWA41,CWA44,CWA47,CWA50,CWA56,CWA62,CWA64,CWA70,CWA76,CWA78,CWA82,#REF!)*(1-$E$91)*0.095</f>
        <v>#REF!</v>
      </c>
      <c r="CWB97" s="1488" t="e">
        <f>SUM(CWB23,CWB27,CWB33,CWB38,CWB41,CWB44,CWB47,CWB50,CWB56,CWB62,CWB64,CWB70,CWB76,CWB78,CWB82,#REF!)*(1-$E$91)*0.095</f>
        <v>#REF!</v>
      </c>
      <c r="CWC97" s="1488" t="e">
        <f>SUM(CWC23,CWC27,CWC33,CWC38,CWC41,CWC44,CWC47,CWC50,CWC56,CWC62,CWC64,CWC70,CWC76,CWC78,CWC82,#REF!)*(1-$E$91)*0.095</f>
        <v>#REF!</v>
      </c>
      <c r="CWD97" s="1488" t="e">
        <f>SUM(CWD23,CWD27,CWD33,CWD38,CWD41,CWD44,CWD47,CWD50,CWD56,CWD62,CWD64,CWD70,CWD76,CWD78,CWD82,#REF!)*(1-$E$91)*0.095</f>
        <v>#REF!</v>
      </c>
      <c r="CWE97" s="1488" t="e">
        <f>SUM(CWE23,CWE27,CWE33,CWE38,CWE41,CWE44,CWE47,CWE50,CWE56,CWE62,CWE64,CWE70,CWE76,CWE78,CWE82,#REF!)*(1-$E$91)*0.095</f>
        <v>#REF!</v>
      </c>
      <c r="CWF97" s="1488" t="e">
        <f>SUM(CWF23,CWF27,CWF33,CWF38,CWF41,CWF44,CWF47,CWF50,CWF56,CWF62,CWF64,CWF70,CWF76,CWF78,CWF82,#REF!)*(1-$E$91)*0.095</f>
        <v>#REF!</v>
      </c>
      <c r="CWG97" s="1488" t="e">
        <f>SUM(CWG23,CWG27,CWG33,CWG38,CWG41,CWG44,CWG47,CWG50,CWG56,CWG62,CWG64,CWG70,CWG76,CWG78,CWG82,#REF!)*(1-$E$91)*0.095</f>
        <v>#REF!</v>
      </c>
      <c r="CWH97" s="1488" t="e">
        <f>SUM(CWH23,CWH27,CWH33,CWH38,CWH41,CWH44,CWH47,CWH50,CWH56,CWH62,CWH64,CWH70,CWH76,CWH78,CWH82,#REF!)*(1-$E$91)*0.095</f>
        <v>#REF!</v>
      </c>
      <c r="CWI97" s="1488" t="e">
        <f>SUM(CWI23,CWI27,CWI33,CWI38,CWI41,CWI44,CWI47,CWI50,CWI56,CWI62,CWI64,CWI70,CWI76,CWI78,CWI82,#REF!)*(1-$E$91)*0.095</f>
        <v>#REF!</v>
      </c>
      <c r="CWJ97" s="1488" t="e">
        <f>SUM(CWJ23,CWJ27,CWJ33,CWJ38,CWJ41,CWJ44,CWJ47,CWJ50,CWJ56,CWJ62,CWJ64,CWJ70,CWJ76,CWJ78,CWJ82,#REF!)*(1-$E$91)*0.095</f>
        <v>#REF!</v>
      </c>
      <c r="CWK97" s="1488" t="e">
        <f>SUM(CWK23,CWK27,CWK33,CWK38,CWK41,CWK44,CWK47,CWK50,CWK56,CWK62,CWK64,CWK70,CWK76,CWK78,CWK82,#REF!)*(1-$E$91)*0.095</f>
        <v>#REF!</v>
      </c>
      <c r="CWL97" s="1488" t="e">
        <f>SUM(CWL23,CWL27,CWL33,CWL38,CWL41,CWL44,CWL47,CWL50,CWL56,CWL62,CWL64,CWL70,CWL76,CWL78,CWL82,#REF!)*(1-$E$91)*0.095</f>
        <v>#REF!</v>
      </c>
      <c r="CWM97" s="1488" t="e">
        <f>SUM(CWM23,CWM27,CWM33,CWM38,CWM41,CWM44,CWM47,CWM50,CWM56,CWM62,CWM64,CWM70,CWM76,CWM78,CWM82,#REF!)*(1-$E$91)*0.095</f>
        <v>#REF!</v>
      </c>
      <c r="CWN97" s="1488" t="e">
        <f>SUM(CWN23,CWN27,CWN33,CWN38,CWN41,CWN44,CWN47,CWN50,CWN56,CWN62,CWN64,CWN70,CWN76,CWN78,CWN82,#REF!)*(1-$E$91)*0.095</f>
        <v>#REF!</v>
      </c>
      <c r="CWO97" s="1488" t="e">
        <f>SUM(CWO23,CWO27,CWO33,CWO38,CWO41,CWO44,CWO47,CWO50,CWO56,CWO62,CWO64,CWO70,CWO76,CWO78,CWO82,#REF!)*(1-$E$91)*0.095</f>
        <v>#REF!</v>
      </c>
      <c r="CWP97" s="1488" t="e">
        <f>SUM(CWP23,CWP27,CWP33,CWP38,CWP41,CWP44,CWP47,CWP50,CWP56,CWP62,CWP64,CWP70,CWP76,CWP78,CWP82,#REF!)*(1-$E$91)*0.095</f>
        <v>#REF!</v>
      </c>
      <c r="CWQ97" s="1488" t="e">
        <f>SUM(CWQ23,CWQ27,CWQ33,CWQ38,CWQ41,CWQ44,CWQ47,CWQ50,CWQ56,CWQ62,CWQ64,CWQ70,CWQ76,CWQ78,CWQ82,#REF!)*(1-$E$91)*0.095</f>
        <v>#REF!</v>
      </c>
      <c r="CWR97" s="1488" t="e">
        <f>SUM(CWR23,CWR27,CWR33,CWR38,CWR41,CWR44,CWR47,CWR50,CWR56,CWR62,CWR64,CWR70,CWR76,CWR78,CWR82,#REF!)*(1-$E$91)*0.095</f>
        <v>#REF!</v>
      </c>
      <c r="CWS97" s="1488" t="e">
        <f>SUM(CWS23,CWS27,CWS33,CWS38,CWS41,CWS44,CWS47,CWS50,CWS56,CWS62,CWS64,CWS70,CWS76,CWS78,CWS82,#REF!)*(1-$E$91)*0.095</f>
        <v>#REF!</v>
      </c>
      <c r="CWT97" s="1488" t="e">
        <f>SUM(CWT23,CWT27,CWT33,CWT38,CWT41,CWT44,CWT47,CWT50,CWT56,CWT62,CWT64,CWT70,CWT76,CWT78,CWT82,#REF!)*(1-$E$91)*0.095</f>
        <v>#REF!</v>
      </c>
      <c r="CWU97" s="1488" t="e">
        <f>SUM(CWU23,CWU27,CWU33,CWU38,CWU41,CWU44,CWU47,CWU50,CWU56,CWU62,CWU64,CWU70,CWU76,CWU78,CWU82,#REF!)*(1-$E$91)*0.095</f>
        <v>#REF!</v>
      </c>
      <c r="CWV97" s="1488" t="e">
        <f>SUM(CWV23,CWV27,CWV33,CWV38,CWV41,CWV44,CWV47,CWV50,CWV56,CWV62,CWV64,CWV70,CWV76,CWV78,CWV82,#REF!)*(1-$E$91)*0.095</f>
        <v>#REF!</v>
      </c>
      <c r="CWW97" s="1488" t="e">
        <f>SUM(CWW23,CWW27,CWW33,CWW38,CWW41,CWW44,CWW47,CWW50,CWW56,CWW62,CWW64,CWW70,CWW76,CWW78,CWW82,#REF!)*(1-$E$91)*0.095</f>
        <v>#REF!</v>
      </c>
      <c r="CWX97" s="1488" t="e">
        <f>SUM(CWX23,CWX27,CWX33,CWX38,CWX41,CWX44,CWX47,CWX50,CWX56,CWX62,CWX64,CWX70,CWX76,CWX78,CWX82,#REF!)*(1-$E$91)*0.095</f>
        <v>#REF!</v>
      </c>
      <c r="CWY97" s="1488" t="e">
        <f>SUM(CWY23,CWY27,CWY33,CWY38,CWY41,CWY44,CWY47,CWY50,CWY56,CWY62,CWY64,CWY70,CWY76,CWY78,CWY82,#REF!)*(1-$E$91)*0.095</f>
        <v>#REF!</v>
      </c>
      <c r="CWZ97" s="1488" t="e">
        <f>SUM(CWZ23,CWZ27,CWZ33,CWZ38,CWZ41,CWZ44,CWZ47,CWZ50,CWZ56,CWZ62,CWZ64,CWZ70,CWZ76,CWZ78,CWZ82,#REF!)*(1-$E$91)*0.095</f>
        <v>#REF!</v>
      </c>
      <c r="CXA97" s="1488" t="e">
        <f>SUM(CXA23,CXA27,CXA33,CXA38,CXA41,CXA44,CXA47,CXA50,CXA56,CXA62,CXA64,CXA70,CXA76,CXA78,CXA82,#REF!)*(1-$E$91)*0.095</f>
        <v>#REF!</v>
      </c>
      <c r="CXB97" s="1488" t="e">
        <f>SUM(CXB23,CXB27,CXB33,CXB38,CXB41,CXB44,CXB47,CXB50,CXB56,CXB62,CXB64,CXB70,CXB76,CXB78,CXB82,#REF!)*(1-$E$91)*0.095</f>
        <v>#REF!</v>
      </c>
      <c r="CXC97" s="1488" t="e">
        <f>SUM(CXC23,CXC27,CXC33,CXC38,CXC41,CXC44,CXC47,CXC50,CXC56,CXC62,CXC64,CXC70,CXC76,CXC78,CXC82,#REF!)*(1-$E$91)*0.095</f>
        <v>#REF!</v>
      </c>
      <c r="CXD97" s="1488" t="e">
        <f>SUM(CXD23,CXD27,CXD33,CXD38,CXD41,CXD44,CXD47,CXD50,CXD56,CXD62,CXD64,CXD70,CXD76,CXD78,CXD82,#REF!)*(1-$E$91)*0.095</f>
        <v>#REF!</v>
      </c>
      <c r="CXE97" s="1488" t="e">
        <f>SUM(CXE23,CXE27,CXE33,CXE38,CXE41,CXE44,CXE47,CXE50,CXE56,CXE62,CXE64,CXE70,CXE76,CXE78,CXE82,#REF!)*(1-$E$91)*0.095</f>
        <v>#REF!</v>
      </c>
      <c r="CXF97" s="1488" t="e">
        <f>SUM(CXF23,CXF27,CXF33,CXF38,CXF41,CXF44,CXF47,CXF50,CXF56,CXF62,CXF64,CXF70,CXF76,CXF78,CXF82,#REF!)*(1-$E$91)*0.095</f>
        <v>#REF!</v>
      </c>
      <c r="CXG97" s="1488" t="e">
        <f>SUM(CXG23,CXG27,CXG33,CXG38,CXG41,CXG44,CXG47,CXG50,CXG56,CXG62,CXG64,CXG70,CXG76,CXG78,CXG82,#REF!)*(1-$E$91)*0.095</f>
        <v>#REF!</v>
      </c>
      <c r="CXH97" s="1488" t="e">
        <f>SUM(CXH23,CXH27,CXH33,CXH38,CXH41,CXH44,CXH47,CXH50,CXH56,CXH62,CXH64,CXH70,CXH76,CXH78,CXH82,#REF!)*(1-$E$91)*0.095</f>
        <v>#REF!</v>
      </c>
      <c r="CXI97" s="1488" t="e">
        <f>SUM(CXI23,CXI27,CXI33,CXI38,CXI41,CXI44,CXI47,CXI50,CXI56,CXI62,CXI64,CXI70,CXI76,CXI78,CXI82,#REF!)*(1-$E$91)*0.095</f>
        <v>#REF!</v>
      </c>
      <c r="CXJ97" s="1488" t="e">
        <f>SUM(CXJ23,CXJ27,CXJ33,CXJ38,CXJ41,CXJ44,CXJ47,CXJ50,CXJ56,CXJ62,CXJ64,CXJ70,CXJ76,CXJ78,CXJ82,#REF!)*(1-$E$91)*0.095</f>
        <v>#REF!</v>
      </c>
      <c r="CXK97" s="1488" t="e">
        <f>SUM(CXK23,CXK27,CXK33,CXK38,CXK41,CXK44,CXK47,CXK50,CXK56,CXK62,CXK64,CXK70,CXK76,CXK78,CXK82,#REF!)*(1-$E$91)*0.095</f>
        <v>#REF!</v>
      </c>
      <c r="CXL97" s="1488" t="e">
        <f>SUM(CXL23,CXL27,CXL33,CXL38,CXL41,CXL44,CXL47,CXL50,CXL56,CXL62,CXL64,CXL70,CXL76,CXL78,CXL82,#REF!)*(1-$E$91)*0.095</f>
        <v>#REF!</v>
      </c>
      <c r="CXM97" s="1488" t="e">
        <f>SUM(CXM23,CXM27,CXM33,CXM38,CXM41,CXM44,CXM47,CXM50,CXM56,CXM62,CXM64,CXM70,CXM76,CXM78,CXM82,#REF!)*(1-$E$91)*0.095</f>
        <v>#REF!</v>
      </c>
      <c r="CXN97" s="1488" t="e">
        <f>SUM(CXN23,CXN27,CXN33,CXN38,CXN41,CXN44,CXN47,CXN50,CXN56,CXN62,CXN64,CXN70,CXN76,CXN78,CXN82,#REF!)*(1-$E$91)*0.095</f>
        <v>#REF!</v>
      </c>
      <c r="CXO97" s="1488" t="e">
        <f>SUM(CXO23,CXO27,CXO33,CXO38,CXO41,CXO44,CXO47,CXO50,CXO56,CXO62,CXO64,CXO70,CXO76,CXO78,CXO82,#REF!)*(1-$E$91)*0.095</f>
        <v>#REF!</v>
      </c>
      <c r="CXP97" s="1488" t="e">
        <f>SUM(CXP23,CXP27,CXP33,CXP38,CXP41,CXP44,CXP47,CXP50,CXP56,CXP62,CXP64,CXP70,CXP76,CXP78,CXP82,#REF!)*(1-$E$91)*0.095</f>
        <v>#REF!</v>
      </c>
      <c r="CXQ97" s="1488" t="e">
        <f>SUM(CXQ23,CXQ27,CXQ33,CXQ38,CXQ41,CXQ44,CXQ47,CXQ50,CXQ56,CXQ62,CXQ64,CXQ70,CXQ76,CXQ78,CXQ82,#REF!)*(1-$E$91)*0.095</f>
        <v>#REF!</v>
      </c>
      <c r="CXR97" s="1488" t="e">
        <f>SUM(CXR23,CXR27,CXR33,CXR38,CXR41,CXR44,CXR47,CXR50,CXR56,CXR62,CXR64,CXR70,CXR76,CXR78,CXR82,#REF!)*(1-$E$91)*0.095</f>
        <v>#REF!</v>
      </c>
      <c r="CXS97" s="1488" t="e">
        <f>SUM(CXS23,CXS27,CXS33,CXS38,CXS41,CXS44,CXS47,CXS50,CXS56,CXS62,CXS64,CXS70,CXS76,CXS78,CXS82,#REF!)*(1-$E$91)*0.095</f>
        <v>#REF!</v>
      </c>
      <c r="CXT97" s="1488" t="e">
        <f>SUM(CXT23,CXT27,CXT33,CXT38,CXT41,CXT44,CXT47,CXT50,CXT56,CXT62,CXT64,CXT70,CXT76,CXT78,CXT82,#REF!)*(1-$E$91)*0.095</f>
        <v>#REF!</v>
      </c>
      <c r="CXU97" s="1488" t="e">
        <f>SUM(CXU23,CXU27,CXU33,CXU38,CXU41,CXU44,CXU47,CXU50,CXU56,CXU62,CXU64,CXU70,CXU76,CXU78,CXU82,#REF!)*(1-$E$91)*0.095</f>
        <v>#REF!</v>
      </c>
      <c r="CXV97" s="1488" t="e">
        <f>SUM(CXV23,CXV27,CXV33,CXV38,CXV41,CXV44,CXV47,CXV50,CXV56,CXV62,CXV64,CXV70,CXV76,CXV78,CXV82,#REF!)*(1-$E$91)*0.095</f>
        <v>#REF!</v>
      </c>
      <c r="CXW97" s="1488" t="e">
        <f>SUM(CXW23,CXW27,CXW33,CXW38,CXW41,CXW44,CXW47,CXW50,CXW56,CXW62,CXW64,CXW70,CXW76,CXW78,CXW82,#REF!)*(1-$E$91)*0.095</f>
        <v>#REF!</v>
      </c>
      <c r="CXX97" s="1488" t="e">
        <f>SUM(CXX23,CXX27,CXX33,CXX38,CXX41,CXX44,CXX47,CXX50,CXX56,CXX62,CXX64,CXX70,CXX76,CXX78,CXX82,#REF!)*(1-$E$91)*0.095</f>
        <v>#REF!</v>
      </c>
      <c r="CXY97" s="1488" t="e">
        <f>SUM(CXY23,CXY27,CXY33,CXY38,CXY41,CXY44,CXY47,CXY50,CXY56,CXY62,CXY64,CXY70,CXY76,CXY78,CXY82,#REF!)*(1-$E$91)*0.095</f>
        <v>#REF!</v>
      </c>
      <c r="CXZ97" s="1488" t="e">
        <f>SUM(CXZ23,CXZ27,CXZ33,CXZ38,CXZ41,CXZ44,CXZ47,CXZ50,CXZ56,CXZ62,CXZ64,CXZ70,CXZ76,CXZ78,CXZ82,#REF!)*(1-$E$91)*0.095</f>
        <v>#REF!</v>
      </c>
      <c r="CYA97" s="1488" t="e">
        <f>SUM(CYA23,CYA27,CYA33,CYA38,CYA41,CYA44,CYA47,CYA50,CYA56,CYA62,CYA64,CYA70,CYA76,CYA78,CYA82,#REF!)*(1-$E$91)*0.095</f>
        <v>#REF!</v>
      </c>
      <c r="CYB97" s="1488" t="e">
        <f>SUM(CYB23,CYB27,CYB33,CYB38,CYB41,CYB44,CYB47,CYB50,CYB56,CYB62,CYB64,CYB70,CYB76,CYB78,CYB82,#REF!)*(1-$E$91)*0.095</f>
        <v>#REF!</v>
      </c>
      <c r="CYC97" s="1488" t="e">
        <f>SUM(CYC23,CYC27,CYC33,CYC38,CYC41,CYC44,CYC47,CYC50,CYC56,CYC62,CYC64,CYC70,CYC76,CYC78,CYC82,#REF!)*(1-$E$91)*0.095</f>
        <v>#REF!</v>
      </c>
      <c r="CYD97" s="1488" t="e">
        <f>SUM(CYD23,CYD27,CYD33,CYD38,CYD41,CYD44,CYD47,CYD50,CYD56,CYD62,CYD64,CYD70,CYD76,CYD78,CYD82,#REF!)*(1-$E$91)*0.095</f>
        <v>#REF!</v>
      </c>
      <c r="CYE97" s="1488" t="e">
        <f>SUM(CYE23,CYE27,CYE33,CYE38,CYE41,CYE44,CYE47,CYE50,CYE56,CYE62,CYE64,CYE70,CYE76,CYE78,CYE82,#REF!)*(1-$E$91)*0.095</f>
        <v>#REF!</v>
      </c>
      <c r="CYF97" s="1488" t="e">
        <f>SUM(CYF23,CYF27,CYF33,CYF38,CYF41,CYF44,CYF47,CYF50,CYF56,CYF62,CYF64,CYF70,CYF76,CYF78,CYF82,#REF!)*(1-$E$91)*0.095</f>
        <v>#REF!</v>
      </c>
      <c r="CYG97" s="1488" t="e">
        <f>SUM(CYG23,CYG27,CYG33,CYG38,CYG41,CYG44,CYG47,CYG50,CYG56,CYG62,CYG64,CYG70,CYG76,CYG78,CYG82,#REF!)*(1-$E$91)*0.095</f>
        <v>#REF!</v>
      </c>
      <c r="CYH97" s="1488" t="e">
        <f>SUM(CYH23,CYH27,CYH33,CYH38,CYH41,CYH44,CYH47,CYH50,CYH56,CYH62,CYH64,CYH70,CYH76,CYH78,CYH82,#REF!)*(1-$E$91)*0.095</f>
        <v>#REF!</v>
      </c>
      <c r="CYI97" s="1488" t="e">
        <f>SUM(CYI23,CYI27,CYI33,CYI38,CYI41,CYI44,CYI47,CYI50,CYI56,CYI62,CYI64,CYI70,CYI76,CYI78,CYI82,#REF!)*(1-$E$91)*0.095</f>
        <v>#REF!</v>
      </c>
      <c r="CYJ97" s="1488" t="e">
        <f>SUM(CYJ23,CYJ27,CYJ33,CYJ38,CYJ41,CYJ44,CYJ47,CYJ50,CYJ56,CYJ62,CYJ64,CYJ70,CYJ76,CYJ78,CYJ82,#REF!)*(1-$E$91)*0.095</f>
        <v>#REF!</v>
      </c>
      <c r="CYK97" s="1488" t="e">
        <f>SUM(CYK23,CYK27,CYK33,CYK38,CYK41,CYK44,CYK47,CYK50,CYK56,CYK62,CYK64,CYK70,CYK76,CYK78,CYK82,#REF!)*(1-$E$91)*0.095</f>
        <v>#REF!</v>
      </c>
      <c r="CYL97" s="1488" t="e">
        <f>SUM(CYL23,CYL27,CYL33,CYL38,CYL41,CYL44,CYL47,CYL50,CYL56,CYL62,CYL64,CYL70,CYL76,CYL78,CYL82,#REF!)*(1-$E$91)*0.095</f>
        <v>#REF!</v>
      </c>
      <c r="CYM97" s="1488" t="e">
        <f>SUM(CYM23,CYM27,CYM33,CYM38,CYM41,CYM44,CYM47,CYM50,CYM56,CYM62,CYM64,CYM70,CYM76,CYM78,CYM82,#REF!)*(1-$E$91)*0.095</f>
        <v>#REF!</v>
      </c>
      <c r="CYN97" s="1488" t="e">
        <f>SUM(CYN23,CYN27,CYN33,CYN38,CYN41,CYN44,CYN47,CYN50,CYN56,CYN62,CYN64,CYN70,CYN76,CYN78,CYN82,#REF!)*(1-$E$91)*0.095</f>
        <v>#REF!</v>
      </c>
      <c r="CYO97" s="1488" t="e">
        <f>SUM(CYO23,CYO27,CYO33,CYO38,CYO41,CYO44,CYO47,CYO50,CYO56,CYO62,CYO64,CYO70,CYO76,CYO78,CYO82,#REF!)*(1-$E$91)*0.095</f>
        <v>#REF!</v>
      </c>
      <c r="CYP97" s="1488" t="e">
        <f>SUM(CYP23,CYP27,CYP33,CYP38,CYP41,CYP44,CYP47,CYP50,CYP56,CYP62,CYP64,CYP70,CYP76,CYP78,CYP82,#REF!)*(1-$E$91)*0.095</f>
        <v>#REF!</v>
      </c>
      <c r="CYQ97" s="1488" t="e">
        <f>SUM(CYQ23,CYQ27,CYQ33,CYQ38,CYQ41,CYQ44,CYQ47,CYQ50,CYQ56,CYQ62,CYQ64,CYQ70,CYQ76,CYQ78,CYQ82,#REF!)*(1-$E$91)*0.095</f>
        <v>#REF!</v>
      </c>
      <c r="CYR97" s="1488" t="e">
        <f>SUM(CYR23,CYR27,CYR33,CYR38,CYR41,CYR44,CYR47,CYR50,CYR56,CYR62,CYR64,CYR70,CYR76,CYR78,CYR82,#REF!)*(1-$E$91)*0.095</f>
        <v>#REF!</v>
      </c>
      <c r="CYS97" s="1488" t="e">
        <f>SUM(CYS23,CYS27,CYS33,CYS38,CYS41,CYS44,CYS47,CYS50,CYS56,CYS62,CYS64,CYS70,CYS76,CYS78,CYS82,#REF!)*(1-$E$91)*0.095</f>
        <v>#REF!</v>
      </c>
      <c r="CYT97" s="1488" t="e">
        <f>SUM(CYT23,CYT27,CYT33,CYT38,CYT41,CYT44,CYT47,CYT50,CYT56,CYT62,CYT64,CYT70,CYT76,CYT78,CYT82,#REF!)*(1-$E$91)*0.095</f>
        <v>#REF!</v>
      </c>
      <c r="CYU97" s="1488" t="e">
        <f>SUM(CYU23,CYU27,CYU33,CYU38,CYU41,CYU44,CYU47,CYU50,CYU56,CYU62,CYU64,CYU70,CYU76,CYU78,CYU82,#REF!)*(1-$E$91)*0.095</f>
        <v>#REF!</v>
      </c>
      <c r="CYV97" s="1488" t="e">
        <f>SUM(CYV23,CYV27,CYV33,CYV38,CYV41,CYV44,CYV47,CYV50,CYV56,CYV62,CYV64,CYV70,CYV76,CYV78,CYV82,#REF!)*(1-$E$91)*0.095</f>
        <v>#REF!</v>
      </c>
      <c r="CYW97" s="1488" t="e">
        <f>SUM(CYW23,CYW27,CYW33,CYW38,CYW41,CYW44,CYW47,CYW50,CYW56,CYW62,CYW64,CYW70,CYW76,CYW78,CYW82,#REF!)*(1-$E$91)*0.095</f>
        <v>#REF!</v>
      </c>
      <c r="CYX97" s="1488" t="e">
        <f>SUM(CYX23,CYX27,CYX33,CYX38,CYX41,CYX44,CYX47,CYX50,CYX56,CYX62,CYX64,CYX70,CYX76,CYX78,CYX82,#REF!)*(1-$E$91)*0.095</f>
        <v>#REF!</v>
      </c>
      <c r="CYY97" s="1488" t="e">
        <f>SUM(CYY23,CYY27,CYY33,CYY38,CYY41,CYY44,CYY47,CYY50,CYY56,CYY62,CYY64,CYY70,CYY76,CYY78,CYY82,#REF!)*(1-$E$91)*0.095</f>
        <v>#REF!</v>
      </c>
      <c r="CYZ97" s="1488" t="e">
        <f>SUM(CYZ23,CYZ27,CYZ33,CYZ38,CYZ41,CYZ44,CYZ47,CYZ50,CYZ56,CYZ62,CYZ64,CYZ70,CYZ76,CYZ78,CYZ82,#REF!)*(1-$E$91)*0.095</f>
        <v>#REF!</v>
      </c>
      <c r="CZA97" s="1488" t="e">
        <f>SUM(CZA23,CZA27,CZA33,CZA38,CZA41,CZA44,CZA47,CZA50,CZA56,CZA62,CZA64,CZA70,CZA76,CZA78,CZA82,#REF!)*(1-$E$91)*0.095</f>
        <v>#REF!</v>
      </c>
      <c r="CZB97" s="1488" t="e">
        <f>SUM(CZB23,CZB27,CZB33,CZB38,CZB41,CZB44,CZB47,CZB50,CZB56,CZB62,CZB64,CZB70,CZB76,CZB78,CZB82,#REF!)*(1-$E$91)*0.095</f>
        <v>#REF!</v>
      </c>
      <c r="CZC97" s="1488" t="e">
        <f>SUM(CZC23,CZC27,CZC33,CZC38,CZC41,CZC44,CZC47,CZC50,CZC56,CZC62,CZC64,CZC70,CZC76,CZC78,CZC82,#REF!)*(1-$E$91)*0.095</f>
        <v>#REF!</v>
      </c>
      <c r="CZD97" s="1488" t="e">
        <f>SUM(CZD23,CZD27,CZD33,CZD38,CZD41,CZD44,CZD47,CZD50,CZD56,CZD62,CZD64,CZD70,CZD76,CZD78,CZD82,#REF!)*(1-$E$91)*0.095</f>
        <v>#REF!</v>
      </c>
      <c r="CZE97" s="1488" t="e">
        <f>SUM(CZE23,CZE27,CZE33,CZE38,CZE41,CZE44,CZE47,CZE50,CZE56,CZE62,CZE64,CZE70,CZE76,CZE78,CZE82,#REF!)*(1-$E$91)*0.095</f>
        <v>#REF!</v>
      </c>
      <c r="CZF97" s="1488" t="e">
        <f>SUM(CZF23,CZF27,CZF33,CZF38,CZF41,CZF44,CZF47,CZF50,CZF56,CZF62,CZF64,CZF70,CZF76,CZF78,CZF82,#REF!)*(1-$E$91)*0.095</f>
        <v>#REF!</v>
      </c>
      <c r="CZG97" s="1488" t="e">
        <f>SUM(CZG23,CZG27,CZG33,CZG38,CZG41,CZG44,CZG47,CZG50,CZG56,CZG62,CZG64,CZG70,CZG76,CZG78,CZG82,#REF!)*(1-$E$91)*0.095</f>
        <v>#REF!</v>
      </c>
      <c r="CZH97" s="1488" t="e">
        <f>SUM(CZH23,CZH27,CZH33,CZH38,CZH41,CZH44,CZH47,CZH50,CZH56,CZH62,CZH64,CZH70,CZH76,CZH78,CZH82,#REF!)*(1-$E$91)*0.095</f>
        <v>#REF!</v>
      </c>
      <c r="CZI97" s="1488" t="e">
        <f>SUM(CZI23,CZI27,CZI33,CZI38,CZI41,CZI44,CZI47,CZI50,CZI56,CZI62,CZI64,CZI70,CZI76,CZI78,CZI82,#REF!)*(1-$E$91)*0.095</f>
        <v>#REF!</v>
      </c>
      <c r="CZJ97" s="1488" t="e">
        <f>SUM(CZJ23,CZJ27,CZJ33,CZJ38,CZJ41,CZJ44,CZJ47,CZJ50,CZJ56,CZJ62,CZJ64,CZJ70,CZJ76,CZJ78,CZJ82,#REF!)*(1-$E$91)*0.095</f>
        <v>#REF!</v>
      </c>
      <c r="CZK97" s="1488" t="e">
        <f>SUM(CZK23,CZK27,CZK33,CZK38,CZK41,CZK44,CZK47,CZK50,CZK56,CZK62,CZK64,CZK70,CZK76,CZK78,CZK82,#REF!)*(1-$E$91)*0.095</f>
        <v>#REF!</v>
      </c>
      <c r="CZL97" s="1488" t="e">
        <f>SUM(CZL23,CZL27,CZL33,CZL38,CZL41,CZL44,CZL47,CZL50,CZL56,CZL62,CZL64,CZL70,CZL76,CZL78,CZL82,#REF!)*(1-$E$91)*0.095</f>
        <v>#REF!</v>
      </c>
      <c r="CZM97" s="1488" t="e">
        <f>SUM(CZM23,CZM27,CZM33,CZM38,CZM41,CZM44,CZM47,CZM50,CZM56,CZM62,CZM64,CZM70,CZM76,CZM78,CZM82,#REF!)*(1-$E$91)*0.095</f>
        <v>#REF!</v>
      </c>
      <c r="CZN97" s="1488" t="e">
        <f>SUM(CZN23,CZN27,CZN33,CZN38,CZN41,CZN44,CZN47,CZN50,CZN56,CZN62,CZN64,CZN70,CZN76,CZN78,CZN82,#REF!)*(1-$E$91)*0.095</f>
        <v>#REF!</v>
      </c>
      <c r="CZO97" s="1488" t="e">
        <f>SUM(CZO23,CZO27,CZO33,CZO38,CZO41,CZO44,CZO47,CZO50,CZO56,CZO62,CZO64,CZO70,CZO76,CZO78,CZO82,#REF!)*(1-$E$91)*0.095</f>
        <v>#REF!</v>
      </c>
      <c r="CZP97" s="1488" t="e">
        <f>SUM(CZP23,CZP27,CZP33,CZP38,CZP41,CZP44,CZP47,CZP50,CZP56,CZP62,CZP64,CZP70,CZP76,CZP78,CZP82,#REF!)*(1-$E$91)*0.095</f>
        <v>#REF!</v>
      </c>
      <c r="CZQ97" s="1488" t="e">
        <f>SUM(CZQ23,CZQ27,CZQ33,CZQ38,CZQ41,CZQ44,CZQ47,CZQ50,CZQ56,CZQ62,CZQ64,CZQ70,CZQ76,CZQ78,CZQ82,#REF!)*(1-$E$91)*0.095</f>
        <v>#REF!</v>
      </c>
      <c r="CZR97" s="1488" t="e">
        <f>SUM(CZR23,CZR27,CZR33,CZR38,CZR41,CZR44,CZR47,CZR50,CZR56,CZR62,CZR64,CZR70,CZR76,CZR78,CZR82,#REF!)*(1-$E$91)*0.095</f>
        <v>#REF!</v>
      </c>
      <c r="CZS97" s="1488" t="e">
        <f>SUM(CZS23,CZS27,CZS33,CZS38,CZS41,CZS44,CZS47,CZS50,CZS56,CZS62,CZS64,CZS70,CZS76,CZS78,CZS82,#REF!)*(1-$E$91)*0.095</f>
        <v>#REF!</v>
      </c>
      <c r="CZT97" s="1488" t="e">
        <f>SUM(CZT23,CZT27,CZT33,CZT38,CZT41,CZT44,CZT47,CZT50,CZT56,CZT62,CZT64,CZT70,CZT76,CZT78,CZT82,#REF!)*(1-$E$91)*0.095</f>
        <v>#REF!</v>
      </c>
      <c r="CZU97" s="1488" t="e">
        <f>SUM(CZU23,CZU27,CZU33,CZU38,CZU41,CZU44,CZU47,CZU50,CZU56,CZU62,CZU64,CZU70,CZU76,CZU78,CZU82,#REF!)*(1-$E$91)*0.095</f>
        <v>#REF!</v>
      </c>
      <c r="CZV97" s="1488" t="e">
        <f>SUM(CZV23,CZV27,CZV33,CZV38,CZV41,CZV44,CZV47,CZV50,CZV56,CZV62,CZV64,CZV70,CZV76,CZV78,CZV82,#REF!)*(1-$E$91)*0.095</f>
        <v>#REF!</v>
      </c>
      <c r="CZW97" s="1488" t="e">
        <f>SUM(CZW23,CZW27,CZW33,CZW38,CZW41,CZW44,CZW47,CZW50,CZW56,CZW62,CZW64,CZW70,CZW76,CZW78,CZW82,#REF!)*(1-$E$91)*0.095</f>
        <v>#REF!</v>
      </c>
      <c r="CZX97" s="1488" t="e">
        <f>SUM(CZX23,CZX27,CZX33,CZX38,CZX41,CZX44,CZX47,CZX50,CZX56,CZX62,CZX64,CZX70,CZX76,CZX78,CZX82,#REF!)*(1-$E$91)*0.095</f>
        <v>#REF!</v>
      </c>
      <c r="CZY97" s="1488" t="e">
        <f>SUM(CZY23,CZY27,CZY33,CZY38,CZY41,CZY44,CZY47,CZY50,CZY56,CZY62,CZY64,CZY70,CZY76,CZY78,CZY82,#REF!)*(1-$E$91)*0.095</f>
        <v>#REF!</v>
      </c>
      <c r="CZZ97" s="1488" t="e">
        <f>SUM(CZZ23,CZZ27,CZZ33,CZZ38,CZZ41,CZZ44,CZZ47,CZZ50,CZZ56,CZZ62,CZZ64,CZZ70,CZZ76,CZZ78,CZZ82,#REF!)*(1-$E$91)*0.095</f>
        <v>#REF!</v>
      </c>
      <c r="DAA97" s="1488" t="e">
        <f>SUM(DAA23,DAA27,DAA33,DAA38,DAA41,DAA44,DAA47,DAA50,DAA56,DAA62,DAA64,DAA70,DAA76,DAA78,DAA82,#REF!)*(1-$E$91)*0.095</f>
        <v>#REF!</v>
      </c>
      <c r="DAB97" s="1488" t="e">
        <f>SUM(DAB23,DAB27,DAB33,DAB38,DAB41,DAB44,DAB47,DAB50,DAB56,DAB62,DAB64,DAB70,DAB76,DAB78,DAB82,#REF!)*(1-$E$91)*0.095</f>
        <v>#REF!</v>
      </c>
      <c r="DAC97" s="1488" t="e">
        <f>SUM(DAC23,DAC27,DAC33,DAC38,DAC41,DAC44,DAC47,DAC50,DAC56,DAC62,DAC64,DAC70,DAC76,DAC78,DAC82,#REF!)*(1-$E$91)*0.095</f>
        <v>#REF!</v>
      </c>
      <c r="DAD97" s="1488" t="e">
        <f>SUM(DAD23,DAD27,DAD33,DAD38,DAD41,DAD44,DAD47,DAD50,DAD56,DAD62,DAD64,DAD70,DAD76,DAD78,DAD82,#REF!)*(1-$E$91)*0.095</f>
        <v>#REF!</v>
      </c>
      <c r="DAE97" s="1488" t="e">
        <f>SUM(DAE23,DAE27,DAE33,DAE38,DAE41,DAE44,DAE47,DAE50,DAE56,DAE62,DAE64,DAE70,DAE76,DAE78,DAE82,#REF!)*(1-$E$91)*0.095</f>
        <v>#REF!</v>
      </c>
      <c r="DAF97" s="1488" t="e">
        <f>SUM(DAF23,DAF27,DAF33,DAF38,DAF41,DAF44,DAF47,DAF50,DAF56,DAF62,DAF64,DAF70,DAF76,DAF78,DAF82,#REF!)*(1-$E$91)*0.095</f>
        <v>#REF!</v>
      </c>
      <c r="DAG97" s="1488" t="e">
        <f>SUM(DAG23,DAG27,DAG33,DAG38,DAG41,DAG44,DAG47,DAG50,DAG56,DAG62,DAG64,DAG70,DAG76,DAG78,DAG82,#REF!)*(1-$E$91)*0.095</f>
        <v>#REF!</v>
      </c>
      <c r="DAH97" s="1488" t="e">
        <f>SUM(DAH23,DAH27,DAH33,DAH38,DAH41,DAH44,DAH47,DAH50,DAH56,DAH62,DAH64,DAH70,DAH76,DAH78,DAH82,#REF!)*(1-$E$91)*0.095</f>
        <v>#REF!</v>
      </c>
      <c r="DAI97" s="1488" t="e">
        <f>SUM(DAI23,DAI27,DAI33,DAI38,DAI41,DAI44,DAI47,DAI50,DAI56,DAI62,DAI64,DAI70,DAI76,DAI78,DAI82,#REF!)*(1-$E$91)*0.095</f>
        <v>#REF!</v>
      </c>
      <c r="DAJ97" s="1488" t="e">
        <f>SUM(DAJ23,DAJ27,DAJ33,DAJ38,DAJ41,DAJ44,DAJ47,DAJ50,DAJ56,DAJ62,DAJ64,DAJ70,DAJ76,DAJ78,DAJ82,#REF!)*(1-$E$91)*0.095</f>
        <v>#REF!</v>
      </c>
      <c r="DAK97" s="1488" t="e">
        <f>SUM(DAK23,DAK27,DAK33,DAK38,DAK41,DAK44,DAK47,DAK50,DAK56,DAK62,DAK64,DAK70,DAK76,DAK78,DAK82,#REF!)*(1-$E$91)*0.095</f>
        <v>#REF!</v>
      </c>
      <c r="DAL97" s="1488" t="e">
        <f>SUM(DAL23,DAL27,DAL33,DAL38,DAL41,DAL44,DAL47,DAL50,DAL56,DAL62,DAL64,DAL70,DAL76,DAL78,DAL82,#REF!)*(1-$E$91)*0.095</f>
        <v>#REF!</v>
      </c>
      <c r="DAM97" s="1488" t="e">
        <f>SUM(DAM23,DAM27,DAM33,DAM38,DAM41,DAM44,DAM47,DAM50,DAM56,DAM62,DAM64,DAM70,DAM76,DAM78,DAM82,#REF!)*(1-$E$91)*0.095</f>
        <v>#REF!</v>
      </c>
      <c r="DAN97" s="1488" t="e">
        <f>SUM(DAN23,DAN27,DAN33,DAN38,DAN41,DAN44,DAN47,DAN50,DAN56,DAN62,DAN64,DAN70,DAN76,DAN78,DAN82,#REF!)*(1-$E$91)*0.095</f>
        <v>#REF!</v>
      </c>
      <c r="DAO97" s="1488" t="e">
        <f>SUM(DAO23,DAO27,DAO33,DAO38,DAO41,DAO44,DAO47,DAO50,DAO56,DAO62,DAO64,DAO70,DAO76,DAO78,DAO82,#REF!)*(1-$E$91)*0.095</f>
        <v>#REF!</v>
      </c>
      <c r="DAP97" s="1488" t="e">
        <f>SUM(DAP23,DAP27,DAP33,DAP38,DAP41,DAP44,DAP47,DAP50,DAP56,DAP62,DAP64,DAP70,DAP76,DAP78,DAP82,#REF!)*(1-$E$91)*0.095</f>
        <v>#REF!</v>
      </c>
      <c r="DAQ97" s="1488" t="e">
        <f>SUM(DAQ23,DAQ27,DAQ33,DAQ38,DAQ41,DAQ44,DAQ47,DAQ50,DAQ56,DAQ62,DAQ64,DAQ70,DAQ76,DAQ78,DAQ82,#REF!)*(1-$E$91)*0.095</f>
        <v>#REF!</v>
      </c>
      <c r="DAR97" s="1488" t="e">
        <f>SUM(DAR23,DAR27,DAR33,DAR38,DAR41,DAR44,DAR47,DAR50,DAR56,DAR62,DAR64,DAR70,DAR76,DAR78,DAR82,#REF!)*(1-$E$91)*0.095</f>
        <v>#REF!</v>
      </c>
      <c r="DAS97" s="1488" t="e">
        <f>SUM(DAS23,DAS27,DAS33,DAS38,DAS41,DAS44,DAS47,DAS50,DAS56,DAS62,DAS64,DAS70,DAS76,DAS78,DAS82,#REF!)*(1-$E$91)*0.095</f>
        <v>#REF!</v>
      </c>
      <c r="DAT97" s="1488" t="e">
        <f>SUM(DAT23,DAT27,DAT33,DAT38,DAT41,DAT44,DAT47,DAT50,DAT56,DAT62,DAT64,DAT70,DAT76,DAT78,DAT82,#REF!)*(1-$E$91)*0.095</f>
        <v>#REF!</v>
      </c>
      <c r="DAU97" s="1488" t="e">
        <f>SUM(DAU23,DAU27,DAU33,DAU38,DAU41,DAU44,DAU47,DAU50,DAU56,DAU62,DAU64,DAU70,DAU76,DAU78,DAU82,#REF!)*(1-$E$91)*0.095</f>
        <v>#REF!</v>
      </c>
      <c r="DAV97" s="1488" t="e">
        <f>SUM(DAV23,DAV27,DAV33,DAV38,DAV41,DAV44,DAV47,DAV50,DAV56,DAV62,DAV64,DAV70,DAV76,DAV78,DAV82,#REF!)*(1-$E$91)*0.095</f>
        <v>#REF!</v>
      </c>
      <c r="DAW97" s="1488" t="e">
        <f>SUM(DAW23,DAW27,DAW33,DAW38,DAW41,DAW44,DAW47,DAW50,DAW56,DAW62,DAW64,DAW70,DAW76,DAW78,DAW82,#REF!)*(1-$E$91)*0.095</f>
        <v>#REF!</v>
      </c>
      <c r="DAX97" s="1488" t="e">
        <f>SUM(DAX23,DAX27,DAX33,DAX38,DAX41,DAX44,DAX47,DAX50,DAX56,DAX62,DAX64,DAX70,DAX76,DAX78,DAX82,#REF!)*(1-$E$91)*0.095</f>
        <v>#REF!</v>
      </c>
      <c r="DAY97" s="1488" t="e">
        <f>SUM(DAY23,DAY27,DAY33,DAY38,DAY41,DAY44,DAY47,DAY50,DAY56,DAY62,DAY64,DAY70,DAY76,DAY78,DAY82,#REF!)*(1-$E$91)*0.095</f>
        <v>#REF!</v>
      </c>
      <c r="DAZ97" s="1488" t="e">
        <f>SUM(DAZ23,DAZ27,DAZ33,DAZ38,DAZ41,DAZ44,DAZ47,DAZ50,DAZ56,DAZ62,DAZ64,DAZ70,DAZ76,DAZ78,DAZ82,#REF!)*(1-$E$91)*0.095</f>
        <v>#REF!</v>
      </c>
      <c r="DBA97" s="1488" t="e">
        <f>SUM(DBA23,DBA27,DBA33,DBA38,DBA41,DBA44,DBA47,DBA50,DBA56,DBA62,DBA64,DBA70,DBA76,DBA78,DBA82,#REF!)*(1-$E$91)*0.095</f>
        <v>#REF!</v>
      </c>
      <c r="DBB97" s="1488" t="e">
        <f>SUM(DBB23,DBB27,DBB33,DBB38,DBB41,DBB44,DBB47,DBB50,DBB56,DBB62,DBB64,DBB70,DBB76,DBB78,DBB82,#REF!)*(1-$E$91)*0.095</f>
        <v>#REF!</v>
      </c>
      <c r="DBC97" s="1488" t="e">
        <f>SUM(DBC23,DBC27,DBC33,DBC38,DBC41,DBC44,DBC47,DBC50,DBC56,DBC62,DBC64,DBC70,DBC76,DBC78,DBC82,#REF!)*(1-$E$91)*0.095</f>
        <v>#REF!</v>
      </c>
      <c r="DBD97" s="1488" t="e">
        <f>SUM(DBD23,DBD27,DBD33,DBD38,DBD41,DBD44,DBD47,DBD50,DBD56,DBD62,DBD64,DBD70,DBD76,DBD78,DBD82,#REF!)*(1-$E$91)*0.095</f>
        <v>#REF!</v>
      </c>
      <c r="DBE97" s="1488" t="e">
        <f>SUM(DBE23,DBE27,DBE33,DBE38,DBE41,DBE44,DBE47,DBE50,DBE56,DBE62,DBE64,DBE70,DBE76,DBE78,DBE82,#REF!)*(1-$E$91)*0.095</f>
        <v>#REF!</v>
      </c>
      <c r="DBF97" s="1488" t="e">
        <f>SUM(DBF23,DBF27,DBF33,DBF38,DBF41,DBF44,DBF47,DBF50,DBF56,DBF62,DBF64,DBF70,DBF76,DBF78,DBF82,#REF!)*(1-$E$91)*0.095</f>
        <v>#REF!</v>
      </c>
      <c r="DBG97" s="1488" t="e">
        <f>SUM(DBG23,DBG27,DBG33,DBG38,DBG41,DBG44,DBG47,DBG50,DBG56,DBG62,DBG64,DBG70,DBG76,DBG78,DBG82,#REF!)*(1-$E$91)*0.095</f>
        <v>#REF!</v>
      </c>
      <c r="DBH97" s="1488" t="e">
        <f>SUM(DBH23,DBH27,DBH33,DBH38,DBH41,DBH44,DBH47,DBH50,DBH56,DBH62,DBH64,DBH70,DBH76,DBH78,DBH82,#REF!)*(1-$E$91)*0.095</f>
        <v>#REF!</v>
      </c>
      <c r="DBI97" s="1488" t="e">
        <f>SUM(DBI23,DBI27,DBI33,DBI38,DBI41,DBI44,DBI47,DBI50,DBI56,DBI62,DBI64,DBI70,DBI76,DBI78,DBI82,#REF!)*(1-$E$91)*0.095</f>
        <v>#REF!</v>
      </c>
      <c r="DBJ97" s="1488" t="e">
        <f>SUM(DBJ23,DBJ27,DBJ33,DBJ38,DBJ41,DBJ44,DBJ47,DBJ50,DBJ56,DBJ62,DBJ64,DBJ70,DBJ76,DBJ78,DBJ82,#REF!)*(1-$E$91)*0.095</f>
        <v>#REF!</v>
      </c>
      <c r="DBK97" s="1488" t="e">
        <f>SUM(DBK23,DBK27,DBK33,DBK38,DBK41,DBK44,DBK47,DBK50,DBK56,DBK62,DBK64,DBK70,DBK76,DBK78,DBK82,#REF!)*(1-$E$91)*0.095</f>
        <v>#REF!</v>
      </c>
      <c r="DBL97" s="1488" t="e">
        <f>SUM(DBL23,DBL27,DBL33,DBL38,DBL41,DBL44,DBL47,DBL50,DBL56,DBL62,DBL64,DBL70,DBL76,DBL78,DBL82,#REF!)*(1-$E$91)*0.095</f>
        <v>#REF!</v>
      </c>
      <c r="DBM97" s="1488" t="e">
        <f>SUM(DBM23,DBM27,DBM33,DBM38,DBM41,DBM44,DBM47,DBM50,DBM56,DBM62,DBM64,DBM70,DBM76,DBM78,DBM82,#REF!)*(1-$E$91)*0.095</f>
        <v>#REF!</v>
      </c>
      <c r="DBN97" s="1488" t="e">
        <f>SUM(DBN23,DBN27,DBN33,DBN38,DBN41,DBN44,DBN47,DBN50,DBN56,DBN62,DBN64,DBN70,DBN76,DBN78,DBN82,#REF!)*(1-$E$91)*0.095</f>
        <v>#REF!</v>
      </c>
      <c r="DBO97" s="1488" t="e">
        <f>SUM(DBO23,DBO27,DBO33,DBO38,DBO41,DBO44,DBO47,DBO50,DBO56,DBO62,DBO64,DBO70,DBO76,DBO78,DBO82,#REF!)*(1-$E$91)*0.095</f>
        <v>#REF!</v>
      </c>
      <c r="DBP97" s="1488" t="e">
        <f>SUM(DBP23,DBP27,DBP33,DBP38,DBP41,DBP44,DBP47,DBP50,DBP56,DBP62,DBP64,DBP70,DBP76,DBP78,DBP82,#REF!)*(1-$E$91)*0.095</f>
        <v>#REF!</v>
      </c>
      <c r="DBQ97" s="1488" t="e">
        <f>SUM(DBQ23,DBQ27,DBQ33,DBQ38,DBQ41,DBQ44,DBQ47,DBQ50,DBQ56,DBQ62,DBQ64,DBQ70,DBQ76,DBQ78,DBQ82,#REF!)*(1-$E$91)*0.095</f>
        <v>#REF!</v>
      </c>
      <c r="DBR97" s="1488" t="e">
        <f>SUM(DBR23,DBR27,DBR33,DBR38,DBR41,DBR44,DBR47,DBR50,DBR56,DBR62,DBR64,DBR70,DBR76,DBR78,DBR82,#REF!)*(1-$E$91)*0.095</f>
        <v>#REF!</v>
      </c>
      <c r="DBS97" s="1488" t="e">
        <f>SUM(DBS23,DBS27,DBS33,DBS38,DBS41,DBS44,DBS47,DBS50,DBS56,DBS62,DBS64,DBS70,DBS76,DBS78,DBS82,#REF!)*(1-$E$91)*0.095</f>
        <v>#REF!</v>
      </c>
      <c r="DBT97" s="1488" t="e">
        <f>SUM(DBT23,DBT27,DBT33,DBT38,DBT41,DBT44,DBT47,DBT50,DBT56,DBT62,DBT64,DBT70,DBT76,DBT78,DBT82,#REF!)*(1-$E$91)*0.095</f>
        <v>#REF!</v>
      </c>
      <c r="DBU97" s="1488" t="e">
        <f>SUM(DBU23,DBU27,DBU33,DBU38,DBU41,DBU44,DBU47,DBU50,DBU56,DBU62,DBU64,DBU70,DBU76,DBU78,DBU82,#REF!)*(1-$E$91)*0.095</f>
        <v>#REF!</v>
      </c>
      <c r="DBV97" s="1488" t="e">
        <f>SUM(DBV23,DBV27,DBV33,DBV38,DBV41,DBV44,DBV47,DBV50,DBV56,DBV62,DBV64,DBV70,DBV76,DBV78,DBV82,#REF!)*(1-$E$91)*0.095</f>
        <v>#REF!</v>
      </c>
      <c r="DBW97" s="1488" t="e">
        <f>SUM(DBW23,DBW27,DBW33,DBW38,DBW41,DBW44,DBW47,DBW50,DBW56,DBW62,DBW64,DBW70,DBW76,DBW78,DBW82,#REF!)*(1-$E$91)*0.095</f>
        <v>#REF!</v>
      </c>
      <c r="DBX97" s="1488" t="e">
        <f>SUM(DBX23,DBX27,DBX33,DBX38,DBX41,DBX44,DBX47,DBX50,DBX56,DBX62,DBX64,DBX70,DBX76,DBX78,DBX82,#REF!)*(1-$E$91)*0.095</f>
        <v>#REF!</v>
      </c>
      <c r="DBY97" s="1488" t="e">
        <f>SUM(DBY23,DBY27,DBY33,DBY38,DBY41,DBY44,DBY47,DBY50,DBY56,DBY62,DBY64,DBY70,DBY76,DBY78,DBY82,#REF!)*(1-$E$91)*0.095</f>
        <v>#REF!</v>
      </c>
      <c r="DBZ97" s="1488" t="e">
        <f>SUM(DBZ23,DBZ27,DBZ33,DBZ38,DBZ41,DBZ44,DBZ47,DBZ50,DBZ56,DBZ62,DBZ64,DBZ70,DBZ76,DBZ78,DBZ82,#REF!)*(1-$E$91)*0.095</f>
        <v>#REF!</v>
      </c>
      <c r="DCA97" s="1488" t="e">
        <f>SUM(DCA23,DCA27,DCA33,DCA38,DCA41,DCA44,DCA47,DCA50,DCA56,DCA62,DCA64,DCA70,DCA76,DCA78,DCA82,#REF!)*(1-$E$91)*0.095</f>
        <v>#REF!</v>
      </c>
      <c r="DCB97" s="1488" t="e">
        <f>SUM(DCB23,DCB27,DCB33,DCB38,DCB41,DCB44,DCB47,DCB50,DCB56,DCB62,DCB64,DCB70,DCB76,DCB78,DCB82,#REF!)*(1-$E$91)*0.095</f>
        <v>#REF!</v>
      </c>
      <c r="DCC97" s="1488" t="e">
        <f>SUM(DCC23,DCC27,DCC33,DCC38,DCC41,DCC44,DCC47,DCC50,DCC56,DCC62,DCC64,DCC70,DCC76,DCC78,DCC82,#REF!)*(1-$E$91)*0.095</f>
        <v>#REF!</v>
      </c>
      <c r="DCD97" s="1488" t="e">
        <f>SUM(DCD23,DCD27,DCD33,DCD38,DCD41,DCD44,DCD47,DCD50,DCD56,DCD62,DCD64,DCD70,DCD76,DCD78,DCD82,#REF!)*(1-$E$91)*0.095</f>
        <v>#REF!</v>
      </c>
      <c r="DCE97" s="1488" t="e">
        <f>SUM(DCE23,DCE27,DCE33,DCE38,DCE41,DCE44,DCE47,DCE50,DCE56,DCE62,DCE64,DCE70,DCE76,DCE78,DCE82,#REF!)*(1-$E$91)*0.095</f>
        <v>#REF!</v>
      </c>
      <c r="DCF97" s="1488" t="e">
        <f>SUM(DCF23,DCF27,DCF33,DCF38,DCF41,DCF44,DCF47,DCF50,DCF56,DCF62,DCF64,DCF70,DCF76,DCF78,DCF82,#REF!)*(1-$E$91)*0.095</f>
        <v>#REF!</v>
      </c>
      <c r="DCG97" s="1488" t="e">
        <f>SUM(DCG23,DCG27,DCG33,DCG38,DCG41,DCG44,DCG47,DCG50,DCG56,DCG62,DCG64,DCG70,DCG76,DCG78,DCG82,#REF!)*(1-$E$91)*0.095</f>
        <v>#REF!</v>
      </c>
      <c r="DCH97" s="1488" t="e">
        <f>SUM(DCH23,DCH27,DCH33,DCH38,DCH41,DCH44,DCH47,DCH50,DCH56,DCH62,DCH64,DCH70,DCH76,DCH78,DCH82,#REF!)*(1-$E$91)*0.095</f>
        <v>#REF!</v>
      </c>
      <c r="DCI97" s="1488" t="e">
        <f>SUM(DCI23,DCI27,DCI33,DCI38,DCI41,DCI44,DCI47,DCI50,DCI56,DCI62,DCI64,DCI70,DCI76,DCI78,DCI82,#REF!)*(1-$E$91)*0.095</f>
        <v>#REF!</v>
      </c>
      <c r="DCJ97" s="1488" t="e">
        <f>SUM(DCJ23,DCJ27,DCJ33,DCJ38,DCJ41,DCJ44,DCJ47,DCJ50,DCJ56,DCJ62,DCJ64,DCJ70,DCJ76,DCJ78,DCJ82,#REF!)*(1-$E$91)*0.095</f>
        <v>#REF!</v>
      </c>
      <c r="DCK97" s="1488" t="e">
        <f>SUM(DCK23,DCK27,DCK33,DCK38,DCK41,DCK44,DCK47,DCK50,DCK56,DCK62,DCK64,DCK70,DCK76,DCK78,DCK82,#REF!)*(1-$E$91)*0.095</f>
        <v>#REF!</v>
      </c>
      <c r="DCL97" s="1488" t="e">
        <f>SUM(DCL23,DCL27,DCL33,DCL38,DCL41,DCL44,DCL47,DCL50,DCL56,DCL62,DCL64,DCL70,DCL76,DCL78,DCL82,#REF!)*(1-$E$91)*0.095</f>
        <v>#REF!</v>
      </c>
      <c r="DCM97" s="1488" t="e">
        <f>SUM(DCM23,DCM27,DCM33,DCM38,DCM41,DCM44,DCM47,DCM50,DCM56,DCM62,DCM64,DCM70,DCM76,DCM78,DCM82,#REF!)*(1-$E$91)*0.095</f>
        <v>#REF!</v>
      </c>
      <c r="DCN97" s="1488" t="e">
        <f>SUM(DCN23,DCN27,DCN33,DCN38,DCN41,DCN44,DCN47,DCN50,DCN56,DCN62,DCN64,DCN70,DCN76,DCN78,DCN82,#REF!)*(1-$E$91)*0.095</f>
        <v>#REF!</v>
      </c>
      <c r="DCO97" s="1488" t="e">
        <f>SUM(DCO23,DCO27,DCO33,DCO38,DCO41,DCO44,DCO47,DCO50,DCO56,DCO62,DCO64,DCO70,DCO76,DCO78,DCO82,#REF!)*(1-$E$91)*0.095</f>
        <v>#REF!</v>
      </c>
      <c r="DCP97" s="1488" t="e">
        <f>SUM(DCP23,DCP27,DCP33,DCP38,DCP41,DCP44,DCP47,DCP50,DCP56,DCP62,DCP64,DCP70,DCP76,DCP78,DCP82,#REF!)*(1-$E$91)*0.095</f>
        <v>#REF!</v>
      </c>
      <c r="DCQ97" s="1488" t="e">
        <f>SUM(DCQ23,DCQ27,DCQ33,DCQ38,DCQ41,DCQ44,DCQ47,DCQ50,DCQ56,DCQ62,DCQ64,DCQ70,DCQ76,DCQ78,DCQ82,#REF!)*(1-$E$91)*0.095</f>
        <v>#REF!</v>
      </c>
      <c r="DCR97" s="1488" t="e">
        <f>SUM(DCR23,DCR27,DCR33,DCR38,DCR41,DCR44,DCR47,DCR50,DCR56,DCR62,DCR64,DCR70,DCR76,DCR78,DCR82,#REF!)*(1-$E$91)*0.095</f>
        <v>#REF!</v>
      </c>
      <c r="DCS97" s="1488" t="e">
        <f>SUM(DCS23,DCS27,DCS33,DCS38,DCS41,DCS44,DCS47,DCS50,DCS56,DCS62,DCS64,DCS70,DCS76,DCS78,DCS82,#REF!)*(1-$E$91)*0.095</f>
        <v>#REF!</v>
      </c>
      <c r="DCT97" s="1488" t="e">
        <f>SUM(DCT23,DCT27,DCT33,DCT38,DCT41,DCT44,DCT47,DCT50,DCT56,DCT62,DCT64,DCT70,DCT76,DCT78,DCT82,#REF!)*(1-$E$91)*0.095</f>
        <v>#REF!</v>
      </c>
      <c r="DCU97" s="1488" t="e">
        <f>SUM(DCU23,DCU27,DCU33,DCU38,DCU41,DCU44,DCU47,DCU50,DCU56,DCU62,DCU64,DCU70,DCU76,DCU78,DCU82,#REF!)*(1-$E$91)*0.095</f>
        <v>#REF!</v>
      </c>
      <c r="DCV97" s="1488" t="e">
        <f>SUM(DCV23,DCV27,DCV33,DCV38,DCV41,DCV44,DCV47,DCV50,DCV56,DCV62,DCV64,DCV70,DCV76,DCV78,DCV82,#REF!)*(1-$E$91)*0.095</f>
        <v>#REF!</v>
      </c>
      <c r="DCW97" s="1488" t="e">
        <f>SUM(DCW23,DCW27,DCW33,DCW38,DCW41,DCW44,DCW47,DCW50,DCW56,DCW62,DCW64,DCW70,DCW76,DCW78,DCW82,#REF!)*(1-$E$91)*0.095</f>
        <v>#REF!</v>
      </c>
      <c r="DCX97" s="1488" t="e">
        <f>SUM(DCX23,DCX27,DCX33,DCX38,DCX41,DCX44,DCX47,DCX50,DCX56,DCX62,DCX64,DCX70,DCX76,DCX78,DCX82,#REF!)*(1-$E$91)*0.095</f>
        <v>#REF!</v>
      </c>
      <c r="DCY97" s="1488" t="e">
        <f>SUM(DCY23,DCY27,DCY33,DCY38,DCY41,DCY44,DCY47,DCY50,DCY56,DCY62,DCY64,DCY70,DCY76,DCY78,DCY82,#REF!)*(1-$E$91)*0.095</f>
        <v>#REF!</v>
      </c>
      <c r="DCZ97" s="1488" t="e">
        <f>SUM(DCZ23,DCZ27,DCZ33,DCZ38,DCZ41,DCZ44,DCZ47,DCZ50,DCZ56,DCZ62,DCZ64,DCZ70,DCZ76,DCZ78,DCZ82,#REF!)*(1-$E$91)*0.095</f>
        <v>#REF!</v>
      </c>
      <c r="DDA97" s="1488" t="e">
        <f>SUM(DDA23,DDA27,DDA33,DDA38,DDA41,DDA44,DDA47,DDA50,DDA56,DDA62,DDA64,DDA70,DDA76,DDA78,DDA82,#REF!)*(1-$E$91)*0.095</f>
        <v>#REF!</v>
      </c>
      <c r="DDB97" s="1488" t="e">
        <f>SUM(DDB23,DDB27,DDB33,DDB38,DDB41,DDB44,DDB47,DDB50,DDB56,DDB62,DDB64,DDB70,DDB76,DDB78,DDB82,#REF!)*(1-$E$91)*0.095</f>
        <v>#REF!</v>
      </c>
      <c r="DDC97" s="1488" t="e">
        <f>SUM(DDC23,DDC27,DDC33,DDC38,DDC41,DDC44,DDC47,DDC50,DDC56,DDC62,DDC64,DDC70,DDC76,DDC78,DDC82,#REF!)*(1-$E$91)*0.095</f>
        <v>#REF!</v>
      </c>
      <c r="DDD97" s="1488" t="e">
        <f>SUM(DDD23,DDD27,DDD33,DDD38,DDD41,DDD44,DDD47,DDD50,DDD56,DDD62,DDD64,DDD70,DDD76,DDD78,DDD82,#REF!)*(1-$E$91)*0.095</f>
        <v>#REF!</v>
      </c>
      <c r="DDE97" s="1488" t="e">
        <f>SUM(DDE23,DDE27,DDE33,DDE38,DDE41,DDE44,DDE47,DDE50,DDE56,DDE62,DDE64,DDE70,DDE76,DDE78,DDE82,#REF!)*(1-$E$91)*0.095</f>
        <v>#REF!</v>
      </c>
      <c r="DDF97" s="1488" t="e">
        <f>SUM(DDF23,DDF27,DDF33,DDF38,DDF41,DDF44,DDF47,DDF50,DDF56,DDF62,DDF64,DDF70,DDF76,DDF78,DDF82,#REF!)*(1-$E$91)*0.095</f>
        <v>#REF!</v>
      </c>
      <c r="DDG97" s="1488" t="e">
        <f>SUM(DDG23,DDG27,DDG33,DDG38,DDG41,DDG44,DDG47,DDG50,DDG56,DDG62,DDG64,DDG70,DDG76,DDG78,DDG82,#REF!)*(1-$E$91)*0.095</f>
        <v>#REF!</v>
      </c>
      <c r="DDH97" s="1488" t="e">
        <f>SUM(DDH23,DDH27,DDH33,DDH38,DDH41,DDH44,DDH47,DDH50,DDH56,DDH62,DDH64,DDH70,DDH76,DDH78,DDH82,#REF!)*(1-$E$91)*0.095</f>
        <v>#REF!</v>
      </c>
      <c r="DDI97" s="1488" t="e">
        <f>SUM(DDI23,DDI27,DDI33,DDI38,DDI41,DDI44,DDI47,DDI50,DDI56,DDI62,DDI64,DDI70,DDI76,DDI78,DDI82,#REF!)*(1-$E$91)*0.095</f>
        <v>#REF!</v>
      </c>
      <c r="DDJ97" s="1488" t="e">
        <f>SUM(DDJ23,DDJ27,DDJ33,DDJ38,DDJ41,DDJ44,DDJ47,DDJ50,DDJ56,DDJ62,DDJ64,DDJ70,DDJ76,DDJ78,DDJ82,#REF!)*(1-$E$91)*0.095</f>
        <v>#REF!</v>
      </c>
      <c r="DDK97" s="1488" t="e">
        <f>SUM(DDK23,DDK27,DDK33,DDK38,DDK41,DDK44,DDK47,DDK50,DDK56,DDK62,DDK64,DDK70,DDK76,DDK78,DDK82,#REF!)*(1-$E$91)*0.095</f>
        <v>#REF!</v>
      </c>
      <c r="DDL97" s="1488" t="e">
        <f>SUM(DDL23,DDL27,DDL33,DDL38,DDL41,DDL44,DDL47,DDL50,DDL56,DDL62,DDL64,DDL70,DDL76,DDL78,DDL82,#REF!)*(1-$E$91)*0.095</f>
        <v>#REF!</v>
      </c>
      <c r="DDM97" s="1488" t="e">
        <f>SUM(DDM23,DDM27,DDM33,DDM38,DDM41,DDM44,DDM47,DDM50,DDM56,DDM62,DDM64,DDM70,DDM76,DDM78,DDM82,#REF!)*(1-$E$91)*0.095</f>
        <v>#REF!</v>
      </c>
      <c r="DDN97" s="1488" t="e">
        <f>SUM(DDN23,DDN27,DDN33,DDN38,DDN41,DDN44,DDN47,DDN50,DDN56,DDN62,DDN64,DDN70,DDN76,DDN78,DDN82,#REF!)*(1-$E$91)*0.095</f>
        <v>#REF!</v>
      </c>
      <c r="DDO97" s="1488" t="e">
        <f>SUM(DDO23,DDO27,DDO33,DDO38,DDO41,DDO44,DDO47,DDO50,DDO56,DDO62,DDO64,DDO70,DDO76,DDO78,DDO82,#REF!)*(1-$E$91)*0.095</f>
        <v>#REF!</v>
      </c>
      <c r="DDP97" s="1488" t="e">
        <f>SUM(DDP23,DDP27,DDP33,DDP38,DDP41,DDP44,DDP47,DDP50,DDP56,DDP62,DDP64,DDP70,DDP76,DDP78,DDP82,#REF!)*(1-$E$91)*0.095</f>
        <v>#REF!</v>
      </c>
      <c r="DDQ97" s="1488" t="e">
        <f>SUM(DDQ23,DDQ27,DDQ33,DDQ38,DDQ41,DDQ44,DDQ47,DDQ50,DDQ56,DDQ62,DDQ64,DDQ70,DDQ76,DDQ78,DDQ82,#REF!)*(1-$E$91)*0.095</f>
        <v>#REF!</v>
      </c>
      <c r="DDR97" s="1488" t="e">
        <f>SUM(DDR23,DDR27,DDR33,DDR38,DDR41,DDR44,DDR47,DDR50,DDR56,DDR62,DDR64,DDR70,DDR76,DDR78,DDR82,#REF!)*(1-$E$91)*0.095</f>
        <v>#REF!</v>
      </c>
      <c r="DDS97" s="1488" t="e">
        <f>SUM(DDS23,DDS27,DDS33,DDS38,DDS41,DDS44,DDS47,DDS50,DDS56,DDS62,DDS64,DDS70,DDS76,DDS78,DDS82,#REF!)*(1-$E$91)*0.095</f>
        <v>#REF!</v>
      </c>
      <c r="DDT97" s="1488" t="e">
        <f>SUM(DDT23,DDT27,DDT33,DDT38,DDT41,DDT44,DDT47,DDT50,DDT56,DDT62,DDT64,DDT70,DDT76,DDT78,DDT82,#REF!)*(1-$E$91)*0.095</f>
        <v>#REF!</v>
      </c>
      <c r="DDU97" s="1488" t="e">
        <f>SUM(DDU23,DDU27,DDU33,DDU38,DDU41,DDU44,DDU47,DDU50,DDU56,DDU62,DDU64,DDU70,DDU76,DDU78,DDU82,#REF!)*(1-$E$91)*0.095</f>
        <v>#REF!</v>
      </c>
      <c r="DDV97" s="1488" t="e">
        <f>SUM(DDV23,DDV27,DDV33,DDV38,DDV41,DDV44,DDV47,DDV50,DDV56,DDV62,DDV64,DDV70,DDV76,DDV78,DDV82,#REF!)*(1-$E$91)*0.095</f>
        <v>#REF!</v>
      </c>
      <c r="DDW97" s="1488" t="e">
        <f>SUM(DDW23,DDW27,DDW33,DDW38,DDW41,DDW44,DDW47,DDW50,DDW56,DDW62,DDW64,DDW70,DDW76,DDW78,DDW82,#REF!)*(1-$E$91)*0.095</f>
        <v>#REF!</v>
      </c>
      <c r="DDX97" s="1488" t="e">
        <f>SUM(DDX23,DDX27,DDX33,DDX38,DDX41,DDX44,DDX47,DDX50,DDX56,DDX62,DDX64,DDX70,DDX76,DDX78,DDX82,#REF!)*(1-$E$91)*0.095</f>
        <v>#REF!</v>
      </c>
      <c r="DDY97" s="1488" t="e">
        <f>SUM(DDY23,DDY27,DDY33,DDY38,DDY41,DDY44,DDY47,DDY50,DDY56,DDY62,DDY64,DDY70,DDY76,DDY78,DDY82,#REF!)*(1-$E$91)*0.095</f>
        <v>#REF!</v>
      </c>
      <c r="DDZ97" s="1488" t="e">
        <f>SUM(DDZ23,DDZ27,DDZ33,DDZ38,DDZ41,DDZ44,DDZ47,DDZ50,DDZ56,DDZ62,DDZ64,DDZ70,DDZ76,DDZ78,DDZ82,#REF!)*(1-$E$91)*0.095</f>
        <v>#REF!</v>
      </c>
      <c r="DEA97" s="1488" t="e">
        <f>SUM(DEA23,DEA27,DEA33,DEA38,DEA41,DEA44,DEA47,DEA50,DEA56,DEA62,DEA64,DEA70,DEA76,DEA78,DEA82,#REF!)*(1-$E$91)*0.095</f>
        <v>#REF!</v>
      </c>
      <c r="DEB97" s="1488" t="e">
        <f>SUM(DEB23,DEB27,DEB33,DEB38,DEB41,DEB44,DEB47,DEB50,DEB56,DEB62,DEB64,DEB70,DEB76,DEB78,DEB82,#REF!)*(1-$E$91)*0.095</f>
        <v>#REF!</v>
      </c>
      <c r="DEC97" s="1488" t="e">
        <f>SUM(DEC23,DEC27,DEC33,DEC38,DEC41,DEC44,DEC47,DEC50,DEC56,DEC62,DEC64,DEC70,DEC76,DEC78,DEC82,#REF!)*(1-$E$91)*0.095</f>
        <v>#REF!</v>
      </c>
      <c r="DED97" s="1488" t="e">
        <f>SUM(DED23,DED27,DED33,DED38,DED41,DED44,DED47,DED50,DED56,DED62,DED64,DED70,DED76,DED78,DED82,#REF!)*(1-$E$91)*0.095</f>
        <v>#REF!</v>
      </c>
      <c r="DEE97" s="1488" t="e">
        <f>SUM(DEE23,DEE27,DEE33,DEE38,DEE41,DEE44,DEE47,DEE50,DEE56,DEE62,DEE64,DEE70,DEE76,DEE78,DEE82,#REF!)*(1-$E$91)*0.095</f>
        <v>#REF!</v>
      </c>
      <c r="DEF97" s="1488" t="e">
        <f>SUM(DEF23,DEF27,DEF33,DEF38,DEF41,DEF44,DEF47,DEF50,DEF56,DEF62,DEF64,DEF70,DEF76,DEF78,DEF82,#REF!)*(1-$E$91)*0.095</f>
        <v>#REF!</v>
      </c>
      <c r="DEG97" s="1488" t="e">
        <f>SUM(DEG23,DEG27,DEG33,DEG38,DEG41,DEG44,DEG47,DEG50,DEG56,DEG62,DEG64,DEG70,DEG76,DEG78,DEG82,#REF!)*(1-$E$91)*0.095</f>
        <v>#REF!</v>
      </c>
      <c r="DEH97" s="1488" t="e">
        <f>SUM(DEH23,DEH27,DEH33,DEH38,DEH41,DEH44,DEH47,DEH50,DEH56,DEH62,DEH64,DEH70,DEH76,DEH78,DEH82,#REF!)*(1-$E$91)*0.095</f>
        <v>#REF!</v>
      </c>
      <c r="DEI97" s="1488" t="e">
        <f>SUM(DEI23,DEI27,DEI33,DEI38,DEI41,DEI44,DEI47,DEI50,DEI56,DEI62,DEI64,DEI70,DEI76,DEI78,DEI82,#REF!)*(1-$E$91)*0.095</f>
        <v>#REF!</v>
      </c>
      <c r="DEJ97" s="1488" t="e">
        <f>SUM(DEJ23,DEJ27,DEJ33,DEJ38,DEJ41,DEJ44,DEJ47,DEJ50,DEJ56,DEJ62,DEJ64,DEJ70,DEJ76,DEJ78,DEJ82,#REF!)*(1-$E$91)*0.095</f>
        <v>#REF!</v>
      </c>
      <c r="DEK97" s="1488" t="e">
        <f>SUM(DEK23,DEK27,DEK33,DEK38,DEK41,DEK44,DEK47,DEK50,DEK56,DEK62,DEK64,DEK70,DEK76,DEK78,DEK82,#REF!)*(1-$E$91)*0.095</f>
        <v>#REF!</v>
      </c>
      <c r="DEL97" s="1488" t="e">
        <f>SUM(DEL23,DEL27,DEL33,DEL38,DEL41,DEL44,DEL47,DEL50,DEL56,DEL62,DEL64,DEL70,DEL76,DEL78,DEL82,#REF!)*(1-$E$91)*0.095</f>
        <v>#REF!</v>
      </c>
      <c r="DEM97" s="1488" t="e">
        <f>SUM(DEM23,DEM27,DEM33,DEM38,DEM41,DEM44,DEM47,DEM50,DEM56,DEM62,DEM64,DEM70,DEM76,DEM78,DEM82,#REF!)*(1-$E$91)*0.095</f>
        <v>#REF!</v>
      </c>
      <c r="DEN97" s="1488" t="e">
        <f>SUM(DEN23,DEN27,DEN33,DEN38,DEN41,DEN44,DEN47,DEN50,DEN56,DEN62,DEN64,DEN70,DEN76,DEN78,DEN82,#REF!)*(1-$E$91)*0.095</f>
        <v>#REF!</v>
      </c>
      <c r="DEO97" s="1488" t="e">
        <f>SUM(DEO23,DEO27,DEO33,DEO38,DEO41,DEO44,DEO47,DEO50,DEO56,DEO62,DEO64,DEO70,DEO76,DEO78,DEO82,#REF!)*(1-$E$91)*0.095</f>
        <v>#REF!</v>
      </c>
      <c r="DEP97" s="1488" t="e">
        <f>SUM(DEP23,DEP27,DEP33,DEP38,DEP41,DEP44,DEP47,DEP50,DEP56,DEP62,DEP64,DEP70,DEP76,DEP78,DEP82,#REF!)*(1-$E$91)*0.095</f>
        <v>#REF!</v>
      </c>
      <c r="DEQ97" s="1488" t="e">
        <f>SUM(DEQ23,DEQ27,DEQ33,DEQ38,DEQ41,DEQ44,DEQ47,DEQ50,DEQ56,DEQ62,DEQ64,DEQ70,DEQ76,DEQ78,DEQ82,#REF!)*(1-$E$91)*0.095</f>
        <v>#REF!</v>
      </c>
      <c r="DER97" s="1488" t="e">
        <f>SUM(DER23,DER27,DER33,DER38,DER41,DER44,DER47,DER50,DER56,DER62,DER64,DER70,DER76,DER78,DER82,#REF!)*(1-$E$91)*0.095</f>
        <v>#REF!</v>
      </c>
      <c r="DES97" s="1488" t="e">
        <f>SUM(DES23,DES27,DES33,DES38,DES41,DES44,DES47,DES50,DES56,DES62,DES64,DES70,DES76,DES78,DES82,#REF!)*(1-$E$91)*0.095</f>
        <v>#REF!</v>
      </c>
      <c r="DET97" s="1488" t="e">
        <f>SUM(DET23,DET27,DET33,DET38,DET41,DET44,DET47,DET50,DET56,DET62,DET64,DET70,DET76,DET78,DET82,#REF!)*(1-$E$91)*0.095</f>
        <v>#REF!</v>
      </c>
      <c r="DEU97" s="1488" t="e">
        <f>SUM(DEU23,DEU27,DEU33,DEU38,DEU41,DEU44,DEU47,DEU50,DEU56,DEU62,DEU64,DEU70,DEU76,DEU78,DEU82,#REF!)*(1-$E$91)*0.095</f>
        <v>#REF!</v>
      </c>
      <c r="DEV97" s="1488" t="e">
        <f>SUM(DEV23,DEV27,DEV33,DEV38,DEV41,DEV44,DEV47,DEV50,DEV56,DEV62,DEV64,DEV70,DEV76,DEV78,DEV82,#REF!)*(1-$E$91)*0.095</f>
        <v>#REF!</v>
      </c>
      <c r="DEW97" s="1488" t="e">
        <f>SUM(DEW23,DEW27,DEW33,DEW38,DEW41,DEW44,DEW47,DEW50,DEW56,DEW62,DEW64,DEW70,DEW76,DEW78,DEW82,#REF!)*(1-$E$91)*0.095</f>
        <v>#REF!</v>
      </c>
      <c r="DEX97" s="1488" t="e">
        <f>SUM(DEX23,DEX27,DEX33,DEX38,DEX41,DEX44,DEX47,DEX50,DEX56,DEX62,DEX64,DEX70,DEX76,DEX78,DEX82,#REF!)*(1-$E$91)*0.095</f>
        <v>#REF!</v>
      </c>
      <c r="DEY97" s="1488" t="e">
        <f>SUM(DEY23,DEY27,DEY33,DEY38,DEY41,DEY44,DEY47,DEY50,DEY56,DEY62,DEY64,DEY70,DEY76,DEY78,DEY82,#REF!)*(1-$E$91)*0.095</f>
        <v>#REF!</v>
      </c>
      <c r="DEZ97" s="1488" t="e">
        <f>SUM(DEZ23,DEZ27,DEZ33,DEZ38,DEZ41,DEZ44,DEZ47,DEZ50,DEZ56,DEZ62,DEZ64,DEZ70,DEZ76,DEZ78,DEZ82,#REF!)*(1-$E$91)*0.095</f>
        <v>#REF!</v>
      </c>
      <c r="DFA97" s="1488" t="e">
        <f>SUM(DFA23,DFA27,DFA33,DFA38,DFA41,DFA44,DFA47,DFA50,DFA56,DFA62,DFA64,DFA70,DFA76,DFA78,DFA82,#REF!)*(1-$E$91)*0.095</f>
        <v>#REF!</v>
      </c>
      <c r="DFB97" s="1488" t="e">
        <f>SUM(DFB23,DFB27,DFB33,DFB38,DFB41,DFB44,DFB47,DFB50,DFB56,DFB62,DFB64,DFB70,DFB76,DFB78,DFB82,#REF!)*(1-$E$91)*0.095</f>
        <v>#REF!</v>
      </c>
      <c r="DFC97" s="1488" t="e">
        <f>SUM(DFC23,DFC27,DFC33,DFC38,DFC41,DFC44,DFC47,DFC50,DFC56,DFC62,DFC64,DFC70,DFC76,DFC78,DFC82,#REF!)*(1-$E$91)*0.095</f>
        <v>#REF!</v>
      </c>
      <c r="DFD97" s="1488" t="e">
        <f>SUM(DFD23,DFD27,DFD33,DFD38,DFD41,DFD44,DFD47,DFD50,DFD56,DFD62,DFD64,DFD70,DFD76,DFD78,DFD82,#REF!)*(1-$E$91)*0.095</f>
        <v>#REF!</v>
      </c>
      <c r="DFE97" s="1488" t="e">
        <f>SUM(DFE23,DFE27,DFE33,DFE38,DFE41,DFE44,DFE47,DFE50,DFE56,DFE62,DFE64,DFE70,DFE76,DFE78,DFE82,#REF!)*(1-$E$91)*0.095</f>
        <v>#REF!</v>
      </c>
      <c r="DFF97" s="1488" t="e">
        <f>SUM(DFF23,DFF27,DFF33,DFF38,DFF41,DFF44,DFF47,DFF50,DFF56,DFF62,DFF64,DFF70,DFF76,DFF78,DFF82,#REF!)*(1-$E$91)*0.095</f>
        <v>#REF!</v>
      </c>
      <c r="DFG97" s="1488" t="e">
        <f>SUM(DFG23,DFG27,DFG33,DFG38,DFG41,DFG44,DFG47,DFG50,DFG56,DFG62,DFG64,DFG70,DFG76,DFG78,DFG82,#REF!)*(1-$E$91)*0.095</f>
        <v>#REF!</v>
      </c>
      <c r="DFH97" s="1488" t="e">
        <f>SUM(DFH23,DFH27,DFH33,DFH38,DFH41,DFH44,DFH47,DFH50,DFH56,DFH62,DFH64,DFH70,DFH76,DFH78,DFH82,#REF!)*(1-$E$91)*0.095</f>
        <v>#REF!</v>
      </c>
      <c r="DFI97" s="1488" t="e">
        <f>SUM(DFI23,DFI27,DFI33,DFI38,DFI41,DFI44,DFI47,DFI50,DFI56,DFI62,DFI64,DFI70,DFI76,DFI78,DFI82,#REF!)*(1-$E$91)*0.095</f>
        <v>#REF!</v>
      </c>
      <c r="DFJ97" s="1488" t="e">
        <f>SUM(DFJ23,DFJ27,DFJ33,DFJ38,DFJ41,DFJ44,DFJ47,DFJ50,DFJ56,DFJ62,DFJ64,DFJ70,DFJ76,DFJ78,DFJ82,#REF!)*(1-$E$91)*0.095</f>
        <v>#REF!</v>
      </c>
      <c r="DFK97" s="1488" t="e">
        <f>SUM(DFK23,DFK27,DFK33,DFK38,DFK41,DFK44,DFK47,DFK50,DFK56,DFK62,DFK64,DFK70,DFK76,DFK78,DFK82,#REF!)*(1-$E$91)*0.095</f>
        <v>#REF!</v>
      </c>
      <c r="DFL97" s="1488" t="e">
        <f>SUM(DFL23,DFL27,DFL33,DFL38,DFL41,DFL44,DFL47,DFL50,DFL56,DFL62,DFL64,DFL70,DFL76,DFL78,DFL82,#REF!)*(1-$E$91)*0.095</f>
        <v>#REF!</v>
      </c>
      <c r="DFM97" s="1488" t="e">
        <f>SUM(DFM23,DFM27,DFM33,DFM38,DFM41,DFM44,DFM47,DFM50,DFM56,DFM62,DFM64,DFM70,DFM76,DFM78,DFM82,#REF!)*(1-$E$91)*0.095</f>
        <v>#REF!</v>
      </c>
      <c r="DFN97" s="1488" t="e">
        <f>SUM(DFN23,DFN27,DFN33,DFN38,DFN41,DFN44,DFN47,DFN50,DFN56,DFN62,DFN64,DFN70,DFN76,DFN78,DFN82,#REF!)*(1-$E$91)*0.095</f>
        <v>#REF!</v>
      </c>
      <c r="DFO97" s="1488" t="e">
        <f>SUM(DFO23,DFO27,DFO33,DFO38,DFO41,DFO44,DFO47,DFO50,DFO56,DFO62,DFO64,DFO70,DFO76,DFO78,DFO82,#REF!)*(1-$E$91)*0.095</f>
        <v>#REF!</v>
      </c>
      <c r="DFP97" s="1488" t="e">
        <f>SUM(DFP23,DFP27,DFP33,DFP38,DFP41,DFP44,DFP47,DFP50,DFP56,DFP62,DFP64,DFP70,DFP76,DFP78,DFP82,#REF!)*(1-$E$91)*0.095</f>
        <v>#REF!</v>
      </c>
      <c r="DFQ97" s="1488" t="e">
        <f>SUM(DFQ23,DFQ27,DFQ33,DFQ38,DFQ41,DFQ44,DFQ47,DFQ50,DFQ56,DFQ62,DFQ64,DFQ70,DFQ76,DFQ78,DFQ82,#REF!)*(1-$E$91)*0.095</f>
        <v>#REF!</v>
      </c>
      <c r="DFR97" s="1488" t="e">
        <f>SUM(DFR23,DFR27,DFR33,DFR38,DFR41,DFR44,DFR47,DFR50,DFR56,DFR62,DFR64,DFR70,DFR76,DFR78,DFR82,#REF!)*(1-$E$91)*0.095</f>
        <v>#REF!</v>
      </c>
      <c r="DFS97" s="1488" t="e">
        <f>SUM(DFS23,DFS27,DFS33,DFS38,DFS41,DFS44,DFS47,DFS50,DFS56,DFS62,DFS64,DFS70,DFS76,DFS78,DFS82,#REF!)*(1-$E$91)*0.095</f>
        <v>#REF!</v>
      </c>
      <c r="DFT97" s="1488" t="e">
        <f>SUM(DFT23,DFT27,DFT33,DFT38,DFT41,DFT44,DFT47,DFT50,DFT56,DFT62,DFT64,DFT70,DFT76,DFT78,DFT82,#REF!)*(1-$E$91)*0.095</f>
        <v>#REF!</v>
      </c>
      <c r="DFU97" s="1488" t="e">
        <f>SUM(DFU23,DFU27,DFU33,DFU38,DFU41,DFU44,DFU47,DFU50,DFU56,DFU62,DFU64,DFU70,DFU76,DFU78,DFU82,#REF!)*(1-$E$91)*0.095</f>
        <v>#REF!</v>
      </c>
      <c r="DFV97" s="1488" t="e">
        <f>SUM(DFV23,DFV27,DFV33,DFV38,DFV41,DFV44,DFV47,DFV50,DFV56,DFV62,DFV64,DFV70,DFV76,DFV78,DFV82,#REF!)*(1-$E$91)*0.095</f>
        <v>#REF!</v>
      </c>
      <c r="DFW97" s="1488" t="e">
        <f>SUM(DFW23,DFW27,DFW33,DFW38,DFW41,DFW44,DFW47,DFW50,DFW56,DFW62,DFW64,DFW70,DFW76,DFW78,DFW82,#REF!)*(1-$E$91)*0.095</f>
        <v>#REF!</v>
      </c>
      <c r="DFX97" s="1488" t="e">
        <f>SUM(DFX23,DFX27,DFX33,DFX38,DFX41,DFX44,DFX47,DFX50,DFX56,DFX62,DFX64,DFX70,DFX76,DFX78,DFX82,#REF!)*(1-$E$91)*0.095</f>
        <v>#REF!</v>
      </c>
      <c r="DFY97" s="1488" t="e">
        <f>SUM(DFY23,DFY27,DFY33,DFY38,DFY41,DFY44,DFY47,DFY50,DFY56,DFY62,DFY64,DFY70,DFY76,DFY78,DFY82,#REF!)*(1-$E$91)*0.095</f>
        <v>#REF!</v>
      </c>
      <c r="DFZ97" s="1488" t="e">
        <f>SUM(DFZ23,DFZ27,DFZ33,DFZ38,DFZ41,DFZ44,DFZ47,DFZ50,DFZ56,DFZ62,DFZ64,DFZ70,DFZ76,DFZ78,DFZ82,#REF!)*(1-$E$91)*0.095</f>
        <v>#REF!</v>
      </c>
      <c r="DGA97" s="1488" t="e">
        <f>SUM(DGA23,DGA27,DGA33,DGA38,DGA41,DGA44,DGA47,DGA50,DGA56,DGA62,DGA64,DGA70,DGA76,DGA78,DGA82,#REF!)*(1-$E$91)*0.095</f>
        <v>#REF!</v>
      </c>
      <c r="DGB97" s="1488" t="e">
        <f>SUM(DGB23,DGB27,DGB33,DGB38,DGB41,DGB44,DGB47,DGB50,DGB56,DGB62,DGB64,DGB70,DGB76,DGB78,DGB82,#REF!)*(1-$E$91)*0.095</f>
        <v>#REF!</v>
      </c>
      <c r="DGC97" s="1488" t="e">
        <f>SUM(DGC23,DGC27,DGC33,DGC38,DGC41,DGC44,DGC47,DGC50,DGC56,DGC62,DGC64,DGC70,DGC76,DGC78,DGC82,#REF!)*(1-$E$91)*0.095</f>
        <v>#REF!</v>
      </c>
      <c r="DGD97" s="1488" t="e">
        <f>SUM(DGD23,DGD27,DGD33,DGD38,DGD41,DGD44,DGD47,DGD50,DGD56,DGD62,DGD64,DGD70,DGD76,DGD78,DGD82,#REF!)*(1-$E$91)*0.095</f>
        <v>#REF!</v>
      </c>
      <c r="DGE97" s="1488" t="e">
        <f>SUM(DGE23,DGE27,DGE33,DGE38,DGE41,DGE44,DGE47,DGE50,DGE56,DGE62,DGE64,DGE70,DGE76,DGE78,DGE82,#REF!)*(1-$E$91)*0.095</f>
        <v>#REF!</v>
      </c>
      <c r="DGF97" s="1488" t="e">
        <f>SUM(DGF23,DGF27,DGF33,DGF38,DGF41,DGF44,DGF47,DGF50,DGF56,DGF62,DGF64,DGF70,DGF76,DGF78,DGF82,#REF!)*(1-$E$91)*0.095</f>
        <v>#REF!</v>
      </c>
      <c r="DGG97" s="1488" t="e">
        <f>SUM(DGG23,DGG27,DGG33,DGG38,DGG41,DGG44,DGG47,DGG50,DGG56,DGG62,DGG64,DGG70,DGG76,DGG78,DGG82,#REF!)*(1-$E$91)*0.095</f>
        <v>#REF!</v>
      </c>
      <c r="DGH97" s="1488" t="e">
        <f>SUM(DGH23,DGH27,DGH33,DGH38,DGH41,DGH44,DGH47,DGH50,DGH56,DGH62,DGH64,DGH70,DGH76,DGH78,DGH82,#REF!)*(1-$E$91)*0.095</f>
        <v>#REF!</v>
      </c>
      <c r="DGI97" s="1488" t="e">
        <f>SUM(DGI23,DGI27,DGI33,DGI38,DGI41,DGI44,DGI47,DGI50,DGI56,DGI62,DGI64,DGI70,DGI76,DGI78,DGI82,#REF!)*(1-$E$91)*0.095</f>
        <v>#REF!</v>
      </c>
      <c r="DGJ97" s="1488" t="e">
        <f>SUM(DGJ23,DGJ27,DGJ33,DGJ38,DGJ41,DGJ44,DGJ47,DGJ50,DGJ56,DGJ62,DGJ64,DGJ70,DGJ76,DGJ78,DGJ82,#REF!)*(1-$E$91)*0.095</f>
        <v>#REF!</v>
      </c>
      <c r="DGK97" s="1488" t="e">
        <f>SUM(DGK23,DGK27,DGK33,DGK38,DGK41,DGK44,DGK47,DGK50,DGK56,DGK62,DGK64,DGK70,DGK76,DGK78,DGK82,#REF!)*(1-$E$91)*0.095</f>
        <v>#REF!</v>
      </c>
      <c r="DGL97" s="1488" t="e">
        <f>SUM(DGL23,DGL27,DGL33,DGL38,DGL41,DGL44,DGL47,DGL50,DGL56,DGL62,DGL64,DGL70,DGL76,DGL78,DGL82,#REF!)*(1-$E$91)*0.095</f>
        <v>#REF!</v>
      </c>
      <c r="DGM97" s="1488" t="e">
        <f>SUM(DGM23,DGM27,DGM33,DGM38,DGM41,DGM44,DGM47,DGM50,DGM56,DGM62,DGM64,DGM70,DGM76,DGM78,DGM82,#REF!)*(1-$E$91)*0.095</f>
        <v>#REF!</v>
      </c>
      <c r="DGN97" s="1488" t="e">
        <f>SUM(DGN23,DGN27,DGN33,DGN38,DGN41,DGN44,DGN47,DGN50,DGN56,DGN62,DGN64,DGN70,DGN76,DGN78,DGN82,#REF!)*(1-$E$91)*0.095</f>
        <v>#REF!</v>
      </c>
      <c r="DGO97" s="1488" t="e">
        <f>SUM(DGO23,DGO27,DGO33,DGO38,DGO41,DGO44,DGO47,DGO50,DGO56,DGO62,DGO64,DGO70,DGO76,DGO78,DGO82,#REF!)*(1-$E$91)*0.095</f>
        <v>#REF!</v>
      </c>
      <c r="DGP97" s="1488" t="e">
        <f>SUM(DGP23,DGP27,DGP33,DGP38,DGP41,DGP44,DGP47,DGP50,DGP56,DGP62,DGP64,DGP70,DGP76,DGP78,DGP82,#REF!)*(1-$E$91)*0.095</f>
        <v>#REF!</v>
      </c>
      <c r="DGQ97" s="1488" t="e">
        <f>SUM(DGQ23,DGQ27,DGQ33,DGQ38,DGQ41,DGQ44,DGQ47,DGQ50,DGQ56,DGQ62,DGQ64,DGQ70,DGQ76,DGQ78,DGQ82,#REF!)*(1-$E$91)*0.095</f>
        <v>#REF!</v>
      </c>
      <c r="DGR97" s="1488" t="e">
        <f>SUM(DGR23,DGR27,DGR33,DGR38,DGR41,DGR44,DGR47,DGR50,DGR56,DGR62,DGR64,DGR70,DGR76,DGR78,DGR82,#REF!)*(1-$E$91)*0.095</f>
        <v>#REF!</v>
      </c>
      <c r="DGS97" s="1488" t="e">
        <f>SUM(DGS23,DGS27,DGS33,DGS38,DGS41,DGS44,DGS47,DGS50,DGS56,DGS62,DGS64,DGS70,DGS76,DGS78,DGS82,#REF!)*(1-$E$91)*0.095</f>
        <v>#REF!</v>
      </c>
      <c r="DGT97" s="1488" t="e">
        <f>SUM(DGT23,DGT27,DGT33,DGT38,DGT41,DGT44,DGT47,DGT50,DGT56,DGT62,DGT64,DGT70,DGT76,DGT78,DGT82,#REF!)*(1-$E$91)*0.095</f>
        <v>#REF!</v>
      </c>
      <c r="DGU97" s="1488" t="e">
        <f>SUM(DGU23,DGU27,DGU33,DGU38,DGU41,DGU44,DGU47,DGU50,DGU56,DGU62,DGU64,DGU70,DGU76,DGU78,DGU82,#REF!)*(1-$E$91)*0.095</f>
        <v>#REF!</v>
      </c>
      <c r="DGV97" s="1488" t="e">
        <f>SUM(DGV23,DGV27,DGV33,DGV38,DGV41,DGV44,DGV47,DGV50,DGV56,DGV62,DGV64,DGV70,DGV76,DGV78,DGV82,#REF!)*(1-$E$91)*0.095</f>
        <v>#REF!</v>
      </c>
      <c r="DGW97" s="1488" t="e">
        <f>SUM(DGW23,DGW27,DGW33,DGW38,DGW41,DGW44,DGW47,DGW50,DGW56,DGW62,DGW64,DGW70,DGW76,DGW78,DGW82,#REF!)*(1-$E$91)*0.095</f>
        <v>#REF!</v>
      </c>
      <c r="DGX97" s="1488" t="e">
        <f>SUM(DGX23,DGX27,DGX33,DGX38,DGX41,DGX44,DGX47,DGX50,DGX56,DGX62,DGX64,DGX70,DGX76,DGX78,DGX82,#REF!)*(1-$E$91)*0.095</f>
        <v>#REF!</v>
      </c>
      <c r="DGY97" s="1488" t="e">
        <f>SUM(DGY23,DGY27,DGY33,DGY38,DGY41,DGY44,DGY47,DGY50,DGY56,DGY62,DGY64,DGY70,DGY76,DGY78,DGY82,#REF!)*(1-$E$91)*0.095</f>
        <v>#REF!</v>
      </c>
      <c r="DGZ97" s="1488" t="e">
        <f>SUM(DGZ23,DGZ27,DGZ33,DGZ38,DGZ41,DGZ44,DGZ47,DGZ50,DGZ56,DGZ62,DGZ64,DGZ70,DGZ76,DGZ78,DGZ82,#REF!)*(1-$E$91)*0.095</f>
        <v>#REF!</v>
      </c>
      <c r="DHA97" s="1488" t="e">
        <f>SUM(DHA23,DHA27,DHA33,DHA38,DHA41,DHA44,DHA47,DHA50,DHA56,DHA62,DHA64,DHA70,DHA76,DHA78,DHA82,#REF!)*(1-$E$91)*0.095</f>
        <v>#REF!</v>
      </c>
      <c r="DHB97" s="1488" t="e">
        <f>SUM(DHB23,DHB27,DHB33,DHB38,DHB41,DHB44,DHB47,DHB50,DHB56,DHB62,DHB64,DHB70,DHB76,DHB78,DHB82,#REF!)*(1-$E$91)*0.095</f>
        <v>#REF!</v>
      </c>
      <c r="DHC97" s="1488" t="e">
        <f>SUM(DHC23,DHC27,DHC33,DHC38,DHC41,DHC44,DHC47,DHC50,DHC56,DHC62,DHC64,DHC70,DHC76,DHC78,DHC82,#REF!)*(1-$E$91)*0.095</f>
        <v>#REF!</v>
      </c>
      <c r="DHD97" s="1488" t="e">
        <f>SUM(DHD23,DHD27,DHD33,DHD38,DHD41,DHD44,DHD47,DHD50,DHD56,DHD62,DHD64,DHD70,DHD76,DHD78,DHD82,#REF!)*(1-$E$91)*0.095</f>
        <v>#REF!</v>
      </c>
      <c r="DHE97" s="1488" t="e">
        <f>SUM(DHE23,DHE27,DHE33,DHE38,DHE41,DHE44,DHE47,DHE50,DHE56,DHE62,DHE64,DHE70,DHE76,DHE78,DHE82,#REF!)*(1-$E$91)*0.095</f>
        <v>#REF!</v>
      </c>
      <c r="DHF97" s="1488" t="e">
        <f>SUM(DHF23,DHF27,DHF33,DHF38,DHF41,DHF44,DHF47,DHF50,DHF56,DHF62,DHF64,DHF70,DHF76,DHF78,DHF82,#REF!)*(1-$E$91)*0.095</f>
        <v>#REF!</v>
      </c>
      <c r="DHG97" s="1488" t="e">
        <f>SUM(DHG23,DHG27,DHG33,DHG38,DHG41,DHG44,DHG47,DHG50,DHG56,DHG62,DHG64,DHG70,DHG76,DHG78,DHG82,#REF!)*(1-$E$91)*0.095</f>
        <v>#REF!</v>
      </c>
      <c r="DHH97" s="1488" t="e">
        <f>SUM(DHH23,DHH27,DHH33,DHH38,DHH41,DHH44,DHH47,DHH50,DHH56,DHH62,DHH64,DHH70,DHH76,DHH78,DHH82,#REF!)*(1-$E$91)*0.095</f>
        <v>#REF!</v>
      </c>
      <c r="DHI97" s="1488" t="e">
        <f>SUM(DHI23,DHI27,DHI33,DHI38,DHI41,DHI44,DHI47,DHI50,DHI56,DHI62,DHI64,DHI70,DHI76,DHI78,DHI82,#REF!)*(1-$E$91)*0.095</f>
        <v>#REF!</v>
      </c>
      <c r="DHJ97" s="1488" t="e">
        <f>SUM(DHJ23,DHJ27,DHJ33,DHJ38,DHJ41,DHJ44,DHJ47,DHJ50,DHJ56,DHJ62,DHJ64,DHJ70,DHJ76,DHJ78,DHJ82,#REF!)*(1-$E$91)*0.095</f>
        <v>#REF!</v>
      </c>
      <c r="DHK97" s="1488" t="e">
        <f>SUM(DHK23,DHK27,DHK33,DHK38,DHK41,DHK44,DHK47,DHK50,DHK56,DHK62,DHK64,DHK70,DHK76,DHK78,DHK82,#REF!)*(1-$E$91)*0.095</f>
        <v>#REF!</v>
      </c>
      <c r="DHL97" s="1488" t="e">
        <f>SUM(DHL23,DHL27,DHL33,DHL38,DHL41,DHL44,DHL47,DHL50,DHL56,DHL62,DHL64,DHL70,DHL76,DHL78,DHL82,#REF!)*(1-$E$91)*0.095</f>
        <v>#REF!</v>
      </c>
      <c r="DHM97" s="1488" t="e">
        <f>SUM(DHM23,DHM27,DHM33,DHM38,DHM41,DHM44,DHM47,DHM50,DHM56,DHM62,DHM64,DHM70,DHM76,DHM78,DHM82,#REF!)*(1-$E$91)*0.095</f>
        <v>#REF!</v>
      </c>
      <c r="DHN97" s="1488" t="e">
        <f>SUM(DHN23,DHN27,DHN33,DHN38,DHN41,DHN44,DHN47,DHN50,DHN56,DHN62,DHN64,DHN70,DHN76,DHN78,DHN82,#REF!)*(1-$E$91)*0.095</f>
        <v>#REF!</v>
      </c>
      <c r="DHO97" s="1488" t="e">
        <f>SUM(DHO23,DHO27,DHO33,DHO38,DHO41,DHO44,DHO47,DHO50,DHO56,DHO62,DHO64,DHO70,DHO76,DHO78,DHO82,#REF!)*(1-$E$91)*0.095</f>
        <v>#REF!</v>
      </c>
      <c r="DHP97" s="1488" t="e">
        <f>SUM(DHP23,DHP27,DHP33,DHP38,DHP41,DHP44,DHP47,DHP50,DHP56,DHP62,DHP64,DHP70,DHP76,DHP78,DHP82,#REF!)*(1-$E$91)*0.095</f>
        <v>#REF!</v>
      </c>
      <c r="DHQ97" s="1488" t="e">
        <f>SUM(DHQ23,DHQ27,DHQ33,DHQ38,DHQ41,DHQ44,DHQ47,DHQ50,DHQ56,DHQ62,DHQ64,DHQ70,DHQ76,DHQ78,DHQ82,#REF!)*(1-$E$91)*0.095</f>
        <v>#REF!</v>
      </c>
      <c r="DHR97" s="1488" t="e">
        <f>SUM(DHR23,DHR27,DHR33,DHR38,DHR41,DHR44,DHR47,DHR50,DHR56,DHR62,DHR64,DHR70,DHR76,DHR78,DHR82,#REF!)*(1-$E$91)*0.095</f>
        <v>#REF!</v>
      </c>
      <c r="DHS97" s="1488" t="e">
        <f>SUM(DHS23,DHS27,DHS33,DHS38,DHS41,DHS44,DHS47,DHS50,DHS56,DHS62,DHS64,DHS70,DHS76,DHS78,DHS82,#REF!)*(1-$E$91)*0.095</f>
        <v>#REF!</v>
      </c>
      <c r="DHT97" s="1488" t="e">
        <f>SUM(DHT23,DHT27,DHT33,DHT38,DHT41,DHT44,DHT47,DHT50,DHT56,DHT62,DHT64,DHT70,DHT76,DHT78,DHT82,#REF!)*(1-$E$91)*0.095</f>
        <v>#REF!</v>
      </c>
      <c r="DHU97" s="1488" t="e">
        <f>SUM(DHU23,DHU27,DHU33,DHU38,DHU41,DHU44,DHU47,DHU50,DHU56,DHU62,DHU64,DHU70,DHU76,DHU78,DHU82,#REF!)*(1-$E$91)*0.095</f>
        <v>#REF!</v>
      </c>
      <c r="DHV97" s="1488" t="e">
        <f>SUM(DHV23,DHV27,DHV33,DHV38,DHV41,DHV44,DHV47,DHV50,DHV56,DHV62,DHV64,DHV70,DHV76,DHV78,DHV82,#REF!)*(1-$E$91)*0.095</f>
        <v>#REF!</v>
      </c>
      <c r="DHW97" s="1488" t="e">
        <f>SUM(DHW23,DHW27,DHW33,DHW38,DHW41,DHW44,DHW47,DHW50,DHW56,DHW62,DHW64,DHW70,DHW76,DHW78,DHW82,#REF!)*(1-$E$91)*0.095</f>
        <v>#REF!</v>
      </c>
      <c r="DHX97" s="1488" t="e">
        <f>SUM(DHX23,DHX27,DHX33,DHX38,DHX41,DHX44,DHX47,DHX50,DHX56,DHX62,DHX64,DHX70,DHX76,DHX78,DHX82,#REF!)*(1-$E$91)*0.095</f>
        <v>#REF!</v>
      </c>
      <c r="DHY97" s="1488" t="e">
        <f>SUM(DHY23,DHY27,DHY33,DHY38,DHY41,DHY44,DHY47,DHY50,DHY56,DHY62,DHY64,DHY70,DHY76,DHY78,DHY82,#REF!)*(1-$E$91)*0.095</f>
        <v>#REF!</v>
      </c>
      <c r="DHZ97" s="1488" t="e">
        <f>SUM(DHZ23,DHZ27,DHZ33,DHZ38,DHZ41,DHZ44,DHZ47,DHZ50,DHZ56,DHZ62,DHZ64,DHZ70,DHZ76,DHZ78,DHZ82,#REF!)*(1-$E$91)*0.095</f>
        <v>#REF!</v>
      </c>
      <c r="DIA97" s="1488" t="e">
        <f>SUM(DIA23,DIA27,DIA33,DIA38,DIA41,DIA44,DIA47,DIA50,DIA56,DIA62,DIA64,DIA70,DIA76,DIA78,DIA82,#REF!)*(1-$E$91)*0.095</f>
        <v>#REF!</v>
      </c>
      <c r="DIB97" s="1488" t="e">
        <f>SUM(DIB23,DIB27,DIB33,DIB38,DIB41,DIB44,DIB47,DIB50,DIB56,DIB62,DIB64,DIB70,DIB76,DIB78,DIB82,#REF!)*(1-$E$91)*0.095</f>
        <v>#REF!</v>
      </c>
      <c r="DIC97" s="1488" t="e">
        <f>SUM(DIC23,DIC27,DIC33,DIC38,DIC41,DIC44,DIC47,DIC50,DIC56,DIC62,DIC64,DIC70,DIC76,DIC78,DIC82,#REF!)*(1-$E$91)*0.095</f>
        <v>#REF!</v>
      </c>
      <c r="DID97" s="1488" t="e">
        <f>SUM(DID23,DID27,DID33,DID38,DID41,DID44,DID47,DID50,DID56,DID62,DID64,DID70,DID76,DID78,DID82,#REF!)*(1-$E$91)*0.095</f>
        <v>#REF!</v>
      </c>
      <c r="DIE97" s="1488" t="e">
        <f>SUM(DIE23,DIE27,DIE33,DIE38,DIE41,DIE44,DIE47,DIE50,DIE56,DIE62,DIE64,DIE70,DIE76,DIE78,DIE82,#REF!)*(1-$E$91)*0.095</f>
        <v>#REF!</v>
      </c>
      <c r="DIF97" s="1488" t="e">
        <f>SUM(DIF23,DIF27,DIF33,DIF38,DIF41,DIF44,DIF47,DIF50,DIF56,DIF62,DIF64,DIF70,DIF76,DIF78,DIF82,#REF!)*(1-$E$91)*0.095</f>
        <v>#REF!</v>
      </c>
      <c r="DIG97" s="1488" t="e">
        <f>SUM(DIG23,DIG27,DIG33,DIG38,DIG41,DIG44,DIG47,DIG50,DIG56,DIG62,DIG64,DIG70,DIG76,DIG78,DIG82,#REF!)*(1-$E$91)*0.095</f>
        <v>#REF!</v>
      </c>
      <c r="DIH97" s="1488" t="e">
        <f>SUM(DIH23,DIH27,DIH33,DIH38,DIH41,DIH44,DIH47,DIH50,DIH56,DIH62,DIH64,DIH70,DIH76,DIH78,DIH82,#REF!)*(1-$E$91)*0.095</f>
        <v>#REF!</v>
      </c>
      <c r="DII97" s="1488" t="e">
        <f>SUM(DII23,DII27,DII33,DII38,DII41,DII44,DII47,DII50,DII56,DII62,DII64,DII70,DII76,DII78,DII82,#REF!)*(1-$E$91)*0.095</f>
        <v>#REF!</v>
      </c>
      <c r="DIJ97" s="1488" t="e">
        <f>SUM(DIJ23,DIJ27,DIJ33,DIJ38,DIJ41,DIJ44,DIJ47,DIJ50,DIJ56,DIJ62,DIJ64,DIJ70,DIJ76,DIJ78,DIJ82,#REF!)*(1-$E$91)*0.095</f>
        <v>#REF!</v>
      </c>
      <c r="DIK97" s="1488" t="e">
        <f>SUM(DIK23,DIK27,DIK33,DIK38,DIK41,DIK44,DIK47,DIK50,DIK56,DIK62,DIK64,DIK70,DIK76,DIK78,DIK82,#REF!)*(1-$E$91)*0.095</f>
        <v>#REF!</v>
      </c>
      <c r="DIL97" s="1488" t="e">
        <f>SUM(DIL23,DIL27,DIL33,DIL38,DIL41,DIL44,DIL47,DIL50,DIL56,DIL62,DIL64,DIL70,DIL76,DIL78,DIL82,#REF!)*(1-$E$91)*0.095</f>
        <v>#REF!</v>
      </c>
      <c r="DIM97" s="1488" t="e">
        <f>SUM(DIM23,DIM27,DIM33,DIM38,DIM41,DIM44,DIM47,DIM50,DIM56,DIM62,DIM64,DIM70,DIM76,DIM78,DIM82,#REF!)*(1-$E$91)*0.095</f>
        <v>#REF!</v>
      </c>
      <c r="DIN97" s="1488" t="e">
        <f>SUM(DIN23,DIN27,DIN33,DIN38,DIN41,DIN44,DIN47,DIN50,DIN56,DIN62,DIN64,DIN70,DIN76,DIN78,DIN82,#REF!)*(1-$E$91)*0.095</f>
        <v>#REF!</v>
      </c>
      <c r="DIO97" s="1488" t="e">
        <f>SUM(DIO23,DIO27,DIO33,DIO38,DIO41,DIO44,DIO47,DIO50,DIO56,DIO62,DIO64,DIO70,DIO76,DIO78,DIO82,#REF!)*(1-$E$91)*0.095</f>
        <v>#REF!</v>
      </c>
      <c r="DIP97" s="1488" t="e">
        <f>SUM(DIP23,DIP27,DIP33,DIP38,DIP41,DIP44,DIP47,DIP50,DIP56,DIP62,DIP64,DIP70,DIP76,DIP78,DIP82,#REF!)*(1-$E$91)*0.095</f>
        <v>#REF!</v>
      </c>
      <c r="DIQ97" s="1488" t="e">
        <f>SUM(DIQ23,DIQ27,DIQ33,DIQ38,DIQ41,DIQ44,DIQ47,DIQ50,DIQ56,DIQ62,DIQ64,DIQ70,DIQ76,DIQ78,DIQ82,#REF!)*(1-$E$91)*0.095</f>
        <v>#REF!</v>
      </c>
      <c r="DIR97" s="1488" t="e">
        <f>SUM(DIR23,DIR27,DIR33,DIR38,DIR41,DIR44,DIR47,DIR50,DIR56,DIR62,DIR64,DIR70,DIR76,DIR78,DIR82,#REF!)*(1-$E$91)*0.095</f>
        <v>#REF!</v>
      </c>
      <c r="DIS97" s="1488" t="e">
        <f>SUM(DIS23,DIS27,DIS33,DIS38,DIS41,DIS44,DIS47,DIS50,DIS56,DIS62,DIS64,DIS70,DIS76,DIS78,DIS82,#REF!)*(1-$E$91)*0.095</f>
        <v>#REF!</v>
      </c>
      <c r="DIT97" s="1488" t="e">
        <f>SUM(DIT23,DIT27,DIT33,DIT38,DIT41,DIT44,DIT47,DIT50,DIT56,DIT62,DIT64,DIT70,DIT76,DIT78,DIT82,#REF!)*(1-$E$91)*0.095</f>
        <v>#REF!</v>
      </c>
      <c r="DIU97" s="1488" t="e">
        <f>SUM(DIU23,DIU27,DIU33,DIU38,DIU41,DIU44,DIU47,DIU50,DIU56,DIU62,DIU64,DIU70,DIU76,DIU78,DIU82,#REF!)*(1-$E$91)*0.095</f>
        <v>#REF!</v>
      </c>
      <c r="DIV97" s="1488" t="e">
        <f>SUM(DIV23,DIV27,DIV33,DIV38,DIV41,DIV44,DIV47,DIV50,DIV56,DIV62,DIV64,DIV70,DIV76,DIV78,DIV82,#REF!)*(1-$E$91)*0.095</f>
        <v>#REF!</v>
      </c>
      <c r="DIW97" s="1488" t="e">
        <f>SUM(DIW23,DIW27,DIW33,DIW38,DIW41,DIW44,DIW47,DIW50,DIW56,DIW62,DIW64,DIW70,DIW76,DIW78,DIW82,#REF!)*(1-$E$91)*0.095</f>
        <v>#REF!</v>
      </c>
      <c r="DIX97" s="1488" t="e">
        <f>SUM(DIX23,DIX27,DIX33,DIX38,DIX41,DIX44,DIX47,DIX50,DIX56,DIX62,DIX64,DIX70,DIX76,DIX78,DIX82,#REF!)*(1-$E$91)*0.095</f>
        <v>#REF!</v>
      </c>
      <c r="DIY97" s="1488" t="e">
        <f>SUM(DIY23,DIY27,DIY33,DIY38,DIY41,DIY44,DIY47,DIY50,DIY56,DIY62,DIY64,DIY70,DIY76,DIY78,DIY82,#REF!)*(1-$E$91)*0.095</f>
        <v>#REF!</v>
      </c>
      <c r="DIZ97" s="1488" t="e">
        <f>SUM(DIZ23,DIZ27,DIZ33,DIZ38,DIZ41,DIZ44,DIZ47,DIZ50,DIZ56,DIZ62,DIZ64,DIZ70,DIZ76,DIZ78,DIZ82,#REF!)*(1-$E$91)*0.095</f>
        <v>#REF!</v>
      </c>
      <c r="DJA97" s="1488" t="e">
        <f>SUM(DJA23,DJA27,DJA33,DJA38,DJA41,DJA44,DJA47,DJA50,DJA56,DJA62,DJA64,DJA70,DJA76,DJA78,DJA82,#REF!)*(1-$E$91)*0.095</f>
        <v>#REF!</v>
      </c>
      <c r="DJB97" s="1488" t="e">
        <f>SUM(DJB23,DJB27,DJB33,DJB38,DJB41,DJB44,DJB47,DJB50,DJB56,DJB62,DJB64,DJB70,DJB76,DJB78,DJB82,#REF!)*(1-$E$91)*0.095</f>
        <v>#REF!</v>
      </c>
      <c r="DJC97" s="1488" t="e">
        <f>SUM(DJC23,DJC27,DJC33,DJC38,DJC41,DJC44,DJC47,DJC50,DJC56,DJC62,DJC64,DJC70,DJC76,DJC78,DJC82,#REF!)*(1-$E$91)*0.095</f>
        <v>#REF!</v>
      </c>
      <c r="DJD97" s="1488" t="e">
        <f>SUM(DJD23,DJD27,DJD33,DJD38,DJD41,DJD44,DJD47,DJD50,DJD56,DJD62,DJD64,DJD70,DJD76,DJD78,DJD82,#REF!)*(1-$E$91)*0.095</f>
        <v>#REF!</v>
      </c>
      <c r="DJE97" s="1488" t="e">
        <f>SUM(DJE23,DJE27,DJE33,DJE38,DJE41,DJE44,DJE47,DJE50,DJE56,DJE62,DJE64,DJE70,DJE76,DJE78,DJE82,#REF!)*(1-$E$91)*0.095</f>
        <v>#REF!</v>
      </c>
      <c r="DJF97" s="1488" t="e">
        <f>SUM(DJF23,DJF27,DJF33,DJF38,DJF41,DJF44,DJF47,DJF50,DJF56,DJF62,DJF64,DJF70,DJF76,DJF78,DJF82,#REF!)*(1-$E$91)*0.095</f>
        <v>#REF!</v>
      </c>
      <c r="DJG97" s="1488" t="e">
        <f>SUM(DJG23,DJG27,DJG33,DJG38,DJG41,DJG44,DJG47,DJG50,DJG56,DJG62,DJG64,DJG70,DJG76,DJG78,DJG82,#REF!)*(1-$E$91)*0.095</f>
        <v>#REF!</v>
      </c>
      <c r="DJH97" s="1488" t="e">
        <f>SUM(DJH23,DJH27,DJH33,DJH38,DJH41,DJH44,DJH47,DJH50,DJH56,DJH62,DJH64,DJH70,DJH76,DJH78,DJH82,#REF!)*(1-$E$91)*0.095</f>
        <v>#REF!</v>
      </c>
      <c r="DJI97" s="1488" t="e">
        <f>SUM(DJI23,DJI27,DJI33,DJI38,DJI41,DJI44,DJI47,DJI50,DJI56,DJI62,DJI64,DJI70,DJI76,DJI78,DJI82,#REF!)*(1-$E$91)*0.095</f>
        <v>#REF!</v>
      </c>
      <c r="DJJ97" s="1488" t="e">
        <f>SUM(DJJ23,DJJ27,DJJ33,DJJ38,DJJ41,DJJ44,DJJ47,DJJ50,DJJ56,DJJ62,DJJ64,DJJ70,DJJ76,DJJ78,DJJ82,#REF!)*(1-$E$91)*0.095</f>
        <v>#REF!</v>
      </c>
      <c r="DJK97" s="1488" t="e">
        <f>SUM(DJK23,DJK27,DJK33,DJK38,DJK41,DJK44,DJK47,DJK50,DJK56,DJK62,DJK64,DJK70,DJK76,DJK78,DJK82,#REF!)*(1-$E$91)*0.095</f>
        <v>#REF!</v>
      </c>
      <c r="DJL97" s="1488" t="e">
        <f>SUM(DJL23,DJL27,DJL33,DJL38,DJL41,DJL44,DJL47,DJL50,DJL56,DJL62,DJL64,DJL70,DJL76,DJL78,DJL82,#REF!)*(1-$E$91)*0.095</f>
        <v>#REF!</v>
      </c>
      <c r="DJM97" s="1488" t="e">
        <f>SUM(DJM23,DJM27,DJM33,DJM38,DJM41,DJM44,DJM47,DJM50,DJM56,DJM62,DJM64,DJM70,DJM76,DJM78,DJM82,#REF!)*(1-$E$91)*0.095</f>
        <v>#REF!</v>
      </c>
      <c r="DJN97" s="1488" t="e">
        <f>SUM(DJN23,DJN27,DJN33,DJN38,DJN41,DJN44,DJN47,DJN50,DJN56,DJN62,DJN64,DJN70,DJN76,DJN78,DJN82,#REF!)*(1-$E$91)*0.095</f>
        <v>#REF!</v>
      </c>
      <c r="DJO97" s="1488" t="e">
        <f>SUM(DJO23,DJO27,DJO33,DJO38,DJO41,DJO44,DJO47,DJO50,DJO56,DJO62,DJO64,DJO70,DJO76,DJO78,DJO82,#REF!)*(1-$E$91)*0.095</f>
        <v>#REF!</v>
      </c>
      <c r="DJP97" s="1488" t="e">
        <f>SUM(DJP23,DJP27,DJP33,DJP38,DJP41,DJP44,DJP47,DJP50,DJP56,DJP62,DJP64,DJP70,DJP76,DJP78,DJP82,#REF!)*(1-$E$91)*0.095</f>
        <v>#REF!</v>
      </c>
      <c r="DJQ97" s="1488" t="e">
        <f>SUM(DJQ23,DJQ27,DJQ33,DJQ38,DJQ41,DJQ44,DJQ47,DJQ50,DJQ56,DJQ62,DJQ64,DJQ70,DJQ76,DJQ78,DJQ82,#REF!)*(1-$E$91)*0.095</f>
        <v>#REF!</v>
      </c>
      <c r="DJR97" s="1488" t="e">
        <f>SUM(DJR23,DJR27,DJR33,DJR38,DJR41,DJR44,DJR47,DJR50,DJR56,DJR62,DJR64,DJR70,DJR76,DJR78,DJR82,#REF!)*(1-$E$91)*0.095</f>
        <v>#REF!</v>
      </c>
      <c r="DJS97" s="1488" t="e">
        <f>SUM(DJS23,DJS27,DJS33,DJS38,DJS41,DJS44,DJS47,DJS50,DJS56,DJS62,DJS64,DJS70,DJS76,DJS78,DJS82,#REF!)*(1-$E$91)*0.095</f>
        <v>#REF!</v>
      </c>
      <c r="DJT97" s="1488" t="e">
        <f>SUM(DJT23,DJT27,DJT33,DJT38,DJT41,DJT44,DJT47,DJT50,DJT56,DJT62,DJT64,DJT70,DJT76,DJT78,DJT82,#REF!)*(1-$E$91)*0.095</f>
        <v>#REF!</v>
      </c>
      <c r="DJU97" s="1488" t="e">
        <f>SUM(DJU23,DJU27,DJU33,DJU38,DJU41,DJU44,DJU47,DJU50,DJU56,DJU62,DJU64,DJU70,DJU76,DJU78,DJU82,#REF!)*(1-$E$91)*0.095</f>
        <v>#REF!</v>
      </c>
      <c r="DJV97" s="1488" t="e">
        <f>SUM(DJV23,DJV27,DJV33,DJV38,DJV41,DJV44,DJV47,DJV50,DJV56,DJV62,DJV64,DJV70,DJV76,DJV78,DJV82,#REF!)*(1-$E$91)*0.095</f>
        <v>#REF!</v>
      </c>
      <c r="DJW97" s="1488" t="e">
        <f>SUM(DJW23,DJW27,DJW33,DJW38,DJW41,DJW44,DJW47,DJW50,DJW56,DJW62,DJW64,DJW70,DJW76,DJW78,DJW82,#REF!)*(1-$E$91)*0.095</f>
        <v>#REF!</v>
      </c>
      <c r="DJX97" s="1488" t="e">
        <f>SUM(DJX23,DJX27,DJX33,DJX38,DJX41,DJX44,DJX47,DJX50,DJX56,DJX62,DJX64,DJX70,DJX76,DJX78,DJX82,#REF!)*(1-$E$91)*0.095</f>
        <v>#REF!</v>
      </c>
      <c r="DJY97" s="1488" t="e">
        <f>SUM(DJY23,DJY27,DJY33,DJY38,DJY41,DJY44,DJY47,DJY50,DJY56,DJY62,DJY64,DJY70,DJY76,DJY78,DJY82,#REF!)*(1-$E$91)*0.095</f>
        <v>#REF!</v>
      </c>
      <c r="DJZ97" s="1488" t="e">
        <f>SUM(DJZ23,DJZ27,DJZ33,DJZ38,DJZ41,DJZ44,DJZ47,DJZ50,DJZ56,DJZ62,DJZ64,DJZ70,DJZ76,DJZ78,DJZ82,#REF!)*(1-$E$91)*0.095</f>
        <v>#REF!</v>
      </c>
      <c r="DKA97" s="1488" t="e">
        <f>SUM(DKA23,DKA27,DKA33,DKA38,DKA41,DKA44,DKA47,DKA50,DKA56,DKA62,DKA64,DKA70,DKA76,DKA78,DKA82,#REF!)*(1-$E$91)*0.095</f>
        <v>#REF!</v>
      </c>
      <c r="DKB97" s="1488" t="e">
        <f>SUM(DKB23,DKB27,DKB33,DKB38,DKB41,DKB44,DKB47,DKB50,DKB56,DKB62,DKB64,DKB70,DKB76,DKB78,DKB82,#REF!)*(1-$E$91)*0.095</f>
        <v>#REF!</v>
      </c>
      <c r="DKC97" s="1488" t="e">
        <f>SUM(DKC23,DKC27,DKC33,DKC38,DKC41,DKC44,DKC47,DKC50,DKC56,DKC62,DKC64,DKC70,DKC76,DKC78,DKC82,#REF!)*(1-$E$91)*0.095</f>
        <v>#REF!</v>
      </c>
      <c r="DKD97" s="1488" t="e">
        <f>SUM(DKD23,DKD27,DKD33,DKD38,DKD41,DKD44,DKD47,DKD50,DKD56,DKD62,DKD64,DKD70,DKD76,DKD78,DKD82,#REF!)*(1-$E$91)*0.095</f>
        <v>#REF!</v>
      </c>
      <c r="DKE97" s="1488" t="e">
        <f>SUM(DKE23,DKE27,DKE33,DKE38,DKE41,DKE44,DKE47,DKE50,DKE56,DKE62,DKE64,DKE70,DKE76,DKE78,DKE82,#REF!)*(1-$E$91)*0.095</f>
        <v>#REF!</v>
      </c>
      <c r="DKF97" s="1488" t="e">
        <f>SUM(DKF23,DKF27,DKF33,DKF38,DKF41,DKF44,DKF47,DKF50,DKF56,DKF62,DKF64,DKF70,DKF76,DKF78,DKF82,#REF!)*(1-$E$91)*0.095</f>
        <v>#REF!</v>
      </c>
      <c r="DKG97" s="1488" t="e">
        <f>SUM(DKG23,DKG27,DKG33,DKG38,DKG41,DKG44,DKG47,DKG50,DKG56,DKG62,DKG64,DKG70,DKG76,DKG78,DKG82,#REF!)*(1-$E$91)*0.095</f>
        <v>#REF!</v>
      </c>
      <c r="DKH97" s="1488" t="e">
        <f>SUM(DKH23,DKH27,DKH33,DKH38,DKH41,DKH44,DKH47,DKH50,DKH56,DKH62,DKH64,DKH70,DKH76,DKH78,DKH82,#REF!)*(1-$E$91)*0.095</f>
        <v>#REF!</v>
      </c>
      <c r="DKI97" s="1488" t="e">
        <f>SUM(DKI23,DKI27,DKI33,DKI38,DKI41,DKI44,DKI47,DKI50,DKI56,DKI62,DKI64,DKI70,DKI76,DKI78,DKI82,#REF!)*(1-$E$91)*0.095</f>
        <v>#REF!</v>
      </c>
      <c r="DKJ97" s="1488" t="e">
        <f>SUM(DKJ23,DKJ27,DKJ33,DKJ38,DKJ41,DKJ44,DKJ47,DKJ50,DKJ56,DKJ62,DKJ64,DKJ70,DKJ76,DKJ78,DKJ82,#REF!)*(1-$E$91)*0.095</f>
        <v>#REF!</v>
      </c>
      <c r="DKK97" s="1488" t="e">
        <f>SUM(DKK23,DKK27,DKK33,DKK38,DKK41,DKK44,DKK47,DKK50,DKK56,DKK62,DKK64,DKK70,DKK76,DKK78,DKK82,#REF!)*(1-$E$91)*0.095</f>
        <v>#REF!</v>
      </c>
      <c r="DKL97" s="1488" t="e">
        <f>SUM(DKL23,DKL27,DKL33,DKL38,DKL41,DKL44,DKL47,DKL50,DKL56,DKL62,DKL64,DKL70,DKL76,DKL78,DKL82,#REF!)*(1-$E$91)*0.095</f>
        <v>#REF!</v>
      </c>
      <c r="DKM97" s="1488" t="e">
        <f>SUM(DKM23,DKM27,DKM33,DKM38,DKM41,DKM44,DKM47,DKM50,DKM56,DKM62,DKM64,DKM70,DKM76,DKM78,DKM82,#REF!)*(1-$E$91)*0.095</f>
        <v>#REF!</v>
      </c>
      <c r="DKN97" s="1488" t="e">
        <f>SUM(DKN23,DKN27,DKN33,DKN38,DKN41,DKN44,DKN47,DKN50,DKN56,DKN62,DKN64,DKN70,DKN76,DKN78,DKN82,#REF!)*(1-$E$91)*0.095</f>
        <v>#REF!</v>
      </c>
      <c r="DKO97" s="1488" t="e">
        <f>SUM(DKO23,DKO27,DKO33,DKO38,DKO41,DKO44,DKO47,DKO50,DKO56,DKO62,DKO64,DKO70,DKO76,DKO78,DKO82,#REF!)*(1-$E$91)*0.095</f>
        <v>#REF!</v>
      </c>
      <c r="DKP97" s="1488" t="e">
        <f>SUM(DKP23,DKP27,DKP33,DKP38,DKP41,DKP44,DKP47,DKP50,DKP56,DKP62,DKP64,DKP70,DKP76,DKP78,DKP82,#REF!)*(1-$E$91)*0.095</f>
        <v>#REF!</v>
      </c>
      <c r="DKQ97" s="1488" t="e">
        <f>SUM(DKQ23,DKQ27,DKQ33,DKQ38,DKQ41,DKQ44,DKQ47,DKQ50,DKQ56,DKQ62,DKQ64,DKQ70,DKQ76,DKQ78,DKQ82,#REF!)*(1-$E$91)*0.095</f>
        <v>#REF!</v>
      </c>
      <c r="DKR97" s="1488" t="e">
        <f>SUM(DKR23,DKR27,DKR33,DKR38,DKR41,DKR44,DKR47,DKR50,DKR56,DKR62,DKR64,DKR70,DKR76,DKR78,DKR82,#REF!)*(1-$E$91)*0.095</f>
        <v>#REF!</v>
      </c>
      <c r="DKS97" s="1488" t="e">
        <f>SUM(DKS23,DKS27,DKS33,DKS38,DKS41,DKS44,DKS47,DKS50,DKS56,DKS62,DKS64,DKS70,DKS76,DKS78,DKS82,#REF!)*(1-$E$91)*0.095</f>
        <v>#REF!</v>
      </c>
      <c r="DKT97" s="1488" t="e">
        <f>SUM(DKT23,DKT27,DKT33,DKT38,DKT41,DKT44,DKT47,DKT50,DKT56,DKT62,DKT64,DKT70,DKT76,DKT78,DKT82,#REF!)*(1-$E$91)*0.095</f>
        <v>#REF!</v>
      </c>
      <c r="DKU97" s="1488" t="e">
        <f>SUM(DKU23,DKU27,DKU33,DKU38,DKU41,DKU44,DKU47,DKU50,DKU56,DKU62,DKU64,DKU70,DKU76,DKU78,DKU82,#REF!)*(1-$E$91)*0.095</f>
        <v>#REF!</v>
      </c>
      <c r="DKV97" s="1488" t="e">
        <f>SUM(DKV23,DKV27,DKV33,DKV38,DKV41,DKV44,DKV47,DKV50,DKV56,DKV62,DKV64,DKV70,DKV76,DKV78,DKV82,#REF!)*(1-$E$91)*0.095</f>
        <v>#REF!</v>
      </c>
      <c r="DKW97" s="1488" t="e">
        <f>SUM(DKW23,DKW27,DKW33,DKW38,DKW41,DKW44,DKW47,DKW50,DKW56,DKW62,DKW64,DKW70,DKW76,DKW78,DKW82,#REF!)*(1-$E$91)*0.095</f>
        <v>#REF!</v>
      </c>
      <c r="DKX97" s="1488" t="e">
        <f>SUM(DKX23,DKX27,DKX33,DKX38,DKX41,DKX44,DKX47,DKX50,DKX56,DKX62,DKX64,DKX70,DKX76,DKX78,DKX82,#REF!)*(1-$E$91)*0.095</f>
        <v>#REF!</v>
      </c>
      <c r="DKY97" s="1488" t="e">
        <f>SUM(DKY23,DKY27,DKY33,DKY38,DKY41,DKY44,DKY47,DKY50,DKY56,DKY62,DKY64,DKY70,DKY76,DKY78,DKY82,#REF!)*(1-$E$91)*0.095</f>
        <v>#REF!</v>
      </c>
      <c r="DKZ97" s="1488" t="e">
        <f>SUM(DKZ23,DKZ27,DKZ33,DKZ38,DKZ41,DKZ44,DKZ47,DKZ50,DKZ56,DKZ62,DKZ64,DKZ70,DKZ76,DKZ78,DKZ82,#REF!)*(1-$E$91)*0.095</f>
        <v>#REF!</v>
      </c>
      <c r="DLA97" s="1488" t="e">
        <f>SUM(DLA23,DLA27,DLA33,DLA38,DLA41,DLA44,DLA47,DLA50,DLA56,DLA62,DLA64,DLA70,DLA76,DLA78,DLA82,#REF!)*(1-$E$91)*0.095</f>
        <v>#REF!</v>
      </c>
      <c r="DLB97" s="1488" t="e">
        <f>SUM(DLB23,DLB27,DLB33,DLB38,DLB41,DLB44,DLB47,DLB50,DLB56,DLB62,DLB64,DLB70,DLB76,DLB78,DLB82,#REF!)*(1-$E$91)*0.095</f>
        <v>#REF!</v>
      </c>
      <c r="DLC97" s="1488" t="e">
        <f>SUM(DLC23,DLC27,DLC33,DLC38,DLC41,DLC44,DLC47,DLC50,DLC56,DLC62,DLC64,DLC70,DLC76,DLC78,DLC82,#REF!)*(1-$E$91)*0.095</f>
        <v>#REF!</v>
      </c>
      <c r="DLD97" s="1488" t="e">
        <f>SUM(DLD23,DLD27,DLD33,DLD38,DLD41,DLD44,DLD47,DLD50,DLD56,DLD62,DLD64,DLD70,DLD76,DLD78,DLD82,#REF!)*(1-$E$91)*0.095</f>
        <v>#REF!</v>
      </c>
      <c r="DLE97" s="1488" t="e">
        <f>SUM(DLE23,DLE27,DLE33,DLE38,DLE41,DLE44,DLE47,DLE50,DLE56,DLE62,DLE64,DLE70,DLE76,DLE78,DLE82,#REF!)*(1-$E$91)*0.095</f>
        <v>#REF!</v>
      </c>
      <c r="DLF97" s="1488" t="e">
        <f>SUM(DLF23,DLF27,DLF33,DLF38,DLF41,DLF44,DLF47,DLF50,DLF56,DLF62,DLF64,DLF70,DLF76,DLF78,DLF82,#REF!)*(1-$E$91)*0.095</f>
        <v>#REF!</v>
      </c>
      <c r="DLG97" s="1488" t="e">
        <f>SUM(DLG23,DLG27,DLG33,DLG38,DLG41,DLG44,DLG47,DLG50,DLG56,DLG62,DLG64,DLG70,DLG76,DLG78,DLG82,#REF!)*(1-$E$91)*0.095</f>
        <v>#REF!</v>
      </c>
      <c r="DLH97" s="1488" t="e">
        <f>SUM(DLH23,DLH27,DLH33,DLH38,DLH41,DLH44,DLH47,DLH50,DLH56,DLH62,DLH64,DLH70,DLH76,DLH78,DLH82,#REF!)*(1-$E$91)*0.095</f>
        <v>#REF!</v>
      </c>
      <c r="DLI97" s="1488" t="e">
        <f>SUM(DLI23,DLI27,DLI33,DLI38,DLI41,DLI44,DLI47,DLI50,DLI56,DLI62,DLI64,DLI70,DLI76,DLI78,DLI82,#REF!)*(1-$E$91)*0.095</f>
        <v>#REF!</v>
      </c>
      <c r="DLJ97" s="1488" t="e">
        <f>SUM(DLJ23,DLJ27,DLJ33,DLJ38,DLJ41,DLJ44,DLJ47,DLJ50,DLJ56,DLJ62,DLJ64,DLJ70,DLJ76,DLJ78,DLJ82,#REF!)*(1-$E$91)*0.095</f>
        <v>#REF!</v>
      </c>
      <c r="DLK97" s="1488" t="e">
        <f>SUM(DLK23,DLK27,DLK33,DLK38,DLK41,DLK44,DLK47,DLK50,DLK56,DLK62,DLK64,DLK70,DLK76,DLK78,DLK82,#REF!)*(1-$E$91)*0.095</f>
        <v>#REF!</v>
      </c>
      <c r="DLL97" s="1488" t="e">
        <f>SUM(DLL23,DLL27,DLL33,DLL38,DLL41,DLL44,DLL47,DLL50,DLL56,DLL62,DLL64,DLL70,DLL76,DLL78,DLL82,#REF!)*(1-$E$91)*0.095</f>
        <v>#REF!</v>
      </c>
      <c r="DLM97" s="1488" t="e">
        <f>SUM(DLM23,DLM27,DLM33,DLM38,DLM41,DLM44,DLM47,DLM50,DLM56,DLM62,DLM64,DLM70,DLM76,DLM78,DLM82,#REF!)*(1-$E$91)*0.095</f>
        <v>#REF!</v>
      </c>
      <c r="DLN97" s="1488" t="e">
        <f>SUM(DLN23,DLN27,DLN33,DLN38,DLN41,DLN44,DLN47,DLN50,DLN56,DLN62,DLN64,DLN70,DLN76,DLN78,DLN82,#REF!)*(1-$E$91)*0.095</f>
        <v>#REF!</v>
      </c>
      <c r="DLO97" s="1488" t="e">
        <f>SUM(DLO23,DLO27,DLO33,DLO38,DLO41,DLO44,DLO47,DLO50,DLO56,DLO62,DLO64,DLO70,DLO76,DLO78,DLO82,#REF!)*(1-$E$91)*0.095</f>
        <v>#REF!</v>
      </c>
      <c r="DLP97" s="1488" t="e">
        <f>SUM(DLP23,DLP27,DLP33,DLP38,DLP41,DLP44,DLP47,DLP50,DLP56,DLP62,DLP64,DLP70,DLP76,DLP78,DLP82,#REF!)*(1-$E$91)*0.095</f>
        <v>#REF!</v>
      </c>
      <c r="DLQ97" s="1488" t="e">
        <f>SUM(DLQ23,DLQ27,DLQ33,DLQ38,DLQ41,DLQ44,DLQ47,DLQ50,DLQ56,DLQ62,DLQ64,DLQ70,DLQ76,DLQ78,DLQ82,#REF!)*(1-$E$91)*0.095</f>
        <v>#REF!</v>
      </c>
      <c r="DLR97" s="1488" t="e">
        <f>SUM(DLR23,DLR27,DLR33,DLR38,DLR41,DLR44,DLR47,DLR50,DLR56,DLR62,DLR64,DLR70,DLR76,DLR78,DLR82,#REF!)*(1-$E$91)*0.095</f>
        <v>#REF!</v>
      </c>
      <c r="DLS97" s="1488" t="e">
        <f>SUM(DLS23,DLS27,DLS33,DLS38,DLS41,DLS44,DLS47,DLS50,DLS56,DLS62,DLS64,DLS70,DLS76,DLS78,DLS82,#REF!)*(1-$E$91)*0.095</f>
        <v>#REF!</v>
      </c>
      <c r="DLT97" s="1488" t="e">
        <f>SUM(DLT23,DLT27,DLT33,DLT38,DLT41,DLT44,DLT47,DLT50,DLT56,DLT62,DLT64,DLT70,DLT76,DLT78,DLT82,#REF!)*(1-$E$91)*0.095</f>
        <v>#REF!</v>
      </c>
      <c r="DLU97" s="1488" t="e">
        <f>SUM(DLU23,DLU27,DLU33,DLU38,DLU41,DLU44,DLU47,DLU50,DLU56,DLU62,DLU64,DLU70,DLU76,DLU78,DLU82,#REF!)*(1-$E$91)*0.095</f>
        <v>#REF!</v>
      </c>
      <c r="DLV97" s="1488" t="e">
        <f>SUM(DLV23,DLV27,DLV33,DLV38,DLV41,DLV44,DLV47,DLV50,DLV56,DLV62,DLV64,DLV70,DLV76,DLV78,DLV82,#REF!)*(1-$E$91)*0.095</f>
        <v>#REF!</v>
      </c>
      <c r="DLW97" s="1488" t="e">
        <f>SUM(DLW23,DLW27,DLW33,DLW38,DLW41,DLW44,DLW47,DLW50,DLW56,DLW62,DLW64,DLW70,DLW76,DLW78,DLW82,#REF!)*(1-$E$91)*0.095</f>
        <v>#REF!</v>
      </c>
      <c r="DLX97" s="1488" t="e">
        <f>SUM(DLX23,DLX27,DLX33,DLX38,DLX41,DLX44,DLX47,DLX50,DLX56,DLX62,DLX64,DLX70,DLX76,DLX78,DLX82,#REF!)*(1-$E$91)*0.095</f>
        <v>#REF!</v>
      </c>
      <c r="DLY97" s="1488" t="e">
        <f>SUM(DLY23,DLY27,DLY33,DLY38,DLY41,DLY44,DLY47,DLY50,DLY56,DLY62,DLY64,DLY70,DLY76,DLY78,DLY82,#REF!)*(1-$E$91)*0.095</f>
        <v>#REF!</v>
      </c>
      <c r="DLZ97" s="1488" t="e">
        <f>SUM(DLZ23,DLZ27,DLZ33,DLZ38,DLZ41,DLZ44,DLZ47,DLZ50,DLZ56,DLZ62,DLZ64,DLZ70,DLZ76,DLZ78,DLZ82,#REF!)*(1-$E$91)*0.095</f>
        <v>#REF!</v>
      </c>
      <c r="DMA97" s="1488" t="e">
        <f>SUM(DMA23,DMA27,DMA33,DMA38,DMA41,DMA44,DMA47,DMA50,DMA56,DMA62,DMA64,DMA70,DMA76,DMA78,DMA82,#REF!)*(1-$E$91)*0.095</f>
        <v>#REF!</v>
      </c>
      <c r="DMB97" s="1488" t="e">
        <f>SUM(DMB23,DMB27,DMB33,DMB38,DMB41,DMB44,DMB47,DMB50,DMB56,DMB62,DMB64,DMB70,DMB76,DMB78,DMB82,#REF!)*(1-$E$91)*0.095</f>
        <v>#REF!</v>
      </c>
      <c r="DMC97" s="1488" t="e">
        <f>SUM(DMC23,DMC27,DMC33,DMC38,DMC41,DMC44,DMC47,DMC50,DMC56,DMC62,DMC64,DMC70,DMC76,DMC78,DMC82,#REF!)*(1-$E$91)*0.095</f>
        <v>#REF!</v>
      </c>
      <c r="DMD97" s="1488" t="e">
        <f>SUM(DMD23,DMD27,DMD33,DMD38,DMD41,DMD44,DMD47,DMD50,DMD56,DMD62,DMD64,DMD70,DMD76,DMD78,DMD82,#REF!)*(1-$E$91)*0.095</f>
        <v>#REF!</v>
      </c>
      <c r="DME97" s="1488" t="e">
        <f>SUM(DME23,DME27,DME33,DME38,DME41,DME44,DME47,DME50,DME56,DME62,DME64,DME70,DME76,DME78,DME82,#REF!)*(1-$E$91)*0.095</f>
        <v>#REF!</v>
      </c>
      <c r="DMF97" s="1488" t="e">
        <f>SUM(DMF23,DMF27,DMF33,DMF38,DMF41,DMF44,DMF47,DMF50,DMF56,DMF62,DMF64,DMF70,DMF76,DMF78,DMF82,#REF!)*(1-$E$91)*0.095</f>
        <v>#REF!</v>
      </c>
      <c r="DMG97" s="1488" t="e">
        <f>SUM(DMG23,DMG27,DMG33,DMG38,DMG41,DMG44,DMG47,DMG50,DMG56,DMG62,DMG64,DMG70,DMG76,DMG78,DMG82,#REF!)*(1-$E$91)*0.095</f>
        <v>#REF!</v>
      </c>
      <c r="DMH97" s="1488" t="e">
        <f>SUM(DMH23,DMH27,DMH33,DMH38,DMH41,DMH44,DMH47,DMH50,DMH56,DMH62,DMH64,DMH70,DMH76,DMH78,DMH82,#REF!)*(1-$E$91)*0.095</f>
        <v>#REF!</v>
      </c>
      <c r="DMI97" s="1488" t="e">
        <f>SUM(DMI23,DMI27,DMI33,DMI38,DMI41,DMI44,DMI47,DMI50,DMI56,DMI62,DMI64,DMI70,DMI76,DMI78,DMI82,#REF!)*(1-$E$91)*0.095</f>
        <v>#REF!</v>
      </c>
      <c r="DMJ97" s="1488" t="e">
        <f>SUM(DMJ23,DMJ27,DMJ33,DMJ38,DMJ41,DMJ44,DMJ47,DMJ50,DMJ56,DMJ62,DMJ64,DMJ70,DMJ76,DMJ78,DMJ82,#REF!)*(1-$E$91)*0.095</f>
        <v>#REF!</v>
      </c>
      <c r="DMK97" s="1488" t="e">
        <f>SUM(DMK23,DMK27,DMK33,DMK38,DMK41,DMK44,DMK47,DMK50,DMK56,DMK62,DMK64,DMK70,DMK76,DMK78,DMK82,#REF!)*(1-$E$91)*0.095</f>
        <v>#REF!</v>
      </c>
      <c r="DML97" s="1488" t="e">
        <f>SUM(DML23,DML27,DML33,DML38,DML41,DML44,DML47,DML50,DML56,DML62,DML64,DML70,DML76,DML78,DML82,#REF!)*(1-$E$91)*0.095</f>
        <v>#REF!</v>
      </c>
      <c r="DMM97" s="1488" t="e">
        <f>SUM(DMM23,DMM27,DMM33,DMM38,DMM41,DMM44,DMM47,DMM50,DMM56,DMM62,DMM64,DMM70,DMM76,DMM78,DMM82,#REF!)*(1-$E$91)*0.095</f>
        <v>#REF!</v>
      </c>
      <c r="DMN97" s="1488" t="e">
        <f>SUM(DMN23,DMN27,DMN33,DMN38,DMN41,DMN44,DMN47,DMN50,DMN56,DMN62,DMN64,DMN70,DMN76,DMN78,DMN82,#REF!)*(1-$E$91)*0.095</f>
        <v>#REF!</v>
      </c>
      <c r="DMO97" s="1488" t="e">
        <f>SUM(DMO23,DMO27,DMO33,DMO38,DMO41,DMO44,DMO47,DMO50,DMO56,DMO62,DMO64,DMO70,DMO76,DMO78,DMO82,#REF!)*(1-$E$91)*0.095</f>
        <v>#REF!</v>
      </c>
      <c r="DMP97" s="1488" t="e">
        <f>SUM(DMP23,DMP27,DMP33,DMP38,DMP41,DMP44,DMP47,DMP50,DMP56,DMP62,DMP64,DMP70,DMP76,DMP78,DMP82,#REF!)*(1-$E$91)*0.095</f>
        <v>#REF!</v>
      </c>
      <c r="DMQ97" s="1488" t="e">
        <f>SUM(DMQ23,DMQ27,DMQ33,DMQ38,DMQ41,DMQ44,DMQ47,DMQ50,DMQ56,DMQ62,DMQ64,DMQ70,DMQ76,DMQ78,DMQ82,#REF!)*(1-$E$91)*0.095</f>
        <v>#REF!</v>
      </c>
      <c r="DMR97" s="1488" t="e">
        <f>SUM(DMR23,DMR27,DMR33,DMR38,DMR41,DMR44,DMR47,DMR50,DMR56,DMR62,DMR64,DMR70,DMR76,DMR78,DMR82,#REF!)*(1-$E$91)*0.095</f>
        <v>#REF!</v>
      </c>
      <c r="DMS97" s="1488" t="e">
        <f>SUM(DMS23,DMS27,DMS33,DMS38,DMS41,DMS44,DMS47,DMS50,DMS56,DMS62,DMS64,DMS70,DMS76,DMS78,DMS82,#REF!)*(1-$E$91)*0.095</f>
        <v>#REF!</v>
      </c>
      <c r="DMT97" s="1488" t="e">
        <f>SUM(DMT23,DMT27,DMT33,DMT38,DMT41,DMT44,DMT47,DMT50,DMT56,DMT62,DMT64,DMT70,DMT76,DMT78,DMT82,#REF!)*(1-$E$91)*0.095</f>
        <v>#REF!</v>
      </c>
      <c r="DMU97" s="1488" t="e">
        <f>SUM(DMU23,DMU27,DMU33,DMU38,DMU41,DMU44,DMU47,DMU50,DMU56,DMU62,DMU64,DMU70,DMU76,DMU78,DMU82,#REF!)*(1-$E$91)*0.095</f>
        <v>#REF!</v>
      </c>
      <c r="DMV97" s="1488" t="e">
        <f>SUM(DMV23,DMV27,DMV33,DMV38,DMV41,DMV44,DMV47,DMV50,DMV56,DMV62,DMV64,DMV70,DMV76,DMV78,DMV82,#REF!)*(1-$E$91)*0.095</f>
        <v>#REF!</v>
      </c>
      <c r="DMW97" s="1488" t="e">
        <f>SUM(DMW23,DMW27,DMW33,DMW38,DMW41,DMW44,DMW47,DMW50,DMW56,DMW62,DMW64,DMW70,DMW76,DMW78,DMW82,#REF!)*(1-$E$91)*0.095</f>
        <v>#REF!</v>
      </c>
      <c r="DMX97" s="1488" t="e">
        <f>SUM(DMX23,DMX27,DMX33,DMX38,DMX41,DMX44,DMX47,DMX50,DMX56,DMX62,DMX64,DMX70,DMX76,DMX78,DMX82,#REF!)*(1-$E$91)*0.095</f>
        <v>#REF!</v>
      </c>
      <c r="DMY97" s="1488" t="e">
        <f>SUM(DMY23,DMY27,DMY33,DMY38,DMY41,DMY44,DMY47,DMY50,DMY56,DMY62,DMY64,DMY70,DMY76,DMY78,DMY82,#REF!)*(1-$E$91)*0.095</f>
        <v>#REF!</v>
      </c>
      <c r="DMZ97" s="1488" t="e">
        <f>SUM(DMZ23,DMZ27,DMZ33,DMZ38,DMZ41,DMZ44,DMZ47,DMZ50,DMZ56,DMZ62,DMZ64,DMZ70,DMZ76,DMZ78,DMZ82,#REF!)*(1-$E$91)*0.095</f>
        <v>#REF!</v>
      </c>
      <c r="DNA97" s="1488" t="e">
        <f>SUM(DNA23,DNA27,DNA33,DNA38,DNA41,DNA44,DNA47,DNA50,DNA56,DNA62,DNA64,DNA70,DNA76,DNA78,DNA82,#REF!)*(1-$E$91)*0.095</f>
        <v>#REF!</v>
      </c>
      <c r="DNB97" s="1488" t="e">
        <f>SUM(DNB23,DNB27,DNB33,DNB38,DNB41,DNB44,DNB47,DNB50,DNB56,DNB62,DNB64,DNB70,DNB76,DNB78,DNB82,#REF!)*(1-$E$91)*0.095</f>
        <v>#REF!</v>
      </c>
      <c r="DNC97" s="1488" t="e">
        <f>SUM(DNC23,DNC27,DNC33,DNC38,DNC41,DNC44,DNC47,DNC50,DNC56,DNC62,DNC64,DNC70,DNC76,DNC78,DNC82,#REF!)*(1-$E$91)*0.095</f>
        <v>#REF!</v>
      </c>
      <c r="DND97" s="1488" t="e">
        <f>SUM(DND23,DND27,DND33,DND38,DND41,DND44,DND47,DND50,DND56,DND62,DND64,DND70,DND76,DND78,DND82,#REF!)*(1-$E$91)*0.095</f>
        <v>#REF!</v>
      </c>
      <c r="DNE97" s="1488" t="e">
        <f>SUM(DNE23,DNE27,DNE33,DNE38,DNE41,DNE44,DNE47,DNE50,DNE56,DNE62,DNE64,DNE70,DNE76,DNE78,DNE82,#REF!)*(1-$E$91)*0.095</f>
        <v>#REF!</v>
      </c>
      <c r="DNF97" s="1488" t="e">
        <f>SUM(DNF23,DNF27,DNF33,DNF38,DNF41,DNF44,DNF47,DNF50,DNF56,DNF62,DNF64,DNF70,DNF76,DNF78,DNF82,#REF!)*(1-$E$91)*0.095</f>
        <v>#REF!</v>
      </c>
      <c r="DNG97" s="1488" t="e">
        <f>SUM(DNG23,DNG27,DNG33,DNG38,DNG41,DNG44,DNG47,DNG50,DNG56,DNG62,DNG64,DNG70,DNG76,DNG78,DNG82,#REF!)*(1-$E$91)*0.095</f>
        <v>#REF!</v>
      </c>
      <c r="DNH97" s="1488" t="e">
        <f>SUM(DNH23,DNH27,DNH33,DNH38,DNH41,DNH44,DNH47,DNH50,DNH56,DNH62,DNH64,DNH70,DNH76,DNH78,DNH82,#REF!)*(1-$E$91)*0.095</f>
        <v>#REF!</v>
      </c>
      <c r="DNI97" s="1488" t="e">
        <f>SUM(DNI23,DNI27,DNI33,DNI38,DNI41,DNI44,DNI47,DNI50,DNI56,DNI62,DNI64,DNI70,DNI76,DNI78,DNI82,#REF!)*(1-$E$91)*0.095</f>
        <v>#REF!</v>
      </c>
      <c r="DNJ97" s="1488" t="e">
        <f>SUM(DNJ23,DNJ27,DNJ33,DNJ38,DNJ41,DNJ44,DNJ47,DNJ50,DNJ56,DNJ62,DNJ64,DNJ70,DNJ76,DNJ78,DNJ82,#REF!)*(1-$E$91)*0.095</f>
        <v>#REF!</v>
      </c>
      <c r="DNK97" s="1488" t="e">
        <f>SUM(DNK23,DNK27,DNK33,DNK38,DNK41,DNK44,DNK47,DNK50,DNK56,DNK62,DNK64,DNK70,DNK76,DNK78,DNK82,#REF!)*(1-$E$91)*0.095</f>
        <v>#REF!</v>
      </c>
      <c r="DNL97" s="1488" t="e">
        <f>SUM(DNL23,DNL27,DNL33,DNL38,DNL41,DNL44,DNL47,DNL50,DNL56,DNL62,DNL64,DNL70,DNL76,DNL78,DNL82,#REF!)*(1-$E$91)*0.095</f>
        <v>#REF!</v>
      </c>
      <c r="DNM97" s="1488" t="e">
        <f>SUM(DNM23,DNM27,DNM33,DNM38,DNM41,DNM44,DNM47,DNM50,DNM56,DNM62,DNM64,DNM70,DNM76,DNM78,DNM82,#REF!)*(1-$E$91)*0.095</f>
        <v>#REF!</v>
      </c>
      <c r="DNN97" s="1488" t="e">
        <f>SUM(DNN23,DNN27,DNN33,DNN38,DNN41,DNN44,DNN47,DNN50,DNN56,DNN62,DNN64,DNN70,DNN76,DNN78,DNN82,#REF!)*(1-$E$91)*0.095</f>
        <v>#REF!</v>
      </c>
      <c r="DNO97" s="1488" t="e">
        <f>SUM(DNO23,DNO27,DNO33,DNO38,DNO41,DNO44,DNO47,DNO50,DNO56,DNO62,DNO64,DNO70,DNO76,DNO78,DNO82,#REF!)*(1-$E$91)*0.095</f>
        <v>#REF!</v>
      </c>
      <c r="DNP97" s="1488" t="e">
        <f>SUM(DNP23,DNP27,DNP33,DNP38,DNP41,DNP44,DNP47,DNP50,DNP56,DNP62,DNP64,DNP70,DNP76,DNP78,DNP82,#REF!)*(1-$E$91)*0.095</f>
        <v>#REF!</v>
      </c>
      <c r="DNQ97" s="1488" t="e">
        <f>SUM(DNQ23,DNQ27,DNQ33,DNQ38,DNQ41,DNQ44,DNQ47,DNQ50,DNQ56,DNQ62,DNQ64,DNQ70,DNQ76,DNQ78,DNQ82,#REF!)*(1-$E$91)*0.095</f>
        <v>#REF!</v>
      </c>
      <c r="DNR97" s="1488" t="e">
        <f>SUM(DNR23,DNR27,DNR33,DNR38,DNR41,DNR44,DNR47,DNR50,DNR56,DNR62,DNR64,DNR70,DNR76,DNR78,DNR82,#REF!)*(1-$E$91)*0.095</f>
        <v>#REF!</v>
      </c>
      <c r="DNS97" s="1488" t="e">
        <f>SUM(DNS23,DNS27,DNS33,DNS38,DNS41,DNS44,DNS47,DNS50,DNS56,DNS62,DNS64,DNS70,DNS76,DNS78,DNS82,#REF!)*(1-$E$91)*0.095</f>
        <v>#REF!</v>
      </c>
      <c r="DNT97" s="1488" t="e">
        <f>SUM(DNT23,DNT27,DNT33,DNT38,DNT41,DNT44,DNT47,DNT50,DNT56,DNT62,DNT64,DNT70,DNT76,DNT78,DNT82,#REF!)*(1-$E$91)*0.095</f>
        <v>#REF!</v>
      </c>
      <c r="DNU97" s="1488" t="e">
        <f>SUM(DNU23,DNU27,DNU33,DNU38,DNU41,DNU44,DNU47,DNU50,DNU56,DNU62,DNU64,DNU70,DNU76,DNU78,DNU82,#REF!)*(1-$E$91)*0.095</f>
        <v>#REF!</v>
      </c>
      <c r="DNV97" s="1488" t="e">
        <f>SUM(DNV23,DNV27,DNV33,DNV38,DNV41,DNV44,DNV47,DNV50,DNV56,DNV62,DNV64,DNV70,DNV76,DNV78,DNV82,#REF!)*(1-$E$91)*0.095</f>
        <v>#REF!</v>
      </c>
      <c r="DNW97" s="1488" t="e">
        <f>SUM(DNW23,DNW27,DNW33,DNW38,DNW41,DNW44,DNW47,DNW50,DNW56,DNW62,DNW64,DNW70,DNW76,DNW78,DNW82,#REF!)*(1-$E$91)*0.095</f>
        <v>#REF!</v>
      </c>
      <c r="DNX97" s="1488" t="e">
        <f>SUM(DNX23,DNX27,DNX33,DNX38,DNX41,DNX44,DNX47,DNX50,DNX56,DNX62,DNX64,DNX70,DNX76,DNX78,DNX82,#REF!)*(1-$E$91)*0.095</f>
        <v>#REF!</v>
      </c>
      <c r="DNY97" s="1488" t="e">
        <f>SUM(DNY23,DNY27,DNY33,DNY38,DNY41,DNY44,DNY47,DNY50,DNY56,DNY62,DNY64,DNY70,DNY76,DNY78,DNY82,#REF!)*(1-$E$91)*0.095</f>
        <v>#REF!</v>
      </c>
      <c r="DNZ97" s="1488" t="e">
        <f>SUM(DNZ23,DNZ27,DNZ33,DNZ38,DNZ41,DNZ44,DNZ47,DNZ50,DNZ56,DNZ62,DNZ64,DNZ70,DNZ76,DNZ78,DNZ82,#REF!)*(1-$E$91)*0.095</f>
        <v>#REF!</v>
      </c>
      <c r="DOA97" s="1488" t="e">
        <f>SUM(DOA23,DOA27,DOA33,DOA38,DOA41,DOA44,DOA47,DOA50,DOA56,DOA62,DOA64,DOA70,DOA76,DOA78,DOA82,#REF!)*(1-$E$91)*0.095</f>
        <v>#REF!</v>
      </c>
      <c r="DOB97" s="1488" t="e">
        <f>SUM(DOB23,DOB27,DOB33,DOB38,DOB41,DOB44,DOB47,DOB50,DOB56,DOB62,DOB64,DOB70,DOB76,DOB78,DOB82,#REF!)*(1-$E$91)*0.095</f>
        <v>#REF!</v>
      </c>
      <c r="DOC97" s="1488" t="e">
        <f>SUM(DOC23,DOC27,DOC33,DOC38,DOC41,DOC44,DOC47,DOC50,DOC56,DOC62,DOC64,DOC70,DOC76,DOC78,DOC82,#REF!)*(1-$E$91)*0.095</f>
        <v>#REF!</v>
      </c>
      <c r="DOD97" s="1488" t="e">
        <f>SUM(DOD23,DOD27,DOD33,DOD38,DOD41,DOD44,DOD47,DOD50,DOD56,DOD62,DOD64,DOD70,DOD76,DOD78,DOD82,#REF!)*(1-$E$91)*0.095</f>
        <v>#REF!</v>
      </c>
      <c r="DOE97" s="1488" t="e">
        <f>SUM(DOE23,DOE27,DOE33,DOE38,DOE41,DOE44,DOE47,DOE50,DOE56,DOE62,DOE64,DOE70,DOE76,DOE78,DOE82,#REF!)*(1-$E$91)*0.095</f>
        <v>#REF!</v>
      </c>
      <c r="DOF97" s="1488" t="e">
        <f>SUM(DOF23,DOF27,DOF33,DOF38,DOF41,DOF44,DOF47,DOF50,DOF56,DOF62,DOF64,DOF70,DOF76,DOF78,DOF82,#REF!)*(1-$E$91)*0.095</f>
        <v>#REF!</v>
      </c>
      <c r="DOG97" s="1488" t="e">
        <f>SUM(DOG23,DOG27,DOG33,DOG38,DOG41,DOG44,DOG47,DOG50,DOG56,DOG62,DOG64,DOG70,DOG76,DOG78,DOG82,#REF!)*(1-$E$91)*0.095</f>
        <v>#REF!</v>
      </c>
      <c r="DOH97" s="1488" t="e">
        <f>SUM(DOH23,DOH27,DOH33,DOH38,DOH41,DOH44,DOH47,DOH50,DOH56,DOH62,DOH64,DOH70,DOH76,DOH78,DOH82,#REF!)*(1-$E$91)*0.095</f>
        <v>#REF!</v>
      </c>
      <c r="DOI97" s="1488" t="e">
        <f>SUM(DOI23,DOI27,DOI33,DOI38,DOI41,DOI44,DOI47,DOI50,DOI56,DOI62,DOI64,DOI70,DOI76,DOI78,DOI82,#REF!)*(1-$E$91)*0.095</f>
        <v>#REF!</v>
      </c>
      <c r="DOJ97" s="1488" t="e">
        <f>SUM(DOJ23,DOJ27,DOJ33,DOJ38,DOJ41,DOJ44,DOJ47,DOJ50,DOJ56,DOJ62,DOJ64,DOJ70,DOJ76,DOJ78,DOJ82,#REF!)*(1-$E$91)*0.095</f>
        <v>#REF!</v>
      </c>
      <c r="DOK97" s="1488" t="e">
        <f>SUM(DOK23,DOK27,DOK33,DOK38,DOK41,DOK44,DOK47,DOK50,DOK56,DOK62,DOK64,DOK70,DOK76,DOK78,DOK82,#REF!)*(1-$E$91)*0.095</f>
        <v>#REF!</v>
      </c>
      <c r="DOL97" s="1488" t="e">
        <f>SUM(DOL23,DOL27,DOL33,DOL38,DOL41,DOL44,DOL47,DOL50,DOL56,DOL62,DOL64,DOL70,DOL76,DOL78,DOL82,#REF!)*(1-$E$91)*0.095</f>
        <v>#REF!</v>
      </c>
      <c r="DOM97" s="1488" t="e">
        <f>SUM(DOM23,DOM27,DOM33,DOM38,DOM41,DOM44,DOM47,DOM50,DOM56,DOM62,DOM64,DOM70,DOM76,DOM78,DOM82,#REF!)*(1-$E$91)*0.095</f>
        <v>#REF!</v>
      </c>
      <c r="DON97" s="1488" t="e">
        <f>SUM(DON23,DON27,DON33,DON38,DON41,DON44,DON47,DON50,DON56,DON62,DON64,DON70,DON76,DON78,DON82,#REF!)*(1-$E$91)*0.095</f>
        <v>#REF!</v>
      </c>
      <c r="DOO97" s="1488" t="e">
        <f>SUM(DOO23,DOO27,DOO33,DOO38,DOO41,DOO44,DOO47,DOO50,DOO56,DOO62,DOO64,DOO70,DOO76,DOO78,DOO82,#REF!)*(1-$E$91)*0.095</f>
        <v>#REF!</v>
      </c>
      <c r="DOP97" s="1488" t="e">
        <f>SUM(DOP23,DOP27,DOP33,DOP38,DOP41,DOP44,DOP47,DOP50,DOP56,DOP62,DOP64,DOP70,DOP76,DOP78,DOP82,#REF!)*(1-$E$91)*0.095</f>
        <v>#REF!</v>
      </c>
      <c r="DOQ97" s="1488" t="e">
        <f>SUM(DOQ23,DOQ27,DOQ33,DOQ38,DOQ41,DOQ44,DOQ47,DOQ50,DOQ56,DOQ62,DOQ64,DOQ70,DOQ76,DOQ78,DOQ82,#REF!)*(1-$E$91)*0.095</f>
        <v>#REF!</v>
      </c>
      <c r="DOR97" s="1488" t="e">
        <f>SUM(DOR23,DOR27,DOR33,DOR38,DOR41,DOR44,DOR47,DOR50,DOR56,DOR62,DOR64,DOR70,DOR76,DOR78,DOR82,#REF!)*(1-$E$91)*0.095</f>
        <v>#REF!</v>
      </c>
      <c r="DOS97" s="1488" t="e">
        <f>SUM(DOS23,DOS27,DOS33,DOS38,DOS41,DOS44,DOS47,DOS50,DOS56,DOS62,DOS64,DOS70,DOS76,DOS78,DOS82,#REF!)*(1-$E$91)*0.095</f>
        <v>#REF!</v>
      </c>
      <c r="DOT97" s="1488" t="e">
        <f>SUM(DOT23,DOT27,DOT33,DOT38,DOT41,DOT44,DOT47,DOT50,DOT56,DOT62,DOT64,DOT70,DOT76,DOT78,DOT82,#REF!)*(1-$E$91)*0.095</f>
        <v>#REF!</v>
      </c>
      <c r="DOU97" s="1488" t="e">
        <f>SUM(DOU23,DOU27,DOU33,DOU38,DOU41,DOU44,DOU47,DOU50,DOU56,DOU62,DOU64,DOU70,DOU76,DOU78,DOU82,#REF!)*(1-$E$91)*0.095</f>
        <v>#REF!</v>
      </c>
      <c r="DOV97" s="1488" t="e">
        <f>SUM(DOV23,DOV27,DOV33,DOV38,DOV41,DOV44,DOV47,DOV50,DOV56,DOV62,DOV64,DOV70,DOV76,DOV78,DOV82,#REF!)*(1-$E$91)*0.095</f>
        <v>#REF!</v>
      </c>
      <c r="DOW97" s="1488" t="e">
        <f>SUM(DOW23,DOW27,DOW33,DOW38,DOW41,DOW44,DOW47,DOW50,DOW56,DOW62,DOW64,DOW70,DOW76,DOW78,DOW82,#REF!)*(1-$E$91)*0.095</f>
        <v>#REF!</v>
      </c>
      <c r="DOX97" s="1488" t="e">
        <f>SUM(DOX23,DOX27,DOX33,DOX38,DOX41,DOX44,DOX47,DOX50,DOX56,DOX62,DOX64,DOX70,DOX76,DOX78,DOX82,#REF!)*(1-$E$91)*0.095</f>
        <v>#REF!</v>
      </c>
      <c r="DOY97" s="1488" t="e">
        <f>SUM(DOY23,DOY27,DOY33,DOY38,DOY41,DOY44,DOY47,DOY50,DOY56,DOY62,DOY64,DOY70,DOY76,DOY78,DOY82,#REF!)*(1-$E$91)*0.095</f>
        <v>#REF!</v>
      </c>
      <c r="DOZ97" s="1488" t="e">
        <f>SUM(DOZ23,DOZ27,DOZ33,DOZ38,DOZ41,DOZ44,DOZ47,DOZ50,DOZ56,DOZ62,DOZ64,DOZ70,DOZ76,DOZ78,DOZ82,#REF!)*(1-$E$91)*0.095</f>
        <v>#REF!</v>
      </c>
      <c r="DPA97" s="1488" t="e">
        <f>SUM(DPA23,DPA27,DPA33,DPA38,DPA41,DPA44,DPA47,DPA50,DPA56,DPA62,DPA64,DPA70,DPA76,DPA78,DPA82,#REF!)*(1-$E$91)*0.095</f>
        <v>#REF!</v>
      </c>
      <c r="DPB97" s="1488" t="e">
        <f>SUM(DPB23,DPB27,DPB33,DPB38,DPB41,DPB44,DPB47,DPB50,DPB56,DPB62,DPB64,DPB70,DPB76,DPB78,DPB82,#REF!)*(1-$E$91)*0.095</f>
        <v>#REF!</v>
      </c>
      <c r="DPC97" s="1488" t="e">
        <f>SUM(DPC23,DPC27,DPC33,DPC38,DPC41,DPC44,DPC47,DPC50,DPC56,DPC62,DPC64,DPC70,DPC76,DPC78,DPC82,#REF!)*(1-$E$91)*0.095</f>
        <v>#REF!</v>
      </c>
      <c r="DPD97" s="1488" t="e">
        <f>SUM(DPD23,DPD27,DPD33,DPD38,DPD41,DPD44,DPD47,DPD50,DPD56,DPD62,DPD64,DPD70,DPD76,DPD78,DPD82,#REF!)*(1-$E$91)*0.095</f>
        <v>#REF!</v>
      </c>
      <c r="DPE97" s="1488" t="e">
        <f>SUM(DPE23,DPE27,DPE33,DPE38,DPE41,DPE44,DPE47,DPE50,DPE56,DPE62,DPE64,DPE70,DPE76,DPE78,DPE82,#REF!)*(1-$E$91)*0.095</f>
        <v>#REF!</v>
      </c>
      <c r="DPF97" s="1488" t="e">
        <f>SUM(DPF23,DPF27,DPF33,DPF38,DPF41,DPF44,DPF47,DPF50,DPF56,DPF62,DPF64,DPF70,DPF76,DPF78,DPF82,#REF!)*(1-$E$91)*0.095</f>
        <v>#REF!</v>
      </c>
      <c r="DPG97" s="1488" t="e">
        <f>SUM(DPG23,DPG27,DPG33,DPG38,DPG41,DPG44,DPG47,DPG50,DPG56,DPG62,DPG64,DPG70,DPG76,DPG78,DPG82,#REF!)*(1-$E$91)*0.095</f>
        <v>#REF!</v>
      </c>
      <c r="DPH97" s="1488" t="e">
        <f>SUM(DPH23,DPH27,DPH33,DPH38,DPH41,DPH44,DPH47,DPH50,DPH56,DPH62,DPH64,DPH70,DPH76,DPH78,DPH82,#REF!)*(1-$E$91)*0.095</f>
        <v>#REF!</v>
      </c>
      <c r="DPI97" s="1488" t="e">
        <f>SUM(DPI23,DPI27,DPI33,DPI38,DPI41,DPI44,DPI47,DPI50,DPI56,DPI62,DPI64,DPI70,DPI76,DPI78,DPI82,#REF!)*(1-$E$91)*0.095</f>
        <v>#REF!</v>
      </c>
      <c r="DPJ97" s="1488" t="e">
        <f>SUM(DPJ23,DPJ27,DPJ33,DPJ38,DPJ41,DPJ44,DPJ47,DPJ50,DPJ56,DPJ62,DPJ64,DPJ70,DPJ76,DPJ78,DPJ82,#REF!)*(1-$E$91)*0.095</f>
        <v>#REF!</v>
      </c>
      <c r="DPK97" s="1488" t="e">
        <f>SUM(DPK23,DPK27,DPK33,DPK38,DPK41,DPK44,DPK47,DPK50,DPK56,DPK62,DPK64,DPK70,DPK76,DPK78,DPK82,#REF!)*(1-$E$91)*0.095</f>
        <v>#REF!</v>
      </c>
      <c r="DPL97" s="1488" t="e">
        <f>SUM(DPL23,DPL27,DPL33,DPL38,DPL41,DPL44,DPL47,DPL50,DPL56,DPL62,DPL64,DPL70,DPL76,DPL78,DPL82,#REF!)*(1-$E$91)*0.095</f>
        <v>#REF!</v>
      </c>
      <c r="DPM97" s="1488" t="e">
        <f>SUM(DPM23,DPM27,DPM33,DPM38,DPM41,DPM44,DPM47,DPM50,DPM56,DPM62,DPM64,DPM70,DPM76,DPM78,DPM82,#REF!)*(1-$E$91)*0.095</f>
        <v>#REF!</v>
      </c>
      <c r="DPN97" s="1488" t="e">
        <f>SUM(DPN23,DPN27,DPN33,DPN38,DPN41,DPN44,DPN47,DPN50,DPN56,DPN62,DPN64,DPN70,DPN76,DPN78,DPN82,#REF!)*(1-$E$91)*0.095</f>
        <v>#REF!</v>
      </c>
      <c r="DPO97" s="1488" t="e">
        <f>SUM(DPO23,DPO27,DPO33,DPO38,DPO41,DPO44,DPO47,DPO50,DPO56,DPO62,DPO64,DPO70,DPO76,DPO78,DPO82,#REF!)*(1-$E$91)*0.095</f>
        <v>#REF!</v>
      </c>
      <c r="DPP97" s="1488" t="e">
        <f>SUM(DPP23,DPP27,DPP33,DPP38,DPP41,DPP44,DPP47,DPP50,DPP56,DPP62,DPP64,DPP70,DPP76,DPP78,DPP82,#REF!)*(1-$E$91)*0.095</f>
        <v>#REF!</v>
      </c>
      <c r="DPQ97" s="1488" t="e">
        <f>SUM(DPQ23,DPQ27,DPQ33,DPQ38,DPQ41,DPQ44,DPQ47,DPQ50,DPQ56,DPQ62,DPQ64,DPQ70,DPQ76,DPQ78,DPQ82,#REF!)*(1-$E$91)*0.095</f>
        <v>#REF!</v>
      </c>
      <c r="DPR97" s="1488" t="e">
        <f>SUM(DPR23,DPR27,DPR33,DPR38,DPR41,DPR44,DPR47,DPR50,DPR56,DPR62,DPR64,DPR70,DPR76,DPR78,DPR82,#REF!)*(1-$E$91)*0.095</f>
        <v>#REF!</v>
      </c>
      <c r="DPS97" s="1488" t="e">
        <f>SUM(DPS23,DPS27,DPS33,DPS38,DPS41,DPS44,DPS47,DPS50,DPS56,DPS62,DPS64,DPS70,DPS76,DPS78,DPS82,#REF!)*(1-$E$91)*0.095</f>
        <v>#REF!</v>
      </c>
      <c r="DPT97" s="1488" t="e">
        <f>SUM(DPT23,DPT27,DPT33,DPT38,DPT41,DPT44,DPT47,DPT50,DPT56,DPT62,DPT64,DPT70,DPT76,DPT78,DPT82,#REF!)*(1-$E$91)*0.095</f>
        <v>#REF!</v>
      </c>
      <c r="DPU97" s="1488" t="e">
        <f>SUM(DPU23,DPU27,DPU33,DPU38,DPU41,DPU44,DPU47,DPU50,DPU56,DPU62,DPU64,DPU70,DPU76,DPU78,DPU82,#REF!)*(1-$E$91)*0.095</f>
        <v>#REF!</v>
      </c>
      <c r="DPV97" s="1488" t="e">
        <f>SUM(DPV23,DPV27,DPV33,DPV38,DPV41,DPV44,DPV47,DPV50,DPV56,DPV62,DPV64,DPV70,DPV76,DPV78,DPV82,#REF!)*(1-$E$91)*0.095</f>
        <v>#REF!</v>
      </c>
      <c r="DPW97" s="1488" t="e">
        <f>SUM(DPW23,DPW27,DPW33,DPW38,DPW41,DPW44,DPW47,DPW50,DPW56,DPW62,DPW64,DPW70,DPW76,DPW78,DPW82,#REF!)*(1-$E$91)*0.095</f>
        <v>#REF!</v>
      </c>
      <c r="DPX97" s="1488" t="e">
        <f>SUM(DPX23,DPX27,DPX33,DPX38,DPX41,DPX44,DPX47,DPX50,DPX56,DPX62,DPX64,DPX70,DPX76,DPX78,DPX82,#REF!)*(1-$E$91)*0.095</f>
        <v>#REF!</v>
      </c>
      <c r="DPY97" s="1488" t="e">
        <f>SUM(DPY23,DPY27,DPY33,DPY38,DPY41,DPY44,DPY47,DPY50,DPY56,DPY62,DPY64,DPY70,DPY76,DPY78,DPY82,#REF!)*(1-$E$91)*0.095</f>
        <v>#REF!</v>
      </c>
      <c r="DPZ97" s="1488" t="e">
        <f>SUM(DPZ23,DPZ27,DPZ33,DPZ38,DPZ41,DPZ44,DPZ47,DPZ50,DPZ56,DPZ62,DPZ64,DPZ70,DPZ76,DPZ78,DPZ82,#REF!)*(1-$E$91)*0.095</f>
        <v>#REF!</v>
      </c>
      <c r="DQA97" s="1488" t="e">
        <f>SUM(DQA23,DQA27,DQA33,DQA38,DQA41,DQA44,DQA47,DQA50,DQA56,DQA62,DQA64,DQA70,DQA76,DQA78,DQA82,#REF!)*(1-$E$91)*0.095</f>
        <v>#REF!</v>
      </c>
      <c r="DQB97" s="1488" t="e">
        <f>SUM(DQB23,DQB27,DQB33,DQB38,DQB41,DQB44,DQB47,DQB50,DQB56,DQB62,DQB64,DQB70,DQB76,DQB78,DQB82,#REF!)*(1-$E$91)*0.095</f>
        <v>#REF!</v>
      </c>
      <c r="DQC97" s="1488" t="e">
        <f>SUM(DQC23,DQC27,DQC33,DQC38,DQC41,DQC44,DQC47,DQC50,DQC56,DQC62,DQC64,DQC70,DQC76,DQC78,DQC82,#REF!)*(1-$E$91)*0.095</f>
        <v>#REF!</v>
      </c>
      <c r="DQD97" s="1488" t="e">
        <f>SUM(DQD23,DQD27,DQD33,DQD38,DQD41,DQD44,DQD47,DQD50,DQD56,DQD62,DQD64,DQD70,DQD76,DQD78,DQD82,#REF!)*(1-$E$91)*0.095</f>
        <v>#REF!</v>
      </c>
      <c r="DQE97" s="1488" t="e">
        <f>SUM(DQE23,DQE27,DQE33,DQE38,DQE41,DQE44,DQE47,DQE50,DQE56,DQE62,DQE64,DQE70,DQE76,DQE78,DQE82,#REF!)*(1-$E$91)*0.095</f>
        <v>#REF!</v>
      </c>
      <c r="DQF97" s="1488" t="e">
        <f>SUM(DQF23,DQF27,DQF33,DQF38,DQF41,DQF44,DQF47,DQF50,DQF56,DQF62,DQF64,DQF70,DQF76,DQF78,DQF82,#REF!)*(1-$E$91)*0.095</f>
        <v>#REF!</v>
      </c>
      <c r="DQG97" s="1488" t="e">
        <f>SUM(DQG23,DQG27,DQG33,DQG38,DQG41,DQG44,DQG47,DQG50,DQG56,DQG62,DQG64,DQG70,DQG76,DQG78,DQG82,#REF!)*(1-$E$91)*0.095</f>
        <v>#REF!</v>
      </c>
      <c r="DQH97" s="1488" t="e">
        <f>SUM(DQH23,DQH27,DQH33,DQH38,DQH41,DQH44,DQH47,DQH50,DQH56,DQH62,DQH64,DQH70,DQH76,DQH78,DQH82,#REF!)*(1-$E$91)*0.095</f>
        <v>#REF!</v>
      </c>
      <c r="DQI97" s="1488" t="e">
        <f>SUM(DQI23,DQI27,DQI33,DQI38,DQI41,DQI44,DQI47,DQI50,DQI56,DQI62,DQI64,DQI70,DQI76,DQI78,DQI82,#REF!)*(1-$E$91)*0.095</f>
        <v>#REF!</v>
      </c>
      <c r="DQJ97" s="1488" t="e">
        <f>SUM(DQJ23,DQJ27,DQJ33,DQJ38,DQJ41,DQJ44,DQJ47,DQJ50,DQJ56,DQJ62,DQJ64,DQJ70,DQJ76,DQJ78,DQJ82,#REF!)*(1-$E$91)*0.095</f>
        <v>#REF!</v>
      </c>
      <c r="DQK97" s="1488" t="e">
        <f>SUM(DQK23,DQK27,DQK33,DQK38,DQK41,DQK44,DQK47,DQK50,DQK56,DQK62,DQK64,DQK70,DQK76,DQK78,DQK82,#REF!)*(1-$E$91)*0.095</f>
        <v>#REF!</v>
      </c>
      <c r="DQL97" s="1488" t="e">
        <f>SUM(DQL23,DQL27,DQL33,DQL38,DQL41,DQL44,DQL47,DQL50,DQL56,DQL62,DQL64,DQL70,DQL76,DQL78,DQL82,#REF!)*(1-$E$91)*0.095</f>
        <v>#REF!</v>
      </c>
      <c r="DQM97" s="1488" t="e">
        <f>SUM(DQM23,DQM27,DQM33,DQM38,DQM41,DQM44,DQM47,DQM50,DQM56,DQM62,DQM64,DQM70,DQM76,DQM78,DQM82,#REF!)*(1-$E$91)*0.095</f>
        <v>#REF!</v>
      </c>
      <c r="DQN97" s="1488" t="e">
        <f>SUM(DQN23,DQN27,DQN33,DQN38,DQN41,DQN44,DQN47,DQN50,DQN56,DQN62,DQN64,DQN70,DQN76,DQN78,DQN82,#REF!)*(1-$E$91)*0.095</f>
        <v>#REF!</v>
      </c>
      <c r="DQO97" s="1488" t="e">
        <f>SUM(DQO23,DQO27,DQO33,DQO38,DQO41,DQO44,DQO47,DQO50,DQO56,DQO62,DQO64,DQO70,DQO76,DQO78,DQO82,#REF!)*(1-$E$91)*0.095</f>
        <v>#REF!</v>
      </c>
      <c r="DQP97" s="1488" t="e">
        <f>SUM(DQP23,DQP27,DQP33,DQP38,DQP41,DQP44,DQP47,DQP50,DQP56,DQP62,DQP64,DQP70,DQP76,DQP78,DQP82,#REF!)*(1-$E$91)*0.095</f>
        <v>#REF!</v>
      </c>
      <c r="DQQ97" s="1488" t="e">
        <f>SUM(DQQ23,DQQ27,DQQ33,DQQ38,DQQ41,DQQ44,DQQ47,DQQ50,DQQ56,DQQ62,DQQ64,DQQ70,DQQ76,DQQ78,DQQ82,#REF!)*(1-$E$91)*0.095</f>
        <v>#REF!</v>
      </c>
      <c r="DQR97" s="1488" t="e">
        <f>SUM(DQR23,DQR27,DQR33,DQR38,DQR41,DQR44,DQR47,DQR50,DQR56,DQR62,DQR64,DQR70,DQR76,DQR78,DQR82,#REF!)*(1-$E$91)*0.095</f>
        <v>#REF!</v>
      </c>
      <c r="DQS97" s="1488" t="e">
        <f>SUM(DQS23,DQS27,DQS33,DQS38,DQS41,DQS44,DQS47,DQS50,DQS56,DQS62,DQS64,DQS70,DQS76,DQS78,DQS82,#REF!)*(1-$E$91)*0.095</f>
        <v>#REF!</v>
      </c>
      <c r="DQT97" s="1488" t="e">
        <f>SUM(DQT23,DQT27,DQT33,DQT38,DQT41,DQT44,DQT47,DQT50,DQT56,DQT62,DQT64,DQT70,DQT76,DQT78,DQT82,#REF!)*(1-$E$91)*0.095</f>
        <v>#REF!</v>
      </c>
      <c r="DQU97" s="1488" t="e">
        <f>SUM(DQU23,DQU27,DQU33,DQU38,DQU41,DQU44,DQU47,DQU50,DQU56,DQU62,DQU64,DQU70,DQU76,DQU78,DQU82,#REF!)*(1-$E$91)*0.095</f>
        <v>#REF!</v>
      </c>
      <c r="DQV97" s="1488" t="e">
        <f>SUM(DQV23,DQV27,DQV33,DQV38,DQV41,DQV44,DQV47,DQV50,DQV56,DQV62,DQV64,DQV70,DQV76,DQV78,DQV82,#REF!)*(1-$E$91)*0.095</f>
        <v>#REF!</v>
      </c>
      <c r="DQW97" s="1488" t="e">
        <f>SUM(DQW23,DQW27,DQW33,DQW38,DQW41,DQW44,DQW47,DQW50,DQW56,DQW62,DQW64,DQW70,DQW76,DQW78,DQW82,#REF!)*(1-$E$91)*0.095</f>
        <v>#REF!</v>
      </c>
      <c r="DQX97" s="1488" t="e">
        <f>SUM(DQX23,DQX27,DQX33,DQX38,DQX41,DQX44,DQX47,DQX50,DQX56,DQX62,DQX64,DQX70,DQX76,DQX78,DQX82,#REF!)*(1-$E$91)*0.095</f>
        <v>#REF!</v>
      </c>
      <c r="DQY97" s="1488" t="e">
        <f>SUM(DQY23,DQY27,DQY33,DQY38,DQY41,DQY44,DQY47,DQY50,DQY56,DQY62,DQY64,DQY70,DQY76,DQY78,DQY82,#REF!)*(1-$E$91)*0.095</f>
        <v>#REF!</v>
      </c>
      <c r="DQZ97" s="1488" t="e">
        <f>SUM(DQZ23,DQZ27,DQZ33,DQZ38,DQZ41,DQZ44,DQZ47,DQZ50,DQZ56,DQZ62,DQZ64,DQZ70,DQZ76,DQZ78,DQZ82,#REF!)*(1-$E$91)*0.095</f>
        <v>#REF!</v>
      </c>
      <c r="DRA97" s="1488" t="e">
        <f>SUM(DRA23,DRA27,DRA33,DRA38,DRA41,DRA44,DRA47,DRA50,DRA56,DRA62,DRA64,DRA70,DRA76,DRA78,DRA82,#REF!)*(1-$E$91)*0.095</f>
        <v>#REF!</v>
      </c>
      <c r="DRB97" s="1488" t="e">
        <f>SUM(DRB23,DRB27,DRB33,DRB38,DRB41,DRB44,DRB47,DRB50,DRB56,DRB62,DRB64,DRB70,DRB76,DRB78,DRB82,#REF!)*(1-$E$91)*0.095</f>
        <v>#REF!</v>
      </c>
      <c r="DRC97" s="1488" t="e">
        <f>SUM(DRC23,DRC27,DRC33,DRC38,DRC41,DRC44,DRC47,DRC50,DRC56,DRC62,DRC64,DRC70,DRC76,DRC78,DRC82,#REF!)*(1-$E$91)*0.095</f>
        <v>#REF!</v>
      </c>
      <c r="DRD97" s="1488" t="e">
        <f>SUM(DRD23,DRD27,DRD33,DRD38,DRD41,DRD44,DRD47,DRD50,DRD56,DRD62,DRD64,DRD70,DRD76,DRD78,DRD82,#REF!)*(1-$E$91)*0.095</f>
        <v>#REF!</v>
      </c>
      <c r="DRE97" s="1488" t="e">
        <f>SUM(DRE23,DRE27,DRE33,DRE38,DRE41,DRE44,DRE47,DRE50,DRE56,DRE62,DRE64,DRE70,DRE76,DRE78,DRE82,#REF!)*(1-$E$91)*0.095</f>
        <v>#REF!</v>
      </c>
      <c r="DRF97" s="1488" t="e">
        <f>SUM(DRF23,DRF27,DRF33,DRF38,DRF41,DRF44,DRF47,DRF50,DRF56,DRF62,DRF64,DRF70,DRF76,DRF78,DRF82,#REF!)*(1-$E$91)*0.095</f>
        <v>#REF!</v>
      </c>
      <c r="DRG97" s="1488" t="e">
        <f>SUM(DRG23,DRG27,DRG33,DRG38,DRG41,DRG44,DRG47,DRG50,DRG56,DRG62,DRG64,DRG70,DRG76,DRG78,DRG82,#REF!)*(1-$E$91)*0.095</f>
        <v>#REF!</v>
      </c>
      <c r="DRH97" s="1488" t="e">
        <f>SUM(DRH23,DRH27,DRH33,DRH38,DRH41,DRH44,DRH47,DRH50,DRH56,DRH62,DRH64,DRH70,DRH76,DRH78,DRH82,#REF!)*(1-$E$91)*0.095</f>
        <v>#REF!</v>
      </c>
      <c r="DRI97" s="1488" t="e">
        <f>SUM(DRI23,DRI27,DRI33,DRI38,DRI41,DRI44,DRI47,DRI50,DRI56,DRI62,DRI64,DRI70,DRI76,DRI78,DRI82,#REF!)*(1-$E$91)*0.095</f>
        <v>#REF!</v>
      </c>
      <c r="DRJ97" s="1488" t="e">
        <f>SUM(DRJ23,DRJ27,DRJ33,DRJ38,DRJ41,DRJ44,DRJ47,DRJ50,DRJ56,DRJ62,DRJ64,DRJ70,DRJ76,DRJ78,DRJ82,#REF!)*(1-$E$91)*0.095</f>
        <v>#REF!</v>
      </c>
      <c r="DRK97" s="1488" t="e">
        <f>SUM(DRK23,DRK27,DRK33,DRK38,DRK41,DRK44,DRK47,DRK50,DRK56,DRK62,DRK64,DRK70,DRK76,DRK78,DRK82,#REF!)*(1-$E$91)*0.095</f>
        <v>#REF!</v>
      </c>
      <c r="DRL97" s="1488" t="e">
        <f>SUM(DRL23,DRL27,DRL33,DRL38,DRL41,DRL44,DRL47,DRL50,DRL56,DRL62,DRL64,DRL70,DRL76,DRL78,DRL82,#REF!)*(1-$E$91)*0.095</f>
        <v>#REF!</v>
      </c>
      <c r="DRM97" s="1488" t="e">
        <f>SUM(DRM23,DRM27,DRM33,DRM38,DRM41,DRM44,DRM47,DRM50,DRM56,DRM62,DRM64,DRM70,DRM76,DRM78,DRM82,#REF!)*(1-$E$91)*0.095</f>
        <v>#REF!</v>
      </c>
      <c r="DRN97" s="1488" t="e">
        <f>SUM(DRN23,DRN27,DRN33,DRN38,DRN41,DRN44,DRN47,DRN50,DRN56,DRN62,DRN64,DRN70,DRN76,DRN78,DRN82,#REF!)*(1-$E$91)*0.095</f>
        <v>#REF!</v>
      </c>
      <c r="DRO97" s="1488" t="e">
        <f>SUM(DRO23,DRO27,DRO33,DRO38,DRO41,DRO44,DRO47,DRO50,DRO56,DRO62,DRO64,DRO70,DRO76,DRO78,DRO82,#REF!)*(1-$E$91)*0.095</f>
        <v>#REF!</v>
      </c>
      <c r="DRP97" s="1488" t="e">
        <f>SUM(DRP23,DRP27,DRP33,DRP38,DRP41,DRP44,DRP47,DRP50,DRP56,DRP62,DRP64,DRP70,DRP76,DRP78,DRP82,#REF!)*(1-$E$91)*0.095</f>
        <v>#REF!</v>
      </c>
      <c r="DRQ97" s="1488" t="e">
        <f>SUM(DRQ23,DRQ27,DRQ33,DRQ38,DRQ41,DRQ44,DRQ47,DRQ50,DRQ56,DRQ62,DRQ64,DRQ70,DRQ76,DRQ78,DRQ82,#REF!)*(1-$E$91)*0.095</f>
        <v>#REF!</v>
      </c>
      <c r="DRR97" s="1488" t="e">
        <f>SUM(DRR23,DRR27,DRR33,DRR38,DRR41,DRR44,DRR47,DRR50,DRR56,DRR62,DRR64,DRR70,DRR76,DRR78,DRR82,#REF!)*(1-$E$91)*0.095</f>
        <v>#REF!</v>
      </c>
      <c r="DRS97" s="1488" t="e">
        <f>SUM(DRS23,DRS27,DRS33,DRS38,DRS41,DRS44,DRS47,DRS50,DRS56,DRS62,DRS64,DRS70,DRS76,DRS78,DRS82,#REF!)*(1-$E$91)*0.095</f>
        <v>#REF!</v>
      </c>
      <c r="DRT97" s="1488" t="e">
        <f>SUM(DRT23,DRT27,DRT33,DRT38,DRT41,DRT44,DRT47,DRT50,DRT56,DRT62,DRT64,DRT70,DRT76,DRT78,DRT82,#REF!)*(1-$E$91)*0.095</f>
        <v>#REF!</v>
      </c>
      <c r="DRU97" s="1488" t="e">
        <f>SUM(DRU23,DRU27,DRU33,DRU38,DRU41,DRU44,DRU47,DRU50,DRU56,DRU62,DRU64,DRU70,DRU76,DRU78,DRU82,#REF!)*(1-$E$91)*0.095</f>
        <v>#REF!</v>
      </c>
      <c r="DRV97" s="1488" t="e">
        <f>SUM(DRV23,DRV27,DRV33,DRV38,DRV41,DRV44,DRV47,DRV50,DRV56,DRV62,DRV64,DRV70,DRV76,DRV78,DRV82,#REF!)*(1-$E$91)*0.095</f>
        <v>#REF!</v>
      </c>
      <c r="DRW97" s="1488" t="e">
        <f>SUM(DRW23,DRW27,DRW33,DRW38,DRW41,DRW44,DRW47,DRW50,DRW56,DRW62,DRW64,DRW70,DRW76,DRW78,DRW82,#REF!)*(1-$E$91)*0.095</f>
        <v>#REF!</v>
      </c>
      <c r="DRX97" s="1488" t="e">
        <f>SUM(DRX23,DRX27,DRX33,DRX38,DRX41,DRX44,DRX47,DRX50,DRX56,DRX62,DRX64,DRX70,DRX76,DRX78,DRX82,#REF!)*(1-$E$91)*0.095</f>
        <v>#REF!</v>
      </c>
      <c r="DRY97" s="1488" t="e">
        <f>SUM(DRY23,DRY27,DRY33,DRY38,DRY41,DRY44,DRY47,DRY50,DRY56,DRY62,DRY64,DRY70,DRY76,DRY78,DRY82,#REF!)*(1-$E$91)*0.095</f>
        <v>#REF!</v>
      </c>
      <c r="DRZ97" s="1488" t="e">
        <f>SUM(DRZ23,DRZ27,DRZ33,DRZ38,DRZ41,DRZ44,DRZ47,DRZ50,DRZ56,DRZ62,DRZ64,DRZ70,DRZ76,DRZ78,DRZ82,#REF!)*(1-$E$91)*0.095</f>
        <v>#REF!</v>
      </c>
      <c r="DSA97" s="1488" t="e">
        <f>SUM(DSA23,DSA27,DSA33,DSA38,DSA41,DSA44,DSA47,DSA50,DSA56,DSA62,DSA64,DSA70,DSA76,DSA78,DSA82,#REF!)*(1-$E$91)*0.095</f>
        <v>#REF!</v>
      </c>
      <c r="DSB97" s="1488" t="e">
        <f>SUM(DSB23,DSB27,DSB33,DSB38,DSB41,DSB44,DSB47,DSB50,DSB56,DSB62,DSB64,DSB70,DSB76,DSB78,DSB82,#REF!)*(1-$E$91)*0.095</f>
        <v>#REF!</v>
      </c>
      <c r="DSC97" s="1488" t="e">
        <f>SUM(DSC23,DSC27,DSC33,DSC38,DSC41,DSC44,DSC47,DSC50,DSC56,DSC62,DSC64,DSC70,DSC76,DSC78,DSC82,#REF!)*(1-$E$91)*0.095</f>
        <v>#REF!</v>
      </c>
      <c r="DSD97" s="1488" t="e">
        <f>SUM(DSD23,DSD27,DSD33,DSD38,DSD41,DSD44,DSD47,DSD50,DSD56,DSD62,DSD64,DSD70,DSD76,DSD78,DSD82,#REF!)*(1-$E$91)*0.095</f>
        <v>#REF!</v>
      </c>
      <c r="DSE97" s="1488" t="e">
        <f>SUM(DSE23,DSE27,DSE33,DSE38,DSE41,DSE44,DSE47,DSE50,DSE56,DSE62,DSE64,DSE70,DSE76,DSE78,DSE82,#REF!)*(1-$E$91)*0.095</f>
        <v>#REF!</v>
      </c>
      <c r="DSF97" s="1488" t="e">
        <f>SUM(DSF23,DSF27,DSF33,DSF38,DSF41,DSF44,DSF47,DSF50,DSF56,DSF62,DSF64,DSF70,DSF76,DSF78,DSF82,#REF!)*(1-$E$91)*0.095</f>
        <v>#REF!</v>
      </c>
      <c r="DSG97" s="1488" t="e">
        <f>SUM(DSG23,DSG27,DSG33,DSG38,DSG41,DSG44,DSG47,DSG50,DSG56,DSG62,DSG64,DSG70,DSG76,DSG78,DSG82,#REF!)*(1-$E$91)*0.095</f>
        <v>#REF!</v>
      </c>
      <c r="DSH97" s="1488" t="e">
        <f>SUM(DSH23,DSH27,DSH33,DSH38,DSH41,DSH44,DSH47,DSH50,DSH56,DSH62,DSH64,DSH70,DSH76,DSH78,DSH82,#REF!)*(1-$E$91)*0.095</f>
        <v>#REF!</v>
      </c>
      <c r="DSI97" s="1488" t="e">
        <f>SUM(DSI23,DSI27,DSI33,DSI38,DSI41,DSI44,DSI47,DSI50,DSI56,DSI62,DSI64,DSI70,DSI76,DSI78,DSI82,#REF!)*(1-$E$91)*0.095</f>
        <v>#REF!</v>
      </c>
      <c r="DSJ97" s="1488" t="e">
        <f>SUM(DSJ23,DSJ27,DSJ33,DSJ38,DSJ41,DSJ44,DSJ47,DSJ50,DSJ56,DSJ62,DSJ64,DSJ70,DSJ76,DSJ78,DSJ82,#REF!)*(1-$E$91)*0.095</f>
        <v>#REF!</v>
      </c>
      <c r="DSK97" s="1488" t="e">
        <f>SUM(DSK23,DSK27,DSK33,DSK38,DSK41,DSK44,DSK47,DSK50,DSK56,DSK62,DSK64,DSK70,DSK76,DSK78,DSK82,#REF!)*(1-$E$91)*0.095</f>
        <v>#REF!</v>
      </c>
      <c r="DSL97" s="1488" t="e">
        <f>SUM(DSL23,DSL27,DSL33,DSL38,DSL41,DSL44,DSL47,DSL50,DSL56,DSL62,DSL64,DSL70,DSL76,DSL78,DSL82,#REF!)*(1-$E$91)*0.095</f>
        <v>#REF!</v>
      </c>
      <c r="DSM97" s="1488" t="e">
        <f>SUM(DSM23,DSM27,DSM33,DSM38,DSM41,DSM44,DSM47,DSM50,DSM56,DSM62,DSM64,DSM70,DSM76,DSM78,DSM82,#REF!)*(1-$E$91)*0.095</f>
        <v>#REF!</v>
      </c>
      <c r="DSN97" s="1488" t="e">
        <f>SUM(DSN23,DSN27,DSN33,DSN38,DSN41,DSN44,DSN47,DSN50,DSN56,DSN62,DSN64,DSN70,DSN76,DSN78,DSN82,#REF!)*(1-$E$91)*0.095</f>
        <v>#REF!</v>
      </c>
      <c r="DSO97" s="1488" t="e">
        <f>SUM(DSO23,DSO27,DSO33,DSO38,DSO41,DSO44,DSO47,DSO50,DSO56,DSO62,DSO64,DSO70,DSO76,DSO78,DSO82,#REF!)*(1-$E$91)*0.095</f>
        <v>#REF!</v>
      </c>
      <c r="DSP97" s="1488" t="e">
        <f>SUM(DSP23,DSP27,DSP33,DSP38,DSP41,DSP44,DSP47,DSP50,DSP56,DSP62,DSP64,DSP70,DSP76,DSP78,DSP82,#REF!)*(1-$E$91)*0.095</f>
        <v>#REF!</v>
      </c>
      <c r="DSQ97" s="1488" t="e">
        <f>SUM(DSQ23,DSQ27,DSQ33,DSQ38,DSQ41,DSQ44,DSQ47,DSQ50,DSQ56,DSQ62,DSQ64,DSQ70,DSQ76,DSQ78,DSQ82,#REF!)*(1-$E$91)*0.095</f>
        <v>#REF!</v>
      </c>
      <c r="DSR97" s="1488" t="e">
        <f>SUM(DSR23,DSR27,DSR33,DSR38,DSR41,DSR44,DSR47,DSR50,DSR56,DSR62,DSR64,DSR70,DSR76,DSR78,DSR82,#REF!)*(1-$E$91)*0.095</f>
        <v>#REF!</v>
      </c>
      <c r="DSS97" s="1488" t="e">
        <f>SUM(DSS23,DSS27,DSS33,DSS38,DSS41,DSS44,DSS47,DSS50,DSS56,DSS62,DSS64,DSS70,DSS76,DSS78,DSS82,#REF!)*(1-$E$91)*0.095</f>
        <v>#REF!</v>
      </c>
      <c r="DST97" s="1488" t="e">
        <f>SUM(DST23,DST27,DST33,DST38,DST41,DST44,DST47,DST50,DST56,DST62,DST64,DST70,DST76,DST78,DST82,#REF!)*(1-$E$91)*0.095</f>
        <v>#REF!</v>
      </c>
      <c r="DSU97" s="1488" t="e">
        <f>SUM(DSU23,DSU27,DSU33,DSU38,DSU41,DSU44,DSU47,DSU50,DSU56,DSU62,DSU64,DSU70,DSU76,DSU78,DSU82,#REF!)*(1-$E$91)*0.095</f>
        <v>#REF!</v>
      </c>
      <c r="DSV97" s="1488" t="e">
        <f>SUM(DSV23,DSV27,DSV33,DSV38,DSV41,DSV44,DSV47,DSV50,DSV56,DSV62,DSV64,DSV70,DSV76,DSV78,DSV82,#REF!)*(1-$E$91)*0.095</f>
        <v>#REF!</v>
      </c>
      <c r="DSW97" s="1488" t="e">
        <f>SUM(DSW23,DSW27,DSW33,DSW38,DSW41,DSW44,DSW47,DSW50,DSW56,DSW62,DSW64,DSW70,DSW76,DSW78,DSW82,#REF!)*(1-$E$91)*0.095</f>
        <v>#REF!</v>
      </c>
      <c r="DSX97" s="1488" t="e">
        <f>SUM(DSX23,DSX27,DSX33,DSX38,DSX41,DSX44,DSX47,DSX50,DSX56,DSX62,DSX64,DSX70,DSX76,DSX78,DSX82,#REF!)*(1-$E$91)*0.095</f>
        <v>#REF!</v>
      </c>
      <c r="DSY97" s="1488" t="e">
        <f>SUM(DSY23,DSY27,DSY33,DSY38,DSY41,DSY44,DSY47,DSY50,DSY56,DSY62,DSY64,DSY70,DSY76,DSY78,DSY82,#REF!)*(1-$E$91)*0.095</f>
        <v>#REF!</v>
      </c>
      <c r="DSZ97" s="1488" t="e">
        <f>SUM(DSZ23,DSZ27,DSZ33,DSZ38,DSZ41,DSZ44,DSZ47,DSZ50,DSZ56,DSZ62,DSZ64,DSZ70,DSZ76,DSZ78,DSZ82,#REF!)*(1-$E$91)*0.095</f>
        <v>#REF!</v>
      </c>
      <c r="DTA97" s="1488" t="e">
        <f>SUM(DTA23,DTA27,DTA33,DTA38,DTA41,DTA44,DTA47,DTA50,DTA56,DTA62,DTA64,DTA70,DTA76,DTA78,DTA82,#REF!)*(1-$E$91)*0.095</f>
        <v>#REF!</v>
      </c>
      <c r="DTB97" s="1488" t="e">
        <f>SUM(DTB23,DTB27,DTB33,DTB38,DTB41,DTB44,DTB47,DTB50,DTB56,DTB62,DTB64,DTB70,DTB76,DTB78,DTB82,#REF!)*(1-$E$91)*0.095</f>
        <v>#REF!</v>
      </c>
      <c r="DTC97" s="1488" t="e">
        <f>SUM(DTC23,DTC27,DTC33,DTC38,DTC41,DTC44,DTC47,DTC50,DTC56,DTC62,DTC64,DTC70,DTC76,DTC78,DTC82,#REF!)*(1-$E$91)*0.095</f>
        <v>#REF!</v>
      </c>
      <c r="DTD97" s="1488" t="e">
        <f>SUM(DTD23,DTD27,DTD33,DTD38,DTD41,DTD44,DTD47,DTD50,DTD56,DTD62,DTD64,DTD70,DTD76,DTD78,DTD82,#REF!)*(1-$E$91)*0.095</f>
        <v>#REF!</v>
      </c>
      <c r="DTE97" s="1488" t="e">
        <f>SUM(DTE23,DTE27,DTE33,DTE38,DTE41,DTE44,DTE47,DTE50,DTE56,DTE62,DTE64,DTE70,DTE76,DTE78,DTE82,#REF!)*(1-$E$91)*0.095</f>
        <v>#REF!</v>
      </c>
      <c r="DTF97" s="1488" t="e">
        <f>SUM(DTF23,DTF27,DTF33,DTF38,DTF41,DTF44,DTF47,DTF50,DTF56,DTF62,DTF64,DTF70,DTF76,DTF78,DTF82,#REF!)*(1-$E$91)*0.095</f>
        <v>#REF!</v>
      </c>
      <c r="DTG97" s="1488" t="e">
        <f>SUM(DTG23,DTG27,DTG33,DTG38,DTG41,DTG44,DTG47,DTG50,DTG56,DTG62,DTG64,DTG70,DTG76,DTG78,DTG82,#REF!)*(1-$E$91)*0.095</f>
        <v>#REF!</v>
      </c>
      <c r="DTH97" s="1488" t="e">
        <f>SUM(DTH23,DTH27,DTH33,DTH38,DTH41,DTH44,DTH47,DTH50,DTH56,DTH62,DTH64,DTH70,DTH76,DTH78,DTH82,#REF!)*(1-$E$91)*0.095</f>
        <v>#REF!</v>
      </c>
      <c r="DTI97" s="1488" t="e">
        <f>SUM(DTI23,DTI27,DTI33,DTI38,DTI41,DTI44,DTI47,DTI50,DTI56,DTI62,DTI64,DTI70,DTI76,DTI78,DTI82,#REF!)*(1-$E$91)*0.095</f>
        <v>#REF!</v>
      </c>
      <c r="DTJ97" s="1488" t="e">
        <f>SUM(DTJ23,DTJ27,DTJ33,DTJ38,DTJ41,DTJ44,DTJ47,DTJ50,DTJ56,DTJ62,DTJ64,DTJ70,DTJ76,DTJ78,DTJ82,#REF!)*(1-$E$91)*0.095</f>
        <v>#REF!</v>
      </c>
      <c r="DTK97" s="1488" t="e">
        <f>SUM(DTK23,DTK27,DTK33,DTK38,DTK41,DTK44,DTK47,DTK50,DTK56,DTK62,DTK64,DTK70,DTK76,DTK78,DTK82,#REF!)*(1-$E$91)*0.095</f>
        <v>#REF!</v>
      </c>
      <c r="DTL97" s="1488" t="e">
        <f>SUM(DTL23,DTL27,DTL33,DTL38,DTL41,DTL44,DTL47,DTL50,DTL56,DTL62,DTL64,DTL70,DTL76,DTL78,DTL82,#REF!)*(1-$E$91)*0.095</f>
        <v>#REF!</v>
      </c>
      <c r="DTM97" s="1488" t="e">
        <f>SUM(DTM23,DTM27,DTM33,DTM38,DTM41,DTM44,DTM47,DTM50,DTM56,DTM62,DTM64,DTM70,DTM76,DTM78,DTM82,#REF!)*(1-$E$91)*0.095</f>
        <v>#REF!</v>
      </c>
      <c r="DTN97" s="1488" t="e">
        <f>SUM(DTN23,DTN27,DTN33,DTN38,DTN41,DTN44,DTN47,DTN50,DTN56,DTN62,DTN64,DTN70,DTN76,DTN78,DTN82,#REF!)*(1-$E$91)*0.095</f>
        <v>#REF!</v>
      </c>
      <c r="DTO97" s="1488" t="e">
        <f>SUM(DTO23,DTO27,DTO33,DTO38,DTO41,DTO44,DTO47,DTO50,DTO56,DTO62,DTO64,DTO70,DTO76,DTO78,DTO82,#REF!)*(1-$E$91)*0.095</f>
        <v>#REF!</v>
      </c>
      <c r="DTP97" s="1488" t="e">
        <f>SUM(DTP23,DTP27,DTP33,DTP38,DTP41,DTP44,DTP47,DTP50,DTP56,DTP62,DTP64,DTP70,DTP76,DTP78,DTP82,#REF!)*(1-$E$91)*0.095</f>
        <v>#REF!</v>
      </c>
      <c r="DTQ97" s="1488" t="e">
        <f>SUM(DTQ23,DTQ27,DTQ33,DTQ38,DTQ41,DTQ44,DTQ47,DTQ50,DTQ56,DTQ62,DTQ64,DTQ70,DTQ76,DTQ78,DTQ82,#REF!)*(1-$E$91)*0.095</f>
        <v>#REF!</v>
      </c>
      <c r="DTR97" s="1488" t="e">
        <f>SUM(DTR23,DTR27,DTR33,DTR38,DTR41,DTR44,DTR47,DTR50,DTR56,DTR62,DTR64,DTR70,DTR76,DTR78,DTR82,#REF!)*(1-$E$91)*0.095</f>
        <v>#REF!</v>
      </c>
      <c r="DTS97" s="1488" t="e">
        <f>SUM(DTS23,DTS27,DTS33,DTS38,DTS41,DTS44,DTS47,DTS50,DTS56,DTS62,DTS64,DTS70,DTS76,DTS78,DTS82,#REF!)*(1-$E$91)*0.095</f>
        <v>#REF!</v>
      </c>
      <c r="DTT97" s="1488" t="e">
        <f>SUM(DTT23,DTT27,DTT33,DTT38,DTT41,DTT44,DTT47,DTT50,DTT56,DTT62,DTT64,DTT70,DTT76,DTT78,DTT82,#REF!)*(1-$E$91)*0.095</f>
        <v>#REF!</v>
      </c>
      <c r="DTU97" s="1488" t="e">
        <f>SUM(DTU23,DTU27,DTU33,DTU38,DTU41,DTU44,DTU47,DTU50,DTU56,DTU62,DTU64,DTU70,DTU76,DTU78,DTU82,#REF!)*(1-$E$91)*0.095</f>
        <v>#REF!</v>
      </c>
      <c r="DTV97" s="1488" t="e">
        <f>SUM(DTV23,DTV27,DTV33,DTV38,DTV41,DTV44,DTV47,DTV50,DTV56,DTV62,DTV64,DTV70,DTV76,DTV78,DTV82,#REF!)*(1-$E$91)*0.095</f>
        <v>#REF!</v>
      </c>
      <c r="DTW97" s="1488" t="e">
        <f>SUM(DTW23,DTW27,DTW33,DTW38,DTW41,DTW44,DTW47,DTW50,DTW56,DTW62,DTW64,DTW70,DTW76,DTW78,DTW82,#REF!)*(1-$E$91)*0.095</f>
        <v>#REF!</v>
      </c>
      <c r="DTX97" s="1488" t="e">
        <f>SUM(DTX23,DTX27,DTX33,DTX38,DTX41,DTX44,DTX47,DTX50,DTX56,DTX62,DTX64,DTX70,DTX76,DTX78,DTX82,#REF!)*(1-$E$91)*0.095</f>
        <v>#REF!</v>
      </c>
      <c r="DTY97" s="1488" t="e">
        <f>SUM(DTY23,DTY27,DTY33,DTY38,DTY41,DTY44,DTY47,DTY50,DTY56,DTY62,DTY64,DTY70,DTY76,DTY78,DTY82,#REF!)*(1-$E$91)*0.095</f>
        <v>#REF!</v>
      </c>
      <c r="DTZ97" s="1488" t="e">
        <f>SUM(DTZ23,DTZ27,DTZ33,DTZ38,DTZ41,DTZ44,DTZ47,DTZ50,DTZ56,DTZ62,DTZ64,DTZ70,DTZ76,DTZ78,DTZ82,#REF!)*(1-$E$91)*0.095</f>
        <v>#REF!</v>
      </c>
      <c r="DUA97" s="1488" t="e">
        <f>SUM(DUA23,DUA27,DUA33,DUA38,DUA41,DUA44,DUA47,DUA50,DUA56,DUA62,DUA64,DUA70,DUA76,DUA78,DUA82,#REF!)*(1-$E$91)*0.095</f>
        <v>#REF!</v>
      </c>
      <c r="DUB97" s="1488" t="e">
        <f>SUM(DUB23,DUB27,DUB33,DUB38,DUB41,DUB44,DUB47,DUB50,DUB56,DUB62,DUB64,DUB70,DUB76,DUB78,DUB82,#REF!)*(1-$E$91)*0.095</f>
        <v>#REF!</v>
      </c>
      <c r="DUC97" s="1488" t="e">
        <f>SUM(DUC23,DUC27,DUC33,DUC38,DUC41,DUC44,DUC47,DUC50,DUC56,DUC62,DUC64,DUC70,DUC76,DUC78,DUC82,#REF!)*(1-$E$91)*0.095</f>
        <v>#REF!</v>
      </c>
      <c r="DUD97" s="1488" t="e">
        <f>SUM(DUD23,DUD27,DUD33,DUD38,DUD41,DUD44,DUD47,DUD50,DUD56,DUD62,DUD64,DUD70,DUD76,DUD78,DUD82,#REF!)*(1-$E$91)*0.095</f>
        <v>#REF!</v>
      </c>
      <c r="DUE97" s="1488" t="e">
        <f>SUM(DUE23,DUE27,DUE33,DUE38,DUE41,DUE44,DUE47,DUE50,DUE56,DUE62,DUE64,DUE70,DUE76,DUE78,DUE82,#REF!)*(1-$E$91)*0.095</f>
        <v>#REF!</v>
      </c>
      <c r="DUF97" s="1488" t="e">
        <f>SUM(DUF23,DUF27,DUF33,DUF38,DUF41,DUF44,DUF47,DUF50,DUF56,DUF62,DUF64,DUF70,DUF76,DUF78,DUF82,#REF!)*(1-$E$91)*0.095</f>
        <v>#REF!</v>
      </c>
      <c r="DUG97" s="1488" t="e">
        <f>SUM(DUG23,DUG27,DUG33,DUG38,DUG41,DUG44,DUG47,DUG50,DUG56,DUG62,DUG64,DUG70,DUG76,DUG78,DUG82,#REF!)*(1-$E$91)*0.095</f>
        <v>#REF!</v>
      </c>
      <c r="DUH97" s="1488" t="e">
        <f>SUM(DUH23,DUH27,DUH33,DUH38,DUH41,DUH44,DUH47,DUH50,DUH56,DUH62,DUH64,DUH70,DUH76,DUH78,DUH82,#REF!)*(1-$E$91)*0.095</f>
        <v>#REF!</v>
      </c>
      <c r="DUI97" s="1488" t="e">
        <f>SUM(DUI23,DUI27,DUI33,DUI38,DUI41,DUI44,DUI47,DUI50,DUI56,DUI62,DUI64,DUI70,DUI76,DUI78,DUI82,#REF!)*(1-$E$91)*0.095</f>
        <v>#REF!</v>
      </c>
      <c r="DUJ97" s="1488" t="e">
        <f>SUM(DUJ23,DUJ27,DUJ33,DUJ38,DUJ41,DUJ44,DUJ47,DUJ50,DUJ56,DUJ62,DUJ64,DUJ70,DUJ76,DUJ78,DUJ82,#REF!)*(1-$E$91)*0.095</f>
        <v>#REF!</v>
      </c>
      <c r="DUK97" s="1488" t="e">
        <f>SUM(DUK23,DUK27,DUK33,DUK38,DUK41,DUK44,DUK47,DUK50,DUK56,DUK62,DUK64,DUK70,DUK76,DUK78,DUK82,#REF!)*(1-$E$91)*0.095</f>
        <v>#REF!</v>
      </c>
      <c r="DUL97" s="1488" t="e">
        <f>SUM(DUL23,DUL27,DUL33,DUL38,DUL41,DUL44,DUL47,DUL50,DUL56,DUL62,DUL64,DUL70,DUL76,DUL78,DUL82,#REF!)*(1-$E$91)*0.095</f>
        <v>#REF!</v>
      </c>
      <c r="DUM97" s="1488" t="e">
        <f>SUM(DUM23,DUM27,DUM33,DUM38,DUM41,DUM44,DUM47,DUM50,DUM56,DUM62,DUM64,DUM70,DUM76,DUM78,DUM82,#REF!)*(1-$E$91)*0.095</f>
        <v>#REF!</v>
      </c>
      <c r="DUN97" s="1488" t="e">
        <f>SUM(DUN23,DUN27,DUN33,DUN38,DUN41,DUN44,DUN47,DUN50,DUN56,DUN62,DUN64,DUN70,DUN76,DUN78,DUN82,#REF!)*(1-$E$91)*0.095</f>
        <v>#REF!</v>
      </c>
      <c r="DUO97" s="1488" t="e">
        <f>SUM(DUO23,DUO27,DUO33,DUO38,DUO41,DUO44,DUO47,DUO50,DUO56,DUO62,DUO64,DUO70,DUO76,DUO78,DUO82,#REF!)*(1-$E$91)*0.095</f>
        <v>#REF!</v>
      </c>
      <c r="DUP97" s="1488" t="e">
        <f>SUM(DUP23,DUP27,DUP33,DUP38,DUP41,DUP44,DUP47,DUP50,DUP56,DUP62,DUP64,DUP70,DUP76,DUP78,DUP82,#REF!)*(1-$E$91)*0.095</f>
        <v>#REF!</v>
      </c>
      <c r="DUQ97" s="1488" t="e">
        <f>SUM(DUQ23,DUQ27,DUQ33,DUQ38,DUQ41,DUQ44,DUQ47,DUQ50,DUQ56,DUQ62,DUQ64,DUQ70,DUQ76,DUQ78,DUQ82,#REF!)*(1-$E$91)*0.095</f>
        <v>#REF!</v>
      </c>
      <c r="DUR97" s="1488" t="e">
        <f>SUM(DUR23,DUR27,DUR33,DUR38,DUR41,DUR44,DUR47,DUR50,DUR56,DUR62,DUR64,DUR70,DUR76,DUR78,DUR82,#REF!)*(1-$E$91)*0.095</f>
        <v>#REF!</v>
      </c>
      <c r="DUS97" s="1488" t="e">
        <f>SUM(DUS23,DUS27,DUS33,DUS38,DUS41,DUS44,DUS47,DUS50,DUS56,DUS62,DUS64,DUS70,DUS76,DUS78,DUS82,#REF!)*(1-$E$91)*0.095</f>
        <v>#REF!</v>
      </c>
      <c r="DUT97" s="1488" t="e">
        <f>SUM(DUT23,DUT27,DUT33,DUT38,DUT41,DUT44,DUT47,DUT50,DUT56,DUT62,DUT64,DUT70,DUT76,DUT78,DUT82,#REF!)*(1-$E$91)*0.095</f>
        <v>#REF!</v>
      </c>
      <c r="DUU97" s="1488" t="e">
        <f>SUM(DUU23,DUU27,DUU33,DUU38,DUU41,DUU44,DUU47,DUU50,DUU56,DUU62,DUU64,DUU70,DUU76,DUU78,DUU82,#REF!)*(1-$E$91)*0.095</f>
        <v>#REF!</v>
      </c>
      <c r="DUV97" s="1488" t="e">
        <f>SUM(DUV23,DUV27,DUV33,DUV38,DUV41,DUV44,DUV47,DUV50,DUV56,DUV62,DUV64,DUV70,DUV76,DUV78,DUV82,#REF!)*(1-$E$91)*0.095</f>
        <v>#REF!</v>
      </c>
      <c r="DUW97" s="1488" t="e">
        <f>SUM(DUW23,DUW27,DUW33,DUW38,DUW41,DUW44,DUW47,DUW50,DUW56,DUW62,DUW64,DUW70,DUW76,DUW78,DUW82,#REF!)*(1-$E$91)*0.095</f>
        <v>#REF!</v>
      </c>
      <c r="DUX97" s="1488" t="e">
        <f>SUM(DUX23,DUX27,DUX33,DUX38,DUX41,DUX44,DUX47,DUX50,DUX56,DUX62,DUX64,DUX70,DUX76,DUX78,DUX82,#REF!)*(1-$E$91)*0.095</f>
        <v>#REF!</v>
      </c>
      <c r="DUY97" s="1488" t="e">
        <f>SUM(DUY23,DUY27,DUY33,DUY38,DUY41,DUY44,DUY47,DUY50,DUY56,DUY62,DUY64,DUY70,DUY76,DUY78,DUY82,#REF!)*(1-$E$91)*0.095</f>
        <v>#REF!</v>
      </c>
      <c r="DUZ97" s="1488" t="e">
        <f>SUM(DUZ23,DUZ27,DUZ33,DUZ38,DUZ41,DUZ44,DUZ47,DUZ50,DUZ56,DUZ62,DUZ64,DUZ70,DUZ76,DUZ78,DUZ82,#REF!)*(1-$E$91)*0.095</f>
        <v>#REF!</v>
      </c>
      <c r="DVA97" s="1488" t="e">
        <f>SUM(DVA23,DVA27,DVA33,DVA38,DVA41,DVA44,DVA47,DVA50,DVA56,DVA62,DVA64,DVA70,DVA76,DVA78,DVA82,#REF!)*(1-$E$91)*0.095</f>
        <v>#REF!</v>
      </c>
      <c r="DVB97" s="1488" t="e">
        <f>SUM(DVB23,DVB27,DVB33,DVB38,DVB41,DVB44,DVB47,DVB50,DVB56,DVB62,DVB64,DVB70,DVB76,DVB78,DVB82,#REF!)*(1-$E$91)*0.095</f>
        <v>#REF!</v>
      </c>
      <c r="DVC97" s="1488" t="e">
        <f>SUM(DVC23,DVC27,DVC33,DVC38,DVC41,DVC44,DVC47,DVC50,DVC56,DVC62,DVC64,DVC70,DVC76,DVC78,DVC82,#REF!)*(1-$E$91)*0.095</f>
        <v>#REF!</v>
      </c>
      <c r="DVD97" s="1488" t="e">
        <f>SUM(DVD23,DVD27,DVD33,DVD38,DVD41,DVD44,DVD47,DVD50,DVD56,DVD62,DVD64,DVD70,DVD76,DVD78,DVD82,#REF!)*(1-$E$91)*0.095</f>
        <v>#REF!</v>
      </c>
      <c r="DVE97" s="1488" t="e">
        <f>SUM(DVE23,DVE27,DVE33,DVE38,DVE41,DVE44,DVE47,DVE50,DVE56,DVE62,DVE64,DVE70,DVE76,DVE78,DVE82,#REF!)*(1-$E$91)*0.095</f>
        <v>#REF!</v>
      </c>
      <c r="DVF97" s="1488" t="e">
        <f>SUM(DVF23,DVF27,DVF33,DVF38,DVF41,DVF44,DVF47,DVF50,DVF56,DVF62,DVF64,DVF70,DVF76,DVF78,DVF82,#REF!)*(1-$E$91)*0.095</f>
        <v>#REF!</v>
      </c>
      <c r="DVG97" s="1488" t="e">
        <f>SUM(DVG23,DVG27,DVG33,DVG38,DVG41,DVG44,DVG47,DVG50,DVG56,DVG62,DVG64,DVG70,DVG76,DVG78,DVG82,#REF!)*(1-$E$91)*0.095</f>
        <v>#REF!</v>
      </c>
      <c r="DVH97" s="1488" t="e">
        <f>SUM(DVH23,DVH27,DVH33,DVH38,DVH41,DVH44,DVH47,DVH50,DVH56,DVH62,DVH64,DVH70,DVH76,DVH78,DVH82,#REF!)*(1-$E$91)*0.095</f>
        <v>#REF!</v>
      </c>
      <c r="DVI97" s="1488" t="e">
        <f>SUM(DVI23,DVI27,DVI33,DVI38,DVI41,DVI44,DVI47,DVI50,DVI56,DVI62,DVI64,DVI70,DVI76,DVI78,DVI82,#REF!)*(1-$E$91)*0.095</f>
        <v>#REF!</v>
      </c>
      <c r="DVJ97" s="1488" t="e">
        <f>SUM(DVJ23,DVJ27,DVJ33,DVJ38,DVJ41,DVJ44,DVJ47,DVJ50,DVJ56,DVJ62,DVJ64,DVJ70,DVJ76,DVJ78,DVJ82,#REF!)*(1-$E$91)*0.095</f>
        <v>#REF!</v>
      </c>
      <c r="DVK97" s="1488" t="e">
        <f>SUM(DVK23,DVK27,DVK33,DVK38,DVK41,DVK44,DVK47,DVK50,DVK56,DVK62,DVK64,DVK70,DVK76,DVK78,DVK82,#REF!)*(1-$E$91)*0.095</f>
        <v>#REF!</v>
      </c>
      <c r="DVL97" s="1488" t="e">
        <f>SUM(DVL23,DVL27,DVL33,DVL38,DVL41,DVL44,DVL47,DVL50,DVL56,DVL62,DVL64,DVL70,DVL76,DVL78,DVL82,#REF!)*(1-$E$91)*0.095</f>
        <v>#REF!</v>
      </c>
      <c r="DVM97" s="1488" t="e">
        <f>SUM(DVM23,DVM27,DVM33,DVM38,DVM41,DVM44,DVM47,DVM50,DVM56,DVM62,DVM64,DVM70,DVM76,DVM78,DVM82,#REF!)*(1-$E$91)*0.095</f>
        <v>#REF!</v>
      </c>
      <c r="DVN97" s="1488" t="e">
        <f>SUM(DVN23,DVN27,DVN33,DVN38,DVN41,DVN44,DVN47,DVN50,DVN56,DVN62,DVN64,DVN70,DVN76,DVN78,DVN82,#REF!)*(1-$E$91)*0.095</f>
        <v>#REF!</v>
      </c>
      <c r="DVO97" s="1488" t="e">
        <f>SUM(DVO23,DVO27,DVO33,DVO38,DVO41,DVO44,DVO47,DVO50,DVO56,DVO62,DVO64,DVO70,DVO76,DVO78,DVO82,#REF!)*(1-$E$91)*0.095</f>
        <v>#REF!</v>
      </c>
      <c r="DVP97" s="1488" t="e">
        <f>SUM(DVP23,DVP27,DVP33,DVP38,DVP41,DVP44,DVP47,DVP50,DVP56,DVP62,DVP64,DVP70,DVP76,DVP78,DVP82,#REF!)*(1-$E$91)*0.095</f>
        <v>#REF!</v>
      </c>
      <c r="DVQ97" s="1488" t="e">
        <f>SUM(DVQ23,DVQ27,DVQ33,DVQ38,DVQ41,DVQ44,DVQ47,DVQ50,DVQ56,DVQ62,DVQ64,DVQ70,DVQ76,DVQ78,DVQ82,#REF!)*(1-$E$91)*0.095</f>
        <v>#REF!</v>
      </c>
      <c r="DVR97" s="1488" t="e">
        <f>SUM(DVR23,DVR27,DVR33,DVR38,DVR41,DVR44,DVR47,DVR50,DVR56,DVR62,DVR64,DVR70,DVR76,DVR78,DVR82,#REF!)*(1-$E$91)*0.095</f>
        <v>#REF!</v>
      </c>
      <c r="DVS97" s="1488" t="e">
        <f>SUM(DVS23,DVS27,DVS33,DVS38,DVS41,DVS44,DVS47,DVS50,DVS56,DVS62,DVS64,DVS70,DVS76,DVS78,DVS82,#REF!)*(1-$E$91)*0.095</f>
        <v>#REF!</v>
      </c>
      <c r="DVT97" s="1488" t="e">
        <f>SUM(DVT23,DVT27,DVT33,DVT38,DVT41,DVT44,DVT47,DVT50,DVT56,DVT62,DVT64,DVT70,DVT76,DVT78,DVT82,#REF!)*(1-$E$91)*0.095</f>
        <v>#REF!</v>
      </c>
      <c r="DVU97" s="1488" t="e">
        <f>SUM(DVU23,DVU27,DVU33,DVU38,DVU41,DVU44,DVU47,DVU50,DVU56,DVU62,DVU64,DVU70,DVU76,DVU78,DVU82,#REF!)*(1-$E$91)*0.095</f>
        <v>#REF!</v>
      </c>
      <c r="DVV97" s="1488" t="e">
        <f>SUM(DVV23,DVV27,DVV33,DVV38,DVV41,DVV44,DVV47,DVV50,DVV56,DVV62,DVV64,DVV70,DVV76,DVV78,DVV82,#REF!)*(1-$E$91)*0.095</f>
        <v>#REF!</v>
      </c>
      <c r="DVW97" s="1488" t="e">
        <f>SUM(DVW23,DVW27,DVW33,DVW38,DVW41,DVW44,DVW47,DVW50,DVW56,DVW62,DVW64,DVW70,DVW76,DVW78,DVW82,#REF!)*(1-$E$91)*0.095</f>
        <v>#REF!</v>
      </c>
      <c r="DVX97" s="1488" t="e">
        <f>SUM(DVX23,DVX27,DVX33,DVX38,DVX41,DVX44,DVX47,DVX50,DVX56,DVX62,DVX64,DVX70,DVX76,DVX78,DVX82,#REF!)*(1-$E$91)*0.095</f>
        <v>#REF!</v>
      </c>
      <c r="DVY97" s="1488" t="e">
        <f>SUM(DVY23,DVY27,DVY33,DVY38,DVY41,DVY44,DVY47,DVY50,DVY56,DVY62,DVY64,DVY70,DVY76,DVY78,DVY82,#REF!)*(1-$E$91)*0.095</f>
        <v>#REF!</v>
      </c>
      <c r="DVZ97" s="1488" t="e">
        <f>SUM(DVZ23,DVZ27,DVZ33,DVZ38,DVZ41,DVZ44,DVZ47,DVZ50,DVZ56,DVZ62,DVZ64,DVZ70,DVZ76,DVZ78,DVZ82,#REF!)*(1-$E$91)*0.095</f>
        <v>#REF!</v>
      </c>
      <c r="DWA97" s="1488" t="e">
        <f>SUM(DWA23,DWA27,DWA33,DWA38,DWA41,DWA44,DWA47,DWA50,DWA56,DWA62,DWA64,DWA70,DWA76,DWA78,DWA82,#REF!)*(1-$E$91)*0.095</f>
        <v>#REF!</v>
      </c>
      <c r="DWB97" s="1488" t="e">
        <f>SUM(DWB23,DWB27,DWB33,DWB38,DWB41,DWB44,DWB47,DWB50,DWB56,DWB62,DWB64,DWB70,DWB76,DWB78,DWB82,#REF!)*(1-$E$91)*0.095</f>
        <v>#REF!</v>
      </c>
      <c r="DWC97" s="1488" t="e">
        <f>SUM(DWC23,DWC27,DWC33,DWC38,DWC41,DWC44,DWC47,DWC50,DWC56,DWC62,DWC64,DWC70,DWC76,DWC78,DWC82,#REF!)*(1-$E$91)*0.095</f>
        <v>#REF!</v>
      </c>
      <c r="DWD97" s="1488" t="e">
        <f>SUM(DWD23,DWD27,DWD33,DWD38,DWD41,DWD44,DWD47,DWD50,DWD56,DWD62,DWD64,DWD70,DWD76,DWD78,DWD82,#REF!)*(1-$E$91)*0.095</f>
        <v>#REF!</v>
      </c>
      <c r="DWE97" s="1488" t="e">
        <f>SUM(DWE23,DWE27,DWE33,DWE38,DWE41,DWE44,DWE47,DWE50,DWE56,DWE62,DWE64,DWE70,DWE76,DWE78,DWE82,#REF!)*(1-$E$91)*0.095</f>
        <v>#REF!</v>
      </c>
      <c r="DWF97" s="1488" t="e">
        <f>SUM(DWF23,DWF27,DWF33,DWF38,DWF41,DWF44,DWF47,DWF50,DWF56,DWF62,DWF64,DWF70,DWF76,DWF78,DWF82,#REF!)*(1-$E$91)*0.095</f>
        <v>#REF!</v>
      </c>
      <c r="DWG97" s="1488" t="e">
        <f>SUM(DWG23,DWG27,DWG33,DWG38,DWG41,DWG44,DWG47,DWG50,DWG56,DWG62,DWG64,DWG70,DWG76,DWG78,DWG82,#REF!)*(1-$E$91)*0.095</f>
        <v>#REF!</v>
      </c>
      <c r="DWH97" s="1488" t="e">
        <f>SUM(DWH23,DWH27,DWH33,DWH38,DWH41,DWH44,DWH47,DWH50,DWH56,DWH62,DWH64,DWH70,DWH76,DWH78,DWH82,#REF!)*(1-$E$91)*0.095</f>
        <v>#REF!</v>
      </c>
      <c r="DWI97" s="1488" t="e">
        <f>SUM(DWI23,DWI27,DWI33,DWI38,DWI41,DWI44,DWI47,DWI50,DWI56,DWI62,DWI64,DWI70,DWI76,DWI78,DWI82,#REF!)*(1-$E$91)*0.095</f>
        <v>#REF!</v>
      </c>
      <c r="DWJ97" s="1488" t="e">
        <f>SUM(DWJ23,DWJ27,DWJ33,DWJ38,DWJ41,DWJ44,DWJ47,DWJ50,DWJ56,DWJ62,DWJ64,DWJ70,DWJ76,DWJ78,DWJ82,#REF!)*(1-$E$91)*0.095</f>
        <v>#REF!</v>
      </c>
      <c r="DWK97" s="1488" t="e">
        <f>SUM(DWK23,DWK27,DWK33,DWK38,DWK41,DWK44,DWK47,DWK50,DWK56,DWK62,DWK64,DWK70,DWK76,DWK78,DWK82,#REF!)*(1-$E$91)*0.095</f>
        <v>#REF!</v>
      </c>
      <c r="DWL97" s="1488" t="e">
        <f>SUM(DWL23,DWL27,DWL33,DWL38,DWL41,DWL44,DWL47,DWL50,DWL56,DWL62,DWL64,DWL70,DWL76,DWL78,DWL82,#REF!)*(1-$E$91)*0.095</f>
        <v>#REF!</v>
      </c>
      <c r="DWM97" s="1488" t="e">
        <f>SUM(DWM23,DWM27,DWM33,DWM38,DWM41,DWM44,DWM47,DWM50,DWM56,DWM62,DWM64,DWM70,DWM76,DWM78,DWM82,#REF!)*(1-$E$91)*0.095</f>
        <v>#REF!</v>
      </c>
      <c r="DWN97" s="1488" t="e">
        <f>SUM(DWN23,DWN27,DWN33,DWN38,DWN41,DWN44,DWN47,DWN50,DWN56,DWN62,DWN64,DWN70,DWN76,DWN78,DWN82,#REF!)*(1-$E$91)*0.095</f>
        <v>#REF!</v>
      </c>
      <c r="DWO97" s="1488" t="e">
        <f>SUM(DWO23,DWO27,DWO33,DWO38,DWO41,DWO44,DWO47,DWO50,DWO56,DWO62,DWO64,DWO70,DWO76,DWO78,DWO82,#REF!)*(1-$E$91)*0.095</f>
        <v>#REF!</v>
      </c>
      <c r="DWP97" s="1488" t="e">
        <f>SUM(DWP23,DWP27,DWP33,DWP38,DWP41,DWP44,DWP47,DWP50,DWP56,DWP62,DWP64,DWP70,DWP76,DWP78,DWP82,#REF!)*(1-$E$91)*0.095</f>
        <v>#REF!</v>
      </c>
      <c r="DWQ97" s="1488" t="e">
        <f>SUM(DWQ23,DWQ27,DWQ33,DWQ38,DWQ41,DWQ44,DWQ47,DWQ50,DWQ56,DWQ62,DWQ64,DWQ70,DWQ76,DWQ78,DWQ82,#REF!)*(1-$E$91)*0.095</f>
        <v>#REF!</v>
      </c>
      <c r="DWR97" s="1488" t="e">
        <f>SUM(DWR23,DWR27,DWR33,DWR38,DWR41,DWR44,DWR47,DWR50,DWR56,DWR62,DWR64,DWR70,DWR76,DWR78,DWR82,#REF!)*(1-$E$91)*0.095</f>
        <v>#REF!</v>
      </c>
      <c r="DWS97" s="1488" t="e">
        <f>SUM(DWS23,DWS27,DWS33,DWS38,DWS41,DWS44,DWS47,DWS50,DWS56,DWS62,DWS64,DWS70,DWS76,DWS78,DWS82,#REF!)*(1-$E$91)*0.095</f>
        <v>#REF!</v>
      </c>
      <c r="DWT97" s="1488" t="e">
        <f>SUM(DWT23,DWT27,DWT33,DWT38,DWT41,DWT44,DWT47,DWT50,DWT56,DWT62,DWT64,DWT70,DWT76,DWT78,DWT82,#REF!)*(1-$E$91)*0.095</f>
        <v>#REF!</v>
      </c>
      <c r="DWU97" s="1488" t="e">
        <f>SUM(DWU23,DWU27,DWU33,DWU38,DWU41,DWU44,DWU47,DWU50,DWU56,DWU62,DWU64,DWU70,DWU76,DWU78,DWU82,#REF!)*(1-$E$91)*0.095</f>
        <v>#REF!</v>
      </c>
      <c r="DWV97" s="1488" t="e">
        <f>SUM(DWV23,DWV27,DWV33,DWV38,DWV41,DWV44,DWV47,DWV50,DWV56,DWV62,DWV64,DWV70,DWV76,DWV78,DWV82,#REF!)*(1-$E$91)*0.095</f>
        <v>#REF!</v>
      </c>
      <c r="DWW97" s="1488" t="e">
        <f>SUM(DWW23,DWW27,DWW33,DWW38,DWW41,DWW44,DWW47,DWW50,DWW56,DWW62,DWW64,DWW70,DWW76,DWW78,DWW82,#REF!)*(1-$E$91)*0.095</f>
        <v>#REF!</v>
      </c>
      <c r="DWX97" s="1488" t="e">
        <f>SUM(DWX23,DWX27,DWX33,DWX38,DWX41,DWX44,DWX47,DWX50,DWX56,DWX62,DWX64,DWX70,DWX76,DWX78,DWX82,#REF!)*(1-$E$91)*0.095</f>
        <v>#REF!</v>
      </c>
      <c r="DWY97" s="1488" t="e">
        <f>SUM(DWY23,DWY27,DWY33,DWY38,DWY41,DWY44,DWY47,DWY50,DWY56,DWY62,DWY64,DWY70,DWY76,DWY78,DWY82,#REF!)*(1-$E$91)*0.095</f>
        <v>#REF!</v>
      </c>
      <c r="DWZ97" s="1488" t="e">
        <f>SUM(DWZ23,DWZ27,DWZ33,DWZ38,DWZ41,DWZ44,DWZ47,DWZ50,DWZ56,DWZ62,DWZ64,DWZ70,DWZ76,DWZ78,DWZ82,#REF!)*(1-$E$91)*0.095</f>
        <v>#REF!</v>
      </c>
      <c r="DXA97" s="1488" t="e">
        <f>SUM(DXA23,DXA27,DXA33,DXA38,DXA41,DXA44,DXA47,DXA50,DXA56,DXA62,DXA64,DXA70,DXA76,DXA78,DXA82,#REF!)*(1-$E$91)*0.095</f>
        <v>#REF!</v>
      </c>
      <c r="DXB97" s="1488" t="e">
        <f>SUM(DXB23,DXB27,DXB33,DXB38,DXB41,DXB44,DXB47,DXB50,DXB56,DXB62,DXB64,DXB70,DXB76,DXB78,DXB82,#REF!)*(1-$E$91)*0.095</f>
        <v>#REF!</v>
      </c>
      <c r="DXC97" s="1488" t="e">
        <f>SUM(DXC23,DXC27,DXC33,DXC38,DXC41,DXC44,DXC47,DXC50,DXC56,DXC62,DXC64,DXC70,DXC76,DXC78,DXC82,#REF!)*(1-$E$91)*0.095</f>
        <v>#REF!</v>
      </c>
      <c r="DXD97" s="1488" t="e">
        <f>SUM(DXD23,DXD27,DXD33,DXD38,DXD41,DXD44,DXD47,DXD50,DXD56,DXD62,DXD64,DXD70,DXD76,DXD78,DXD82,#REF!)*(1-$E$91)*0.095</f>
        <v>#REF!</v>
      </c>
      <c r="DXE97" s="1488" t="e">
        <f>SUM(DXE23,DXE27,DXE33,DXE38,DXE41,DXE44,DXE47,DXE50,DXE56,DXE62,DXE64,DXE70,DXE76,DXE78,DXE82,#REF!)*(1-$E$91)*0.095</f>
        <v>#REF!</v>
      </c>
      <c r="DXF97" s="1488" t="e">
        <f>SUM(DXF23,DXF27,DXF33,DXF38,DXF41,DXF44,DXF47,DXF50,DXF56,DXF62,DXF64,DXF70,DXF76,DXF78,DXF82,#REF!)*(1-$E$91)*0.095</f>
        <v>#REF!</v>
      </c>
      <c r="DXG97" s="1488" t="e">
        <f>SUM(DXG23,DXG27,DXG33,DXG38,DXG41,DXG44,DXG47,DXG50,DXG56,DXG62,DXG64,DXG70,DXG76,DXG78,DXG82,#REF!)*(1-$E$91)*0.095</f>
        <v>#REF!</v>
      </c>
      <c r="DXH97" s="1488" t="e">
        <f>SUM(DXH23,DXH27,DXH33,DXH38,DXH41,DXH44,DXH47,DXH50,DXH56,DXH62,DXH64,DXH70,DXH76,DXH78,DXH82,#REF!)*(1-$E$91)*0.095</f>
        <v>#REF!</v>
      </c>
      <c r="DXI97" s="1488" t="e">
        <f>SUM(DXI23,DXI27,DXI33,DXI38,DXI41,DXI44,DXI47,DXI50,DXI56,DXI62,DXI64,DXI70,DXI76,DXI78,DXI82,#REF!)*(1-$E$91)*0.095</f>
        <v>#REF!</v>
      </c>
      <c r="DXJ97" s="1488" t="e">
        <f>SUM(DXJ23,DXJ27,DXJ33,DXJ38,DXJ41,DXJ44,DXJ47,DXJ50,DXJ56,DXJ62,DXJ64,DXJ70,DXJ76,DXJ78,DXJ82,#REF!)*(1-$E$91)*0.095</f>
        <v>#REF!</v>
      </c>
      <c r="DXK97" s="1488" t="e">
        <f>SUM(DXK23,DXK27,DXK33,DXK38,DXK41,DXK44,DXK47,DXK50,DXK56,DXK62,DXK64,DXK70,DXK76,DXK78,DXK82,#REF!)*(1-$E$91)*0.095</f>
        <v>#REF!</v>
      </c>
      <c r="DXL97" s="1488" t="e">
        <f>SUM(DXL23,DXL27,DXL33,DXL38,DXL41,DXL44,DXL47,DXL50,DXL56,DXL62,DXL64,DXL70,DXL76,DXL78,DXL82,#REF!)*(1-$E$91)*0.095</f>
        <v>#REF!</v>
      </c>
      <c r="DXM97" s="1488" t="e">
        <f>SUM(DXM23,DXM27,DXM33,DXM38,DXM41,DXM44,DXM47,DXM50,DXM56,DXM62,DXM64,DXM70,DXM76,DXM78,DXM82,#REF!)*(1-$E$91)*0.095</f>
        <v>#REF!</v>
      </c>
      <c r="DXN97" s="1488" t="e">
        <f>SUM(DXN23,DXN27,DXN33,DXN38,DXN41,DXN44,DXN47,DXN50,DXN56,DXN62,DXN64,DXN70,DXN76,DXN78,DXN82,#REF!)*(1-$E$91)*0.095</f>
        <v>#REF!</v>
      </c>
      <c r="DXO97" s="1488" t="e">
        <f>SUM(DXO23,DXO27,DXO33,DXO38,DXO41,DXO44,DXO47,DXO50,DXO56,DXO62,DXO64,DXO70,DXO76,DXO78,DXO82,#REF!)*(1-$E$91)*0.095</f>
        <v>#REF!</v>
      </c>
      <c r="DXP97" s="1488" t="e">
        <f>SUM(DXP23,DXP27,DXP33,DXP38,DXP41,DXP44,DXP47,DXP50,DXP56,DXP62,DXP64,DXP70,DXP76,DXP78,DXP82,#REF!)*(1-$E$91)*0.095</f>
        <v>#REF!</v>
      </c>
      <c r="DXQ97" s="1488" t="e">
        <f>SUM(DXQ23,DXQ27,DXQ33,DXQ38,DXQ41,DXQ44,DXQ47,DXQ50,DXQ56,DXQ62,DXQ64,DXQ70,DXQ76,DXQ78,DXQ82,#REF!)*(1-$E$91)*0.095</f>
        <v>#REF!</v>
      </c>
      <c r="DXR97" s="1488" t="e">
        <f>SUM(DXR23,DXR27,DXR33,DXR38,DXR41,DXR44,DXR47,DXR50,DXR56,DXR62,DXR64,DXR70,DXR76,DXR78,DXR82,#REF!)*(1-$E$91)*0.095</f>
        <v>#REF!</v>
      </c>
      <c r="DXS97" s="1488" t="e">
        <f>SUM(DXS23,DXS27,DXS33,DXS38,DXS41,DXS44,DXS47,DXS50,DXS56,DXS62,DXS64,DXS70,DXS76,DXS78,DXS82,#REF!)*(1-$E$91)*0.095</f>
        <v>#REF!</v>
      </c>
      <c r="DXT97" s="1488" t="e">
        <f>SUM(DXT23,DXT27,DXT33,DXT38,DXT41,DXT44,DXT47,DXT50,DXT56,DXT62,DXT64,DXT70,DXT76,DXT78,DXT82,#REF!)*(1-$E$91)*0.095</f>
        <v>#REF!</v>
      </c>
      <c r="DXU97" s="1488" t="e">
        <f>SUM(DXU23,DXU27,DXU33,DXU38,DXU41,DXU44,DXU47,DXU50,DXU56,DXU62,DXU64,DXU70,DXU76,DXU78,DXU82,#REF!)*(1-$E$91)*0.095</f>
        <v>#REF!</v>
      </c>
      <c r="DXV97" s="1488" t="e">
        <f>SUM(DXV23,DXV27,DXV33,DXV38,DXV41,DXV44,DXV47,DXV50,DXV56,DXV62,DXV64,DXV70,DXV76,DXV78,DXV82,#REF!)*(1-$E$91)*0.095</f>
        <v>#REF!</v>
      </c>
      <c r="DXW97" s="1488" t="e">
        <f>SUM(DXW23,DXW27,DXW33,DXW38,DXW41,DXW44,DXW47,DXW50,DXW56,DXW62,DXW64,DXW70,DXW76,DXW78,DXW82,#REF!)*(1-$E$91)*0.095</f>
        <v>#REF!</v>
      </c>
      <c r="DXX97" s="1488" t="e">
        <f>SUM(DXX23,DXX27,DXX33,DXX38,DXX41,DXX44,DXX47,DXX50,DXX56,DXX62,DXX64,DXX70,DXX76,DXX78,DXX82,#REF!)*(1-$E$91)*0.095</f>
        <v>#REF!</v>
      </c>
      <c r="DXY97" s="1488" t="e">
        <f>SUM(DXY23,DXY27,DXY33,DXY38,DXY41,DXY44,DXY47,DXY50,DXY56,DXY62,DXY64,DXY70,DXY76,DXY78,DXY82,#REF!)*(1-$E$91)*0.095</f>
        <v>#REF!</v>
      </c>
      <c r="DXZ97" s="1488" t="e">
        <f>SUM(DXZ23,DXZ27,DXZ33,DXZ38,DXZ41,DXZ44,DXZ47,DXZ50,DXZ56,DXZ62,DXZ64,DXZ70,DXZ76,DXZ78,DXZ82,#REF!)*(1-$E$91)*0.095</f>
        <v>#REF!</v>
      </c>
      <c r="DYA97" s="1488" t="e">
        <f>SUM(DYA23,DYA27,DYA33,DYA38,DYA41,DYA44,DYA47,DYA50,DYA56,DYA62,DYA64,DYA70,DYA76,DYA78,DYA82,#REF!)*(1-$E$91)*0.095</f>
        <v>#REF!</v>
      </c>
      <c r="DYB97" s="1488" t="e">
        <f>SUM(DYB23,DYB27,DYB33,DYB38,DYB41,DYB44,DYB47,DYB50,DYB56,DYB62,DYB64,DYB70,DYB76,DYB78,DYB82,#REF!)*(1-$E$91)*0.095</f>
        <v>#REF!</v>
      </c>
      <c r="DYC97" s="1488" t="e">
        <f>SUM(DYC23,DYC27,DYC33,DYC38,DYC41,DYC44,DYC47,DYC50,DYC56,DYC62,DYC64,DYC70,DYC76,DYC78,DYC82,#REF!)*(1-$E$91)*0.095</f>
        <v>#REF!</v>
      </c>
      <c r="DYD97" s="1488" t="e">
        <f>SUM(DYD23,DYD27,DYD33,DYD38,DYD41,DYD44,DYD47,DYD50,DYD56,DYD62,DYD64,DYD70,DYD76,DYD78,DYD82,#REF!)*(1-$E$91)*0.095</f>
        <v>#REF!</v>
      </c>
      <c r="DYE97" s="1488" t="e">
        <f>SUM(DYE23,DYE27,DYE33,DYE38,DYE41,DYE44,DYE47,DYE50,DYE56,DYE62,DYE64,DYE70,DYE76,DYE78,DYE82,#REF!)*(1-$E$91)*0.095</f>
        <v>#REF!</v>
      </c>
      <c r="DYF97" s="1488" t="e">
        <f>SUM(DYF23,DYF27,DYF33,DYF38,DYF41,DYF44,DYF47,DYF50,DYF56,DYF62,DYF64,DYF70,DYF76,DYF78,DYF82,#REF!)*(1-$E$91)*0.095</f>
        <v>#REF!</v>
      </c>
      <c r="DYG97" s="1488" t="e">
        <f>SUM(DYG23,DYG27,DYG33,DYG38,DYG41,DYG44,DYG47,DYG50,DYG56,DYG62,DYG64,DYG70,DYG76,DYG78,DYG82,#REF!)*(1-$E$91)*0.095</f>
        <v>#REF!</v>
      </c>
      <c r="DYH97" s="1488" t="e">
        <f>SUM(DYH23,DYH27,DYH33,DYH38,DYH41,DYH44,DYH47,DYH50,DYH56,DYH62,DYH64,DYH70,DYH76,DYH78,DYH82,#REF!)*(1-$E$91)*0.095</f>
        <v>#REF!</v>
      </c>
      <c r="DYI97" s="1488" t="e">
        <f>SUM(DYI23,DYI27,DYI33,DYI38,DYI41,DYI44,DYI47,DYI50,DYI56,DYI62,DYI64,DYI70,DYI76,DYI78,DYI82,#REF!)*(1-$E$91)*0.095</f>
        <v>#REF!</v>
      </c>
      <c r="DYJ97" s="1488" t="e">
        <f>SUM(DYJ23,DYJ27,DYJ33,DYJ38,DYJ41,DYJ44,DYJ47,DYJ50,DYJ56,DYJ62,DYJ64,DYJ70,DYJ76,DYJ78,DYJ82,#REF!)*(1-$E$91)*0.095</f>
        <v>#REF!</v>
      </c>
      <c r="DYK97" s="1488" t="e">
        <f>SUM(DYK23,DYK27,DYK33,DYK38,DYK41,DYK44,DYK47,DYK50,DYK56,DYK62,DYK64,DYK70,DYK76,DYK78,DYK82,#REF!)*(1-$E$91)*0.095</f>
        <v>#REF!</v>
      </c>
      <c r="DYL97" s="1488" t="e">
        <f>SUM(DYL23,DYL27,DYL33,DYL38,DYL41,DYL44,DYL47,DYL50,DYL56,DYL62,DYL64,DYL70,DYL76,DYL78,DYL82,#REF!)*(1-$E$91)*0.095</f>
        <v>#REF!</v>
      </c>
      <c r="DYM97" s="1488" t="e">
        <f>SUM(DYM23,DYM27,DYM33,DYM38,DYM41,DYM44,DYM47,DYM50,DYM56,DYM62,DYM64,DYM70,DYM76,DYM78,DYM82,#REF!)*(1-$E$91)*0.095</f>
        <v>#REF!</v>
      </c>
      <c r="DYN97" s="1488" t="e">
        <f>SUM(DYN23,DYN27,DYN33,DYN38,DYN41,DYN44,DYN47,DYN50,DYN56,DYN62,DYN64,DYN70,DYN76,DYN78,DYN82,#REF!)*(1-$E$91)*0.095</f>
        <v>#REF!</v>
      </c>
      <c r="DYO97" s="1488" t="e">
        <f>SUM(DYO23,DYO27,DYO33,DYO38,DYO41,DYO44,DYO47,DYO50,DYO56,DYO62,DYO64,DYO70,DYO76,DYO78,DYO82,#REF!)*(1-$E$91)*0.095</f>
        <v>#REF!</v>
      </c>
      <c r="DYP97" s="1488" t="e">
        <f>SUM(DYP23,DYP27,DYP33,DYP38,DYP41,DYP44,DYP47,DYP50,DYP56,DYP62,DYP64,DYP70,DYP76,DYP78,DYP82,#REF!)*(1-$E$91)*0.095</f>
        <v>#REF!</v>
      </c>
      <c r="DYQ97" s="1488" t="e">
        <f>SUM(DYQ23,DYQ27,DYQ33,DYQ38,DYQ41,DYQ44,DYQ47,DYQ50,DYQ56,DYQ62,DYQ64,DYQ70,DYQ76,DYQ78,DYQ82,#REF!)*(1-$E$91)*0.095</f>
        <v>#REF!</v>
      </c>
      <c r="DYR97" s="1488" t="e">
        <f>SUM(DYR23,DYR27,DYR33,DYR38,DYR41,DYR44,DYR47,DYR50,DYR56,DYR62,DYR64,DYR70,DYR76,DYR78,DYR82,#REF!)*(1-$E$91)*0.095</f>
        <v>#REF!</v>
      </c>
      <c r="DYS97" s="1488" t="e">
        <f>SUM(DYS23,DYS27,DYS33,DYS38,DYS41,DYS44,DYS47,DYS50,DYS56,DYS62,DYS64,DYS70,DYS76,DYS78,DYS82,#REF!)*(1-$E$91)*0.095</f>
        <v>#REF!</v>
      </c>
      <c r="DYT97" s="1488" t="e">
        <f>SUM(DYT23,DYT27,DYT33,DYT38,DYT41,DYT44,DYT47,DYT50,DYT56,DYT62,DYT64,DYT70,DYT76,DYT78,DYT82,#REF!)*(1-$E$91)*0.095</f>
        <v>#REF!</v>
      </c>
      <c r="DYU97" s="1488" t="e">
        <f>SUM(DYU23,DYU27,DYU33,DYU38,DYU41,DYU44,DYU47,DYU50,DYU56,DYU62,DYU64,DYU70,DYU76,DYU78,DYU82,#REF!)*(1-$E$91)*0.095</f>
        <v>#REF!</v>
      </c>
      <c r="DYV97" s="1488" t="e">
        <f>SUM(DYV23,DYV27,DYV33,DYV38,DYV41,DYV44,DYV47,DYV50,DYV56,DYV62,DYV64,DYV70,DYV76,DYV78,DYV82,#REF!)*(1-$E$91)*0.095</f>
        <v>#REF!</v>
      </c>
      <c r="DYW97" s="1488" t="e">
        <f>SUM(DYW23,DYW27,DYW33,DYW38,DYW41,DYW44,DYW47,DYW50,DYW56,DYW62,DYW64,DYW70,DYW76,DYW78,DYW82,#REF!)*(1-$E$91)*0.095</f>
        <v>#REF!</v>
      </c>
      <c r="DYX97" s="1488" t="e">
        <f>SUM(DYX23,DYX27,DYX33,DYX38,DYX41,DYX44,DYX47,DYX50,DYX56,DYX62,DYX64,DYX70,DYX76,DYX78,DYX82,#REF!)*(1-$E$91)*0.095</f>
        <v>#REF!</v>
      </c>
      <c r="DYY97" s="1488" t="e">
        <f>SUM(DYY23,DYY27,DYY33,DYY38,DYY41,DYY44,DYY47,DYY50,DYY56,DYY62,DYY64,DYY70,DYY76,DYY78,DYY82,#REF!)*(1-$E$91)*0.095</f>
        <v>#REF!</v>
      </c>
      <c r="DYZ97" s="1488" t="e">
        <f>SUM(DYZ23,DYZ27,DYZ33,DYZ38,DYZ41,DYZ44,DYZ47,DYZ50,DYZ56,DYZ62,DYZ64,DYZ70,DYZ76,DYZ78,DYZ82,#REF!)*(1-$E$91)*0.095</f>
        <v>#REF!</v>
      </c>
      <c r="DZA97" s="1488" t="e">
        <f>SUM(DZA23,DZA27,DZA33,DZA38,DZA41,DZA44,DZA47,DZA50,DZA56,DZA62,DZA64,DZA70,DZA76,DZA78,DZA82,#REF!)*(1-$E$91)*0.095</f>
        <v>#REF!</v>
      </c>
      <c r="DZB97" s="1488" t="e">
        <f>SUM(DZB23,DZB27,DZB33,DZB38,DZB41,DZB44,DZB47,DZB50,DZB56,DZB62,DZB64,DZB70,DZB76,DZB78,DZB82,#REF!)*(1-$E$91)*0.095</f>
        <v>#REF!</v>
      </c>
      <c r="DZC97" s="1488" t="e">
        <f>SUM(DZC23,DZC27,DZC33,DZC38,DZC41,DZC44,DZC47,DZC50,DZC56,DZC62,DZC64,DZC70,DZC76,DZC78,DZC82,#REF!)*(1-$E$91)*0.095</f>
        <v>#REF!</v>
      </c>
      <c r="DZD97" s="1488" t="e">
        <f>SUM(DZD23,DZD27,DZD33,DZD38,DZD41,DZD44,DZD47,DZD50,DZD56,DZD62,DZD64,DZD70,DZD76,DZD78,DZD82,#REF!)*(1-$E$91)*0.095</f>
        <v>#REF!</v>
      </c>
      <c r="DZE97" s="1488" t="e">
        <f>SUM(DZE23,DZE27,DZE33,DZE38,DZE41,DZE44,DZE47,DZE50,DZE56,DZE62,DZE64,DZE70,DZE76,DZE78,DZE82,#REF!)*(1-$E$91)*0.095</f>
        <v>#REF!</v>
      </c>
      <c r="DZF97" s="1488" t="e">
        <f>SUM(DZF23,DZF27,DZF33,DZF38,DZF41,DZF44,DZF47,DZF50,DZF56,DZF62,DZF64,DZF70,DZF76,DZF78,DZF82,#REF!)*(1-$E$91)*0.095</f>
        <v>#REF!</v>
      </c>
      <c r="DZG97" s="1488" t="e">
        <f>SUM(DZG23,DZG27,DZG33,DZG38,DZG41,DZG44,DZG47,DZG50,DZG56,DZG62,DZG64,DZG70,DZG76,DZG78,DZG82,#REF!)*(1-$E$91)*0.095</f>
        <v>#REF!</v>
      </c>
      <c r="DZH97" s="1488" t="e">
        <f>SUM(DZH23,DZH27,DZH33,DZH38,DZH41,DZH44,DZH47,DZH50,DZH56,DZH62,DZH64,DZH70,DZH76,DZH78,DZH82,#REF!)*(1-$E$91)*0.095</f>
        <v>#REF!</v>
      </c>
      <c r="DZI97" s="1488" t="e">
        <f>SUM(DZI23,DZI27,DZI33,DZI38,DZI41,DZI44,DZI47,DZI50,DZI56,DZI62,DZI64,DZI70,DZI76,DZI78,DZI82,#REF!)*(1-$E$91)*0.095</f>
        <v>#REF!</v>
      </c>
      <c r="DZJ97" s="1488" t="e">
        <f>SUM(DZJ23,DZJ27,DZJ33,DZJ38,DZJ41,DZJ44,DZJ47,DZJ50,DZJ56,DZJ62,DZJ64,DZJ70,DZJ76,DZJ78,DZJ82,#REF!)*(1-$E$91)*0.095</f>
        <v>#REF!</v>
      </c>
      <c r="DZK97" s="1488" t="e">
        <f>SUM(DZK23,DZK27,DZK33,DZK38,DZK41,DZK44,DZK47,DZK50,DZK56,DZK62,DZK64,DZK70,DZK76,DZK78,DZK82,#REF!)*(1-$E$91)*0.095</f>
        <v>#REF!</v>
      </c>
      <c r="DZL97" s="1488" t="e">
        <f>SUM(DZL23,DZL27,DZL33,DZL38,DZL41,DZL44,DZL47,DZL50,DZL56,DZL62,DZL64,DZL70,DZL76,DZL78,DZL82,#REF!)*(1-$E$91)*0.095</f>
        <v>#REF!</v>
      </c>
      <c r="DZM97" s="1488" t="e">
        <f>SUM(DZM23,DZM27,DZM33,DZM38,DZM41,DZM44,DZM47,DZM50,DZM56,DZM62,DZM64,DZM70,DZM76,DZM78,DZM82,#REF!)*(1-$E$91)*0.095</f>
        <v>#REF!</v>
      </c>
      <c r="DZN97" s="1488" t="e">
        <f>SUM(DZN23,DZN27,DZN33,DZN38,DZN41,DZN44,DZN47,DZN50,DZN56,DZN62,DZN64,DZN70,DZN76,DZN78,DZN82,#REF!)*(1-$E$91)*0.095</f>
        <v>#REF!</v>
      </c>
      <c r="DZO97" s="1488" t="e">
        <f>SUM(DZO23,DZO27,DZO33,DZO38,DZO41,DZO44,DZO47,DZO50,DZO56,DZO62,DZO64,DZO70,DZO76,DZO78,DZO82,#REF!)*(1-$E$91)*0.095</f>
        <v>#REF!</v>
      </c>
      <c r="DZP97" s="1488" t="e">
        <f>SUM(DZP23,DZP27,DZP33,DZP38,DZP41,DZP44,DZP47,DZP50,DZP56,DZP62,DZP64,DZP70,DZP76,DZP78,DZP82,#REF!)*(1-$E$91)*0.095</f>
        <v>#REF!</v>
      </c>
      <c r="DZQ97" s="1488" t="e">
        <f>SUM(DZQ23,DZQ27,DZQ33,DZQ38,DZQ41,DZQ44,DZQ47,DZQ50,DZQ56,DZQ62,DZQ64,DZQ70,DZQ76,DZQ78,DZQ82,#REF!)*(1-$E$91)*0.095</f>
        <v>#REF!</v>
      </c>
      <c r="DZR97" s="1488" t="e">
        <f>SUM(DZR23,DZR27,DZR33,DZR38,DZR41,DZR44,DZR47,DZR50,DZR56,DZR62,DZR64,DZR70,DZR76,DZR78,DZR82,#REF!)*(1-$E$91)*0.095</f>
        <v>#REF!</v>
      </c>
      <c r="DZS97" s="1488" t="e">
        <f>SUM(DZS23,DZS27,DZS33,DZS38,DZS41,DZS44,DZS47,DZS50,DZS56,DZS62,DZS64,DZS70,DZS76,DZS78,DZS82,#REF!)*(1-$E$91)*0.095</f>
        <v>#REF!</v>
      </c>
      <c r="DZT97" s="1488" t="e">
        <f>SUM(DZT23,DZT27,DZT33,DZT38,DZT41,DZT44,DZT47,DZT50,DZT56,DZT62,DZT64,DZT70,DZT76,DZT78,DZT82,#REF!)*(1-$E$91)*0.095</f>
        <v>#REF!</v>
      </c>
      <c r="DZU97" s="1488" t="e">
        <f>SUM(DZU23,DZU27,DZU33,DZU38,DZU41,DZU44,DZU47,DZU50,DZU56,DZU62,DZU64,DZU70,DZU76,DZU78,DZU82,#REF!)*(1-$E$91)*0.095</f>
        <v>#REF!</v>
      </c>
      <c r="DZV97" s="1488" t="e">
        <f>SUM(DZV23,DZV27,DZV33,DZV38,DZV41,DZV44,DZV47,DZV50,DZV56,DZV62,DZV64,DZV70,DZV76,DZV78,DZV82,#REF!)*(1-$E$91)*0.095</f>
        <v>#REF!</v>
      </c>
      <c r="DZW97" s="1488" t="e">
        <f>SUM(DZW23,DZW27,DZW33,DZW38,DZW41,DZW44,DZW47,DZW50,DZW56,DZW62,DZW64,DZW70,DZW76,DZW78,DZW82,#REF!)*(1-$E$91)*0.095</f>
        <v>#REF!</v>
      </c>
      <c r="DZX97" s="1488" t="e">
        <f>SUM(DZX23,DZX27,DZX33,DZX38,DZX41,DZX44,DZX47,DZX50,DZX56,DZX62,DZX64,DZX70,DZX76,DZX78,DZX82,#REF!)*(1-$E$91)*0.095</f>
        <v>#REF!</v>
      </c>
      <c r="DZY97" s="1488" t="e">
        <f>SUM(DZY23,DZY27,DZY33,DZY38,DZY41,DZY44,DZY47,DZY50,DZY56,DZY62,DZY64,DZY70,DZY76,DZY78,DZY82,#REF!)*(1-$E$91)*0.095</f>
        <v>#REF!</v>
      </c>
      <c r="DZZ97" s="1488" t="e">
        <f>SUM(DZZ23,DZZ27,DZZ33,DZZ38,DZZ41,DZZ44,DZZ47,DZZ50,DZZ56,DZZ62,DZZ64,DZZ70,DZZ76,DZZ78,DZZ82,#REF!)*(1-$E$91)*0.095</f>
        <v>#REF!</v>
      </c>
      <c r="EAA97" s="1488" t="e">
        <f>SUM(EAA23,EAA27,EAA33,EAA38,EAA41,EAA44,EAA47,EAA50,EAA56,EAA62,EAA64,EAA70,EAA76,EAA78,EAA82,#REF!)*(1-$E$91)*0.095</f>
        <v>#REF!</v>
      </c>
      <c r="EAB97" s="1488" t="e">
        <f>SUM(EAB23,EAB27,EAB33,EAB38,EAB41,EAB44,EAB47,EAB50,EAB56,EAB62,EAB64,EAB70,EAB76,EAB78,EAB82,#REF!)*(1-$E$91)*0.095</f>
        <v>#REF!</v>
      </c>
      <c r="EAC97" s="1488" t="e">
        <f>SUM(EAC23,EAC27,EAC33,EAC38,EAC41,EAC44,EAC47,EAC50,EAC56,EAC62,EAC64,EAC70,EAC76,EAC78,EAC82,#REF!)*(1-$E$91)*0.095</f>
        <v>#REF!</v>
      </c>
      <c r="EAD97" s="1488" t="e">
        <f>SUM(EAD23,EAD27,EAD33,EAD38,EAD41,EAD44,EAD47,EAD50,EAD56,EAD62,EAD64,EAD70,EAD76,EAD78,EAD82,#REF!)*(1-$E$91)*0.095</f>
        <v>#REF!</v>
      </c>
      <c r="EAE97" s="1488" t="e">
        <f>SUM(EAE23,EAE27,EAE33,EAE38,EAE41,EAE44,EAE47,EAE50,EAE56,EAE62,EAE64,EAE70,EAE76,EAE78,EAE82,#REF!)*(1-$E$91)*0.095</f>
        <v>#REF!</v>
      </c>
      <c r="EAF97" s="1488" t="e">
        <f>SUM(EAF23,EAF27,EAF33,EAF38,EAF41,EAF44,EAF47,EAF50,EAF56,EAF62,EAF64,EAF70,EAF76,EAF78,EAF82,#REF!)*(1-$E$91)*0.095</f>
        <v>#REF!</v>
      </c>
      <c r="EAG97" s="1488" t="e">
        <f>SUM(EAG23,EAG27,EAG33,EAG38,EAG41,EAG44,EAG47,EAG50,EAG56,EAG62,EAG64,EAG70,EAG76,EAG78,EAG82,#REF!)*(1-$E$91)*0.095</f>
        <v>#REF!</v>
      </c>
      <c r="EAH97" s="1488" t="e">
        <f>SUM(EAH23,EAH27,EAH33,EAH38,EAH41,EAH44,EAH47,EAH50,EAH56,EAH62,EAH64,EAH70,EAH76,EAH78,EAH82,#REF!)*(1-$E$91)*0.095</f>
        <v>#REF!</v>
      </c>
      <c r="EAI97" s="1488" t="e">
        <f>SUM(EAI23,EAI27,EAI33,EAI38,EAI41,EAI44,EAI47,EAI50,EAI56,EAI62,EAI64,EAI70,EAI76,EAI78,EAI82,#REF!)*(1-$E$91)*0.095</f>
        <v>#REF!</v>
      </c>
      <c r="EAJ97" s="1488" t="e">
        <f>SUM(EAJ23,EAJ27,EAJ33,EAJ38,EAJ41,EAJ44,EAJ47,EAJ50,EAJ56,EAJ62,EAJ64,EAJ70,EAJ76,EAJ78,EAJ82,#REF!)*(1-$E$91)*0.095</f>
        <v>#REF!</v>
      </c>
      <c r="EAK97" s="1488" t="e">
        <f>SUM(EAK23,EAK27,EAK33,EAK38,EAK41,EAK44,EAK47,EAK50,EAK56,EAK62,EAK64,EAK70,EAK76,EAK78,EAK82,#REF!)*(1-$E$91)*0.095</f>
        <v>#REF!</v>
      </c>
      <c r="EAL97" s="1488" t="e">
        <f>SUM(EAL23,EAL27,EAL33,EAL38,EAL41,EAL44,EAL47,EAL50,EAL56,EAL62,EAL64,EAL70,EAL76,EAL78,EAL82,#REF!)*(1-$E$91)*0.095</f>
        <v>#REF!</v>
      </c>
      <c r="EAM97" s="1488" t="e">
        <f>SUM(EAM23,EAM27,EAM33,EAM38,EAM41,EAM44,EAM47,EAM50,EAM56,EAM62,EAM64,EAM70,EAM76,EAM78,EAM82,#REF!)*(1-$E$91)*0.095</f>
        <v>#REF!</v>
      </c>
      <c r="EAN97" s="1488" t="e">
        <f>SUM(EAN23,EAN27,EAN33,EAN38,EAN41,EAN44,EAN47,EAN50,EAN56,EAN62,EAN64,EAN70,EAN76,EAN78,EAN82,#REF!)*(1-$E$91)*0.095</f>
        <v>#REF!</v>
      </c>
      <c r="EAO97" s="1488" t="e">
        <f>SUM(EAO23,EAO27,EAO33,EAO38,EAO41,EAO44,EAO47,EAO50,EAO56,EAO62,EAO64,EAO70,EAO76,EAO78,EAO82,#REF!)*(1-$E$91)*0.095</f>
        <v>#REF!</v>
      </c>
      <c r="EAP97" s="1488" t="e">
        <f>SUM(EAP23,EAP27,EAP33,EAP38,EAP41,EAP44,EAP47,EAP50,EAP56,EAP62,EAP64,EAP70,EAP76,EAP78,EAP82,#REF!)*(1-$E$91)*0.095</f>
        <v>#REF!</v>
      </c>
      <c r="EAQ97" s="1488" t="e">
        <f>SUM(EAQ23,EAQ27,EAQ33,EAQ38,EAQ41,EAQ44,EAQ47,EAQ50,EAQ56,EAQ62,EAQ64,EAQ70,EAQ76,EAQ78,EAQ82,#REF!)*(1-$E$91)*0.095</f>
        <v>#REF!</v>
      </c>
      <c r="EAR97" s="1488" t="e">
        <f>SUM(EAR23,EAR27,EAR33,EAR38,EAR41,EAR44,EAR47,EAR50,EAR56,EAR62,EAR64,EAR70,EAR76,EAR78,EAR82,#REF!)*(1-$E$91)*0.095</f>
        <v>#REF!</v>
      </c>
      <c r="EAS97" s="1488" t="e">
        <f>SUM(EAS23,EAS27,EAS33,EAS38,EAS41,EAS44,EAS47,EAS50,EAS56,EAS62,EAS64,EAS70,EAS76,EAS78,EAS82,#REF!)*(1-$E$91)*0.095</f>
        <v>#REF!</v>
      </c>
      <c r="EAT97" s="1488" t="e">
        <f>SUM(EAT23,EAT27,EAT33,EAT38,EAT41,EAT44,EAT47,EAT50,EAT56,EAT62,EAT64,EAT70,EAT76,EAT78,EAT82,#REF!)*(1-$E$91)*0.095</f>
        <v>#REF!</v>
      </c>
      <c r="EAU97" s="1488" t="e">
        <f>SUM(EAU23,EAU27,EAU33,EAU38,EAU41,EAU44,EAU47,EAU50,EAU56,EAU62,EAU64,EAU70,EAU76,EAU78,EAU82,#REF!)*(1-$E$91)*0.095</f>
        <v>#REF!</v>
      </c>
      <c r="EAV97" s="1488" t="e">
        <f>SUM(EAV23,EAV27,EAV33,EAV38,EAV41,EAV44,EAV47,EAV50,EAV56,EAV62,EAV64,EAV70,EAV76,EAV78,EAV82,#REF!)*(1-$E$91)*0.095</f>
        <v>#REF!</v>
      </c>
      <c r="EAW97" s="1488" t="e">
        <f>SUM(EAW23,EAW27,EAW33,EAW38,EAW41,EAW44,EAW47,EAW50,EAW56,EAW62,EAW64,EAW70,EAW76,EAW78,EAW82,#REF!)*(1-$E$91)*0.095</f>
        <v>#REF!</v>
      </c>
      <c r="EAX97" s="1488" t="e">
        <f>SUM(EAX23,EAX27,EAX33,EAX38,EAX41,EAX44,EAX47,EAX50,EAX56,EAX62,EAX64,EAX70,EAX76,EAX78,EAX82,#REF!)*(1-$E$91)*0.095</f>
        <v>#REF!</v>
      </c>
      <c r="EAY97" s="1488" t="e">
        <f>SUM(EAY23,EAY27,EAY33,EAY38,EAY41,EAY44,EAY47,EAY50,EAY56,EAY62,EAY64,EAY70,EAY76,EAY78,EAY82,#REF!)*(1-$E$91)*0.095</f>
        <v>#REF!</v>
      </c>
      <c r="EAZ97" s="1488" t="e">
        <f>SUM(EAZ23,EAZ27,EAZ33,EAZ38,EAZ41,EAZ44,EAZ47,EAZ50,EAZ56,EAZ62,EAZ64,EAZ70,EAZ76,EAZ78,EAZ82,#REF!)*(1-$E$91)*0.095</f>
        <v>#REF!</v>
      </c>
      <c r="EBA97" s="1488" t="e">
        <f>SUM(EBA23,EBA27,EBA33,EBA38,EBA41,EBA44,EBA47,EBA50,EBA56,EBA62,EBA64,EBA70,EBA76,EBA78,EBA82,#REF!)*(1-$E$91)*0.095</f>
        <v>#REF!</v>
      </c>
      <c r="EBB97" s="1488" t="e">
        <f>SUM(EBB23,EBB27,EBB33,EBB38,EBB41,EBB44,EBB47,EBB50,EBB56,EBB62,EBB64,EBB70,EBB76,EBB78,EBB82,#REF!)*(1-$E$91)*0.095</f>
        <v>#REF!</v>
      </c>
      <c r="EBC97" s="1488" t="e">
        <f>SUM(EBC23,EBC27,EBC33,EBC38,EBC41,EBC44,EBC47,EBC50,EBC56,EBC62,EBC64,EBC70,EBC76,EBC78,EBC82,#REF!)*(1-$E$91)*0.095</f>
        <v>#REF!</v>
      </c>
      <c r="EBD97" s="1488" t="e">
        <f>SUM(EBD23,EBD27,EBD33,EBD38,EBD41,EBD44,EBD47,EBD50,EBD56,EBD62,EBD64,EBD70,EBD76,EBD78,EBD82,#REF!)*(1-$E$91)*0.095</f>
        <v>#REF!</v>
      </c>
      <c r="EBE97" s="1488" t="e">
        <f>SUM(EBE23,EBE27,EBE33,EBE38,EBE41,EBE44,EBE47,EBE50,EBE56,EBE62,EBE64,EBE70,EBE76,EBE78,EBE82,#REF!)*(1-$E$91)*0.095</f>
        <v>#REF!</v>
      </c>
      <c r="EBF97" s="1488" t="e">
        <f>SUM(EBF23,EBF27,EBF33,EBF38,EBF41,EBF44,EBF47,EBF50,EBF56,EBF62,EBF64,EBF70,EBF76,EBF78,EBF82,#REF!)*(1-$E$91)*0.095</f>
        <v>#REF!</v>
      </c>
      <c r="EBG97" s="1488" t="e">
        <f>SUM(EBG23,EBG27,EBG33,EBG38,EBG41,EBG44,EBG47,EBG50,EBG56,EBG62,EBG64,EBG70,EBG76,EBG78,EBG82,#REF!)*(1-$E$91)*0.095</f>
        <v>#REF!</v>
      </c>
      <c r="EBH97" s="1488" t="e">
        <f>SUM(EBH23,EBH27,EBH33,EBH38,EBH41,EBH44,EBH47,EBH50,EBH56,EBH62,EBH64,EBH70,EBH76,EBH78,EBH82,#REF!)*(1-$E$91)*0.095</f>
        <v>#REF!</v>
      </c>
      <c r="EBI97" s="1488" t="e">
        <f>SUM(EBI23,EBI27,EBI33,EBI38,EBI41,EBI44,EBI47,EBI50,EBI56,EBI62,EBI64,EBI70,EBI76,EBI78,EBI82,#REF!)*(1-$E$91)*0.095</f>
        <v>#REF!</v>
      </c>
      <c r="EBJ97" s="1488" t="e">
        <f>SUM(EBJ23,EBJ27,EBJ33,EBJ38,EBJ41,EBJ44,EBJ47,EBJ50,EBJ56,EBJ62,EBJ64,EBJ70,EBJ76,EBJ78,EBJ82,#REF!)*(1-$E$91)*0.095</f>
        <v>#REF!</v>
      </c>
      <c r="EBK97" s="1488" t="e">
        <f>SUM(EBK23,EBK27,EBK33,EBK38,EBK41,EBK44,EBK47,EBK50,EBK56,EBK62,EBK64,EBK70,EBK76,EBK78,EBK82,#REF!)*(1-$E$91)*0.095</f>
        <v>#REF!</v>
      </c>
      <c r="EBL97" s="1488" t="e">
        <f>SUM(EBL23,EBL27,EBL33,EBL38,EBL41,EBL44,EBL47,EBL50,EBL56,EBL62,EBL64,EBL70,EBL76,EBL78,EBL82,#REF!)*(1-$E$91)*0.095</f>
        <v>#REF!</v>
      </c>
      <c r="EBM97" s="1488" t="e">
        <f>SUM(EBM23,EBM27,EBM33,EBM38,EBM41,EBM44,EBM47,EBM50,EBM56,EBM62,EBM64,EBM70,EBM76,EBM78,EBM82,#REF!)*(1-$E$91)*0.095</f>
        <v>#REF!</v>
      </c>
      <c r="EBN97" s="1488" t="e">
        <f>SUM(EBN23,EBN27,EBN33,EBN38,EBN41,EBN44,EBN47,EBN50,EBN56,EBN62,EBN64,EBN70,EBN76,EBN78,EBN82,#REF!)*(1-$E$91)*0.095</f>
        <v>#REF!</v>
      </c>
      <c r="EBO97" s="1488" t="e">
        <f>SUM(EBO23,EBO27,EBO33,EBO38,EBO41,EBO44,EBO47,EBO50,EBO56,EBO62,EBO64,EBO70,EBO76,EBO78,EBO82,#REF!)*(1-$E$91)*0.095</f>
        <v>#REF!</v>
      </c>
      <c r="EBP97" s="1488" t="e">
        <f>SUM(EBP23,EBP27,EBP33,EBP38,EBP41,EBP44,EBP47,EBP50,EBP56,EBP62,EBP64,EBP70,EBP76,EBP78,EBP82,#REF!)*(1-$E$91)*0.095</f>
        <v>#REF!</v>
      </c>
      <c r="EBQ97" s="1488" t="e">
        <f>SUM(EBQ23,EBQ27,EBQ33,EBQ38,EBQ41,EBQ44,EBQ47,EBQ50,EBQ56,EBQ62,EBQ64,EBQ70,EBQ76,EBQ78,EBQ82,#REF!)*(1-$E$91)*0.095</f>
        <v>#REF!</v>
      </c>
      <c r="EBR97" s="1488" t="e">
        <f>SUM(EBR23,EBR27,EBR33,EBR38,EBR41,EBR44,EBR47,EBR50,EBR56,EBR62,EBR64,EBR70,EBR76,EBR78,EBR82,#REF!)*(1-$E$91)*0.095</f>
        <v>#REF!</v>
      </c>
      <c r="EBS97" s="1488" t="e">
        <f>SUM(EBS23,EBS27,EBS33,EBS38,EBS41,EBS44,EBS47,EBS50,EBS56,EBS62,EBS64,EBS70,EBS76,EBS78,EBS82,#REF!)*(1-$E$91)*0.095</f>
        <v>#REF!</v>
      </c>
      <c r="EBT97" s="1488" t="e">
        <f>SUM(EBT23,EBT27,EBT33,EBT38,EBT41,EBT44,EBT47,EBT50,EBT56,EBT62,EBT64,EBT70,EBT76,EBT78,EBT82,#REF!)*(1-$E$91)*0.095</f>
        <v>#REF!</v>
      </c>
      <c r="EBU97" s="1488" t="e">
        <f>SUM(EBU23,EBU27,EBU33,EBU38,EBU41,EBU44,EBU47,EBU50,EBU56,EBU62,EBU64,EBU70,EBU76,EBU78,EBU82,#REF!)*(1-$E$91)*0.095</f>
        <v>#REF!</v>
      </c>
      <c r="EBV97" s="1488" t="e">
        <f>SUM(EBV23,EBV27,EBV33,EBV38,EBV41,EBV44,EBV47,EBV50,EBV56,EBV62,EBV64,EBV70,EBV76,EBV78,EBV82,#REF!)*(1-$E$91)*0.095</f>
        <v>#REF!</v>
      </c>
      <c r="EBW97" s="1488" t="e">
        <f>SUM(EBW23,EBW27,EBW33,EBW38,EBW41,EBW44,EBW47,EBW50,EBW56,EBW62,EBW64,EBW70,EBW76,EBW78,EBW82,#REF!)*(1-$E$91)*0.095</f>
        <v>#REF!</v>
      </c>
      <c r="EBX97" s="1488" t="e">
        <f>SUM(EBX23,EBX27,EBX33,EBX38,EBX41,EBX44,EBX47,EBX50,EBX56,EBX62,EBX64,EBX70,EBX76,EBX78,EBX82,#REF!)*(1-$E$91)*0.095</f>
        <v>#REF!</v>
      </c>
      <c r="EBY97" s="1488" t="e">
        <f>SUM(EBY23,EBY27,EBY33,EBY38,EBY41,EBY44,EBY47,EBY50,EBY56,EBY62,EBY64,EBY70,EBY76,EBY78,EBY82,#REF!)*(1-$E$91)*0.095</f>
        <v>#REF!</v>
      </c>
      <c r="EBZ97" s="1488" t="e">
        <f>SUM(EBZ23,EBZ27,EBZ33,EBZ38,EBZ41,EBZ44,EBZ47,EBZ50,EBZ56,EBZ62,EBZ64,EBZ70,EBZ76,EBZ78,EBZ82,#REF!)*(1-$E$91)*0.095</f>
        <v>#REF!</v>
      </c>
      <c r="ECA97" s="1488" t="e">
        <f>SUM(ECA23,ECA27,ECA33,ECA38,ECA41,ECA44,ECA47,ECA50,ECA56,ECA62,ECA64,ECA70,ECA76,ECA78,ECA82,#REF!)*(1-$E$91)*0.095</f>
        <v>#REF!</v>
      </c>
      <c r="ECB97" s="1488" t="e">
        <f>SUM(ECB23,ECB27,ECB33,ECB38,ECB41,ECB44,ECB47,ECB50,ECB56,ECB62,ECB64,ECB70,ECB76,ECB78,ECB82,#REF!)*(1-$E$91)*0.095</f>
        <v>#REF!</v>
      </c>
      <c r="ECC97" s="1488" t="e">
        <f>SUM(ECC23,ECC27,ECC33,ECC38,ECC41,ECC44,ECC47,ECC50,ECC56,ECC62,ECC64,ECC70,ECC76,ECC78,ECC82,#REF!)*(1-$E$91)*0.095</f>
        <v>#REF!</v>
      </c>
      <c r="ECD97" s="1488" t="e">
        <f>SUM(ECD23,ECD27,ECD33,ECD38,ECD41,ECD44,ECD47,ECD50,ECD56,ECD62,ECD64,ECD70,ECD76,ECD78,ECD82,#REF!)*(1-$E$91)*0.095</f>
        <v>#REF!</v>
      </c>
      <c r="ECE97" s="1488" t="e">
        <f>SUM(ECE23,ECE27,ECE33,ECE38,ECE41,ECE44,ECE47,ECE50,ECE56,ECE62,ECE64,ECE70,ECE76,ECE78,ECE82,#REF!)*(1-$E$91)*0.095</f>
        <v>#REF!</v>
      </c>
      <c r="ECF97" s="1488" t="e">
        <f>SUM(ECF23,ECF27,ECF33,ECF38,ECF41,ECF44,ECF47,ECF50,ECF56,ECF62,ECF64,ECF70,ECF76,ECF78,ECF82,#REF!)*(1-$E$91)*0.095</f>
        <v>#REF!</v>
      </c>
      <c r="ECG97" s="1488" t="e">
        <f>SUM(ECG23,ECG27,ECG33,ECG38,ECG41,ECG44,ECG47,ECG50,ECG56,ECG62,ECG64,ECG70,ECG76,ECG78,ECG82,#REF!)*(1-$E$91)*0.095</f>
        <v>#REF!</v>
      </c>
      <c r="ECH97" s="1488" t="e">
        <f>SUM(ECH23,ECH27,ECH33,ECH38,ECH41,ECH44,ECH47,ECH50,ECH56,ECH62,ECH64,ECH70,ECH76,ECH78,ECH82,#REF!)*(1-$E$91)*0.095</f>
        <v>#REF!</v>
      </c>
      <c r="ECI97" s="1488" t="e">
        <f>SUM(ECI23,ECI27,ECI33,ECI38,ECI41,ECI44,ECI47,ECI50,ECI56,ECI62,ECI64,ECI70,ECI76,ECI78,ECI82,#REF!)*(1-$E$91)*0.095</f>
        <v>#REF!</v>
      </c>
      <c r="ECJ97" s="1488" t="e">
        <f>SUM(ECJ23,ECJ27,ECJ33,ECJ38,ECJ41,ECJ44,ECJ47,ECJ50,ECJ56,ECJ62,ECJ64,ECJ70,ECJ76,ECJ78,ECJ82,#REF!)*(1-$E$91)*0.095</f>
        <v>#REF!</v>
      </c>
      <c r="ECK97" s="1488" t="e">
        <f>SUM(ECK23,ECK27,ECK33,ECK38,ECK41,ECK44,ECK47,ECK50,ECK56,ECK62,ECK64,ECK70,ECK76,ECK78,ECK82,#REF!)*(1-$E$91)*0.095</f>
        <v>#REF!</v>
      </c>
      <c r="ECL97" s="1488" t="e">
        <f>SUM(ECL23,ECL27,ECL33,ECL38,ECL41,ECL44,ECL47,ECL50,ECL56,ECL62,ECL64,ECL70,ECL76,ECL78,ECL82,#REF!)*(1-$E$91)*0.095</f>
        <v>#REF!</v>
      </c>
      <c r="ECM97" s="1488" t="e">
        <f>SUM(ECM23,ECM27,ECM33,ECM38,ECM41,ECM44,ECM47,ECM50,ECM56,ECM62,ECM64,ECM70,ECM76,ECM78,ECM82,#REF!)*(1-$E$91)*0.095</f>
        <v>#REF!</v>
      </c>
      <c r="ECN97" s="1488" t="e">
        <f>SUM(ECN23,ECN27,ECN33,ECN38,ECN41,ECN44,ECN47,ECN50,ECN56,ECN62,ECN64,ECN70,ECN76,ECN78,ECN82,#REF!)*(1-$E$91)*0.095</f>
        <v>#REF!</v>
      </c>
      <c r="ECO97" s="1488" t="e">
        <f>SUM(ECO23,ECO27,ECO33,ECO38,ECO41,ECO44,ECO47,ECO50,ECO56,ECO62,ECO64,ECO70,ECO76,ECO78,ECO82,#REF!)*(1-$E$91)*0.095</f>
        <v>#REF!</v>
      </c>
      <c r="ECP97" s="1488" t="e">
        <f>SUM(ECP23,ECP27,ECP33,ECP38,ECP41,ECP44,ECP47,ECP50,ECP56,ECP62,ECP64,ECP70,ECP76,ECP78,ECP82,#REF!)*(1-$E$91)*0.095</f>
        <v>#REF!</v>
      </c>
      <c r="ECQ97" s="1488" t="e">
        <f>SUM(ECQ23,ECQ27,ECQ33,ECQ38,ECQ41,ECQ44,ECQ47,ECQ50,ECQ56,ECQ62,ECQ64,ECQ70,ECQ76,ECQ78,ECQ82,#REF!)*(1-$E$91)*0.095</f>
        <v>#REF!</v>
      </c>
      <c r="ECR97" s="1488" t="e">
        <f>SUM(ECR23,ECR27,ECR33,ECR38,ECR41,ECR44,ECR47,ECR50,ECR56,ECR62,ECR64,ECR70,ECR76,ECR78,ECR82,#REF!)*(1-$E$91)*0.095</f>
        <v>#REF!</v>
      </c>
      <c r="ECS97" s="1488" t="e">
        <f>SUM(ECS23,ECS27,ECS33,ECS38,ECS41,ECS44,ECS47,ECS50,ECS56,ECS62,ECS64,ECS70,ECS76,ECS78,ECS82,#REF!)*(1-$E$91)*0.095</f>
        <v>#REF!</v>
      </c>
      <c r="ECT97" s="1488" t="e">
        <f>SUM(ECT23,ECT27,ECT33,ECT38,ECT41,ECT44,ECT47,ECT50,ECT56,ECT62,ECT64,ECT70,ECT76,ECT78,ECT82,#REF!)*(1-$E$91)*0.095</f>
        <v>#REF!</v>
      </c>
      <c r="ECU97" s="1488" t="e">
        <f>SUM(ECU23,ECU27,ECU33,ECU38,ECU41,ECU44,ECU47,ECU50,ECU56,ECU62,ECU64,ECU70,ECU76,ECU78,ECU82,#REF!)*(1-$E$91)*0.095</f>
        <v>#REF!</v>
      </c>
      <c r="ECV97" s="1488" t="e">
        <f>SUM(ECV23,ECV27,ECV33,ECV38,ECV41,ECV44,ECV47,ECV50,ECV56,ECV62,ECV64,ECV70,ECV76,ECV78,ECV82,#REF!)*(1-$E$91)*0.095</f>
        <v>#REF!</v>
      </c>
      <c r="ECW97" s="1488" t="e">
        <f>SUM(ECW23,ECW27,ECW33,ECW38,ECW41,ECW44,ECW47,ECW50,ECW56,ECW62,ECW64,ECW70,ECW76,ECW78,ECW82,#REF!)*(1-$E$91)*0.095</f>
        <v>#REF!</v>
      </c>
      <c r="ECX97" s="1488" t="e">
        <f>SUM(ECX23,ECX27,ECX33,ECX38,ECX41,ECX44,ECX47,ECX50,ECX56,ECX62,ECX64,ECX70,ECX76,ECX78,ECX82,#REF!)*(1-$E$91)*0.095</f>
        <v>#REF!</v>
      </c>
      <c r="ECY97" s="1488" t="e">
        <f>SUM(ECY23,ECY27,ECY33,ECY38,ECY41,ECY44,ECY47,ECY50,ECY56,ECY62,ECY64,ECY70,ECY76,ECY78,ECY82,#REF!)*(1-$E$91)*0.095</f>
        <v>#REF!</v>
      </c>
      <c r="ECZ97" s="1488" t="e">
        <f>SUM(ECZ23,ECZ27,ECZ33,ECZ38,ECZ41,ECZ44,ECZ47,ECZ50,ECZ56,ECZ62,ECZ64,ECZ70,ECZ76,ECZ78,ECZ82,#REF!)*(1-$E$91)*0.095</f>
        <v>#REF!</v>
      </c>
      <c r="EDA97" s="1488" t="e">
        <f>SUM(EDA23,EDA27,EDA33,EDA38,EDA41,EDA44,EDA47,EDA50,EDA56,EDA62,EDA64,EDA70,EDA76,EDA78,EDA82,#REF!)*(1-$E$91)*0.095</f>
        <v>#REF!</v>
      </c>
      <c r="EDB97" s="1488" t="e">
        <f>SUM(EDB23,EDB27,EDB33,EDB38,EDB41,EDB44,EDB47,EDB50,EDB56,EDB62,EDB64,EDB70,EDB76,EDB78,EDB82,#REF!)*(1-$E$91)*0.095</f>
        <v>#REF!</v>
      </c>
      <c r="EDC97" s="1488" t="e">
        <f>SUM(EDC23,EDC27,EDC33,EDC38,EDC41,EDC44,EDC47,EDC50,EDC56,EDC62,EDC64,EDC70,EDC76,EDC78,EDC82,#REF!)*(1-$E$91)*0.095</f>
        <v>#REF!</v>
      </c>
      <c r="EDD97" s="1488" t="e">
        <f>SUM(EDD23,EDD27,EDD33,EDD38,EDD41,EDD44,EDD47,EDD50,EDD56,EDD62,EDD64,EDD70,EDD76,EDD78,EDD82,#REF!)*(1-$E$91)*0.095</f>
        <v>#REF!</v>
      </c>
      <c r="EDE97" s="1488" t="e">
        <f>SUM(EDE23,EDE27,EDE33,EDE38,EDE41,EDE44,EDE47,EDE50,EDE56,EDE62,EDE64,EDE70,EDE76,EDE78,EDE82,#REF!)*(1-$E$91)*0.095</f>
        <v>#REF!</v>
      </c>
      <c r="EDF97" s="1488" t="e">
        <f>SUM(EDF23,EDF27,EDF33,EDF38,EDF41,EDF44,EDF47,EDF50,EDF56,EDF62,EDF64,EDF70,EDF76,EDF78,EDF82,#REF!)*(1-$E$91)*0.095</f>
        <v>#REF!</v>
      </c>
      <c r="EDG97" s="1488" t="e">
        <f>SUM(EDG23,EDG27,EDG33,EDG38,EDG41,EDG44,EDG47,EDG50,EDG56,EDG62,EDG64,EDG70,EDG76,EDG78,EDG82,#REF!)*(1-$E$91)*0.095</f>
        <v>#REF!</v>
      </c>
      <c r="EDH97" s="1488" t="e">
        <f>SUM(EDH23,EDH27,EDH33,EDH38,EDH41,EDH44,EDH47,EDH50,EDH56,EDH62,EDH64,EDH70,EDH76,EDH78,EDH82,#REF!)*(1-$E$91)*0.095</f>
        <v>#REF!</v>
      </c>
      <c r="EDI97" s="1488" t="e">
        <f>SUM(EDI23,EDI27,EDI33,EDI38,EDI41,EDI44,EDI47,EDI50,EDI56,EDI62,EDI64,EDI70,EDI76,EDI78,EDI82,#REF!)*(1-$E$91)*0.095</f>
        <v>#REF!</v>
      </c>
      <c r="EDJ97" s="1488" t="e">
        <f>SUM(EDJ23,EDJ27,EDJ33,EDJ38,EDJ41,EDJ44,EDJ47,EDJ50,EDJ56,EDJ62,EDJ64,EDJ70,EDJ76,EDJ78,EDJ82,#REF!)*(1-$E$91)*0.095</f>
        <v>#REF!</v>
      </c>
      <c r="EDK97" s="1488" t="e">
        <f>SUM(EDK23,EDK27,EDK33,EDK38,EDK41,EDK44,EDK47,EDK50,EDK56,EDK62,EDK64,EDK70,EDK76,EDK78,EDK82,#REF!)*(1-$E$91)*0.095</f>
        <v>#REF!</v>
      </c>
      <c r="EDL97" s="1488" t="e">
        <f>SUM(EDL23,EDL27,EDL33,EDL38,EDL41,EDL44,EDL47,EDL50,EDL56,EDL62,EDL64,EDL70,EDL76,EDL78,EDL82,#REF!)*(1-$E$91)*0.095</f>
        <v>#REF!</v>
      </c>
      <c r="EDM97" s="1488" t="e">
        <f>SUM(EDM23,EDM27,EDM33,EDM38,EDM41,EDM44,EDM47,EDM50,EDM56,EDM62,EDM64,EDM70,EDM76,EDM78,EDM82,#REF!)*(1-$E$91)*0.095</f>
        <v>#REF!</v>
      </c>
      <c r="EDN97" s="1488" t="e">
        <f>SUM(EDN23,EDN27,EDN33,EDN38,EDN41,EDN44,EDN47,EDN50,EDN56,EDN62,EDN64,EDN70,EDN76,EDN78,EDN82,#REF!)*(1-$E$91)*0.095</f>
        <v>#REF!</v>
      </c>
      <c r="EDO97" s="1488" t="e">
        <f>SUM(EDO23,EDO27,EDO33,EDO38,EDO41,EDO44,EDO47,EDO50,EDO56,EDO62,EDO64,EDO70,EDO76,EDO78,EDO82,#REF!)*(1-$E$91)*0.095</f>
        <v>#REF!</v>
      </c>
      <c r="EDP97" s="1488" t="e">
        <f>SUM(EDP23,EDP27,EDP33,EDP38,EDP41,EDP44,EDP47,EDP50,EDP56,EDP62,EDP64,EDP70,EDP76,EDP78,EDP82,#REF!)*(1-$E$91)*0.095</f>
        <v>#REF!</v>
      </c>
      <c r="EDQ97" s="1488" t="e">
        <f>SUM(EDQ23,EDQ27,EDQ33,EDQ38,EDQ41,EDQ44,EDQ47,EDQ50,EDQ56,EDQ62,EDQ64,EDQ70,EDQ76,EDQ78,EDQ82,#REF!)*(1-$E$91)*0.095</f>
        <v>#REF!</v>
      </c>
      <c r="EDR97" s="1488" t="e">
        <f>SUM(EDR23,EDR27,EDR33,EDR38,EDR41,EDR44,EDR47,EDR50,EDR56,EDR62,EDR64,EDR70,EDR76,EDR78,EDR82,#REF!)*(1-$E$91)*0.095</f>
        <v>#REF!</v>
      </c>
      <c r="EDS97" s="1488" t="e">
        <f>SUM(EDS23,EDS27,EDS33,EDS38,EDS41,EDS44,EDS47,EDS50,EDS56,EDS62,EDS64,EDS70,EDS76,EDS78,EDS82,#REF!)*(1-$E$91)*0.095</f>
        <v>#REF!</v>
      </c>
      <c r="EDT97" s="1488" t="e">
        <f>SUM(EDT23,EDT27,EDT33,EDT38,EDT41,EDT44,EDT47,EDT50,EDT56,EDT62,EDT64,EDT70,EDT76,EDT78,EDT82,#REF!)*(1-$E$91)*0.095</f>
        <v>#REF!</v>
      </c>
      <c r="EDU97" s="1488" t="e">
        <f>SUM(EDU23,EDU27,EDU33,EDU38,EDU41,EDU44,EDU47,EDU50,EDU56,EDU62,EDU64,EDU70,EDU76,EDU78,EDU82,#REF!)*(1-$E$91)*0.095</f>
        <v>#REF!</v>
      </c>
      <c r="EDV97" s="1488" t="e">
        <f>SUM(EDV23,EDV27,EDV33,EDV38,EDV41,EDV44,EDV47,EDV50,EDV56,EDV62,EDV64,EDV70,EDV76,EDV78,EDV82,#REF!)*(1-$E$91)*0.095</f>
        <v>#REF!</v>
      </c>
      <c r="EDW97" s="1488" t="e">
        <f>SUM(EDW23,EDW27,EDW33,EDW38,EDW41,EDW44,EDW47,EDW50,EDW56,EDW62,EDW64,EDW70,EDW76,EDW78,EDW82,#REF!)*(1-$E$91)*0.095</f>
        <v>#REF!</v>
      </c>
      <c r="EDX97" s="1488" t="e">
        <f>SUM(EDX23,EDX27,EDX33,EDX38,EDX41,EDX44,EDX47,EDX50,EDX56,EDX62,EDX64,EDX70,EDX76,EDX78,EDX82,#REF!)*(1-$E$91)*0.095</f>
        <v>#REF!</v>
      </c>
      <c r="EDY97" s="1488" t="e">
        <f>SUM(EDY23,EDY27,EDY33,EDY38,EDY41,EDY44,EDY47,EDY50,EDY56,EDY62,EDY64,EDY70,EDY76,EDY78,EDY82,#REF!)*(1-$E$91)*0.095</f>
        <v>#REF!</v>
      </c>
      <c r="EDZ97" s="1488" t="e">
        <f>SUM(EDZ23,EDZ27,EDZ33,EDZ38,EDZ41,EDZ44,EDZ47,EDZ50,EDZ56,EDZ62,EDZ64,EDZ70,EDZ76,EDZ78,EDZ82,#REF!)*(1-$E$91)*0.095</f>
        <v>#REF!</v>
      </c>
      <c r="EEA97" s="1488" t="e">
        <f>SUM(EEA23,EEA27,EEA33,EEA38,EEA41,EEA44,EEA47,EEA50,EEA56,EEA62,EEA64,EEA70,EEA76,EEA78,EEA82,#REF!)*(1-$E$91)*0.095</f>
        <v>#REF!</v>
      </c>
      <c r="EEB97" s="1488" t="e">
        <f>SUM(EEB23,EEB27,EEB33,EEB38,EEB41,EEB44,EEB47,EEB50,EEB56,EEB62,EEB64,EEB70,EEB76,EEB78,EEB82,#REF!)*(1-$E$91)*0.095</f>
        <v>#REF!</v>
      </c>
      <c r="EEC97" s="1488" t="e">
        <f>SUM(EEC23,EEC27,EEC33,EEC38,EEC41,EEC44,EEC47,EEC50,EEC56,EEC62,EEC64,EEC70,EEC76,EEC78,EEC82,#REF!)*(1-$E$91)*0.095</f>
        <v>#REF!</v>
      </c>
      <c r="EED97" s="1488" t="e">
        <f>SUM(EED23,EED27,EED33,EED38,EED41,EED44,EED47,EED50,EED56,EED62,EED64,EED70,EED76,EED78,EED82,#REF!)*(1-$E$91)*0.095</f>
        <v>#REF!</v>
      </c>
      <c r="EEE97" s="1488" t="e">
        <f>SUM(EEE23,EEE27,EEE33,EEE38,EEE41,EEE44,EEE47,EEE50,EEE56,EEE62,EEE64,EEE70,EEE76,EEE78,EEE82,#REF!)*(1-$E$91)*0.095</f>
        <v>#REF!</v>
      </c>
      <c r="EEF97" s="1488" t="e">
        <f>SUM(EEF23,EEF27,EEF33,EEF38,EEF41,EEF44,EEF47,EEF50,EEF56,EEF62,EEF64,EEF70,EEF76,EEF78,EEF82,#REF!)*(1-$E$91)*0.095</f>
        <v>#REF!</v>
      </c>
      <c r="EEG97" s="1488" t="e">
        <f>SUM(EEG23,EEG27,EEG33,EEG38,EEG41,EEG44,EEG47,EEG50,EEG56,EEG62,EEG64,EEG70,EEG76,EEG78,EEG82,#REF!)*(1-$E$91)*0.095</f>
        <v>#REF!</v>
      </c>
      <c r="EEH97" s="1488" t="e">
        <f>SUM(EEH23,EEH27,EEH33,EEH38,EEH41,EEH44,EEH47,EEH50,EEH56,EEH62,EEH64,EEH70,EEH76,EEH78,EEH82,#REF!)*(1-$E$91)*0.095</f>
        <v>#REF!</v>
      </c>
      <c r="EEI97" s="1488" t="e">
        <f>SUM(EEI23,EEI27,EEI33,EEI38,EEI41,EEI44,EEI47,EEI50,EEI56,EEI62,EEI64,EEI70,EEI76,EEI78,EEI82,#REF!)*(1-$E$91)*0.095</f>
        <v>#REF!</v>
      </c>
      <c r="EEJ97" s="1488" t="e">
        <f>SUM(EEJ23,EEJ27,EEJ33,EEJ38,EEJ41,EEJ44,EEJ47,EEJ50,EEJ56,EEJ62,EEJ64,EEJ70,EEJ76,EEJ78,EEJ82,#REF!)*(1-$E$91)*0.095</f>
        <v>#REF!</v>
      </c>
      <c r="EEK97" s="1488" t="e">
        <f>SUM(EEK23,EEK27,EEK33,EEK38,EEK41,EEK44,EEK47,EEK50,EEK56,EEK62,EEK64,EEK70,EEK76,EEK78,EEK82,#REF!)*(1-$E$91)*0.095</f>
        <v>#REF!</v>
      </c>
      <c r="EEL97" s="1488" t="e">
        <f>SUM(EEL23,EEL27,EEL33,EEL38,EEL41,EEL44,EEL47,EEL50,EEL56,EEL62,EEL64,EEL70,EEL76,EEL78,EEL82,#REF!)*(1-$E$91)*0.095</f>
        <v>#REF!</v>
      </c>
      <c r="EEM97" s="1488" t="e">
        <f>SUM(EEM23,EEM27,EEM33,EEM38,EEM41,EEM44,EEM47,EEM50,EEM56,EEM62,EEM64,EEM70,EEM76,EEM78,EEM82,#REF!)*(1-$E$91)*0.095</f>
        <v>#REF!</v>
      </c>
      <c r="EEN97" s="1488" t="e">
        <f>SUM(EEN23,EEN27,EEN33,EEN38,EEN41,EEN44,EEN47,EEN50,EEN56,EEN62,EEN64,EEN70,EEN76,EEN78,EEN82,#REF!)*(1-$E$91)*0.095</f>
        <v>#REF!</v>
      </c>
      <c r="EEO97" s="1488" t="e">
        <f>SUM(EEO23,EEO27,EEO33,EEO38,EEO41,EEO44,EEO47,EEO50,EEO56,EEO62,EEO64,EEO70,EEO76,EEO78,EEO82,#REF!)*(1-$E$91)*0.095</f>
        <v>#REF!</v>
      </c>
      <c r="EEP97" s="1488" t="e">
        <f>SUM(EEP23,EEP27,EEP33,EEP38,EEP41,EEP44,EEP47,EEP50,EEP56,EEP62,EEP64,EEP70,EEP76,EEP78,EEP82,#REF!)*(1-$E$91)*0.095</f>
        <v>#REF!</v>
      </c>
      <c r="EEQ97" s="1488" t="e">
        <f>SUM(EEQ23,EEQ27,EEQ33,EEQ38,EEQ41,EEQ44,EEQ47,EEQ50,EEQ56,EEQ62,EEQ64,EEQ70,EEQ76,EEQ78,EEQ82,#REF!)*(1-$E$91)*0.095</f>
        <v>#REF!</v>
      </c>
      <c r="EER97" s="1488" t="e">
        <f>SUM(EER23,EER27,EER33,EER38,EER41,EER44,EER47,EER50,EER56,EER62,EER64,EER70,EER76,EER78,EER82,#REF!)*(1-$E$91)*0.095</f>
        <v>#REF!</v>
      </c>
      <c r="EES97" s="1488" t="e">
        <f>SUM(EES23,EES27,EES33,EES38,EES41,EES44,EES47,EES50,EES56,EES62,EES64,EES70,EES76,EES78,EES82,#REF!)*(1-$E$91)*0.095</f>
        <v>#REF!</v>
      </c>
      <c r="EET97" s="1488" t="e">
        <f>SUM(EET23,EET27,EET33,EET38,EET41,EET44,EET47,EET50,EET56,EET62,EET64,EET70,EET76,EET78,EET82,#REF!)*(1-$E$91)*0.095</f>
        <v>#REF!</v>
      </c>
      <c r="EEU97" s="1488" t="e">
        <f>SUM(EEU23,EEU27,EEU33,EEU38,EEU41,EEU44,EEU47,EEU50,EEU56,EEU62,EEU64,EEU70,EEU76,EEU78,EEU82,#REF!)*(1-$E$91)*0.095</f>
        <v>#REF!</v>
      </c>
      <c r="EEV97" s="1488" t="e">
        <f>SUM(EEV23,EEV27,EEV33,EEV38,EEV41,EEV44,EEV47,EEV50,EEV56,EEV62,EEV64,EEV70,EEV76,EEV78,EEV82,#REF!)*(1-$E$91)*0.095</f>
        <v>#REF!</v>
      </c>
      <c r="EEW97" s="1488" t="e">
        <f>SUM(EEW23,EEW27,EEW33,EEW38,EEW41,EEW44,EEW47,EEW50,EEW56,EEW62,EEW64,EEW70,EEW76,EEW78,EEW82,#REF!)*(1-$E$91)*0.095</f>
        <v>#REF!</v>
      </c>
      <c r="EEX97" s="1488" t="e">
        <f>SUM(EEX23,EEX27,EEX33,EEX38,EEX41,EEX44,EEX47,EEX50,EEX56,EEX62,EEX64,EEX70,EEX76,EEX78,EEX82,#REF!)*(1-$E$91)*0.095</f>
        <v>#REF!</v>
      </c>
      <c r="EEY97" s="1488" t="e">
        <f>SUM(EEY23,EEY27,EEY33,EEY38,EEY41,EEY44,EEY47,EEY50,EEY56,EEY62,EEY64,EEY70,EEY76,EEY78,EEY82,#REF!)*(1-$E$91)*0.095</f>
        <v>#REF!</v>
      </c>
      <c r="EEZ97" s="1488" t="e">
        <f>SUM(EEZ23,EEZ27,EEZ33,EEZ38,EEZ41,EEZ44,EEZ47,EEZ50,EEZ56,EEZ62,EEZ64,EEZ70,EEZ76,EEZ78,EEZ82,#REF!)*(1-$E$91)*0.095</f>
        <v>#REF!</v>
      </c>
      <c r="EFA97" s="1488" t="e">
        <f>SUM(EFA23,EFA27,EFA33,EFA38,EFA41,EFA44,EFA47,EFA50,EFA56,EFA62,EFA64,EFA70,EFA76,EFA78,EFA82,#REF!)*(1-$E$91)*0.095</f>
        <v>#REF!</v>
      </c>
      <c r="EFB97" s="1488" t="e">
        <f>SUM(EFB23,EFB27,EFB33,EFB38,EFB41,EFB44,EFB47,EFB50,EFB56,EFB62,EFB64,EFB70,EFB76,EFB78,EFB82,#REF!)*(1-$E$91)*0.095</f>
        <v>#REF!</v>
      </c>
      <c r="EFC97" s="1488" t="e">
        <f>SUM(EFC23,EFC27,EFC33,EFC38,EFC41,EFC44,EFC47,EFC50,EFC56,EFC62,EFC64,EFC70,EFC76,EFC78,EFC82,#REF!)*(1-$E$91)*0.095</f>
        <v>#REF!</v>
      </c>
      <c r="EFD97" s="1488" t="e">
        <f>SUM(EFD23,EFD27,EFD33,EFD38,EFD41,EFD44,EFD47,EFD50,EFD56,EFD62,EFD64,EFD70,EFD76,EFD78,EFD82,#REF!)*(1-$E$91)*0.095</f>
        <v>#REF!</v>
      </c>
      <c r="EFE97" s="1488" t="e">
        <f>SUM(EFE23,EFE27,EFE33,EFE38,EFE41,EFE44,EFE47,EFE50,EFE56,EFE62,EFE64,EFE70,EFE76,EFE78,EFE82,#REF!)*(1-$E$91)*0.095</f>
        <v>#REF!</v>
      </c>
      <c r="EFF97" s="1488" t="e">
        <f>SUM(EFF23,EFF27,EFF33,EFF38,EFF41,EFF44,EFF47,EFF50,EFF56,EFF62,EFF64,EFF70,EFF76,EFF78,EFF82,#REF!)*(1-$E$91)*0.095</f>
        <v>#REF!</v>
      </c>
      <c r="EFG97" s="1488" t="e">
        <f>SUM(EFG23,EFG27,EFG33,EFG38,EFG41,EFG44,EFG47,EFG50,EFG56,EFG62,EFG64,EFG70,EFG76,EFG78,EFG82,#REF!)*(1-$E$91)*0.095</f>
        <v>#REF!</v>
      </c>
      <c r="EFH97" s="1488" t="e">
        <f>SUM(EFH23,EFH27,EFH33,EFH38,EFH41,EFH44,EFH47,EFH50,EFH56,EFH62,EFH64,EFH70,EFH76,EFH78,EFH82,#REF!)*(1-$E$91)*0.095</f>
        <v>#REF!</v>
      </c>
      <c r="EFI97" s="1488" t="e">
        <f>SUM(EFI23,EFI27,EFI33,EFI38,EFI41,EFI44,EFI47,EFI50,EFI56,EFI62,EFI64,EFI70,EFI76,EFI78,EFI82,#REF!)*(1-$E$91)*0.095</f>
        <v>#REF!</v>
      </c>
      <c r="EFJ97" s="1488" t="e">
        <f>SUM(EFJ23,EFJ27,EFJ33,EFJ38,EFJ41,EFJ44,EFJ47,EFJ50,EFJ56,EFJ62,EFJ64,EFJ70,EFJ76,EFJ78,EFJ82,#REF!)*(1-$E$91)*0.095</f>
        <v>#REF!</v>
      </c>
      <c r="EFK97" s="1488" t="e">
        <f>SUM(EFK23,EFK27,EFK33,EFK38,EFK41,EFK44,EFK47,EFK50,EFK56,EFK62,EFK64,EFK70,EFK76,EFK78,EFK82,#REF!)*(1-$E$91)*0.095</f>
        <v>#REF!</v>
      </c>
      <c r="EFL97" s="1488" t="e">
        <f>SUM(EFL23,EFL27,EFL33,EFL38,EFL41,EFL44,EFL47,EFL50,EFL56,EFL62,EFL64,EFL70,EFL76,EFL78,EFL82,#REF!)*(1-$E$91)*0.095</f>
        <v>#REF!</v>
      </c>
      <c r="EFM97" s="1488" t="e">
        <f>SUM(EFM23,EFM27,EFM33,EFM38,EFM41,EFM44,EFM47,EFM50,EFM56,EFM62,EFM64,EFM70,EFM76,EFM78,EFM82,#REF!)*(1-$E$91)*0.095</f>
        <v>#REF!</v>
      </c>
      <c r="EFN97" s="1488" t="e">
        <f>SUM(EFN23,EFN27,EFN33,EFN38,EFN41,EFN44,EFN47,EFN50,EFN56,EFN62,EFN64,EFN70,EFN76,EFN78,EFN82,#REF!)*(1-$E$91)*0.095</f>
        <v>#REF!</v>
      </c>
      <c r="EFO97" s="1488" t="e">
        <f>SUM(EFO23,EFO27,EFO33,EFO38,EFO41,EFO44,EFO47,EFO50,EFO56,EFO62,EFO64,EFO70,EFO76,EFO78,EFO82,#REF!)*(1-$E$91)*0.095</f>
        <v>#REF!</v>
      </c>
      <c r="EFP97" s="1488" t="e">
        <f>SUM(EFP23,EFP27,EFP33,EFP38,EFP41,EFP44,EFP47,EFP50,EFP56,EFP62,EFP64,EFP70,EFP76,EFP78,EFP82,#REF!)*(1-$E$91)*0.095</f>
        <v>#REF!</v>
      </c>
      <c r="EFQ97" s="1488" t="e">
        <f>SUM(EFQ23,EFQ27,EFQ33,EFQ38,EFQ41,EFQ44,EFQ47,EFQ50,EFQ56,EFQ62,EFQ64,EFQ70,EFQ76,EFQ78,EFQ82,#REF!)*(1-$E$91)*0.095</f>
        <v>#REF!</v>
      </c>
      <c r="EFR97" s="1488" t="e">
        <f>SUM(EFR23,EFR27,EFR33,EFR38,EFR41,EFR44,EFR47,EFR50,EFR56,EFR62,EFR64,EFR70,EFR76,EFR78,EFR82,#REF!)*(1-$E$91)*0.095</f>
        <v>#REF!</v>
      </c>
      <c r="EFS97" s="1488" t="e">
        <f>SUM(EFS23,EFS27,EFS33,EFS38,EFS41,EFS44,EFS47,EFS50,EFS56,EFS62,EFS64,EFS70,EFS76,EFS78,EFS82,#REF!)*(1-$E$91)*0.095</f>
        <v>#REF!</v>
      </c>
      <c r="EFT97" s="1488" t="e">
        <f>SUM(EFT23,EFT27,EFT33,EFT38,EFT41,EFT44,EFT47,EFT50,EFT56,EFT62,EFT64,EFT70,EFT76,EFT78,EFT82,#REF!)*(1-$E$91)*0.095</f>
        <v>#REF!</v>
      </c>
      <c r="EFU97" s="1488" t="e">
        <f>SUM(EFU23,EFU27,EFU33,EFU38,EFU41,EFU44,EFU47,EFU50,EFU56,EFU62,EFU64,EFU70,EFU76,EFU78,EFU82,#REF!)*(1-$E$91)*0.095</f>
        <v>#REF!</v>
      </c>
      <c r="EFV97" s="1488" t="e">
        <f>SUM(EFV23,EFV27,EFV33,EFV38,EFV41,EFV44,EFV47,EFV50,EFV56,EFV62,EFV64,EFV70,EFV76,EFV78,EFV82,#REF!)*(1-$E$91)*0.095</f>
        <v>#REF!</v>
      </c>
      <c r="EFW97" s="1488" t="e">
        <f>SUM(EFW23,EFW27,EFW33,EFW38,EFW41,EFW44,EFW47,EFW50,EFW56,EFW62,EFW64,EFW70,EFW76,EFW78,EFW82,#REF!)*(1-$E$91)*0.095</f>
        <v>#REF!</v>
      </c>
      <c r="EFX97" s="1488" t="e">
        <f>SUM(EFX23,EFX27,EFX33,EFX38,EFX41,EFX44,EFX47,EFX50,EFX56,EFX62,EFX64,EFX70,EFX76,EFX78,EFX82,#REF!)*(1-$E$91)*0.095</f>
        <v>#REF!</v>
      </c>
      <c r="EFY97" s="1488" t="e">
        <f>SUM(EFY23,EFY27,EFY33,EFY38,EFY41,EFY44,EFY47,EFY50,EFY56,EFY62,EFY64,EFY70,EFY76,EFY78,EFY82,#REF!)*(1-$E$91)*0.095</f>
        <v>#REF!</v>
      </c>
      <c r="EFZ97" s="1488" t="e">
        <f>SUM(EFZ23,EFZ27,EFZ33,EFZ38,EFZ41,EFZ44,EFZ47,EFZ50,EFZ56,EFZ62,EFZ64,EFZ70,EFZ76,EFZ78,EFZ82,#REF!)*(1-$E$91)*0.095</f>
        <v>#REF!</v>
      </c>
      <c r="EGA97" s="1488" t="e">
        <f>SUM(EGA23,EGA27,EGA33,EGA38,EGA41,EGA44,EGA47,EGA50,EGA56,EGA62,EGA64,EGA70,EGA76,EGA78,EGA82,#REF!)*(1-$E$91)*0.095</f>
        <v>#REF!</v>
      </c>
      <c r="EGB97" s="1488" t="e">
        <f>SUM(EGB23,EGB27,EGB33,EGB38,EGB41,EGB44,EGB47,EGB50,EGB56,EGB62,EGB64,EGB70,EGB76,EGB78,EGB82,#REF!)*(1-$E$91)*0.095</f>
        <v>#REF!</v>
      </c>
      <c r="EGC97" s="1488" t="e">
        <f>SUM(EGC23,EGC27,EGC33,EGC38,EGC41,EGC44,EGC47,EGC50,EGC56,EGC62,EGC64,EGC70,EGC76,EGC78,EGC82,#REF!)*(1-$E$91)*0.095</f>
        <v>#REF!</v>
      </c>
      <c r="EGD97" s="1488" t="e">
        <f>SUM(EGD23,EGD27,EGD33,EGD38,EGD41,EGD44,EGD47,EGD50,EGD56,EGD62,EGD64,EGD70,EGD76,EGD78,EGD82,#REF!)*(1-$E$91)*0.095</f>
        <v>#REF!</v>
      </c>
      <c r="EGE97" s="1488" t="e">
        <f>SUM(EGE23,EGE27,EGE33,EGE38,EGE41,EGE44,EGE47,EGE50,EGE56,EGE62,EGE64,EGE70,EGE76,EGE78,EGE82,#REF!)*(1-$E$91)*0.095</f>
        <v>#REF!</v>
      </c>
      <c r="EGF97" s="1488" t="e">
        <f>SUM(EGF23,EGF27,EGF33,EGF38,EGF41,EGF44,EGF47,EGF50,EGF56,EGF62,EGF64,EGF70,EGF76,EGF78,EGF82,#REF!)*(1-$E$91)*0.095</f>
        <v>#REF!</v>
      </c>
      <c r="EGG97" s="1488" t="e">
        <f>SUM(EGG23,EGG27,EGG33,EGG38,EGG41,EGG44,EGG47,EGG50,EGG56,EGG62,EGG64,EGG70,EGG76,EGG78,EGG82,#REF!)*(1-$E$91)*0.095</f>
        <v>#REF!</v>
      </c>
      <c r="EGH97" s="1488" t="e">
        <f>SUM(EGH23,EGH27,EGH33,EGH38,EGH41,EGH44,EGH47,EGH50,EGH56,EGH62,EGH64,EGH70,EGH76,EGH78,EGH82,#REF!)*(1-$E$91)*0.095</f>
        <v>#REF!</v>
      </c>
      <c r="EGI97" s="1488" t="e">
        <f>SUM(EGI23,EGI27,EGI33,EGI38,EGI41,EGI44,EGI47,EGI50,EGI56,EGI62,EGI64,EGI70,EGI76,EGI78,EGI82,#REF!)*(1-$E$91)*0.095</f>
        <v>#REF!</v>
      </c>
      <c r="EGJ97" s="1488" t="e">
        <f>SUM(EGJ23,EGJ27,EGJ33,EGJ38,EGJ41,EGJ44,EGJ47,EGJ50,EGJ56,EGJ62,EGJ64,EGJ70,EGJ76,EGJ78,EGJ82,#REF!)*(1-$E$91)*0.095</f>
        <v>#REF!</v>
      </c>
      <c r="EGK97" s="1488" t="e">
        <f>SUM(EGK23,EGK27,EGK33,EGK38,EGK41,EGK44,EGK47,EGK50,EGK56,EGK62,EGK64,EGK70,EGK76,EGK78,EGK82,#REF!)*(1-$E$91)*0.095</f>
        <v>#REF!</v>
      </c>
      <c r="EGL97" s="1488" t="e">
        <f>SUM(EGL23,EGL27,EGL33,EGL38,EGL41,EGL44,EGL47,EGL50,EGL56,EGL62,EGL64,EGL70,EGL76,EGL78,EGL82,#REF!)*(1-$E$91)*0.095</f>
        <v>#REF!</v>
      </c>
      <c r="EGM97" s="1488" t="e">
        <f>SUM(EGM23,EGM27,EGM33,EGM38,EGM41,EGM44,EGM47,EGM50,EGM56,EGM62,EGM64,EGM70,EGM76,EGM78,EGM82,#REF!)*(1-$E$91)*0.095</f>
        <v>#REF!</v>
      </c>
      <c r="EGN97" s="1488" t="e">
        <f>SUM(EGN23,EGN27,EGN33,EGN38,EGN41,EGN44,EGN47,EGN50,EGN56,EGN62,EGN64,EGN70,EGN76,EGN78,EGN82,#REF!)*(1-$E$91)*0.095</f>
        <v>#REF!</v>
      </c>
      <c r="EGO97" s="1488" t="e">
        <f>SUM(EGO23,EGO27,EGO33,EGO38,EGO41,EGO44,EGO47,EGO50,EGO56,EGO62,EGO64,EGO70,EGO76,EGO78,EGO82,#REF!)*(1-$E$91)*0.095</f>
        <v>#REF!</v>
      </c>
      <c r="EGP97" s="1488" t="e">
        <f>SUM(EGP23,EGP27,EGP33,EGP38,EGP41,EGP44,EGP47,EGP50,EGP56,EGP62,EGP64,EGP70,EGP76,EGP78,EGP82,#REF!)*(1-$E$91)*0.095</f>
        <v>#REF!</v>
      </c>
      <c r="EGQ97" s="1488" t="e">
        <f>SUM(EGQ23,EGQ27,EGQ33,EGQ38,EGQ41,EGQ44,EGQ47,EGQ50,EGQ56,EGQ62,EGQ64,EGQ70,EGQ76,EGQ78,EGQ82,#REF!)*(1-$E$91)*0.095</f>
        <v>#REF!</v>
      </c>
      <c r="EGR97" s="1488" t="e">
        <f>SUM(EGR23,EGR27,EGR33,EGR38,EGR41,EGR44,EGR47,EGR50,EGR56,EGR62,EGR64,EGR70,EGR76,EGR78,EGR82,#REF!)*(1-$E$91)*0.095</f>
        <v>#REF!</v>
      </c>
      <c r="EGS97" s="1488" t="e">
        <f>SUM(EGS23,EGS27,EGS33,EGS38,EGS41,EGS44,EGS47,EGS50,EGS56,EGS62,EGS64,EGS70,EGS76,EGS78,EGS82,#REF!)*(1-$E$91)*0.095</f>
        <v>#REF!</v>
      </c>
      <c r="EGT97" s="1488" t="e">
        <f>SUM(EGT23,EGT27,EGT33,EGT38,EGT41,EGT44,EGT47,EGT50,EGT56,EGT62,EGT64,EGT70,EGT76,EGT78,EGT82,#REF!)*(1-$E$91)*0.095</f>
        <v>#REF!</v>
      </c>
      <c r="EGU97" s="1488" t="e">
        <f>SUM(EGU23,EGU27,EGU33,EGU38,EGU41,EGU44,EGU47,EGU50,EGU56,EGU62,EGU64,EGU70,EGU76,EGU78,EGU82,#REF!)*(1-$E$91)*0.095</f>
        <v>#REF!</v>
      </c>
      <c r="EGV97" s="1488" t="e">
        <f>SUM(EGV23,EGV27,EGV33,EGV38,EGV41,EGV44,EGV47,EGV50,EGV56,EGV62,EGV64,EGV70,EGV76,EGV78,EGV82,#REF!)*(1-$E$91)*0.095</f>
        <v>#REF!</v>
      </c>
      <c r="EGW97" s="1488" t="e">
        <f>SUM(EGW23,EGW27,EGW33,EGW38,EGW41,EGW44,EGW47,EGW50,EGW56,EGW62,EGW64,EGW70,EGW76,EGW78,EGW82,#REF!)*(1-$E$91)*0.095</f>
        <v>#REF!</v>
      </c>
      <c r="EGX97" s="1488" t="e">
        <f>SUM(EGX23,EGX27,EGX33,EGX38,EGX41,EGX44,EGX47,EGX50,EGX56,EGX62,EGX64,EGX70,EGX76,EGX78,EGX82,#REF!)*(1-$E$91)*0.095</f>
        <v>#REF!</v>
      </c>
      <c r="EGY97" s="1488" t="e">
        <f>SUM(EGY23,EGY27,EGY33,EGY38,EGY41,EGY44,EGY47,EGY50,EGY56,EGY62,EGY64,EGY70,EGY76,EGY78,EGY82,#REF!)*(1-$E$91)*0.095</f>
        <v>#REF!</v>
      </c>
      <c r="EGZ97" s="1488" t="e">
        <f>SUM(EGZ23,EGZ27,EGZ33,EGZ38,EGZ41,EGZ44,EGZ47,EGZ50,EGZ56,EGZ62,EGZ64,EGZ70,EGZ76,EGZ78,EGZ82,#REF!)*(1-$E$91)*0.095</f>
        <v>#REF!</v>
      </c>
      <c r="EHA97" s="1488" t="e">
        <f>SUM(EHA23,EHA27,EHA33,EHA38,EHA41,EHA44,EHA47,EHA50,EHA56,EHA62,EHA64,EHA70,EHA76,EHA78,EHA82,#REF!)*(1-$E$91)*0.095</f>
        <v>#REF!</v>
      </c>
      <c r="EHB97" s="1488" t="e">
        <f>SUM(EHB23,EHB27,EHB33,EHB38,EHB41,EHB44,EHB47,EHB50,EHB56,EHB62,EHB64,EHB70,EHB76,EHB78,EHB82,#REF!)*(1-$E$91)*0.095</f>
        <v>#REF!</v>
      </c>
      <c r="EHC97" s="1488" t="e">
        <f>SUM(EHC23,EHC27,EHC33,EHC38,EHC41,EHC44,EHC47,EHC50,EHC56,EHC62,EHC64,EHC70,EHC76,EHC78,EHC82,#REF!)*(1-$E$91)*0.095</f>
        <v>#REF!</v>
      </c>
      <c r="EHD97" s="1488" t="e">
        <f>SUM(EHD23,EHD27,EHD33,EHD38,EHD41,EHD44,EHD47,EHD50,EHD56,EHD62,EHD64,EHD70,EHD76,EHD78,EHD82,#REF!)*(1-$E$91)*0.095</f>
        <v>#REF!</v>
      </c>
      <c r="EHE97" s="1488" t="e">
        <f>SUM(EHE23,EHE27,EHE33,EHE38,EHE41,EHE44,EHE47,EHE50,EHE56,EHE62,EHE64,EHE70,EHE76,EHE78,EHE82,#REF!)*(1-$E$91)*0.095</f>
        <v>#REF!</v>
      </c>
      <c r="EHF97" s="1488" t="e">
        <f>SUM(EHF23,EHF27,EHF33,EHF38,EHF41,EHF44,EHF47,EHF50,EHF56,EHF62,EHF64,EHF70,EHF76,EHF78,EHF82,#REF!)*(1-$E$91)*0.095</f>
        <v>#REF!</v>
      </c>
      <c r="EHG97" s="1488" t="e">
        <f>SUM(EHG23,EHG27,EHG33,EHG38,EHG41,EHG44,EHG47,EHG50,EHG56,EHG62,EHG64,EHG70,EHG76,EHG78,EHG82,#REF!)*(1-$E$91)*0.095</f>
        <v>#REF!</v>
      </c>
      <c r="EHH97" s="1488" t="e">
        <f>SUM(EHH23,EHH27,EHH33,EHH38,EHH41,EHH44,EHH47,EHH50,EHH56,EHH62,EHH64,EHH70,EHH76,EHH78,EHH82,#REF!)*(1-$E$91)*0.095</f>
        <v>#REF!</v>
      </c>
      <c r="EHI97" s="1488" t="e">
        <f>SUM(EHI23,EHI27,EHI33,EHI38,EHI41,EHI44,EHI47,EHI50,EHI56,EHI62,EHI64,EHI70,EHI76,EHI78,EHI82,#REF!)*(1-$E$91)*0.095</f>
        <v>#REF!</v>
      </c>
      <c r="EHJ97" s="1488" t="e">
        <f>SUM(EHJ23,EHJ27,EHJ33,EHJ38,EHJ41,EHJ44,EHJ47,EHJ50,EHJ56,EHJ62,EHJ64,EHJ70,EHJ76,EHJ78,EHJ82,#REF!)*(1-$E$91)*0.095</f>
        <v>#REF!</v>
      </c>
      <c r="EHK97" s="1488" t="e">
        <f>SUM(EHK23,EHK27,EHK33,EHK38,EHK41,EHK44,EHK47,EHK50,EHK56,EHK62,EHK64,EHK70,EHK76,EHK78,EHK82,#REF!)*(1-$E$91)*0.095</f>
        <v>#REF!</v>
      </c>
      <c r="EHL97" s="1488" t="e">
        <f>SUM(EHL23,EHL27,EHL33,EHL38,EHL41,EHL44,EHL47,EHL50,EHL56,EHL62,EHL64,EHL70,EHL76,EHL78,EHL82,#REF!)*(1-$E$91)*0.095</f>
        <v>#REF!</v>
      </c>
      <c r="EHM97" s="1488" t="e">
        <f>SUM(EHM23,EHM27,EHM33,EHM38,EHM41,EHM44,EHM47,EHM50,EHM56,EHM62,EHM64,EHM70,EHM76,EHM78,EHM82,#REF!)*(1-$E$91)*0.095</f>
        <v>#REF!</v>
      </c>
      <c r="EHN97" s="1488" t="e">
        <f>SUM(EHN23,EHN27,EHN33,EHN38,EHN41,EHN44,EHN47,EHN50,EHN56,EHN62,EHN64,EHN70,EHN76,EHN78,EHN82,#REF!)*(1-$E$91)*0.095</f>
        <v>#REF!</v>
      </c>
      <c r="EHO97" s="1488" t="e">
        <f>SUM(EHO23,EHO27,EHO33,EHO38,EHO41,EHO44,EHO47,EHO50,EHO56,EHO62,EHO64,EHO70,EHO76,EHO78,EHO82,#REF!)*(1-$E$91)*0.095</f>
        <v>#REF!</v>
      </c>
      <c r="EHP97" s="1488" t="e">
        <f>SUM(EHP23,EHP27,EHP33,EHP38,EHP41,EHP44,EHP47,EHP50,EHP56,EHP62,EHP64,EHP70,EHP76,EHP78,EHP82,#REF!)*(1-$E$91)*0.095</f>
        <v>#REF!</v>
      </c>
      <c r="EHQ97" s="1488" t="e">
        <f>SUM(EHQ23,EHQ27,EHQ33,EHQ38,EHQ41,EHQ44,EHQ47,EHQ50,EHQ56,EHQ62,EHQ64,EHQ70,EHQ76,EHQ78,EHQ82,#REF!)*(1-$E$91)*0.095</f>
        <v>#REF!</v>
      </c>
      <c r="EHR97" s="1488" t="e">
        <f>SUM(EHR23,EHR27,EHR33,EHR38,EHR41,EHR44,EHR47,EHR50,EHR56,EHR62,EHR64,EHR70,EHR76,EHR78,EHR82,#REF!)*(1-$E$91)*0.095</f>
        <v>#REF!</v>
      </c>
      <c r="EHS97" s="1488" t="e">
        <f>SUM(EHS23,EHS27,EHS33,EHS38,EHS41,EHS44,EHS47,EHS50,EHS56,EHS62,EHS64,EHS70,EHS76,EHS78,EHS82,#REF!)*(1-$E$91)*0.095</f>
        <v>#REF!</v>
      </c>
      <c r="EHT97" s="1488" t="e">
        <f>SUM(EHT23,EHT27,EHT33,EHT38,EHT41,EHT44,EHT47,EHT50,EHT56,EHT62,EHT64,EHT70,EHT76,EHT78,EHT82,#REF!)*(1-$E$91)*0.095</f>
        <v>#REF!</v>
      </c>
      <c r="EHU97" s="1488" t="e">
        <f>SUM(EHU23,EHU27,EHU33,EHU38,EHU41,EHU44,EHU47,EHU50,EHU56,EHU62,EHU64,EHU70,EHU76,EHU78,EHU82,#REF!)*(1-$E$91)*0.095</f>
        <v>#REF!</v>
      </c>
      <c r="EHV97" s="1488" t="e">
        <f>SUM(EHV23,EHV27,EHV33,EHV38,EHV41,EHV44,EHV47,EHV50,EHV56,EHV62,EHV64,EHV70,EHV76,EHV78,EHV82,#REF!)*(1-$E$91)*0.095</f>
        <v>#REF!</v>
      </c>
      <c r="EHW97" s="1488" t="e">
        <f>SUM(EHW23,EHW27,EHW33,EHW38,EHW41,EHW44,EHW47,EHW50,EHW56,EHW62,EHW64,EHW70,EHW76,EHW78,EHW82,#REF!)*(1-$E$91)*0.095</f>
        <v>#REF!</v>
      </c>
      <c r="EHX97" s="1488" t="e">
        <f>SUM(EHX23,EHX27,EHX33,EHX38,EHX41,EHX44,EHX47,EHX50,EHX56,EHX62,EHX64,EHX70,EHX76,EHX78,EHX82,#REF!)*(1-$E$91)*0.095</f>
        <v>#REF!</v>
      </c>
      <c r="EHY97" s="1488" t="e">
        <f>SUM(EHY23,EHY27,EHY33,EHY38,EHY41,EHY44,EHY47,EHY50,EHY56,EHY62,EHY64,EHY70,EHY76,EHY78,EHY82,#REF!)*(1-$E$91)*0.095</f>
        <v>#REF!</v>
      </c>
      <c r="EHZ97" s="1488" t="e">
        <f>SUM(EHZ23,EHZ27,EHZ33,EHZ38,EHZ41,EHZ44,EHZ47,EHZ50,EHZ56,EHZ62,EHZ64,EHZ70,EHZ76,EHZ78,EHZ82,#REF!)*(1-$E$91)*0.095</f>
        <v>#REF!</v>
      </c>
      <c r="EIA97" s="1488" t="e">
        <f>SUM(EIA23,EIA27,EIA33,EIA38,EIA41,EIA44,EIA47,EIA50,EIA56,EIA62,EIA64,EIA70,EIA76,EIA78,EIA82,#REF!)*(1-$E$91)*0.095</f>
        <v>#REF!</v>
      </c>
      <c r="EIB97" s="1488" t="e">
        <f>SUM(EIB23,EIB27,EIB33,EIB38,EIB41,EIB44,EIB47,EIB50,EIB56,EIB62,EIB64,EIB70,EIB76,EIB78,EIB82,#REF!)*(1-$E$91)*0.095</f>
        <v>#REF!</v>
      </c>
      <c r="EIC97" s="1488" t="e">
        <f>SUM(EIC23,EIC27,EIC33,EIC38,EIC41,EIC44,EIC47,EIC50,EIC56,EIC62,EIC64,EIC70,EIC76,EIC78,EIC82,#REF!)*(1-$E$91)*0.095</f>
        <v>#REF!</v>
      </c>
      <c r="EID97" s="1488" t="e">
        <f>SUM(EID23,EID27,EID33,EID38,EID41,EID44,EID47,EID50,EID56,EID62,EID64,EID70,EID76,EID78,EID82,#REF!)*(1-$E$91)*0.095</f>
        <v>#REF!</v>
      </c>
      <c r="EIE97" s="1488" t="e">
        <f>SUM(EIE23,EIE27,EIE33,EIE38,EIE41,EIE44,EIE47,EIE50,EIE56,EIE62,EIE64,EIE70,EIE76,EIE78,EIE82,#REF!)*(1-$E$91)*0.095</f>
        <v>#REF!</v>
      </c>
      <c r="EIF97" s="1488" t="e">
        <f>SUM(EIF23,EIF27,EIF33,EIF38,EIF41,EIF44,EIF47,EIF50,EIF56,EIF62,EIF64,EIF70,EIF76,EIF78,EIF82,#REF!)*(1-$E$91)*0.095</f>
        <v>#REF!</v>
      </c>
      <c r="EIG97" s="1488" t="e">
        <f>SUM(EIG23,EIG27,EIG33,EIG38,EIG41,EIG44,EIG47,EIG50,EIG56,EIG62,EIG64,EIG70,EIG76,EIG78,EIG82,#REF!)*(1-$E$91)*0.095</f>
        <v>#REF!</v>
      </c>
      <c r="EIH97" s="1488" t="e">
        <f>SUM(EIH23,EIH27,EIH33,EIH38,EIH41,EIH44,EIH47,EIH50,EIH56,EIH62,EIH64,EIH70,EIH76,EIH78,EIH82,#REF!)*(1-$E$91)*0.095</f>
        <v>#REF!</v>
      </c>
      <c r="EII97" s="1488" t="e">
        <f>SUM(EII23,EII27,EII33,EII38,EII41,EII44,EII47,EII50,EII56,EII62,EII64,EII70,EII76,EII78,EII82,#REF!)*(1-$E$91)*0.095</f>
        <v>#REF!</v>
      </c>
      <c r="EIJ97" s="1488" t="e">
        <f>SUM(EIJ23,EIJ27,EIJ33,EIJ38,EIJ41,EIJ44,EIJ47,EIJ50,EIJ56,EIJ62,EIJ64,EIJ70,EIJ76,EIJ78,EIJ82,#REF!)*(1-$E$91)*0.095</f>
        <v>#REF!</v>
      </c>
      <c r="EIK97" s="1488" t="e">
        <f>SUM(EIK23,EIK27,EIK33,EIK38,EIK41,EIK44,EIK47,EIK50,EIK56,EIK62,EIK64,EIK70,EIK76,EIK78,EIK82,#REF!)*(1-$E$91)*0.095</f>
        <v>#REF!</v>
      </c>
      <c r="EIL97" s="1488" t="e">
        <f>SUM(EIL23,EIL27,EIL33,EIL38,EIL41,EIL44,EIL47,EIL50,EIL56,EIL62,EIL64,EIL70,EIL76,EIL78,EIL82,#REF!)*(1-$E$91)*0.095</f>
        <v>#REF!</v>
      </c>
      <c r="EIM97" s="1488" t="e">
        <f>SUM(EIM23,EIM27,EIM33,EIM38,EIM41,EIM44,EIM47,EIM50,EIM56,EIM62,EIM64,EIM70,EIM76,EIM78,EIM82,#REF!)*(1-$E$91)*0.095</f>
        <v>#REF!</v>
      </c>
      <c r="EIN97" s="1488" t="e">
        <f>SUM(EIN23,EIN27,EIN33,EIN38,EIN41,EIN44,EIN47,EIN50,EIN56,EIN62,EIN64,EIN70,EIN76,EIN78,EIN82,#REF!)*(1-$E$91)*0.095</f>
        <v>#REF!</v>
      </c>
      <c r="EIO97" s="1488" t="e">
        <f>SUM(EIO23,EIO27,EIO33,EIO38,EIO41,EIO44,EIO47,EIO50,EIO56,EIO62,EIO64,EIO70,EIO76,EIO78,EIO82,#REF!)*(1-$E$91)*0.095</f>
        <v>#REF!</v>
      </c>
      <c r="EIP97" s="1488" t="e">
        <f>SUM(EIP23,EIP27,EIP33,EIP38,EIP41,EIP44,EIP47,EIP50,EIP56,EIP62,EIP64,EIP70,EIP76,EIP78,EIP82,#REF!)*(1-$E$91)*0.095</f>
        <v>#REF!</v>
      </c>
      <c r="EIQ97" s="1488" t="e">
        <f>SUM(EIQ23,EIQ27,EIQ33,EIQ38,EIQ41,EIQ44,EIQ47,EIQ50,EIQ56,EIQ62,EIQ64,EIQ70,EIQ76,EIQ78,EIQ82,#REF!)*(1-$E$91)*0.095</f>
        <v>#REF!</v>
      </c>
      <c r="EIR97" s="1488" t="e">
        <f>SUM(EIR23,EIR27,EIR33,EIR38,EIR41,EIR44,EIR47,EIR50,EIR56,EIR62,EIR64,EIR70,EIR76,EIR78,EIR82,#REF!)*(1-$E$91)*0.095</f>
        <v>#REF!</v>
      </c>
      <c r="EIS97" s="1488" t="e">
        <f>SUM(EIS23,EIS27,EIS33,EIS38,EIS41,EIS44,EIS47,EIS50,EIS56,EIS62,EIS64,EIS70,EIS76,EIS78,EIS82,#REF!)*(1-$E$91)*0.095</f>
        <v>#REF!</v>
      </c>
      <c r="EIT97" s="1488" t="e">
        <f>SUM(EIT23,EIT27,EIT33,EIT38,EIT41,EIT44,EIT47,EIT50,EIT56,EIT62,EIT64,EIT70,EIT76,EIT78,EIT82,#REF!)*(1-$E$91)*0.095</f>
        <v>#REF!</v>
      </c>
      <c r="EIU97" s="1488" t="e">
        <f>SUM(EIU23,EIU27,EIU33,EIU38,EIU41,EIU44,EIU47,EIU50,EIU56,EIU62,EIU64,EIU70,EIU76,EIU78,EIU82,#REF!)*(1-$E$91)*0.095</f>
        <v>#REF!</v>
      </c>
      <c r="EIV97" s="1488" t="e">
        <f>SUM(EIV23,EIV27,EIV33,EIV38,EIV41,EIV44,EIV47,EIV50,EIV56,EIV62,EIV64,EIV70,EIV76,EIV78,EIV82,#REF!)*(1-$E$91)*0.095</f>
        <v>#REF!</v>
      </c>
      <c r="EIW97" s="1488" t="e">
        <f>SUM(EIW23,EIW27,EIW33,EIW38,EIW41,EIW44,EIW47,EIW50,EIW56,EIW62,EIW64,EIW70,EIW76,EIW78,EIW82,#REF!)*(1-$E$91)*0.095</f>
        <v>#REF!</v>
      </c>
      <c r="EIX97" s="1488" t="e">
        <f>SUM(EIX23,EIX27,EIX33,EIX38,EIX41,EIX44,EIX47,EIX50,EIX56,EIX62,EIX64,EIX70,EIX76,EIX78,EIX82,#REF!)*(1-$E$91)*0.095</f>
        <v>#REF!</v>
      </c>
      <c r="EIY97" s="1488" t="e">
        <f>SUM(EIY23,EIY27,EIY33,EIY38,EIY41,EIY44,EIY47,EIY50,EIY56,EIY62,EIY64,EIY70,EIY76,EIY78,EIY82,#REF!)*(1-$E$91)*0.095</f>
        <v>#REF!</v>
      </c>
      <c r="EIZ97" s="1488" t="e">
        <f>SUM(EIZ23,EIZ27,EIZ33,EIZ38,EIZ41,EIZ44,EIZ47,EIZ50,EIZ56,EIZ62,EIZ64,EIZ70,EIZ76,EIZ78,EIZ82,#REF!)*(1-$E$91)*0.095</f>
        <v>#REF!</v>
      </c>
      <c r="EJA97" s="1488" t="e">
        <f>SUM(EJA23,EJA27,EJA33,EJA38,EJA41,EJA44,EJA47,EJA50,EJA56,EJA62,EJA64,EJA70,EJA76,EJA78,EJA82,#REF!)*(1-$E$91)*0.095</f>
        <v>#REF!</v>
      </c>
      <c r="EJB97" s="1488" t="e">
        <f>SUM(EJB23,EJB27,EJB33,EJB38,EJB41,EJB44,EJB47,EJB50,EJB56,EJB62,EJB64,EJB70,EJB76,EJB78,EJB82,#REF!)*(1-$E$91)*0.095</f>
        <v>#REF!</v>
      </c>
      <c r="EJC97" s="1488" t="e">
        <f>SUM(EJC23,EJC27,EJC33,EJC38,EJC41,EJC44,EJC47,EJC50,EJC56,EJC62,EJC64,EJC70,EJC76,EJC78,EJC82,#REF!)*(1-$E$91)*0.095</f>
        <v>#REF!</v>
      </c>
      <c r="EJD97" s="1488" t="e">
        <f>SUM(EJD23,EJD27,EJD33,EJD38,EJD41,EJD44,EJD47,EJD50,EJD56,EJD62,EJD64,EJD70,EJD76,EJD78,EJD82,#REF!)*(1-$E$91)*0.095</f>
        <v>#REF!</v>
      </c>
      <c r="EJE97" s="1488" t="e">
        <f>SUM(EJE23,EJE27,EJE33,EJE38,EJE41,EJE44,EJE47,EJE50,EJE56,EJE62,EJE64,EJE70,EJE76,EJE78,EJE82,#REF!)*(1-$E$91)*0.095</f>
        <v>#REF!</v>
      </c>
      <c r="EJF97" s="1488" t="e">
        <f>SUM(EJF23,EJF27,EJF33,EJF38,EJF41,EJF44,EJF47,EJF50,EJF56,EJF62,EJF64,EJF70,EJF76,EJF78,EJF82,#REF!)*(1-$E$91)*0.095</f>
        <v>#REF!</v>
      </c>
      <c r="EJG97" s="1488" t="e">
        <f>SUM(EJG23,EJG27,EJG33,EJG38,EJG41,EJG44,EJG47,EJG50,EJG56,EJG62,EJG64,EJG70,EJG76,EJG78,EJG82,#REF!)*(1-$E$91)*0.095</f>
        <v>#REF!</v>
      </c>
      <c r="EJH97" s="1488" t="e">
        <f>SUM(EJH23,EJH27,EJH33,EJH38,EJH41,EJH44,EJH47,EJH50,EJH56,EJH62,EJH64,EJH70,EJH76,EJH78,EJH82,#REF!)*(1-$E$91)*0.095</f>
        <v>#REF!</v>
      </c>
      <c r="EJI97" s="1488" t="e">
        <f>SUM(EJI23,EJI27,EJI33,EJI38,EJI41,EJI44,EJI47,EJI50,EJI56,EJI62,EJI64,EJI70,EJI76,EJI78,EJI82,#REF!)*(1-$E$91)*0.095</f>
        <v>#REF!</v>
      </c>
      <c r="EJJ97" s="1488" t="e">
        <f>SUM(EJJ23,EJJ27,EJJ33,EJJ38,EJJ41,EJJ44,EJJ47,EJJ50,EJJ56,EJJ62,EJJ64,EJJ70,EJJ76,EJJ78,EJJ82,#REF!)*(1-$E$91)*0.095</f>
        <v>#REF!</v>
      </c>
      <c r="EJK97" s="1488" t="e">
        <f>SUM(EJK23,EJK27,EJK33,EJK38,EJK41,EJK44,EJK47,EJK50,EJK56,EJK62,EJK64,EJK70,EJK76,EJK78,EJK82,#REF!)*(1-$E$91)*0.095</f>
        <v>#REF!</v>
      </c>
      <c r="EJL97" s="1488" t="e">
        <f>SUM(EJL23,EJL27,EJL33,EJL38,EJL41,EJL44,EJL47,EJL50,EJL56,EJL62,EJL64,EJL70,EJL76,EJL78,EJL82,#REF!)*(1-$E$91)*0.095</f>
        <v>#REF!</v>
      </c>
      <c r="EJM97" s="1488" t="e">
        <f>SUM(EJM23,EJM27,EJM33,EJM38,EJM41,EJM44,EJM47,EJM50,EJM56,EJM62,EJM64,EJM70,EJM76,EJM78,EJM82,#REF!)*(1-$E$91)*0.095</f>
        <v>#REF!</v>
      </c>
      <c r="EJN97" s="1488" t="e">
        <f>SUM(EJN23,EJN27,EJN33,EJN38,EJN41,EJN44,EJN47,EJN50,EJN56,EJN62,EJN64,EJN70,EJN76,EJN78,EJN82,#REF!)*(1-$E$91)*0.095</f>
        <v>#REF!</v>
      </c>
      <c r="EJO97" s="1488" t="e">
        <f>SUM(EJO23,EJO27,EJO33,EJO38,EJO41,EJO44,EJO47,EJO50,EJO56,EJO62,EJO64,EJO70,EJO76,EJO78,EJO82,#REF!)*(1-$E$91)*0.095</f>
        <v>#REF!</v>
      </c>
      <c r="EJP97" s="1488" t="e">
        <f>SUM(EJP23,EJP27,EJP33,EJP38,EJP41,EJP44,EJP47,EJP50,EJP56,EJP62,EJP64,EJP70,EJP76,EJP78,EJP82,#REF!)*(1-$E$91)*0.095</f>
        <v>#REF!</v>
      </c>
      <c r="EJQ97" s="1488" t="e">
        <f>SUM(EJQ23,EJQ27,EJQ33,EJQ38,EJQ41,EJQ44,EJQ47,EJQ50,EJQ56,EJQ62,EJQ64,EJQ70,EJQ76,EJQ78,EJQ82,#REF!)*(1-$E$91)*0.095</f>
        <v>#REF!</v>
      </c>
      <c r="EJR97" s="1488" t="e">
        <f>SUM(EJR23,EJR27,EJR33,EJR38,EJR41,EJR44,EJR47,EJR50,EJR56,EJR62,EJR64,EJR70,EJR76,EJR78,EJR82,#REF!)*(1-$E$91)*0.095</f>
        <v>#REF!</v>
      </c>
      <c r="EJS97" s="1488" t="e">
        <f>SUM(EJS23,EJS27,EJS33,EJS38,EJS41,EJS44,EJS47,EJS50,EJS56,EJS62,EJS64,EJS70,EJS76,EJS78,EJS82,#REF!)*(1-$E$91)*0.095</f>
        <v>#REF!</v>
      </c>
      <c r="EJT97" s="1488" t="e">
        <f>SUM(EJT23,EJT27,EJT33,EJT38,EJT41,EJT44,EJT47,EJT50,EJT56,EJT62,EJT64,EJT70,EJT76,EJT78,EJT82,#REF!)*(1-$E$91)*0.095</f>
        <v>#REF!</v>
      </c>
      <c r="EJU97" s="1488" t="e">
        <f>SUM(EJU23,EJU27,EJU33,EJU38,EJU41,EJU44,EJU47,EJU50,EJU56,EJU62,EJU64,EJU70,EJU76,EJU78,EJU82,#REF!)*(1-$E$91)*0.095</f>
        <v>#REF!</v>
      </c>
      <c r="EJV97" s="1488" t="e">
        <f>SUM(EJV23,EJV27,EJV33,EJV38,EJV41,EJV44,EJV47,EJV50,EJV56,EJV62,EJV64,EJV70,EJV76,EJV78,EJV82,#REF!)*(1-$E$91)*0.095</f>
        <v>#REF!</v>
      </c>
      <c r="EJW97" s="1488" t="e">
        <f>SUM(EJW23,EJW27,EJW33,EJW38,EJW41,EJW44,EJW47,EJW50,EJW56,EJW62,EJW64,EJW70,EJW76,EJW78,EJW82,#REF!)*(1-$E$91)*0.095</f>
        <v>#REF!</v>
      </c>
      <c r="EJX97" s="1488" t="e">
        <f>SUM(EJX23,EJX27,EJX33,EJX38,EJX41,EJX44,EJX47,EJX50,EJX56,EJX62,EJX64,EJX70,EJX76,EJX78,EJX82,#REF!)*(1-$E$91)*0.095</f>
        <v>#REF!</v>
      </c>
      <c r="EJY97" s="1488" t="e">
        <f>SUM(EJY23,EJY27,EJY33,EJY38,EJY41,EJY44,EJY47,EJY50,EJY56,EJY62,EJY64,EJY70,EJY76,EJY78,EJY82,#REF!)*(1-$E$91)*0.095</f>
        <v>#REF!</v>
      </c>
      <c r="EJZ97" s="1488" t="e">
        <f>SUM(EJZ23,EJZ27,EJZ33,EJZ38,EJZ41,EJZ44,EJZ47,EJZ50,EJZ56,EJZ62,EJZ64,EJZ70,EJZ76,EJZ78,EJZ82,#REF!)*(1-$E$91)*0.095</f>
        <v>#REF!</v>
      </c>
      <c r="EKA97" s="1488" t="e">
        <f>SUM(EKA23,EKA27,EKA33,EKA38,EKA41,EKA44,EKA47,EKA50,EKA56,EKA62,EKA64,EKA70,EKA76,EKA78,EKA82,#REF!)*(1-$E$91)*0.095</f>
        <v>#REF!</v>
      </c>
      <c r="EKB97" s="1488" t="e">
        <f>SUM(EKB23,EKB27,EKB33,EKB38,EKB41,EKB44,EKB47,EKB50,EKB56,EKB62,EKB64,EKB70,EKB76,EKB78,EKB82,#REF!)*(1-$E$91)*0.095</f>
        <v>#REF!</v>
      </c>
      <c r="EKC97" s="1488" t="e">
        <f>SUM(EKC23,EKC27,EKC33,EKC38,EKC41,EKC44,EKC47,EKC50,EKC56,EKC62,EKC64,EKC70,EKC76,EKC78,EKC82,#REF!)*(1-$E$91)*0.095</f>
        <v>#REF!</v>
      </c>
      <c r="EKD97" s="1488" t="e">
        <f>SUM(EKD23,EKD27,EKD33,EKD38,EKD41,EKD44,EKD47,EKD50,EKD56,EKD62,EKD64,EKD70,EKD76,EKD78,EKD82,#REF!)*(1-$E$91)*0.095</f>
        <v>#REF!</v>
      </c>
      <c r="EKE97" s="1488" t="e">
        <f>SUM(EKE23,EKE27,EKE33,EKE38,EKE41,EKE44,EKE47,EKE50,EKE56,EKE62,EKE64,EKE70,EKE76,EKE78,EKE82,#REF!)*(1-$E$91)*0.095</f>
        <v>#REF!</v>
      </c>
      <c r="EKF97" s="1488" t="e">
        <f>SUM(EKF23,EKF27,EKF33,EKF38,EKF41,EKF44,EKF47,EKF50,EKF56,EKF62,EKF64,EKF70,EKF76,EKF78,EKF82,#REF!)*(1-$E$91)*0.095</f>
        <v>#REF!</v>
      </c>
      <c r="EKG97" s="1488" t="e">
        <f>SUM(EKG23,EKG27,EKG33,EKG38,EKG41,EKG44,EKG47,EKG50,EKG56,EKG62,EKG64,EKG70,EKG76,EKG78,EKG82,#REF!)*(1-$E$91)*0.095</f>
        <v>#REF!</v>
      </c>
      <c r="EKH97" s="1488" t="e">
        <f>SUM(EKH23,EKH27,EKH33,EKH38,EKH41,EKH44,EKH47,EKH50,EKH56,EKH62,EKH64,EKH70,EKH76,EKH78,EKH82,#REF!)*(1-$E$91)*0.095</f>
        <v>#REF!</v>
      </c>
      <c r="EKI97" s="1488" t="e">
        <f>SUM(EKI23,EKI27,EKI33,EKI38,EKI41,EKI44,EKI47,EKI50,EKI56,EKI62,EKI64,EKI70,EKI76,EKI78,EKI82,#REF!)*(1-$E$91)*0.095</f>
        <v>#REF!</v>
      </c>
      <c r="EKJ97" s="1488" t="e">
        <f>SUM(EKJ23,EKJ27,EKJ33,EKJ38,EKJ41,EKJ44,EKJ47,EKJ50,EKJ56,EKJ62,EKJ64,EKJ70,EKJ76,EKJ78,EKJ82,#REF!)*(1-$E$91)*0.095</f>
        <v>#REF!</v>
      </c>
      <c r="EKK97" s="1488" t="e">
        <f>SUM(EKK23,EKK27,EKK33,EKK38,EKK41,EKK44,EKK47,EKK50,EKK56,EKK62,EKK64,EKK70,EKK76,EKK78,EKK82,#REF!)*(1-$E$91)*0.095</f>
        <v>#REF!</v>
      </c>
      <c r="EKL97" s="1488" t="e">
        <f>SUM(EKL23,EKL27,EKL33,EKL38,EKL41,EKL44,EKL47,EKL50,EKL56,EKL62,EKL64,EKL70,EKL76,EKL78,EKL82,#REF!)*(1-$E$91)*0.095</f>
        <v>#REF!</v>
      </c>
      <c r="EKM97" s="1488" t="e">
        <f>SUM(EKM23,EKM27,EKM33,EKM38,EKM41,EKM44,EKM47,EKM50,EKM56,EKM62,EKM64,EKM70,EKM76,EKM78,EKM82,#REF!)*(1-$E$91)*0.095</f>
        <v>#REF!</v>
      </c>
      <c r="EKN97" s="1488" t="e">
        <f>SUM(EKN23,EKN27,EKN33,EKN38,EKN41,EKN44,EKN47,EKN50,EKN56,EKN62,EKN64,EKN70,EKN76,EKN78,EKN82,#REF!)*(1-$E$91)*0.095</f>
        <v>#REF!</v>
      </c>
      <c r="EKO97" s="1488" t="e">
        <f>SUM(EKO23,EKO27,EKO33,EKO38,EKO41,EKO44,EKO47,EKO50,EKO56,EKO62,EKO64,EKO70,EKO76,EKO78,EKO82,#REF!)*(1-$E$91)*0.095</f>
        <v>#REF!</v>
      </c>
      <c r="EKP97" s="1488" t="e">
        <f>SUM(EKP23,EKP27,EKP33,EKP38,EKP41,EKP44,EKP47,EKP50,EKP56,EKP62,EKP64,EKP70,EKP76,EKP78,EKP82,#REF!)*(1-$E$91)*0.095</f>
        <v>#REF!</v>
      </c>
      <c r="EKQ97" s="1488" t="e">
        <f>SUM(EKQ23,EKQ27,EKQ33,EKQ38,EKQ41,EKQ44,EKQ47,EKQ50,EKQ56,EKQ62,EKQ64,EKQ70,EKQ76,EKQ78,EKQ82,#REF!)*(1-$E$91)*0.095</f>
        <v>#REF!</v>
      </c>
      <c r="EKR97" s="1488" t="e">
        <f>SUM(EKR23,EKR27,EKR33,EKR38,EKR41,EKR44,EKR47,EKR50,EKR56,EKR62,EKR64,EKR70,EKR76,EKR78,EKR82,#REF!)*(1-$E$91)*0.095</f>
        <v>#REF!</v>
      </c>
      <c r="EKS97" s="1488" t="e">
        <f>SUM(EKS23,EKS27,EKS33,EKS38,EKS41,EKS44,EKS47,EKS50,EKS56,EKS62,EKS64,EKS70,EKS76,EKS78,EKS82,#REF!)*(1-$E$91)*0.095</f>
        <v>#REF!</v>
      </c>
      <c r="EKT97" s="1488" t="e">
        <f>SUM(EKT23,EKT27,EKT33,EKT38,EKT41,EKT44,EKT47,EKT50,EKT56,EKT62,EKT64,EKT70,EKT76,EKT78,EKT82,#REF!)*(1-$E$91)*0.095</f>
        <v>#REF!</v>
      </c>
      <c r="EKU97" s="1488" t="e">
        <f>SUM(EKU23,EKU27,EKU33,EKU38,EKU41,EKU44,EKU47,EKU50,EKU56,EKU62,EKU64,EKU70,EKU76,EKU78,EKU82,#REF!)*(1-$E$91)*0.095</f>
        <v>#REF!</v>
      </c>
      <c r="EKV97" s="1488" t="e">
        <f>SUM(EKV23,EKV27,EKV33,EKV38,EKV41,EKV44,EKV47,EKV50,EKV56,EKV62,EKV64,EKV70,EKV76,EKV78,EKV82,#REF!)*(1-$E$91)*0.095</f>
        <v>#REF!</v>
      </c>
      <c r="EKW97" s="1488" t="e">
        <f>SUM(EKW23,EKW27,EKW33,EKW38,EKW41,EKW44,EKW47,EKW50,EKW56,EKW62,EKW64,EKW70,EKW76,EKW78,EKW82,#REF!)*(1-$E$91)*0.095</f>
        <v>#REF!</v>
      </c>
      <c r="EKX97" s="1488" t="e">
        <f>SUM(EKX23,EKX27,EKX33,EKX38,EKX41,EKX44,EKX47,EKX50,EKX56,EKX62,EKX64,EKX70,EKX76,EKX78,EKX82,#REF!)*(1-$E$91)*0.095</f>
        <v>#REF!</v>
      </c>
      <c r="EKY97" s="1488" t="e">
        <f>SUM(EKY23,EKY27,EKY33,EKY38,EKY41,EKY44,EKY47,EKY50,EKY56,EKY62,EKY64,EKY70,EKY76,EKY78,EKY82,#REF!)*(1-$E$91)*0.095</f>
        <v>#REF!</v>
      </c>
      <c r="EKZ97" s="1488" t="e">
        <f>SUM(EKZ23,EKZ27,EKZ33,EKZ38,EKZ41,EKZ44,EKZ47,EKZ50,EKZ56,EKZ62,EKZ64,EKZ70,EKZ76,EKZ78,EKZ82,#REF!)*(1-$E$91)*0.095</f>
        <v>#REF!</v>
      </c>
      <c r="ELA97" s="1488" t="e">
        <f>SUM(ELA23,ELA27,ELA33,ELA38,ELA41,ELA44,ELA47,ELA50,ELA56,ELA62,ELA64,ELA70,ELA76,ELA78,ELA82,#REF!)*(1-$E$91)*0.095</f>
        <v>#REF!</v>
      </c>
      <c r="ELB97" s="1488" t="e">
        <f>SUM(ELB23,ELB27,ELB33,ELB38,ELB41,ELB44,ELB47,ELB50,ELB56,ELB62,ELB64,ELB70,ELB76,ELB78,ELB82,#REF!)*(1-$E$91)*0.095</f>
        <v>#REF!</v>
      </c>
      <c r="ELC97" s="1488" t="e">
        <f>SUM(ELC23,ELC27,ELC33,ELC38,ELC41,ELC44,ELC47,ELC50,ELC56,ELC62,ELC64,ELC70,ELC76,ELC78,ELC82,#REF!)*(1-$E$91)*0.095</f>
        <v>#REF!</v>
      </c>
      <c r="ELD97" s="1488" t="e">
        <f>SUM(ELD23,ELD27,ELD33,ELD38,ELD41,ELD44,ELD47,ELD50,ELD56,ELD62,ELD64,ELD70,ELD76,ELD78,ELD82,#REF!)*(1-$E$91)*0.095</f>
        <v>#REF!</v>
      </c>
      <c r="ELE97" s="1488" t="e">
        <f>SUM(ELE23,ELE27,ELE33,ELE38,ELE41,ELE44,ELE47,ELE50,ELE56,ELE62,ELE64,ELE70,ELE76,ELE78,ELE82,#REF!)*(1-$E$91)*0.095</f>
        <v>#REF!</v>
      </c>
      <c r="ELF97" s="1488" t="e">
        <f>SUM(ELF23,ELF27,ELF33,ELF38,ELF41,ELF44,ELF47,ELF50,ELF56,ELF62,ELF64,ELF70,ELF76,ELF78,ELF82,#REF!)*(1-$E$91)*0.095</f>
        <v>#REF!</v>
      </c>
      <c r="ELG97" s="1488" t="e">
        <f>SUM(ELG23,ELG27,ELG33,ELG38,ELG41,ELG44,ELG47,ELG50,ELG56,ELG62,ELG64,ELG70,ELG76,ELG78,ELG82,#REF!)*(1-$E$91)*0.095</f>
        <v>#REF!</v>
      </c>
      <c r="ELH97" s="1488" t="e">
        <f>SUM(ELH23,ELH27,ELH33,ELH38,ELH41,ELH44,ELH47,ELH50,ELH56,ELH62,ELH64,ELH70,ELH76,ELH78,ELH82,#REF!)*(1-$E$91)*0.095</f>
        <v>#REF!</v>
      </c>
      <c r="ELI97" s="1488" t="e">
        <f>SUM(ELI23,ELI27,ELI33,ELI38,ELI41,ELI44,ELI47,ELI50,ELI56,ELI62,ELI64,ELI70,ELI76,ELI78,ELI82,#REF!)*(1-$E$91)*0.095</f>
        <v>#REF!</v>
      </c>
      <c r="ELJ97" s="1488" t="e">
        <f>SUM(ELJ23,ELJ27,ELJ33,ELJ38,ELJ41,ELJ44,ELJ47,ELJ50,ELJ56,ELJ62,ELJ64,ELJ70,ELJ76,ELJ78,ELJ82,#REF!)*(1-$E$91)*0.095</f>
        <v>#REF!</v>
      </c>
      <c r="ELK97" s="1488" t="e">
        <f>SUM(ELK23,ELK27,ELK33,ELK38,ELK41,ELK44,ELK47,ELK50,ELK56,ELK62,ELK64,ELK70,ELK76,ELK78,ELK82,#REF!)*(1-$E$91)*0.095</f>
        <v>#REF!</v>
      </c>
      <c r="ELL97" s="1488" t="e">
        <f>SUM(ELL23,ELL27,ELL33,ELL38,ELL41,ELL44,ELL47,ELL50,ELL56,ELL62,ELL64,ELL70,ELL76,ELL78,ELL82,#REF!)*(1-$E$91)*0.095</f>
        <v>#REF!</v>
      </c>
      <c r="ELM97" s="1488" t="e">
        <f>SUM(ELM23,ELM27,ELM33,ELM38,ELM41,ELM44,ELM47,ELM50,ELM56,ELM62,ELM64,ELM70,ELM76,ELM78,ELM82,#REF!)*(1-$E$91)*0.095</f>
        <v>#REF!</v>
      </c>
      <c r="ELN97" s="1488" t="e">
        <f>SUM(ELN23,ELN27,ELN33,ELN38,ELN41,ELN44,ELN47,ELN50,ELN56,ELN62,ELN64,ELN70,ELN76,ELN78,ELN82,#REF!)*(1-$E$91)*0.095</f>
        <v>#REF!</v>
      </c>
      <c r="ELO97" s="1488" t="e">
        <f>SUM(ELO23,ELO27,ELO33,ELO38,ELO41,ELO44,ELO47,ELO50,ELO56,ELO62,ELO64,ELO70,ELO76,ELO78,ELO82,#REF!)*(1-$E$91)*0.095</f>
        <v>#REF!</v>
      </c>
      <c r="ELP97" s="1488" t="e">
        <f>SUM(ELP23,ELP27,ELP33,ELP38,ELP41,ELP44,ELP47,ELP50,ELP56,ELP62,ELP64,ELP70,ELP76,ELP78,ELP82,#REF!)*(1-$E$91)*0.095</f>
        <v>#REF!</v>
      </c>
      <c r="ELQ97" s="1488" t="e">
        <f>SUM(ELQ23,ELQ27,ELQ33,ELQ38,ELQ41,ELQ44,ELQ47,ELQ50,ELQ56,ELQ62,ELQ64,ELQ70,ELQ76,ELQ78,ELQ82,#REF!)*(1-$E$91)*0.095</f>
        <v>#REF!</v>
      </c>
      <c r="ELR97" s="1488" t="e">
        <f>SUM(ELR23,ELR27,ELR33,ELR38,ELR41,ELR44,ELR47,ELR50,ELR56,ELR62,ELR64,ELR70,ELR76,ELR78,ELR82,#REF!)*(1-$E$91)*0.095</f>
        <v>#REF!</v>
      </c>
      <c r="ELS97" s="1488" t="e">
        <f>SUM(ELS23,ELS27,ELS33,ELS38,ELS41,ELS44,ELS47,ELS50,ELS56,ELS62,ELS64,ELS70,ELS76,ELS78,ELS82,#REF!)*(1-$E$91)*0.095</f>
        <v>#REF!</v>
      </c>
      <c r="ELT97" s="1488" t="e">
        <f>SUM(ELT23,ELT27,ELT33,ELT38,ELT41,ELT44,ELT47,ELT50,ELT56,ELT62,ELT64,ELT70,ELT76,ELT78,ELT82,#REF!)*(1-$E$91)*0.095</f>
        <v>#REF!</v>
      </c>
      <c r="ELU97" s="1488" t="e">
        <f>SUM(ELU23,ELU27,ELU33,ELU38,ELU41,ELU44,ELU47,ELU50,ELU56,ELU62,ELU64,ELU70,ELU76,ELU78,ELU82,#REF!)*(1-$E$91)*0.095</f>
        <v>#REF!</v>
      </c>
      <c r="ELV97" s="1488" t="e">
        <f>SUM(ELV23,ELV27,ELV33,ELV38,ELV41,ELV44,ELV47,ELV50,ELV56,ELV62,ELV64,ELV70,ELV76,ELV78,ELV82,#REF!)*(1-$E$91)*0.095</f>
        <v>#REF!</v>
      </c>
      <c r="ELW97" s="1488" t="e">
        <f>SUM(ELW23,ELW27,ELW33,ELW38,ELW41,ELW44,ELW47,ELW50,ELW56,ELW62,ELW64,ELW70,ELW76,ELW78,ELW82,#REF!)*(1-$E$91)*0.095</f>
        <v>#REF!</v>
      </c>
      <c r="ELX97" s="1488" t="e">
        <f>SUM(ELX23,ELX27,ELX33,ELX38,ELX41,ELX44,ELX47,ELX50,ELX56,ELX62,ELX64,ELX70,ELX76,ELX78,ELX82,#REF!)*(1-$E$91)*0.095</f>
        <v>#REF!</v>
      </c>
      <c r="ELY97" s="1488" t="e">
        <f>SUM(ELY23,ELY27,ELY33,ELY38,ELY41,ELY44,ELY47,ELY50,ELY56,ELY62,ELY64,ELY70,ELY76,ELY78,ELY82,#REF!)*(1-$E$91)*0.095</f>
        <v>#REF!</v>
      </c>
      <c r="ELZ97" s="1488" t="e">
        <f>SUM(ELZ23,ELZ27,ELZ33,ELZ38,ELZ41,ELZ44,ELZ47,ELZ50,ELZ56,ELZ62,ELZ64,ELZ70,ELZ76,ELZ78,ELZ82,#REF!)*(1-$E$91)*0.095</f>
        <v>#REF!</v>
      </c>
      <c r="EMA97" s="1488" t="e">
        <f>SUM(EMA23,EMA27,EMA33,EMA38,EMA41,EMA44,EMA47,EMA50,EMA56,EMA62,EMA64,EMA70,EMA76,EMA78,EMA82,#REF!)*(1-$E$91)*0.095</f>
        <v>#REF!</v>
      </c>
      <c r="EMB97" s="1488" t="e">
        <f>SUM(EMB23,EMB27,EMB33,EMB38,EMB41,EMB44,EMB47,EMB50,EMB56,EMB62,EMB64,EMB70,EMB76,EMB78,EMB82,#REF!)*(1-$E$91)*0.095</f>
        <v>#REF!</v>
      </c>
      <c r="EMC97" s="1488" t="e">
        <f>SUM(EMC23,EMC27,EMC33,EMC38,EMC41,EMC44,EMC47,EMC50,EMC56,EMC62,EMC64,EMC70,EMC76,EMC78,EMC82,#REF!)*(1-$E$91)*0.095</f>
        <v>#REF!</v>
      </c>
      <c r="EMD97" s="1488" t="e">
        <f>SUM(EMD23,EMD27,EMD33,EMD38,EMD41,EMD44,EMD47,EMD50,EMD56,EMD62,EMD64,EMD70,EMD76,EMD78,EMD82,#REF!)*(1-$E$91)*0.095</f>
        <v>#REF!</v>
      </c>
      <c r="EME97" s="1488" t="e">
        <f>SUM(EME23,EME27,EME33,EME38,EME41,EME44,EME47,EME50,EME56,EME62,EME64,EME70,EME76,EME78,EME82,#REF!)*(1-$E$91)*0.095</f>
        <v>#REF!</v>
      </c>
      <c r="EMF97" s="1488" t="e">
        <f>SUM(EMF23,EMF27,EMF33,EMF38,EMF41,EMF44,EMF47,EMF50,EMF56,EMF62,EMF64,EMF70,EMF76,EMF78,EMF82,#REF!)*(1-$E$91)*0.095</f>
        <v>#REF!</v>
      </c>
      <c r="EMG97" s="1488" t="e">
        <f>SUM(EMG23,EMG27,EMG33,EMG38,EMG41,EMG44,EMG47,EMG50,EMG56,EMG62,EMG64,EMG70,EMG76,EMG78,EMG82,#REF!)*(1-$E$91)*0.095</f>
        <v>#REF!</v>
      </c>
      <c r="EMH97" s="1488" t="e">
        <f>SUM(EMH23,EMH27,EMH33,EMH38,EMH41,EMH44,EMH47,EMH50,EMH56,EMH62,EMH64,EMH70,EMH76,EMH78,EMH82,#REF!)*(1-$E$91)*0.095</f>
        <v>#REF!</v>
      </c>
      <c r="EMI97" s="1488" t="e">
        <f>SUM(EMI23,EMI27,EMI33,EMI38,EMI41,EMI44,EMI47,EMI50,EMI56,EMI62,EMI64,EMI70,EMI76,EMI78,EMI82,#REF!)*(1-$E$91)*0.095</f>
        <v>#REF!</v>
      </c>
      <c r="EMJ97" s="1488" t="e">
        <f>SUM(EMJ23,EMJ27,EMJ33,EMJ38,EMJ41,EMJ44,EMJ47,EMJ50,EMJ56,EMJ62,EMJ64,EMJ70,EMJ76,EMJ78,EMJ82,#REF!)*(1-$E$91)*0.095</f>
        <v>#REF!</v>
      </c>
      <c r="EMK97" s="1488" t="e">
        <f>SUM(EMK23,EMK27,EMK33,EMK38,EMK41,EMK44,EMK47,EMK50,EMK56,EMK62,EMK64,EMK70,EMK76,EMK78,EMK82,#REF!)*(1-$E$91)*0.095</f>
        <v>#REF!</v>
      </c>
      <c r="EML97" s="1488" t="e">
        <f>SUM(EML23,EML27,EML33,EML38,EML41,EML44,EML47,EML50,EML56,EML62,EML64,EML70,EML76,EML78,EML82,#REF!)*(1-$E$91)*0.095</f>
        <v>#REF!</v>
      </c>
      <c r="EMM97" s="1488" t="e">
        <f>SUM(EMM23,EMM27,EMM33,EMM38,EMM41,EMM44,EMM47,EMM50,EMM56,EMM62,EMM64,EMM70,EMM76,EMM78,EMM82,#REF!)*(1-$E$91)*0.095</f>
        <v>#REF!</v>
      </c>
      <c r="EMN97" s="1488" t="e">
        <f>SUM(EMN23,EMN27,EMN33,EMN38,EMN41,EMN44,EMN47,EMN50,EMN56,EMN62,EMN64,EMN70,EMN76,EMN78,EMN82,#REF!)*(1-$E$91)*0.095</f>
        <v>#REF!</v>
      </c>
      <c r="EMO97" s="1488" t="e">
        <f>SUM(EMO23,EMO27,EMO33,EMO38,EMO41,EMO44,EMO47,EMO50,EMO56,EMO62,EMO64,EMO70,EMO76,EMO78,EMO82,#REF!)*(1-$E$91)*0.095</f>
        <v>#REF!</v>
      </c>
      <c r="EMP97" s="1488" t="e">
        <f>SUM(EMP23,EMP27,EMP33,EMP38,EMP41,EMP44,EMP47,EMP50,EMP56,EMP62,EMP64,EMP70,EMP76,EMP78,EMP82,#REF!)*(1-$E$91)*0.095</f>
        <v>#REF!</v>
      </c>
      <c r="EMQ97" s="1488" t="e">
        <f>SUM(EMQ23,EMQ27,EMQ33,EMQ38,EMQ41,EMQ44,EMQ47,EMQ50,EMQ56,EMQ62,EMQ64,EMQ70,EMQ76,EMQ78,EMQ82,#REF!)*(1-$E$91)*0.095</f>
        <v>#REF!</v>
      </c>
      <c r="EMR97" s="1488" t="e">
        <f>SUM(EMR23,EMR27,EMR33,EMR38,EMR41,EMR44,EMR47,EMR50,EMR56,EMR62,EMR64,EMR70,EMR76,EMR78,EMR82,#REF!)*(1-$E$91)*0.095</f>
        <v>#REF!</v>
      </c>
      <c r="EMS97" s="1488" t="e">
        <f>SUM(EMS23,EMS27,EMS33,EMS38,EMS41,EMS44,EMS47,EMS50,EMS56,EMS62,EMS64,EMS70,EMS76,EMS78,EMS82,#REF!)*(1-$E$91)*0.095</f>
        <v>#REF!</v>
      </c>
      <c r="EMT97" s="1488" t="e">
        <f>SUM(EMT23,EMT27,EMT33,EMT38,EMT41,EMT44,EMT47,EMT50,EMT56,EMT62,EMT64,EMT70,EMT76,EMT78,EMT82,#REF!)*(1-$E$91)*0.095</f>
        <v>#REF!</v>
      </c>
      <c r="EMU97" s="1488" t="e">
        <f>SUM(EMU23,EMU27,EMU33,EMU38,EMU41,EMU44,EMU47,EMU50,EMU56,EMU62,EMU64,EMU70,EMU76,EMU78,EMU82,#REF!)*(1-$E$91)*0.095</f>
        <v>#REF!</v>
      </c>
      <c r="EMV97" s="1488" t="e">
        <f>SUM(EMV23,EMV27,EMV33,EMV38,EMV41,EMV44,EMV47,EMV50,EMV56,EMV62,EMV64,EMV70,EMV76,EMV78,EMV82,#REF!)*(1-$E$91)*0.095</f>
        <v>#REF!</v>
      </c>
      <c r="EMW97" s="1488" t="e">
        <f>SUM(EMW23,EMW27,EMW33,EMW38,EMW41,EMW44,EMW47,EMW50,EMW56,EMW62,EMW64,EMW70,EMW76,EMW78,EMW82,#REF!)*(1-$E$91)*0.095</f>
        <v>#REF!</v>
      </c>
      <c r="EMX97" s="1488" t="e">
        <f>SUM(EMX23,EMX27,EMX33,EMX38,EMX41,EMX44,EMX47,EMX50,EMX56,EMX62,EMX64,EMX70,EMX76,EMX78,EMX82,#REF!)*(1-$E$91)*0.095</f>
        <v>#REF!</v>
      </c>
      <c r="EMY97" s="1488" t="e">
        <f>SUM(EMY23,EMY27,EMY33,EMY38,EMY41,EMY44,EMY47,EMY50,EMY56,EMY62,EMY64,EMY70,EMY76,EMY78,EMY82,#REF!)*(1-$E$91)*0.095</f>
        <v>#REF!</v>
      </c>
      <c r="EMZ97" s="1488" t="e">
        <f>SUM(EMZ23,EMZ27,EMZ33,EMZ38,EMZ41,EMZ44,EMZ47,EMZ50,EMZ56,EMZ62,EMZ64,EMZ70,EMZ76,EMZ78,EMZ82,#REF!)*(1-$E$91)*0.095</f>
        <v>#REF!</v>
      </c>
      <c r="ENA97" s="1488" t="e">
        <f>SUM(ENA23,ENA27,ENA33,ENA38,ENA41,ENA44,ENA47,ENA50,ENA56,ENA62,ENA64,ENA70,ENA76,ENA78,ENA82,#REF!)*(1-$E$91)*0.095</f>
        <v>#REF!</v>
      </c>
      <c r="ENB97" s="1488" t="e">
        <f>SUM(ENB23,ENB27,ENB33,ENB38,ENB41,ENB44,ENB47,ENB50,ENB56,ENB62,ENB64,ENB70,ENB76,ENB78,ENB82,#REF!)*(1-$E$91)*0.095</f>
        <v>#REF!</v>
      </c>
      <c r="ENC97" s="1488" t="e">
        <f>SUM(ENC23,ENC27,ENC33,ENC38,ENC41,ENC44,ENC47,ENC50,ENC56,ENC62,ENC64,ENC70,ENC76,ENC78,ENC82,#REF!)*(1-$E$91)*0.095</f>
        <v>#REF!</v>
      </c>
      <c r="END97" s="1488" t="e">
        <f>SUM(END23,END27,END33,END38,END41,END44,END47,END50,END56,END62,END64,END70,END76,END78,END82,#REF!)*(1-$E$91)*0.095</f>
        <v>#REF!</v>
      </c>
      <c r="ENE97" s="1488" t="e">
        <f>SUM(ENE23,ENE27,ENE33,ENE38,ENE41,ENE44,ENE47,ENE50,ENE56,ENE62,ENE64,ENE70,ENE76,ENE78,ENE82,#REF!)*(1-$E$91)*0.095</f>
        <v>#REF!</v>
      </c>
      <c r="ENF97" s="1488" t="e">
        <f>SUM(ENF23,ENF27,ENF33,ENF38,ENF41,ENF44,ENF47,ENF50,ENF56,ENF62,ENF64,ENF70,ENF76,ENF78,ENF82,#REF!)*(1-$E$91)*0.095</f>
        <v>#REF!</v>
      </c>
      <c r="ENG97" s="1488" t="e">
        <f>SUM(ENG23,ENG27,ENG33,ENG38,ENG41,ENG44,ENG47,ENG50,ENG56,ENG62,ENG64,ENG70,ENG76,ENG78,ENG82,#REF!)*(1-$E$91)*0.095</f>
        <v>#REF!</v>
      </c>
      <c r="ENH97" s="1488" t="e">
        <f>SUM(ENH23,ENH27,ENH33,ENH38,ENH41,ENH44,ENH47,ENH50,ENH56,ENH62,ENH64,ENH70,ENH76,ENH78,ENH82,#REF!)*(1-$E$91)*0.095</f>
        <v>#REF!</v>
      </c>
      <c r="ENI97" s="1488" t="e">
        <f>SUM(ENI23,ENI27,ENI33,ENI38,ENI41,ENI44,ENI47,ENI50,ENI56,ENI62,ENI64,ENI70,ENI76,ENI78,ENI82,#REF!)*(1-$E$91)*0.095</f>
        <v>#REF!</v>
      </c>
      <c r="ENJ97" s="1488" t="e">
        <f>SUM(ENJ23,ENJ27,ENJ33,ENJ38,ENJ41,ENJ44,ENJ47,ENJ50,ENJ56,ENJ62,ENJ64,ENJ70,ENJ76,ENJ78,ENJ82,#REF!)*(1-$E$91)*0.095</f>
        <v>#REF!</v>
      </c>
      <c r="ENK97" s="1488" t="e">
        <f>SUM(ENK23,ENK27,ENK33,ENK38,ENK41,ENK44,ENK47,ENK50,ENK56,ENK62,ENK64,ENK70,ENK76,ENK78,ENK82,#REF!)*(1-$E$91)*0.095</f>
        <v>#REF!</v>
      </c>
      <c r="ENL97" s="1488" t="e">
        <f>SUM(ENL23,ENL27,ENL33,ENL38,ENL41,ENL44,ENL47,ENL50,ENL56,ENL62,ENL64,ENL70,ENL76,ENL78,ENL82,#REF!)*(1-$E$91)*0.095</f>
        <v>#REF!</v>
      </c>
      <c r="ENM97" s="1488" t="e">
        <f>SUM(ENM23,ENM27,ENM33,ENM38,ENM41,ENM44,ENM47,ENM50,ENM56,ENM62,ENM64,ENM70,ENM76,ENM78,ENM82,#REF!)*(1-$E$91)*0.095</f>
        <v>#REF!</v>
      </c>
      <c r="ENN97" s="1488" t="e">
        <f>SUM(ENN23,ENN27,ENN33,ENN38,ENN41,ENN44,ENN47,ENN50,ENN56,ENN62,ENN64,ENN70,ENN76,ENN78,ENN82,#REF!)*(1-$E$91)*0.095</f>
        <v>#REF!</v>
      </c>
      <c r="ENO97" s="1488" t="e">
        <f>SUM(ENO23,ENO27,ENO33,ENO38,ENO41,ENO44,ENO47,ENO50,ENO56,ENO62,ENO64,ENO70,ENO76,ENO78,ENO82,#REF!)*(1-$E$91)*0.095</f>
        <v>#REF!</v>
      </c>
      <c r="ENP97" s="1488" t="e">
        <f>SUM(ENP23,ENP27,ENP33,ENP38,ENP41,ENP44,ENP47,ENP50,ENP56,ENP62,ENP64,ENP70,ENP76,ENP78,ENP82,#REF!)*(1-$E$91)*0.095</f>
        <v>#REF!</v>
      </c>
      <c r="ENQ97" s="1488" t="e">
        <f>SUM(ENQ23,ENQ27,ENQ33,ENQ38,ENQ41,ENQ44,ENQ47,ENQ50,ENQ56,ENQ62,ENQ64,ENQ70,ENQ76,ENQ78,ENQ82,#REF!)*(1-$E$91)*0.095</f>
        <v>#REF!</v>
      </c>
      <c r="ENR97" s="1488" t="e">
        <f>SUM(ENR23,ENR27,ENR33,ENR38,ENR41,ENR44,ENR47,ENR50,ENR56,ENR62,ENR64,ENR70,ENR76,ENR78,ENR82,#REF!)*(1-$E$91)*0.095</f>
        <v>#REF!</v>
      </c>
      <c r="ENS97" s="1488" t="e">
        <f>SUM(ENS23,ENS27,ENS33,ENS38,ENS41,ENS44,ENS47,ENS50,ENS56,ENS62,ENS64,ENS70,ENS76,ENS78,ENS82,#REF!)*(1-$E$91)*0.095</f>
        <v>#REF!</v>
      </c>
      <c r="ENT97" s="1488" t="e">
        <f>SUM(ENT23,ENT27,ENT33,ENT38,ENT41,ENT44,ENT47,ENT50,ENT56,ENT62,ENT64,ENT70,ENT76,ENT78,ENT82,#REF!)*(1-$E$91)*0.095</f>
        <v>#REF!</v>
      </c>
      <c r="ENU97" s="1488" t="e">
        <f>SUM(ENU23,ENU27,ENU33,ENU38,ENU41,ENU44,ENU47,ENU50,ENU56,ENU62,ENU64,ENU70,ENU76,ENU78,ENU82,#REF!)*(1-$E$91)*0.095</f>
        <v>#REF!</v>
      </c>
      <c r="ENV97" s="1488" t="e">
        <f>SUM(ENV23,ENV27,ENV33,ENV38,ENV41,ENV44,ENV47,ENV50,ENV56,ENV62,ENV64,ENV70,ENV76,ENV78,ENV82,#REF!)*(1-$E$91)*0.095</f>
        <v>#REF!</v>
      </c>
      <c r="ENW97" s="1488" t="e">
        <f>SUM(ENW23,ENW27,ENW33,ENW38,ENW41,ENW44,ENW47,ENW50,ENW56,ENW62,ENW64,ENW70,ENW76,ENW78,ENW82,#REF!)*(1-$E$91)*0.095</f>
        <v>#REF!</v>
      </c>
      <c r="ENX97" s="1488" t="e">
        <f>SUM(ENX23,ENX27,ENX33,ENX38,ENX41,ENX44,ENX47,ENX50,ENX56,ENX62,ENX64,ENX70,ENX76,ENX78,ENX82,#REF!)*(1-$E$91)*0.095</f>
        <v>#REF!</v>
      </c>
      <c r="ENY97" s="1488" t="e">
        <f>SUM(ENY23,ENY27,ENY33,ENY38,ENY41,ENY44,ENY47,ENY50,ENY56,ENY62,ENY64,ENY70,ENY76,ENY78,ENY82,#REF!)*(1-$E$91)*0.095</f>
        <v>#REF!</v>
      </c>
      <c r="ENZ97" s="1488" t="e">
        <f>SUM(ENZ23,ENZ27,ENZ33,ENZ38,ENZ41,ENZ44,ENZ47,ENZ50,ENZ56,ENZ62,ENZ64,ENZ70,ENZ76,ENZ78,ENZ82,#REF!)*(1-$E$91)*0.095</f>
        <v>#REF!</v>
      </c>
      <c r="EOA97" s="1488" t="e">
        <f>SUM(EOA23,EOA27,EOA33,EOA38,EOA41,EOA44,EOA47,EOA50,EOA56,EOA62,EOA64,EOA70,EOA76,EOA78,EOA82,#REF!)*(1-$E$91)*0.095</f>
        <v>#REF!</v>
      </c>
      <c r="EOB97" s="1488" t="e">
        <f>SUM(EOB23,EOB27,EOB33,EOB38,EOB41,EOB44,EOB47,EOB50,EOB56,EOB62,EOB64,EOB70,EOB76,EOB78,EOB82,#REF!)*(1-$E$91)*0.095</f>
        <v>#REF!</v>
      </c>
      <c r="EOC97" s="1488" t="e">
        <f>SUM(EOC23,EOC27,EOC33,EOC38,EOC41,EOC44,EOC47,EOC50,EOC56,EOC62,EOC64,EOC70,EOC76,EOC78,EOC82,#REF!)*(1-$E$91)*0.095</f>
        <v>#REF!</v>
      </c>
      <c r="EOD97" s="1488" t="e">
        <f>SUM(EOD23,EOD27,EOD33,EOD38,EOD41,EOD44,EOD47,EOD50,EOD56,EOD62,EOD64,EOD70,EOD76,EOD78,EOD82,#REF!)*(1-$E$91)*0.095</f>
        <v>#REF!</v>
      </c>
      <c r="EOE97" s="1488" t="e">
        <f>SUM(EOE23,EOE27,EOE33,EOE38,EOE41,EOE44,EOE47,EOE50,EOE56,EOE62,EOE64,EOE70,EOE76,EOE78,EOE82,#REF!)*(1-$E$91)*0.095</f>
        <v>#REF!</v>
      </c>
      <c r="EOF97" s="1488" t="e">
        <f>SUM(EOF23,EOF27,EOF33,EOF38,EOF41,EOF44,EOF47,EOF50,EOF56,EOF62,EOF64,EOF70,EOF76,EOF78,EOF82,#REF!)*(1-$E$91)*0.095</f>
        <v>#REF!</v>
      </c>
      <c r="EOG97" s="1488" t="e">
        <f>SUM(EOG23,EOG27,EOG33,EOG38,EOG41,EOG44,EOG47,EOG50,EOG56,EOG62,EOG64,EOG70,EOG76,EOG78,EOG82,#REF!)*(1-$E$91)*0.095</f>
        <v>#REF!</v>
      </c>
      <c r="EOH97" s="1488" t="e">
        <f>SUM(EOH23,EOH27,EOH33,EOH38,EOH41,EOH44,EOH47,EOH50,EOH56,EOH62,EOH64,EOH70,EOH76,EOH78,EOH82,#REF!)*(1-$E$91)*0.095</f>
        <v>#REF!</v>
      </c>
      <c r="EOI97" s="1488" t="e">
        <f>SUM(EOI23,EOI27,EOI33,EOI38,EOI41,EOI44,EOI47,EOI50,EOI56,EOI62,EOI64,EOI70,EOI76,EOI78,EOI82,#REF!)*(1-$E$91)*0.095</f>
        <v>#REF!</v>
      </c>
      <c r="EOJ97" s="1488" t="e">
        <f>SUM(EOJ23,EOJ27,EOJ33,EOJ38,EOJ41,EOJ44,EOJ47,EOJ50,EOJ56,EOJ62,EOJ64,EOJ70,EOJ76,EOJ78,EOJ82,#REF!)*(1-$E$91)*0.095</f>
        <v>#REF!</v>
      </c>
      <c r="EOK97" s="1488" t="e">
        <f>SUM(EOK23,EOK27,EOK33,EOK38,EOK41,EOK44,EOK47,EOK50,EOK56,EOK62,EOK64,EOK70,EOK76,EOK78,EOK82,#REF!)*(1-$E$91)*0.095</f>
        <v>#REF!</v>
      </c>
      <c r="EOL97" s="1488" t="e">
        <f>SUM(EOL23,EOL27,EOL33,EOL38,EOL41,EOL44,EOL47,EOL50,EOL56,EOL62,EOL64,EOL70,EOL76,EOL78,EOL82,#REF!)*(1-$E$91)*0.095</f>
        <v>#REF!</v>
      </c>
      <c r="EOM97" s="1488" t="e">
        <f>SUM(EOM23,EOM27,EOM33,EOM38,EOM41,EOM44,EOM47,EOM50,EOM56,EOM62,EOM64,EOM70,EOM76,EOM78,EOM82,#REF!)*(1-$E$91)*0.095</f>
        <v>#REF!</v>
      </c>
      <c r="EON97" s="1488" t="e">
        <f>SUM(EON23,EON27,EON33,EON38,EON41,EON44,EON47,EON50,EON56,EON62,EON64,EON70,EON76,EON78,EON82,#REF!)*(1-$E$91)*0.095</f>
        <v>#REF!</v>
      </c>
      <c r="EOO97" s="1488" t="e">
        <f>SUM(EOO23,EOO27,EOO33,EOO38,EOO41,EOO44,EOO47,EOO50,EOO56,EOO62,EOO64,EOO70,EOO76,EOO78,EOO82,#REF!)*(1-$E$91)*0.095</f>
        <v>#REF!</v>
      </c>
      <c r="EOP97" s="1488" t="e">
        <f>SUM(EOP23,EOP27,EOP33,EOP38,EOP41,EOP44,EOP47,EOP50,EOP56,EOP62,EOP64,EOP70,EOP76,EOP78,EOP82,#REF!)*(1-$E$91)*0.095</f>
        <v>#REF!</v>
      </c>
      <c r="EOQ97" s="1488" t="e">
        <f>SUM(EOQ23,EOQ27,EOQ33,EOQ38,EOQ41,EOQ44,EOQ47,EOQ50,EOQ56,EOQ62,EOQ64,EOQ70,EOQ76,EOQ78,EOQ82,#REF!)*(1-$E$91)*0.095</f>
        <v>#REF!</v>
      </c>
      <c r="EOR97" s="1488" t="e">
        <f>SUM(EOR23,EOR27,EOR33,EOR38,EOR41,EOR44,EOR47,EOR50,EOR56,EOR62,EOR64,EOR70,EOR76,EOR78,EOR82,#REF!)*(1-$E$91)*0.095</f>
        <v>#REF!</v>
      </c>
      <c r="EOS97" s="1488" t="e">
        <f>SUM(EOS23,EOS27,EOS33,EOS38,EOS41,EOS44,EOS47,EOS50,EOS56,EOS62,EOS64,EOS70,EOS76,EOS78,EOS82,#REF!)*(1-$E$91)*0.095</f>
        <v>#REF!</v>
      </c>
      <c r="EOT97" s="1488" t="e">
        <f>SUM(EOT23,EOT27,EOT33,EOT38,EOT41,EOT44,EOT47,EOT50,EOT56,EOT62,EOT64,EOT70,EOT76,EOT78,EOT82,#REF!)*(1-$E$91)*0.095</f>
        <v>#REF!</v>
      </c>
      <c r="EOU97" s="1488" t="e">
        <f>SUM(EOU23,EOU27,EOU33,EOU38,EOU41,EOU44,EOU47,EOU50,EOU56,EOU62,EOU64,EOU70,EOU76,EOU78,EOU82,#REF!)*(1-$E$91)*0.095</f>
        <v>#REF!</v>
      </c>
      <c r="EOV97" s="1488" t="e">
        <f>SUM(EOV23,EOV27,EOV33,EOV38,EOV41,EOV44,EOV47,EOV50,EOV56,EOV62,EOV64,EOV70,EOV76,EOV78,EOV82,#REF!)*(1-$E$91)*0.095</f>
        <v>#REF!</v>
      </c>
      <c r="EOW97" s="1488" t="e">
        <f>SUM(EOW23,EOW27,EOW33,EOW38,EOW41,EOW44,EOW47,EOW50,EOW56,EOW62,EOW64,EOW70,EOW76,EOW78,EOW82,#REF!)*(1-$E$91)*0.095</f>
        <v>#REF!</v>
      </c>
      <c r="EOX97" s="1488" t="e">
        <f>SUM(EOX23,EOX27,EOX33,EOX38,EOX41,EOX44,EOX47,EOX50,EOX56,EOX62,EOX64,EOX70,EOX76,EOX78,EOX82,#REF!)*(1-$E$91)*0.095</f>
        <v>#REF!</v>
      </c>
      <c r="EOY97" s="1488" t="e">
        <f>SUM(EOY23,EOY27,EOY33,EOY38,EOY41,EOY44,EOY47,EOY50,EOY56,EOY62,EOY64,EOY70,EOY76,EOY78,EOY82,#REF!)*(1-$E$91)*0.095</f>
        <v>#REF!</v>
      </c>
      <c r="EOZ97" s="1488" t="e">
        <f>SUM(EOZ23,EOZ27,EOZ33,EOZ38,EOZ41,EOZ44,EOZ47,EOZ50,EOZ56,EOZ62,EOZ64,EOZ70,EOZ76,EOZ78,EOZ82,#REF!)*(1-$E$91)*0.095</f>
        <v>#REF!</v>
      </c>
      <c r="EPA97" s="1488" t="e">
        <f>SUM(EPA23,EPA27,EPA33,EPA38,EPA41,EPA44,EPA47,EPA50,EPA56,EPA62,EPA64,EPA70,EPA76,EPA78,EPA82,#REF!)*(1-$E$91)*0.095</f>
        <v>#REF!</v>
      </c>
      <c r="EPB97" s="1488" t="e">
        <f>SUM(EPB23,EPB27,EPB33,EPB38,EPB41,EPB44,EPB47,EPB50,EPB56,EPB62,EPB64,EPB70,EPB76,EPB78,EPB82,#REF!)*(1-$E$91)*0.095</f>
        <v>#REF!</v>
      </c>
      <c r="EPC97" s="1488" t="e">
        <f>SUM(EPC23,EPC27,EPC33,EPC38,EPC41,EPC44,EPC47,EPC50,EPC56,EPC62,EPC64,EPC70,EPC76,EPC78,EPC82,#REF!)*(1-$E$91)*0.095</f>
        <v>#REF!</v>
      </c>
      <c r="EPD97" s="1488" t="e">
        <f>SUM(EPD23,EPD27,EPD33,EPD38,EPD41,EPD44,EPD47,EPD50,EPD56,EPD62,EPD64,EPD70,EPD76,EPD78,EPD82,#REF!)*(1-$E$91)*0.095</f>
        <v>#REF!</v>
      </c>
      <c r="EPE97" s="1488" t="e">
        <f>SUM(EPE23,EPE27,EPE33,EPE38,EPE41,EPE44,EPE47,EPE50,EPE56,EPE62,EPE64,EPE70,EPE76,EPE78,EPE82,#REF!)*(1-$E$91)*0.095</f>
        <v>#REF!</v>
      </c>
      <c r="EPF97" s="1488" t="e">
        <f>SUM(EPF23,EPF27,EPF33,EPF38,EPF41,EPF44,EPF47,EPF50,EPF56,EPF62,EPF64,EPF70,EPF76,EPF78,EPF82,#REF!)*(1-$E$91)*0.095</f>
        <v>#REF!</v>
      </c>
      <c r="EPG97" s="1488" t="e">
        <f>SUM(EPG23,EPG27,EPG33,EPG38,EPG41,EPG44,EPG47,EPG50,EPG56,EPG62,EPG64,EPG70,EPG76,EPG78,EPG82,#REF!)*(1-$E$91)*0.095</f>
        <v>#REF!</v>
      </c>
      <c r="EPH97" s="1488" t="e">
        <f>SUM(EPH23,EPH27,EPH33,EPH38,EPH41,EPH44,EPH47,EPH50,EPH56,EPH62,EPH64,EPH70,EPH76,EPH78,EPH82,#REF!)*(1-$E$91)*0.095</f>
        <v>#REF!</v>
      </c>
      <c r="EPI97" s="1488" t="e">
        <f>SUM(EPI23,EPI27,EPI33,EPI38,EPI41,EPI44,EPI47,EPI50,EPI56,EPI62,EPI64,EPI70,EPI76,EPI78,EPI82,#REF!)*(1-$E$91)*0.095</f>
        <v>#REF!</v>
      </c>
      <c r="EPJ97" s="1488" t="e">
        <f>SUM(EPJ23,EPJ27,EPJ33,EPJ38,EPJ41,EPJ44,EPJ47,EPJ50,EPJ56,EPJ62,EPJ64,EPJ70,EPJ76,EPJ78,EPJ82,#REF!)*(1-$E$91)*0.095</f>
        <v>#REF!</v>
      </c>
      <c r="EPK97" s="1488" t="e">
        <f>SUM(EPK23,EPK27,EPK33,EPK38,EPK41,EPK44,EPK47,EPK50,EPK56,EPK62,EPK64,EPK70,EPK76,EPK78,EPK82,#REF!)*(1-$E$91)*0.095</f>
        <v>#REF!</v>
      </c>
      <c r="EPL97" s="1488" t="e">
        <f>SUM(EPL23,EPL27,EPL33,EPL38,EPL41,EPL44,EPL47,EPL50,EPL56,EPL62,EPL64,EPL70,EPL76,EPL78,EPL82,#REF!)*(1-$E$91)*0.095</f>
        <v>#REF!</v>
      </c>
      <c r="EPM97" s="1488" t="e">
        <f>SUM(EPM23,EPM27,EPM33,EPM38,EPM41,EPM44,EPM47,EPM50,EPM56,EPM62,EPM64,EPM70,EPM76,EPM78,EPM82,#REF!)*(1-$E$91)*0.095</f>
        <v>#REF!</v>
      </c>
      <c r="EPN97" s="1488" t="e">
        <f>SUM(EPN23,EPN27,EPN33,EPN38,EPN41,EPN44,EPN47,EPN50,EPN56,EPN62,EPN64,EPN70,EPN76,EPN78,EPN82,#REF!)*(1-$E$91)*0.095</f>
        <v>#REF!</v>
      </c>
      <c r="EPO97" s="1488" t="e">
        <f>SUM(EPO23,EPO27,EPO33,EPO38,EPO41,EPO44,EPO47,EPO50,EPO56,EPO62,EPO64,EPO70,EPO76,EPO78,EPO82,#REF!)*(1-$E$91)*0.095</f>
        <v>#REF!</v>
      </c>
      <c r="EPP97" s="1488" t="e">
        <f>SUM(EPP23,EPP27,EPP33,EPP38,EPP41,EPP44,EPP47,EPP50,EPP56,EPP62,EPP64,EPP70,EPP76,EPP78,EPP82,#REF!)*(1-$E$91)*0.095</f>
        <v>#REF!</v>
      </c>
      <c r="EPQ97" s="1488" t="e">
        <f>SUM(EPQ23,EPQ27,EPQ33,EPQ38,EPQ41,EPQ44,EPQ47,EPQ50,EPQ56,EPQ62,EPQ64,EPQ70,EPQ76,EPQ78,EPQ82,#REF!)*(1-$E$91)*0.095</f>
        <v>#REF!</v>
      </c>
      <c r="EPR97" s="1488" t="e">
        <f>SUM(EPR23,EPR27,EPR33,EPR38,EPR41,EPR44,EPR47,EPR50,EPR56,EPR62,EPR64,EPR70,EPR76,EPR78,EPR82,#REF!)*(1-$E$91)*0.095</f>
        <v>#REF!</v>
      </c>
      <c r="EPS97" s="1488" t="e">
        <f>SUM(EPS23,EPS27,EPS33,EPS38,EPS41,EPS44,EPS47,EPS50,EPS56,EPS62,EPS64,EPS70,EPS76,EPS78,EPS82,#REF!)*(1-$E$91)*0.095</f>
        <v>#REF!</v>
      </c>
      <c r="EPT97" s="1488" t="e">
        <f>SUM(EPT23,EPT27,EPT33,EPT38,EPT41,EPT44,EPT47,EPT50,EPT56,EPT62,EPT64,EPT70,EPT76,EPT78,EPT82,#REF!)*(1-$E$91)*0.095</f>
        <v>#REF!</v>
      </c>
      <c r="EPU97" s="1488" t="e">
        <f>SUM(EPU23,EPU27,EPU33,EPU38,EPU41,EPU44,EPU47,EPU50,EPU56,EPU62,EPU64,EPU70,EPU76,EPU78,EPU82,#REF!)*(1-$E$91)*0.095</f>
        <v>#REF!</v>
      </c>
      <c r="EPV97" s="1488" t="e">
        <f>SUM(EPV23,EPV27,EPV33,EPV38,EPV41,EPV44,EPV47,EPV50,EPV56,EPV62,EPV64,EPV70,EPV76,EPV78,EPV82,#REF!)*(1-$E$91)*0.095</f>
        <v>#REF!</v>
      </c>
      <c r="EPW97" s="1488" t="e">
        <f>SUM(EPW23,EPW27,EPW33,EPW38,EPW41,EPW44,EPW47,EPW50,EPW56,EPW62,EPW64,EPW70,EPW76,EPW78,EPW82,#REF!)*(1-$E$91)*0.095</f>
        <v>#REF!</v>
      </c>
      <c r="EPX97" s="1488" t="e">
        <f>SUM(EPX23,EPX27,EPX33,EPX38,EPX41,EPX44,EPX47,EPX50,EPX56,EPX62,EPX64,EPX70,EPX76,EPX78,EPX82,#REF!)*(1-$E$91)*0.095</f>
        <v>#REF!</v>
      </c>
      <c r="EPY97" s="1488" t="e">
        <f>SUM(EPY23,EPY27,EPY33,EPY38,EPY41,EPY44,EPY47,EPY50,EPY56,EPY62,EPY64,EPY70,EPY76,EPY78,EPY82,#REF!)*(1-$E$91)*0.095</f>
        <v>#REF!</v>
      </c>
      <c r="EPZ97" s="1488" t="e">
        <f>SUM(EPZ23,EPZ27,EPZ33,EPZ38,EPZ41,EPZ44,EPZ47,EPZ50,EPZ56,EPZ62,EPZ64,EPZ70,EPZ76,EPZ78,EPZ82,#REF!)*(1-$E$91)*0.095</f>
        <v>#REF!</v>
      </c>
      <c r="EQA97" s="1488" t="e">
        <f>SUM(EQA23,EQA27,EQA33,EQA38,EQA41,EQA44,EQA47,EQA50,EQA56,EQA62,EQA64,EQA70,EQA76,EQA78,EQA82,#REF!)*(1-$E$91)*0.095</f>
        <v>#REF!</v>
      </c>
      <c r="EQB97" s="1488" t="e">
        <f>SUM(EQB23,EQB27,EQB33,EQB38,EQB41,EQB44,EQB47,EQB50,EQB56,EQB62,EQB64,EQB70,EQB76,EQB78,EQB82,#REF!)*(1-$E$91)*0.095</f>
        <v>#REF!</v>
      </c>
      <c r="EQC97" s="1488" t="e">
        <f>SUM(EQC23,EQC27,EQC33,EQC38,EQC41,EQC44,EQC47,EQC50,EQC56,EQC62,EQC64,EQC70,EQC76,EQC78,EQC82,#REF!)*(1-$E$91)*0.095</f>
        <v>#REF!</v>
      </c>
      <c r="EQD97" s="1488" t="e">
        <f>SUM(EQD23,EQD27,EQD33,EQD38,EQD41,EQD44,EQD47,EQD50,EQD56,EQD62,EQD64,EQD70,EQD76,EQD78,EQD82,#REF!)*(1-$E$91)*0.095</f>
        <v>#REF!</v>
      </c>
      <c r="EQE97" s="1488" t="e">
        <f>SUM(EQE23,EQE27,EQE33,EQE38,EQE41,EQE44,EQE47,EQE50,EQE56,EQE62,EQE64,EQE70,EQE76,EQE78,EQE82,#REF!)*(1-$E$91)*0.095</f>
        <v>#REF!</v>
      </c>
      <c r="EQF97" s="1488" t="e">
        <f>SUM(EQF23,EQF27,EQF33,EQF38,EQF41,EQF44,EQF47,EQF50,EQF56,EQF62,EQF64,EQF70,EQF76,EQF78,EQF82,#REF!)*(1-$E$91)*0.095</f>
        <v>#REF!</v>
      </c>
      <c r="EQG97" s="1488" t="e">
        <f>SUM(EQG23,EQG27,EQG33,EQG38,EQG41,EQG44,EQG47,EQG50,EQG56,EQG62,EQG64,EQG70,EQG76,EQG78,EQG82,#REF!)*(1-$E$91)*0.095</f>
        <v>#REF!</v>
      </c>
      <c r="EQH97" s="1488" t="e">
        <f>SUM(EQH23,EQH27,EQH33,EQH38,EQH41,EQH44,EQH47,EQH50,EQH56,EQH62,EQH64,EQH70,EQH76,EQH78,EQH82,#REF!)*(1-$E$91)*0.095</f>
        <v>#REF!</v>
      </c>
      <c r="EQI97" s="1488" t="e">
        <f>SUM(EQI23,EQI27,EQI33,EQI38,EQI41,EQI44,EQI47,EQI50,EQI56,EQI62,EQI64,EQI70,EQI76,EQI78,EQI82,#REF!)*(1-$E$91)*0.095</f>
        <v>#REF!</v>
      </c>
      <c r="EQJ97" s="1488" t="e">
        <f>SUM(EQJ23,EQJ27,EQJ33,EQJ38,EQJ41,EQJ44,EQJ47,EQJ50,EQJ56,EQJ62,EQJ64,EQJ70,EQJ76,EQJ78,EQJ82,#REF!)*(1-$E$91)*0.095</f>
        <v>#REF!</v>
      </c>
      <c r="EQK97" s="1488" t="e">
        <f>SUM(EQK23,EQK27,EQK33,EQK38,EQK41,EQK44,EQK47,EQK50,EQK56,EQK62,EQK64,EQK70,EQK76,EQK78,EQK82,#REF!)*(1-$E$91)*0.095</f>
        <v>#REF!</v>
      </c>
      <c r="EQL97" s="1488" t="e">
        <f>SUM(EQL23,EQL27,EQL33,EQL38,EQL41,EQL44,EQL47,EQL50,EQL56,EQL62,EQL64,EQL70,EQL76,EQL78,EQL82,#REF!)*(1-$E$91)*0.095</f>
        <v>#REF!</v>
      </c>
      <c r="EQM97" s="1488" t="e">
        <f>SUM(EQM23,EQM27,EQM33,EQM38,EQM41,EQM44,EQM47,EQM50,EQM56,EQM62,EQM64,EQM70,EQM76,EQM78,EQM82,#REF!)*(1-$E$91)*0.095</f>
        <v>#REF!</v>
      </c>
      <c r="EQN97" s="1488" t="e">
        <f>SUM(EQN23,EQN27,EQN33,EQN38,EQN41,EQN44,EQN47,EQN50,EQN56,EQN62,EQN64,EQN70,EQN76,EQN78,EQN82,#REF!)*(1-$E$91)*0.095</f>
        <v>#REF!</v>
      </c>
      <c r="EQO97" s="1488" t="e">
        <f>SUM(EQO23,EQO27,EQO33,EQO38,EQO41,EQO44,EQO47,EQO50,EQO56,EQO62,EQO64,EQO70,EQO76,EQO78,EQO82,#REF!)*(1-$E$91)*0.095</f>
        <v>#REF!</v>
      </c>
      <c r="EQP97" s="1488" t="e">
        <f>SUM(EQP23,EQP27,EQP33,EQP38,EQP41,EQP44,EQP47,EQP50,EQP56,EQP62,EQP64,EQP70,EQP76,EQP78,EQP82,#REF!)*(1-$E$91)*0.095</f>
        <v>#REF!</v>
      </c>
      <c r="EQQ97" s="1488" t="e">
        <f>SUM(EQQ23,EQQ27,EQQ33,EQQ38,EQQ41,EQQ44,EQQ47,EQQ50,EQQ56,EQQ62,EQQ64,EQQ70,EQQ76,EQQ78,EQQ82,#REF!)*(1-$E$91)*0.095</f>
        <v>#REF!</v>
      </c>
      <c r="EQR97" s="1488" t="e">
        <f>SUM(EQR23,EQR27,EQR33,EQR38,EQR41,EQR44,EQR47,EQR50,EQR56,EQR62,EQR64,EQR70,EQR76,EQR78,EQR82,#REF!)*(1-$E$91)*0.095</f>
        <v>#REF!</v>
      </c>
      <c r="EQS97" s="1488" t="e">
        <f>SUM(EQS23,EQS27,EQS33,EQS38,EQS41,EQS44,EQS47,EQS50,EQS56,EQS62,EQS64,EQS70,EQS76,EQS78,EQS82,#REF!)*(1-$E$91)*0.095</f>
        <v>#REF!</v>
      </c>
      <c r="EQT97" s="1488" t="e">
        <f>SUM(EQT23,EQT27,EQT33,EQT38,EQT41,EQT44,EQT47,EQT50,EQT56,EQT62,EQT64,EQT70,EQT76,EQT78,EQT82,#REF!)*(1-$E$91)*0.095</f>
        <v>#REF!</v>
      </c>
      <c r="EQU97" s="1488" t="e">
        <f>SUM(EQU23,EQU27,EQU33,EQU38,EQU41,EQU44,EQU47,EQU50,EQU56,EQU62,EQU64,EQU70,EQU76,EQU78,EQU82,#REF!)*(1-$E$91)*0.095</f>
        <v>#REF!</v>
      </c>
      <c r="EQV97" s="1488" t="e">
        <f>SUM(EQV23,EQV27,EQV33,EQV38,EQV41,EQV44,EQV47,EQV50,EQV56,EQV62,EQV64,EQV70,EQV76,EQV78,EQV82,#REF!)*(1-$E$91)*0.095</f>
        <v>#REF!</v>
      </c>
      <c r="EQW97" s="1488" t="e">
        <f>SUM(EQW23,EQW27,EQW33,EQW38,EQW41,EQW44,EQW47,EQW50,EQW56,EQW62,EQW64,EQW70,EQW76,EQW78,EQW82,#REF!)*(1-$E$91)*0.095</f>
        <v>#REF!</v>
      </c>
      <c r="EQX97" s="1488" t="e">
        <f>SUM(EQX23,EQX27,EQX33,EQX38,EQX41,EQX44,EQX47,EQX50,EQX56,EQX62,EQX64,EQX70,EQX76,EQX78,EQX82,#REF!)*(1-$E$91)*0.095</f>
        <v>#REF!</v>
      </c>
      <c r="EQY97" s="1488" t="e">
        <f>SUM(EQY23,EQY27,EQY33,EQY38,EQY41,EQY44,EQY47,EQY50,EQY56,EQY62,EQY64,EQY70,EQY76,EQY78,EQY82,#REF!)*(1-$E$91)*0.095</f>
        <v>#REF!</v>
      </c>
      <c r="EQZ97" s="1488" t="e">
        <f>SUM(EQZ23,EQZ27,EQZ33,EQZ38,EQZ41,EQZ44,EQZ47,EQZ50,EQZ56,EQZ62,EQZ64,EQZ70,EQZ76,EQZ78,EQZ82,#REF!)*(1-$E$91)*0.095</f>
        <v>#REF!</v>
      </c>
      <c r="ERA97" s="1488" t="e">
        <f>SUM(ERA23,ERA27,ERA33,ERA38,ERA41,ERA44,ERA47,ERA50,ERA56,ERA62,ERA64,ERA70,ERA76,ERA78,ERA82,#REF!)*(1-$E$91)*0.095</f>
        <v>#REF!</v>
      </c>
      <c r="ERB97" s="1488" t="e">
        <f>SUM(ERB23,ERB27,ERB33,ERB38,ERB41,ERB44,ERB47,ERB50,ERB56,ERB62,ERB64,ERB70,ERB76,ERB78,ERB82,#REF!)*(1-$E$91)*0.095</f>
        <v>#REF!</v>
      </c>
      <c r="ERC97" s="1488" t="e">
        <f>SUM(ERC23,ERC27,ERC33,ERC38,ERC41,ERC44,ERC47,ERC50,ERC56,ERC62,ERC64,ERC70,ERC76,ERC78,ERC82,#REF!)*(1-$E$91)*0.095</f>
        <v>#REF!</v>
      </c>
      <c r="ERD97" s="1488" t="e">
        <f>SUM(ERD23,ERD27,ERD33,ERD38,ERD41,ERD44,ERD47,ERD50,ERD56,ERD62,ERD64,ERD70,ERD76,ERD78,ERD82,#REF!)*(1-$E$91)*0.095</f>
        <v>#REF!</v>
      </c>
      <c r="ERE97" s="1488" t="e">
        <f>SUM(ERE23,ERE27,ERE33,ERE38,ERE41,ERE44,ERE47,ERE50,ERE56,ERE62,ERE64,ERE70,ERE76,ERE78,ERE82,#REF!)*(1-$E$91)*0.095</f>
        <v>#REF!</v>
      </c>
      <c r="ERF97" s="1488" t="e">
        <f>SUM(ERF23,ERF27,ERF33,ERF38,ERF41,ERF44,ERF47,ERF50,ERF56,ERF62,ERF64,ERF70,ERF76,ERF78,ERF82,#REF!)*(1-$E$91)*0.095</f>
        <v>#REF!</v>
      </c>
      <c r="ERG97" s="1488" t="e">
        <f>SUM(ERG23,ERG27,ERG33,ERG38,ERG41,ERG44,ERG47,ERG50,ERG56,ERG62,ERG64,ERG70,ERG76,ERG78,ERG82,#REF!)*(1-$E$91)*0.095</f>
        <v>#REF!</v>
      </c>
      <c r="ERH97" s="1488" t="e">
        <f>SUM(ERH23,ERH27,ERH33,ERH38,ERH41,ERH44,ERH47,ERH50,ERH56,ERH62,ERH64,ERH70,ERH76,ERH78,ERH82,#REF!)*(1-$E$91)*0.095</f>
        <v>#REF!</v>
      </c>
      <c r="ERI97" s="1488" t="e">
        <f>SUM(ERI23,ERI27,ERI33,ERI38,ERI41,ERI44,ERI47,ERI50,ERI56,ERI62,ERI64,ERI70,ERI76,ERI78,ERI82,#REF!)*(1-$E$91)*0.095</f>
        <v>#REF!</v>
      </c>
      <c r="ERJ97" s="1488" t="e">
        <f>SUM(ERJ23,ERJ27,ERJ33,ERJ38,ERJ41,ERJ44,ERJ47,ERJ50,ERJ56,ERJ62,ERJ64,ERJ70,ERJ76,ERJ78,ERJ82,#REF!)*(1-$E$91)*0.095</f>
        <v>#REF!</v>
      </c>
      <c r="ERK97" s="1488" t="e">
        <f>SUM(ERK23,ERK27,ERK33,ERK38,ERK41,ERK44,ERK47,ERK50,ERK56,ERK62,ERK64,ERK70,ERK76,ERK78,ERK82,#REF!)*(1-$E$91)*0.095</f>
        <v>#REF!</v>
      </c>
      <c r="ERL97" s="1488" t="e">
        <f>SUM(ERL23,ERL27,ERL33,ERL38,ERL41,ERL44,ERL47,ERL50,ERL56,ERL62,ERL64,ERL70,ERL76,ERL78,ERL82,#REF!)*(1-$E$91)*0.095</f>
        <v>#REF!</v>
      </c>
      <c r="ERM97" s="1488" t="e">
        <f>SUM(ERM23,ERM27,ERM33,ERM38,ERM41,ERM44,ERM47,ERM50,ERM56,ERM62,ERM64,ERM70,ERM76,ERM78,ERM82,#REF!)*(1-$E$91)*0.095</f>
        <v>#REF!</v>
      </c>
      <c r="ERN97" s="1488" t="e">
        <f>SUM(ERN23,ERN27,ERN33,ERN38,ERN41,ERN44,ERN47,ERN50,ERN56,ERN62,ERN64,ERN70,ERN76,ERN78,ERN82,#REF!)*(1-$E$91)*0.095</f>
        <v>#REF!</v>
      </c>
      <c r="ERO97" s="1488" t="e">
        <f>SUM(ERO23,ERO27,ERO33,ERO38,ERO41,ERO44,ERO47,ERO50,ERO56,ERO62,ERO64,ERO70,ERO76,ERO78,ERO82,#REF!)*(1-$E$91)*0.095</f>
        <v>#REF!</v>
      </c>
      <c r="ERP97" s="1488" t="e">
        <f>SUM(ERP23,ERP27,ERP33,ERP38,ERP41,ERP44,ERP47,ERP50,ERP56,ERP62,ERP64,ERP70,ERP76,ERP78,ERP82,#REF!)*(1-$E$91)*0.095</f>
        <v>#REF!</v>
      </c>
      <c r="ERQ97" s="1488" t="e">
        <f>SUM(ERQ23,ERQ27,ERQ33,ERQ38,ERQ41,ERQ44,ERQ47,ERQ50,ERQ56,ERQ62,ERQ64,ERQ70,ERQ76,ERQ78,ERQ82,#REF!)*(1-$E$91)*0.095</f>
        <v>#REF!</v>
      </c>
      <c r="ERR97" s="1488" t="e">
        <f>SUM(ERR23,ERR27,ERR33,ERR38,ERR41,ERR44,ERR47,ERR50,ERR56,ERR62,ERR64,ERR70,ERR76,ERR78,ERR82,#REF!)*(1-$E$91)*0.095</f>
        <v>#REF!</v>
      </c>
      <c r="ERS97" s="1488" t="e">
        <f>SUM(ERS23,ERS27,ERS33,ERS38,ERS41,ERS44,ERS47,ERS50,ERS56,ERS62,ERS64,ERS70,ERS76,ERS78,ERS82,#REF!)*(1-$E$91)*0.095</f>
        <v>#REF!</v>
      </c>
      <c r="ERT97" s="1488" t="e">
        <f>SUM(ERT23,ERT27,ERT33,ERT38,ERT41,ERT44,ERT47,ERT50,ERT56,ERT62,ERT64,ERT70,ERT76,ERT78,ERT82,#REF!)*(1-$E$91)*0.095</f>
        <v>#REF!</v>
      </c>
      <c r="ERU97" s="1488" t="e">
        <f>SUM(ERU23,ERU27,ERU33,ERU38,ERU41,ERU44,ERU47,ERU50,ERU56,ERU62,ERU64,ERU70,ERU76,ERU78,ERU82,#REF!)*(1-$E$91)*0.095</f>
        <v>#REF!</v>
      </c>
      <c r="ERV97" s="1488" t="e">
        <f>SUM(ERV23,ERV27,ERV33,ERV38,ERV41,ERV44,ERV47,ERV50,ERV56,ERV62,ERV64,ERV70,ERV76,ERV78,ERV82,#REF!)*(1-$E$91)*0.095</f>
        <v>#REF!</v>
      </c>
      <c r="ERW97" s="1488" t="e">
        <f>SUM(ERW23,ERW27,ERW33,ERW38,ERW41,ERW44,ERW47,ERW50,ERW56,ERW62,ERW64,ERW70,ERW76,ERW78,ERW82,#REF!)*(1-$E$91)*0.095</f>
        <v>#REF!</v>
      </c>
      <c r="ERX97" s="1488" t="e">
        <f>SUM(ERX23,ERX27,ERX33,ERX38,ERX41,ERX44,ERX47,ERX50,ERX56,ERX62,ERX64,ERX70,ERX76,ERX78,ERX82,#REF!)*(1-$E$91)*0.095</f>
        <v>#REF!</v>
      </c>
      <c r="ERY97" s="1488" t="e">
        <f>SUM(ERY23,ERY27,ERY33,ERY38,ERY41,ERY44,ERY47,ERY50,ERY56,ERY62,ERY64,ERY70,ERY76,ERY78,ERY82,#REF!)*(1-$E$91)*0.095</f>
        <v>#REF!</v>
      </c>
      <c r="ERZ97" s="1488" t="e">
        <f>SUM(ERZ23,ERZ27,ERZ33,ERZ38,ERZ41,ERZ44,ERZ47,ERZ50,ERZ56,ERZ62,ERZ64,ERZ70,ERZ76,ERZ78,ERZ82,#REF!)*(1-$E$91)*0.095</f>
        <v>#REF!</v>
      </c>
      <c r="ESA97" s="1488" t="e">
        <f>SUM(ESA23,ESA27,ESA33,ESA38,ESA41,ESA44,ESA47,ESA50,ESA56,ESA62,ESA64,ESA70,ESA76,ESA78,ESA82,#REF!)*(1-$E$91)*0.095</f>
        <v>#REF!</v>
      </c>
      <c r="ESB97" s="1488" t="e">
        <f>SUM(ESB23,ESB27,ESB33,ESB38,ESB41,ESB44,ESB47,ESB50,ESB56,ESB62,ESB64,ESB70,ESB76,ESB78,ESB82,#REF!)*(1-$E$91)*0.095</f>
        <v>#REF!</v>
      </c>
      <c r="ESC97" s="1488" t="e">
        <f>SUM(ESC23,ESC27,ESC33,ESC38,ESC41,ESC44,ESC47,ESC50,ESC56,ESC62,ESC64,ESC70,ESC76,ESC78,ESC82,#REF!)*(1-$E$91)*0.095</f>
        <v>#REF!</v>
      </c>
      <c r="ESD97" s="1488" t="e">
        <f>SUM(ESD23,ESD27,ESD33,ESD38,ESD41,ESD44,ESD47,ESD50,ESD56,ESD62,ESD64,ESD70,ESD76,ESD78,ESD82,#REF!)*(1-$E$91)*0.095</f>
        <v>#REF!</v>
      </c>
      <c r="ESE97" s="1488" t="e">
        <f>SUM(ESE23,ESE27,ESE33,ESE38,ESE41,ESE44,ESE47,ESE50,ESE56,ESE62,ESE64,ESE70,ESE76,ESE78,ESE82,#REF!)*(1-$E$91)*0.095</f>
        <v>#REF!</v>
      </c>
      <c r="ESF97" s="1488" t="e">
        <f>SUM(ESF23,ESF27,ESF33,ESF38,ESF41,ESF44,ESF47,ESF50,ESF56,ESF62,ESF64,ESF70,ESF76,ESF78,ESF82,#REF!)*(1-$E$91)*0.095</f>
        <v>#REF!</v>
      </c>
      <c r="ESG97" s="1488" t="e">
        <f>SUM(ESG23,ESG27,ESG33,ESG38,ESG41,ESG44,ESG47,ESG50,ESG56,ESG62,ESG64,ESG70,ESG76,ESG78,ESG82,#REF!)*(1-$E$91)*0.095</f>
        <v>#REF!</v>
      </c>
      <c r="ESH97" s="1488" t="e">
        <f>SUM(ESH23,ESH27,ESH33,ESH38,ESH41,ESH44,ESH47,ESH50,ESH56,ESH62,ESH64,ESH70,ESH76,ESH78,ESH82,#REF!)*(1-$E$91)*0.095</f>
        <v>#REF!</v>
      </c>
      <c r="ESI97" s="1488" t="e">
        <f>SUM(ESI23,ESI27,ESI33,ESI38,ESI41,ESI44,ESI47,ESI50,ESI56,ESI62,ESI64,ESI70,ESI76,ESI78,ESI82,#REF!)*(1-$E$91)*0.095</f>
        <v>#REF!</v>
      </c>
      <c r="ESJ97" s="1488" t="e">
        <f>SUM(ESJ23,ESJ27,ESJ33,ESJ38,ESJ41,ESJ44,ESJ47,ESJ50,ESJ56,ESJ62,ESJ64,ESJ70,ESJ76,ESJ78,ESJ82,#REF!)*(1-$E$91)*0.095</f>
        <v>#REF!</v>
      </c>
      <c r="ESK97" s="1488" t="e">
        <f>SUM(ESK23,ESK27,ESK33,ESK38,ESK41,ESK44,ESK47,ESK50,ESK56,ESK62,ESK64,ESK70,ESK76,ESK78,ESK82,#REF!)*(1-$E$91)*0.095</f>
        <v>#REF!</v>
      </c>
      <c r="ESL97" s="1488" t="e">
        <f>SUM(ESL23,ESL27,ESL33,ESL38,ESL41,ESL44,ESL47,ESL50,ESL56,ESL62,ESL64,ESL70,ESL76,ESL78,ESL82,#REF!)*(1-$E$91)*0.095</f>
        <v>#REF!</v>
      </c>
      <c r="ESM97" s="1488" t="e">
        <f>SUM(ESM23,ESM27,ESM33,ESM38,ESM41,ESM44,ESM47,ESM50,ESM56,ESM62,ESM64,ESM70,ESM76,ESM78,ESM82,#REF!)*(1-$E$91)*0.095</f>
        <v>#REF!</v>
      </c>
      <c r="ESN97" s="1488" t="e">
        <f>SUM(ESN23,ESN27,ESN33,ESN38,ESN41,ESN44,ESN47,ESN50,ESN56,ESN62,ESN64,ESN70,ESN76,ESN78,ESN82,#REF!)*(1-$E$91)*0.095</f>
        <v>#REF!</v>
      </c>
      <c r="ESO97" s="1488" t="e">
        <f>SUM(ESO23,ESO27,ESO33,ESO38,ESO41,ESO44,ESO47,ESO50,ESO56,ESO62,ESO64,ESO70,ESO76,ESO78,ESO82,#REF!)*(1-$E$91)*0.095</f>
        <v>#REF!</v>
      </c>
      <c r="ESP97" s="1488" t="e">
        <f>SUM(ESP23,ESP27,ESP33,ESP38,ESP41,ESP44,ESP47,ESP50,ESP56,ESP62,ESP64,ESP70,ESP76,ESP78,ESP82,#REF!)*(1-$E$91)*0.095</f>
        <v>#REF!</v>
      </c>
      <c r="ESQ97" s="1488" t="e">
        <f>SUM(ESQ23,ESQ27,ESQ33,ESQ38,ESQ41,ESQ44,ESQ47,ESQ50,ESQ56,ESQ62,ESQ64,ESQ70,ESQ76,ESQ78,ESQ82,#REF!)*(1-$E$91)*0.095</f>
        <v>#REF!</v>
      </c>
      <c r="ESR97" s="1488" t="e">
        <f>SUM(ESR23,ESR27,ESR33,ESR38,ESR41,ESR44,ESR47,ESR50,ESR56,ESR62,ESR64,ESR70,ESR76,ESR78,ESR82,#REF!)*(1-$E$91)*0.095</f>
        <v>#REF!</v>
      </c>
      <c r="ESS97" s="1488" t="e">
        <f>SUM(ESS23,ESS27,ESS33,ESS38,ESS41,ESS44,ESS47,ESS50,ESS56,ESS62,ESS64,ESS70,ESS76,ESS78,ESS82,#REF!)*(1-$E$91)*0.095</f>
        <v>#REF!</v>
      </c>
      <c r="EST97" s="1488" t="e">
        <f>SUM(EST23,EST27,EST33,EST38,EST41,EST44,EST47,EST50,EST56,EST62,EST64,EST70,EST76,EST78,EST82,#REF!)*(1-$E$91)*0.095</f>
        <v>#REF!</v>
      </c>
      <c r="ESU97" s="1488" t="e">
        <f>SUM(ESU23,ESU27,ESU33,ESU38,ESU41,ESU44,ESU47,ESU50,ESU56,ESU62,ESU64,ESU70,ESU76,ESU78,ESU82,#REF!)*(1-$E$91)*0.095</f>
        <v>#REF!</v>
      </c>
      <c r="ESV97" s="1488" t="e">
        <f>SUM(ESV23,ESV27,ESV33,ESV38,ESV41,ESV44,ESV47,ESV50,ESV56,ESV62,ESV64,ESV70,ESV76,ESV78,ESV82,#REF!)*(1-$E$91)*0.095</f>
        <v>#REF!</v>
      </c>
      <c r="ESW97" s="1488" t="e">
        <f>SUM(ESW23,ESW27,ESW33,ESW38,ESW41,ESW44,ESW47,ESW50,ESW56,ESW62,ESW64,ESW70,ESW76,ESW78,ESW82,#REF!)*(1-$E$91)*0.095</f>
        <v>#REF!</v>
      </c>
      <c r="ESX97" s="1488" t="e">
        <f>SUM(ESX23,ESX27,ESX33,ESX38,ESX41,ESX44,ESX47,ESX50,ESX56,ESX62,ESX64,ESX70,ESX76,ESX78,ESX82,#REF!)*(1-$E$91)*0.095</f>
        <v>#REF!</v>
      </c>
      <c r="ESY97" s="1488" t="e">
        <f>SUM(ESY23,ESY27,ESY33,ESY38,ESY41,ESY44,ESY47,ESY50,ESY56,ESY62,ESY64,ESY70,ESY76,ESY78,ESY82,#REF!)*(1-$E$91)*0.095</f>
        <v>#REF!</v>
      </c>
      <c r="ESZ97" s="1488" t="e">
        <f>SUM(ESZ23,ESZ27,ESZ33,ESZ38,ESZ41,ESZ44,ESZ47,ESZ50,ESZ56,ESZ62,ESZ64,ESZ70,ESZ76,ESZ78,ESZ82,#REF!)*(1-$E$91)*0.095</f>
        <v>#REF!</v>
      </c>
      <c r="ETA97" s="1488" t="e">
        <f>SUM(ETA23,ETA27,ETA33,ETA38,ETA41,ETA44,ETA47,ETA50,ETA56,ETA62,ETA64,ETA70,ETA76,ETA78,ETA82,#REF!)*(1-$E$91)*0.095</f>
        <v>#REF!</v>
      </c>
      <c r="ETB97" s="1488" t="e">
        <f>SUM(ETB23,ETB27,ETB33,ETB38,ETB41,ETB44,ETB47,ETB50,ETB56,ETB62,ETB64,ETB70,ETB76,ETB78,ETB82,#REF!)*(1-$E$91)*0.095</f>
        <v>#REF!</v>
      </c>
      <c r="ETC97" s="1488" t="e">
        <f>SUM(ETC23,ETC27,ETC33,ETC38,ETC41,ETC44,ETC47,ETC50,ETC56,ETC62,ETC64,ETC70,ETC76,ETC78,ETC82,#REF!)*(1-$E$91)*0.095</f>
        <v>#REF!</v>
      </c>
      <c r="ETD97" s="1488" t="e">
        <f>SUM(ETD23,ETD27,ETD33,ETD38,ETD41,ETD44,ETD47,ETD50,ETD56,ETD62,ETD64,ETD70,ETD76,ETD78,ETD82,#REF!)*(1-$E$91)*0.095</f>
        <v>#REF!</v>
      </c>
      <c r="ETE97" s="1488" t="e">
        <f>SUM(ETE23,ETE27,ETE33,ETE38,ETE41,ETE44,ETE47,ETE50,ETE56,ETE62,ETE64,ETE70,ETE76,ETE78,ETE82,#REF!)*(1-$E$91)*0.095</f>
        <v>#REF!</v>
      </c>
      <c r="ETF97" s="1488" t="e">
        <f>SUM(ETF23,ETF27,ETF33,ETF38,ETF41,ETF44,ETF47,ETF50,ETF56,ETF62,ETF64,ETF70,ETF76,ETF78,ETF82,#REF!)*(1-$E$91)*0.095</f>
        <v>#REF!</v>
      </c>
      <c r="ETG97" s="1488" t="e">
        <f>SUM(ETG23,ETG27,ETG33,ETG38,ETG41,ETG44,ETG47,ETG50,ETG56,ETG62,ETG64,ETG70,ETG76,ETG78,ETG82,#REF!)*(1-$E$91)*0.095</f>
        <v>#REF!</v>
      </c>
      <c r="ETH97" s="1488" t="e">
        <f>SUM(ETH23,ETH27,ETH33,ETH38,ETH41,ETH44,ETH47,ETH50,ETH56,ETH62,ETH64,ETH70,ETH76,ETH78,ETH82,#REF!)*(1-$E$91)*0.095</f>
        <v>#REF!</v>
      </c>
      <c r="ETI97" s="1488" t="e">
        <f>SUM(ETI23,ETI27,ETI33,ETI38,ETI41,ETI44,ETI47,ETI50,ETI56,ETI62,ETI64,ETI70,ETI76,ETI78,ETI82,#REF!)*(1-$E$91)*0.095</f>
        <v>#REF!</v>
      </c>
      <c r="ETJ97" s="1488" t="e">
        <f>SUM(ETJ23,ETJ27,ETJ33,ETJ38,ETJ41,ETJ44,ETJ47,ETJ50,ETJ56,ETJ62,ETJ64,ETJ70,ETJ76,ETJ78,ETJ82,#REF!)*(1-$E$91)*0.095</f>
        <v>#REF!</v>
      </c>
      <c r="ETK97" s="1488" t="e">
        <f>SUM(ETK23,ETK27,ETK33,ETK38,ETK41,ETK44,ETK47,ETK50,ETK56,ETK62,ETK64,ETK70,ETK76,ETK78,ETK82,#REF!)*(1-$E$91)*0.095</f>
        <v>#REF!</v>
      </c>
      <c r="ETL97" s="1488" t="e">
        <f>SUM(ETL23,ETL27,ETL33,ETL38,ETL41,ETL44,ETL47,ETL50,ETL56,ETL62,ETL64,ETL70,ETL76,ETL78,ETL82,#REF!)*(1-$E$91)*0.095</f>
        <v>#REF!</v>
      </c>
      <c r="ETM97" s="1488" t="e">
        <f>SUM(ETM23,ETM27,ETM33,ETM38,ETM41,ETM44,ETM47,ETM50,ETM56,ETM62,ETM64,ETM70,ETM76,ETM78,ETM82,#REF!)*(1-$E$91)*0.095</f>
        <v>#REF!</v>
      </c>
      <c r="ETN97" s="1488" t="e">
        <f>SUM(ETN23,ETN27,ETN33,ETN38,ETN41,ETN44,ETN47,ETN50,ETN56,ETN62,ETN64,ETN70,ETN76,ETN78,ETN82,#REF!)*(1-$E$91)*0.095</f>
        <v>#REF!</v>
      </c>
      <c r="ETO97" s="1488" t="e">
        <f>SUM(ETO23,ETO27,ETO33,ETO38,ETO41,ETO44,ETO47,ETO50,ETO56,ETO62,ETO64,ETO70,ETO76,ETO78,ETO82,#REF!)*(1-$E$91)*0.095</f>
        <v>#REF!</v>
      </c>
      <c r="ETP97" s="1488" t="e">
        <f>SUM(ETP23,ETP27,ETP33,ETP38,ETP41,ETP44,ETP47,ETP50,ETP56,ETP62,ETP64,ETP70,ETP76,ETP78,ETP82,#REF!)*(1-$E$91)*0.095</f>
        <v>#REF!</v>
      </c>
      <c r="ETQ97" s="1488" t="e">
        <f>SUM(ETQ23,ETQ27,ETQ33,ETQ38,ETQ41,ETQ44,ETQ47,ETQ50,ETQ56,ETQ62,ETQ64,ETQ70,ETQ76,ETQ78,ETQ82,#REF!)*(1-$E$91)*0.095</f>
        <v>#REF!</v>
      </c>
      <c r="ETR97" s="1488" t="e">
        <f>SUM(ETR23,ETR27,ETR33,ETR38,ETR41,ETR44,ETR47,ETR50,ETR56,ETR62,ETR64,ETR70,ETR76,ETR78,ETR82,#REF!)*(1-$E$91)*0.095</f>
        <v>#REF!</v>
      </c>
      <c r="ETS97" s="1488" t="e">
        <f>SUM(ETS23,ETS27,ETS33,ETS38,ETS41,ETS44,ETS47,ETS50,ETS56,ETS62,ETS64,ETS70,ETS76,ETS78,ETS82,#REF!)*(1-$E$91)*0.095</f>
        <v>#REF!</v>
      </c>
      <c r="ETT97" s="1488" t="e">
        <f>SUM(ETT23,ETT27,ETT33,ETT38,ETT41,ETT44,ETT47,ETT50,ETT56,ETT62,ETT64,ETT70,ETT76,ETT78,ETT82,#REF!)*(1-$E$91)*0.095</f>
        <v>#REF!</v>
      </c>
      <c r="ETU97" s="1488" t="e">
        <f>SUM(ETU23,ETU27,ETU33,ETU38,ETU41,ETU44,ETU47,ETU50,ETU56,ETU62,ETU64,ETU70,ETU76,ETU78,ETU82,#REF!)*(1-$E$91)*0.095</f>
        <v>#REF!</v>
      </c>
      <c r="ETV97" s="1488" t="e">
        <f>SUM(ETV23,ETV27,ETV33,ETV38,ETV41,ETV44,ETV47,ETV50,ETV56,ETV62,ETV64,ETV70,ETV76,ETV78,ETV82,#REF!)*(1-$E$91)*0.095</f>
        <v>#REF!</v>
      </c>
      <c r="ETW97" s="1488" t="e">
        <f>SUM(ETW23,ETW27,ETW33,ETW38,ETW41,ETW44,ETW47,ETW50,ETW56,ETW62,ETW64,ETW70,ETW76,ETW78,ETW82,#REF!)*(1-$E$91)*0.095</f>
        <v>#REF!</v>
      </c>
      <c r="ETX97" s="1488" t="e">
        <f>SUM(ETX23,ETX27,ETX33,ETX38,ETX41,ETX44,ETX47,ETX50,ETX56,ETX62,ETX64,ETX70,ETX76,ETX78,ETX82,#REF!)*(1-$E$91)*0.095</f>
        <v>#REF!</v>
      </c>
      <c r="ETY97" s="1488" t="e">
        <f>SUM(ETY23,ETY27,ETY33,ETY38,ETY41,ETY44,ETY47,ETY50,ETY56,ETY62,ETY64,ETY70,ETY76,ETY78,ETY82,#REF!)*(1-$E$91)*0.095</f>
        <v>#REF!</v>
      </c>
      <c r="ETZ97" s="1488" t="e">
        <f>SUM(ETZ23,ETZ27,ETZ33,ETZ38,ETZ41,ETZ44,ETZ47,ETZ50,ETZ56,ETZ62,ETZ64,ETZ70,ETZ76,ETZ78,ETZ82,#REF!)*(1-$E$91)*0.095</f>
        <v>#REF!</v>
      </c>
      <c r="EUA97" s="1488" t="e">
        <f>SUM(EUA23,EUA27,EUA33,EUA38,EUA41,EUA44,EUA47,EUA50,EUA56,EUA62,EUA64,EUA70,EUA76,EUA78,EUA82,#REF!)*(1-$E$91)*0.095</f>
        <v>#REF!</v>
      </c>
      <c r="EUB97" s="1488" t="e">
        <f>SUM(EUB23,EUB27,EUB33,EUB38,EUB41,EUB44,EUB47,EUB50,EUB56,EUB62,EUB64,EUB70,EUB76,EUB78,EUB82,#REF!)*(1-$E$91)*0.095</f>
        <v>#REF!</v>
      </c>
      <c r="EUC97" s="1488" t="e">
        <f>SUM(EUC23,EUC27,EUC33,EUC38,EUC41,EUC44,EUC47,EUC50,EUC56,EUC62,EUC64,EUC70,EUC76,EUC78,EUC82,#REF!)*(1-$E$91)*0.095</f>
        <v>#REF!</v>
      </c>
      <c r="EUD97" s="1488" t="e">
        <f>SUM(EUD23,EUD27,EUD33,EUD38,EUD41,EUD44,EUD47,EUD50,EUD56,EUD62,EUD64,EUD70,EUD76,EUD78,EUD82,#REF!)*(1-$E$91)*0.095</f>
        <v>#REF!</v>
      </c>
      <c r="EUE97" s="1488" t="e">
        <f>SUM(EUE23,EUE27,EUE33,EUE38,EUE41,EUE44,EUE47,EUE50,EUE56,EUE62,EUE64,EUE70,EUE76,EUE78,EUE82,#REF!)*(1-$E$91)*0.095</f>
        <v>#REF!</v>
      </c>
      <c r="EUF97" s="1488" t="e">
        <f>SUM(EUF23,EUF27,EUF33,EUF38,EUF41,EUF44,EUF47,EUF50,EUF56,EUF62,EUF64,EUF70,EUF76,EUF78,EUF82,#REF!)*(1-$E$91)*0.095</f>
        <v>#REF!</v>
      </c>
      <c r="EUG97" s="1488" t="e">
        <f>SUM(EUG23,EUG27,EUG33,EUG38,EUG41,EUG44,EUG47,EUG50,EUG56,EUG62,EUG64,EUG70,EUG76,EUG78,EUG82,#REF!)*(1-$E$91)*0.095</f>
        <v>#REF!</v>
      </c>
      <c r="EUH97" s="1488" t="e">
        <f>SUM(EUH23,EUH27,EUH33,EUH38,EUH41,EUH44,EUH47,EUH50,EUH56,EUH62,EUH64,EUH70,EUH76,EUH78,EUH82,#REF!)*(1-$E$91)*0.095</f>
        <v>#REF!</v>
      </c>
      <c r="EUI97" s="1488" t="e">
        <f>SUM(EUI23,EUI27,EUI33,EUI38,EUI41,EUI44,EUI47,EUI50,EUI56,EUI62,EUI64,EUI70,EUI76,EUI78,EUI82,#REF!)*(1-$E$91)*0.095</f>
        <v>#REF!</v>
      </c>
      <c r="EUJ97" s="1488" t="e">
        <f>SUM(EUJ23,EUJ27,EUJ33,EUJ38,EUJ41,EUJ44,EUJ47,EUJ50,EUJ56,EUJ62,EUJ64,EUJ70,EUJ76,EUJ78,EUJ82,#REF!)*(1-$E$91)*0.095</f>
        <v>#REF!</v>
      </c>
      <c r="EUK97" s="1488" t="e">
        <f>SUM(EUK23,EUK27,EUK33,EUK38,EUK41,EUK44,EUK47,EUK50,EUK56,EUK62,EUK64,EUK70,EUK76,EUK78,EUK82,#REF!)*(1-$E$91)*0.095</f>
        <v>#REF!</v>
      </c>
      <c r="EUL97" s="1488" t="e">
        <f>SUM(EUL23,EUL27,EUL33,EUL38,EUL41,EUL44,EUL47,EUL50,EUL56,EUL62,EUL64,EUL70,EUL76,EUL78,EUL82,#REF!)*(1-$E$91)*0.095</f>
        <v>#REF!</v>
      </c>
      <c r="EUM97" s="1488" t="e">
        <f>SUM(EUM23,EUM27,EUM33,EUM38,EUM41,EUM44,EUM47,EUM50,EUM56,EUM62,EUM64,EUM70,EUM76,EUM78,EUM82,#REF!)*(1-$E$91)*0.095</f>
        <v>#REF!</v>
      </c>
      <c r="EUN97" s="1488" t="e">
        <f>SUM(EUN23,EUN27,EUN33,EUN38,EUN41,EUN44,EUN47,EUN50,EUN56,EUN62,EUN64,EUN70,EUN76,EUN78,EUN82,#REF!)*(1-$E$91)*0.095</f>
        <v>#REF!</v>
      </c>
      <c r="EUO97" s="1488" t="e">
        <f>SUM(EUO23,EUO27,EUO33,EUO38,EUO41,EUO44,EUO47,EUO50,EUO56,EUO62,EUO64,EUO70,EUO76,EUO78,EUO82,#REF!)*(1-$E$91)*0.095</f>
        <v>#REF!</v>
      </c>
      <c r="EUP97" s="1488" t="e">
        <f>SUM(EUP23,EUP27,EUP33,EUP38,EUP41,EUP44,EUP47,EUP50,EUP56,EUP62,EUP64,EUP70,EUP76,EUP78,EUP82,#REF!)*(1-$E$91)*0.095</f>
        <v>#REF!</v>
      </c>
      <c r="EUQ97" s="1488" t="e">
        <f>SUM(EUQ23,EUQ27,EUQ33,EUQ38,EUQ41,EUQ44,EUQ47,EUQ50,EUQ56,EUQ62,EUQ64,EUQ70,EUQ76,EUQ78,EUQ82,#REF!)*(1-$E$91)*0.095</f>
        <v>#REF!</v>
      </c>
      <c r="EUR97" s="1488" t="e">
        <f>SUM(EUR23,EUR27,EUR33,EUR38,EUR41,EUR44,EUR47,EUR50,EUR56,EUR62,EUR64,EUR70,EUR76,EUR78,EUR82,#REF!)*(1-$E$91)*0.095</f>
        <v>#REF!</v>
      </c>
      <c r="EUS97" s="1488" t="e">
        <f>SUM(EUS23,EUS27,EUS33,EUS38,EUS41,EUS44,EUS47,EUS50,EUS56,EUS62,EUS64,EUS70,EUS76,EUS78,EUS82,#REF!)*(1-$E$91)*0.095</f>
        <v>#REF!</v>
      </c>
      <c r="EUT97" s="1488" t="e">
        <f>SUM(EUT23,EUT27,EUT33,EUT38,EUT41,EUT44,EUT47,EUT50,EUT56,EUT62,EUT64,EUT70,EUT76,EUT78,EUT82,#REF!)*(1-$E$91)*0.095</f>
        <v>#REF!</v>
      </c>
      <c r="EUU97" s="1488" t="e">
        <f>SUM(EUU23,EUU27,EUU33,EUU38,EUU41,EUU44,EUU47,EUU50,EUU56,EUU62,EUU64,EUU70,EUU76,EUU78,EUU82,#REF!)*(1-$E$91)*0.095</f>
        <v>#REF!</v>
      </c>
      <c r="EUV97" s="1488" t="e">
        <f>SUM(EUV23,EUV27,EUV33,EUV38,EUV41,EUV44,EUV47,EUV50,EUV56,EUV62,EUV64,EUV70,EUV76,EUV78,EUV82,#REF!)*(1-$E$91)*0.095</f>
        <v>#REF!</v>
      </c>
      <c r="EUW97" s="1488" t="e">
        <f>SUM(EUW23,EUW27,EUW33,EUW38,EUW41,EUW44,EUW47,EUW50,EUW56,EUW62,EUW64,EUW70,EUW76,EUW78,EUW82,#REF!)*(1-$E$91)*0.095</f>
        <v>#REF!</v>
      </c>
      <c r="EUX97" s="1488" t="e">
        <f>SUM(EUX23,EUX27,EUX33,EUX38,EUX41,EUX44,EUX47,EUX50,EUX56,EUX62,EUX64,EUX70,EUX76,EUX78,EUX82,#REF!)*(1-$E$91)*0.095</f>
        <v>#REF!</v>
      </c>
      <c r="EUY97" s="1488" t="e">
        <f>SUM(EUY23,EUY27,EUY33,EUY38,EUY41,EUY44,EUY47,EUY50,EUY56,EUY62,EUY64,EUY70,EUY76,EUY78,EUY82,#REF!)*(1-$E$91)*0.095</f>
        <v>#REF!</v>
      </c>
      <c r="EUZ97" s="1488" t="e">
        <f>SUM(EUZ23,EUZ27,EUZ33,EUZ38,EUZ41,EUZ44,EUZ47,EUZ50,EUZ56,EUZ62,EUZ64,EUZ70,EUZ76,EUZ78,EUZ82,#REF!)*(1-$E$91)*0.095</f>
        <v>#REF!</v>
      </c>
      <c r="EVA97" s="1488" t="e">
        <f>SUM(EVA23,EVA27,EVA33,EVA38,EVA41,EVA44,EVA47,EVA50,EVA56,EVA62,EVA64,EVA70,EVA76,EVA78,EVA82,#REF!)*(1-$E$91)*0.095</f>
        <v>#REF!</v>
      </c>
      <c r="EVB97" s="1488" t="e">
        <f>SUM(EVB23,EVB27,EVB33,EVB38,EVB41,EVB44,EVB47,EVB50,EVB56,EVB62,EVB64,EVB70,EVB76,EVB78,EVB82,#REF!)*(1-$E$91)*0.095</f>
        <v>#REF!</v>
      </c>
      <c r="EVC97" s="1488" t="e">
        <f>SUM(EVC23,EVC27,EVC33,EVC38,EVC41,EVC44,EVC47,EVC50,EVC56,EVC62,EVC64,EVC70,EVC76,EVC78,EVC82,#REF!)*(1-$E$91)*0.095</f>
        <v>#REF!</v>
      </c>
      <c r="EVD97" s="1488" t="e">
        <f>SUM(EVD23,EVD27,EVD33,EVD38,EVD41,EVD44,EVD47,EVD50,EVD56,EVD62,EVD64,EVD70,EVD76,EVD78,EVD82,#REF!)*(1-$E$91)*0.095</f>
        <v>#REF!</v>
      </c>
      <c r="EVE97" s="1488" t="e">
        <f>SUM(EVE23,EVE27,EVE33,EVE38,EVE41,EVE44,EVE47,EVE50,EVE56,EVE62,EVE64,EVE70,EVE76,EVE78,EVE82,#REF!)*(1-$E$91)*0.095</f>
        <v>#REF!</v>
      </c>
      <c r="EVF97" s="1488" t="e">
        <f>SUM(EVF23,EVF27,EVF33,EVF38,EVF41,EVF44,EVF47,EVF50,EVF56,EVF62,EVF64,EVF70,EVF76,EVF78,EVF82,#REF!)*(1-$E$91)*0.095</f>
        <v>#REF!</v>
      </c>
      <c r="EVG97" s="1488" t="e">
        <f>SUM(EVG23,EVG27,EVG33,EVG38,EVG41,EVG44,EVG47,EVG50,EVG56,EVG62,EVG64,EVG70,EVG76,EVG78,EVG82,#REF!)*(1-$E$91)*0.095</f>
        <v>#REF!</v>
      </c>
      <c r="EVH97" s="1488" t="e">
        <f>SUM(EVH23,EVH27,EVH33,EVH38,EVH41,EVH44,EVH47,EVH50,EVH56,EVH62,EVH64,EVH70,EVH76,EVH78,EVH82,#REF!)*(1-$E$91)*0.095</f>
        <v>#REF!</v>
      </c>
      <c r="EVI97" s="1488" t="e">
        <f>SUM(EVI23,EVI27,EVI33,EVI38,EVI41,EVI44,EVI47,EVI50,EVI56,EVI62,EVI64,EVI70,EVI76,EVI78,EVI82,#REF!)*(1-$E$91)*0.095</f>
        <v>#REF!</v>
      </c>
      <c r="EVJ97" s="1488" t="e">
        <f>SUM(EVJ23,EVJ27,EVJ33,EVJ38,EVJ41,EVJ44,EVJ47,EVJ50,EVJ56,EVJ62,EVJ64,EVJ70,EVJ76,EVJ78,EVJ82,#REF!)*(1-$E$91)*0.095</f>
        <v>#REF!</v>
      </c>
      <c r="EVK97" s="1488" t="e">
        <f>SUM(EVK23,EVK27,EVK33,EVK38,EVK41,EVK44,EVK47,EVK50,EVK56,EVK62,EVK64,EVK70,EVK76,EVK78,EVK82,#REF!)*(1-$E$91)*0.095</f>
        <v>#REF!</v>
      </c>
      <c r="EVL97" s="1488" t="e">
        <f>SUM(EVL23,EVL27,EVL33,EVL38,EVL41,EVL44,EVL47,EVL50,EVL56,EVL62,EVL64,EVL70,EVL76,EVL78,EVL82,#REF!)*(1-$E$91)*0.095</f>
        <v>#REF!</v>
      </c>
      <c r="EVM97" s="1488" t="e">
        <f>SUM(EVM23,EVM27,EVM33,EVM38,EVM41,EVM44,EVM47,EVM50,EVM56,EVM62,EVM64,EVM70,EVM76,EVM78,EVM82,#REF!)*(1-$E$91)*0.095</f>
        <v>#REF!</v>
      </c>
      <c r="EVN97" s="1488" t="e">
        <f>SUM(EVN23,EVN27,EVN33,EVN38,EVN41,EVN44,EVN47,EVN50,EVN56,EVN62,EVN64,EVN70,EVN76,EVN78,EVN82,#REF!)*(1-$E$91)*0.095</f>
        <v>#REF!</v>
      </c>
      <c r="EVO97" s="1488" t="e">
        <f>SUM(EVO23,EVO27,EVO33,EVO38,EVO41,EVO44,EVO47,EVO50,EVO56,EVO62,EVO64,EVO70,EVO76,EVO78,EVO82,#REF!)*(1-$E$91)*0.095</f>
        <v>#REF!</v>
      </c>
      <c r="EVP97" s="1488" t="e">
        <f>SUM(EVP23,EVP27,EVP33,EVP38,EVP41,EVP44,EVP47,EVP50,EVP56,EVP62,EVP64,EVP70,EVP76,EVP78,EVP82,#REF!)*(1-$E$91)*0.095</f>
        <v>#REF!</v>
      </c>
      <c r="EVQ97" s="1488" t="e">
        <f>SUM(EVQ23,EVQ27,EVQ33,EVQ38,EVQ41,EVQ44,EVQ47,EVQ50,EVQ56,EVQ62,EVQ64,EVQ70,EVQ76,EVQ78,EVQ82,#REF!)*(1-$E$91)*0.095</f>
        <v>#REF!</v>
      </c>
      <c r="EVR97" s="1488" t="e">
        <f>SUM(EVR23,EVR27,EVR33,EVR38,EVR41,EVR44,EVR47,EVR50,EVR56,EVR62,EVR64,EVR70,EVR76,EVR78,EVR82,#REF!)*(1-$E$91)*0.095</f>
        <v>#REF!</v>
      </c>
      <c r="EVS97" s="1488" t="e">
        <f>SUM(EVS23,EVS27,EVS33,EVS38,EVS41,EVS44,EVS47,EVS50,EVS56,EVS62,EVS64,EVS70,EVS76,EVS78,EVS82,#REF!)*(1-$E$91)*0.095</f>
        <v>#REF!</v>
      </c>
      <c r="EVT97" s="1488" t="e">
        <f>SUM(EVT23,EVT27,EVT33,EVT38,EVT41,EVT44,EVT47,EVT50,EVT56,EVT62,EVT64,EVT70,EVT76,EVT78,EVT82,#REF!)*(1-$E$91)*0.095</f>
        <v>#REF!</v>
      </c>
      <c r="EVU97" s="1488" t="e">
        <f>SUM(EVU23,EVU27,EVU33,EVU38,EVU41,EVU44,EVU47,EVU50,EVU56,EVU62,EVU64,EVU70,EVU76,EVU78,EVU82,#REF!)*(1-$E$91)*0.095</f>
        <v>#REF!</v>
      </c>
      <c r="EVV97" s="1488" t="e">
        <f>SUM(EVV23,EVV27,EVV33,EVV38,EVV41,EVV44,EVV47,EVV50,EVV56,EVV62,EVV64,EVV70,EVV76,EVV78,EVV82,#REF!)*(1-$E$91)*0.095</f>
        <v>#REF!</v>
      </c>
      <c r="EVW97" s="1488" t="e">
        <f>SUM(EVW23,EVW27,EVW33,EVW38,EVW41,EVW44,EVW47,EVW50,EVW56,EVW62,EVW64,EVW70,EVW76,EVW78,EVW82,#REF!)*(1-$E$91)*0.095</f>
        <v>#REF!</v>
      </c>
      <c r="EVX97" s="1488" t="e">
        <f>SUM(EVX23,EVX27,EVX33,EVX38,EVX41,EVX44,EVX47,EVX50,EVX56,EVX62,EVX64,EVX70,EVX76,EVX78,EVX82,#REF!)*(1-$E$91)*0.095</f>
        <v>#REF!</v>
      </c>
      <c r="EVY97" s="1488" t="e">
        <f>SUM(EVY23,EVY27,EVY33,EVY38,EVY41,EVY44,EVY47,EVY50,EVY56,EVY62,EVY64,EVY70,EVY76,EVY78,EVY82,#REF!)*(1-$E$91)*0.095</f>
        <v>#REF!</v>
      </c>
      <c r="EVZ97" s="1488" t="e">
        <f>SUM(EVZ23,EVZ27,EVZ33,EVZ38,EVZ41,EVZ44,EVZ47,EVZ50,EVZ56,EVZ62,EVZ64,EVZ70,EVZ76,EVZ78,EVZ82,#REF!)*(1-$E$91)*0.095</f>
        <v>#REF!</v>
      </c>
      <c r="EWA97" s="1488" t="e">
        <f>SUM(EWA23,EWA27,EWA33,EWA38,EWA41,EWA44,EWA47,EWA50,EWA56,EWA62,EWA64,EWA70,EWA76,EWA78,EWA82,#REF!)*(1-$E$91)*0.095</f>
        <v>#REF!</v>
      </c>
      <c r="EWB97" s="1488" t="e">
        <f>SUM(EWB23,EWB27,EWB33,EWB38,EWB41,EWB44,EWB47,EWB50,EWB56,EWB62,EWB64,EWB70,EWB76,EWB78,EWB82,#REF!)*(1-$E$91)*0.095</f>
        <v>#REF!</v>
      </c>
      <c r="EWC97" s="1488" t="e">
        <f>SUM(EWC23,EWC27,EWC33,EWC38,EWC41,EWC44,EWC47,EWC50,EWC56,EWC62,EWC64,EWC70,EWC76,EWC78,EWC82,#REF!)*(1-$E$91)*0.095</f>
        <v>#REF!</v>
      </c>
      <c r="EWD97" s="1488" t="e">
        <f>SUM(EWD23,EWD27,EWD33,EWD38,EWD41,EWD44,EWD47,EWD50,EWD56,EWD62,EWD64,EWD70,EWD76,EWD78,EWD82,#REF!)*(1-$E$91)*0.095</f>
        <v>#REF!</v>
      </c>
      <c r="EWE97" s="1488" t="e">
        <f>SUM(EWE23,EWE27,EWE33,EWE38,EWE41,EWE44,EWE47,EWE50,EWE56,EWE62,EWE64,EWE70,EWE76,EWE78,EWE82,#REF!)*(1-$E$91)*0.095</f>
        <v>#REF!</v>
      </c>
      <c r="EWF97" s="1488" t="e">
        <f>SUM(EWF23,EWF27,EWF33,EWF38,EWF41,EWF44,EWF47,EWF50,EWF56,EWF62,EWF64,EWF70,EWF76,EWF78,EWF82,#REF!)*(1-$E$91)*0.095</f>
        <v>#REF!</v>
      </c>
      <c r="EWG97" s="1488" t="e">
        <f>SUM(EWG23,EWG27,EWG33,EWG38,EWG41,EWG44,EWG47,EWG50,EWG56,EWG62,EWG64,EWG70,EWG76,EWG78,EWG82,#REF!)*(1-$E$91)*0.095</f>
        <v>#REF!</v>
      </c>
      <c r="EWH97" s="1488" t="e">
        <f>SUM(EWH23,EWH27,EWH33,EWH38,EWH41,EWH44,EWH47,EWH50,EWH56,EWH62,EWH64,EWH70,EWH76,EWH78,EWH82,#REF!)*(1-$E$91)*0.095</f>
        <v>#REF!</v>
      </c>
      <c r="EWI97" s="1488" t="e">
        <f>SUM(EWI23,EWI27,EWI33,EWI38,EWI41,EWI44,EWI47,EWI50,EWI56,EWI62,EWI64,EWI70,EWI76,EWI78,EWI82,#REF!)*(1-$E$91)*0.095</f>
        <v>#REF!</v>
      </c>
      <c r="EWJ97" s="1488" t="e">
        <f>SUM(EWJ23,EWJ27,EWJ33,EWJ38,EWJ41,EWJ44,EWJ47,EWJ50,EWJ56,EWJ62,EWJ64,EWJ70,EWJ76,EWJ78,EWJ82,#REF!)*(1-$E$91)*0.095</f>
        <v>#REF!</v>
      </c>
      <c r="EWK97" s="1488" t="e">
        <f>SUM(EWK23,EWK27,EWK33,EWK38,EWK41,EWK44,EWK47,EWK50,EWK56,EWK62,EWK64,EWK70,EWK76,EWK78,EWK82,#REF!)*(1-$E$91)*0.095</f>
        <v>#REF!</v>
      </c>
      <c r="EWL97" s="1488" t="e">
        <f>SUM(EWL23,EWL27,EWL33,EWL38,EWL41,EWL44,EWL47,EWL50,EWL56,EWL62,EWL64,EWL70,EWL76,EWL78,EWL82,#REF!)*(1-$E$91)*0.095</f>
        <v>#REF!</v>
      </c>
      <c r="EWM97" s="1488" t="e">
        <f>SUM(EWM23,EWM27,EWM33,EWM38,EWM41,EWM44,EWM47,EWM50,EWM56,EWM62,EWM64,EWM70,EWM76,EWM78,EWM82,#REF!)*(1-$E$91)*0.095</f>
        <v>#REF!</v>
      </c>
      <c r="EWN97" s="1488" t="e">
        <f>SUM(EWN23,EWN27,EWN33,EWN38,EWN41,EWN44,EWN47,EWN50,EWN56,EWN62,EWN64,EWN70,EWN76,EWN78,EWN82,#REF!)*(1-$E$91)*0.095</f>
        <v>#REF!</v>
      </c>
      <c r="EWO97" s="1488" t="e">
        <f>SUM(EWO23,EWO27,EWO33,EWO38,EWO41,EWO44,EWO47,EWO50,EWO56,EWO62,EWO64,EWO70,EWO76,EWO78,EWO82,#REF!)*(1-$E$91)*0.095</f>
        <v>#REF!</v>
      </c>
      <c r="EWP97" s="1488" t="e">
        <f>SUM(EWP23,EWP27,EWP33,EWP38,EWP41,EWP44,EWP47,EWP50,EWP56,EWP62,EWP64,EWP70,EWP76,EWP78,EWP82,#REF!)*(1-$E$91)*0.095</f>
        <v>#REF!</v>
      </c>
      <c r="EWQ97" s="1488" t="e">
        <f>SUM(EWQ23,EWQ27,EWQ33,EWQ38,EWQ41,EWQ44,EWQ47,EWQ50,EWQ56,EWQ62,EWQ64,EWQ70,EWQ76,EWQ78,EWQ82,#REF!)*(1-$E$91)*0.095</f>
        <v>#REF!</v>
      </c>
      <c r="EWR97" s="1488" t="e">
        <f>SUM(EWR23,EWR27,EWR33,EWR38,EWR41,EWR44,EWR47,EWR50,EWR56,EWR62,EWR64,EWR70,EWR76,EWR78,EWR82,#REF!)*(1-$E$91)*0.095</f>
        <v>#REF!</v>
      </c>
      <c r="EWS97" s="1488" t="e">
        <f>SUM(EWS23,EWS27,EWS33,EWS38,EWS41,EWS44,EWS47,EWS50,EWS56,EWS62,EWS64,EWS70,EWS76,EWS78,EWS82,#REF!)*(1-$E$91)*0.095</f>
        <v>#REF!</v>
      </c>
      <c r="EWT97" s="1488" t="e">
        <f>SUM(EWT23,EWT27,EWT33,EWT38,EWT41,EWT44,EWT47,EWT50,EWT56,EWT62,EWT64,EWT70,EWT76,EWT78,EWT82,#REF!)*(1-$E$91)*0.095</f>
        <v>#REF!</v>
      </c>
      <c r="EWU97" s="1488" t="e">
        <f>SUM(EWU23,EWU27,EWU33,EWU38,EWU41,EWU44,EWU47,EWU50,EWU56,EWU62,EWU64,EWU70,EWU76,EWU78,EWU82,#REF!)*(1-$E$91)*0.095</f>
        <v>#REF!</v>
      </c>
      <c r="EWV97" s="1488" t="e">
        <f>SUM(EWV23,EWV27,EWV33,EWV38,EWV41,EWV44,EWV47,EWV50,EWV56,EWV62,EWV64,EWV70,EWV76,EWV78,EWV82,#REF!)*(1-$E$91)*0.095</f>
        <v>#REF!</v>
      </c>
      <c r="EWW97" s="1488" t="e">
        <f>SUM(EWW23,EWW27,EWW33,EWW38,EWW41,EWW44,EWW47,EWW50,EWW56,EWW62,EWW64,EWW70,EWW76,EWW78,EWW82,#REF!)*(1-$E$91)*0.095</f>
        <v>#REF!</v>
      </c>
      <c r="EWX97" s="1488" t="e">
        <f>SUM(EWX23,EWX27,EWX33,EWX38,EWX41,EWX44,EWX47,EWX50,EWX56,EWX62,EWX64,EWX70,EWX76,EWX78,EWX82,#REF!)*(1-$E$91)*0.095</f>
        <v>#REF!</v>
      </c>
      <c r="EWY97" s="1488" t="e">
        <f>SUM(EWY23,EWY27,EWY33,EWY38,EWY41,EWY44,EWY47,EWY50,EWY56,EWY62,EWY64,EWY70,EWY76,EWY78,EWY82,#REF!)*(1-$E$91)*0.095</f>
        <v>#REF!</v>
      </c>
      <c r="EWZ97" s="1488" t="e">
        <f>SUM(EWZ23,EWZ27,EWZ33,EWZ38,EWZ41,EWZ44,EWZ47,EWZ50,EWZ56,EWZ62,EWZ64,EWZ70,EWZ76,EWZ78,EWZ82,#REF!)*(1-$E$91)*0.095</f>
        <v>#REF!</v>
      </c>
      <c r="EXA97" s="1488" t="e">
        <f>SUM(EXA23,EXA27,EXA33,EXA38,EXA41,EXA44,EXA47,EXA50,EXA56,EXA62,EXA64,EXA70,EXA76,EXA78,EXA82,#REF!)*(1-$E$91)*0.095</f>
        <v>#REF!</v>
      </c>
      <c r="EXB97" s="1488" t="e">
        <f>SUM(EXB23,EXB27,EXB33,EXB38,EXB41,EXB44,EXB47,EXB50,EXB56,EXB62,EXB64,EXB70,EXB76,EXB78,EXB82,#REF!)*(1-$E$91)*0.095</f>
        <v>#REF!</v>
      </c>
      <c r="EXC97" s="1488" t="e">
        <f>SUM(EXC23,EXC27,EXC33,EXC38,EXC41,EXC44,EXC47,EXC50,EXC56,EXC62,EXC64,EXC70,EXC76,EXC78,EXC82,#REF!)*(1-$E$91)*0.095</f>
        <v>#REF!</v>
      </c>
      <c r="EXD97" s="1488" t="e">
        <f>SUM(EXD23,EXD27,EXD33,EXD38,EXD41,EXD44,EXD47,EXD50,EXD56,EXD62,EXD64,EXD70,EXD76,EXD78,EXD82,#REF!)*(1-$E$91)*0.095</f>
        <v>#REF!</v>
      </c>
      <c r="EXE97" s="1488" t="e">
        <f>SUM(EXE23,EXE27,EXE33,EXE38,EXE41,EXE44,EXE47,EXE50,EXE56,EXE62,EXE64,EXE70,EXE76,EXE78,EXE82,#REF!)*(1-$E$91)*0.095</f>
        <v>#REF!</v>
      </c>
      <c r="EXF97" s="1488" t="e">
        <f>SUM(EXF23,EXF27,EXF33,EXF38,EXF41,EXF44,EXF47,EXF50,EXF56,EXF62,EXF64,EXF70,EXF76,EXF78,EXF82,#REF!)*(1-$E$91)*0.095</f>
        <v>#REF!</v>
      </c>
      <c r="EXG97" s="1488" t="e">
        <f>SUM(EXG23,EXG27,EXG33,EXG38,EXG41,EXG44,EXG47,EXG50,EXG56,EXG62,EXG64,EXG70,EXG76,EXG78,EXG82,#REF!)*(1-$E$91)*0.095</f>
        <v>#REF!</v>
      </c>
      <c r="EXH97" s="1488" t="e">
        <f>SUM(EXH23,EXH27,EXH33,EXH38,EXH41,EXH44,EXH47,EXH50,EXH56,EXH62,EXH64,EXH70,EXH76,EXH78,EXH82,#REF!)*(1-$E$91)*0.095</f>
        <v>#REF!</v>
      </c>
      <c r="EXI97" s="1488" t="e">
        <f>SUM(EXI23,EXI27,EXI33,EXI38,EXI41,EXI44,EXI47,EXI50,EXI56,EXI62,EXI64,EXI70,EXI76,EXI78,EXI82,#REF!)*(1-$E$91)*0.095</f>
        <v>#REF!</v>
      </c>
      <c r="EXJ97" s="1488" t="e">
        <f>SUM(EXJ23,EXJ27,EXJ33,EXJ38,EXJ41,EXJ44,EXJ47,EXJ50,EXJ56,EXJ62,EXJ64,EXJ70,EXJ76,EXJ78,EXJ82,#REF!)*(1-$E$91)*0.095</f>
        <v>#REF!</v>
      </c>
      <c r="EXK97" s="1488" t="e">
        <f>SUM(EXK23,EXK27,EXK33,EXK38,EXK41,EXK44,EXK47,EXK50,EXK56,EXK62,EXK64,EXK70,EXK76,EXK78,EXK82,#REF!)*(1-$E$91)*0.095</f>
        <v>#REF!</v>
      </c>
      <c r="EXL97" s="1488" t="e">
        <f>SUM(EXL23,EXL27,EXL33,EXL38,EXL41,EXL44,EXL47,EXL50,EXL56,EXL62,EXL64,EXL70,EXL76,EXL78,EXL82,#REF!)*(1-$E$91)*0.095</f>
        <v>#REF!</v>
      </c>
      <c r="EXM97" s="1488" t="e">
        <f>SUM(EXM23,EXM27,EXM33,EXM38,EXM41,EXM44,EXM47,EXM50,EXM56,EXM62,EXM64,EXM70,EXM76,EXM78,EXM82,#REF!)*(1-$E$91)*0.095</f>
        <v>#REF!</v>
      </c>
      <c r="EXN97" s="1488" t="e">
        <f>SUM(EXN23,EXN27,EXN33,EXN38,EXN41,EXN44,EXN47,EXN50,EXN56,EXN62,EXN64,EXN70,EXN76,EXN78,EXN82,#REF!)*(1-$E$91)*0.095</f>
        <v>#REF!</v>
      </c>
      <c r="EXO97" s="1488" t="e">
        <f>SUM(EXO23,EXO27,EXO33,EXO38,EXO41,EXO44,EXO47,EXO50,EXO56,EXO62,EXO64,EXO70,EXO76,EXO78,EXO82,#REF!)*(1-$E$91)*0.095</f>
        <v>#REF!</v>
      </c>
      <c r="EXP97" s="1488" t="e">
        <f>SUM(EXP23,EXP27,EXP33,EXP38,EXP41,EXP44,EXP47,EXP50,EXP56,EXP62,EXP64,EXP70,EXP76,EXP78,EXP82,#REF!)*(1-$E$91)*0.095</f>
        <v>#REF!</v>
      </c>
      <c r="EXQ97" s="1488" t="e">
        <f>SUM(EXQ23,EXQ27,EXQ33,EXQ38,EXQ41,EXQ44,EXQ47,EXQ50,EXQ56,EXQ62,EXQ64,EXQ70,EXQ76,EXQ78,EXQ82,#REF!)*(1-$E$91)*0.095</f>
        <v>#REF!</v>
      </c>
      <c r="EXR97" s="1488" t="e">
        <f>SUM(EXR23,EXR27,EXR33,EXR38,EXR41,EXR44,EXR47,EXR50,EXR56,EXR62,EXR64,EXR70,EXR76,EXR78,EXR82,#REF!)*(1-$E$91)*0.095</f>
        <v>#REF!</v>
      </c>
      <c r="EXS97" s="1488" t="e">
        <f>SUM(EXS23,EXS27,EXS33,EXS38,EXS41,EXS44,EXS47,EXS50,EXS56,EXS62,EXS64,EXS70,EXS76,EXS78,EXS82,#REF!)*(1-$E$91)*0.095</f>
        <v>#REF!</v>
      </c>
      <c r="EXT97" s="1488" t="e">
        <f>SUM(EXT23,EXT27,EXT33,EXT38,EXT41,EXT44,EXT47,EXT50,EXT56,EXT62,EXT64,EXT70,EXT76,EXT78,EXT82,#REF!)*(1-$E$91)*0.095</f>
        <v>#REF!</v>
      </c>
      <c r="EXU97" s="1488" t="e">
        <f>SUM(EXU23,EXU27,EXU33,EXU38,EXU41,EXU44,EXU47,EXU50,EXU56,EXU62,EXU64,EXU70,EXU76,EXU78,EXU82,#REF!)*(1-$E$91)*0.095</f>
        <v>#REF!</v>
      </c>
      <c r="EXV97" s="1488" t="e">
        <f>SUM(EXV23,EXV27,EXV33,EXV38,EXV41,EXV44,EXV47,EXV50,EXV56,EXV62,EXV64,EXV70,EXV76,EXV78,EXV82,#REF!)*(1-$E$91)*0.095</f>
        <v>#REF!</v>
      </c>
      <c r="EXW97" s="1488" t="e">
        <f>SUM(EXW23,EXW27,EXW33,EXW38,EXW41,EXW44,EXW47,EXW50,EXW56,EXW62,EXW64,EXW70,EXW76,EXW78,EXW82,#REF!)*(1-$E$91)*0.095</f>
        <v>#REF!</v>
      </c>
      <c r="EXX97" s="1488" t="e">
        <f>SUM(EXX23,EXX27,EXX33,EXX38,EXX41,EXX44,EXX47,EXX50,EXX56,EXX62,EXX64,EXX70,EXX76,EXX78,EXX82,#REF!)*(1-$E$91)*0.095</f>
        <v>#REF!</v>
      </c>
      <c r="EXY97" s="1488" t="e">
        <f>SUM(EXY23,EXY27,EXY33,EXY38,EXY41,EXY44,EXY47,EXY50,EXY56,EXY62,EXY64,EXY70,EXY76,EXY78,EXY82,#REF!)*(1-$E$91)*0.095</f>
        <v>#REF!</v>
      </c>
      <c r="EXZ97" s="1488" t="e">
        <f>SUM(EXZ23,EXZ27,EXZ33,EXZ38,EXZ41,EXZ44,EXZ47,EXZ50,EXZ56,EXZ62,EXZ64,EXZ70,EXZ76,EXZ78,EXZ82,#REF!)*(1-$E$91)*0.095</f>
        <v>#REF!</v>
      </c>
      <c r="EYA97" s="1488" t="e">
        <f>SUM(EYA23,EYA27,EYA33,EYA38,EYA41,EYA44,EYA47,EYA50,EYA56,EYA62,EYA64,EYA70,EYA76,EYA78,EYA82,#REF!)*(1-$E$91)*0.095</f>
        <v>#REF!</v>
      </c>
      <c r="EYB97" s="1488" t="e">
        <f>SUM(EYB23,EYB27,EYB33,EYB38,EYB41,EYB44,EYB47,EYB50,EYB56,EYB62,EYB64,EYB70,EYB76,EYB78,EYB82,#REF!)*(1-$E$91)*0.095</f>
        <v>#REF!</v>
      </c>
      <c r="EYC97" s="1488" t="e">
        <f>SUM(EYC23,EYC27,EYC33,EYC38,EYC41,EYC44,EYC47,EYC50,EYC56,EYC62,EYC64,EYC70,EYC76,EYC78,EYC82,#REF!)*(1-$E$91)*0.095</f>
        <v>#REF!</v>
      </c>
      <c r="EYD97" s="1488" t="e">
        <f>SUM(EYD23,EYD27,EYD33,EYD38,EYD41,EYD44,EYD47,EYD50,EYD56,EYD62,EYD64,EYD70,EYD76,EYD78,EYD82,#REF!)*(1-$E$91)*0.095</f>
        <v>#REF!</v>
      </c>
      <c r="EYE97" s="1488" t="e">
        <f>SUM(EYE23,EYE27,EYE33,EYE38,EYE41,EYE44,EYE47,EYE50,EYE56,EYE62,EYE64,EYE70,EYE76,EYE78,EYE82,#REF!)*(1-$E$91)*0.095</f>
        <v>#REF!</v>
      </c>
      <c r="EYF97" s="1488" t="e">
        <f>SUM(EYF23,EYF27,EYF33,EYF38,EYF41,EYF44,EYF47,EYF50,EYF56,EYF62,EYF64,EYF70,EYF76,EYF78,EYF82,#REF!)*(1-$E$91)*0.095</f>
        <v>#REF!</v>
      </c>
      <c r="EYG97" s="1488" t="e">
        <f>SUM(EYG23,EYG27,EYG33,EYG38,EYG41,EYG44,EYG47,EYG50,EYG56,EYG62,EYG64,EYG70,EYG76,EYG78,EYG82,#REF!)*(1-$E$91)*0.095</f>
        <v>#REF!</v>
      </c>
      <c r="EYH97" s="1488" t="e">
        <f>SUM(EYH23,EYH27,EYH33,EYH38,EYH41,EYH44,EYH47,EYH50,EYH56,EYH62,EYH64,EYH70,EYH76,EYH78,EYH82,#REF!)*(1-$E$91)*0.095</f>
        <v>#REF!</v>
      </c>
      <c r="EYI97" s="1488" t="e">
        <f>SUM(EYI23,EYI27,EYI33,EYI38,EYI41,EYI44,EYI47,EYI50,EYI56,EYI62,EYI64,EYI70,EYI76,EYI78,EYI82,#REF!)*(1-$E$91)*0.095</f>
        <v>#REF!</v>
      </c>
      <c r="EYJ97" s="1488" t="e">
        <f>SUM(EYJ23,EYJ27,EYJ33,EYJ38,EYJ41,EYJ44,EYJ47,EYJ50,EYJ56,EYJ62,EYJ64,EYJ70,EYJ76,EYJ78,EYJ82,#REF!)*(1-$E$91)*0.095</f>
        <v>#REF!</v>
      </c>
      <c r="EYK97" s="1488" t="e">
        <f>SUM(EYK23,EYK27,EYK33,EYK38,EYK41,EYK44,EYK47,EYK50,EYK56,EYK62,EYK64,EYK70,EYK76,EYK78,EYK82,#REF!)*(1-$E$91)*0.095</f>
        <v>#REF!</v>
      </c>
      <c r="EYL97" s="1488" t="e">
        <f>SUM(EYL23,EYL27,EYL33,EYL38,EYL41,EYL44,EYL47,EYL50,EYL56,EYL62,EYL64,EYL70,EYL76,EYL78,EYL82,#REF!)*(1-$E$91)*0.095</f>
        <v>#REF!</v>
      </c>
      <c r="EYM97" s="1488" t="e">
        <f>SUM(EYM23,EYM27,EYM33,EYM38,EYM41,EYM44,EYM47,EYM50,EYM56,EYM62,EYM64,EYM70,EYM76,EYM78,EYM82,#REF!)*(1-$E$91)*0.095</f>
        <v>#REF!</v>
      </c>
      <c r="EYN97" s="1488" t="e">
        <f>SUM(EYN23,EYN27,EYN33,EYN38,EYN41,EYN44,EYN47,EYN50,EYN56,EYN62,EYN64,EYN70,EYN76,EYN78,EYN82,#REF!)*(1-$E$91)*0.095</f>
        <v>#REF!</v>
      </c>
      <c r="EYO97" s="1488" t="e">
        <f>SUM(EYO23,EYO27,EYO33,EYO38,EYO41,EYO44,EYO47,EYO50,EYO56,EYO62,EYO64,EYO70,EYO76,EYO78,EYO82,#REF!)*(1-$E$91)*0.095</f>
        <v>#REF!</v>
      </c>
      <c r="EYP97" s="1488" t="e">
        <f>SUM(EYP23,EYP27,EYP33,EYP38,EYP41,EYP44,EYP47,EYP50,EYP56,EYP62,EYP64,EYP70,EYP76,EYP78,EYP82,#REF!)*(1-$E$91)*0.095</f>
        <v>#REF!</v>
      </c>
      <c r="EYQ97" s="1488" t="e">
        <f>SUM(EYQ23,EYQ27,EYQ33,EYQ38,EYQ41,EYQ44,EYQ47,EYQ50,EYQ56,EYQ62,EYQ64,EYQ70,EYQ76,EYQ78,EYQ82,#REF!)*(1-$E$91)*0.095</f>
        <v>#REF!</v>
      </c>
      <c r="EYR97" s="1488" t="e">
        <f>SUM(EYR23,EYR27,EYR33,EYR38,EYR41,EYR44,EYR47,EYR50,EYR56,EYR62,EYR64,EYR70,EYR76,EYR78,EYR82,#REF!)*(1-$E$91)*0.095</f>
        <v>#REF!</v>
      </c>
      <c r="EYS97" s="1488" t="e">
        <f>SUM(EYS23,EYS27,EYS33,EYS38,EYS41,EYS44,EYS47,EYS50,EYS56,EYS62,EYS64,EYS70,EYS76,EYS78,EYS82,#REF!)*(1-$E$91)*0.095</f>
        <v>#REF!</v>
      </c>
      <c r="EYT97" s="1488" t="e">
        <f>SUM(EYT23,EYT27,EYT33,EYT38,EYT41,EYT44,EYT47,EYT50,EYT56,EYT62,EYT64,EYT70,EYT76,EYT78,EYT82,#REF!)*(1-$E$91)*0.095</f>
        <v>#REF!</v>
      </c>
      <c r="EYU97" s="1488" t="e">
        <f>SUM(EYU23,EYU27,EYU33,EYU38,EYU41,EYU44,EYU47,EYU50,EYU56,EYU62,EYU64,EYU70,EYU76,EYU78,EYU82,#REF!)*(1-$E$91)*0.095</f>
        <v>#REF!</v>
      </c>
      <c r="EYV97" s="1488" t="e">
        <f>SUM(EYV23,EYV27,EYV33,EYV38,EYV41,EYV44,EYV47,EYV50,EYV56,EYV62,EYV64,EYV70,EYV76,EYV78,EYV82,#REF!)*(1-$E$91)*0.095</f>
        <v>#REF!</v>
      </c>
      <c r="EYW97" s="1488" t="e">
        <f>SUM(EYW23,EYW27,EYW33,EYW38,EYW41,EYW44,EYW47,EYW50,EYW56,EYW62,EYW64,EYW70,EYW76,EYW78,EYW82,#REF!)*(1-$E$91)*0.095</f>
        <v>#REF!</v>
      </c>
      <c r="EYX97" s="1488" t="e">
        <f>SUM(EYX23,EYX27,EYX33,EYX38,EYX41,EYX44,EYX47,EYX50,EYX56,EYX62,EYX64,EYX70,EYX76,EYX78,EYX82,#REF!)*(1-$E$91)*0.095</f>
        <v>#REF!</v>
      </c>
      <c r="EYY97" s="1488" t="e">
        <f>SUM(EYY23,EYY27,EYY33,EYY38,EYY41,EYY44,EYY47,EYY50,EYY56,EYY62,EYY64,EYY70,EYY76,EYY78,EYY82,#REF!)*(1-$E$91)*0.095</f>
        <v>#REF!</v>
      </c>
      <c r="EYZ97" s="1488" t="e">
        <f>SUM(EYZ23,EYZ27,EYZ33,EYZ38,EYZ41,EYZ44,EYZ47,EYZ50,EYZ56,EYZ62,EYZ64,EYZ70,EYZ76,EYZ78,EYZ82,#REF!)*(1-$E$91)*0.095</f>
        <v>#REF!</v>
      </c>
      <c r="EZA97" s="1488" t="e">
        <f>SUM(EZA23,EZA27,EZA33,EZA38,EZA41,EZA44,EZA47,EZA50,EZA56,EZA62,EZA64,EZA70,EZA76,EZA78,EZA82,#REF!)*(1-$E$91)*0.095</f>
        <v>#REF!</v>
      </c>
      <c r="EZB97" s="1488" t="e">
        <f>SUM(EZB23,EZB27,EZB33,EZB38,EZB41,EZB44,EZB47,EZB50,EZB56,EZB62,EZB64,EZB70,EZB76,EZB78,EZB82,#REF!)*(1-$E$91)*0.095</f>
        <v>#REF!</v>
      </c>
      <c r="EZC97" s="1488" t="e">
        <f>SUM(EZC23,EZC27,EZC33,EZC38,EZC41,EZC44,EZC47,EZC50,EZC56,EZC62,EZC64,EZC70,EZC76,EZC78,EZC82,#REF!)*(1-$E$91)*0.095</f>
        <v>#REF!</v>
      </c>
      <c r="EZD97" s="1488" t="e">
        <f>SUM(EZD23,EZD27,EZD33,EZD38,EZD41,EZD44,EZD47,EZD50,EZD56,EZD62,EZD64,EZD70,EZD76,EZD78,EZD82,#REF!)*(1-$E$91)*0.095</f>
        <v>#REF!</v>
      </c>
      <c r="EZE97" s="1488" t="e">
        <f>SUM(EZE23,EZE27,EZE33,EZE38,EZE41,EZE44,EZE47,EZE50,EZE56,EZE62,EZE64,EZE70,EZE76,EZE78,EZE82,#REF!)*(1-$E$91)*0.095</f>
        <v>#REF!</v>
      </c>
      <c r="EZF97" s="1488" t="e">
        <f>SUM(EZF23,EZF27,EZF33,EZF38,EZF41,EZF44,EZF47,EZF50,EZF56,EZF62,EZF64,EZF70,EZF76,EZF78,EZF82,#REF!)*(1-$E$91)*0.095</f>
        <v>#REF!</v>
      </c>
      <c r="EZG97" s="1488" t="e">
        <f>SUM(EZG23,EZG27,EZG33,EZG38,EZG41,EZG44,EZG47,EZG50,EZG56,EZG62,EZG64,EZG70,EZG76,EZG78,EZG82,#REF!)*(1-$E$91)*0.095</f>
        <v>#REF!</v>
      </c>
      <c r="EZH97" s="1488" t="e">
        <f>SUM(EZH23,EZH27,EZH33,EZH38,EZH41,EZH44,EZH47,EZH50,EZH56,EZH62,EZH64,EZH70,EZH76,EZH78,EZH82,#REF!)*(1-$E$91)*0.095</f>
        <v>#REF!</v>
      </c>
      <c r="EZI97" s="1488" t="e">
        <f>SUM(EZI23,EZI27,EZI33,EZI38,EZI41,EZI44,EZI47,EZI50,EZI56,EZI62,EZI64,EZI70,EZI76,EZI78,EZI82,#REF!)*(1-$E$91)*0.095</f>
        <v>#REF!</v>
      </c>
      <c r="EZJ97" s="1488" t="e">
        <f>SUM(EZJ23,EZJ27,EZJ33,EZJ38,EZJ41,EZJ44,EZJ47,EZJ50,EZJ56,EZJ62,EZJ64,EZJ70,EZJ76,EZJ78,EZJ82,#REF!)*(1-$E$91)*0.095</f>
        <v>#REF!</v>
      </c>
      <c r="EZK97" s="1488" t="e">
        <f>SUM(EZK23,EZK27,EZK33,EZK38,EZK41,EZK44,EZK47,EZK50,EZK56,EZK62,EZK64,EZK70,EZK76,EZK78,EZK82,#REF!)*(1-$E$91)*0.095</f>
        <v>#REF!</v>
      </c>
      <c r="EZL97" s="1488" t="e">
        <f>SUM(EZL23,EZL27,EZL33,EZL38,EZL41,EZL44,EZL47,EZL50,EZL56,EZL62,EZL64,EZL70,EZL76,EZL78,EZL82,#REF!)*(1-$E$91)*0.095</f>
        <v>#REF!</v>
      </c>
      <c r="EZM97" s="1488" t="e">
        <f>SUM(EZM23,EZM27,EZM33,EZM38,EZM41,EZM44,EZM47,EZM50,EZM56,EZM62,EZM64,EZM70,EZM76,EZM78,EZM82,#REF!)*(1-$E$91)*0.095</f>
        <v>#REF!</v>
      </c>
      <c r="EZN97" s="1488" t="e">
        <f>SUM(EZN23,EZN27,EZN33,EZN38,EZN41,EZN44,EZN47,EZN50,EZN56,EZN62,EZN64,EZN70,EZN76,EZN78,EZN82,#REF!)*(1-$E$91)*0.095</f>
        <v>#REF!</v>
      </c>
      <c r="EZO97" s="1488" t="e">
        <f>SUM(EZO23,EZO27,EZO33,EZO38,EZO41,EZO44,EZO47,EZO50,EZO56,EZO62,EZO64,EZO70,EZO76,EZO78,EZO82,#REF!)*(1-$E$91)*0.095</f>
        <v>#REF!</v>
      </c>
      <c r="EZP97" s="1488" t="e">
        <f>SUM(EZP23,EZP27,EZP33,EZP38,EZP41,EZP44,EZP47,EZP50,EZP56,EZP62,EZP64,EZP70,EZP76,EZP78,EZP82,#REF!)*(1-$E$91)*0.095</f>
        <v>#REF!</v>
      </c>
      <c r="EZQ97" s="1488" t="e">
        <f>SUM(EZQ23,EZQ27,EZQ33,EZQ38,EZQ41,EZQ44,EZQ47,EZQ50,EZQ56,EZQ62,EZQ64,EZQ70,EZQ76,EZQ78,EZQ82,#REF!)*(1-$E$91)*0.095</f>
        <v>#REF!</v>
      </c>
      <c r="EZR97" s="1488" t="e">
        <f>SUM(EZR23,EZR27,EZR33,EZR38,EZR41,EZR44,EZR47,EZR50,EZR56,EZR62,EZR64,EZR70,EZR76,EZR78,EZR82,#REF!)*(1-$E$91)*0.095</f>
        <v>#REF!</v>
      </c>
      <c r="EZS97" s="1488" t="e">
        <f>SUM(EZS23,EZS27,EZS33,EZS38,EZS41,EZS44,EZS47,EZS50,EZS56,EZS62,EZS64,EZS70,EZS76,EZS78,EZS82,#REF!)*(1-$E$91)*0.095</f>
        <v>#REF!</v>
      </c>
      <c r="EZT97" s="1488" t="e">
        <f>SUM(EZT23,EZT27,EZT33,EZT38,EZT41,EZT44,EZT47,EZT50,EZT56,EZT62,EZT64,EZT70,EZT76,EZT78,EZT82,#REF!)*(1-$E$91)*0.095</f>
        <v>#REF!</v>
      </c>
      <c r="EZU97" s="1488" t="e">
        <f>SUM(EZU23,EZU27,EZU33,EZU38,EZU41,EZU44,EZU47,EZU50,EZU56,EZU62,EZU64,EZU70,EZU76,EZU78,EZU82,#REF!)*(1-$E$91)*0.095</f>
        <v>#REF!</v>
      </c>
      <c r="EZV97" s="1488" t="e">
        <f>SUM(EZV23,EZV27,EZV33,EZV38,EZV41,EZV44,EZV47,EZV50,EZV56,EZV62,EZV64,EZV70,EZV76,EZV78,EZV82,#REF!)*(1-$E$91)*0.095</f>
        <v>#REF!</v>
      </c>
      <c r="EZW97" s="1488" t="e">
        <f>SUM(EZW23,EZW27,EZW33,EZW38,EZW41,EZW44,EZW47,EZW50,EZW56,EZW62,EZW64,EZW70,EZW76,EZW78,EZW82,#REF!)*(1-$E$91)*0.095</f>
        <v>#REF!</v>
      </c>
      <c r="EZX97" s="1488" t="e">
        <f>SUM(EZX23,EZX27,EZX33,EZX38,EZX41,EZX44,EZX47,EZX50,EZX56,EZX62,EZX64,EZX70,EZX76,EZX78,EZX82,#REF!)*(1-$E$91)*0.095</f>
        <v>#REF!</v>
      </c>
      <c r="EZY97" s="1488" t="e">
        <f>SUM(EZY23,EZY27,EZY33,EZY38,EZY41,EZY44,EZY47,EZY50,EZY56,EZY62,EZY64,EZY70,EZY76,EZY78,EZY82,#REF!)*(1-$E$91)*0.095</f>
        <v>#REF!</v>
      </c>
      <c r="EZZ97" s="1488" t="e">
        <f>SUM(EZZ23,EZZ27,EZZ33,EZZ38,EZZ41,EZZ44,EZZ47,EZZ50,EZZ56,EZZ62,EZZ64,EZZ70,EZZ76,EZZ78,EZZ82,#REF!)*(1-$E$91)*0.095</f>
        <v>#REF!</v>
      </c>
      <c r="FAA97" s="1488" t="e">
        <f>SUM(FAA23,FAA27,FAA33,FAA38,FAA41,FAA44,FAA47,FAA50,FAA56,FAA62,FAA64,FAA70,FAA76,FAA78,FAA82,#REF!)*(1-$E$91)*0.095</f>
        <v>#REF!</v>
      </c>
      <c r="FAB97" s="1488" t="e">
        <f>SUM(FAB23,FAB27,FAB33,FAB38,FAB41,FAB44,FAB47,FAB50,FAB56,FAB62,FAB64,FAB70,FAB76,FAB78,FAB82,#REF!)*(1-$E$91)*0.095</f>
        <v>#REF!</v>
      </c>
      <c r="FAC97" s="1488" t="e">
        <f>SUM(FAC23,FAC27,FAC33,FAC38,FAC41,FAC44,FAC47,FAC50,FAC56,FAC62,FAC64,FAC70,FAC76,FAC78,FAC82,#REF!)*(1-$E$91)*0.095</f>
        <v>#REF!</v>
      </c>
      <c r="FAD97" s="1488" t="e">
        <f>SUM(FAD23,FAD27,FAD33,FAD38,FAD41,FAD44,FAD47,FAD50,FAD56,FAD62,FAD64,FAD70,FAD76,FAD78,FAD82,#REF!)*(1-$E$91)*0.095</f>
        <v>#REF!</v>
      </c>
      <c r="FAE97" s="1488" t="e">
        <f>SUM(FAE23,FAE27,FAE33,FAE38,FAE41,FAE44,FAE47,FAE50,FAE56,FAE62,FAE64,FAE70,FAE76,FAE78,FAE82,#REF!)*(1-$E$91)*0.095</f>
        <v>#REF!</v>
      </c>
      <c r="FAF97" s="1488" t="e">
        <f>SUM(FAF23,FAF27,FAF33,FAF38,FAF41,FAF44,FAF47,FAF50,FAF56,FAF62,FAF64,FAF70,FAF76,FAF78,FAF82,#REF!)*(1-$E$91)*0.095</f>
        <v>#REF!</v>
      </c>
      <c r="FAG97" s="1488" t="e">
        <f>SUM(FAG23,FAG27,FAG33,FAG38,FAG41,FAG44,FAG47,FAG50,FAG56,FAG62,FAG64,FAG70,FAG76,FAG78,FAG82,#REF!)*(1-$E$91)*0.095</f>
        <v>#REF!</v>
      </c>
      <c r="FAH97" s="1488" t="e">
        <f>SUM(FAH23,FAH27,FAH33,FAH38,FAH41,FAH44,FAH47,FAH50,FAH56,FAH62,FAH64,FAH70,FAH76,FAH78,FAH82,#REF!)*(1-$E$91)*0.095</f>
        <v>#REF!</v>
      </c>
      <c r="FAI97" s="1488" t="e">
        <f>SUM(FAI23,FAI27,FAI33,FAI38,FAI41,FAI44,FAI47,FAI50,FAI56,FAI62,FAI64,FAI70,FAI76,FAI78,FAI82,#REF!)*(1-$E$91)*0.095</f>
        <v>#REF!</v>
      </c>
      <c r="FAJ97" s="1488" t="e">
        <f>SUM(FAJ23,FAJ27,FAJ33,FAJ38,FAJ41,FAJ44,FAJ47,FAJ50,FAJ56,FAJ62,FAJ64,FAJ70,FAJ76,FAJ78,FAJ82,#REF!)*(1-$E$91)*0.095</f>
        <v>#REF!</v>
      </c>
      <c r="FAK97" s="1488" t="e">
        <f>SUM(FAK23,FAK27,FAK33,FAK38,FAK41,FAK44,FAK47,FAK50,FAK56,FAK62,FAK64,FAK70,FAK76,FAK78,FAK82,#REF!)*(1-$E$91)*0.095</f>
        <v>#REF!</v>
      </c>
      <c r="FAL97" s="1488" t="e">
        <f>SUM(FAL23,FAL27,FAL33,FAL38,FAL41,FAL44,FAL47,FAL50,FAL56,FAL62,FAL64,FAL70,FAL76,FAL78,FAL82,#REF!)*(1-$E$91)*0.095</f>
        <v>#REF!</v>
      </c>
      <c r="FAM97" s="1488" t="e">
        <f>SUM(FAM23,FAM27,FAM33,FAM38,FAM41,FAM44,FAM47,FAM50,FAM56,FAM62,FAM64,FAM70,FAM76,FAM78,FAM82,#REF!)*(1-$E$91)*0.095</f>
        <v>#REF!</v>
      </c>
      <c r="FAN97" s="1488" t="e">
        <f>SUM(FAN23,FAN27,FAN33,FAN38,FAN41,FAN44,FAN47,FAN50,FAN56,FAN62,FAN64,FAN70,FAN76,FAN78,FAN82,#REF!)*(1-$E$91)*0.095</f>
        <v>#REF!</v>
      </c>
      <c r="FAO97" s="1488" t="e">
        <f>SUM(FAO23,FAO27,FAO33,FAO38,FAO41,FAO44,FAO47,FAO50,FAO56,FAO62,FAO64,FAO70,FAO76,FAO78,FAO82,#REF!)*(1-$E$91)*0.095</f>
        <v>#REF!</v>
      </c>
      <c r="FAP97" s="1488" t="e">
        <f>SUM(FAP23,FAP27,FAP33,FAP38,FAP41,FAP44,FAP47,FAP50,FAP56,FAP62,FAP64,FAP70,FAP76,FAP78,FAP82,#REF!)*(1-$E$91)*0.095</f>
        <v>#REF!</v>
      </c>
      <c r="FAQ97" s="1488" t="e">
        <f>SUM(FAQ23,FAQ27,FAQ33,FAQ38,FAQ41,FAQ44,FAQ47,FAQ50,FAQ56,FAQ62,FAQ64,FAQ70,FAQ76,FAQ78,FAQ82,#REF!)*(1-$E$91)*0.095</f>
        <v>#REF!</v>
      </c>
      <c r="FAR97" s="1488" t="e">
        <f>SUM(FAR23,FAR27,FAR33,FAR38,FAR41,FAR44,FAR47,FAR50,FAR56,FAR62,FAR64,FAR70,FAR76,FAR78,FAR82,#REF!)*(1-$E$91)*0.095</f>
        <v>#REF!</v>
      </c>
      <c r="FAS97" s="1488" t="e">
        <f>SUM(FAS23,FAS27,FAS33,FAS38,FAS41,FAS44,FAS47,FAS50,FAS56,FAS62,FAS64,FAS70,FAS76,FAS78,FAS82,#REF!)*(1-$E$91)*0.095</f>
        <v>#REF!</v>
      </c>
      <c r="FAT97" s="1488" t="e">
        <f>SUM(FAT23,FAT27,FAT33,FAT38,FAT41,FAT44,FAT47,FAT50,FAT56,FAT62,FAT64,FAT70,FAT76,FAT78,FAT82,#REF!)*(1-$E$91)*0.095</f>
        <v>#REF!</v>
      </c>
      <c r="FAU97" s="1488" t="e">
        <f>SUM(FAU23,FAU27,FAU33,FAU38,FAU41,FAU44,FAU47,FAU50,FAU56,FAU62,FAU64,FAU70,FAU76,FAU78,FAU82,#REF!)*(1-$E$91)*0.095</f>
        <v>#REF!</v>
      </c>
      <c r="FAV97" s="1488" t="e">
        <f>SUM(FAV23,FAV27,FAV33,FAV38,FAV41,FAV44,FAV47,FAV50,FAV56,FAV62,FAV64,FAV70,FAV76,FAV78,FAV82,#REF!)*(1-$E$91)*0.095</f>
        <v>#REF!</v>
      </c>
      <c r="FAW97" s="1488" t="e">
        <f>SUM(FAW23,FAW27,FAW33,FAW38,FAW41,FAW44,FAW47,FAW50,FAW56,FAW62,FAW64,FAW70,FAW76,FAW78,FAW82,#REF!)*(1-$E$91)*0.095</f>
        <v>#REF!</v>
      </c>
      <c r="FAX97" s="1488" t="e">
        <f>SUM(FAX23,FAX27,FAX33,FAX38,FAX41,FAX44,FAX47,FAX50,FAX56,FAX62,FAX64,FAX70,FAX76,FAX78,FAX82,#REF!)*(1-$E$91)*0.095</f>
        <v>#REF!</v>
      </c>
      <c r="FAY97" s="1488" t="e">
        <f>SUM(FAY23,FAY27,FAY33,FAY38,FAY41,FAY44,FAY47,FAY50,FAY56,FAY62,FAY64,FAY70,FAY76,FAY78,FAY82,#REF!)*(1-$E$91)*0.095</f>
        <v>#REF!</v>
      </c>
      <c r="FAZ97" s="1488" t="e">
        <f>SUM(FAZ23,FAZ27,FAZ33,FAZ38,FAZ41,FAZ44,FAZ47,FAZ50,FAZ56,FAZ62,FAZ64,FAZ70,FAZ76,FAZ78,FAZ82,#REF!)*(1-$E$91)*0.095</f>
        <v>#REF!</v>
      </c>
      <c r="FBA97" s="1488" t="e">
        <f>SUM(FBA23,FBA27,FBA33,FBA38,FBA41,FBA44,FBA47,FBA50,FBA56,FBA62,FBA64,FBA70,FBA76,FBA78,FBA82,#REF!)*(1-$E$91)*0.095</f>
        <v>#REF!</v>
      </c>
      <c r="FBB97" s="1488" t="e">
        <f>SUM(FBB23,FBB27,FBB33,FBB38,FBB41,FBB44,FBB47,FBB50,FBB56,FBB62,FBB64,FBB70,FBB76,FBB78,FBB82,#REF!)*(1-$E$91)*0.095</f>
        <v>#REF!</v>
      </c>
      <c r="FBC97" s="1488" t="e">
        <f>SUM(FBC23,FBC27,FBC33,FBC38,FBC41,FBC44,FBC47,FBC50,FBC56,FBC62,FBC64,FBC70,FBC76,FBC78,FBC82,#REF!)*(1-$E$91)*0.095</f>
        <v>#REF!</v>
      </c>
      <c r="FBD97" s="1488" t="e">
        <f>SUM(FBD23,FBD27,FBD33,FBD38,FBD41,FBD44,FBD47,FBD50,FBD56,FBD62,FBD64,FBD70,FBD76,FBD78,FBD82,#REF!)*(1-$E$91)*0.095</f>
        <v>#REF!</v>
      </c>
      <c r="FBE97" s="1488" t="e">
        <f>SUM(FBE23,FBE27,FBE33,FBE38,FBE41,FBE44,FBE47,FBE50,FBE56,FBE62,FBE64,FBE70,FBE76,FBE78,FBE82,#REF!)*(1-$E$91)*0.095</f>
        <v>#REF!</v>
      </c>
      <c r="FBF97" s="1488" t="e">
        <f>SUM(FBF23,FBF27,FBF33,FBF38,FBF41,FBF44,FBF47,FBF50,FBF56,FBF62,FBF64,FBF70,FBF76,FBF78,FBF82,#REF!)*(1-$E$91)*0.095</f>
        <v>#REF!</v>
      </c>
      <c r="FBG97" s="1488" t="e">
        <f>SUM(FBG23,FBG27,FBG33,FBG38,FBG41,FBG44,FBG47,FBG50,FBG56,FBG62,FBG64,FBG70,FBG76,FBG78,FBG82,#REF!)*(1-$E$91)*0.095</f>
        <v>#REF!</v>
      </c>
      <c r="FBH97" s="1488" t="e">
        <f>SUM(FBH23,FBH27,FBH33,FBH38,FBH41,FBH44,FBH47,FBH50,FBH56,FBH62,FBH64,FBH70,FBH76,FBH78,FBH82,#REF!)*(1-$E$91)*0.095</f>
        <v>#REF!</v>
      </c>
      <c r="FBI97" s="1488" t="e">
        <f>SUM(FBI23,FBI27,FBI33,FBI38,FBI41,FBI44,FBI47,FBI50,FBI56,FBI62,FBI64,FBI70,FBI76,FBI78,FBI82,#REF!)*(1-$E$91)*0.095</f>
        <v>#REF!</v>
      </c>
      <c r="FBJ97" s="1488" t="e">
        <f>SUM(FBJ23,FBJ27,FBJ33,FBJ38,FBJ41,FBJ44,FBJ47,FBJ50,FBJ56,FBJ62,FBJ64,FBJ70,FBJ76,FBJ78,FBJ82,#REF!)*(1-$E$91)*0.095</f>
        <v>#REF!</v>
      </c>
      <c r="FBK97" s="1488" t="e">
        <f>SUM(FBK23,FBK27,FBK33,FBK38,FBK41,FBK44,FBK47,FBK50,FBK56,FBK62,FBK64,FBK70,FBK76,FBK78,FBK82,#REF!)*(1-$E$91)*0.095</f>
        <v>#REF!</v>
      </c>
      <c r="FBL97" s="1488" t="e">
        <f>SUM(FBL23,FBL27,FBL33,FBL38,FBL41,FBL44,FBL47,FBL50,FBL56,FBL62,FBL64,FBL70,FBL76,FBL78,FBL82,#REF!)*(1-$E$91)*0.095</f>
        <v>#REF!</v>
      </c>
      <c r="FBM97" s="1488" t="e">
        <f>SUM(FBM23,FBM27,FBM33,FBM38,FBM41,FBM44,FBM47,FBM50,FBM56,FBM62,FBM64,FBM70,FBM76,FBM78,FBM82,#REF!)*(1-$E$91)*0.095</f>
        <v>#REF!</v>
      </c>
      <c r="FBN97" s="1488" t="e">
        <f>SUM(FBN23,FBN27,FBN33,FBN38,FBN41,FBN44,FBN47,FBN50,FBN56,FBN62,FBN64,FBN70,FBN76,FBN78,FBN82,#REF!)*(1-$E$91)*0.095</f>
        <v>#REF!</v>
      </c>
      <c r="FBO97" s="1488" t="e">
        <f>SUM(FBO23,FBO27,FBO33,FBO38,FBO41,FBO44,FBO47,FBO50,FBO56,FBO62,FBO64,FBO70,FBO76,FBO78,FBO82,#REF!)*(1-$E$91)*0.095</f>
        <v>#REF!</v>
      </c>
      <c r="FBP97" s="1488" t="e">
        <f>SUM(FBP23,FBP27,FBP33,FBP38,FBP41,FBP44,FBP47,FBP50,FBP56,FBP62,FBP64,FBP70,FBP76,FBP78,FBP82,#REF!)*(1-$E$91)*0.095</f>
        <v>#REF!</v>
      </c>
      <c r="FBQ97" s="1488" t="e">
        <f>SUM(FBQ23,FBQ27,FBQ33,FBQ38,FBQ41,FBQ44,FBQ47,FBQ50,FBQ56,FBQ62,FBQ64,FBQ70,FBQ76,FBQ78,FBQ82,#REF!)*(1-$E$91)*0.095</f>
        <v>#REF!</v>
      </c>
      <c r="FBR97" s="1488" t="e">
        <f>SUM(FBR23,FBR27,FBR33,FBR38,FBR41,FBR44,FBR47,FBR50,FBR56,FBR62,FBR64,FBR70,FBR76,FBR78,FBR82,#REF!)*(1-$E$91)*0.095</f>
        <v>#REF!</v>
      </c>
      <c r="FBS97" s="1488" t="e">
        <f>SUM(FBS23,FBS27,FBS33,FBS38,FBS41,FBS44,FBS47,FBS50,FBS56,FBS62,FBS64,FBS70,FBS76,FBS78,FBS82,#REF!)*(1-$E$91)*0.095</f>
        <v>#REF!</v>
      </c>
      <c r="FBT97" s="1488" t="e">
        <f>SUM(FBT23,FBT27,FBT33,FBT38,FBT41,FBT44,FBT47,FBT50,FBT56,FBT62,FBT64,FBT70,FBT76,FBT78,FBT82,#REF!)*(1-$E$91)*0.095</f>
        <v>#REF!</v>
      </c>
      <c r="FBU97" s="1488" t="e">
        <f>SUM(FBU23,FBU27,FBU33,FBU38,FBU41,FBU44,FBU47,FBU50,FBU56,FBU62,FBU64,FBU70,FBU76,FBU78,FBU82,#REF!)*(1-$E$91)*0.095</f>
        <v>#REF!</v>
      </c>
      <c r="FBV97" s="1488" t="e">
        <f>SUM(FBV23,FBV27,FBV33,FBV38,FBV41,FBV44,FBV47,FBV50,FBV56,FBV62,FBV64,FBV70,FBV76,FBV78,FBV82,#REF!)*(1-$E$91)*0.095</f>
        <v>#REF!</v>
      </c>
      <c r="FBW97" s="1488" t="e">
        <f>SUM(FBW23,FBW27,FBW33,FBW38,FBW41,FBW44,FBW47,FBW50,FBW56,FBW62,FBW64,FBW70,FBW76,FBW78,FBW82,#REF!)*(1-$E$91)*0.095</f>
        <v>#REF!</v>
      </c>
      <c r="FBX97" s="1488" t="e">
        <f>SUM(FBX23,FBX27,FBX33,FBX38,FBX41,FBX44,FBX47,FBX50,FBX56,FBX62,FBX64,FBX70,FBX76,FBX78,FBX82,#REF!)*(1-$E$91)*0.095</f>
        <v>#REF!</v>
      </c>
      <c r="FBY97" s="1488" t="e">
        <f>SUM(FBY23,FBY27,FBY33,FBY38,FBY41,FBY44,FBY47,FBY50,FBY56,FBY62,FBY64,FBY70,FBY76,FBY78,FBY82,#REF!)*(1-$E$91)*0.095</f>
        <v>#REF!</v>
      </c>
      <c r="FBZ97" s="1488" t="e">
        <f>SUM(FBZ23,FBZ27,FBZ33,FBZ38,FBZ41,FBZ44,FBZ47,FBZ50,FBZ56,FBZ62,FBZ64,FBZ70,FBZ76,FBZ78,FBZ82,#REF!)*(1-$E$91)*0.095</f>
        <v>#REF!</v>
      </c>
      <c r="FCA97" s="1488" t="e">
        <f>SUM(FCA23,FCA27,FCA33,FCA38,FCA41,FCA44,FCA47,FCA50,FCA56,FCA62,FCA64,FCA70,FCA76,FCA78,FCA82,#REF!)*(1-$E$91)*0.095</f>
        <v>#REF!</v>
      </c>
      <c r="FCB97" s="1488" t="e">
        <f>SUM(FCB23,FCB27,FCB33,FCB38,FCB41,FCB44,FCB47,FCB50,FCB56,FCB62,FCB64,FCB70,FCB76,FCB78,FCB82,#REF!)*(1-$E$91)*0.095</f>
        <v>#REF!</v>
      </c>
      <c r="FCC97" s="1488" t="e">
        <f>SUM(FCC23,FCC27,FCC33,FCC38,FCC41,FCC44,FCC47,FCC50,FCC56,FCC62,FCC64,FCC70,FCC76,FCC78,FCC82,#REF!)*(1-$E$91)*0.095</f>
        <v>#REF!</v>
      </c>
      <c r="FCD97" s="1488" t="e">
        <f>SUM(FCD23,FCD27,FCD33,FCD38,FCD41,FCD44,FCD47,FCD50,FCD56,FCD62,FCD64,FCD70,FCD76,FCD78,FCD82,#REF!)*(1-$E$91)*0.095</f>
        <v>#REF!</v>
      </c>
      <c r="FCE97" s="1488" t="e">
        <f>SUM(FCE23,FCE27,FCE33,FCE38,FCE41,FCE44,FCE47,FCE50,FCE56,FCE62,FCE64,FCE70,FCE76,FCE78,FCE82,#REF!)*(1-$E$91)*0.095</f>
        <v>#REF!</v>
      </c>
      <c r="FCF97" s="1488" t="e">
        <f>SUM(FCF23,FCF27,FCF33,FCF38,FCF41,FCF44,FCF47,FCF50,FCF56,FCF62,FCF64,FCF70,FCF76,FCF78,FCF82,#REF!)*(1-$E$91)*0.095</f>
        <v>#REF!</v>
      </c>
      <c r="FCG97" s="1488" t="e">
        <f>SUM(FCG23,FCG27,FCG33,FCG38,FCG41,FCG44,FCG47,FCG50,FCG56,FCG62,FCG64,FCG70,FCG76,FCG78,FCG82,#REF!)*(1-$E$91)*0.095</f>
        <v>#REF!</v>
      </c>
      <c r="FCH97" s="1488" t="e">
        <f>SUM(FCH23,FCH27,FCH33,FCH38,FCH41,FCH44,FCH47,FCH50,FCH56,FCH62,FCH64,FCH70,FCH76,FCH78,FCH82,#REF!)*(1-$E$91)*0.095</f>
        <v>#REF!</v>
      </c>
      <c r="FCI97" s="1488" t="e">
        <f>SUM(FCI23,FCI27,FCI33,FCI38,FCI41,FCI44,FCI47,FCI50,FCI56,FCI62,FCI64,FCI70,FCI76,FCI78,FCI82,#REF!)*(1-$E$91)*0.095</f>
        <v>#REF!</v>
      </c>
      <c r="FCJ97" s="1488" t="e">
        <f>SUM(FCJ23,FCJ27,FCJ33,FCJ38,FCJ41,FCJ44,FCJ47,FCJ50,FCJ56,FCJ62,FCJ64,FCJ70,FCJ76,FCJ78,FCJ82,#REF!)*(1-$E$91)*0.095</f>
        <v>#REF!</v>
      </c>
      <c r="FCK97" s="1488" t="e">
        <f>SUM(FCK23,FCK27,FCK33,FCK38,FCK41,FCK44,FCK47,FCK50,FCK56,FCK62,FCK64,FCK70,FCK76,FCK78,FCK82,#REF!)*(1-$E$91)*0.095</f>
        <v>#REF!</v>
      </c>
      <c r="FCL97" s="1488" t="e">
        <f>SUM(FCL23,FCL27,FCL33,FCL38,FCL41,FCL44,FCL47,FCL50,FCL56,FCL62,FCL64,FCL70,FCL76,FCL78,FCL82,#REF!)*(1-$E$91)*0.095</f>
        <v>#REF!</v>
      </c>
      <c r="FCM97" s="1488" t="e">
        <f>SUM(FCM23,FCM27,FCM33,FCM38,FCM41,FCM44,FCM47,FCM50,FCM56,FCM62,FCM64,FCM70,FCM76,FCM78,FCM82,#REF!)*(1-$E$91)*0.095</f>
        <v>#REF!</v>
      </c>
      <c r="FCN97" s="1488" t="e">
        <f>SUM(FCN23,FCN27,FCN33,FCN38,FCN41,FCN44,FCN47,FCN50,FCN56,FCN62,FCN64,FCN70,FCN76,FCN78,FCN82,#REF!)*(1-$E$91)*0.095</f>
        <v>#REF!</v>
      </c>
      <c r="FCO97" s="1488" t="e">
        <f>SUM(FCO23,FCO27,FCO33,FCO38,FCO41,FCO44,FCO47,FCO50,FCO56,FCO62,FCO64,FCO70,FCO76,FCO78,FCO82,#REF!)*(1-$E$91)*0.095</f>
        <v>#REF!</v>
      </c>
      <c r="FCP97" s="1488" t="e">
        <f>SUM(FCP23,FCP27,FCP33,FCP38,FCP41,FCP44,FCP47,FCP50,FCP56,FCP62,FCP64,FCP70,FCP76,FCP78,FCP82,#REF!)*(1-$E$91)*0.095</f>
        <v>#REF!</v>
      </c>
      <c r="FCQ97" s="1488" t="e">
        <f>SUM(FCQ23,FCQ27,FCQ33,FCQ38,FCQ41,FCQ44,FCQ47,FCQ50,FCQ56,FCQ62,FCQ64,FCQ70,FCQ76,FCQ78,FCQ82,#REF!)*(1-$E$91)*0.095</f>
        <v>#REF!</v>
      </c>
      <c r="FCR97" s="1488" t="e">
        <f>SUM(FCR23,FCR27,FCR33,FCR38,FCR41,FCR44,FCR47,FCR50,FCR56,FCR62,FCR64,FCR70,FCR76,FCR78,FCR82,#REF!)*(1-$E$91)*0.095</f>
        <v>#REF!</v>
      </c>
      <c r="FCS97" s="1488" t="e">
        <f>SUM(FCS23,FCS27,FCS33,FCS38,FCS41,FCS44,FCS47,FCS50,FCS56,FCS62,FCS64,FCS70,FCS76,FCS78,FCS82,#REF!)*(1-$E$91)*0.095</f>
        <v>#REF!</v>
      </c>
      <c r="FCT97" s="1488" t="e">
        <f>SUM(FCT23,FCT27,FCT33,FCT38,FCT41,FCT44,FCT47,FCT50,FCT56,FCT62,FCT64,FCT70,FCT76,FCT78,FCT82,#REF!)*(1-$E$91)*0.095</f>
        <v>#REF!</v>
      </c>
      <c r="FCU97" s="1488" t="e">
        <f>SUM(FCU23,FCU27,FCU33,FCU38,FCU41,FCU44,FCU47,FCU50,FCU56,FCU62,FCU64,FCU70,FCU76,FCU78,FCU82,#REF!)*(1-$E$91)*0.095</f>
        <v>#REF!</v>
      </c>
      <c r="FCV97" s="1488" t="e">
        <f>SUM(FCV23,FCV27,FCV33,FCV38,FCV41,FCV44,FCV47,FCV50,FCV56,FCV62,FCV64,FCV70,FCV76,FCV78,FCV82,#REF!)*(1-$E$91)*0.095</f>
        <v>#REF!</v>
      </c>
      <c r="FCW97" s="1488" t="e">
        <f>SUM(FCW23,FCW27,FCW33,FCW38,FCW41,FCW44,FCW47,FCW50,FCW56,FCW62,FCW64,FCW70,FCW76,FCW78,FCW82,#REF!)*(1-$E$91)*0.095</f>
        <v>#REF!</v>
      </c>
      <c r="FCX97" s="1488" t="e">
        <f>SUM(FCX23,FCX27,FCX33,FCX38,FCX41,FCX44,FCX47,FCX50,FCX56,FCX62,FCX64,FCX70,FCX76,FCX78,FCX82,#REF!)*(1-$E$91)*0.095</f>
        <v>#REF!</v>
      </c>
      <c r="FCY97" s="1488" t="e">
        <f>SUM(FCY23,FCY27,FCY33,FCY38,FCY41,FCY44,FCY47,FCY50,FCY56,FCY62,FCY64,FCY70,FCY76,FCY78,FCY82,#REF!)*(1-$E$91)*0.095</f>
        <v>#REF!</v>
      </c>
      <c r="FCZ97" s="1488" t="e">
        <f>SUM(FCZ23,FCZ27,FCZ33,FCZ38,FCZ41,FCZ44,FCZ47,FCZ50,FCZ56,FCZ62,FCZ64,FCZ70,FCZ76,FCZ78,FCZ82,#REF!)*(1-$E$91)*0.095</f>
        <v>#REF!</v>
      </c>
      <c r="FDA97" s="1488" t="e">
        <f>SUM(FDA23,FDA27,FDA33,FDA38,FDA41,FDA44,FDA47,FDA50,FDA56,FDA62,FDA64,FDA70,FDA76,FDA78,FDA82,#REF!)*(1-$E$91)*0.095</f>
        <v>#REF!</v>
      </c>
      <c r="FDB97" s="1488" t="e">
        <f>SUM(FDB23,FDB27,FDB33,FDB38,FDB41,FDB44,FDB47,FDB50,FDB56,FDB62,FDB64,FDB70,FDB76,FDB78,FDB82,#REF!)*(1-$E$91)*0.095</f>
        <v>#REF!</v>
      </c>
      <c r="FDC97" s="1488" t="e">
        <f>SUM(FDC23,FDC27,FDC33,FDC38,FDC41,FDC44,FDC47,FDC50,FDC56,FDC62,FDC64,FDC70,FDC76,FDC78,FDC82,#REF!)*(1-$E$91)*0.095</f>
        <v>#REF!</v>
      </c>
      <c r="FDD97" s="1488" t="e">
        <f>SUM(FDD23,FDD27,FDD33,FDD38,FDD41,FDD44,FDD47,FDD50,FDD56,FDD62,FDD64,FDD70,FDD76,FDD78,FDD82,#REF!)*(1-$E$91)*0.095</f>
        <v>#REF!</v>
      </c>
      <c r="FDE97" s="1488" t="e">
        <f>SUM(FDE23,FDE27,FDE33,FDE38,FDE41,FDE44,FDE47,FDE50,FDE56,FDE62,FDE64,FDE70,FDE76,FDE78,FDE82,#REF!)*(1-$E$91)*0.095</f>
        <v>#REF!</v>
      </c>
      <c r="FDF97" s="1488" t="e">
        <f>SUM(FDF23,FDF27,FDF33,FDF38,FDF41,FDF44,FDF47,FDF50,FDF56,FDF62,FDF64,FDF70,FDF76,FDF78,FDF82,#REF!)*(1-$E$91)*0.095</f>
        <v>#REF!</v>
      </c>
      <c r="FDG97" s="1488" t="e">
        <f>SUM(FDG23,FDG27,FDG33,FDG38,FDG41,FDG44,FDG47,FDG50,FDG56,FDG62,FDG64,FDG70,FDG76,FDG78,FDG82,#REF!)*(1-$E$91)*0.095</f>
        <v>#REF!</v>
      </c>
      <c r="FDH97" s="1488" t="e">
        <f>SUM(FDH23,FDH27,FDH33,FDH38,FDH41,FDH44,FDH47,FDH50,FDH56,FDH62,FDH64,FDH70,FDH76,FDH78,FDH82,#REF!)*(1-$E$91)*0.095</f>
        <v>#REF!</v>
      </c>
      <c r="FDI97" s="1488" t="e">
        <f>SUM(FDI23,FDI27,FDI33,FDI38,FDI41,FDI44,FDI47,FDI50,FDI56,FDI62,FDI64,FDI70,FDI76,FDI78,FDI82,#REF!)*(1-$E$91)*0.095</f>
        <v>#REF!</v>
      </c>
      <c r="FDJ97" s="1488" t="e">
        <f>SUM(FDJ23,FDJ27,FDJ33,FDJ38,FDJ41,FDJ44,FDJ47,FDJ50,FDJ56,FDJ62,FDJ64,FDJ70,FDJ76,FDJ78,FDJ82,#REF!)*(1-$E$91)*0.095</f>
        <v>#REF!</v>
      </c>
      <c r="FDK97" s="1488" t="e">
        <f>SUM(FDK23,FDK27,FDK33,FDK38,FDK41,FDK44,FDK47,FDK50,FDK56,FDK62,FDK64,FDK70,FDK76,FDK78,FDK82,#REF!)*(1-$E$91)*0.095</f>
        <v>#REF!</v>
      </c>
      <c r="FDL97" s="1488" t="e">
        <f>SUM(FDL23,FDL27,FDL33,FDL38,FDL41,FDL44,FDL47,FDL50,FDL56,FDL62,FDL64,FDL70,FDL76,FDL78,FDL82,#REF!)*(1-$E$91)*0.095</f>
        <v>#REF!</v>
      </c>
      <c r="FDM97" s="1488" t="e">
        <f>SUM(FDM23,FDM27,FDM33,FDM38,FDM41,FDM44,FDM47,FDM50,FDM56,FDM62,FDM64,FDM70,FDM76,FDM78,FDM82,#REF!)*(1-$E$91)*0.095</f>
        <v>#REF!</v>
      </c>
      <c r="FDN97" s="1488" t="e">
        <f>SUM(FDN23,FDN27,FDN33,FDN38,FDN41,FDN44,FDN47,FDN50,FDN56,FDN62,FDN64,FDN70,FDN76,FDN78,FDN82,#REF!)*(1-$E$91)*0.095</f>
        <v>#REF!</v>
      </c>
      <c r="FDO97" s="1488" t="e">
        <f>SUM(FDO23,FDO27,FDO33,FDO38,FDO41,FDO44,FDO47,FDO50,FDO56,FDO62,FDO64,FDO70,FDO76,FDO78,FDO82,#REF!)*(1-$E$91)*0.095</f>
        <v>#REF!</v>
      </c>
      <c r="FDP97" s="1488" t="e">
        <f>SUM(FDP23,FDP27,FDP33,FDP38,FDP41,FDP44,FDP47,FDP50,FDP56,FDP62,FDP64,FDP70,FDP76,FDP78,FDP82,#REF!)*(1-$E$91)*0.095</f>
        <v>#REF!</v>
      </c>
      <c r="FDQ97" s="1488" t="e">
        <f>SUM(FDQ23,FDQ27,FDQ33,FDQ38,FDQ41,FDQ44,FDQ47,FDQ50,FDQ56,FDQ62,FDQ64,FDQ70,FDQ76,FDQ78,FDQ82,#REF!)*(1-$E$91)*0.095</f>
        <v>#REF!</v>
      </c>
      <c r="FDR97" s="1488" t="e">
        <f>SUM(FDR23,FDR27,FDR33,FDR38,FDR41,FDR44,FDR47,FDR50,FDR56,FDR62,FDR64,FDR70,FDR76,FDR78,FDR82,#REF!)*(1-$E$91)*0.095</f>
        <v>#REF!</v>
      </c>
      <c r="FDS97" s="1488" t="e">
        <f>SUM(FDS23,FDS27,FDS33,FDS38,FDS41,FDS44,FDS47,FDS50,FDS56,FDS62,FDS64,FDS70,FDS76,FDS78,FDS82,#REF!)*(1-$E$91)*0.095</f>
        <v>#REF!</v>
      </c>
      <c r="FDT97" s="1488" t="e">
        <f>SUM(FDT23,FDT27,FDT33,FDT38,FDT41,FDT44,FDT47,FDT50,FDT56,FDT62,FDT64,FDT70,FDT76,FDT78,FDT82,#REF!)*(1-$E$91)*0.095</f>
        <v>#REF!</v>
      </c>
      <c r="FDU97" s="1488" t="e">
        <f>SUM(FDU23,FDU27,FDU33,FDU38,FDU41,FDU44,FDU47,FDU50,FDU56,FDU62,FDU64,FDU70,FDU76,FDU78,FDU82,#REF!)*(1-$E$91)*0.095</f>
        <v>#REF!</v>
      </c>
      <c r="FDV97" s="1488" t="e">
        <f>SUM(FDV23,FDV27,FDV33,FDV38,FDV41,FDV44,FDV47,FDV50,FDV56,FDV62,FDV64,FDV70,FDV76,FDV78,FDV82,#REF!)*(1-$E$91)*0.095</f>
        <v>#REF!</v>
      </c>
      <c r="FDW97" s="1488" t="e">
        <f>SUM(FDW23,FDW27,FDW33,FDW38,FDW41,FDW44,FDW47,FDW50,FDW56,FDW62,FDW64,FDW70,FDW76,FDW78,FDW82,#REF!)*(1-$E$91)*0.095</f>
        <v>#REF!</v>
      </c>
      <c r="FDX97" s="1488" t="e">
        <f>SUM(FDX23,FDX27,FDX33,FDX38,FDX41,FDX44,FDX47,FDX50,FDX56,FDX62,FDX64,FDX70,FDX76,FDX78,FDX82,#REF!)*(1-$E$91)*0.095</f>
        <v>#REF!</v>
      </c>
      <c r="FDY97" s="1488" t="e">
        <f>SUM(FDY23,FDY27,FDY33,FDY38,FDY41,FDY44,FDY47,FDY50,FDY56,FDY62,FDY64,FDY70,FDY76,FDY78,FDY82,#REF!)*(1-$E$91)*0.095</f>
        <v>#REF!</v>
      </c>
      <c r="FDZ97" s="1488" t="e">
        <f>SUM(FDZ23,FDZ27,FDZ33,FDZ38,FDZ41,FDZ44,FDZ47,FDZ50,FDZ56,FDZ62,FDZ64,FDZ70,FDZ76,FDZ78,FDZ82,#REF!)*(1-$E$91)*0.095</f>
        <v>#REF!</v>
      </c>
      <c r="FEA97" s="1488" t="e">
        <f>SUM(FEA23,FEA27,FEA33,FEA38,FEA41,FEA44,FEA47,FEA50,FEA56,FEA62,FEA64,FEA70,FEA76,FEA78,FEA82,#REF!)*(1-$E$91)*0.095</f>
        <v>#REF!</v>
      </c>
      <c r="FEB97" s="1488" t="e">
        <f>SUM(FEB23,FEB27,FEB33,FEB38,FEB41,FEB44,FEB47,FEB50,FEB56,FEB62,FEB64,FEB70,FEB76,FEB78,FEB82,#REF!)*(1-$E$91)*0.095</f>
        <v>#REF!</v>
      </c>
      <c r="FEC97" s="1488" t="e">
        <f>SUM(FEC23,FEC27,FEC33,FEC38,FEC41,FEC44,FEC47,FEC50,FEC56,FEC62,FEC64,FEC70,FEC76,FEC78,FEC82,#REF!)*(1-$E$91)*0.095</f>
        <v>#REF!</v>
      </c>
      <c r="FED97" s="1488" t="e">
        <f>SUM(FED23,FED27,FED33,FED38,FED41,FED44,FED47,FED50,FED56,FED62,FED64,FED70,FED76,FED78,FED82,#REF!)*(1-$E$91)*0.095</f>
        <v>#REF!</v>
      </c>
      <c r="FEE97" s="1488" t="e">
        <f>SUM(FEE23,FEE27,FEE33,FEE38,FEE41,FEE44,FEE47,FEE50,FEE56,FEE62,FEE64,FEE70,FEE76,FEE78,FEE82,#REF!)*(1-$E$91)*0.095</f>
        <v>#REF!</v>
      </c>
      <c r="FEF97" s="1488" t="e">
        <f>SUM(FEF23,FEF27,FEF33,FEF38,FEF41,FEF44,FEF47,FEF50,FEF56,FEF62,FEF64,FEF70,FEF76,FEF78,FEF82,#REF!)*(1-$E$91)*0.095</f>
        <v>#REF!</v>
      </c>
      <c r="FEG97" s="1488" t="e">
        <f>SUM(FEG23,FEG27,FEG33,FEG38,FEG41,FEG44,FEG47,FEG50,FEG56,FEG62,FEG64,FEG70,FEG76,FEG78,FEG82,#REF!)*(1-$E$91)*0.095</f>
        <v>#REF!</v>
      </c>
      <c r="FEH97" s="1488" t="e">
        <f>SUM(FEH23,FEH27,FEH33,FEH38,FEH41,FEH44,FEH47,FEH50,FEH56,FEH62,FEH64,FEH70,FEH76,FEH78,FEH82,#REF!)*(1-$E$91)*0.095</f>
        <v>#REF!</v>
      </c>
      <c r="FEI97" s="1488" t="e">
        <f>SUM(FEI23,FEI27,FEI33,FEI38,FEI41,FEI44,FEI47,FEI50,FEI56,FEI62,FEI64,FEI70,FEI76,FEI78,FEI82,#REF!)*(1-$E$91)*0.095</f>
        <v>#REF!</v>
      </c>
      <c r="FEJ97" s="1488" t="e">
        <f>SUM(FEJ23,FEJ27,FEJ33,FEJ38,FEJ41,FEJ44,FEJ47,FEJ50,FEJ56,FEJ62,FEJ64,FEJ70,FEJ76,FEJ78,FEJ82,#REF!)*(1-$E$91)*0.095</f>
        <v>#REF!</v>
      </c>
      <c r="FEK97" s="1488" t="e">
        <f>SUM(FEK23,FEK27,FEK33,FEK38,FEK41,FEK44,FEK47,FEK50,FEK56,FEK62,FEK64,FEK70,FEK76,FEK78,FEK82,#REF!)*(1-$E$91)*0.095</f>
        <v>#REF!</v>
      </c>
      <c r="FEL97" s="1488" t="e">
        <f>SUM(FEL23,FEL27,FEL33,FEL38,FEL41,FEL44,FEL47,FEL50,FEL56,FEL62,FEL64,FEL70,FEL76,FEL78,FEL82,#REF!)*(1-$E$91)*0.095</f>
        <v>#REF!</v>
      </c>
      <c r="FEM97" s="1488" t="e">
        <f>SUM(FEM23,FEM27,FEM33,FEM38,FEM41,FEM44,FEM47,FEM50,FEM56,FEM62,FEM64,FEM70,FEM76,FEM78,FEM82,#REF!)*(1-$E$91)*0.095</f>
        <v>#REF!</v>
      </c>
      <c r="FEN97" s="1488" t="e">
        <f>SUM(FEN23,FEN27,FEN33,FEN38,FEN41,FEN44,FEN47,FEN50,FEN56,FEN62,FEN64,FEN70,FEN76,FEN78,FEN82,#REF!)*(1-$E$91)*0.095</f>
        <v>#REF!</v>
      </c>
      <c r="FEO97" s="1488" t="e">
        <f>SUM(FEO23,FEO27,FEO33,FEO38,FEO41,FEO44,FEO47,FEO50,FEO56,FEO62,FEO64,FEO70,FEO76,FEO78,FEO82,#REF!)*(1-$E$91)*0.095</f>
        <v>#REF!</v>
      </c>
      <c r="FEP97" s="1488" t="e">
        <f>SUM(FEP23,FEP27,FEP33,FEP38,FEP41,FEP44,FEP47,FEP50,FEP56,FEP62,FEP64,FEP70,FEP76,FEP78,FEP82,#REF!)*(1-$E$91)*0.095</f>
        <v>#REF!</v>
      </c>
      <c r="FEQ97" s="1488" t="e">
        <f>SUM(FEQ23,FEQ27,FEQ33,FEQ38,FEQ41,FEQ44,FEQ47,FEQ50,FEQ56,FEQ62,FEQ64,FEQ70,FEQ76,FEQ78,FEQ82,#REF!)*(1-$E$91)*0.095</f>
        <v>#REF!</v>
      </c>
      <c r="FER97" s="1488" t="e">
        <f>SUM(FER23,FER27,FER33,FER38,FER41,FER44,FER47,FER50,FER56,FER62,FER64,FER70,FER76,FER78,FER82,#REF!)*(1-$E$91)*0.095</f>
        <v>#REF!</v>
      </c>
      <c r="FES97" s="1488" t="e">
        <f>SUM(FES23,FES27,FES33,FES38,FES41,FES44,FES47,FES50,FES56,FES62,FES64,FES70,FES76,FES78,FES82,#REF!)*(1-$E$91)*0.095</f>
        <v>#REF!</v>
      </c>
      <c r="FET97" s="1488" t="e">
        <f>SUM(FET23,FET27,FET33,FET38,FET41,FET44,FET47,FET50,FET56,FET62,FET64,FET70,FET76,FET78,FET82,#REF!)*(1-$E$91)*0.095</f>
        <v>#REF!</v>
      </c>
      <c r="FEU97" s="1488" t="e">
        <f>SUM(FEU23,FEU27,FEU33,FEU38,FEU41,FEU44,FEU47,FEU50,FEU56,FEU62,FEU64,FEU70,FEU76,FEU78,FEU82,#REF!)*(1-$E$91)*0.095</f>
        <v>#REF!</v>
      </c>
      <c r="FEV97" s="1488" t="e">
        <f>SUM(FEV23,FEV27,FEV33,FEV38,FEV41,FEV44,FEV47,FEV50,FEV56,FEV62,FEV64,FEV70,FEV76,FEV78,FEV82,#REF!)*(1-$E$91)*0.095</f>
        <v>#REF!</v>
      </c>
      <c r="FEW97" s="1488" t="e">
        <f>SUM(FEW23,FEW27,FEW33,FEW38,FEW41,FEW44,FEW47,FEW50,FEW56,FEW62,FEW64,FEW70,FEW76,FEW78,FEW82,#REF!)*(1-$E$91)*0.095</f>
        <v>#REF!</v>
      </c>
      <c r="FEX97" s="1488" t="e">
        <f>SUM(FEX23,FEX27,FEX33,FEX38,FEX41,FEX44,FEX47,FEX50,FEX56,FEX62,FEX64,FEX70,FEX76,FEX78,FEX82,#REF!)*(1-$E$91)*0.095</f>
        <v>#REF!</v>
      </c>
      <c r="FEY97" s="1488" t="e">
        <f>SUM(FEY23,FEY27,FEY33,FEY38,FEY41,FEY44,FEY47,FEY50,FEY56,FEY62,FEY64,FEY70,FEY76,FEY78,FEY82,#REF!)*(1-$E$91)*0.095</f>
        <v>#REF!</v>
      </c>
      <c r="FEZ97" s="1488" t="e">
        <f>SUM(FEZ23,FEZ27,FEZ33,FEZ38,FEZ41,FEZ44,FEZ47,FEZ50,FEZ56,FEZ62,FEZ64,FEZ70,FEZ76,FEZ78,FEZ82,#REF!)*(1-$E$91)*0.095</f>
        <v>#REF!</v>
      </c>
      <c r="FFA97" s="1488" t="e">
        <f>SUM(FFA23,FFA27,FFA33,FFA38,FFA41,FFA44,FFA47,FFA50,FFA56,FFA62,FFA64,FFA70,FFA76,FFA78,FFA82,#REF!)*(1-$E$91)*0.095</f>
        <v>#REF!</v>
      </c>
      <c r="FFB97" s="1488" t="e">
        <f>SUM(FFB23,FFB27,FFB33,FFB38,FFB41,FFB44,FFB47,FFB50,FFB56,FFB62,FFB64,FFB70,FFB76,FFB78,FFB82,#REF!)*(1-$E$91)*0.095</f>
        <v>#REF!</v>
      </c>
      <c r="FFC97" s="1488" t="e">
        <f>SUM(FFC23,FFC27,FFC33,FFC38,FFC41,FFC44,FFC47,FFC50,FFC56,FFC62,FFC64,FFC70,FFC76,FFC78,FFC82,#REF!)*(1-$E$91)*0.095</f>
        <v>#REF!</v>
      </c>
      <c r="FFD97" s="1488" t="e">
        <f>SUM(FFD23,FFD27,FFD33,FFD38,FFD41,FFD44,FFD47,FFD50,FFD56,FFD62,FFD64,FFD70,FFD76,FFD78,FFD82,#REF!)*(1-$E$91)*0.095</f>
        <v>#REF!</v>
      </c>
      <c r="FFE97" s="1488" t="e">
        <f>SUM(FFE23,FFE27,FFE33,FFE38,FFE41,FFE44,FFE47,FFE50,FFE56,FFE62,FFE64,FFE70,FFE76,FFE78,FFE82,#REF!)*(1-$E$91)*0.095</f>
        <v>#REF!</v>
      </c>
      <c r="FFF97" s="1488" t="e">
        <f>SUM(FFF23,FFF27,FFF33,FFF38,FFF41,FFF44,FFF47,FFF50,FFF56,FFF62,FFF64,FFF70,FFF76,FFF78,FFF82,#REF!)*(1-$E$91)*0.095</f>
        <v>#REF!</v>
      </c>
      <c r="FFG97" s="1488" t="e">
        <f>SUM(FFG23,FFG27,FFG33,FFG38,FFG41,FFG44,FFG47,FFG50,FFG56,FFG62,FFG64,FFG70,FFG76,FFG78,FFG82,#REF!)*(1-$E$91)*0.095</f>
        <v>#REF!</v>
      </c>
      <c r="FFH97" s="1488" t="e">
        <f>SUM(FFH23,FFH27,FFH33,FFH38,FFH41,FFH44,FFH47,FFH50,FFH56,FFH62,FFH64,FFH70,FFH76,FFH78,FFH82,#REF!)*(1-$E$91)*0.095</f>
        <v>#REF!</v>
      </c>
      <c r="FFI97" s="1488" t="e">
        <f>SUM(FFI23,FFI27,FFI33,FFI38,FFI41,FFI44,FFI47,FFI50,FFI56,FFI62,FFI64,FFI70,FFI76,FFI78,FFI82,#REF!)*(1-$E$91)*0.095</f>
        <v>#REF!</v>
      </c>
      <c r="FFJ97" s="1488" t="e">
        <f>SUM(FFJ23,FFJ27,FFJ33,FFJ38,FFJ41,FFJ44,FFJ47,FFJ50,FFJ56,FFJ62,FFJ64,FFJ70,FFJ76,FFJ78,FFJ82,#REF!)*(1-$E$91)*0.095</f>
        <v>#REF!</v>
      </c>
      <c r="FFK97" s="1488" t="e">
        <f>SUM(FFK23,FFK27,FFK33,FFK38,FFK41,FFK44,FFK47,FFK50,FFK56,FFK62,FFK64,FFK70,FFK76,FFK78,FFK82,#REF!)*(1-$E$91)*0.095</f>
        <v>#REF!</v>
      </c>
      <c r="FFL97" s="1488" t="e">
        <f>SUM(FFL23,FFL27,FFL33,FFL38,FFL41,FFL44,FFL47,FFL50,FFL56,FFL62,FFL64,FFL70,FFL76,FFL78,FFL82,#REF!)*(1-$E$91)*0.095</f>
        <v>#REF!</v>
      </c>
      <c r="FFM97" s="1488" t="e">
        <f>SUM(FFM23,FFM27,FFM33,FFM38,FFM41,FFM44,FFM47,FFM50,FFM56,FFM62,FFM64,FFM70,FFM76,FFM78,FFM82,#REF!)*(1-$E$91)*0.095</f>
        <v>#REF!</v>
      </c>
      <c r="FFN97" s="1488" t="e">
        <f>SUM(FFN23,FFN27,FFN33,FFN38,FFN41,FFN44,FFN47,FFN50,FFN56,FFN62,FFN64,FFN70,FFN76,FFN78,FFN82,#REF!)*(1-$E$91)*0.095</f>
        <v>#REF!</v>
      </c>
      <c r="FFO97" s="1488" t="e">
        <f>SUM(FFO23,FFO27,FFO33,FFO38,FFO41,FFO44,FFO47,FFO50,FFO56,FFO62,FFO64,FFO70,FFO76,FFO78,FFO82,#REF!)*(1-$E$91)*0.095</f>
        <v>#REF!</v>
      </c>
      <c r="FFP97" s="1488" t="e">
        <f>SUM(FFP23,FFP27,FFP33,FFP38,FFP41,FFP44,FFP47,FFP50,FFP56,FFP62,FFP64,FFP70,FFP76,FFP78,FFP82,#REF!)*(1-$E$91)*0.095</f>
        <v>#REF!</v>
      </c>
      <c r="FFQ97" s="1488" t="e">
        <f>SUM(FFQ23,FFQ27,FFQ33,FFQ38,FFQ41,FFQ44,FFQ47,FFQ50,FFQ56,FFQ62,FFQ64,FFQ70,FFQ76,FFQ78,FFQ82,#REF!)*(1-$E$91)*0.095</f>
        <v>#REF!</v>
      </c>
      <c r="FFR97" s="1488" t="e">
        <f>SUM(FFR23,FFR27,FFR33,FFR38,FFR41,FFR44,FFR47,FFR50,FFR56,FFR62,FFR64,FFR70,FFR76,FFR78,FFR82,#REF!)*(1-$E$91)*0.095</f>
        <v>#REF!</v>
      </c>
      <c r="FFS97" s="1488" t="e">
        <f>SUM(FFS23,FFS27,FFS33,FFS38,FFS41,FFS44,FFS47,FFS50,FFS56,FFS62,FFS64,FFS70,FFS76,FFS78,FFS82,#REF!)*(1-$E$91)*0.095</f>
        <v>#REF!</v>
      </c>
      <c r="FFT97" s="1488" t="e">
        <f>SUM(FFT23,FFT27,FFT33,FFT38,FFT41,FFT44,FFT47,FFT50,FFT56,FFT62,FFT64,FFT70,FFT76,FFT78,FFT82,#REF!)*(1-$E$91)*0.095</f>
        <v>#REF!</v>
      </c>
      <c r="FFU97" s="1488" t="e">
        <f>SUM(FFU23,FFU27,FFU33,FFU38,FFU41,FFU44,FFU47,FFU50,FFU56,FFU62,FFU64,FFU70,FFU76,FFU78,FFU82,#REF!)*(1-$E$91)*0.095</f>
        <v>#REF!</v>
      </c>
      <c r="FFV97" s="1488" t="e">
        <f>SUM(FFV23,FFV27,FFV33,FFV38,FFV41,FFV44,FFV47,FFV50,FFV56,FFV62,FFV64,FFV70,FFV76,FFV78,FFV82,#REF!)*(1-$E$91)*0.095</f>
        <v>#REF!</v>
      </c>
      <c r="FFW97" s="1488" t="e">
        <f>SUM(FFW23,FFW27,FFW33,FFW38,FFW41,FFW44,FFW47,FFW50,FFW56,FFW62,FFW64,FFW70,FFW76,FFW78,FFW82,#REF!)*(1-$E$91)*0.095</f>
        <v>#REF!</v>
      </c>
      <c r="FFX97" s="1488" t="e">
        <f>SUM(FFX23,FFX27,FFX33,FFX38,FFX41,FFX44,FFX47,FFX50,FFX56,FFX62,FFX64,FFX70,FFX76,FFX78,FFX82,#REF!)*(1-$E$91)*0.095</f>
        <v>#REF!</v>
      </c>
      <c r="FFY97" s="1488" t="e">
        <f>SUM(FFY23,FFY27,FFY33,FFY38,FFY41,FFY44,FFY47,FFY50,FFY56,FFY62,FFY64,FFY70,FFY76,FFY78,FFY82,#REF!)*(1-$E$91)*0.095</f>
        <v>#REF!</v>
      </c>
      <c r="FFZ97" s="1488" t="e">
        <f>SUM(FFZ23,FFZ27,FFZ33,FFZ38,FFZ41,FFZ44,FFZ47,FFZ50,FFZ56,FFZ62,FFZ64,FFZ70,FFZ76,FFZ78,FFZ82,#REF!)*(1-$E$91)*0.095</f>
        <v>#REF!</v>
      </c>
      <c r="FGA97" s="1488" t="e">
        <f>SUM(FGA23,FGA27,FGA33,FGA38,FGA41,FGA44,FGA47,FGA50,FGA56,FGA62,FGA64,FGA70,FGA76,FGA78,FGA82,#REF!)*(1-$E$91)*0.095</f>
        <v>#REF!</v>
      </c>
      <c r="FGB97" s="1488" t="e">
        <f>SUM(FGB23,FGB27,FGB33,FGB38,FGB41,FGB44,FGB47,FGB50,FGB56,FGB62,FGB64,FGB70,FGB76,FGB78,FGB82,#REF!)*(1-$E$91)*0.095</f>
        <v>#REF!</v>
      </c>
      <c r="FGC97" s="1488" t="e">
        <f>SUM(FGC23,FGC27,FGC33,FGC38,FGC41,FGC44,FGC47,FGC50,FGC56,FGC62,FGC64,FGC70,FGC76,FGC78,FGC82,#REF!)*(1-$E$91)*0.095</f>
        <v>#REF!</v>
      </c>
      <c r="FGD97" s="1488" t="e">
        <f>SUM(FGD23,FGD27,FGD33,FGD38,FGD41,FGD44,FGD47,FGD50,FGD56,FGD62,FGD64,FGD70,FGD76,FGD78,FGD82,#REF!)*(1-$E$91)*0.095</f>
        <v>#REF!</v>
      </c>
      <c r="FGE97" s="1488" t="e">
        <f>SUM(FGE23,FGE27,FGE33,FGE38,FGE41,FGE44,FGE47,FGE50,FGE56,FGE62,FGE64,FGE70,FGE76,FGE78,FGE82,#REF!)*(1-$E$91)*0.095</f>
        <v>#REF!</v>
      </c>
      <c r="FGF97" s="1488" t="e">
        <f>SUM(FGF23,FGF27,FGF33,FGF38,FGF41,FGF44,FGF47,FGF50,FGF56,FGF62,FGF64,FGF70,FGF76,FGF78,FGF82,#REF!)*(1-$E$91)*0.095</f>
        <v>#REF!</v>
      </c>
      <c r="FGG97" s="1488" t="e">
        <f>SUM(FGG23,FGG27,FGG33,FGG38,FGG41,FGG44,FGG47,FGG50,FGG56,FGG62,FGG64,FGG70,FGG76,FGG78,FGG82,#REF!)*(1-$E$91)*0.095</f>
        <v>#REF!</v>
      </c>
      <c r="FGH97" s="1488" t="e">
        <f>SUM(FGH23,FGH27,FGH33,FGH38,FGH41,FGH44,FGH47,FGH50,FGH56,FGH62,FGH64,FGH70,FGH76,FGH78,FGH82,#REF!)*(1-$E$91)*0.095</f>
        <v>#REF!</v>
      </c>
      <c r="FGI97" s="1488" t="e">
        <f>SUM(FGI23,FGI27,FGI33,FGI38,FGI41,FGI44,FGI47,FGI50,FGI56,FGI62,FGI64,FGI70,FGI76,FGI78,FGI82,#REF!)*(1-$E$91)*0.095</f>
        <v>#REF!</v>
      </c>
      <c r="FGJ97" s="1488" t="e">
        <f>SUM(FGJ23,FGJ27,FGJ33,FGJ38,FGJ41,FGJ44,FGJ47,FGJ50,FGJ56,FGJ62,FGJ64,FGJ70,FGJ76,FGJ78,FGJ82,#REF!)*(1-$E$91)*0.095</f>
        <v>#REF!</v>
      </c>
      <c r="FGK97" s="1488" t="e">
        <f>SUM(FGK23,FGK27,FGK33,FGK38,FGK41,FGK44,FGK47,FGK50,FGK56,FGK62,FGK64,FGK70,FGK76,FGK78,FGK82,#REF!)*(1-$E$91)*0.095</f>
        <v>#REF!</v>
      </c>
      <c r="FGL97" s="1488" t="e">
        <f>SUM(FGL23,FGL27,FGL33,FGL38,FGL41,FGL44,FGL47,FGL50,FGL56,FGL62,FGL64,FGL70,FGL76,FGL78,FGL82,#REF!)*(1-$E$91)*0.095</f>
        <v>#REF!</v>
      </c>
      <c r="FGM97" s="1488" t="e">
        <f>SUM(FGM23,FGM27,FGM33,FGM38,FGM41,FGM44,FGM47,FGM50,FGM56,FGM62,FGM64,FGM70,FGM76,FGM78,FGM82,#REF!)*(1-$E$91)*0.095</f>
        <v>#REF!</v>
      </c>
      <c r="FGN97" s="1488" t="e">
        <f>SUM(FGN23,FGN27,FGN33,FGN38,FGN41,FGN44,FGN47,FGN50,FGN56,FGN62,FGN64,FGN70,FGN76,FGN78,FGN82,#REF!)*(1-$E$91)*0.095</f>
        <v>#REF!</v>
      </c>
      <c r="FGO97" s="1488" t="e">
        <f>SUM(FGO23,FGO27,FGO33,FGO38,FGO41,FGO44,FGO47,FGO50,FGO56,FGO62,FGO64,FGO70,FGO76,FGO78,FGO82,#REF!)*(1-$E$91)*0.095</f>
        <v>#REF!</v>
      </c>
      <c r="FGP97" s="1488" t="e">
        <f>SUM(FGP23,FGP27,FGP33,FGP38,FGP41,FGP44,FGP47,FGP50,FGP56,FGP62,FGP64,FGP70,FGP76,FGP78,FGP82,#REF!)*(1-$E$91)*0.095</f>
        <v>#REF!</v>
      </c>
      <c r="FGQ97" s="1488" t="e">
        <f>SUM(FGQ23,FGQ27,FGQ33,FGQ38,FGQ41,FGQ44,FGQ47,FGQ50,FGQ56,FGQ62,FGQ64,FGQ70,FGQ76,FGQ78,FGQ82,#REF!)*(1-$E$91)*0.095</f>
        <v>#REF!</v>
      </c>
      <c r="FGR97" s="1488" t="e">
        <f>SUM(FGR23,FGR27,FGR33,FGR38,FGR41,FGR44,FGR47,FGR50,FGR56,FGR62,FGR64,FGR70,FGR76,FGR78,FGR82,#REF!)*(1-$E$91)*0.095</f>
        <v>#REF!</v>
      </c>
      <c r="FGS97" s="1488" t="e">
        <f>SUM(FGS23,FGS27,FGS33,FGS38,FGS41,FGS44,FGS47,FGS50,FGS56,FGS62,FGS64,FGS70,FGS76,FGS78,FGS82,#REF!)*(1-$E$91)*0.095</f>
        <v>#REF!</v>
      </c>
      <c r="FGT97" s="1488" t="e">
        <f>SUM(FGT23,FGT27,FGT33,FGT38,FGT41,FGT44,FGT47,FGT50,FGT56,FGT62,FGT64,FGT70,FGT76,FGT78,FGT82,#REF!)*(1-$E$91)*0.095</f>
        <v>#REF!</v>
      </c>
      <c r="FGU97" s="1488" t="e">
        <f>SUM(FGU23,FGU27,FGU33,FGU38,FGU41,FGU44,FGU47,FGU50,FGU56,FGU62,FGU64,FGU70,FGU76,FGU78,FGU82,#REF!)*(1-$E$91)*0.095</f>
        <v>#REF!</v>
      </c>
      <c r="FGV97" s="1488" t="e">
        <f>SUM(FGV23,FGV27,FGV33,FGV38,FGV41,FGV44,FGV47,FGV50,FGV56,FGV62,FGV64,FGV70,FGV76,FGV78,FGV82,#REF!)*(1-$E$91)*0.095</f>
        <v>#REF!</v>
      </c>
      <c r="FGW97" s="1488" t="e">
        <f>SUM(FGW23,FGW27,FGW33,FGW38,FGW41,FGW44,FGW47,FGW50,FGW56,FGW62,FGW64,FGW70,FGW76,FGW78,FGW82,#REF!)*(1-$E$91)*0.095</f>
        <v>#REF!</v>
      </c>
      <c r="FGX97" s="1488" t="e">
        <f>SUM(FGX23,FGX27,FGX33,FGX38,FGX41,FGX44,FGX47,FGX50,FGX56,FGX62,FGX64,FGX70,FGX76,FGX78,FGX82,#REF!)*(1-$E$91)*0.095</f>
        <v>#REF!</v>
      </c>
      <c r="FGY97" s="1488" t="e">
        <f>SUM(FGY23,FGY27,FGY33,FGY38,FGY41,FGY44,FGY47,FGY50,FGY56,FGY62,FGY64,FGY70,FGY76,FGY78,FGY82,#REF!)*(1-$E$91)*0.095</f>
        <v>#REF!</v>
      </c>
      <c r="FGZ97" s="1488" t="e">
        <f>SUM(FGZ23,FGZ27,FGZ33,FGZ38,FGZ41,FGZ44,FGZ47,FGZ50,FGZ56,FGZ62,FGZ64,FGZ70,FGZ76,FGZ78,FGZ82,#REF!)*(1-$E$91)*0.095</f>
        <v>#REF!</v>
      </c>
      <c r="FHA97" s="1488" t="e">
        <f>SUM(FHA23,FHA27,FHA33,FHA38,FHA41,FHA44,FHA47,FHA50,FHA56,FHA62,FHA64,FHA70,FHA76,FHA78,FHA82,#REF!)*(1-$E$91)*0.095</f>
        <v>#REF!</v>
      </c>
      <c r="FHB97" s="1488" t="e">
        <f>SUM(FHB23,FHB27,FHB33,FHB38,FHB41,FHB44,FHB47,FHB50,FHB56,FHB62,FHB64,FHB70,FHB76,FHB78,FHB82,#REF!)*(1-$E$91)*0.095</f>
        <v>#REF!</v>
      </c>
      <c r="FHC97" s="1488" t="e">
        <f>SUM(FHC23,FHC27,FHC33,FHC38,FHC41,FHC44,FHC47,FHC50,FHC56,FHC62,FHC64,FHC70,FHC76,FHC78,FHC82,#REF!)*(1-$E$91)*0.095</f>
        <v>#REF!</v>
      </c>
      <c r="FHD97" s="1488" t="e">
        <f>SUM(FHD23,FHD27,FHD33,FHD38,FHD41,FHD44,FHD47,FHD50,FHD56,FHD62,FHD64,FHD70,FHD76,FHD78,FHD82,#REF!)*(1-$E$91)*0.095</f>
        <v>#REF!</v>
      </c>
      <c r="FHE97" s="1488" t="e">
        <f>SUM(FHE23,FHE27,FHE33,FHE38,FHE41,FHE44,FHE47,FHE50,FHE56,FHE62,FHE64,FHE70,FHE76,FHE78,FHE82,#REF!)*(1-$E$91)*0.095</f>
        <v>#REF!</v>
      </c>
      <c r="FHF97" s="1488" t="e">
        <f>SUM(FHF23,FHF27,FHF33,FHF38,FHF41,FHF44,FHF47,FHF50,FHF56,FHF62,FHF64,FHF70,FHF76,FHF78,FHF82,#REF!)*(1-$E$91)*0.095</f>
        <v>#REF!</v>
      </c>
      <c r="FHG97" s="1488" t="e">
        <f>SUM(FHG23,FHG27,FHG33,FHG38,FHG41,FHG44,FHG47,FHG50,FHG56,FHG62,FHG64,FHG70,FHG76,FHG78,FHG82,#REF!)*(1-$E$91)*0.095</f>
        <v>#REF!</v>
      </c>
      <c r="FHH97" s="1488" t="e">
        <f>SUM(FHH23,FHH27,FHH33,FHH38,FHH41,FHH44,FHH47,FHH50,FHH56,FHH62,FHH64,FHH70,FHH76,FHH78,FHH82,#REF!)*(1-$E$91)*0.095</f>
        <v>#REF!</v>
      </c>
      <c r="FHI97" s="1488" t="e">
        <f>SUM(FHI23,FHI27,FHI33,FHI38,FHI41,FHI44,FHI47,FHI50,FHI56,FHI62,FHI64,FHI70,FHI76,FHI78,FHI82,#REF!)*(1-$E$91)*0.095</f>
        <v>#REF!</v>
      </c>
      <c r="FHJ97" s="1488" t="e">
        <f>SUM(FHJ23,FHJ27,FHJ33,FHJ38,FHJ41,FHJ44,FHJ47,FHJ50,FHJ56,FHJ62,FHJ64,FHJ70,FHJ76,FHJ78,FHJ82,#REF!)*(1-$E$91)*0.095</f>
        <v>#REF!</v>
      </c>
      <c r="FHK97" s="1488" t="e">
        <f>SUM(FHK23,FHK27,FHK33,FHK38,FHK41,FHK44,FHK47,FHK50,FHK56,FHK62,FHK64,FHK70,FHK76,FHK78,FHK82,#REF!)*(1-$E$91)*0.095</f>
        <v>#REF!</v>
      </c>
      <c r="FHL97" s="1488" t="e">
        <f>SUM(FHL23,FHL27,FHL33,FHL38,FHL41,FHL44,FHL47,FHL50,FHL56,FHL62,FHL64,FHL70,FHL76,FHL78,FHL82,#REF!)*(1-$E$91)*0.095</f>
        <v>#REF!</v>
      </c>
      <c r="FHM97" s="1488" t="e">
        <f>SUM(FHM23,FHM27,FHM33,FHM38,FHM41,FHM44,FHM47,FHM50,FHM56,FHM62,FHM64,FHM70,FHM76,FHM78,FHM82,#REF!)*(1-$E$91)*0.095</f>
        <v>#REF!</v>
      </c>
      <c r="FHN97" s="1488" t="e">
        <f>SUM(FHN23,FHN27,FHN33,FHN38,FHN41,FHN44,FHN47,FHN50,FHN56,FHN62,FHN64,FHN70,FHN76,FHN78,FHN82,#REF!)*(1-$E$91)*0.095</f>
        <v>#REF!</v>
      </c>
      <c r="FHO97" s="1488" t="e">
        <f>SUM(FHO23,FHO27,FHO33,FHO38,FHO41,FHO44,FHO47,FHO50,FHO56,FHO62,FHO64,FHO70,FHO76,FHO78,FHO82,#REF!)*(1-$E$91)*0.095</f>
        <v>#REF!</v>
      </c>
      <c r="FHP97" s="1488" t="e">
        <f>SUM(FHP23,FHP27,FHP33,FHP38,FHP41,FHP44,FHP47,FHP50,FHP56,FHP62,FHP64,FHP70,FHP76,FHP78,FHP82,#REF!)*(1-$E$91)*0.095</f>
        <v>#REF!</v>
      </c>
      <c r="FHQ97" s="1488" t="e">
        <f>SUM(FHQ23,FHQ27,FHQ33,FHQ38,FHQ41,FHQ44,FHQ47,FHQ50,FHQ56,FHQ62,FHQ64,FHQ70,FHQ76,FHQ78,FHQ82,#REF!)*(1-$E$91)*0.095</f>
        <v>#REF!</v>
      </c>
      <c r="FHR97" s="1488" t="e">
        <f>SUM(FHR23,FHR27,FHR33,FHR38,FHR41,FHR44,FHR47,FHR50,FHR56,FHR62,FHR64,FHR70,FHR76,FHR78,FHR82,#REF!)*(1-$E$91)*0.095</f>
        <v>#REF!</v>
      </c>
      <c r="FHS97" s="1488" t="e">
        <f>SUM(FHS23,FHS27,FHS33,FHS38,FHS41,FHS44,FHS47,FHS50,FHS56,FHS62,FHS64,FHS70,FHS76,FHS78,FHS82,#REF!)*(1-$E$91)*0.095</f>
        <v>#REF!</v>
      </c>
      <c r="FHT97" s="1488" t="e">
        <f>SUM(FHT23,FHT27,FHT33,FHT38,FHT41,FHT44,FHT47,FHT50,FHT56,FHT62,FHT64,FHT70,FHT76,FHT78,FHT82,#REF!)*(1-$E$91)*0.095</f>
        <v>#REF!</v>
      </c>
      <c r="FHU97" s="1488" t="e">
        <f>SUM(FHU23,FHU27,FHU33,FHU38,FHU41,FHU44,FHU47,FHU50,FHU56,FHU62,FHU64,FHU70,FHU76,FHU78,FHU82,#REF!)*(1-$E$91)*0.095</f>
        <v>#REF!</v>
      </c>
      <c r="FHV97" s="1488" t="e">
        <f>SUM(FHV23,FHV27,FHV33,FHV38,FHV41,FHV44,FHV47,FHV50,FHV56,FHV62,FHV64,FHV70,FHV76,FHV78,FHV82,#REF!)*(1-$E$91)*0.095</f>
        <v>#REF!</v>
      </c>
      <c r="FHW97" s="1488" t="e">
        <f>SUM(FHW23,FHW27,FHW33,FHW38,FHW41,FHW44,FHW47,FHW50,FHW56,FHW62,FHW64,FHW70,FHW76,FHW78,FHW82,#REF!)*(1-$E$91)*0.095</f>
        <v>#REF!</v>
      </c>
      <c r="FHX97" s="1488" t="e">
        <f>SUM(FHX23,FHX27,FHX33,FHX38,FHX41,FHX44,FHX47,FHX50,FHX56,FHX62,FHX64,FHX70,FHX76,FHX78,FHX82,#REF!)*(1-$E$91)*0.095</f>
        <v>#REF!</v>
      </c>
      <c r="FHY97" s="1488" t="e">
        <f>SUM(FHY23,FHY27,FHY33,FHY38,FHY41,FHY44,FHY47,FHY50,FHY56,FHY62,FHY64,FHY70,FHY76,FHY78,FHY82,#REF!)*(1-$E$91)*0.095</f>
        <v>#REF!</v>
      </c>
      <c r="FHZ97" s="1488" t="e">
        <f>SUM(FHZ23,FHZ27,FHZ33,FHZ38,FHZ41,FHZ44,FHZ47,FHZ50,FHZ56,FHZ62,FHZ64,FHZ70,FHZ76,FHZ78,FHZ82,#REF!)*(1-$E$91)*0.095</f>
        <v>#REF!</v>
      </c>
      <c r="FIA97" s="1488" t="e">
        <f>SUM(FIA23,FIA27,FIA33,FIA38,FIA41,FIA44,FIA47,FIA50,FIA56,FIA62,FIA64,FIA70,FIA76,FIA78,FIA82,#REF!)*(1-$E$91)*0.095</f>
        <v>#REF!</v>
      </c>
      <c r="FIB97" s="1488" t="e">
        <f>SUM(FIB23,FIB27,FIB33,FIB38,FIB41,FIB44,FIB47,FIB50,FIB56,FIB62,FIB64,FIB70,FIB76,FIB78,FIB82,#REF!)*(1-$E$91)*0.095</f>
        <v>#REF!</v>
      </c>
      <c r="FIC97" s="1488" t="e">
        <f>SUM(FIC23,FIC27,FIC33,FIC38,FIC41,FIC44,FIC47,FIC50,FIC56,FIC62,FIC64,FIC70,FIC76,FIC78,FIC82,#REF!)*(1-$E$91)*0.095</f>
        <v>#REF!</v>
      </c>
      <c r="FID97" s="1488" t="e">
        <f>SUM(FID23,FID27,FID33,FID38,FID41,FID44,FID47,FID50,FID56,FID62,FID64,FID70,FID76,FID78,FID82,#REF!)*(1-$E$91)*0.095</f>
        <v>#REF!</v>
      </c>
      <c r="FIE97" s="1488" t="e">
        <f>SUM(FIE23,FIE27,FIE33,FIE38,FIE41,FIE44,FIE47,FIE50,FIE56,FIE62,FIE64,FIE70,FIE76,FIE78,FIE82,#REF!)*(1-$E$91)*0.095</f>
        <v>#REF!</v>
      </c>
      <c r="FIF97" s="1488" t="e">
        <f>SUM(FIF23,FIF27,FIF33,FIF38,FIF41,FIF44,FIF47,FIF50,FIF56,FIF62,FIF64,FIF70,FIF76,FIF78,FIF82,#REF!)*(1-$E$91)*0.095</f>
        <v>#REF!</v>
      </c>
      <c r="FIG97" s="1488" t="e">
        <f>SUM(FIG23,FIG27,FIG33,FIG38,FIG41,FIG44,FIG47,FIG50,FIG56,FIG62,FIG64,FIG70,FIG76,FIG78,FIG82,#REF!)*(1-$E$91)*0.095</f>
        <v>#REF!</v>
      </c>
      <c r="FIH97" s="1488" t="e">
        <f>SUM(FIH23,FIH27,FIH33,FIH38,FIH41,FIH44,FIH47,FIH50,FIH56,FIH62,FIH64,FIH70,FIH76,FIH78,FIH82,#REF!)*(1-$E$91)*0.095</f>
        <v>#REF!</v>
      </c>
      <c r="FII97" s="1488" t="e">
        <f>SUM(FII23,FII27,FII33,FII38,FII41,FII44,FII47,FII50,FII56,FII62,FII64,FII70,FII76,FII78,FII82,#REF!)*(1-$E$91)*0.095</f>
        <v>#REF!</v>
      </c>
      <c r="FIJ97" s="1488" t="e">
        <f>SUM(FIJ23,FIJ27,FIJ33,FIJ38,FIJ41,FIJ44,FIJ47,FIJ50,FIJ56,FIJ62,FIJ64,FIJ70,FIJ76,FIJ78,FIJ82,#REF!)*(1-$E$91)*0.095</f>
        <v>#REF!</v>
      </c>
      <c r="FIK97" s="1488" t="e">
        <f>SUM(FIK23,FIK27,FIK33,FIK38,FIK41,FIK44,FIK47,FIK50,FIK56,FIK62,FIK64,FIK70,FIK76,FIK78,FIK82,#REF!)*(1-$E$91)*0.095</f>
        <v>#REF!</v>
      </c>
      <c r="FIL97" s="1488" t="e">
        <f>SUM(FIL23,FIL27,FIL33,FIL38,FIL41,FIL44,FIL47,FIL50,FIL56,FIL62,FIL64,FIL70,FIL76,FIL78,FIL82,#REF!)*(1-$E$91)*0.095</f>
        <v>#REF!</v>
      </c>
      <c r="FIM97" s="1488" t="e">
        <f>SUM(FIM23,FIM27,FIM33,FIM38,FIM41,FIM44,FIM47,FIM50,FIM56,FIM62,FIM64,FIM70,FIM76,FIM78,FIM82,#REF!)*(1-$E$91)*0.095</f>
        <v>#REF!</v>
      </c>
      <c r="FIN97" s="1488" t="e">
        <f>SUM(FIN23,FIN27,FIN33,FIN38,FIN41,FIN44,FIN47,FIN50,FIN56,FIN62,FIN64,FIN70,FIN76,FIN78,FIN82,#REF!)*(1-$E$91)*0.095</f>
        <v>#REF!</v>
      </c>
      <c r="FIO97" s="1488" t="e">
        <f>SUM(FIO23,FIO27,FIO33,FIO38,FIO41,FIO44,FIO47,FIO50,FIO56,FIO62,FIO64,FIO70,FIO76,FIO78,FIO82,#REF!)*(1-$E$91)*0.095</f>
        <v>#REF!</v>
      </c>
      <c r="FIP97" s="1488" t="e">
        <f>SUM(FIP23,FIP27,FIP33,FIP38,FIP41,FIP44,FIP47,FIP50,FIP56,FIP62,FIP64,FIP70,FIP76,FIP78,FIP82,#REF!)*(1-$E$91)*0.095</f>
        <v>#REF!</v>
      </c>
      <c r="FIQ97" s="1488" t="e">
        <f>SUM(FIQ23,FIQ27,FIQ33,FIQ38,FIQ41,FIQ44,FIQ47,FIQ50,FIQ56,FIQ62,FIQ64,FIQ70,FIQ76,FIQ78,FIQ82,#REF!)*(1-$E$91)*0.095</f>
        <v>#REF!</v>
      </c>
      <c r="FIR97" s="1488" t="e">
        <f>SUM(FIR23,FIR27,FIR33,FIR38,FIR41,FIR44,FIR47,FIR50,FIR56,FIR62,FIR64,FIR70,FIR76,FIR78,FIR82,#REF!)*(1-$E$91)*0.095</f>
        <v>#REF!</v>
      </c>
      <c r="FIS97" s="1488" t="e">
        <f>SUM(FIS23,FIS27,FIS33,FIS38,FIS41,FIS44,FIS47,FIS50,FIS56,FIS62,FIS64,FIS70,FIS76,FIS78,FIS82,#REF!)*(1-$E$91)*0.095</f>
        <v>#REF!</v>
      </c>
      <c r="FIT97" s="1488" t="e">
        <f>SUM(FIT23,FIT27,FIT33,FIT38,FIT41,FIT44,FIT47,FIT50,FIT56,FIT62,FIT64,FIT70,FIT76,FIT78,FIT82,#REF!)*(1-$E$91)*0.095</f>
        <v>#REF!</v>
      </c>
      <c r="FIU97" s="1488" t="e">
        <f>SUM(FIU23,FIU27,FIU33,FIU38,FIU41,FIU44,FIU47,FIU50,FIU56,FIU62,FIU64,FIU70,FIU76,FIU78,FIU82,#REF!)*(1-$E$91)*0.095</f>
        <v>#REF!</v>
      </c>
      <c r="FIV97" s="1488" t="e">
        <f>SUM(FIV23,FIV27,FIV33,FIV38,FIV41,FIV44,FIV47,FIV50,FIV56,FIV62,FIV64,FIV70,FIV76,FIV78,FIV82,#REF!)*(1-$E$91)*0.095</f>
        <v>#REF!</v>
      </c>
      <c r="FIW97" s="1488" t="e">
        <f>SUM(FIW23,FIW27,FIW33,FIW38,FIW41,FIW44,FIW47,FIW50,FIW56,FIW62,FIW64,FIW70,FIW76,FIW78,FIW82,#REF!)*(1-$E$91)*0.095</f>
        <v>#REF!</v>
      </c>
      <c r="FIX97" s="1488" t="e">
        <f>SUM(FIX23,FIX27,FIX33,FIX38,FIX41,FIX44,FIX47,FIX50,FIX56,FIX62,FIX64,FIX70,FIX76,FIX78,FIX82,#REF!)*(1-$E$91)*0.095</f>
        <v>#REF!</v>
      </c>
      <c r="FIY97" s="1488" t="e">
        <f>SUM(FIY23,FIY27,FIY33,FIY38,FIY41,FIY44,FIY47,FIY50,FIY56,FIY62,FIY64,FIY70,FIY76,FIY78,FIY82,#REF!)*(1-$E$91)*0.095</f>
        <v>#REF!</v>
      </c>
      <c r="FIZ97" s="1488" t="e">
        <f>SUM(FIZ23,FIZ27,FIZ33,FIZ38,FIZ41,FIZ44,FIZ47,FIZ50,FIZ56,FIZ62,FIZ64,FIZ70,FIZ76,FIZ78,FIZ82,#REF!)*(1-$E$91)*0.095</f>
        <v>#REF!</v>
      </c>
      <c r="FJA97" s="1488" t="e">
        <f>SUM(FJA23,FJA27,FJA33,FJA38,FJA41,FJA44,FJA47,FJA50,FJA56,FJA62,FJA64,FJA70,FJA76,FJA78,FJA82,#REF!)*(1-$E$91)*0.095</f>
        <v>#REF!</v>
      </c>
      <c r="FJB97" s="1488" t="e">
        <f>SUM(FJB23,FJB27,FJB33,FJB38,FJB41,FJB44,FJB47,FJB50,FJB56,FJB62,FJB64,FJB70,FJB76,FJB78,FJB82,#REF!)*(1-$E$91)*0.095</f>
        <v>#REF!</v>
      </c>
      <c r="FJC97" s="1488" t="e">
        <f>SUM(FJC23,FJC27,FJC33,FJC38,FJC41,FJC44,FJC47,FJC50,FJC56,FJC62,FJC64,FJC70,FJC76,FJC78,FJC82,#REF!)*(1-$E$91)*0.095</f>
        <v>#REF!</v>
      </c>
      <c r="FJD97" s="1488" t="e">
        <f>SUM(FJD23,FJD27,FJD33,FJD38,FJD41,FJD44,FJD47,FJD50,FJD56,FJD62,FJD64,FJD70,FJD76,FJD78,FJD82,#REF!)*(1-$E$91)*0.095</f>
        <v>#REF!</v>
      </c>
      <c r="FJE97" s="1488" t="e">
        <f>SUM(FJE23,FJE27,FJE33,FJE38,FJE41,FJE44,FJE47,FJE50,FJE56,FJE62,FJE64,FJE70,FJE76,FJE78,FJE82,#REF!)*(1-$E$91)*0.095</f>
        <v>#REF!</v>
      </c>
      <c r="FJF97" s="1488" t="e">
        <f>SUM(FJF23,FJF27,FJF33,FJF38,FJF41,FJF44,FJF47,FJF50,FJF56,FJF62,FJF64,FJF70,FJF76,FJF78,FJF82,#REF!)*(1-$E$91)*0.095</f>
        <v>#REF!</v>
      </c>
      <c r="FJG97" s="1488" t="e">
        <f>SUM(FJG23,FJG27,FJG33,FJG38,FJG41,FJG44,FJG47,FJG50,FJG56,FJG62,FJG64,FJG70,FJG76,FJG78,FJG82,#REF!)*(1-$E$91)*0.095</f>
        <v>#REF!</v>
      </c>
      <c r="FJH97" s="1488" t="e">
        <f>SUM(FJH23,FJH27,FJH33,FJH38,FJH41,FJH44,FJH47,FJH50,FJH56,FJH62,FJH64,FJH70,FJH76,FJH78,FJH82,#REF!)*(1-$E$91)*0.095</f>
        <v>#REF!</v>
      </c>
      <c r="FJI97" s="1488" t="e">
        <f>SUM(FJI23,FJI27,FJI33,FJI38,FJI41,FJI44,FJI47,FJI50,FJI56,FJI62,FJI64,FJI70,FJI76,FJI78,FJI82,#REF!)*(1-$E$91)*0.095</f>
        <v>#REF!</v>
      </c>
      <c r="FJJ97" s="1488" t="e">
        <f>SUM(FJJ23,FJJ27,FJJ33,FJJ38,FJJ41,FJJ44,FJJ47,FJJ50,FJJ56,FJJ62,FJJ64,FJJ70,FJJ76,FJJ78,FJJ82,#REF!)*(1-$E$91)*0.095</f>
        <v>#REF!</v>
      </c>
      <c r="FJK97" s="1488" t="e">
        <f>SUM(FJK23,FJK27,FJK33,FJK38,FJK41,FJK44,FJK47,FJK50,FJK56,FJK62,FJK64,FJK70,FJK76,FJK78,FJK82,#REF!)*(1-$E$91)*0.095</f>
        <v>#REF!</v>
      </c>
      <c r="FJL97" s="1488" t="e">
        <f>SUM(FJL23,FJL27,FJL33,FJL38,FJL41,FJL44,FJL47,FJL50,FJL56,FJL62,FJL64,FJL70,FJL76,FJL78,FJL82,#REF!)*(1-$E$91)*0.095</f>
        <v>#REF!</v>
      </c>
      <c r="FJM97" s="1488" t="e">
        <f>SUM(FJM23,FJM27,FJM33,FJM38,FJM41,FJM44,FJM47,FJM50,FJM56,FJM62,FJM64,FJM70,FJM76,FJM78,FJM82,#REF!)*(1-$E$91)*0.095</f>
        <v>#REF!</v>
      </c>
      <c r="FJN97" s="1488" t="e">
        <f>SUM(FJN23,FJN27,FJN33,FJN38,FJN41,FJN44,FJN47,FJN50,FJN56,FJN62,FJN64,FJN70,FJN76,FJN78,FJN82,#REF!)*(1-$E$91)*0.095</f>
        <v>#REF!</v>
      </c>
      <c r="FJO97" s="1488" t="e">
        <f>SUM(FJO23,FJO27,FJO33,FJO38,FJO41,FJO44,FJO47,FJO50,FJO56,FJO62,FJO64,FJO70,FJO76,FJO78,FJO82,#REF!)*(1-$E$91)*0.095</f>
        <v>#REF!</v>
      </c>
      <c r="FJP97" s="1488" t="e">
        <f>SUM(FJP23,FJP27,FJP33,FJP38,FJP41,FJP44,FJP47,FJP50,FJP56,FJP62,FJP64,FJP70,FJP76,FJP78,FJP82,#REF!)*(1-$E$91)*0.095</f>
        <v>#REF!</v>
      </c>
      <c r="FJQ97" s="1488" t="e">
        <f>SUM(FJQ23,FJQ27,FJQ33,FJQ38,FJQ41,FJQ44,FJQ47,FJQ50,FJQ56,FJQ62,FJQ64,FJQ70,FJQ76,FJQ78,FJQ82,#REF!)*(1-$E$91)*0.095</f>
        <v>#REF!</v>
      </c>
      <c r="FJR97" s="1488" t="e">
        <f>SUM(FJR23,FJR27,FJR33,FJR38,FJR41,FJR44,FJR47,FJR50,FJR56,FJR62,FJR64,FJR70,FJR76,FJR78,FJR82,#REF!)*(1-$E$91)*0.095</f>
        <v>#REF!</v>
      </c>
      <c r="FJS97" s="1488" t="e">
        <f>SUM(FJS23,FJS27,FJS33,FJS38,FJS41,FJS44,FJS47,FJS50,FJS56,FJS62,FJS64,FJS70,FJS76,FJS78,FJS82,#REF!)*(1-$E$91)*0.095</f>
        <v>#REF!</v>
      </c>
      <c r="FJT97" s="1488" t="e">
        <f>SUM(FJT23,FJT27,FJT33,FJT38,FJT41,FJT44,FJT47,FJT50,FJT56,FJT62,FJT64,FJT70,FJT76,FJT78,FJT82,#REF!)*(1-$E$91)*0.095</f>
        <v>#REF!</v>
      </c>
      <c r="FJU97" s="1488" t="e">
        <f>SUM(FJU23,FJU27,FJU33,FJU38,FJU41,FJU44,FJU47,FJU50,FJU56,FJU62,FJU64,FJU70,FJU76,FJU78,FJU82,#REF!)*(1-$E$91)*0.095</f>
        <v>#REF!</v>
      </c>
      <c r="FJV97" s="1488" t="e">
        <f>SUM(FJV23,FJV27,FJV33,FJV38,FJV41,FJV44,FJV47,FJV50,FJV56,FJV62,FJV64,FJV70,FJV76,FJV78,FJV82,#REF!)*(1-$E$91)*0.095</f>
        <v>#REF!</v>
      </c>
      <c r="FJW97" s="1488" t="e">
        <f>SUM(FJW23,FJW27,FJW33,FJW38,FJW41,FJW44,FJW47,FJW50,FJW56,FJW62,FJW64,FJW70,FJW76,FJW78,FJW82,#REF!)*(1-$E$91)*0.095</f>
        <v>#REF!</v>
      </c>
      <c r="FJX97" s="1488" t="e">
        <f>SUM(FJX23,FJX27,FJX33,FJX38,FJX41,FJX44,FJX47,FJX50,FJX56,FJX62,FJX64,FJX70,FJX76,FJX78,FJX82,#REF!)*(1-$E$91)*0.095</f>
        <v>#REF!</v>
      </c>
      <c r="FJY97" s="1488" t="e">
        <f>SUM(FJY23,FJY27,FJY33,FJY38,FJY41,FJY44,FJY47,FJY50,FJY56,FJY62,FJY64,FJY70,FJY76,FJY78,FJY82,#REF!)*(1-$E$91)*0.095</f>
        <v>#REF!</v>
      </c>
      <c r="FJZ97" s="1488" t="e">
        <f>SUM(FJZ23,FJZ27,FJZ33,FJZ38,FJZ41,FJZ44,FJZ47,FJZ50,FJZ56,FJZ62,FJZ64,FJZ70,FJZ76,FJZ78,FJZ82,#REF!)*(1-$E$91)*0.095</f>
        <v>#REF!</v>
      </c>
      <c r="FKA97" s="1488" t="e">
        <f>SUM(FKA23,FKA27,FKA33,FKA38,FKA41,FKA44,FKA47,FKA50,FKA56,FKA62,FKA64,FKA70,FKA76,FKA78,FKA82,#REF!)*(1-$E$91)*0.095</f>
        <v>#REF!</v>
      </c>
      <c r="FKB97" s="1488" t="e">
        <f>SUM(FKB23,FKB27,FKB33,FKB38,FKB41,FKB44,FKB47,FKB50,FKB56,FKB62,FKB64,FKB70,FKB76,FKB78,FKB82,#REF!)*(1-$E$91)*0.095</f>
        <v>#REF!</v>
      </c>
      <c r="FKC97" s="1488" t="e">
        <f>SUM(FKC23,FKC27,FKC33,FKC38,FKC41,FKC44,FKC47,FKC50,FKC56,FKC62,FKC64,FKC70,FKC76,FKC78,FKC82,#REF!)*(1-$E$91)*0.095</f>
        <v>#REF!</v>
      </c>
      <c r="FKD97" s="1488" t="e">
        <f>SUM(FKD23,FKD27,FKD33,FKD38,FKD41,FKD44,FKD47,FKD50,FKD56,FKD62,FKD64,FKD70,FKD76,FKD78,FKD82,#REF!)*(1-$E$91)*0.095</f>
        <v>#REF!</v>
      </c>
      <c r="FKE97" s="1488" t="e">
        <f>SUM(FKE23,FKE27,FKE33,FKE38,FKE41,FKE44,FKE47,FKE50,FKE56,FKE62,FKE64,FKE70,FKE76,FKE78,FKE82,#REF!)*(1-$E$91)*0.095</f>
        <v>#REF!</v>
      </c>
      <c r="FKF97" s="1488" t="e">
        <f>SUM(FKF23,FKF27,FKF33,FKF38,FKF41,FKF44,FKF47,FKF50,FKF56,FKF62,FKF64,FKF70,FKF76,FKF78,FKF82,#REF!)*(1-$E$91)*0.095</f>
        <v>#REF!</v>
      </c>
      <c r="FKG97" s="1488" t="e">
        <f>SUM(FKG23,FKG27,FKG33,FKG38,FKG41,FKG44,FKG47,FKG50,FKG56,FKG62,FKG64,FKG70,FKG76,FKG78,FKG82,#REF!)*(1-$E$91)*0.095</f>
        <v>#REF!</v>
      </c>
      <c r="FKH97" s="1488" t="e">
        <f>SUM(FKH23,FKH27,FKH33,FKH38,FKH41,FKH44,FKH47,FKH50,FKH56,FKH62,FKH64,FKH70,FKH76,FKH78,FKH82,#REF!)*(1-$E$91)*0.095</f>
        <v>#REF!</v>
      </c>
      <c r="FKI97" s="1488" t="e">
        <f>SUM(FKI23,FKI27,FKI33,FKI38,FKI41,FKI44,FKI47,FKI50,FKI56,FKI62,FKI64,FKI70,FKI76,FKI78,FKI82,#REF!)*(1-$E$91)*0.095</f>
        <v>#REF!</v>
      </c>
      <c r="FKJ97" s="1488" t="e">
        <f>SUM(FKJ23,FKJ27,FKJ33,FKJ38,FKJ41,FKJ44,FKJ47,FKJ50,FKJ56,FKJ62,FKJ64,FKJ70,FKJ76,FKJ78,FKJ82,#REF!)*(1-$E$91)*0.095</f>
        <v>#REF!</v>
      </c>
      <c r="FKK97" s="1488" t="e">
        <f>SUM(FKK23,FKK27,FKK33,FKK38,FKK41,FKK44,FKK47,FKK50,FKK56,FKK62,FKK64,FKK70,FKK76,FKK78,FKK82,#REF!)*(1-$E$91)*0.095</f>
        <v>#REF!</v>
      </c>
      <c r="FKL97" s="1488" t="e">
        <f>SUM(FKL23,FKL27,FKL33,FKL38,FKL41,FKL44,FKL47,FKL50,FKL56,FKL62,FKL64,FKL70,FKL76,FKL78,FKL82,#REF!)*(1-$E$91)*0.095</f>
        <v>#REF!</v>
      </c>
      <c r="FKM97" s="1488" t="e">
        <f>SUM(FKM23,FKM27,FKM33,FKM38,FKM41,FKM44,FKM47,FKM50,FKM56,FKM62,FKM64,FKM70,FKM76,FKM78,FKM82,#REF!)*(1-$E$91)*0.095</f>
        <v>#REF!</v>
      </c>
      <c r="FKN97" s="1488" t="e">
        <f>SUM(FKN23,FKN27,FKN33,FKN38,FKN41,FKN44,FKN47,FKN50,FKN56,FKN62,FKN64,FKN70,FKN76,FKN78,FKN82,#REF!)*(1-$E$91)*0.095</f>
        <v>#REF!</v>
      </c>
      <c r="FKO97" s="1488" t="e">
        <f>SUM(FKO23,FKO27,FKO33,FKO38,FKO41,FKO44,FKO47,FKO50,FKO56,FKO62,FKO64,FKO70,FKO76,FKO78,FKO82,#REF!)*(1-$E$91)*0.095</f>
        <v>#REF!</v>
      </c>
      <c r="FKP97" s="1488" t="e">
        <f>SUM(FKP23,FKP27,FKP33,FKP38,FKP41,FKP44,FKP47,FKP50,FKP56,FKP62,FKP64,FKP70,FKP76,FKP78,FKP82,#REF!)*(1-$E$91)*0.095</f>
        <v>#REF!</v>
      </c>
      <c r="FKQ97" s="1488" t="e">
        <f>SUM(FKQ23,FKQ27,FKQ33,FKQ38,FKQ41,FKQ44,FKQ47,FKQ50,FKQ56,FKQ62,FKQ64,FKQ70,FKQ76,FKQ78,FKQ82,#REF!)*(1-$E$91)*0.095</f>
        <v>#REF!</v>
      </c>
      <c r="FKR97" s="1488" t="e">
        <f>SUM(FKR23,FKR27,FKR33,FKR38,FKR41,FKR44,FKR47,FKR50,FKR56,FKR62,FKR64,FKR70,FKR76,FKR78,FKR82,#REF!)*(1-$E$91)*0.095</f>
        <v>#REF!</v>
      </c>
      <c r="FKS97" s="1488" t="e">
        <f>SUM(FKS23,FKS27,FKS33,FKS38,FKS41,FKS44,FKS47,FKS50,FKS56,FKS62,FKS64,FKS70,FKS76,FKS78,FKS82,#REF!)*(1-$E$91)*0.095</f>
        <v>#REF!</v>
      </c>
      <c r="FKT97" s="1488" t="e">
        <f>SUM(FKT23,FKT27,FKT33,FKT38,FKT41,FKT44,FKT47,FKT50,FKT56,FKT62,FKT64,FKT70,FKT76,FKT78,FKT82,#REF!)*(1-$E$91)*0.095</f>
        <v>#REF!</v>
      </c>
      <c r="FKU97" s="1488" t="e">
        <f>SUM(FKU23,FKU27,FKU33,FKU38,FKU41,FKU44,FKU47,FKU50,FKU56,FKU62,FKU64,FKU70,FKU76,FKU78,FKU82,#REF!)*(1-$E$91)*0.095</f>
        <v>#REF!</v>
      </c>
      <c r="FKV97" s="1488" t="e">
        <f>SUM(FKV23,FKV27,FKV33,FKV38,FKV41,FKV44,FKV47,FKV50,FKV56,FKV62,FKV64,FKV70,FKV76,FKV78,FKV82,#REF!)*(1-$E$91)*0.095</f>
        <v>#REF!</v>
      </c>
      <c r="FKW97" s="1488" t="e">
        <f>SUM(FKW23,FKW27,FKW33,FKW38,FKW41,FKW44,FKW47,FKW50,FKW56,FKW62,FKW64,FKW70,FKW76,FKW78,FKW82,#REF!)*(1-$E$91)*0.095</f>
        <v>#REF!</v>
      </c>
      <c r="FKX97" s="1488" t="e">
        <f>SUM(FKX23,FKX27,FKX33,FKX38,FKX41,FKX44,FKX47,FKX50,FKX56,FKX62,FKX64,FKX70,FKX76,FKX78,FKX82,#REF!)*(1-$E$91)*0.095</f>
        <v>#REF!</v>
      </c>
      <c r="FKY97" s="1488" t="e">
        <f>SUM(FKY23,FKY27,FKY33,FKY38,FKY41,FKY44,FKY47,FKY50,FKY56,FKY62,FKY64,FKY70,FKY76,FKY78,FKY82,#REF!)*(1-$E$91)*0.095</f>
        <v>#REF!</v>
      </c>
      <c r="FKZ97" s="1488" t="e">
        <f>SUM(FKZ23,FKZ27,FKZ33,FKZ38,FKZ41,FKZ44,FKZ47,FKZ50,FKZ56,FKZ62,FKZ64,FKZ70,FKZ76,FKZ78,FKZ82,#REF!)*(1-$E$91)*0.095</f>
        <v>#REF!</v>
      </c>
      <c r="FLA97" s="1488" t="e">
        <f>SUM(FLA23,FLA27,FLA33,FLA38,FLA41,FLA44,FLA47,FLA50,FLA56,FLA62,FLA64,FLA70,FLA76,FLA78,FLA82,#REF!)*(1-$E$91)*0.095</f>
        <v>#REF!</v>
      </c>
      <c r="FLB97" s="1488" t="e">
        <f>SUM(FLB23,FLB27,FLB33,FLB38,FLB41,FLB44,FLB47,FLB50,FLB56,FLB62,FLB64,FLB70,FLB76,FLB78,FLB82,#REF!)*(1-$E$91)*0.095</f>
        <v>#REF!</v>
      </c>
      <c r="FLC97" s="1488" t="e">
        <f>SUM(FLC23,FLC27,FLC33,FLC38,FLC41,FLC44,FLC47,FLC50,FLC56,FLC62,FLC64,FLC70,FLC76,FLC78,FLC82,#REF!)*(1-$E$91)*0.095</f>
        <v>#REF!</v>
      </c>
      <c r="FLD97" s="1488" t="e">
        <f>SUM(FLD23,FLD27,FLD33,FLD38,FLD41,FLD44,FLD47,FLD50,FLD56,FLD62,FLD64,FLD70,FLD76,FLD78,FLD82,#REF!)*(1-$E$91)*0.095</f>
        <v>#REF!</v>
      </c>
      <c r="FLE97" s="1488" t="e">
        <f>SUM(FLE23,FLE27,FLE33,FLE38,FLE41,FLE44,FLE47,FLE50,FLE56,FLE62,FLE64,FLE70,FLE76,FLE78,FLE82,#REF!)*(1-$E$91)*0.095</f>
        <v>#REF!</v>
      </c>
      <c r="FLF97" s="1488" t="e">
        <f>SUM(FLF23,FLF27,FLF33,FLF38,FLF41,FLF44,FLF47,FLF50,FLF56,FLF62,FLF64,FLF70,FLF76,FLF78,FLF82,#REF!)*(1-$E$91)*0.095</f>
        <v>#REF!</v>
      </c>
      <c r="FLG97" s="1488" t="e">
        <f>SUM(FLG23,FLG27,FLG33,FLG38,FLG41,FLG44,FLG47,FLG50,FLG56,FLG62,FLG64,FLG70,FLG76,FLG78,FLG82,#REF!)*(1-$E$91)*0.095</f>
        <v>#REF!</v>
      </c>
      <c r="FLH97" s="1488" t="e">
        <f>SUM(FLH23,FLH27,FLH33,FLH38,FLH41,FLH44,FLH47,FLH50,FLH56,FLH62,FLH64,FLH70,FLH76,FLH78,FLH82,#REF!)*(1-$E$91)*0.095</f>
        <v>#REF!</v>
      </c>
      <c r="FLI97" s="1488" t="e">
        <f>SUM(FLI23,FLI27,FLI33,FLI38,FLI41,FLI44,FLI47,FLI50,FLI56,FLI62,FLI64,FLI70,FLI76,FLI78,FLI82,#REF!)*(1-$E$91)*0.095</f>
        <v>#REF!</v>
      </c>
      <c r="FLJ97" s="1488" t="e">
        <f>SUM(FLJ23,FLJ27,FLJ33,FLJ38,FLJ41,FLJ44,FLJ47,FLJ50,FLJ56,FLJ62,FLJ64,FLJ70,FLJ76,FLJ78,FLJ82,#REF!)*(1-$E$91)*0.095</f>
        <v>#REF!</v>
      </c>
      <c r="FLK97" s="1488" t="e">
        <f>SUM(FLK23,FLK27,FLK33,FLK38,FLK41,FLK44,FLK47,FLK50,FLK56,FLK62,FLK64,FLK70,FLK76,FLK78,FLK82,#REF!)*(1-$E$91)*0.095</f>
        <v>#REF!</v>
      </c>
      <c r="FLL97" s="1488" t="e">
        <f>SUM(FLL23,FLL27,FLL33,FLL38,FLL41,FLL44,FLL47,FLL50,FLL56,FLL62,FLL64,FLL70,FLL76,FLL78,FLL82,#REF!)*(1-$E$91)*0.095</f>
        <v>#REF!</v>
      </c>
      <c r="FLM97" s="1488" t="e">
        <f>SUM(FLM23,FLM27,FLM33,FLM38,FLM41,FLM44,FLM47,FLM50,FLM56,FLM62,FLM64,FLM70,FLM76,FLM78,FLM82,#REF!)*(1-$E$91)*0.095</f>
        <v>#REF!</v>
      </c>
      <c r="FLN97" s="1488" t="e">
        <f>SUM(FLN23,FLN27,FLN33,FLN38,FLN41,FLN44,FLN47,FLN50,FLN56,FLN62,FLN64,FLN70,FLN76,FLN78,FLN82,#REF!)*(1-$E$91)*0.095</f>
        <v>#REF!</v>
      </c>
      <c r="FLO97" s="1488" t="e">
        <f>SUM(FLO23,FLO27,FLO33,FLO38,FLO41,FLO44,FLO47,FLO50,FLO56,FLO62,FLO64,FLO70,FLO76,FLO78,FLO82,#REF!)*(1-$E$91)*0.095</f>
        <v>#REF!</v>
      </c>
      <c r="FLP97" s="1488" t="e">
        <f>SUM(FLP23,FLP27,FLP33,FLP38,FLP41,FLP44,FLP47,FLP50,FLP56,FLP62,FLP64,FLP70,FLP76,FLP78,FLP82,#REF!)*(1-$E$91)*0.095</f>
        <v>#REF!</v>
      </c>
      <c r="FLQ97" s="1488" t="e">
        <f>SUM(FLQ23,FLQ27,FLQ33,FLQ38,FLQ41,FLQ44,FLQ47,FLQ50,FLQ56,FLQ62,FLQ64,FLQ70,FLQ76,FLQ78,FLQ82,#REF!)*(1-$E$91)*0.095</f>
        <v>#REF!</v>
      </c>
      <c r="FLR97" s="1488" t="e">
        <f>SUM(FLR23,FLR27,FLR33,FLR38,FLR41,FLR44,FLR47,FLR50,FLR56,FLR62,FLR64,FLR70,FLR76,FLR78,FLR82,#REF!)*(1-$E$91)*0.095</f>
        <v>#REF!</v>
      </c>
      <c r="FLS97" s="1488" t="e">
        <f>SUM(FLS23,FLS27,FLS33,FLS38,FLS41,FLS44,FLS47,FLS50,FLS56,FLS62,FLS64,FLS70,FLS76,FLS78,FLS82,#REF!)*(1-$E$91)*0.095</f>
        <v>#REF!</v>
      </c>
      <c r="FLT97" s="1488" t="e">
        <f>SUM(FLT23,FLT27,FLT33,FLT38,FLT41,FLT44,FLT47,FLT50,FLT56,FLT62,FLT64,FLT70,FLT76,FLT78,FLT82,#REF!)*(1-$E$91)*0.095</f>
        <v>#REF!</v>
      </c>
      <c r="FLU97" s="1488" t="e">
        <f>SUM(FLU23,FLU27,FLU33,FLU38,FLU41,FLU44,FLU47,FLU50,FLU56,FLU62,FLU64,FLU70,FLU76,FLU78,FLU82,#REF!)*(1-$E$91)*0.095</f>
        <v>#REF!</v>
      </c>
      <c r="FLV97" s="1488" t="e">
        <f>SUM(FLV23,FLV27,FLV33,FLV38,FLV41,FLV44,FLV47,FLV50,FLV56,FLV62,FLV64,FLV70,FLV76,FLV78,FLV82,#REF!)*(1-$E$91)*0.095</f>
        <v>#REF!</v>
      </c>
      <c r="FLW97" s="1488" t="e">
        <f>SUM(FLW23,FLW27,FLW33,FLW38,FLW41,FLW44,FLW47,FLW50,FLW56,FLW62,FLW64,FLW70,FLW76,FLW78,FLW82,#REF!)*(1-$E$91)*0.095</f>
        <v>#REF!</v>
      </c>
      <c r="FLX97" s="1488" t="e">
        <f>SUM(FLX23,FLX27,FLX33,FLX38,FLX41,FLX44,FLX47,FLX50,FLX56,FLX62,FLX64,FLX70,FLX76,FLX78,FLX82,#REF!)*(1-$E$91)*0.095</f>
        <v>#REF!</v>
      </c>
      <c r="FLY97" s="1488" t="e">
        <f>SUM(FLY23,FLY27,FLY33,FLY38,FLY41,FLY44,FLY47,FLY50,FLY56,FLY62,FLY64,FLY70,FLY76,FLY78,FLY82,#REF!)*(1-$E$91)*0.095</f>
        <v>#REF!</v>
      </c>
      <c r="FLZ97" s="1488" t="e">
        <f>SUM(FLZ23,FLZ27,FLZ33,FLZ38,FLZ41,FLZ44,FLZ47,FLZ50,FLZ56,FLZ62,FLZ64,FLZ70,FLZ76,FLZ78,FLZ82,#REF!)*(1-$E$91)*0.095</f>
        <v>#REF!</v>
      </c>
      <c r="FMA97" s="1488" t="e">
        <f>SUM(FMA23,FMA27,FMA33,FMA38,FMA41,FMA44,FMA47,FMA50,FMA56,FMA62,FMA64,FMA70,FMA76,FMA78,FMA82,#REF!)*(1-$E$91)*0.095</f>
        <v>#REF!</v>
      </c>
      <c r="FMB97" s="1488" t="e">
        <f>SUM(FMB23,FMB27,FMB33,FMB38,FMB41,FMB44,FMB47,FMB50,FMB56,FMB62,FMB64,FMB70,FMB76,FMB78,FMB82,#REF!)*(1-$E$91)*0.095</f>
        <v>#REF!</v>
      </c>
      <c r="FMC97" s="1488" t="e">
        <f>SUM(FMC23,FMC27,FMC33,FMC38,FMC41,FMC44,FMC47,FMC50,FMC56,FMC62,FMC64,FMC70,FMC76,FMC78,FMC82,#REF!)*(1-$E$91)*0.095</f>
        <v>#REF!</v>
      </c>
      <c r="FMD97" s="1488" t="e">
        <f>SUM(FMD23,FMD27,FMD33,FMD38,FMD41,FMD44,FMD47,FMD50,FMD56,FMD62,FMD64,FMD70,FMD76,FMD78,FMD82,#REF!)*(1-$E$91)*0.095</f>
        <v>#REF!</v>
      </c>
      <c r="FME97" s="1488" t="e">
        <f>SUM(FME23,FME27,FME33,FME38,FME41,FME44,FME47,FME50,FME56,FME62,FME64,FME70,FME76,FME78,FME82,#REF!)*(1-$E$91)*0.095</f>
        <v>#REF!</v>
      </c>
      <c r="FMF97" s="1488" t="e">
        <f>SUM(FMF23,FMF27,FMF33,FMF38,FMF41,FMF44,FMF47,FMF50,FMF56,FMF62,FMF64,FMF70,FMF76,FMF78,FMF82,#REF!)*(1-$E$91)*0.095</f>
        <v>#REF!</v>
      </c>
      <c r="FMG97" s="1488" t="e">
        <f>SUM(FMG23,FMG27,FMG33,FMG38,FMG41,FMG44,FMG47,FMG50,FMG56,FMG62,FMG64,FMG70,FMG76,FMG78,FMG82,#REF!)*(1-$E$91)*0.095</f>
        <v>#REF!</v>
      </c>
      <c r="FMH97" s="1488" t="e">
        <f>SUM(FMH23,FMH27,FMH33,FMH38,FMH41,FMH44,FMH47,FMH50,FMH56,FMH62,FMH64,FMH70,FMH76,FMH78,FMH82,#REF!)*(1-$E$91)*0.095</f>
        <v>#REF!</v>
      </c>
      <c r="FMI97" s="1488" t="e">
        <f>SUM(FMI23,FMI27,FMI33,FMI38,FMI41,FMI44,FMI47,FMI50,FMI56,FMI62,FMI64,FMI70,FMI76,FMI78,FMI82,#REF!)*(1-$E$91)*0.095</f>
        <v>#REF!</v>
      </c>
      <c r="FMJ97" s="1488" t="e">
        <f>SUM(FMJ23,FMJ27,FMJ33,FMJ38,FMJ41,FMJ44,FMJ47,FMJ50,FMJ56,FMJ62,FMJ64,FMJ70,FMJ76,FMJ78,FMJ82,#REF!)*(1-$E$91)*0.095</f>
        <v>#REF!</v>
      </c>
      <c r="FMK97" s="1488" t="e">
        <f>SUM(FMK23,FMK27,FMK33,FMK38,FMK41,FMK44,FMK47,FMK50,FMK56,FMK62,FMK64,FMK70,FMK76,FMK78,FMK82,#REF!)*(1-$E$91)*0.095</f>
        <v>#REF!</v>
      </c>
      <c r="FML97" s="1488" t="e">
        <f>SUM(FML23,FML27,FML33,FML38,FML41,FML44,FML47,FML50,FML56,FML62,FML64,FML70,FML76,FML78,FML82,#REF!)*(1-$E$91)*0.095</f>
        <v>#REF!</v>
      </c>
      <c r="FMM97" s="1488" t="e">
        <f>SUM(FMM23,FMM27,FMM33,FMM38,FMM41,FMM44,FMM47,FMM50,FMM56,FMM62,FMM64,FMM70,FMM76,FMM78,FMM82,#REF!)*(1-$E$91)*0.095</f>
        <v>#REF!</v>
      </c>
      <c r="FMN97" s="1488" t="e">
        <f>SUM(FMN23,FMN27,FMN33,FMN38,FMN41,FMN44,FMN47,FMN50,FMN56,FMN62,FMN64,FMN70,FMN76,FMN78,FMN82,#REF!)*(1-$E$91)*0.095</f>
        <v>#REF!</v>
      </c>
      <c r="FMO97" s="1488" t="e">
        <f>SUM(FMO23,FMO27,FMO33,FMO38,FMO41,FMO44,FMO47,FMO50,FMO56,FMO62,FMO64,FMO70,FMO76,FMO78,FMO82,#REF!)*(1-$E$91)*0.095</f>
        <v>#REF!</v>
      </c>
      <c r="FMP97" s="1488" t="e">
        <f>SUM(FMP23,FMP27,FMP33,FMP38,FMP41,FMP44,FMP47,FMP50,FMP56,FMP62,FMP64,FMP70,FMP76,FMP78,FMP82,#REF!)*(1-$E$91)*0.095</f>
        <v>#REF!</v>
      </c>
      <c r="FMQ97" s="1488" t="e">
        <f>SUM(FMQ23,FMQ27,FMQ33,FMQ38,FMQ41,FMQ44,FMQ47,FMQ50,FMQ56,FMQ62,FMQ64,FMQ70,FMQ76,FMQ78,FMQ82,#REF!)*(1-$E$91)*0.095</f>
        <v>#REF!</v>
      </c>
      <c r="FMR97" s="1488" t="e">
        <f>SUM(FMR23,FMR27,FMR33,FMR38,FMR41,FMR44,FMR47,FMR50,FMR56,FMR62,FMR64,FMR70,FMR76,FMR78,FMR82,#REF!)*(1-$E$91)*0.095</f>
        <v>#REF!</v>
      </c>
      <c r="FMS97" s="1488" t="e">
        <f>SUM(FMS23,FMS27,FMS33,FMS38,FMS41,FMS44,FMS47,FMS50,FMS56,FMS62,FMS64,FMS70,FMS76,FMS78,FMS82,#REF!)*(1-$E$91)*0.095</f>
        <v>#REF!</v>
      </c>
      <c r="FMT97" s="1488" t="e">
        <f>SUM(FMT23,FMT27,FMT33,FMT38,FMT41,FMT44,FMT47,FMT50,FMT56,FMT62,FMT64,FMT70,FMT76,FMT78,FMT82,#REF!)*(1-$E$91)*0.095</f>
        <v>#REF!</v>
      </c>
      <c r="FMU97" s="1488" t="e">
        <f>SUM(FMU23,FMU27,FMU33,FMU38,FMU41,FMU44,FMU47,FMU50,FMU56,FMU62,FMU64,FMU70,FMU76,FMU78,FMU82,#REF!)*(1-$E$91)*0.095</f>
        <v>#REF!</v>
      </c>
      <c r="FMV97" s="1488" t="e">
        <f>SUM(FMV23,FMV27,FMV33,FMV38,FMV41,FMV44,FMV47,FMV50,FMV56,FMV62,FMV64,FMV70,FMV76,FMV78,FMV82,#REF!)*(1-$E$91)*0.095</f>
        <v>#REF!</v>
      </c>
      <c r="FMW97" s="1488" t="e">
        <f>SUM(FMW23,FMW27,FMW33,FMW38,FMW41,FMW44,FMW47,FMW50,FMW56,FMW62,FMW64,FMW70,FMW76,FMW78,FMW82,#REF!)*(1-$E$91)*0.095</f>
        <v>#REF!</v>
      </c>
      <c r="FMX97" s="1488" t="e">
        <f>SUM(FMX23,FMX27,FMX33,FMX38,FMX41,FMX44,FMX47,FMX50,FMX56,FMX62,FMX64,FMX70,FMX76,FMX78,FMX82,#REF!)*(1-$E$91)*0.095</f>
        <v>#REF!</v>
      </c>
      <c r="FMY97" s="1488" t="e">
        <f>SUM(FMY23,FMY27,FMY33,FMY38,FMY41,FMY44,FMY47,FMY50,FMY56,FMY62,FMY64,FMY70,FMY76,FMY78,FMY82,#REF!)*(1-$E$91)*0.095</f>
        <v>#REF!</v>
      </c>
      <c r="FMZ97" s="1488" t="e">
        <f>SUM(FMZ23,FMZ27,FMZ33,FMZ38,FMZ41,FMZ44,FMZ47,FMZ50,FMZ56,FMZ62,FMZ64,FMZ70,FMZ76,FMZ78,FMZ82,#REF!)*(1-$E$91)*0.095</f>
        <v>#REF!</v>
      </c>
      <c r="FNA97" s="1488" t="e">
        <f>SUM(FNA23,FNA27,FNA33,FNA38,FNA41,FNA44,FNA47,FNA50,FNA56,FNA62,FNA64,FNA70,FNA76,FNA78,FNA82,#REF!)*(1-$E$91)*0.095</f>
        <v>#REF!</v>
      </c>
      <c r="FNB97" s="1488" t="e">
        <f>SUM(FNB23,FNB27,FNB33,FNB38,FNB41,FNB44,FNB47,FNB50,FNB56,FNB62,FNB64,FNB70,FNB76,FNB78,FNB82,#REF!)*(1-$E$91)*0.095</f>
        <v>#REF!</v>
      </c>
      <c r="FNC97" s="1488" t="e">
        <f>SUM(FNC23,FNC27,FNC33,FNC38,FNC41,FNC44,FNC47,FNC50,FNC56,FNC62,FNC64,FNC70,FNC76,FNC78,FNC82,#REF!)*(1-$E$91)*0.095</f>
        <v>#REF!</v>
      </c>
      <c r="FND97" s="1488" t="e">
        <f>SUM(FND23,FND27,FND33,FND38,FND41,FND44,FND47,FND50,FND56,FND62,FND64,FND70,FND76,FND78,FND82,#REF!)*(1-$E$91)*0.095</f>
        <v>#REF!</v>
      </c>
      <c r="FNE97" s="1488" t="e">
        <f>SUM(FNE23,FNE27,FNE33,FNE38,FNE41,FNE44,FNE47,FNE50,FNE56,FNE62,FNE64,FNE70,FNE76,FNE78,FNE82,#REF!)*(1-$E$91)*0.095</f>
        <v>#REF!</v>
      </c>
      <c r="FNF97" s="1488" t="e">
        <f>SUM(FNF23,FNF27,FNF33,FNF38,FNF41,FNF44,FNF47,FNF50,FNF56,FNF62,FNF64,FNF70,FNF76,FNF78,FNF82,#REF!)*(1-$E$91)*0.095</f>
        <v>#REF!</v>
      </c>
      <c r="FNG97" s="1488" t="e">
        <f>SUM(FNG23,FNG27,FNG33,FNG38,FNG41,FNG44,FNG47,FNG50,FNG56,FNG62,FNG64,FNG70,FNG76,FNG78,FNG82,#REF!)*(1-$E$91)*0.095</f>
        <v>#REF!</v>
      </c>
      <c r="FNH97" s="1488" t="e">
        <f>SUM(FNH23,FNH27,FNH33,FNH38,FNH41,FNH44,FNH47,FNH50,FNH56,FNH62,FNH64,FNH70,FNH76,FNH78,FNH82,#REF!)*(1-$E$91)*0.095</f>
        <v>#REF!</v>
      </c>
      <c r="FNI97" s="1488" t="e">
        <f>SUM(FNI23,FNI27,FNI33,FNI38,FNI41,FNI44,FNI47,FNI50,FNI56,FNI62,FNI64,FNI70,FNI76,FNI78,FNI82,#REF!)*(1-$E$91)*0.095</f>
        <v>#REF!</v>
      </c>
      <c r="FNJ97" s="1488" t="e">
        <f>SUM(FNJ23,FNJ27,FNJ33,FNJ38,FNJ41,FNJ44,FNJ47,FNJ50,FNJ56,FNJ62,FNJ64,FNJ70,FNJ76,FNJ78,FNJ82,#REF!)*(1-$E$91)*0.095</f>
        <v>#REF!</v>
      </c>
      <c r="FNK97" s="1488" t="e">
        <f>SUM(FNK23,FNK27,FNK33,FNK38,FNK41,FNK44,FNK47,FNK50,FNK56,FNK62,FNK64,FNK70,FNK76,FNK78,FNK82,#REF!)*(1-$E$91)*0.095</f>
        <v>#REF!</v>
      </c>
      <c r="FNL97" s="1488" t="e">
        <f>SUM(FNL23,FNL27,FNL33,FNL38,FNL41,FNL44,FNL47,FNL50,FNL56,FNL62,FNL64,FNL70,FNL76,FNL78,FNL82,#REF!)*(1-$E$91)*0.095</f>
        <v>#REF!</v>
      </c>
      <c r="FNM97" s="1488" t="e">
        <f>SUM(FNM23,FNM27,FNM33,FNM38,FNM41,FNM44,FNM47,FNM50,FNM56,FNM62,FNM64,FNM70,FNM76,FNM78,FNM82,#REF!)*(1-$E$91)*0.095</f>
        <v>#REF!</v>
      </c>
      <c r="FNN97" s="1488" t="e">
        <f>SUM(FNN23,FNN27,FNN33,FNN38,FNN41,FNN44,FNN47,FNN50,FNN56,FNN62,FNN64,FNN70,FNN76,FNN78,FNN82,#REF!)*(1-$E$91)*0.095</f>
        <v>#REF!</v>
      </c>
      <c r="FNO97" s="1488" t="e">
        <f>SUM(FNO23,FNO27,FNO33,FNO38,FNO41,FNO44,FNO47,FNO50,FNO56,FNO62,FNO64,FNO70,FNO76,FNO78,FNO82,#REF!)*(1-$E$91)*0.095</f>
        <v>#REF!</v>
      </c>
      <c r="FNP97" s="1488" t="e">
        <f>SUM(FNP23,FNP27,FNP33,FNP38,FNP41,FNP44,FNP47,FNP50,FNP56,FNP62,FNP64,FNP70,FNP76,FNP78,FNP82,#REF!)*(1-$E$91)*0.095</f>
        <v>#REF!</v>
      </c>
      <c r="FNQ97" s="1488" t="e">
        <f>SUM(FNQ23,FNQ27,FNQ33,FNQ38,FNQ41,FNQ44,FNQ47,FNQ50,FNQ56,FNQ62,FNQ64,FNQ70,FNQ76,FNQ78,FNQ82,#REF!)*(1-$E$91)*0.095</f>
        <v>#REF!</v>
      </c>
      <c r="FNR97" s="1488" t="e">
        <f>SUM(FNR23,FNR27,FNR33,FNR38,FNR41,FNR44,FNR47,FNR50,FNR56,FNR62,FNR64,FNR70,FNR76,FNR78,FNR82,#REF!)*(1-$E$91)*0.095</f>
        <v>#REF!</v>
      </c>
      <c r="FNS97" s="1488" t="e">
        <f>SUM(FNS23,FNS27,FNS33,FNS38,FNS41,FNS44,FNS47,FNS50,FNS56,FNS62,FNS64,FNS70,FNS76,FNS78,FNS82,#REF!)*(1-$E$91)*0.095</f>
        <v>#REF!</v>
      </c>
      <c r="FNT97" s="1488" t="e">
        <f>SUM(FNT23,FNT27,FNT33,FNT38,FNT41,FNT44,FNT47,FNT50,FNT56,FNT62,FNT64,FNT70,FNT76,FNT78,FNT82,#REF!)*(1-$E$91)*0.095</f>
        <v>#REF!</v>
      </c>
      <c r="FNU97" s="1488" t="e">
        <f>SUM(FNU23,FNU27,FNU33,FNU38,FNU41,FNU44,FNU47,FNU50,FNU56,FNU62,FNU64,FNU70,FNU76,FNU78,FNU82,#REF!)*(1-$E$91)*0.095</f>
        <v>#REF!</v>
      </c>
      <c r="FNV97" s="1488" t="e">
        <f>SUM(FNV23,FNV27,FNV33,FNV38,FNV41,FNV44,FNV47,FNV50,FNV56,FNV62,FNV64,FNV70,FNV76,FNV78,FNV82,#REF!)*(1-$E$91)*0.095</f>
        <v>#REF!</v>
      </c>
      <c r="FNW97" s="1488" t="e">
        <f>SUM(FNW23,FNW27,FNW33,FNW38,FNW41,FNW44,FNW47,FNW50,FNW56,FNW62,FNW64,FNW70,FNW76,FNW78,FNW82,#REF!)*(1-$E$91)*0.095</f>
        <v>#REF!</v>
      </c>
      <c r="FNX97" s="1488" t="e">
        <f>SUM(FNX23,FNX27,FNX33,FNX38,FNX41,FNX44,FNX47,FNX50,FNX56,FNX62,FNX64,FNX70,FNX76,FNX78,FNX82,#REF!)*(1-$E$91)*0.095</f>
        <v>#REF!</v>
      </c>
      <c r="FNY97" s="1488" t="e">
        <f>SUM(FNY23,FNY27,FNY33,FNY38,FNY41,FNY44,FNY47,FNY50,FNY56,FNY62,FNY64,FNY70,FNY76,FNY78,FNY82,#REF!)*(1-$E$91)*0.095</f>
        <v>#REF!</v>
      </c>
      <c r="FNZ97" s="1488" t="e">
        <f>SUM(FNZ23,FNZ27,FNZ33,FNZ38,FNZ41,FNZ44,FNZ47,FNZ50,FNZ56,FNZ62,FNZ64,FNZ70,FNZ76,FNZ78,FNZ82,#REF!)*(1-$E$91)*0.095</f>
        <v>#REF!</v>
      </c>
      <c r="FOA97" s="1488" t="e">
        <f>SUM(FOA23,FOA27,FOA33,FOA38,FOA41,FOA44,FOA47,FOA50,FOA56,FOA62,FOA64,FOA70,FOA76,FOA78,FOA82,#REF!)*(1-$E$91)*0.095</f>
        <v>#REF!</v>
      </c>
      <c r="FOB97" s="1488" t="e">
        <f>SUM(FOB23,FOB27,FOB33,FOB38,FOB41,FOB44,FOB47,FOB50,FOB56,FOB62,FOB64,FOB70,FOB76,FOB78,FOB82,#REF!)*(1-$E$91)*0.095</f>
        <v>#REF!</v>
      </c>
      <c r="FOC97" s="1488" t="e">
        <f>SUM(FOC23,FOC27,FOC33,FOC38,FOC41,FOC44,FOC47,FOC50,FOC56,FOC62,FOC64,FOC70,FOC76,FOC78,FOC82,#REF!)*(1-$E$91)*0.095</f>
        <v>#REF!</v>
      </c>
      <c r="FOD97" s="1488" t="e">
        <f>SUM(FOD23,FOD27,FOD33,FOD38,FOD41,FOD44,FOD47,FOD50,FOD56,FOD62,FOD64,FOD70,FOD76,FOD78,FOD82,#REF!)*(1-$E$91)*0.095</f>
        <v>#REF!</v>
      </c>
      <c r="FOE97" s="1488" t="e">
        <f>SUM(FOE23,FOE27,FOE33,FOE38,FOE41,FOE44,FOE47,FOE50,FOE56,FOE62,FOE64,FOE70,FOE76,FOE78,FOE82,#REF!)*(1-$E$91)*0.095</f>
        <v>#REF!</v>
      </c>
      <c r="FOF97" s="1488" t="e">
        <f>SUM(FOF23,FOF27,FOF33,FOF38,FOF41,FOF44,FOF47,FOF50,FOF56,FOF62,FOF64,FOF70,FOF76,FOF78,FOF82,#REF!)*(1-$E$91)*0.095</f>
        <v>#REF!</v>
      </c>
      <c r="FOG97" s="1488" t="e">
        <f>SUM(FOG23,FOG27,FOG33,FOG38,FOG41,FOG44,FOG47,FOG50,FOG56,FOG62,FOG64,FOG70,FOG76,FOG78,FOG82,#REF!)*(1-$E$91)*0.095</f>
        <v>#REF!</v>
      </c>
      <c r="FOH97" s="1488" t="e">
        <f>SUM(FOH23,FOH27,FOH33,FOH38,FOH41,FOH44,FOH47,FOH50,FOH56,FOH62,FOH64,FOH70,FOH76,FOH78,FOH82,#REF!)*(1-$E$91)*0.095</f>
        <v>#REF!</v>
      </c>
      <c r="FOI97" s="1488" t="e">
        <f>SUM(FOI23,FOI27,FOI33,FOI38,FOI41,FOI44,FOI47,FOI50,FOI56,FOI62,FOI64,FOI70,FOI76,FOI78,FOI82,#REF!)*(1-$E$91)*0.095</f>
        <v>#REF!</v>
      </c>
      <c r="FOJ97" s="1488" t="e">
        <f>SUM(FOJ23,FOJ27,FOJ33,FOJ38,FOJ41,FOJ44,FOJ47,FOJ50,FOJ56,FOJ62,FOJ64,FOJ70,FOJ76,FOJ78,FOJ82,#REF!)*(1-$E$91)*0.095</f>
        <v>#REF!</v>
      </c>
      <c r="FOK97" s="1488" t="e">
        <f>SUM(FOK23,FOK27,FOK33,FOK38,FOK41,FOK44,FOK47,FOK50,FOK56,FOK62,FOK64,FOK70,FOK76,FOK78,FOK82,#REF!)*(1-$E$91)*0.095</f>
        <v>#REF!</v>
      </c>
      <c r="FOL97" s="1488" t="e">
        <f>SUM(FOL23,FOL27,FOL33,FOL38,FOL41,FOL44,FOL47,FOL50,FOL56,FOL62,FOL64,FOL70,FOL76,FOL78,FOL82,#REF!)*(1-$E$91)*0.095</f>
        <v>#REF!</v>
      </c>
      <c r="FOM97" s="1488" t="e">
        <f>SUM(FOM23,FOM27,FOM33,FOM38,FOM41,FOM44,FOM47,FOM50,FOM56,FOM62,FOM64,FOM70,FOM76,FOM78,FOM82,#REF!)*(1-$E$91)*0.095</f>
        <v>#REF!</v>
      </c>
      <c r="FON97" s="1488" t="e">
        <f>SUM(FON23,FON27,FON33,FON38,FON41,FON44,FON47,FON50,FON56,FON62,FON64,FON70,FON76,FON78,FON82,#REF!)*(1-$E$91)*0.095</f>
        <v>#REF!</v>
      </c>
      <c r="FOO97" s="1488" t="e">
        <f>SUM(FOO23,FOO27,FOO33,FOO38,FOO41,FOO44,FOO47,FOO50,FOO56,FOO62,FOO64,FOO70,FOO76,FOO78,FOO82,#REF!)*(1-$E$91)*0.095</f>
        <v>#REF!</v>
      </c>
      <c r="FOP97" s="1488" t="e">
        <f>SUM(FOP23,FOP27,FOP33,FOP38,FOP41,FOP44,FOP47,FOP50,FOP56,FOP62,FOP64,FOP70,FOP76,FOP78,FOP82,#REF!)*(1-$E$91)*0.095</f>
        <v>#REF!</v>
      </c>
      <c r="FOQ97" s="1488" t="e">
        <f>SUM(FOQ23,FOQ27,FOQ33,FOQ38,FOQ41,FOQ44,FOQ47,FOQ50,FOQ56,FOQ62,FOQ64,FOQ70,FOQ76,FOQ78,FOQ82,#REF!)*(1-$E$91)*0.095</f>
        <v>#REF!</v>
      </c>
      <c r="FOR97" s="1488" t="e">
        <f>SUM(FOR23,FOR27,FOR33,FOR38,FOR41,FOR44,FOR47,FOR50,FOR56,FOR62,FOR64,FOR70,FOR76,FOR78,FOR82,#REF!)*(1-$E$91)*0.095</f>
        <v>#REF!</v>
      </c>
      <c r="FOS97" s="1488" t="e">
        <f>SUM(FOS23,FOS27,FOS33,FOS38,FOS41,FOS44,FOS47,FOS50,FOS56,FOS62,FOS64,FOS70,FOS76,FOS78,FOS82,#REF!)*(1-$E$91)*0.095</f>
        <v>#REF!</v>
      </c>
      <c r="FOT97" s="1488" t="e">
        <f>SUM(FOT23,FOT27,FOT33,FOT38,FOT41,FOT44,FOT47,FOT50,FOT56,FOT62,FOT64,FOT70,FOT76,FOT78,FOT82,#REF!)*(1-$E$91)*0.095</f>
        <v>#REF!</v>
      </c>
      <c r="FOU97" s="1488" t="e">
        <f>SUM(FOU23,FOU27,FOU33,FOU38,FOU41,FOU44,FOU47,FOU50,FOU56,FOU62,FOU64,FOU70,FOU76,FOU78,FOU82,#REF!)*(1-$E$91)*0.095</f>
        <v>#REF!</v>
      </c>
      <c r="FOV97" s="1488" t="e">
        <f>SUM(FOV23,FOV27,FOV33,FOV38,FOV41,FOV44,FOV47,FOV50,FOV56,FOV62,FOV64,FOV70,FOV76,FOV78,FOV82,#REF!)*(1-$E$91)*0.095</f>
        <v>#REF!</v>
      </c>
      <c r="FOW97" s="1488" t="e">
        <f>SUM(FOW23,FOW27,FOW33,FOW38,FOW41,FOW44,FOW47,FOW50,FOW56,FOW62,FOW64,FOW70,FOW76,FOW78,FOW82,#REF!)*(1-$E$91)*0.095</f>
        <v>#REF!</v>
      </c>
      <c r="FOX97" s="1488" t="e">
        <f>SUM(FOX23,FOX27,FOX33,FOX38,FOX41,FOX44,FOX47,FOX50,FOX56,FOX62,FOX64,FOX70,FOX76,FOX78,FOX82,#REF!)*(1-$E$91)*0.095</f>
        <v>#REF!</v>
      </c>
      <c r="FOY97" s="1488" t="e">
        <f>SUM(FOY23,FOY27,FOY33,FOY38,FOY41,FOY44,FOY47,FOY50,FOY56,FOY62,FOY64,FOY70,FOY76,FOY78,FOY82,#REF!)*(1-$E$91)*0.095</f>
        <v>#REF!</v>
      </c>
      <c r="FOZ97" s="1488" t="e">
        <f>SUM(FOZ23,FOZ27,FOZ33,FOZ38,FOZ41,FOZ44,FOZ47,FOZ50,FOZ56,FOZ62,FOZ64,FOZ70,FOZ76,FOZ78,FOZ82,#REF!)*(1-$E$91)*0.095</f>
        <v>#REF!</v>
      </c>
      <c r="FPA97" s="1488" t="e">
        <f>SUM(FPA23,FPA27,FPA33,FPA38,FPA41,FPA44,FPA47,FPA50,FPA56,FPA62,FPA64,FPA70,FPA76,FPA78,FPA82,#REF!)*(1-$E$91)*0.095</f>
        <v>#REF!</v>
      </c>
      <c r="FPB97" s="1488" t="e">
        <f>SUM(FPB23,FPB27,FPB33,FPB38,FPB41,FPB44,FPB47,FPB50,FPB56,FPB62,FPB64,FPB70,FPB76,FPB78,FPB82,#REF!)*(1-$E$91)*0.095</f>
        <v>#REF!</v>
      </c>
      <c r="FPC97" s="1488" t="e">
        <f>SUM(FPC23,FPC27,FPC33,FPC38,FPC41,FPC44,FPC47,FPC50,FPC56,FPC62,FPC64,FPC70,FPC76,FPC78,FPC82,#REF!)*(1-$E$91)*0.095</f>
        <v>#REF!</v>
      </c>
      <c r="FPD97" s="1488" t="e">
        <f>SUM(FPD23,FPD27,FPD33,FPD38,FPD41,FPD44,FPD47,FPD50,FPD56,FPD62,FPD64,FPD70,FPD76,FPD78,FPD82,#REF!)*(1-$E$91)*0.095</f>
        <v>#REF!</v>
      </c>
      <c r="FPE97" s="1488" t="e">
        <f>SUM(FPE23,FPE27,FPE33,FPE38,FPE41,FPE44,FPE47,FPE50,FPE56,FPE62,FPE64,FPE70,FPE76,FPE78,FPE82,#REF!)*(1-$E$91)*0.095</f>
        <v>#REF!</v>
      </c>
      <c r="FPF97" s="1488" t="e">
        <f>SUM(FPF23,FPF27,FPF33,FPF38,FPF41,FPF44,FPF47,FPF50,FPF56,FPF62,FPF64,FPF70,FPF76,FPF78,FPF82,#REF!)*(1-$E$91)*0.095</f>
        <v>#REF!</v>
      </c>
      <c r="FPG97" s="1488" t="e">
        <f>SUM(FPG23,FPG27,FPG33,FPG38,FPG41,FPG44,FPG47,FPG50,FPG56,FPG62,FPG64,FPG70,FPG76,FPG78,FPG82,#REF!)*(1-$E$91)*0.095</f>
        <v>#REF!</v>
      </c>
      <c r="FPH97" s="1488" t="e">
        <f>SUM(FPH23,FPH27,FPH33,FPH38,FPH41,FPH44,FPH47,FPH50,FPH56,FPH62,FPH64,FPH70,FPH76,FPH78,FPH82,#REF!)*(1-$E$91)*0.095</f>
        <v>#REF!</v>
      </c>
      <c r="FPI97" s="1488" t="e">
        <f>SUM(FPI23,FPI27,FPI33,FPI38,FPI41,FPI44,FPI47,FPI50,FPI56,FPI62,FPI64,FPI70,FPI76,FPI78,FPI82,#REF!)*(1-$E$91)*0.095</f>
        <v>#REF!</v>
      </c>
      <c r="FPJ97" s="1488" t="e">
        <f>SUM(FPJ23,FPJ27,FPJ33,FPJ38,FPJ41,FPJ44,FPJ47,FPJ50,FPJ56,FPJ62,FPJ64,FPJ70,FPJ76,FPJ78,FPJ82,#REF!)*(1-$E$91)*0.095</f>
        <v>#REF!</v>
      </c>
      <c r="FPK97" s="1488" t="e">
        <f>SUM(FPK23,FPK27,FPK33,FPK38,FPK41,FPK44,FPK47,FPK50,FPK56,FPK62,FPK64,FPK70,FPK76,FPK78,FPK82,#REF!)*(1-$E$91)*0.095</f>
        <v>#REF!</v>
      </c>
      <c r="FPL97" s="1488" t="e">
        <f>SUM(FPL23,FPL27,FPL33,FPL38,FPL41,FPL44,FPL47,FPL50,FPL56,FPL62,FPL64,FPL70,FPL76,FPL78,FPL82,#REF!)*(1-$E$91)*0.095</f>
        <v>#REF!</v>
      </c>
      <c r="FPM97" s="1488" t="e">
        <f>SUM(FPM23,FPM27,FPM33,FPM38,FPM41,FPM44,FPM47,FPM50,FPM56,FPM62,FPM64,FPM70,FPM76,FPM78,FPM82,#REF!)*(1-$E$91)*0.095</f>
        <v>#REF!</v>
      </c>
      <c r="FPN97" s="1488" t="e">
        <f>SUM(FPN23,FPN27,FPN33,FPN38,FPN41,FPN44,FPN47,FPN50,FPN56,FPN62,FPN64,FPN70,FPN76,FPN78,FPN82,#REF!)*(1-$E$91)*0.095</f>
        <v>#REF!</v>
      </c>
      <c r="FPO97" s="1488" t="e">
        <f>SUM(FPO23,FPO27,FPO33,FPO38,FPO41,FPO44,FPO47,FPO50,FPO56,FPO62,FPO64,FPO70,FPO76,FPO78,FPO82,#REF!)*(1-$E$91)*0.095</f>
        <v>#REF!</v>
      </c>
      <c r="FPP97" s="1488" t="e">
        <f>SUM(FPP23,FPP27,FPP33,FPP38,FPP41,FPP44,FPP47,FPP50,FPP56,FPP62,FPP64,FPP70,FPP76,FPP78,FPP82,#REF!)*(1-$E$91)*0.095</f>
        <v>#REF!</v>
      </c>
      <c r="FPQ97" s="1488" t="e">
        <f>SUM(FPQ23,FPQ27,FPQ33,FPQ38,FPQ41,FPQ44,FPQ47,FPQ50,FPQ56,FPQ62,FPQ64,FPQ70,FPQ76,FPQ78,FPQ82,#REF!)*(1-$E$91)*0.095</f>
        <v>#REF!</v>
      </c>
      <c r="FPR97" s="1488" t="e">
        <f>SUM(FPR23,FPR27,FPR33,FPR38,FPR41,FPR44,FPR47,FPR50,FPR56,FPR62,FPR64,FPR70,FPR76,FPR78,FPR82,#REF!)*(1-$E$91)*0.095</f>
        <v>#REF!</v>
      </c>
      <c r="FPS97" s="1488" t="e">
        <f>SUM(FPS23,FPS27,FPS33,FPS38,FPS41,FPS44,FPS47,FPS50,FPS56,FPS62,FPS64,FPS70,FPS76,FPS78,FPS82,#REF!)*(1-$E$91)*0.095</f>
        <v>#REF!</v>
      </c>
      <c r="FPT97" s="1488" t="e">
        <f>SUM(FPT23,FPT27,FPT33,FPT38,FPT41,FPT44,FPT47,FPT50,FPT56,FPT62,FPT64,FPT70,FPT76,FPT78,FPT82,#REF!)*(1-$E$91)*0.095</f>
        <v>#REF!</v>
      </c>
      <c r="FPU97" s="1488" t="e">
        <f>SUM(FPU23,FPU27,FPU33,FPU38,FPU41,FPU44,FPU47,FPU50,FPU56,FPU62,FPU64,FPU70,FPU76,FPU78,FPU82,#REF!)*(1-$E$91)*0.095</f>
        <v>#REF!</v>
      </c>
      <c r="FPV97" s="1488" t="e">
        <f>SUM(FPV23,FPV27,FPV33,FPV38,FPV41,FPV44,FPV47,FPV50,FPV56,FPV62,FPV64,FPV70,FPV76,FPV78,FPV82,#REF!)*(1-$E$91)*0.095</f>
        <v>#REF!</v>
      </c>
      <c r="FPW97" s="1488" t="e">
        <f>SUM(FPW23,FPW27,FPW33,FPW38,FPW41,FPW44,FPW47,FPW50,FPW56,FPW62,FPW64,FPW70,FPW76,FPW78,FPW82,#REF!)*(1-$E$91)*0.095</f>
        <v>#REF!</v>
      </c>
      <c r="FPX97" s="1488" t="e">
        <f>SUM(FPX23,FPX27,FPX33,FPX38,FPX41,FPX44,FPX47,FPX50,FPX56,FPX62,FPX64,FPX70,FPX76,FPX78,FPX82,#REF!)*(1-$E$91)*0.095</f>
        <v>#REF!</v>
      </c>
      <c r="FPY97" s="1488" t="e">
        <f>SUM(FPY23,FPY27,FPY33,FPY38,FPY41,FPY44,FPY47,FPY50,FPY56,FPY62,FPY64,FPY70,FPY76,FPY78,FPY82,#REF!)*(1-$E$91)*0.095</f>
        <v>#REF!</v>
      </c>
      <c r="FPZ97" s="1488" t="e">
        <f>SUM(FPZ23,FPZ27,FPZ33,FPZ38,FPZ41,FPZ44,FPZ47,FPZ50,FPZ56,FPZ62,FPZ64,FPZ70,FPZ76,FPZ78,FPZ82,#REF!)*(1-$E$91)*0.095</f>
        <v>#REF!</v>
      </c>
      <c r="FQA97" s="1488" t="e">
        <f>SUM(FQA23,FQA27,FQA33,FQA38,FQA41,FQA44,FQA47,FQA50,FQA56,FQA62,FQA64,FQA70,FQA76,FQA78,FQA82,#REF!)*(1-$E$91)*0.095</f>
        <v>#REF!</v>
      </c>
      <c r="FQB97" s="1488" t="e">
        <f>SUM(FQB23,FQB27,FQB33,FQB38,FQB41,FQB44,FQB47,FQB50,FQB56,FQB62,FQB64,FQB70,FQB76,FQB78,FQB82,#REF!)*(1-$E$91)*0.095</f>
        <v>#REF!</v>
      </c>
      <c r="FQC97" s="1488" t="e">
        <f>SUM(FQC23,FQC27,FQC33,FQC38,FQC41,FQC44,FQC47,FQC50,FQC56,FQC62,FQC64,FQC70,FQC76,FQC78,FQC82,#REF!)*(1-$E$91)*0.095</f>
        <v>#REF!</v>
      </c>
      <c r="FQD97" s="1488" t="e">
        <f>SUM(FQD23,FQD27,FQD33,FQD38,FQD41,FQD44,FQD47,FQD50,FQD56,FQD62,FQD64,FQD70,FQD76,FQD78,FQD82,#REF!)*(1-$E$91)*0.095</f>
        <v>#REF!</v>
      </c>
      <c r="FQE97" s="1488" t="e">
        <f>SUM(FQE23,FQE27,FQE33,FQE38,FQE41,FQE44,FQE47,FQE50,FQE56,FQE62,FQE64,FQE70,FQE76,FQE78,FQE82,#REF!)*(1-$E$91)*0.095</f>
        <v>#REF!</v>
      </c>
      <c r="FQF97" s="1488" t="e">
        <f>SUM(FQF23,FQF27,FQF33,FQF38,FQF41,FQF44,FQF47,FQF50,FQF56,FQF62,FQF64,FQF70,FQF76,FQF78,FQF82,#REF!)*(1-$E$91)*0.095</f>
        <v>#REF!</v>
      </c>
      <c r="FQG97" s="1488" t="e">
        <f>SUM(FQG23,FQG27,FQG33,FQG38,FQG41,FQG44,FQG47,FQG50,FQG56,FQG62,FQG64,FQG70,FQG76,FQG78,FQG82,#REF!)*(1-$E$91)*0.095</f>
        <v>#REF!</v>
      </c>
      <c r="FQH97" s="1488" t="e">
        <f>SUM(FQH23,FQH27,FQH33,FQH38,FQH41,FQH44,FQH47,FQH50,FQH56,FQH62,FQH64,FQH70,FQH76,FQH78,FQH82,#REF!)*(1-$E$91)*0.095</f>
        <v>#REF!</v>
      </c>
      <c r="FQI97" s="1488" t="e">
        <f>SUM(FQI23,FQI27,FQI33,FQI38,FQI41,FQI44,FQI47,FQI50,FQI56,FQI62,FQI64,FQI70,FQI76,FQI78,FQI82,#REF!)*(1-$E$91)*0.095</f>
        <v>#REF!</v>
      </c>
      <c r="FQJ97" s="1488" t="e">
        <f>SUM(FQJ23,FQJ27,FQJ33,FQJ38,FQJ41,FQJ44,FQJ47,FQJ50,FQJ56,FQJ62,FQJ64,FQJ70,FQJ76,FQJ78,FQJ82,#REF!)*(1-$E$91)*0.095</f>
        <v>#REF!</v>
      </c>
      <c r="FQK97" s="1488" t="e">
        <f>SUM(FQK23,FQK27,FQK33,FQK38,FQK41,FQK44,FQK47,FQK50,FQK56,FQK62,FQK64,FQK70,FQK76,FQK78,FQK82,#REF!)*(1-$E$91)*0.095</f>
        <v>#REF!</v>
      </c>
      <c r="FQL97" s="1488" t="e">
        <f>SUM(FQL23,FQL27,FQL33,FQL38,FQL41,FQL44,FQL47,FQL50,FQL56,FQL62,FQL64,FQL70,FQL76,FQL78,FQL82,#REF!)*(1-$E$91)*0.095</f>
        <v>#REF!</v>
      </c>
      <c r="FQM97" s="1488" t="e">
        <f>SUM(FQM23,FQM27,FQM33,FQM38,FQM41,FQM44,FQM47,FQM50,FQM56,FQM62,FQM64,FQM70,FQM76,FQM78,FQM82,#REF!)*(1-$E$91)*0.095</f>
        <v>#REF!</v>
      </c>
      <c r="FQN97" s="1488" t="e">
        <f>SUM(FQN23,FQN27,FQN33,FQN38,FQN41,FQN44,FQN47,FQN50,FQN56,FQN62,FQN64,FQN70,FQN76,FQN78,FQN82,#REF!)*(1-$E$91)*0.095</f>
        <v>#REF!</v>
      </c>
      <c r="FQO97" s="1488" t="e">
        <f>SUM(FQO23,FQO27,FQO33,FQO38,FQO41,FQO44,FQO47,FQO50,FQO56,FQO62,FQO64,FQO70,FQO76,FQO78,FQO82,#REF!)*(1-$E$91)*0.095</f>
        <v>#REF!</v>
      </c>
      <c r="FQP97" s="1488" t="e">
        <f>SUM(FQP23,FQP27,FQP33,FQP38,FQP41,FQP44,FQP47,FQP50,FQP56,FQP62,FQP64,FQP70,FQP76,FQP78,FQP82,#REF!)*(1-$E$91)*0.095</f>
        <v>#REF!</v>
      </c>
      <c r="FQQ97" s="1488" t="e">
        <f>SUM(FQQ23,FQQ27,FQQ33,FQQ38,FQQ41,FQQ44,FQQ47,FQQ50,FQQ56,FQQ62,FQQ64,FQQ70,FQQ76,FQQ78,FQQ82,#REF!)*(1-$E$91)*0.095</f>
        <v>#REF!</v>
      </c>
      <c r="FQR97" s="1488" t="e">
        <f>SUM(FQR23,FQR27,FQR33,FQR38,FQR41,FQR44,FQR47,FQR50,FQR56,FQR62,FQR64,FQR70,FQR76,FQR78,FQR82,#REF!)*(1-$E$91)*0.095</f>
        <v>#REF!</v>
      </c>
      <c r="FQS97" s="1488" t="e">
        <f>SUM(FQS23,FQS27,FQS33,FQS38,FQS41,FQS44,FQS47,FQS50,FQS56,FQS62,FQS64,FQS70,FQS76,FQS78,FQS82,#REF!)*(1-$E$91)*0.095</f>
        <v>#REF!</v>
      </c>
      <c r="FQT97" s="1488" t="e">
        <f>SUM(FQT23,FQT27,FQT33,FQT38,FQT41,FQT44,FQT47,FQT50,FQT56,FQT62,FQT64,FQT70,FQT76,FQT78,FQT82,#REF!)*(1-$E$91)*0.095</f>
        <v>#REF!</v>
      </c>
      <c r="FQU97" s="1488" t="e">
        <f>SUM(FQU23,FQU27,FQU33,FQU38,FQU41,FQU44,FQU47,FQU50,FQU56,FQU62,FQU64,FQU70,FQU76,FQU78,FQU82,#REF!)*(1-$E$91)*0.095</f>
        <v>#REF!</v>
      </c>
      <c r="FQV97" s="1488" t="e">
        <f>SUM(FQV23,FQV27,FQV33,FQV38,FQV41,FQV44,FQV47,FQV50,FQV56,FQV62,FQV64,FQV70,FQV76,FQV78,FQV82,#REF!)*(1-$E$91)*0.095</f>
        <v>#REF!</v>
      </c>
      <c r="FQW97" s="1488" t="e">
        <f>SUM(FQW23,FQW27,FQW33,FQW38,FQW41,FQW44,FQW47,FQW50,FQW56,FQW62,FQW64,FQW70,FQW76,FQW78,FQW82,#REF!)*(1-$E$91)*0.095</f>
        <v>#REF!</v>
      </c>
      <c r="FQX97" s="1488" t="e">
        <f>SUM(FQX23,FQX27,FQX33,FQX38,FQX41,FQX44,FQX47,FQX50,FQX56,FQX62,FQX64,FQX70,FQX76,FQX78,FQX82,#REF!)*(1-$E$91)*0.095</f>
        <v>#REF!</v>
      </c>
      <c r="FQY97" s="1488" t="e">
        <f>SUM(FQY23,FQY27,FQY33,FQY38,FQY41,FQY44,FQY47,FQY50,FQY56,FQY62,FQY64,FQY70,FQY76,FQY78,FQY82,#REF!)*(1-$E$91)*0.095</f>
        <v>#REF!</v>
      </c>
      <c r="FQZ97" s="1488" t="e">
        <f>SUM(FQZ23,FQZ27,FQZ33,FQZ38,FQZ41,FQZ44,FQZ47,FQZ50,FQZ56,FQZ62,FQZ64,FQZ70,FQZ76,FQZ78,FQZ82,#REF!)*(1-$E$91)*0.095</f>
        <v>#REF!</v>
      </c>
      <c r="FRA97" s="1488" t="e">
        <f>SUM(FRA23,FRA27,FRA33,FRA38,FRA41,FRA44,FRA47,FRA50,FRA56,FRA62,FRA64,FRA70,FRA76,FRA78,FRA82,#REF!)*(1-$E$91)*0.095</f>
        <v>#REF!</v>
      </c>
      <c r="FRB97" s="1488" t="e">
        <f>SUM(FRB23,FRB27,FRB33,FRB38,FRB41,FRB44,FRB47,FRB50,FRB56,FRB62,FRB64,FRB70,FRB76,FRB78,FRB82,#REF!)*(1-$E$91)*0.095</f>
        <v>#REF!</v>
      </c>
      <c r="FRC97" s="1488" t="e">
        <f>SUM(FRC23,FRC27,FRC33,FRC38,FRC41,FRC44,FRC47,FRC50,FRC56,FRC62,FRC64,FRC70,FRC76,FRC78,FRC82,#REF!)*(1-$E$91)*0.095</f>
        <v>#REF!</v>
      </c>
      <c r="FRD97" s="1488" t="e">
        <f>SUM(FRD23,FRD27,FRD33,FRD38,FRD41,FRD44,FRD47,FRD50,FRD56,FRD62,FRD64,FRD70,FRD76,FRD78,FRD82,#REF!)*(1-$E$91)*0.095</f>
        <v>#REF!</v>
      </c>
      <c r="FRE97" s="1488" t="e">
        <f>SUM(FRE23,FRE27,FRE33,FRE38,FRE41,FRE44,FRE47,FRE50,FRE56,FRE62,FRE64,FRE70,FRE76,FRE78,FRE82,#REF!)*(1-$E$91)*0.095</f>
        <v>#REF!</v>
      </c>
      <c r="FRF97" s="1488" t="e">
        <f>SUM(FRF23,FRF27,FRF33,FRF38,FRF41,FRF44,FRF47,FRF50,FRF56,FRF62,FRF64,FRF70,FRF76,FRF78,FRF82,#REF!)*(1-$E$91)*0.095</f>
        <v>#REF!</v>
      </c>
      <c r="FRG97" s="1488" t="e">
        <f>SUM(FRG23,FRG27,FRG33,FRG38,FRG41,FRG44,FRG47,FRG50,FRG56,FRG62,FRG64,FRG70,FRG76,FRG78,FRG82,#REF!)*(1-$E$91)*0.095</f>
        <v>#REF!</v>
      </c>
      <c r="FRH97" s="1488" t="e">
        <f>SUM(FRH23,FRH27,FRH33,FRH38,FRH41,FRH44,FRH47,FRH50,FRH56,FRH62,FRH64,FRH70,FRH76,FRH78,FRH82,#REF!)*(1-$E$91)*0.095</f>
        <v>#REF!</v>
      </c>
      <c r="FRI97" s="1488" t="e">
        <f>SUM(FRI23,FRI27,FRI33,FRI38,FRI41,FRI44,FRI47,FRI50,FRI56,FRI62,FRI64,FRI70,FRI76,FRI78,FRI82,#REF!)*(1-$E$91)*0.095</f>
        <v>#REF!</v>
      </c>
      <c r="FRJ97" s="1488" t="e">
        <f>SUM(FRJ23,FRJ27,FRJ33,FRJ38,FRJ41,FRJ44,FRJ47,FRJ50,FRJ56,FRJ62,FRJ64,FRJ70,FRJ76,FRJ78,FRJ82,#REF!)*(1-$E$91)*0.095</f>
        <v>#REF!</v>
      </c>
      <c r="FRK97" s="1488" t="e">
        <f>SUM(FRK23,FRK27,FRK33,FRK38,FRK41,FRK44,FRK47,FRK50,FRK56,FRK62,FRK64,FRK70,FRK76,FRK78,FRK82,#REF!)*(1-$E$91)*0.095</f>
        <v>#REF!</v>
      </c>
      <c r="FRL97" s="1488" t="e">
        <f>SUM(FRL23,FRL27,FRL33,FRL38,FRL41,FRL44,FRL47,FRL50,FRL56,FRL62,FRL64,FRL70,FRL76,FRL78,FRL82,#REF!)*(1-$E$91)*0.095</f>
        <v>#REF!</v>
      </c>
      <c r="FRM97" s="1488" t="e">
        <f>SUM(FRM23,FRM27,FRM33,FRM38,FRM41,FRM44,FRM47,FRM50,FRM56,FRM62,FRM64,FRM70,FRM76,FRM78,FRM82,#REF!)*(1-$E$91)*0.095</f>
        <v>#REF!</v>
      </c>
      <c r="FRN97" s="1488" t="e">
        <f>SUM(FRN23,FRN27,FRN33,FRN38,FRN41,FRN44,FRN47,FRN50,FRN56,FRN62,FRN64,FRN70,FRN76,FRN78,FRN82,#REF!)*(1-$E$91)*0.095</f>
        <v>#REF!</v>
      </c>
      <c r="FRO97" s="1488" t="e">
        <f>SUM(FRO23,FRO27,FRO33,FRO38,FRO41,FRO44,FRO47,FRO50,FRO56,FRO62,FRO64,FRO70,FRO76,FRO78,FRO82,#REF!)*(1-$E$91)*0.095</f>
        <v>#REF!</v>
      </c>
      <c r="FRP97" s="1488" t="e">
        <f>SUM(FRP23,FRP27,FRP33,FRP38,FRP41,FRP44,FRP47,FRP50,FRP56,FRP62,FRP64,FRP70,FRP76,FRP78,FRP82,#REF!)*(1-$E$91)*0.095</f>
        <v>#REF!</v>
      </c>
      <c r="FRQ97" s="1488" t="e">
        <f>SUM(FRQ23,FRQ27,FRQ33,FRQ38,FRQ41,FRQ44,FRQ47,FRQ50,FRQ56,FRQ62,FRQ64,FRQ70,FRQ76,FRQ78,FRQ82,#REF!)*(1-$E$91)*0.095</f>
        <v>#REF!</v>
      </c>
      <c r="FRR97" s="1488" t="e">
        <f>SUM(FRR23,FRR27,FRR33,FRR38,FRR41,FRR44,FRR47,FRR50,FRR56,FRR62,FRR64,FRR70,FRR76,FRR78,FRR82,#REF!)*(1-$E$91)*0.095</f>
        <v>#REF!</v>
      </c>
      <c r="FRS97" s="1488" t="e">
        <f>SUM(FRS23,FRS27,FRS33,FRS38,FRS41,FRS44,FRS47,FRS50,FRS56,FRS62,FRS64,FRS70,FRS76,FRS78,FRS82,#REF!)*(1-$E$91)*0.095</f>
        <v>#REF!</v>
      </c>
      <c r="FRT97" s="1488" t="e">
        <f>SUM(FRT23,FRT27,FRT33,FRT38,FRT41,FRT44,FRT47,FRT50,FRT56,FRT62,FRT64,FRT70,FRT76,FRT78,FRT82,#REF!)*(1-$E$91)*0.095</f>
        <v>#REF!</v>
      </c>
      <c r="FRU97" s="1488" t="e">
        <f>SUM(FRU23,FRU27,FRU33,FRU38,FRU41,FRU44,FRU47,FRU50,FRU56,FRU62,FRU64,FRU70,FRU76,FRU78,FRU82,#REF!)*(1-$E$91)*0.095</f>
        <v>#REF!</v>
      </c>
      <c r="FRV97" s="1488" t="e">
        <f>SUM(FRV23,FRV27,FRV33,FRV38,FRV41,FRV44,FRV47,FRV50,FRV56,FRV62,FRV64,FRV70,FRV76,FRV78,FRV82,#REF!)*(1-$E$91)*0.095</f>
        <v>#REF!</v>
      </c>
      <c r="FRW97" s="1488" t="e">
        <f>SUM(FRW23,FRW27,FRW33,FRW38,FRW41,FRW44,FRW47,FRW50,FRW56,FRW62,FRW64,FRW70,FRW76,FRW78,FRW82,#REF!)*(1-$E$91)*0.095</f>
        <v>#REF!</v>
      </c>
      <c r="FRX97" s="1488" t="e">
        <f>SUM(FRX23,FRX27,FRX33,FRX38,FRX41,FRX44,FRX47,FRX50,FRX56,FRX62,FRX64,FRX70,FRX76,FRX78,FRX82,#REF!)*(1-$E$91)*0.095</f>
        <v>#REF!</v>
      </c>
      <c r="FRY97" s="1488" t="e">
        <f>SUM(FRY23,FRY27,FRY33,FRY38,FRY41,FRY44,FRY47,FRY50,FRY56,FRY62,FRY64,FRY70,FRY76,FRY78,FRY82,#REF!)*(1-$E$91)*0.095</f>
        <v>#REF!</v>
      </c>
      <c r="FRZ97" s="1488" t="e">
        <f>SUM(FRZ23,FRZ27,FRZ33,FRZ38,FRZ41,FRZ44,FRZ47,FRZ50,FRZ56,FRZ62,FRZ64,FRZ70,FRZ76,FRZ78,FRZ82,#REF!)*(1-$E$91)*0.095</f>
        <v>#REF!</v>
      </c>
      <c r="FSA97" s="1488" t="e">
        <f>SUM(FSA23,FSA27,FSA33,FSA38,FSA41,FSA44,FSA47,FSA50,FSA56,FSA62,FSA64,FSA70,FSA76,FSA78,FSA82,#REF!)*(1-$E$91)*0.095</f>
        <v>#REF!</v>
      </c>
      <c r="FSB97" s="1488" t="e">
        <f>SUM(FSB23,FSB27,FSB33,FSB38,FSB41,FSB44,FSB47,FSB50,FSB56,FSB62,FSB64,FSB70,FSB76,FSB78,FSB82,#REF!)*(1-$E$91)*0.095</f>
        <v>#REF!</v>
      </c>
      <c r="FSC97" s="1488" t="e">
        <f>SUM(FSC23,FSC27,FSC33,FSC38,FSC41,FSC44,FSC47,FSC50,FSC56,FSC62,FSC64,FSC70,FSC76,FSC78,FSC82,#REF!)*(1-$E$91)*0.095</f>
        <v>#REF!</v>
      </c>
      <c r="FSD97" s="1488" t="e">
        <f>SUM(FSD23,FSD27,FSD33,FSD38,FSD41,FSD44,FSD47,FSD50,FSD56,FSD62,FSD64,FSD70,FSD76,FSD78,FSD82,#REF!)*(1-$E$91)*0.095</f>
        <v>#REF!</v>
      </c>
      <c r="FSE97" s="1488" t="e">
        <f>SUM(FSE23,FSE27,FSE33,FSE38,FSE41,FSE44,FSE47,FSE50,FSE56,FSE62,FSE64,FSE70,FSE76,FSE78,FSE82,#REF!)*(1-$E$91)*0.095</f>
        <v>#REF!</v>
      </c>
      <c r="FSF97" s="1488" t="e">
        <f>SUM(FSF23,FSF27,FSF33,FSF38,FSF41,FSF44,FSF47,FSF50,FSF56,FSF62,FSF64,FSF70,FSF76,FSF78,FSF82,#REF!)*(1-$E$91)*0.095</f>
        <v>#REF!</v>
      </c>
      <c r="FSG97" s="1488" t="e">
        <f>SUM(FSG23,FSG27,FSG33,FSG38,FSG41,FSG44,FSG47,FSG50,FSG56,FSG62,FSG64,FSG70,FSG76,FSG78,FSG82,#REF!)*(1-$E$91)*0.095</f>
        <v>#REF!</v>
      </c>
      <c r="FSH97" s="1488" t="e">
        <f>SUM(FSH23,FSH27,FSH33,FSH38,FSH41,FSH44,FSH47,FSH50,FSH56,FSH62,FSH64,FSH70,FSH76,FSH78,FSH82,#REF!)*(1-$E$91)*0.095</f>
        <v>#REF!</v>
      </c>
      <c r="FSI97" s="1488" t="e">
        <f>SUM(FSI23,FSI27,FSI33,FSI38,FSI41,FSI44,FSI47,FSI50,FSI56,FSI62,FSI64,FSI70,FSI76,FSI78,FSI82,#REF!)*(1-$E$91)*0.095</f>
        <v>#REF!</v>
      </c>
      <c r="FSJ97" s="1488" t="e">
        <f>SUM(FSJ23,FSJ27,FSJ33,FSJ38,FSJ41,FSJ44,FSJ47,FSJ50,FSJ56,FSJ62,FSJ64,FSJ70,FSJ76,FSJ78,FSJ82,#REF!)*(1-$E$91)*0.095</f>
        <v>#REF!</v>
      </c>
      <c r="FSK97" s="1488" t="e">
        <f>SUM(FSK23,FSK27,FSK33,FSK38,FSK41,FSK44,FSK47,FSK50,FSK56,FSK62,FSK64,FSK70,FSK76,FSK78,FSK82,#REF!)*(1-$E$91)*0.095</f>
        <v>#REF!</v>
      </c>
      <c r="FSL97" s="1488" t="e">
        <f>SUM(FSL23,FSL27,FSL33,FSL38,FSL41,FSL44,FSL47,FSL50,FSL56,FSL62,FSL64,FSL70,FSL76,FSL78,FSL82,#REF!)*(1-$E$91)*0.095</f>
        <v>#REF!</v>
      </c>
      <c r="FSM97" s="1488" t="e">
        <f>SUM(FSM23,FSM27,FSM33,FSM38,FSM41,FSM44,FSM47,FSM50,FSM56,FSM62,FSM64,FSM70,FSM76,FSM78,FSM82,#REF!)*(1-$E$91)*0.095</f>
        <v>#REF!</v>
      </c>
      <c r="FSN97" s="1488" t="e">
        <f>SUM(FSN23,FSN27,FSN33,FSN38,FSN41,FSN44,FSN47,FSN50,FSN56,FSN62,FSN64,FSN70,FSN76,FSN78,FSN82,#REF!)*(1-$E$91)*0.095</f>
        <v>#REF!</v>
      </c>
      <c r="FSO97" s="1488" t="e">
        <f>SUM(FSO23,FSO27,FSO33,FSO38,FSO41,FSO44,FSO47,FSO50,FSO56,FSO62,FSO64,FSO70,FSO76,FSO78,FSO82,#REF!)*(1-$E$91)*0.095</f>
        <v>#REF!</v>
      </c>
      <c r="FSP97" s="1488" t="e">
        <f>SUM(FSP23,FSP27,FSP33,FSP38,FSP41,FSP44,FSP47,FSP50,FSP56,FSP62,FSP64,FSP70,FSP76,FSP78,FSP82,#REF!)*(1-$E$91)*0.095</f>
        <v>#REF!</v>
      </c>
      <c r="FSQ97" s="1488" t="e">
        <f>SUM(FSQ23,FSQ27,FSQ33,FSQ38,FSQ41,FSQ44,FSQ47,FSQ50,FSQ56,FSQ62,FSQ64,FSQ70,FSQ76,FSQ78,FSQ82,#REF!)*(1-$E$91)*0.095</f>
        <v>#REF!</v>
      </c>
      <c r="FSR97" s="1488" t="e">
        <f>SUM(FSR23,FSR27,FSR33,FSR38,FSR41,FSR44,FSR47,FSR50,FSR56,FSR62,FSR64,FSR70,FSR76,FSR78,FSR82,#REF!)*(1-$E$91)*0.095</f>
        <v>#REF!</v>
      </c>
      <c r="FSS97" s="1488" t="e">
        <f>SUM(FSS23,FSS27,FSS33,FSS38,FSS41,FSS44,FSS47,FSS50,FSS56,FSS62,FSS64,FSS70,FSS76,FSS78,FSS82,#REF!)*(1-$E$91)*0.095</f>
        <v>#REF!</v>
      </c>
      <c r="FST97" s="1488" t="e">
        <f>SUM(FST23,FST27,FST33,FST38,FST41,FST44,FST47,FST50,FST56,FST62,FST64,FST70,FST76,FST78,FST82,#REF!)*(1-$E$91)*0.095</f>
        <v>#REF!</v>
      </c>
      <c r="FSU97" s="1488" t="e">
        <f>SUM(FSU23,FSU27,FSU33,FSU38,FSU41,FSU44,FSU47,FSU50,FSU56,FSU62,FSU64,FSU70,FSU76,FSU78,FSU82,#REF!)*(1-$E$91)*0.095</f>
        <v>#REF!</v>
      </c>
      <c r="FSV97" s="1488" t="e">
        <f>SUM(FSV23,FSV27,FSV33,FSV38,FSV41,FSV44,FSV47,FSV50,FSV56,FSV62,FSV64,FSV70,FSV76,FSV78,FSV82,#REF!)*(1-$E$91)*0.095</f>
        <v>#REF!</v>
      </c>
      <c r="FSW97" s="1488" t="e">
        <f>SUM(FSW23,FSW27,FSW33,FSW38,FSW41,FSW44,FSW47,FSW50,FSW56,FSW62,FSW64,FSW70,FSW76,FSW78,FSW82,#REF!)*(1-$E$91)*0.095</f>
        <v>#REF!</v>
      </c>
      <c r="FSX97" s="1488" t="e">
        <f>SUM(FSX23,FSX27,FSX33,FSX38,FSX41,FSX44,FSX47,FSX50,FSX56,FSX62,FSX64,FSX70,FSX76,FSX78,FSX82,#REF!)*(1-$E$91)*0.095</f>
        <v>#REF!</v>
      </c>
      <c r="FSY97" s="1488" t="e">
        <f>SUM(FSY23,FSY27,FSY33,FSY38,FSY41,FSY44,FSY47,FSY50,FSY56,FSY62,FSY64,FSY70,FSY76,FSY78,FSY82,#REF!)*(1-$E$91)*0.095</f>
        <v>#REF!</v>
      </c>
      <c r="FSZ97" s="1488" t="e">
        <f>SUM(FSZ23,FSZ27,FSZ33,FSZ38,FSZ41,FSZ44,FSZ47,FSZ50,FSZ56,FSZ62,FSZ64,FSZ70,FSZ76,FSZ78,FSZ82,#REF!)*(1-$E$91)*0.095</f>
        <v>#REF!</v>
      </c>
      <c r="FTA97" s="1488" t="e">
        <f>SUM(FTA23,FTA27,FTA33,FTA38,FTA41,FTA44,FTA47,FTA50,FTA56,FTA62,FTA64,FTA70,FTA76,FTA78,FTA82,#REF!)*(1-$E$91)*0.095</f>
        <v>#REF!</v>
      </c>
      <c r="FTB97" s="1488" t="e">
        <f>SUM(FTB23,FTB27,FTB33,FTB38,FTB41,FTB44,FTB47,FTB50,FTB56,FTB62,FTB64,FTB70,FTB76,FTB78,FTB82,#REF!)*(1-$E$91)*0.095</f>
        <v>#REF!</v>
      </c>
      <c r="FTC97" s="1488" t="e">
        <f>SUM(FTC23,FTC27,FTC33,FTC38,FTC41,FTC44,FTC47,FTC50,FTC56,FTC62,FTC64,FTC70,FTC76,FTC78,FTC82,#REF!)*(1-$E$91)*0.095</f>
        <v>#REF!</v>
      </c>
      <c r="FTD97" s="1488" t="e">
        <f>SUM(FTD23,FTD27,FTD33,FTD38,FTD41,FTD44,FTD47,FTD50,FTD56,FTD62,FTD64,FTD70,FTD76,FTD78,FTD82,#REF!)*(1-$E$91)*0.095</f>
        <v>#REF!</v>
      </c>
      <c r="FTE97" s="1488" t="e">
        <f>SUM(FTE23,FTE27,FTE33,FTE38,FTE41,FTE44,FTE47,FTE50,FTE56,FTE62,FTE64,FTE70,FTE76,FTE78,FTE82,#REF!)*(1-$E$91)*0.095</f>
        <v>#REF!</v>
      </c>
      <c r="FTF97" s="1488" t="e">
        <f>SUM(FTF23,FTF27,FTF33,FTF38,FTF41,FTF44,FTF47,FTF50,FTF56,FTF62,FTF64,FTF70,FTF76,FTF78,FTF82,#REF!)*(1-$E$91)*0.095</f>
        <v>#REF!</v>
      </c>
      <c r="FTG97" s="1488" t="e">
        <f>SUM(FTG23,FTG27,FTG33,FTG38,FTG41,FTG44,FTG47,FTG50,FTG56,FTG62,FTG64,FTG70,FTG76,FTG78,FTG82,#REF!)*(1-$E$91)*0.095</f>
        <v>#REF!</v>
      </c>
      <c r="FTH97" s="1488" t="e">
        <f>SUM(FTH23,FTH27,FTH33,FTH38,FTH41,FTH44,FTH47,FTH50,FTH56,FTH62,FTH64,FTH70,FTH76,FTH78,FTH82,#REF!)*(1-$E$91)*0.095</f>
        <v>#REF!</v>
      </c>
      <c r="FTI97" s="1488" t="e">
        <f>SUM(FTI23,FTI27,FTI33,FTI38,FTI41,FTI44,FTI47,FTI50,FTI56,FTI62,FTI64,FTI70,FTI76,FTI78,FTI82,#REF!)*(1-$E$91)*0.095</f>
        <v>#REF!</v>
      </c>
      <c r="FTJ97" s="1488" t="e">
        <f>SUM(FTJ23,FTJ27,FTJ33,FTJ38,FTJ41,FTJ44,FTJ47,FTJ50,FTJ56,FTJ62,FTJ64,FTJ70,FTJ76,FTJ78,FTJ82,#REF!)*(1-$E$91)*0.095</f>
        <v>#REF!</v>
      </c>
      <c r="FTK97" s="1488" t="e">
        <f>SUM(FTK23,FTK27,FTK33,FTK38,FTK41,FTK44,FTK47,FTK50,FTK56,FTK62,FTK64,FTK70,FTK76,FTK78,FTK82,#REF!)*(1-$E$91)*0.095</f>
        <v>#REF!</v>
      </c>
      <c r="FTL97" s="1488" t="e">
        <f>SUM(FTL23,FTL27,FTL33,FTL38,FTL41,FTL44,FTL47,FTL50,FTL56,FTL62,FTL64,FTL70,FTL76,FTL78,FTL82,#REF!)*(1-$E$91)*0.095</f>
        <v>#REF!</v>
      </c>
      <c r="FTM97" s="1488" t="e">
        <f>SUM(FTM23,FTM27,FTM33,FTM38,FTM41,FTM44,FTM47,FTM50,FTM56,FTM62,FTM64,FTM70,FTM76,FTM78,FTM82,#REF!)*(1-$E$91)*0.095</f>
        <v>#REF!</v>
      </c>
      <c r="FTN97" s="1488" t="e">
        <f>SUM(FTN23,FTN27,FTN33,FTN38,FTN41,FTN44,FTN47,FTN50,FTN56,FTN62,FTN64,FTN70,FTN76,FTN78,FTN82,#REF!)*(1-$E$91)*0.095</f>
        <v>#REF!</v>
      </c>
      <c r="FTO97" s="1488" t="e">
        <f>SUM(FTO23,FTO27,FTO33,FTO38,FTO41,FTO44,FTO47,FTO50,FTO56,FTO62,FTO64,FTO70,FTO76,FTO78,FTO82,#REF!)*(1-$E$91)*0.095</f>
        <v>#REF!</v>
      </c>
      <c r="FTP97" s="1488" t="e">
        <f>SUM(FTP23,FTP27,FTP33,FTP38,FTP41,FTP44,FTP47,FTP50,FTP56,FTP62,FTP64,FTP70,FTP76,FTP78,FTP82,#REF!)*(1-$E$91)*0.095</f>
        <v>#REF!</v>
      </c>
      <c r="FTQ97" s="1488" t="e">
        <f>SUM(FTQ23,FTQ27,FTQ33,FTQ38,FTQ41,FTQ44,FTQ47,FTQ50,FTQ56,FTQ62,FTQ64,FTQ70,FTQ76,FTQ78,FTQ82,#REF!)*(1-$E$91)*0.095</f>
        <v>#REF!</v>
      </c>
      <c r="FTR97" s="1488" t="e">
        <f>SUM(FTR23,FTR27,FTR33,FTR38,FTR41,FTR44,FTR47,FTR50,FTR56,FTR62,FTR64,FTR70,FTR76,FTR78,FTR82,#REF!)*(1-$E$91)*0.095</f>
        <v>#REF!</v>
      </c>
      <c r="FTS97" s="1488" t="e">
        <f>SUM(FTS23,FTS27,FTS33,FTS38,FTS41,FTS44,FTS47,FTS50,FTS56,FTS62,FTS64,FTS70,FTS76,FTS78,FTS82,#REF!)*(1-$E$91)*0.095</f>
        <v>#REF!</v>
      </c>
      <c r="FTT97" s="1488" t="e">
        <f>SUM(FTT23,FTT27,FTT33,FTT38,FTT41,FTT44,FTT47,FTT50,FTT56,FTT62,FTT64,FTT70,FTT76,FTT78,FTT82,#REF!)*(1-$E$91)*0.095</f>
        <v>#REF!</v>
      </c>
      <c r="FTU97" s="1488" t="e">
        <f>SUM(FTU23,FTU27,FTU33,FTU38,FTU41,FTU44,FTU47,FTU50,FTU56,FTU62,FTU64,FTU70,FTU76,FTU78,FTU82,#REF!)*(1-$E$91)*0.095</f>
        <v>#REF!</v>
      </c>
      <c r="FTV97" s="1488" t="e">
        <f>SUM(FTV23,FTV27,FTV33,FTV38,FTV41,FTV44,FTV47,FTV50,FTV56,FTV62,FTV64,FTV70,FTV76,FTV78,FTV82,#REF!)*(1-$E$91)*0.095</f>
        <v>#REF!</v>
      </c>
      <c r="FTW97" s="1488" t="e">
        <f>SUM(FTW23,FTW27,FTW33,FTW38,FTW41,FTW44,FTW47,FTW50,FTW56,FTW62,FTW64,FTW70,FTW76,FTW78,FTW82,#REF!)*(1-$E$91)*0.095</f>
        <v>#REF!</v>
      </c>
      <c r="FTX97" s="1488" t="e">
        <f>SUM(FTX23,FTX27,FTX33,FTX38,FTX41,FTX44,FTX47,FTX50,FTX56,FTX62,FTX64,FTX70,FTX76,FTX78,FTX82,#REF!)*(1-$E$91)*0.095</f>
        <v>#REF!</v>
      </c>
      <c r="FTY97" s="1488" t="e">
        <f>SUM(FTY23,FTY27,FTY33,FTY38,FTY41,FTY44,FTY47,FTY50,FTY56,FTY62,FTY64,FTY70,FTY76,FTY78,FTY82,#REF!)*(1-$E$91)*0.095</f>
        <v>#REF!</v>
      </c>
      <c r="FTZ97" s="1488" t="e">
        <f>SUM(FTZ23,FTZ27,FTZ33,FTZ38,FTZ41,FTZ44,FTZ47,FTZ50,FTZ56,FTZ62,FTZ64,FTZ70,FTZ76,FTZ78,FTZ82,#REF!)*(1-$E$91)*0.095</f>
        <v>#REF!</v>
      </c>
      <c r="FUA97" s="1488" t="e">
        <f>SUM(FUA23,FUA27,FUA33,FUA38,FUA41,FUA44,FUA47,FUA50,FUA56,FUA62,FUA64,FUA70,FUA76,FUA78,FUA82,#REF!)*(1-$E$91)*0.095</f>
        <v>#REF!</v>
      </c>
      <c r="FUB97" s="1488" t="e">
        <f>SUM(FUB23,FUB27,FUB33,FUB38,FUB41,FUB44,FUB47,FUB50,FUB56,FUB62,FUB64,FUB70,FUB76,FUB78,FUB82,#REF!)*(1-$E$91)*0.095</f>
        <v>#REF!</v>
      </c>
      <c r="FUC97" s="1488" t="e">
        <f>SUM(FUC23,FUC27,FUC33,FUC38,FUC41,FUC44,FUC47,FUC50,FUC56,FUC62,FUC64,FUC70,FUC76,FUC78,FUC82,#REF!)*(1-$E$91)*0.095</f>
        <v>#REF!</v>
      </c>
      <c r="FUD97" s="1488" t="e">
        <f>SUM(FUD23,FUD27,FUD33,FUD38,FUD41,FUD44,FUD47,FUD50,FUD56,FUD62,FUD64,FUD70,FUD76,FUD78,FUD82,#REF!)*(1-$E$91)*0.095</f>
        <v>#REF!</v>
      </c>
      <c r="FUE97" s="1488" t="e">
        <f>SUM(FUE23,FUE27,FUE33,FUE38,FUE41,FUE44,FUE47,FUE50,FUE56,FUE62,FUE64,FUE70,FUE76,FUE78,FUE82,#REF!)*(1-$E$91)*0.095</f>
        <v>#REF!</v>
      </c>
      <c r="FUF97" s="1488" t="e">
        <f>SUM(FUF23,FUF27,FUF33,FUF38,FUF41,FUF44,FUF47,FUF50,FUF56,FUF62,FUF64,FUF70,FUF76,FUF78,FUF82,#REF!)*(1-$E$91)*0.095</f>
        <v>#REF!</v>
      </c>
      <c r="FUG97" s="1488" t="e">
        <f>SUM(FUG23,FUG27,FUG33,FUG38,FUG41,FUG44,FUG47,FUG50,FUG56,FUG62,FUG64,FUG70,FUG76,FUG78,FUG82,#REF!)*(1-$E$91)*0.095</f>
        <v>#REF!</v>
      </c>
      <c r="FUH97" s="1488" t="e">
        <f>SUM(FUH23,FUH27,FUH33,FUH38,FUH41,FUH44,FUH47,FUH50,FUH56,FUH62,FUH64,FUH70,FUH76,FUH78,FUH82,#REF!)*(1-$E$91)*0.095</f>
        <v>#REF!</v>
      </c>
      <c r="FUI97" s="1488" t="e">
        <f>SUM(FUI23,FUI27,FUI33,FUI38,FUI41,FUI44,FUI47,FUI50,FUI56,FUI62,FUI64,FUI70,FUI76,FUI78,FUI82,#REF!)*(1-$E$91)*0.095</f>
        <v>#REF!</v>
      </c>
      <c r="FUJ97" s="1488" t="e">
        <f>SUM(FUJ23,FUJ27,FUJ33,FUJ38,FUJ41,FUJ44,FUJ47,FUJ50,FUJ56,FUJ62,FUJ64,FUJ70,FUJ76,FUJ78,FUJ82,#REF!)*(1-$E$91)*0.095</f>
        <v>#REF!</v>
      </c>
      <c r="FUK97" s="1488" t="e">
        <f>SUM(FUK23,FUK27,FUK33,FUK38,FUK41,FUK44,FUK47,FUK50,FUK56,FUK62,FUK64,FUK70,FUK76,FUK78,FUK82,#REF!)*(1-$E$91)*0.095</f>
        <v>#REF!</v>
      </c>
      <c r="FUL97" s="1488" t="e">
        <f>SUM(FUL23,FUL27,FUL33,FUL38,FUL41,FUL44,FUL47,FUL50,FUL56,FUL62,FUL64,FUL70,FUL76,FUL78,FUL82,#REF!)*(1-$E$91)*0.095</f>
        <v>#REF!</v>
      </c>
      <c r="FUM97" s="1488" t="e">
        <f>SUM(FUM23,FUM27,FUM33,FUM38,FUM41,FUM44,FUM47,FUM50,FUM56,FUM62,FUM64,FUM70,FUM76,FUM78,FUM82,#REF!)*(1-$E$91)*0.095</f>
        <v>#REF!</v>
      </c>
      <c r="FUN97" s="1488" t="e">
        <f>SUM(FUN23,FUN27,FUN33,FUN38,FUN41,FUN44,FUN47,FUN50,FUN56,FUN62,FUN64,FUN70,FUN76,FUN78,FUN82,#REF!)*(1-$E$91)*0.095</f>
        <v>#REF!</v>
      </c>
      <c r="FUO97" s="1488" t="e">
        <f>SUM(FUO23,FUO27,FUO33,FUO38,FUO41,FUO44,FUO47,FUO50,FUO56,FUO62,FUO64,FUO70,FUO76,FUO78,FUO82,#REF!)*(1-$E$91)*0.095</f>
        <v>#REF!</v>
      </c>
      <c r="FUP97" s="1488" t="e">
        <f>SUM(FUP23,FUP27,FUP33,FUP38,FUP41,FUP44,FUP47,FUP50,FUP56,FUP62,FUP64,FUP70,FUP76,FUP78,FUP82,#REF!)*(1-$E$91)*0.095</f>
        <v>#REF!</v>
      </c>
      <c r="FUQ97" s="1488" t="e">
        <f>SUM(FUQ23,FUQ27,FUQ33,FUQ38,FUQ41,FUQ44,FUQ47,FUQ50,FUQ56,FUQ62,FUQ64,FUQ70,FUQ76,FUQ78,FUQ82,#REF!)*(1-$E$91)*0.095</f>
        <v>#REF!</v>
      </c>
      <c r="FUR97" s="1488" t="e">
        <f>SUM(FUR23,FUR27,FUR33,FUR38,FUR41,FUR44,FUR47,FUR50,FUR56,FUR62,FUR64,FUR70,FUR76,FUR78,FUR82,#REF!)*(1-$E$91)*0.095</f>
        <v>#REF!</v>
      </c>
      <c r="FUS97" s="1488" t="e">
        <f>SUM(FUS23,FUS27,FUS33,FUS38,FUS41,FUS44,FUS47,FUS50,FUS56,FUS62,FUS64,FUS70,FUS76,FUS78,FUS82,#REF!)*(1-$E$91)*0.095</f>
        <v>#REF!</v>
      </c>
      <c r="FUT97" s="1488" t="e">
        <f>SUM(FUT23,FUT27,FUT33,FUT38,FUT41,FUT44,FUT47,FUT50,FUT56,FUT62,FUT64,FUT70,FUT76,FUT78,FUT82,#REF!)*(1-$E$91)*0.095</f>
        <v>#REF!</v>
      </c>
      <c r="FUU97" s="1488" t="e">
        <f>SUM(FUU23,FUU27,FUU33,FUU38,FUU41,FUU44,FUU47,FUU50,FUU56,FUU62,FUU64,FUU70,FUU76,FUU78,FUU82,#REF!)*(1-$E$91)*0.095</f>
        <v>#REF!</v>
      </c>
      <c r="FUV97" s="1488" t="e">
        <f>SUM(FUV23,FUV27,FUV33,FUV38,FUV41,FUV44,FUV47,FUV50,FUV56,FUV62,FUV64,FUV70,FUV76,FUV78,FUV82,#REF!)*(1-$E$91)*0.095</f>
        <v>#REF!</v>
      </c>
      <c r="FUW97" s="1488" t="e">
        <f>SUM(FUW23,FUW27,FUW33,FUW38,FUW41,FUW44,FUW47,FUW50,FUW56,FUW62,FUW64,FUW70,FUW76,FUW78,FUW82,#REF!)*(1-$E$91)*0.095</f>
        <v>#REF!</v>
      </c>
      <c r="FUX97" s="1488" t="e">
        <f>SUM(FUX23,FUX27,FUX33,FUX38,FUX41,FUX44,FUX47,FUX50,FUX56,FUX62,FUX64,FUX70,FUX76,FUX78,FUX82,#REF!)*(1-$E$91)*0.095</f>
        <v>#REF!</v>
      </c>
      <c r="FUY97" s="1488" t="e">
        <f>SUM(FUY23,FUY27,FUY33,FUY38,FUY41,FUY44,FUY47,FUY50,FUY56,FUY62,FUY64,FUY70,FUY76,FUY78,FUY82,#REF!)*(1-$E$91)*0.095</f>
        <v>#REF!</v>
      </c>
      <c r="FUZ97" s="1488" t="e">
        <f>SUM(FUZ23,FUZ27,FUZ33,FUZ38,FUZ41,FUZ44,FUZ47,FUZ50,FUZ56,FUZ62,FUZ64,FUZ70,FUZ76,FUZ78,FUZ82,#REF!)*(1-$E$91)*0.095</f>
        <v>#REF!</v>
      </c>
      <c r="FVA97" s="1488" t="e">
        <f>SUM(FVA23,FVA27,FVA33,FVA38,FVA41,FVA44,FVA47,FVA50,FVA56,FVA62,FVA64,FVA70,FVA76,FVA78,FVA82,#REF!)*(1-$E$91)*0.095</f>
        <v>#REF!</v>
      </c>
      <c r="FVB97" s="1488" t="e">
        <f>SUM(FVB23,FVB27,FVB33,FVB38,FVB41,FVB44,FVB47,FVB50,FVB56,FVB62,FVB64,FVB70,FVB76,FVB78,FVB82,#REF!)*(1-$E$91)*0.095</f>
        <v>#REF!</v>
      </c>
      <c r="FVC97" s="1488" t="e">
        <f>SUM(FVC23,FVC27,FVC33,FVC38,FVC41,FVC44,FVC47,FVC50,FVC56,FVC62,FVC64,FVC70,FVC76,FVC78,FVC82,#REF!)*(1-$E$91)*0.095</f>
        <v>#REF!</v>
      </c>
      <c r="FVD97" s="1488" t="e">
        <f>SUM(FVD23,FVD27,FVD33,FVD38,FVD41,FVD44,FVD47,FVD50,FVD56,FVD62,FVD64,FVD70,FVD76,FVD78,FVD82,#REF!)*(1-$E$91)*0.095</f>
        <v>#REF!</v>
      </c>
      <c r="FVE97" s="1488" t="e">
        <f>SUM(FVE23,FVE27,FVE33,FVE38,FVE41,FVE44,FVE47,FVE50,FVE56,FVE62,FVE64,FVE70,FVE76,FVE78,FVE82,#REF!)*(1-$E$91)*0.095</f>
        <v>#REF!</v>
      </c>
      <c r="FVF97" s="1488" t="e">
        <f>SUM(FVF23,FVF27,FVF33,FVF38,FVF41,FVF44,FVF47,FVF50,FVF56,FVF62,FVF64,FVF70,FVF76,FVF78,FVF82,#REF!)*(1-$E$91)*0.095</f>
        <v>#REF!</v>
      </c>
      <c r="FVG97" s="1488" t="e">
        <f>SUM(FVG23,FVG27,FVG33,FVG38,FVG41,FVG44,FVG47,FVG50,FVG56,FVG62,FVG64,FVG70,FVG76,FVG78,FVG82,#REF!)*(1-$E$91)*0.095</f>
        <v>#REF!</v>
      </c>
      <c r="FVH97" s="1488" t="e">
        <f>SUM(FVH23,FVH27,FVH33,FVH38,FVH41,FVH44,FVH47,FVH50,FVH56,FVH62,FVH64,FVH70,FVH76,FVH78,FVH82,#REF!)*(1-$E$91)*0.095</f>
        <v>#REF!</v>
      </c>
      <c r="FVI97" s="1488" t="e">
        <f>SUM(FVI23,FVI27,FVI33,FVI38,FVI41,FVI44,FVI47,FVI50,FVI56,FVI62,FVI64,FVI70,FVI76,FVI78,FVI82,#REF!)*(1-$E$91)*0.095</f>
        <v>#REF!</v>
      </c>
      <c r="FVJ97" s="1488" t="e">
        <f>SUM(FVJ23,FVJ27,FVJ33,FVJ38,FVJ41,FVJ44,FVJ47,FVJ50,FVJ56,FVJ62,FVJ64,FVJ70,FVJ76,FVJ78,FVJ82,#REF!)*(1-$E$91)*0.095</f>
        <v>#REF!</v>
      </c>
      <c r="FVK97" s="1488" t="e">
        <f>SUM(FVK23,FVK27,FVK33,FVK38,FVK41,FVK44,FVK47,FVK50,FVK56,FVK62,FVK64,FVK70,FVK76,FVK78,FVK82,#REF!)*(1-$E$91)*0.095</f>
        <v>#REF!</v>
      </c>
      <c r="FVL97" s="1488" t="e">
        <f>SUM(FVL23,FVL27,FVL33,FVL38,FVL41,FVL44,FVL47,FVL50,FVL56,FVL62,FVL64,FVL70,FVL76,FVL78,FVL82,#REF!)*(1-$E$91)*0.095</f>
        <v>#REF!</v>
      </c>
      <c r="FVM97" s="1488" t="e">
        <f>SUM(FVM23,FVM27,FVM33,FVM38,FVM41,FVM44,FVM47,FVM50,FVM56,FVM62,FVM64,FVM70,FVM76,FVM78,FVM82,#REF!)*(1-$E$91)*0.095</f>
        <v>#REF!</v>
      </c>
      <c r="FVN97" s="1488" t="e">
        <f>SUM(FVN23,FVN27,FVN33,FVN38,FVN41,FVN44,FVN47,FVN50,FVN56,FVN62,FVN64,FVN70,FVN76,FVN78,FVN82,#REF!)*(1-$E$91)*0.095</f>
        <v>#REF!</v>
      </c>
      <c r="FVO97" s="1488" t="e">
        <f>SUM(FVO23,FVO27,FVO33,FVO38,FVO41,FVO44,FVO47,FVO50,FVO56,FVO62,FVO64,FVO70,FVO76,FVO78,FVO82,#REF!)*(1-$E$91)*0.095</f>
        <v>#REF!</v>
      </c>
      <c r="FVP97" s="1488" t="e">
        <f>SUM(FVP23,FVP27,FVP33,FVP38,FVP41,FVP44,FVP47,FVP50,FVP56,FVP62,FVP64,FVP70,FVP76,FVP78,FVP82,#REF!)*(1-$E$91)*0.095</f>
        <v>#REF!</v>
      </c>
      <c r="FVQ97" s="1488" t="e">
        <f>SUM(FVQ23,FVQ27,FVQ33,FVQ38,FVQ41,FVQ44,FVQ47,FVQ50,FVQ56,FVQ62,FVQ64,FVQ70,FVQ76,FVQ78,FVQ82,#REF!)*(1-$E$91)*0.095</f>
        <v>#REF!</v>
      </c>
      <c r="FVR97" s="1488" t="e">
        <f>SUM(FVR23,FVR27,FVR33,FVR38,FVR41,FVR44,FVR47,FVR50,FVR56,FVR62,FVR64,FVR70,FVR76,FVR78,FVR82,#REF!)*(1-$E$91)*0.095</f>
        <v>#REF!</v>
      </c>
      <c r="FVS97" s="1488" t="e">
        <f>SUM(FVS23,FVS27,FVS33,FVS38,FVS41,FVS44,FVS47,FVS50,FVS56,FVS62,FVS64,FVS70,FVS76,FVS78,FVS82,#REF!)*(1-$E$91)*0.095</f>
        <v>#REF!</v>
      </c>
      <c r="FVT97" s="1488" t="e">
        <f>SUM(FVT23,FVT27,FVT33,FVT38,FVT41,FVT44,FVT47,FVT50,FVT56,FVT62,FVT64,FVT70,FVT76,FVT78,FVT82,#REF!)*(1-$E$91)*0.095</f>
        <v>#REF!</v>
      </c>
      <c r="FVU97" s="1488" t="e">
        <f>SUM(FVU23,FVU27,FVU33,FVU38,FVU41,FVU44,FVU47,FVU50,FVU56,FVU62,FVU64,FVU70,FVU76,FVU78,FVU82,#REF!)*(1-$E$91)*0.095</f>
        <v>#REF!</v>
      </c>
      <c r="FVV97" s="1488" t="e">
        <f>SUM(FVV23,FVV27,FVV33,FVV38,FVV41,FVV44,FVV47,FVV50,FVV56,FVV62,FVV64,FVV70,FVV76,FVV78,FVV82,#REF!)*(1-$E$91)*0.095</f>
        <v>#REF!</v>
      </c>
      <c r="FVW97" s="1488" t="e">
        <f>SUM(FVW23,FVW27,FVW33,FVW38,FVW41,FVW44,FVW47,FVW50,FVW56,FVW62,FVW64,FVW70,FVW76,FVW78,FVW82,#REF!)*(1-$E$91)*0.095</f>
        <v>#REF!</v>
      </c>
      <c r="FVX97" s="1488" t="e">
        <f>SUM(FVX23,FVX27,FVX33,FVX38,FVX41,FVX44,FVX47,FVX50,FVX56,FVX62,FVX64,FVX70,FVX76,FVX78,FVX82,#REF!)*(1-$E$91)*0.095</f>
        <v>#REF!</v>
      </c>
      <c r="FVY97" s="1488" t="e">
        <f>SUM(FVY23,FVY27,FVY33,FVY38,FVY41,FVY44,FVY47,FVY50,FVY56,FVY62,FVY64,FVY70,FVY76,FVY78,FVY82,#REF!)*(1-$E$91)*0.095</f>
        <v>#REF!</v>
      </c>
      <c r="FVZ97" s="1488" t="e">
        <f>SUM(FVZ23,FVZ27,FVZ33,FVZ38,FVZ41,FVZ44,FVZ47,FVZ50,FVZ56,FVZ62,FVZ64,FVZ70,FVZ76,FVZ78,FVZ82,#REF!)*(1-$E$91)*0.095</f>
        <v>#REF!</v>
      </c>
      <c r="FWA97" s="1488" t="e">
        <f>SUM(FWA23,FWA27,FWA33,FWA38,FWA41,FWA44,FWA47,FWA50,FWA56,FWA62,FWA64,FWA70,FWA76,FWA78,FWA82,#REF!)*(1-$E$91)*0.095</f>
        <v>#REF!</v>
      </c>
      <c r="FWB97" s="1488" t="e">
        <f>SUM(FWB23,FWB27,FWB33,FWB38,FWB41,FWB44,FWB47,FWB50,FWB56,FWB62,FWB64,FWB70,FWB76,FWB78,FWB82,#REF!)*(1-$E$91)*0.095</f>
        <v>#REF!</v>
      </c>
      <c r="FWC97" s="1488" t="e">
        <f>SUM(FWC23,FWC27,FWC33,FWC38,FWC41,FWC44,FWC47,FWC50,FWC56,FWC62,FWC64,FWC70,FWC76,FWC78,FWC82,#REF!)*(1-$E$91)*0.095</f>
        <v>#REF!</v>
      </c>
      <c r="FWD97" s="1488" t="e">
        <f>SUM(FWD23,FWD27,FWD33,FWD38,FWD41,FWD44,FWD47,FWD50,FWD56,FWD62,FWD64,FWD70,FWD76,FWD78,FWD82,#REF!)*(1-$E$91)*0.095</f>
        <v>#REF!</v>
      </c>
      <c r="FWE97" s="1488" t="e">
        <f>SUM(FWE23,FWE27,FWE33,FWE38,FWE41,FWE44,FWE47,FWE50,FWE56,FWE62,FWE64,FWE70,FWE76,FWE78,FWE82,#REF!)*(1-$E$91)*0.095</f>
        <v>#REF!</v>
      </c>
      <c r="FWF97" s="1488" t="e">
        <f>SUM(FWF23,FWF27,FWF33,FWF38,FWF41,FWF44,FWF47,FWF50,FWF56,FWF62,FWF64,FWF70,FWF76,FWF78,FWF82,#REF!)*(1-$E$91)*0.095</f>
        <v>#REF!</v>
      </c>
      <c r="FWG97" s="1488" t="e">
        <f>SUM(FWG23,FWG27,FWG33,FWG38,FWG41,FWG44,FWG47,FWG50,FWG56,FWG62,FWG64,FWG70,FWG76,FWG78,FWG82,#REF!)*(1-$E$91)*0.095</f>
        <v>#REF!</v>
      </c>
      <c r="FWH97" s="1488" t="e">
        <f>SUM(FWH23,FWH27,FWH33,FWH38,FWH41,FWH44,FWH47,FWH50,FWH56,FWH62,FWH64,FWH70,FWH76,FWH78,FWH82,#REF!)*(1-$E$91)*0.095</f>
        <v>#REF!</v>
      </c>
      <c r="FWI97" s="1488" t="e">
        <f>SUM(FWI23,FWI27,FWI33,FWI38,FWI41,FWI44,FWI47,FWI50,FWI56,FWI62,FWI64,FWI70,FWI76,FWI78,FWI82,#REF!)*(1-$E$91)*0.095</f>
        <v>#REF!</v>
      </c>
      <c r="FWJ97" s="1488" t="e">
        <f>SUM(FWJ23,FWJ27,FWJ33,FWJ38,FWJ41,FWJ44,FWJ47,FWJ50,FWJ56,FWJ62,FWJ64,FWJ70,FWJ76,FWJ78,FWJ82,#REF!)*(1-$E$91)*0.095</f>
        <v>#REF!</v>
      </c>
      <c r="FWK97" s="1488" t="e">
        <f>SUM(FWK23,FWK27,FWK33,FWK38,FWK41,FWK44,FWK47,FWK50,FWK56,FWK62,FWK64,FWK70,FWK76,FWK78,FWK82,#REF!)*(1-$E$91)*0.095</f>
        <v>#REF!</v>
      </c>
      <c r="FWL97" s="1488" t="e">
        <f>SUM(FWL23,FWL27,FWL33,FWL38,FWL41,FWL44,FWL47,FWL50,FWL56,FWL62,FWL64,FWL70,FWL76,FWL78,FWL82,#REF!)*(1-$E$91)*0.095</f>
        <v>#REF!</v>
      </c>
      <c r="FWM97" s="1488" t="e">
        <f>SUM(FWM23,FWM27,FWM33,FWM38,FWM41,FWM44,FWM47,FWM50,FWM56,FWM62,FWM64,FWM70,FWM76,FWM78,FWM82,#REF!)*(1-$E$91)*0.095</f>
        <v>#REF!</v>
      </c>
      <c r="FWN97" s="1488" t="e">
        <f>SUM(FWN23,FWN27,FWN33,FWN38,FWN41,FWN44,FWN47,FWN50,FWN56,FWN62,FWN64,FWN70,FWN76,FWN78,FWN82,#REF!)*(1-$E$91)*0.095</f>
        <v>#REF!</v>
      </c>
      <c r="FWO97" s="1488" t="e">
        <f>SUM(FWO23,FWO27,FWO33,FWO38,FWO41,FWO44,FWO47,FWO50,FWO56,FWO62,FWO64,FWO70,FWO76,FWO78,FWO82,#REF!)*(1-$E$91)*0.095</f>
        <v>#REF!</v>
      </c>
      <c r="FWP97" s="1488" t="e">
        <f>SUM(FWP23,FWP27,FWP33,FWP38,FWP41,FWP44,FWP47,FWP50,FWP56,FWP62,FWP64,FWP70,FWP76,FWP78,FWP82,#REF!)*(1-$E$91)*0.095</f>
        <v>#REF!</v>
      </c>
      <c r="FWQ97" s="1488" t="e">
        <f>SUM(FWQ23,FWQ27,FWQ33,FWQ38,FWQ41,FWQ44,FWQ47,FWQ50,FWQ56,FWQ62,FWQ64,FWQ70,FWQ76,FWQ78,FWQ82,#REF!)*(1-$E$91)*0.095</f>
        <v>#REF!</v>
      </c>
      <c r="FWR97" s="1488" t="e">
        <f>SUM(FWR23,FWR27,FWR33,FWR38,FWR41,FWR44,FWR47,FWR50,FWR56,FWR62,FWR64,FWR70,FWR76,FWR78,FWR82,#REF!)*(1-$E$91)*0.095</f>
        <v>#REF!</v>
      </c>
      <c r="FWS97" s="1488" t="e">
        <f>SUM(FWS23,FWS27,FWS33,FWS38,FWS41,FWS44,FWS47,FWS50,FWS56,FWS62,FWS64,FWS70,FWS76,FWS78,FWS82,#REF!)*(1-$E$91)*0.095</f>
        <v>#REF!</v>
      </c>
      <c r="FWT97" s="1488" t="e">
        <f>SUM(FWT23,FWT27,FWT33,FWT38,FWT41,FWT44,FWT47,FWT50,FWT56,FWT62,FWT64,FWT70,FWT76,FWT78,FWT82,#REF!)*(1-$E$91)*0.095</f>
        <v>#REF!</v>
      </c>
      <c r="FWU97" s="1488" t="e">
        <f>SUM(FWU23,FWU27,FWU33,FWU38,FWU41,FWU44,FWU47,FWU50,FWU56,FWU62,FWU64,FWU70,FWU76,FWU78,FWU82,#REF!)*(1-$E$91)*0.095</f>
        <v>#REF!</v>
      </c>
      <c r="FWV97" s="1488" t="e">
        <f>SUM(FWV23,FWV27,FWV33,FWV38,FWV41,FWV44,FWV47,FWV50,FWV56,FWV62,FWV64,FWV70,FWV76,FWV78,FWV82,#REF!)*(1-$E$91)*0.095</f>
        <v>#REF!</v>
      </c>
      <c r="FWW97" s="1488" t="e">
        <f>SUM(FWW23,FWW27,FWW33,FWW38,FWW41,FWW44,FWW47,FWW50,FWW56,FWW62,FWW64,FWW70,FWW76,FWW78,FWW82,#REF!)*(1-$E$91)*0.095</f>
        <v>#REF!</v>
      </c>
      <c r="FWX97" s="1488" t="e">
        <f>SUM(FWX23,FWX27,FWX33,FWX38,FWX41,FWX44,FWX47,FWX50,FWX56,FWX62,FWX64,FWX70,FWX76,FWX78,FWX82,#REF!)*(1-$E$91)*0.095</f>
        <v>#REF!</v>
      </c>
      <c r="FWY97" s="1488" t="e">
        <f>SUM(FWY23,FWY27,FWY33,FWY38,FWY41,FWY44,FWY47,FWY50,FWY56,FWY62,FWY64,FWY70,FWY76,FWY78,FWY82,#REF!)*(1-$E$91)*0.095</f>
        <v>#REF!</v>
      </c>
      <c r="FWZ97" s="1488" t="e">
        <f>SUM(FWZ23,FWZ27,FWZ33,FWZ38,FWZ41,FWZ44,FWZ47,FWZ50,FWZ56,FWZ62,FWZ64,FWZ70,FWZ76,FWZ78,FWZ82,#REF!)*(1-$E$91)*0.095</f>
        <v>#REF!</v>
      </c>
      <c r="FXA97" s="1488" t="e">
        <f>SUM(FXA23,FXA27,FXA33,FXA38,FXA41,FXA44,FXA47,FXA50,FXA56,FXA62,FXA64,FXA70,FXA76,FXA78,FXA82,#REF!)*(1-$E$91)*0.095</f>
        <v>#REF!</v>
      </c>
      <c r="FXB97" s="1488" t="e">
        <f>SUM(FXB23,FXB27,FXB33,FXB38,FXB41,FXB44,FXB47,FXB50,FXB56,FXB62,FXB64,FXB70,FXB76,FXB78,FXB82,#REF!)*(1-$E$91)*0.095</f>
        <v>#REF!</v>
      </c>
      <c r="FXC97" s="1488" t="e">
        <f>SUM(FXC23,FXC27,FXC33,FXC38,FXC41,FXC44,FXC47,FXC50,FXC56,FXC62,FXC64,FXC70,FXC76,FXC78,FXC82,#REF!)*(1-$E$91)*0.095</f>
        <v>#REF!</v>
      </c>
      <c r="FXD97" s="1488" t="e">
        <f>SUM(FXD23,FXD27,FXD33,FXD38,FXD41,FXD44,FXD47,FXD50,FXD56,FXD62,FXD64,FXD70,FXD76,FXD78,FXD82,#REF!)*(1-$E$91)*0.095</f>
        <v>#REF!</v>
      </c>
      <c r="FXE97" s="1488" t="e">
        <f>SUM(FXE23,FXE27,FXE33,FXE38,FXE41,FXE44,FXE47,FXE50,FXE56,FXE62,FXE64,FXE70,FXE76,FXE78,FXE82,#REF!)*(1-$E$91)*0.095</f>
        <v>#REF!</v>
      </c>
      <c r="FXF97" s="1488" t="e">
        <f>SUM(FXF23,FXF27,FXF33,FXF38,FXF41,FXF44,FXF47,FXF50,FXF56,FXF62,FXF64,FXF70,FXF76,FXF78,FXF82,#REF!)*(1-$E$91)*0.095</f>
        <v>#REF!</v>
      </c>
      <c r="FXG97" s="1488" t="e">
        <f>SUM(FXG23,FXG27,FXG33,FXG38,FXG41,FXG44,FXG47,FXG50,FXG56,FXG62,FXG64,FXG70,FXG76,FXG78,FXG82,#REF!)*(1-$E$91)*0.095</f>
        <v>#REF!</v>
      </c>
      <c r="FXH97" s="1488" t="e">
        <f>SUM(FXH23,FXH27,FXH33,FXH38,FXH41,FXH44,FXH47,FXH50,FXH56,FXH62,FXH64,FXH70,FXH76,FXH78,FXH82,#REF!)*(1-$E$91)*0.095</f>
        <v>#REF!</v>
      </c>
      <c r="FXI97" s="1488" t="e">
        <f>SUM(FXI23,FXI27,FXI33,FXI38,FXI41,FXI44,FXI47,FXI50,FXI56,FXI62,FXI64,FXI70,FXI76,FXI78,FXI82,#REF!)*(1-$E$91)*0.095</f>
        <v>#REF!</v>
      </c>
      <c r="FXJ97" s="1488" t="e">
        <f>SUM(FXJ23,FXJ27,FXJ33,FXJ38,FXJ41,FXJ44,FXJ47,FXJ50,FXJ56,FXJ62,FXJ64,FXJ70,FXJ76,FXJ78,FXJ82,#REF!)*(1-$E$91)*0.095</f>
        <v>#REF!</v>
      </c>
      <c r="FXK97" s="1488" t="e">
        <f>SUM(FXK23,FXK27,FXK33,FXK38,FXK41,FXK44,FXK47,FXK50,FXK56,FXK62,FXK64,FXK70,FXK76,FXK78,FXK82,#REF!)*(1-$E$91)*0.095</f>
        <v>#REF!</v>
      </c>
      <c r="FXL97" s="1488" t="e">
        <f>SUM(FXL23,FXL27,FXL33,FXL38,FXL41,FXL44,FXL47,FXL50,FXL56,FXL62,FXL64,FXL70,FXL76,FXL78,FXL82,#REF!)*(1-$E$91)*0.095</f>
        <v>#REF!</v>
      </c>
      <c r="FXM97" s="1488" t="e">
        <f>SUM(FXM23,FXM27,FXM33,FXM38,FXM41,FXM44,FXM47,FXM50,FXM56,FXM62,FXM64,FXM70,FXM76,FXM78,FXM82,#REF!)*(1-$E$91)*0.095</f>
        <v>#REF!</v>
      </c>
      <c r="FXN97" s="1488" t="e">
        <f>SUM(FXN23,FXN27,FXN33,FXN38,FXN41,FXN44,FXN47,FXN50,FXN56,FXN62,FXN64,FXN70,FXN76,FXN78,FXN82,#REF!)*(1-$E$91)*0.095</f>
        <v>#REF!</v>
      </c>
      <c r="FXO97" s="1488" t="e">
        <f>SUM(FXO23,FXO27,FXO33,FXO38,FXO41,FXO44,FXO47,FXO50,FXO56,FXO62,FXO64,FXO70,FXO76,FXO78,FXO82,#REF!)*(1-$E$91)*0.095</f>
        <v>#REF!</v>
      </c>
      <c r="FXP97" s="1488" t="e">
        <f>SUM(FXP23,FXP27,FXP33,FXP38,FXP41,FXP44,FXP47,FXP50,FXP56,FXP62,FXP64,FXP70,FXP76,FXP78,FXP82,#REF!)*(1-$E$91)*0.095</f>
        <v>#REF!</v>
      </c>
      <c r="FXQ97" s="1488" t="e">
        <f>SUM(FXQ23,FXQ27,FXQ33,FXQ38,FXQ41,FXQ44,FXQ47,FXQ50,FXQ56,FXQ62,FXQ64,FXQ70,FXQ76,FXQ78,FXQ82,#REF!)*(1-$E$91)*0.095</f>
        <v>#REF!</v>
      </c>
      <c r="FXR97" s="1488" t="e">
        <f>SUM(FXR23,FXR27,FXR33,FXR38,FXR41,FXR44,FXR47,FXR50,FXR56,FXR62,FXR64,FXR70,FXR76,FXR78,FXR82,#REF!)*(1-$E$91)*0.095</f>
        <v>#REF!</v>
      </c>
      <c r="FXS97" s="1488" t="e">
        <f>SUM(FXS23,FXS27,FXS33,FXS38,FXS41,FXS44,FXS47,FXS50,FXS56,FXS62,FXS64,FXS70,FXS76,FXS78,FXS82,#REF!)*(1-$E$91)*0.095</f>
        <v>#REF!</v>
      </c>
      <c r="FXT97" s="1488" t="e">
        <f>SUM(FXT23,FXT27,FXT33,FXT38,FXT41,FXT44,FXT47,FXT50,FXT56,FXT62,FXT64,FXT70,FXT76,FXT78,FXT82,#REF!)*(1-$E$91)*0.095</f>
        <v>#REF!</v>
      </c>
      <c r="FXU97" s="1488" t="e">
        <f>SUM(FXU23,FXU27,FXU33,FXU38,FXU41,FXU44,FXU47,FXU50,FXU56,FXU62,FXU64,FXU70,FXU76,FXU78,FXU82,#REF!)*(1-$E$91)*0.095</f>
        <v>#REF!</v>
      </c>
      <c r="FXV97" s="1488" t="e">
        <f>SUM(FXV23,FXV27,FXV33,FXV38,FXV41,FXV44,FXV47,FXV50,FXV56,FXV62,FXV64,FXV70,FXV76,FXV78,FXV82,#REF!)*(1-$E$91)*0.095</f>
        <v>#REF!</v>
      </c>
      <c r="FXW97" s="1488" t="e">
        <f>SUM(FXW23,FXW27,FXW33,FXW38,FXW41,FXW44,FXW47,FXW50,FXW56,FXW62,FXW64,FXW70,FXW76,FXW78,FXW82,#REF!)*(1-$E$91)*0.095</f>
        <v>#REF!</v>
      </c>
      <c r="FXX97" s="1488" t="e">
        <f>SUM(FXX23,FXX27,FXX33,FXX38,FXX41,FXX44,FXX47,FXX50,FXX56,FXX62,FXX64,FXX70,FXX76,FXX78,FXX82,#REF!)*(1-$E$91)*0.095</f>
        <v>#REF!</v>
      </c>
      <c r="FXY97" s="1488" t="e">
        <f>SUM(FXY23,FXY27,FXY33,FXY38,FXY41,FXY44,FXY47,FXY50,FXY56,FXY62,FXY64,FXY70,FXY76,FXY78,FXY82,#REF!)*(1-$E$91)*0.095</f>
        <v>#REF!</v>
      </c>
      <c r="FXZ97" s="1488" t="e">
        <f>SUM(FXZ23,FXZ27,FXZ33,FXZ38,FXZ41,FXZ44,FXZ47,FXZ50,FXZ56,FXZ62,FXZ64,FXZ70,FXZ76,FXZ78,FXZ82,#REF!)*(1-$E$91)*0.095</f>
        <v>#REF!</v>
      </c>
      <c r="FYA97" s="1488" t="e">
        <f>SUM(FYA23,FYA27,FYA33,FYA38,FYA41,FYA44,FYA47,FYA50,FYA56,FYA62,FYA64,FYA70,FYA76,FYA78,FYA82,#REF!)*(1-$E$91)*0.095</f>
        <v>#REF!</v>
      </c>
      <c r="FYB97" s="1488" t="e">
        <f>SUM(FYB23,FYB27,FYB33,FYB38,FYB41,FYB44,FYB47,FYB50,FYB56,FYB62,FYB64,FYB70,FYB76,FYB78,FYB82,#REF!)*(1-$E$91)*0.095</f>
        <v>#REF!</v>
      </c>
      <c r="FYC97" s="1488" t="e">
        <f>SUM(FYC23,FYC27,FYC33,FYC38,FYC41,FYC44,FYC47,FYC50,FYC56,FYC62,FYC64,FYC70,FYC76,FYC78,FYC82,#REF!)*(1-$E$91)*0.095</f>
        <v>#REF!</v>
      </c>
      <c r="FYD97" s="1488" t="e">
        <f>SUM(FYD23,FYD27,FYD33,FYD38,FYD41,FYD44,FYD47,FYD50,FYD56,FYD62,FYD64,FYD70,FYD76,FYD78,FYD82,#REF!)*(1-$E$91)*0.095</f>
        <v>#REF!</v>
      </c>
      <c r="FYE97" s="1488" t="e">
        <f>SUM(FYE23,FYE27,FYE33,FYE38,FYE41,FYE44,FYE47,FYE50,FYE56,FYE62,FYE64,FYE70,FYE76,FYE78,FYE82,#REF!)*(1-$E$91)*0.095</f>
        <v>#REF!</v>
      </c>
      <c r="FYF97" s="1488" t="e">
        <f>SUM(FYF23,FYF27,FYF33,FYF38,FYF41,FYF44,FYF47,FYF50,FYF56,FYF62,FYF64,FYF70,FYF76,FYF78,FYF82,#REF!)*(1-$E$91)*0.095</f>
        <v>#REF!</v>
      </c>
      <c r="FYG97" s="1488" t="e">
        <f>SUM(FYG23,FYG27,FYG33,FYG38,FYG41,FYG44,FYG47,FYG50,FYG56,FYG62,FYG64,FYG70,FYG76,FYG78,FYG82,#REF!)*(1-$E$91)*0.095</f>
        <v>#REF!</v>
      </c>
      <c r="FYH97" s="1488" t="e">
        <f>SUM(FYH23,FYH27,FYH33,FYH38,FYH41,FYH44,FYH47,FYH50,FYH56,FYH62,FYH64,FYH70,FYH76,FYH78,FYH82,#REF!)*(1-$E$91)*0.095</f>
        <v>#REF!</v>
      </c>
      <c r="FYI97" s="1488" t="e">
        <f>SUM(FYI23,FYI27,FYI33,FYI38,FYI41,FYI44,FYI47,FYI50,FYI56,FYI62,FYI64,FYI70,FYI76,FYI78,FYI82,#REF!)*(1-$E$91)*0.095</f>
        <v>#REF!</v>
      </c>
      <c r="FYJ97" s="1488" t="e">
        <f>SUM(FYJ23,FYJ27,FYJ33,FYJ38,FYJ41,FYJ44,FYJ47,FYJ50,FYJ56,FYJ62,FYJ64,FYJ70,FYJ76,FYJ78,FYJ82,#REF!)*(1-$E$91)*0.095</f>
        <v>#REF!</v>
      </c>
      <c r="FYK97" s="1488" t="e">
        <f>SUM(FYK23,FYK27,FYK33,FYK38,FYK41,FYK44,FYK47,FYK50,FYK56,FYK62,FYK64,FYK70,FYK76,FYK78,FYK82,#REF!)*(1-$E$91)*0.095</f>
        <v>#REF!</v>
      </c>
      <c r="FYL97" s="1488" t="e">
        <f>SUM(FYL23,FYL27,FYL33,FYL38,FYL41,FYL44,FYL47,FYL50,FYL56,FYL62,FYL64,FYL70,FYL76,FYL78,FYL82,#REF!)*(1-$E$91)*0.095</f>
        <v>#REF!</v>
      </c>
      <c r="FYM97" s="1488" t="e">
        <f>SUM(FYM23,FYM27,FYM33,FYM38,FYM41,FYM44,FYM47,FYM50,FYM56,FYM62,FYM64,FYM70,FYM76,FYM78,FYM82,#REF!)*(1-$E$91)*0.095</f>
        <v>#REF!</v>
      </c>
      <c r="FYN97" s="1488" t="e">
        <f>SUM(FYN23,FYN27,FYN33,FYN38,FYN41,FYN44,FYN47,FYN50,FYN56,FYN62,FYN64,FYN70,FYN76,FYN78,FYN82,#REF!)*(1-$E$91)*0.095</f>
        <v>#REF!</v>
      </c>
      <c r="FYO97" s="1488" t="e">
        <f>SUM(FYO23,FYO27,FYO33,FYO38,FYO41,FYO44,FYO47,FYO50,FYO56,FYO62,FYO64,FYO70,FYO76,FYO78,FYO82,#REF!)*(1-$E$91)*0.095</f>
        <v>#REF!</v>
      </c>
      <c r="FYP97" s="1488" t="e">
        <f>SUM(FYP23,FYP27,FYP33,FYP38,FYP41,FYP44,FYP47,FYP50,FYP56,FYP62,FYP64,FYP70,FYP76,FYP78,FYP82,#REF!)*(1-$E$91)*0.095</f>
        <v>#REF!</v>
      </c>
      <c r="FYQ97" s="1488" t="e">
        <f>SUM(FYQ23,FYQ27,FYQ33,FYQ38,FYQ41,FYQ44,FYQ47,FYQ50,FYQ56,FYQ62,FYQ64,FYQ70,FYQ76,FYQ78,FYQ82,#REF!)*(1-$E$91)*0.095</f>
        <v>#REF!</v>
      </c>
      <c r="FYR97" s="1488" t="e">
        <f>SUM(FYR23,FYR27,FYR33,FYR38,FYR41,FYR44,FYR47,FYR50,FYR56,FYR62,FYR64,FYR70,FYR76,FYR78,FYR82,#REF!)*(1-$E$91)*0.095</f>
        <v>#REF!</v>
      </c>
      <c r="FYS97" s="1488" t="e">
        <f>SUM(FYS23,FYS27,FYS33,FYS38,FYS41,FYS44,FYS47,FYS50,FYS56,FYS62,FYS64,FYS70,FYS76,FYS78,FYS82,#REF!)*(1-$E$91)*0.095</f>
        <v>#REF!</v>
      </c>
      <c r="FYT97" s="1488" t="e">
        <f>SUM(FYT23,FYT27,FYT33,FYT38,FYT41,FYT44,FYT47,FYT50,FYT56,FYT62,FYT64,FYT70,FYT76,FYT78,FYT82,#REF!)*(1-$E$91)*0.095</f>
        <v>#REF!</v>
      </c>
      <c r="FYU97" s="1488" t="e">
        <f>SUM(FYU23,FYU27,FYU33,FYU38,FYU41,FYU44,FYU47,FYU50,FYU56,FYU62,FYU64,FYU70,FYU76,FYU78,FYU82,#REF!)*(1-$E$91)*0.095</f>
        <v>#REF!</v>
      </c>
      <c r="FYV97" s="1488" t="e">
        <f>SUM(FYV23,FYV27,FYV33,FYV38,FYV41,FYV44,FYV47,FYV50,FYV56,FYV62,FYV64,FYV70,FYV76,FYV78,FYV82,#REF!)*(1-$E$91)*0.095</f>
        <v>#REF!</v>
      </c>
      <c r="FYW97" s="1488" t="e">
        <f>SUM(FYW23,FYW27,FYW33,FYW38,FYW41,FYW44,FYW47,FYW50,FYW56,FYW62,FYW64,FYW70,FYW76,FYW78,FYW82,#REF!)*(1-$E$91)*0.095</f>
        <v>#REF!</v>
      </c>
      <c r="FYX97" s="1488" t="e">
        <f>SUM(FYX23,FYX27,FYX33,FYX38,FYX41,FYX44,FYX47,FYX50,FYX56,FYX62,FYX64,FYX70,FYX76,FYX78,FYX82,#REF!)*(1-$E$91)*0.095</f>
        <v>#REF!</v>
      </c>
      <c r="FYY97" s="1488" t="e">
        <f>SUM(FYY23,FYY27,FYY33,FYY38,FYY41,FYY44,FYY47,FYY50,FYY56,FYY62,FYY64,FYY70,FYY76,FYY78,FYY82,#REF!)*(1-$E$91)*0.095</f>
        <v>#REF!</v>
      </c>
      <c r="FYZ97" s="1488" t="e">
        <f>SUM(FYZ23,FYZ27,FYZ33,FYZ38,FYZ41,FYZ44,FYZ47,FYZ50,FYZ56,FYZ62,FYZ64,FYZ70,FYZ76,FYZ78,FYZ82,#REF!)*(1-$E$91)*0.095</f>
        <v>#REF!</v>
      </c>
      <c r="FZA97" s="1488" t="e">
        <f>SUM(FZA23,FZA27,FZA33,FZA38,FZA41,FZA44,FZA47,FZA50,FZA56,FZA62,FZA64,FZA70,FZA76,FZA78,FZA82,#REF!)*(1-$E$91)*0.095</f>
        <v>#REF!</v>
      </c>
      <c r="FZB97" s="1488" t="e">
        <f>SUM(FZB23,FZB27,FZB33,FZB38,FZB41,FZB44,FZB47,FZB50,FZB56,FZB62,FZB64,FZB70,FZB76,FZB78,FZB82,#REF!)*(1-$E$91)*0.095</f>
        <v>#REF!</v>
      </c>
      <c r="FZC97" s="1488" t="e">
        <f>SUM(FZC23,FZC27,FZC33,FZC38,FZC41,FZC44,FZC47,FZC50,FZC56,FZC62,FZC64,FZC70,FZC76,FZC78,FZC82,#REF!)*(1-$E$91)*0.095</f>
        <v>#REF!</v>
      </c>
      <c r="FZD97" s="1488" t="e">
        <f>SUM(FZD23,FZD27,FZD33,FZD38,FZD41,FZD44,FZD47,FZD50,FZD56,FZD62,FZD64,FZD70,FZD76,FZD78,FZD82,#REF!)*(1-$E$91)*0.095</f>
        <v>#REF!</v>
      </c>
      <c r="FZE97" s="1488" t="e">
        <f>SUM(FZE23,FZE27,FZE33,FZE38,FZE41,FZE44,FZE47,FZE50,FZE56,FZE62,FZE64,FZE70,FZE76,FZE78,FZE82,#REF!)*(1-$E$91)*0.095</f>
        <v>#REF!</v>
      </c>
      <c r="FZF97" s="1488" t="e">
        <f>SUM(FZF23,FZF27,FZF33,FZF38,FZF41,FZF44,FZF47,FZF50,FZF56,FZF62,FZF64,FZF70,FZF76,FZF78,FZF82,#REF!)*(1-$E$91)*0.095</f>
        <v>#REF!</v>
      </c>
      <c r="FZG97" s="1488" t="e">
        <f>SUM(FZG23,FZG27,FZG33,FZG38,FZG41,FZG44,FZG47,FZG50,FZG56,FZG62,FZG64,FZG70,FZG76,FZG78,FZG82,#REF!)*(1-$E$91)*0.095</f>
        <v>#REF!</v>
      </c>
      <c r="FZH97" s="1488" t="e">
        <f>SUM(FZH23,FZH27,FZH33,FZH38,FZH41,FZH44,FZH47,FZH50,FZH56,FZH62,FZH64,FZH70,FZH76,FZH78,FZH82,#REF!)*(1-$E$91)*0.095</f>
        <v>#REF!</v>
      </c>
      <c r="FZI97" s="1488" t="e">
        <f>SUM(FZI23,FZI27,FZI33,FZI38,FZI41,FZI44,FZI47,FZI50,FZI56,FZI62,FZI64,FZI70,FZI76,FZI78,FZI82,#REF!)*(1-$E$91)*0.095</f>
        <v>#REF!</v>
      </c>
      <c r="FZJ97" s="1488" t="e">
        <f>SUM(FZJ23,FZJ27,FZJ33,FZJ38,FZJ41,FZJ44,FZJ47,FZJ50,FZJ56,FZJ62,FZJ64,FZJ70,FZJ76,FZJ78,FZJ82,#REF!)*(1-$E$91)*0.095</f>
        <v>#REF!</v>
      </c>
      <c r="FZK97" s="1488" t="e">
        <f>SUM(FZK23,FZK27,FZK33,FZK38,FZK41,FZK44,FZK47,FZK50,FZK56,FZK62,FZK64,FZK70,FZK76,FZK78,FZK82,#REF!)*(1-$E$91)*0.095</f>
        <v>#REF!</v>
      </c>
      <c r="FZL97" s="1488" t="e">
        <f>SUM(FZL23,FZL27,FZL33,FZL38,FZL41,FZL44,FZL47,FZL50,FZL56,FZL62,FZL64,FZL70,FZL76,FZL78,FZL82,#REF!)*(1-$E$91)*0.095</f>
        <v>#REF!</v>
      </c>
      <c r="FZM97" s="1488" t="e">
        <f>SUM(FZM23,FZM27,FZM33,FZM38,FZM41,FZM44,FZM47,FZM50,FZM56,FZM62,FZM64,FZM70,FZM76,FZM78,FZM82,#REF!)*(1-$E$91)*0.095</f>
        <v>#REF!</v>
      </c>
      <c r="FZN97" s="1488" t="e">
        <f>SUM(FZN23,FZN27,FZN33,FZN38,FZN41,FZN44,FZN47,FZN50,FZN56,FZN62,FZN64,FZN70,FZN76,FZN78,FZN82,#REF!)*(1-$E$91)*0.095</f>
        <v>#REF!</v>
      </c>
      <c r="FZO97" s="1488" t="e">
        <f>SUM(FZO23,FZO27,FZO33,FZO38,FZO41,FZO44,FZO47,FZO50,FZO56,FZO62,FZO64,FZO70,FZO76,FZO78,FZO82,#REF!)*(1-$E$91)*0.095</f>
        <v>#REF!</v>
      </c>
      <c r="FZP97" s="1488" t="e">
        <f>SUM(FZP23,FZP27,FZP33,FZP38,FZP41,FZP44,FZP47,FZP50,FZP56,FZP62,FZP64,FZP70,FZP76,FZP78,FZP82,#REF!)*(1-$E$91)*0.095</f>
        <v>#REF!</v>
      </c>
      <c r="FZQ97" s="1488" t="e">
        <f>SUM(FZQ23,FZQ27,FZQ33,FZQ38,FZQ41,FZQ44,FZQ47,FZQ50,FZQ56,FZQ62,FZQ64,FZQ70,FZQ76,FZQ78,FZQ82,#REF!)*(1-$E$91)*0.095</f>
        <v>#REF!</v>
      </c>
      <c r="FZR97" s="1488" t="e">
        <f>SUM(FZR23,FZR27,FZR33,FZR38,FZR41,FZR44,FZR47,FZR50,FZR56,FZR62,FZR64,FZR70,FZR76,FZR78,FZR82,#REF!)*(1-$E$91)*0.095</f>
        <v>#REF!</v>
      </c>
      <c r="FZS97" s="1488" t="e">
        <f>SUM(FZS23,FZS27,FZS33,FZS38,FZS41,FZS44,FZS47,FZS50,FZS56,FZS62,FZS64,FZS70,FZS76,FZS78,FZS82,#REF!)*(1-$E$91)*0.095</f>
        <v>#REF!</v>
      </c>
      <c r="FZT97" s="1488" t="e">
        <f>SUM(FZT23,FZT27,FZT33,FZT38,FZT41,FZT44,FZT47,FZT50,FZT56,FZT62,FZT64,FZT70,FZT76,FZT78,FZT82,#REF!)*(1-$E$91)*0.095</f>
        <v>#REF!</v>
      </c>
      <c r="FZU97" s="1488" t="e">
        <f>SUM(FZU23,FZU27,FZU33,FZU38,FZU41,FZU44,FZU47,FZU50,FZU56,FZU62,FZU64,FZU70,FZU76,FZU78,FZU82,#REF!)*(1-$E$91)*0.095</f>
        <v>#REF!</v>
      </c>
      <c r="FZV97" s="1488" t="e">
        <f>SUM(FZV23,FZV27,FZV33,FZV38,FZV41,FZV44,FZV47,FZV50,FZV56,FZV62,FZV64,FZV70,FZV76,FZV78,FZV82,#REF!)*(1-$E$91)*0.095</f>
        <v>#REF!</v>
      </c>
      <c r="FZW97" s="1488" t="e">
        <f>SUM(FZW23,FZW27,FZW33,FZW38,FZW41,FZW44,FZW47,FZW50,FZW56,FZW62,FZW64,FZW70,FZW76,FZW78,FZW82,#REF!)*(1-$E$91)*0.095</f>
        <v>#REF!</v>
      </c>
      <c r="FZX97" s="1488" t="e">
        <f>SUM(FZX23,FZX27,FZX33,FZX38,FZX41,FZX44,FZX47,FZX50,FZX56,FZX62,FZX64,FZX70,FZX76,FZX78,FZX82,#REF!)*(1-$E$91)*0.095</f>
        <v>#REF!</v>
      </c>
      <c r="FZY97" s="1488" t="e">
        <f>SUM(FZY23,FZY27,FZY33,FZY38,FZY41,FZY44,FZY47,FZY50,FZY56,FZY62,FZY64,FZY70,FZY76,FZY78,FZY82,#REF!)*(1-$E$91)*0.095</f>
        <v>#REF!</v>
      </c>
      <c r="FZZ97" s="1488" t="e">
        <f>SUM(FZZ23,FZZ27,FZZ33,FZZ38,FZZ41,FZZ44,FZZ47,FZZ50,FZZ56,FZZ62,FZZ64,FZZ70,FZZ76,FZZ78,FZZ82,#REF!)*(1-$E$91)*0.095</f>
        <v>#REF!</v>
      </c>
      <c r="GAA97" s="1488" t="e">
        <f>SUM(GAA23,GAA27,GAA33,GAA38,GAA41,GAA44,GAA47,GAA50,GAA56,GAA62,GAA64,GAA70,GAA76,GAA78,GAA82,#REF!)*(1-$E$91)*0.095</f>
        <v>#REF!</v>
      </c>
      <c r="GAB97" s="1488" t="e">
        <f>SUM(GAB23,GAB27,GAB33,GAB38,GAB41,GAB44,GAB47,GAB50,GAB56,GAB62,GAB64,GAB70,GAB76,GAB78,GAB82,#REF!)*(1-$E$91)*0.095</f>
        <v>#REF!</v>
      </c>
      <c r="GAC97" s="1488" t="e">
        <f>SUM(GAC23,GAC27,GAC33,GAC38,GAC41,GAC44,GAC47,GAC50,GAC56,GAC62,GAC64,GAC70,GAC76,GAC78,GAC82,#REF!)*(1-$E$91)*0.095</f>
        <v>#REF!</v>
      </c>
      <c r="GAD97" s="1488" t="e">
        <f>SUM(GAD23,GAD27,GAD33,GAD38,GAD41,GAD44,GAD47,GAD50,GAD56,GAD62,GAD64,GAD70,GAD76,GAD78,GAD82,#REF!)*(1-$E$91)*0.095</f>
        <v>#REF!</v>
      </c>
      <c r="GAE97" s="1488" t="e">
        <f>SUM(GAE23,GAE27,GAE33,GAE38,GAE41,GAE44,GAE47,GAE50,GAE56,GAE62,GAE64,GAE70,GAE76,GAE78,GAE82,#REF!)*(1-$E$91)*0.095</f>
        <v>#REF!</v>
      </c>
      <c r="GAF97" s="1488" t="e">
        <f>SUM(GAF23,GAF27,GAF33,GAF38,GAF41,GAF44,GAF47,GAF50,GAF56,GAF62,GAF64,GAF70,GAF76,GAF78,GAF82,#REF!)*(1-$E$91)*0.095</f>
        <v>#REF!</v>
      </c>
      <c r="GAG97" s="1488" t="e">
        <f>SUM(GAG23,GAG27,GAG33,GAG38,GAG41,GAG44,GAG47,GAG50,GAG56,GAG62,GAG64,GAG70,GAG76,GAG78,GAG82,#REF!)*(1-$E$91)*0.095</f>
        <v>#REF!</v>
      </c>
      <c r="GAH97" s="1488" t="e">
        <f>SUM(GAH23,GAH27,GAH33,GAH38,GAH41,GAH44,GAH47,GAH50,GAH56,GAH62,GAH64,GAH70,GAH76,GAH78,GAH82,#REF!)*(1-$E$91)*0.095</f>
        <v>#REF!</v>
      </c>
      <c r="GAI97" s="1488" t="e">
        <f>SUM(GAI23,GAI27,GAI33,GAI38,GAI41,GAI44,GAI47,GAI50,GAI56,GAI62,GAI64,GAI70,GAI76,GAI78,GAI82,#REF!)*(1-$E$91)*0.095</f>
        <v>#REF!</v>
      </c>
      <c r="GAJ97" s="1488" t="e">
        <f>SUM(GAJ23,GAJ27,GAJ33,GAJ38,GAJ41,GAJ44,GAJ47,GAJ50,GAJ56,GAJ62,GAJ64,GAJ70,GAJ76,GAJ78,GAJ82,#REF!)*(1-$E$91)*0.095</f>
        <v>#REF!</v>
      </c>
      <c r="GAK97" s="1488" t="e">
        <f>SUM(GAK23,GAK27,GAK33,GAK38,GAK41,GAK44,GAK47,GAK50,GAK56,GAK62,GAK64,GAK70,GAK76,GAK78,GAK82,#REF!)*(1-$E$91)*0.095</f>
        <v>#REF!</v>
      </c>
      <c r="GAL97" s="1488" t="e">
        <f>SUM(GAL23,GAL27,GAL33,GAL38,GAL41,GAL44,GAL47,GAL50,GAL56,GAL62,GAL64,GAL70,GAL76,GAL78,GAL82,#REF!)*(1-$E$91)*0.095</f>
        <v>#REF!</v>
      </c>
      <c r="GAM97" s="1488" t="e">
        <f>SUM(GAM23,GAM27,GAM33,GAM38,GAM41,GAM44,GAM47,GAM50,GAM56,GAM62,GAM64,GAM70,GAM76,GAM78,GAM82,#REF!)*(1-$E$91)*0.095</f>
        <v>#REF!</v>
      </c>
      <c r="GAN97" s="1488" t="e">
        <f>SUM(GAN23,GAN27,GAN33,GAN38,GAN41,GAN44,GAN47,GAN50,GAN56,GAN62,GAN64,GAN70,GAN76,GAN78,GAN82,#REF!)*(1-$E$91)*0.095</f>
        <v>#REF!</v>
      </c>
      <c r="GAO97" s="1488" t="e">
        <f>SUM(GAO23,GAO27,GAO33,GAO38,GAO41,GAO44,GAO47,GAO50,GAO56,GAO62,GAO64,GAO70,GAO76,GAO78,GAO82,#REF!)*(1-$E$91)*0.095</f>
        <v>#REF!</v>
      </c>
      <c r="GAP97" s="1488" t="e">
        <f>SUM(GAP23,GAP27,GAP33,GAP38,GAP41,GAP44,GAP47,GAP50,GAP56,GAP62,GAP64,GAP70,GAP76,GAP78,GAP82,#REF!)*(1-$E$91)*0.095</f>
        <v>#REF!</v>
      </c>
      <c r="GAQ97" s="1488" t="e">
        <f>SUM(GAQ23,GAQ27,GAQ33,GAQ38,GAQ41,GAQ44,GAQ47,GAQ50,GAQ56,GAQ62,GAQ64,GAQ70,GAQ76,GAQ78,GAQ82,#REF!)*(1-$E$91)*0.095</f>
        <v>#REF!</v>
      </c>
      <c r="GAR97" s="1488" t="e">
        <f>SUM(GAR23,GAR27,GAR33,GAR38,GAR41,GAR44,GAR47,GAR50,GAR56,GAR62,GAR64,GAR70,GAR76,GAR78,GAR82,#REF!)*(1-$E$91)*0.095</f>
        <v>#REF!</v>
      </c>
      <c r="GAS97" s="1488" t="e">
        <f>SUM(GAS23,GAS27,GAS33,GAS38,GAS41,GAS44,GAS47,GAS50,GAS56,GAS62,GAS64,GAS70,GAS76,GAS78,GAS82,#REF!)*(1-$E$91)*0.095</f>
        <v>#REF!</v>
      </c>
      <c r="GAT97" s="1488" t="e">
        <f>SUM(GAT23,GAT27,GAT33,GAT38,GAT41,GAT44,GAT47,GAT50,GAT56,GAT62,GAT64,GAT70,GAT76,GAT78,GAT82,#REF!)*(1-$E$91)*0.095</f>
        <v>#REF!</v>
      </c>
      <c r="GAU97" s="1488" t="e">
        <f>SUM(GAU23,GAU27,GAU33,GAU38,GAU41,GAU44,GAU47,GAU50,GAU56,GAU62,GAU64,GAU70,GAU76,GAU78,GAU82,#REF!)*(1-$E$91)*0.095</f>
        <v>#REF!</v>
      </c>
      <c r="GAV97" s="1488" t="e">
        <f>SUM(GAV23,GAV27,GAV33,GAV38,GAV41,GAV44,GAV47,GAV50,GAV56,GAV62,GAV64,GAV70,GAV76,GAV78,GAV82,#REF!)*(1-$E$91)*0.095</f>
        <v>#REF!</v>
      </c>
      <c r="GAW97" s="1488" t="e">
        <f>SUM(GAW23,GAW27,GAW33,GAW38,GAW41,GAW44,GAW47,GAW50,GAW56,GAW62,GAW64,GAW70,GAW76,GAW78,GAW82,#REF!)*(1-$E$91)*0.095</f>
        <v>#REF!</v>
      </c>
      <c r="GAX97" s="1488" t="e">
        <f>SUM(GAX23,GAX27,GAX33,GAX38,GAX41,GAX44,GAX47,GAX50,GAX56,GAX62,GAX64,GAX70,GAX76,GAX78,GAX82,#REF!)*(1-$E$91)*0.095</f>
        <v>#REF!</v>
      </c>
      <c r="GAY97" s="1488" t="e">
        <f>SUM(GAY23,GAY27,GAY33,GAY38,GAY41,GAY44,GAY47,GAY50,GAY56,GAY62,GAY64,GAY70,GAY76,GAY78,GAY82,#REF!)*(1-$E$91)*0.095</f>
        <v>#REF!</v>
      </c>
      <c r="GAZ97" s="1488" t="e">
        <f>SUM(GAZ23,GAZ27,GAZ33,GAZ38,GAZ41,GAZ44,GAZ47,GAZ50,GAZ56,GAZ62,GAZ64,GAZ70,GAZ76,GAZ78,GAZ82,#REF!)*(1-$E$91)*0.095</f>
        <v>#REF!</v>
      </c>
      <c r="GBA97" s="1488" t="e">
        <f>SUM(GBA23,GBA27,GBA33,GBA38,GBA41,GBA44,GBA47,GBA50,GBA56,GBA62,GBA64,GBA70,GBA76,GBA78,GBA82,#REF!)*(1-$E$91)*0.095</f>
        <v>#REF!</v>
      </c>
      <c r="GBB97" s="1488" t="e">
        <f>SUM(GBB23,GBB27,GBB33,GBB38,GBB41,GBB44,GBB47,GBB50,GBB56,GBB62,GBB64,GBB70,GBB76,GBB78,GBB82,#REF!)*(1-$E$91)*0.095</f>
        <v>#REF!</v>
      </c>
      <c r="GBC97" s="1488" t="e">
        <f>SUM(GBC23,GBC27,GBC33,GBC38,GBC41,GBC44,GBC47,GBC50,GBC56,GBC62,GBC64,GBC70,GBC76,GBC78,GBC82,#REF!)*(1-$E$91)*0.095</f>
        <v>#REF!</v>
      </c>
      <c r="GBD97" s="1488" t="e">
        <f>SUM(GBD23,GBD27,GBD33,GBD38,GBD41,GBD44,GBD47,GBD50,GBD56,GBD62,GBD64,GBD70,GBD76,GBD78,GBD82,#REF!)*(1-$E$91)*0.095</f>
        <v>#REF!</v>
      </c>
      <c r="GBE97" s="1488" t="e">
        <f>SUM(GBE23,GBE27,GBE33,GBE38,GBE41,GBE44,GBE47,GBE50,GBE56,GBE62,GBE64,GBE70,GBE76,GBE78,GBE82,#REF!)*(1-$E$91)*0.095</f>
        <v>#REF!</v>
      </c>
      <c r="GBF97" s="1488" t="e">
        <f>SUM(GBF23,GBF27,GBF33,GBF38,GBF41,GBF44,GBF47,GBF50,GBF56,GBF62,GBF64,GBF70,GBF76,GBF78,GBF82,#REF!)*(1-$E$91)*0.095</f>
        <v>#REF!</v>
      </c>
      <c r="GBG97" s="1488" t="e">
        <f>SUM(GBG23,GBG27,GBG33,GBG38,GBG41,GBG44,GBG47,GBG50,GBG56,GBG62,GBG64,GBG70,GBG76,GBG78,GBG82,#REF!)*(1-$E$91)*0.095</f>
        <v>#REF!</v>
      </c>
      <c r="GBH97" s="1488" t="e">
        <f>SUM(GBH23,GBH27,GBH33,GBH38,GBH41,GBH44,GBH47,GBH50,GBH56,GBH62,GBH64,GBH70,GBH76,GBH78,GBH82,#REF!)*(1-$E$91)*0.095</f>
        <v>#REF!</v>
      </c>
      <c r="GBI97" s="1488" t="e">
        <f>SUM(GBI23,GBI27,GBI33,GBI38,GBI41,GBI44,GBI47,GBI50,GBI56,GBI62,GBI64,GBI70,GBI76,GBI78,GBI82,#REF!)*(1-$E$91)*0.095</f>
        <v>#REF!</v>
      </c>
      <c r="GBJ97" s="1488" t="e">
        <f>SUM(GBJ23,GBJ27,GBJ33,GBJ38,GBJ41,GBJ44,GBJ47,GBJ50,GBJ56,GBJ62,GBJ64,GBJ70,GBJ76,GBJ78,GBJ82,#REF!)*(1-$E$91)*0.095</f>
        <v>#REF!</v>
      </c>
      <c r="GBK97" s="1488" t="e">
        <f>SUM(GBK23,GBK27,GBK33,GBK38,GBK41,GBK44,GBK47,GBK50,GBK56,GBK62,GBK64,GBK70,GBK76,GBK78,GBK82,#REF!)*(1-$E$91)*0.095</f>
        <v>#REF!</v>
      </c>
      <c r="GBL97" s="1488" t="e">
        <f>SUM(GBL23,GBL27,GBL33,GBL38,GBL41,GBL44,GBL47,GBL50,GBL56,GBL62,GBL64,GBL70,GBL76,GBL78,GBL82,#REF!)*(1-$E$91)*0.095</f>
        <v>#REF!</v>
      </c>
      <c r="GBM97" s="1488" t="e">
        <f>SUM(GBM23,GBM27,GBM33,GBM38,GBM41,GBM44,GBM47,GBM50,GBM56,GBM62,GBM64,GBM70,GBM76,GBM78,GBM82,#REF!)*(1-$E$91)*0.095</f>
        <v>#REF!</v>
      </c>
      <c r="GBN97" s="1488" t="e">
        <f>SUM(GBN23,GBN27,GBN33,GBN38,GBN41,GBN44,GBN47,GBN50,GBN56,GBN62,GBN64,GBN70,GBN76,GBN78,GBN82,#REF!)*(1-$E$91)*0.095</f>
        <v>#REF!</v>
      </c>
      <c r="GBO97" s="1488" t="e">
        <f>SUM(GBO23,GBO27,GBO33,GBO38,GBO41,GBO44,GBO47,GBO50,GBO56,GBO62,GBO64,GBO70,GBO76,GBO78,GBO82,#REF!)*(1-$E$91)*0.095</f>
        <v>#REF!</v>
      </c>
      <c r="GBP97" s="1488" t="e">
        <f>SUM(GBP23,GBP27,GBP33,GBP38,GBP41,GBP44,GBP47,GBP50,GBP56,GBP62,GBP64,GBP70,GBP76,GBP78,GBP82,#REF!)*(1-$E$91)*0.095</f>
        <v>#REF!</v>
      </c>
      <c r="GBQ97" s="1488" t="e">
        <f>SUM(GBQ23,GBQ27,GBQ33,GBQ38,GBQ41,GBQ44,GBQ47,GBQ50,GBQ56,GBQ62,GBQ64,GBQ70,GBQ76,GBQ78,GBQ82,#REF!)*(1-$E$91)*0.095</f>
        <v>#REF!</v>
      </c>
      <c r="GBR97" s="1488" t="e">
        <f>SUM(GBR23,GBR27,GBR33,GBR38,GBR41,GBR44,GBR47,GBR50,GBR56,GBR62,GBR64,GBR70,GBR76,GBR78,GBR82,#REF!)*(1-$E$91)*0.095</f>
        <v>#REF!</v>
      </c>
      <c r="GBS97" s="1488" t="e">
        <f>SUM(GBS23,GBS27,GBS33,GBS38,GBS41,GBS44,GBS47,GBS50,GBS56,GBS62,GBS64,GBS70,GBS76,GBS78,GBS82,#REF!)*(1-$E$91)*0.095</f>
        <v>#REF!</v>
      </c>
      <c r="GBT97" s="1488" t="e">
        <f>SUM(GBT23,GBT27,GBT33,GBT38,GBT41,GBT44,GBT47,GBT50,GBT56,GBT62,GBT64,GBT70,GBT76,GBT78,GBT82,#REF!)*(1-$E$91)*0.095</f>
        <v>#REF!</v>
      </c>
      <c r="GBU97" s="1488" t="e">
        <f>SUM(GBU23,GBU27,GBU33,GBU38,GBU41,GBU44,GBU47,GBU50,GBU56,GBU62,GBU64,GBU70,GBU76,GBU78,GBU82,#REF!)*(1-$E$91)*0.095</f>
        <v>#REF!</v>
      </c>
      <c r="GBV97" s="1488" t="e">
        <f>SUM(GBV23,GBV27,GBV33,GBV38,GBV41,GBV44,GBV47,GBV50,GBV56,GBV62,GBV64,GBV70,GBV76,GBV78,GBV82,#REF!)*(1-$E$91)*0.095</f>
        <v>#REF!</v>
      </c>
      <c r="GBW97" s="1488" t="e">
        <f>SUM(GBW23,GBW27,GBW33,GBW38,GBW41,GBW44,GBW47,GBW50,GBW56,GBW62,GBW64,GBW70,GBW76,GBW78,GBW82,#REF!)*(1-$E$91)*0.095</f>
        <v>#REF!</v>
      </c>
      <c r="GBX97" s="1488" t="e">
        <f>SUM(GBX23,GBX27,GBX33,GBX38,GBX41,GBX44,GBX47,GBX50,GBX56,GBX62,GBX64,GBX70,GBX76,GBX78,GBX82,#REF!)*(1-$E$91)*0.095</f>
        <v>#REF!</v>
      </c>
      <c r="GBY97" s="1488" t="e">
        <f>SUM(GBY23,GBY27,GBY33,GBY38,GBY41,GBY44,GBY47,GBY50,GBY56,GBY62,GBY64,GBY70,GBY76,GBY78,GBY82,#REF!)*(1-$E$91)*0.095</f>
        <v>#REF!</v>
      </c>
      <c r="GBZ97" s="1488" t="e">
        <f>SUM(GBZ23,GBZ27,GBZ33,GBZ38,GBZ41,GBZ44,GBZ47,GBZ50,GBZ56,GBZ62,GBZ64,GBZ70,GBZ76,GBZ78,GBZ82,#REF!)*(1-$E$91)*0.095</f>
        <v>#REF!</v>
      </c>
      <c r="GCA97" s="1488" t="e">
        <f>SUM(GCA23,GCA27,GCA33,GCA38,GCA41,GCA44,GCA47,GCA50,GCA56,GCA62,GCA64,GCA70,GCA76,GCA78,GCA82,#REF!)*(1-$E$91)*0.095</f>
        <v>#REF!</v>
      </c>
      <c r="GCB97" s="1488" t="e">
        <f>SUM(GCB23,GCB27,GCB33,GCB38,GCB41,GCB44,GCB47,GCB50,GCB56,GCB62,GCB64,GCB70,GCB76,GCB78,GCB82,#REF!)*(1-$E$91)*0.095</f>
        <v>#REF!</v>
      </c>
      <c r="GCC97" s="1488" t="e">
        <f>SUM(GCC23,GCC27,GCC33,GCC38,GCC41,GCC44,GCC47,GCC50,GCC56,GCC62,GCC64,GCC70,GCC76,GCC78,GCC82,#REF!)*(1-$E$91)*0.095</f>
        <v>#REF!</v>
      </c>
      <c r="GCD97" s="1488" t="e">
        <f>SUM(GCD23,GCD27,GCD33,GCD38,GCD41,GCD44,GCD47,GCD50,GCD56,GCD62,GCD64,GCD70,GCD76,GCD78,GCD82,#REF!)*(1-$E$91)*0.095</f>
        <v>#REF!</v>
      </c>
      <c r="GCE97" s="1488" t="e">
        <f>SUM(GCE23,GCE27,GCE33,GCE38,GCE41,GCE44,GCE47,GCE50,GCE56,GCE62,GCE64,GCE70,GCE76,GCE78,GCE82,#REF!)*(1-$E$91)*0.095</f>
        <v>#REF!</v>
      </c>
      <c r="GCF97" s="1488" t="e">
        <f>SUM(GCF23,GCF27,GCF33,GCF38,GCF41,GCF44,GCF47,GCF50,GCF56,GCF62,GCF64,GCF70,GCF76,GCF78,GCF82,#REF!)*(1-$E$91)*0.095</f>
        <v>#REF!</v>
      </c>
      <c r="GCG97" s="1488" t="e">
        <f>SUM(GCG23,GCG27,GCG33,GCG38,GCG41,GCG44,GCG47,GCG50,GCG56,GCG62,GCG64,GCG70,GCG76,GCG78,GCG82,#REF!)*(1-$E$91)*0.095</f>
        <v>#REF!</v>
      </c>
      <c r="GCH97" s="1488" t="e">
        <f>SUM(GCH23,GCH27,GCH33,GCH38,GCH41,GCH44,GCH47,GCH50,GCH56,GCH62,GCH64,GCH70,GCH76,GCH78,GCH82,#REF!)*(1-$E$91)*0.095</f>
        <v>#REF!</v>
      </c>
      <c r="GCI97" s="1488" t="e">
        <f>SUM(GCI23,GCI27,GCI33,GCI38,GCI41,GCI44,GCI47,GCI50,GCI56,GCI62,GCI64,GCI70,GCI76,GCI78,GCI82,#REF!)*(1-$E$91)*0.095</f>
        <v>#REF!</v>
      </c>
      <c r="GCJ97" s="1488" t="e">
        <f>SUM(GCJ23,GCJ27,GCJ33,GCJ38,GCJ41,GCJ44,GCJ47,GCJ50,GCJ56,GCJ62,GCJ64,GCJ70,GCJ76,GCJ78,GCJ82,#REF!)*(1-$E$91)*0.095</f>
        <v>#REF!</v>
      </c>
      <c r="GCK97" s="1488" t="e">
        <f>SUM(GCK23,GCK27,GCK33,GCK38,GCK41,GCK44,GCK47,GCK50,GCK56,GCK62,GCK64,GCK70,GCK76,GCK78,GCK82,#REF!)*(1-$E$91)*0.095</f>
        <v>#REF!</v>
      </c>
      <c r="GCL97" s="1488" t="e">
        <f>SUM(GCL23,GCL27,GCL33,GCL38,GCL41,GCL44,GCL47,GCL50,GCL56,GCL62,GCL64,GCL70,GCL76,GCL78,GCL82,#REF!)*(1-$E$91)*0.095</f>
        <v>#REF!</v>
      </c>
      <c r="GCM97" s="1488" t="e">
        <f>SUM(GCM23,GCM27,GCM33,GCM38,GCM41,GCM44,GCM47,GCM50,GCM56,GCM62,GCM64,GCM70,GCM76,GCM78,GCM82,#REF!)*(1-$E$91)*0.095</f>
        <v>#REF!</v>
      </c>
      <c r="GCN97" s="1488" t="e">
        <f>SUM(GCN23,GCN27,GCN33,GCN38,GCN41,GCN44,GCN47,GCN50,GCN56,GCN62,GCN64,GCN70,GCN76,GCN78,GCN82,#REF!)*(1-$E$91)*0.095</f>
        <v>#REF!</v>
      </c>
      <c r="GCO97" s="1488" t="e">
        <f>SUM(GCO23,GCO27,GCO33,GCO38,GCO41,GCO44,GCO47,GCO50,GCO56,GCO62,GCO64,GCO70,GCO76,GCO78,GCO82,#REF!)*(1-$E$91)*0.095</f>
        <v>#REF!</v>
      </c>
      <c r="GCP97" s="1488" t="e">
        <f>SUM(GCP23,GCP27,GCP33,GCP38,GCP41,GCP44,GCP47,GCP50,GCP56,GCP62,GCP64,GCP70,GCP76,GCP78,GCP82,#REF!)*(1-$E$91)*0.095</f>
        <v>#REF!</v>
      </c>
      <c r="GCQ97" s="1488" t="e">
        <f>SUM(GCQ23,GCQ27,GCQ33,GCQ38,GCQ41,GCQ44,GCQ47,GCQ50,GCQ56,GCQ62,GCQ64,GCQ70,GCQ76,GCQ78,GCQ82,#REF!)*(1-$E$91)*0.095</f>
        <v>#REF!</v>
      </c>
      <c r="GCR97" s="1488" t="e">
        <f>SUM(GCR23,GCR27,GCR33,GCR38,GCR41,GCR44,GCR47,GCR50,GCR56,GCR62,GCR64,GCR70,GCR76,GCR78,GCR82,#REF!)*(1-$E$91)*0.095</f>
        <v>#REF!</v>
      </c>
      <c r="GCS97" s="1488" t="e">
        <f>SUM(GCS23,GCS27,GCS33,GCS38,GCS41,GCS44,GCS47,GCS50,GCS56,GCS62,GCS64,GCS70,GCS76,GCS78,GCS82,#REF!)*(1-$E$91)*0.095</f>
        <v>#REF!</v>
      </c>
      <c r="GCT97" s="1488" t="e">
        <f>SUM(GCT23,GCT27,GCT33,GCT38,GCT41,GCT44,GCT47,GCT50,GCT56,GCT62,GCT64,GCT70,GCT76,GCT78,GCT82,#REF!)*(1-$E$91)*0.095</f>
        <v>#REF!</v>
      </c>
      <c r="GCU97" s="1488" t="e">
        <f>SUM(GCU23,GCU27,GCU33,GCU38,GCU41,GCU44,GCU47,GCU50,GCU56,GCU62,GCU64,GCU70,GCU76,GCU78,GCU82,#REF!)*(1-$E$91)*0.095</f>
        <v>#REF!</v>
      </c>
      <c r="GCV97" s="1488" t="e">
        <f>SUM(GCV23,GCV27,GCV33,GCV38,GCV41,GCV44,GCV47,GCV50,GCV56,GCV62,GCV64,GCV70,GCV76,GCV78,GCV82,#REF!)*(1-$E$91)*0.095</f>
        <v>#REF!</v>
      </c>
      <c r="GCW97" s="1488" t="e">
        <f>SUM(GCW23,GCW27,GCW33,GCW38,GCW41,GCW44,GCW47,GCW50,GCW56,GCW62,GCW64,GCW70,GCW76,GCW78,GCW82,#REF!)*(1-$E$91)*0.095</f>
        <v>#REF!</v>
      </c>
      <c r="GCX97" s="1488" t="e">
        <f>SUM(GCX23,GCX27,GCX33,GCX38,GCX41,GCX44,GCX47,GCX50,GCX56,GCX62,GCX64,GCX70,GCX76,GCX78,GCX82,#REF!)*(1-$E$91)*0.095</f>
        <v>#REF!</v>
      </c>
      <c r="GCY97" s="1488" t="e">
        <f>SUM(GCY23,GCY27,GCY33,GCY38,GCY41,GCY44,GCY47,GCY50,GCY56,GCY62,GCY64,GCY70,GCY76,GCY78,GCY82,#REF!)*(1-$E$91)*0.095</f>
        <v>#REF!</v>
      </c>
      <c r="GCZ97" s="1488" t="e">
        <f>SUM(GCZ23,GCZ27,GCZ33,GCZ38,GCZ41,GCZ44,GCZ47,GCZ50,GCZ56,GCZ62,GCZ64,GCZ70,GCZ76,GCZ78,GCZ82,#REF!)*(1-$E$91)*0.095</f>
        <v>#REF!</v>
      </c>
      <c r="GDA97" s="1488" t="e">
        <f>SUM(GDA23,GDA27,GDA33,GDA38,GDA41,GDA44,GDA47,GDA50,GDA56,GDA62,GDA64,GDA70,GDA76,GDA78,GDA82,#REF!)*(1-$E$91)*0.095</f>
        <v>#REF!</v>
      </c>
      <c r="GDB97" s="1488" t="e">
        <f>SUM(GDB23,GDB27,GDB33,GDB38,GDB41,GDB44,GDB47,GDB50,GDB56,GDB62,GDB64,GDB70,GDB76,GDB78,GDB82,#REF!)*(1-$E$91)*0.095</f>
        <v>#REF!</v>
      </c>
      <c r="GDC97" s="1488" t="e">
        <f>SUM(GDC23,GDC27,GDC33,GDC38,GDC41,GDC44,GDC47,GDC50,GDC56,GDC62,GDC64,GDC70,GDC76,GDC78,GDC82,#REF!)*(1-$E$91)*0.095</f>
        <v>#REF!</v>
      </c>
      <c r="GDD97" s="1488" t="e">
        <f>SUM(GDD23,GDD27,GDD33,GDD38,GDD41,GDD44,GDD47,GDD50,GDD56,GDD62,GDD64,GDD70,GDD76,GDD78,GDD82,#REF!)*(1-$E$91)*0.095</f>
        <v>#REF!</v>
      </c>
      <c r="GDE97" s="1488" t="e">
        <f>SUM(GDE23,GDE27,GDE33,GDE38,GDE41,GDE44,GDE47,GDE50,GDE56,GDE62,GDE64,GDE70,GDE76,GDE78,GDE82,#REF!)*(1-$E$91)*0.095</f>
        <v>#REF!</v>
      </c>
      <c r="GDF97" s="1488" t="e">
        <f>SUM(GDF23,GDF27,GDF33,GDF38,GDF41,GDF44,GDF47,GDF50,GDF56,GDF62,GDF64,GDF70,GDF76,GDF78,GDF82,#REF!)*(1-$E$91)*0.095</f>
        <v>#REF!</v>
      </c>
      <c r="GDG97" s="1488" t="e">
        <f>SUM(GDG23,GDG27,GDG33,GDG38,GDG41,GDG44,GDG47,GDG50,GDG56,GDG62,GDG64,GDG70,GDG76,GDG78,GDG82,#REF!)*(1-$E$91)*0.095</f>
        <v>#REF!</v>
      </c>
      <c r="GDH97" s="1488" t="e">
        <f>SUM(GDH23,GDH27,GDH33,GDH38,GDH41,GDH44,GDH47,GDH50,GDH56,GDH62,GDH64,GDH70,GDH76,GDH78,GDH82,#REF!)*(1-$E$91)*0.095</f>
        <v>#REF!</v>
      </c>
      <c r="GDI97" s="1488" t="e">
        <f>SUM(GDI23,GDI27,GDI33,GDI38,GDI41,GDI44,GDI47,GDI50,GDI56,GDI62,GDI64,GDI70,GDI76,GDI78,GDI82,#REF!)*(1-$E$91)*0.095</f>
        <v>#REF!</v>
      </c>
      <c r="GDJ97" s="1488" t="e">
        <f>SUM(GDJ23,GDJ27,GDJ33,GDJ38,GDJ41,GDJ44,GDJ47,GDJ50,GDJ56,GDJ62,GDJ64,GDJ70,GDJ76,GDJ78,GDJ82,#REF!)*(1-$E$91)*0.095</f>
        <v>#REF!</v>
      </c>
      <c r="GDK97" s="1488" t="e">
        <f>SUM(GDK23,GDK27,GDK33,GDK38,GDK41,GDK44,GDK47,GDK50,GDK56,GDK62,GDK64,GDK70,GDK76,GDK78,GDK82,#REF!)*(1-$E$91)*0.095</f>
        <v>#REF!</v>
      </c>
      <c r="GDL97" s="1488" t="e">
        <f>SUM(GDL23,GDL27,GDL33,GDL38,GDL41,GDL44,GDL47,GDL50,GDL56,GDL62,GDL64,GDL70,GDL76,GDL78,GDL82,#REF!)*(1-$E$91)*0.095</f>
        <v>#REF!</v>
      </c>
      <c r="GDM97" s="1488" t="e">
        <f>SUM(GDM23,GDM27,GDM33,GDM38,GDM41,GDM44,GDM47,GDM50,GDM56,GDM62,GDM64,GDM70,GDM76,GDM78,GDM82,#REF!)*(1-$E$91)*0.095</f>
        <v>#REF!</v>
      </c>
      <c r="GDN97" s="1488" t="e">
        <f>SUM(GDN23,GDN27,GDN33,GDN38,GDN41,GDN44,GDN47,GDN50,GDN56,GDN62,GDN64,GDN70,GDN76,GDN78,GDN82,#REF!)*(1-$E$91)*0.095</f>
        <v>#REF!</v>
      </c>
      <c r="GDO97" s="1488" t="e">
        <f>SUM(GDO23,GDO27,GDO33,GDO38,GDO41,GDO44,GDO47,GDO50,GDO56,GDO62,GDO64,GDO70,GDO76,GDO78,GDO82,#REF!)*(1-$E$91)*0.095</f>
        <v>#REF!</v>
      </c>
      <c r="GDP97" s="1488" t="e">
        <f>SUM(GDP23,GDP27,GDP33,GDP38,GDP41,GDP44,GDP47,GDP50,GDP56,GDP62,GDP64,GDP70,GDP76,GDP78,GDP82,#REF!)*(1-$E$91)*0.095</f>
        <v>#REF!</v>
      </c>
      <c r="GDQ97" s="1488" t="e">
        <f>SUM(GDQ23,GDQ27,GDQ33,GDQ38,GDQ41,GDQ44,GDQ47,GDQ50,GDQ56,GDQ62,GDQ64,GDQ70,GDQ76,GDQ78,GDQ82,#REF!)*(1-$E$91)*0.095</f>
        <v>#REF!</v>
      </c>
      <c r="GDR97" s="1488" t="e">
        <f>SUM(GDR23,GDR27,GDR33,GDR38,GDR41,GDR44,GDR47,GDR50,GDR56,GDR62,GDR64,GDR70,GDR76,GDR78,GDR82,#REF!)*(1-$E$91)*0.095</f>
        <v>#REF!</v>
      </c>
      <c r="GDS97" s="1488" t="e">
        <f>SUM(GDS23,GDS27,GDS33,GDS38,GDS41,GDS44,GDS47,GDS50,GDS56,GDS62,GDS64,GDS70,GDS76,GDS78,GDS82,#REF!)*(1-$E$91)*0.095</f>
        <v>#REF!</v>
      </c>
      <c r="GDT97" s="1488" t="e">
        <f>SUM(GDT23,GDT27,GDT33,GDT38,GDT41,GDT44,GDT47,GDT50,GDT56,GDT62,GDT64,GDT70,GDT76,GDT78,GDT82,#REF!)*(1-$E$91)*0.095</f>
        <v>#REF!</v>
      </c>
      <c r="GDU97" s="1488" t="e">
        <f>SUM(GDU23,GDU27,GDU33,GDU38,GDU41,GDU44,GDU47,GDU50,GDU56,GDU62,GDU64,GDU70,GDU76,GDU78,GDU82,#REF!)*(1-$E$91)*0.095</f>
        <v>#REF!</v>
      </c>
      <c r="GDV97" s="1488" t="e">
        <f>SUM(GDV23,GDV27,GDV33,GDV38,GDV41,GDV44,GDV47,GDV50,GDV56,GDV62,GDV64,GDV70,GDV76,GDV78,GDV82,#REF!)*(1-$E$91)*0.095</f>
        <v>#REF!</v>
      </c>
      <c r="GDW97" s="1488" t="e">
        <f>SUM(GDW23,GDW27,GDW33,GDW38,GDW41,GDW44,GDW47,GDW50,GDW56,GDW62,GDW64,GDW70,GDW76,GDW78,GDW82,#REF!)*(1-$E$91)*0.095</f>
        <v>#REF!</v>
      </c>
      <c r="GDX97" s="1488" t="e">
        <f>SUM(GDX23,GDX27,GDX33,GDX38,GDX41,GDX44,GDX47,GDX50,GDX56,GDX62,GDX64,GDX70,GDX76,GDX78,GDX82,#REF!)*(1-$E$91)*0.095</f>
        <v>#REF!</v>
      </c>
      <c r="GDY97" s="1488" t="e">
        <f>SUM(GDY23,GDY27,GDY33,GDY38,GDY41,GDY44,GDY47,GDY50,GDY56,GDY62,GDY64,GDY70,GDY76,GDY78,GDY82,#REF!)*(1-$E$91)*0.095</f>
        <v>#REF!</v>
      </c>
      <c r="GDZ97" s="1488" t="e">
        <f>SUM(GDZ23,GDZ27,GDZ33,GDZ38,GDZ41,GDZ44,GDZ47,GDZ50,GDZ56,GDZ62,GDZ64,GDZ70,GDZ76,GDZ78,GDZ82,#REF!)*(1-$E$91)*0.095</f>
        <v>#REF!</v>
      </c>
      <c r="GEA97" s="1488" t="e">
        <f>SUM(GEA23,GEA27,GEA33,GEA38,GEA41,GEA44,GEA47,GEA50,GEA56,GEA62,GEA64,GEA70,GEA76,GEA78,GEA82,#REF!)*(1-$E$91)*0.095</f>
        <v>#REF!</v>
      </c>
      <c r="GEB97" s="1488" t="e">
        <f>SUM(GEB23,GEB27,GEB33,GEB38,GEB41,GEB44,GEB47,GEB50,GEB56,GEB62,GEB64,GEB70,GEB76,GEB78,GEB82,#REF!)*(1-$E$91)*0.095</f>
        <v>#REF!</v>
      </c>
      <c r="GEC97" s="1488" t="e">
        <f>SUM(GEC23,GEC27,GEC33,GEC38,GEC41,GEC44,GEC47,GEC50,GEC56,GEC62,GEC64,GEC70,GEC76,GEC78,GEC82,#REF!)*(1-$E$91)*0.095</f>
        <v>#REF!</v>
      </c>
      <c r="GED97" s="1488" t="e">
        <f>SUM(GED23,GED27,GED33,GED38,GED41,GED44,GED47,GED50,GED56,GED62,GED64,GED70,GED76,GED78,GED82,#REF!)*(1-$E$91)*0.095</f>
        <v>#REF!</v>
      </c>
      <c r="GEE97" s="1488" t="e">
        <f>SUM(GEE23,GEE27,GEE33,GEE38,GEE41,GEE44,GEE47,GEE50,GEE56,GEE62,GEE64,GEE70,GEE76,GEE78,GEE82,#REF!)*(1-$E$91)*0.095</f>
        <v>#REF!</v>
      </c>
      <c r="GEF97" s="1488" t="e">
        <f>SUM(GEF23,GEF27,GEF33,GEF38,GEF41,GEF44,GEF47,GEF50,GEF56,GEF62,GEF64,GEF70,GEF76,GEF78,GEF82,#REF!)*(1-$E$91)*0.095</f>
        <v>#REF!</v>
      </c>
      <c r="GEG97" s="1488" t="e">
        <f>SUM(GEG23,GEG27,GEG33,GEG38,GEG41,GEG44,GEG47,GEG50,GEG56,GEG62,GEG64,GEG70,GEG76,GEG78,GEG82,#REF!)*(1-$E$91)*0.095</f>
        <v>#REF!</v>
      </c>
      <c r="GEH97" s="1488" t="e">
        <f>SUM(GEH23,GEH27,GEH33,GEH38,GEH41,GEH44,GEH47,GEH50,GEH56,GEH62,GEH64,GEH70,GEH76,GEH78,GEH82,#REF!)*(1-$E$91)*0.095</f>
        <v>#REF!</v>
      </c>
      <c r="GEI97" s="1488" t="e">
        <f>SUM(GEI23,GEI27,GEI33,GEI38,GEI41,GEI44,GEI47,GEI50,GEI56,GEI62,GEI64,GEI70,GEI76,GEI78,GEI82,#REF!)*(1-$E$91)*0.095</f>
        <v>#REF!</v>
      </c>
      <c r="GEJ97" s="1488" t="e">
        <f>SUM(GEJ23,GEJ27,GEJ33,GEJ38,GEJ41,GEJ44,GEJ47,GEJ50,GEJ56,GEJ62,GEJ64,GEJ70,GEJ76,GEJ78,GEJ82,#REF!)*(1-$E$91)*0.095</f>
        <v>#REF!</v>
      </c>
      <c r="GEK97" s="1488" t="e">
        <f>SUM(GEK23,GEK27,GEK33,GEK38,GEK41,GEK44,GEK47,GEK50,GEK56,GEK62,GEK64,GEK70,GEK76,GEK78,GEK82,#REF!)*(1-$E$91)*0.095</f>
        <v>#REF!</v>
      </c>
      <c r="GEL97" s="1488" t="e">
        <f>SUM(GEL23,GEL27,GEL33,GEL38,GEL41,GEL44,GEL47,GEL50,GEL56,GEL62,GEL64,GEL70,GEL76,GEL78,GEL82,#REF!)*(1-$E$91)*0.095</f>
        <v>#REF!</v>
      </c>
      <c r="GEM97" s="1488" t="e">
        <f>SUM(GEM23,GEM27,GEM33,GEM38,GEM41,GEM44,GEM47,GEM50,GEM56,GEM62,GEM64,GEM70,GEM76,GEM78,GEM82,#REF!)*(1-$E$91)*0.095</f>
        <v>#REF!</v>
      </c>
      <c r="GEN97" s="1488" t="e">
        <f>SUM(GEN23,GEN27,GEN33,GEN38,GEN41,GEN44,GEN47,GEN50,GEN56,GEN62,GEN64,GEN70,GEN76,GEN78,GEN82,#REF!)*(1-$E$91)*0.095</f>
        <v>#REF!</v>
      </c>
      <c r="GEO97" s="1488" t="e">
        <f>SUM(GEO23,GEO27,GEO33,GEO38,GEO41,GEO44,GEO47,GEO50,GEO56,GEO62,GEO64,GEO70,GEO76,GEO78,GEO82,#REF!)*(1-$E$91)*0.095</f>
        <v>#REF!</v>
      </c>
      <c r="GEP97" s="1488" t="e">
        <f>SUM(GEP23,GEP27,GEP33,GEP38,GEP41,GEP44,GEP47,GEP50,GEP56,GEP62,GEP64,GEP70,GEP76,GEP78,GEP82,#REF!)*(1-$E$91)*0.095</f>
        <v>#REF!</v>
      </c>
      <c r="GEQ97" s="1488" t="e">
        <f>SUM(GEQ23,GEQ27,GEQ33,GEQ38,GEQ41,GEQ44,GEQ47,GEQ50,GEQ56,GEQ62,GEQ64,GEQ70,GEQ76,GEQ78,GEQ82,#REF!)*(1-$E$91)*0.095</f>
        <v>#REF!</v>
      </c>
      <c r="GER97" s="1488" t="e">
        <f>SUM(GER23,GER27,GER33,GER38,GER41,GER44,GER47,GER50,GER56,GER62,GER64,GER70,GER76,GER78,GER82,#REF!)*(1-$E$91)*0.095</f>
        <v>#REF!</v>
      </c>
      <c r="GES97" s="1488" t="e">
        <f>SUM(GES23,GES27,GES33,GES38,GES41,GES44,GES47,GES50,GES56,GES62,GES64,GES70,GES76,GES78,GES82,#REF!)*(1-$E$91)*0.095</f>
        <v>#REF!</v>
      </c>
      <c r="GET97" s="1488" t="e">
        <f>SUM(GET23,GET27,GET33,GET38,GET41,GET44,GET47,GET50,GET56,GET62,GET64,GET70,GET76,GET78,GET82,#REF!)*(1-$E$91)*0.095</f>
        <v>#REF!</v>
      </c>
      <c r="GEU97" s="1488" t="e">
        <f>SUM(GEU23,GEU27,GEU33,GEU38,GEU41,GEU44,GEU47,GEU50,GEU56,GEU62,GEU64,GEU70,GEU76,GEU78,GEU82,#REF!)*(1-$E$91)*0.095</f>
        <v>#REF!</v>
      </c>
      <c r="GEV97" s="1488" t="e">
        <f>SUM(GEV23,GEV27,GEV33,GEV38,GEV41,GEV44,GEV47,GEV50,GEV56,GEV62,GEV64,GEV70,GEV76,GEV78,GEV82,#REF!)*(1-$E$91)*0.095</f>
        <v>#REF!</v>
      </c>
      <c r="GEW97" s="1488" t="e">
        <f>SUM(GEW23,GEW27,GEW33,GEW38,GEW41,GEW44,GEW47,GEW50,GEW56,GEW62,GEW64,GEW70,GEW76,GEW78,GEW82,#REF!)*(1-$E$91)*0.095</f>
        <v>#REF!</v>
      </c>
      <c r="GEX97" s="1488" t="e">
        <f>SUM(GEX23,GEX27,GEX33,GEX38,GEX41,GEX44,GEX47,GEX50,GEX56,GEX62,GEX64,GEX70,GEX76,GEX78,GEX82,#REF!)*(1-$E$91)*0.095</f>
        <v>#REF!</v>
      </c>
      <c r="GEY97" s="1488" t="e">
        <f>SUM(GEY23,GEY27,GEY33,GEY38,GEY41,GEY44,GEY47,GEY50,GEY56,GEY62,GEY64,GEY70,GEY76,GEY78,GEY82,#REF!)*(1-$E$91)*0.095</f>
        <v>#REF!</v>
      </c>
      <c r="GEZ97" s="1488" t="e">
        <f>SUM(GEZ23,GEZ27,GEZ33,GEZ38,GEZ41,GEZ44,GEZ47,GEZ50,GEZ56,GEZ62,GEZ64,GEZ70,GEZ76,GEZ78,GEZ82,#REF!)*(1-$E$91)*0.095</f>
        <v>#REF!</v>
      </c>
      <c r="GFA97" s="1488" t="e">
        <f>SUM(GFA23,GFA27,GFA33,GFA38,GFA41,GFA44,GFA47,GFA50,GFA56,GFA62,GFA64,GFA70,GFA76,GFA78,GFA82,#REF!)*(1-$E$91)*0.095</f>
        <v>#REF!</v>
      </c>
      <c r="GFB97" s="1488" t="e">
        <f>SUM(GFB23,GFB27,GFB33,GFB38,GFB41,GFB44,GFB47,GFB50,GFB56,GFB62,GFB64,GFB70,GFB76,GFB78,GFB82,#REF!)*(1-$E$91)*0.095</f>
        <v>#REF!</v>
      </c>
      <c r="GFC97" s="1488" t="e">
        <f>SUM(GFC23,GFC27,GFC33,GFC38,GFC41,GFC44,GFC47,GFC50,GFC56,GFC62,GFC64,GFC70,GFC76,GFC78,GFC82,#REF!)*(1-$E$91)*0.095</f>
        <v>#REF!</v>
      </c>
      <c r="GFD97" s="1488" t="e">
        <f>SUM(GFD23,GFD27,GFD33,GFD38,GFD41,GFD44,GFD47,GFD50,GFD56,GFD62,GFD64,GFD70,GFD76,GFD78,GFD82,#REF!)*(1-$E$91)*0.095</f>
        <v>#REF!</v>
      </c>
      <c r="GFE97" s="1488" t="e">
        <f>SUM(GFE23,GFE27,GFE33,GFE38,GFE41,GFE44,GFE47,GFE50,GFE56,GFE62,GFE64,GFE70,GFE76,GFE78,GFE82,#REF!)*(1-$E$91)*0.095</f>
        <v>#REF!</v>
      </c>
      <c r="GFF97" s="1488" t="e">
        <f>SUM(GFF23,GFF27,GFF33,GFF38,GFF41,GFF44,GFF47,GFF50,GFF56,GFF62,GFF64,GFF70,GFF76,GFF78,GFF82,#REF!)*(1-$E$91)*0.095</f>
        <v>#REF!</v>
      </c>
      <c r="GFG97" s="1488" t="e">
        <f>SUM(GFG23,GFG27,GFG33,GFG38,GFG41,GFG44,GFG47,GFG50,GFG56,GFG62,GFG64,GFG70,GFG76,GFG78,GFG82,#REF!)*(1-$E$91)*0.095</f>
        <v>#REF!</v>
      </c>
      <c r="GFH97" s="1488" t="e">
        <f>SUM(GFH23,GFH27,GFH33,GFH38,GFH41,GFH44,GFH47,GFH50,GFH56,GFH62,GFH64,GFH70,GFH76,GFH78,GFH82,#REF!)*(1-$E$91)*0.095</f>
        <v>#REF!</v>
      </c>
      <c r="GFI97" s="1488" t="e">
        <f>SUM(GFI23,GFI27,GFI33,GFI38,GFI41,GFI44,GFI47,GFI50,GFI56,GFI62,GFI64,GFI70,GFI76,GFI78,GFI82,#REF!)*(1-$E$91)*0.095</f>
        <v>#REF!</v>
      </c>
      <c r="GFJ97" s="1488" t="e">
        <f>SUM(GFJ23,GFJ27,GFJ33,GFJ38,GFJ41,GFJ44,GFJ47,GFJ50,GFJ56,GFJ62,GFJ64,GFJ70,GFJ76,GFJ78,GFJ82,#REF!)*(1-$E$91)*0.095</f>
        <v>#REF!</v>
      </c>
      <c r="GFK97" s="1488" t="e">
        <f>SUM(GFK23,GFK27,GFK33,GFK38,GFK41,GFK44,GFK47,GFK50,GFK56,GFK62,GFK64,GFK70,GFK76,GFK78,GFK82,#REF!)*(1-$E$91)*0.095</f>
        <v>#REF!</v>
      </c>
      <c r="GFL97" s="1488" t="e">
        <f>SUM(GFL23,GFL27,GFL33,GFL38,GFL41,GFL44,GFL47,GFL50,GFL56,GFL62,GFL64,GFL70,GFL76,GFL78,GFL82,#REF!)*(1-$E$91)*0.095</f>
        <v>#REF!</v>
      </c>
      <c r="GFM97" s="1488" t="e">
        <f>SUM(GFM23,GFM27,GFM33,GFM38,GFM41,GFM44,GFM47,GFM50,GFM56,GFM62,GFM64,GFM70,GFM76,GFM78,GFM82,#REF!)*(1-$E$91)*0.095</f>
        <v>#REF!</v>
      </c>
      <c r="GFN97" s="1488" t="e">
        <f>SUM(GFN23,GFN27,GFN33,GFN38,GFN41,GFN44,GFN47,GFN50,GFN56,GFN62,GFN64,GFN70,GFN76,GFN78,GFN82,#REF!)*(1-$E$91)*0.095</f>
        <v>#REF!</v>
      </c>
      <c r="GFO97" s="1488" t="e">
        <f>SUM(GFO23,GFO27,GFO33,GFO38,GFO41,GFO44,GFO47,GFO50,GFO56,GFO62,GFO64,GFO70,GFO76,GFO78,GFO82,#REF!)*(1-$E$91)*0.095</f>
        <v>#REF!</v>
      </c>
      <c r="GFP97" s="1488" t="e">
        <f>SUM(GFP23,GFP27,GFP33,GFP38,GFP41,GFP44,GFP47,GFP50,GFP56,GFP62,GFP64,GFP70,GFP76,GFP78,GFP82,#REF!)*(1-$E$91)*0.095</f>
        <v>#REF!</v>
      </c>
      <c r="GFQ97" s="1488" t="e">
        <f>SUM(GFQ23,GFQ27,GFQ33,GFQ38,GFQ41,GFQ44,GFQ47,GFQ50,GFQ56,GFQ62,GFQ64,GFQ70,GFQ76,GFQ78,GFQ82,#REF!)*(1-$E$91)*0.095</f>
        <v>#REF!</v>
      </c>
      <c r="GFR97" s="1488" t="e">
        <f>SUM(GFR23,GFR27,GFR33,GFR38,GFR41,GFR44,GFR47,GFR50,GFR56,GFR62,GFR64,GFR70,GFR76,GFR78,GFR82,#REF!)*(1-$E$91)*0.095</f>
        <v>#REF!</v>
      </c>
      <c r="GFS97" s="1488" t="e">
        <f>SUM(GFS23,GFS27,GFS33,GFS38,GFS41,GFS44,GFS47,GFS50,GFS56,GFS62,GFS64,GFS70,GFS76,GFS78,GFS82,#REF!)*(1-$E$91)*0.095</f>
        <v>#REF!</v>
      </c>
      <c r="GFT97" s="1488" t="e">
        <f>SUM(GFT23,GFT27,GFT33,GFT38,GFT41,GFT44,GFT47,GFT50,GFT56,GFT62,GFT64,GFT70,GFT76,GFT78,GFT82,#REF!)*(1-$E$91)*0.095</f>
        <v>#REF!</v>
      </c>
      <c r="GFU97" s="1488" t="e">
        <f>SUM(GFU23,GFU27,GFU33,GFU38,GFU41,GFU44,GFU47,GFU50,GFU56,GFU62,GFU64,GFU70,GFU76,GFU78,GFU82,#REF!)*(1-$E$91)*0.095</f>
        <v>#REF!</v>
      </c>
      <c r="GFV97" s="1488" t="e">
        <f>SUM(GFV23,GFV27,GFV33,GFV38,GFV41,GFV44,GFV47,GFV50,GFV56,GFV62,GFV64,GFV70,GFV76,GFV78,GFV82,#REF!)*(1-$E$91)*0.095</f>
        <v>#REF!</v>
      </c>
      <c r="GFW97" s="1488" t="e">
        <f>SUM(GFW23,GFW27,GFW33,GFW38,GFW41,GFW44,GFW47,GFW50,GFW56,GFW62,GFW64,GFW70,GFW76,GFW78,GFW82,#REF!)*(1-$E$91)*0.095</f>
        <v>#REF!</v>
      </c>
      <c r="GFX97" s="1488" t="e">
        <f>SUM(GFX23,GFX27,GFX33,GFX38,GFX41,GFX44,GFX47,GFX50,GFX56,GFX62,GFX64,GFX70,GFX76,GFX78,GFX82,#REF!)*(1-$E$91)*0.095</f>
        <v>#REF!</v>
      </c>
      <c r="GFY97" s="1488" t="e">
        <f>SUM(GFY23,GFY27,GFY33,GFY38,GFY41,GFY44,GFY47,GFY50,GFY56,GFY62,GFY64,GFY70,GFY76,GFY78,GFY82,#REF!)*(1-$E$91)*0.095</f>
        <v>#REF!</v>
      </c>
      <c r="GFZ97" s="1488" t="e">
        <f>SUM(GFZ23,GFZ27,GFZ33,GFZ38,GFZ41,GFZ44,GFZ47,GFZ50,GFZ56,GFZ62,GFZ64,GFZ70,GFZ76,GFZ78,GFZ82,#REF!)*(1-$E$91)*0.095</f>
        <v>#REF!</v>
      </c>
      <c r="GGA97" s="1488" t="e">
        <f>SUM(GGA23,GGA27,GGA33,GGA38,GGA41,GGA44,GGA47,GGA50,GGA56,GGA62,GGA64,GGA70,GGA76,GGA78,GGA82,#REF!)*(1-$E$91)*0.095</f>
        <v>#REF!</v>
      </c>
      <c r="GGB97" s="1488" t="e">
        <f>SUM(GGB23,GGB27,GGB33,GGB38,GGB41,GGB44,GGB47,GGB50,GGB56,GGB62,GGB64,GGB70,GGB76,GGB78,GGB82,#REF!)*(1-$E$91)*0.095</f>
        <v>#REF!</v>
      </c>
      <c r="GGC97" s="1488" t="e">
        <f>SUM(GGC23,GGC27,GGC33,GGC38,GGC41,GGC44,GGC47,GGC50,GGC56,GGC62,GGC64,GGC70,GGC76,GGC78,GGC82,#REF!)*(1-$E$91)*0.095</f>
        <v>#REF!</v>
      </c>
      <c r="GGD97" s="1488" t="e">
        <f>SUM(GGD23,GGD27,GGD33,GGD38,GGD41,GGD44,GGD47,GGD50,GGD56,GGD62,GGD64,GGD70,GGD76,GGD78,GGD82,#REF!)*(1-$E$91)*0.095</f>
        <v>#REF!</v>
      </c>
      <c r="GGE97" s="1488" t="e">
        <f>SUM(GGE23,GGE27,GGE33,GGE38,GGE41,GGE44,GGE47,GGE50,GGE56,GGE62,GGE64,GGE70,GGE76,GGE78,GGE82,#REF!)*(1-$E$91)*0.095</f>
        <v>#REF!</v>
      </c>
      <c r="GGF97" s="1488" t="e">
        <f>SUM(GGF23,GGF27,GGF33,GGF38,GGF41,GGF44,GGF47,GGF50,GGF56,GGF62,GGF64,GGF70,GGF76,GGF78,GGF82,#REF!)*(1-$E$91)*0.095</f>
        <v>#REF!</v>
      </c>
      <c r="GGG97" s="1488" t="e">
        <f>SUM(GGG23,GGG27,GGG33,GGG38,GGG41,GGG44,GGG47,GGG50,GGG56,GGG62,GGG64,GGG70,GGG76,GGG78,GGG82,#REF!)*(1-$E$91)*0.095</f>
        <v>#REF!</v>
      </c>
      <c r="GGH97" s="1488" t="e">
        <f>SUM(GGH23,GGH27,GGH33,GGH38,GGH41,GGH44,GGH47,GGH50,GGH56,GGH62,GGH64,GGH70,GGH76,GGH78,GGH82,#REF!)*(1-$E$91)*0.095</f>
        <v>#REF!</v>
      </c>
      <c r="GGI97" s="1488" t="e">
        <f>SUM(GGI23,GGI27,GGI33,GGI38,GGI41,GGI44,GGI47,GGI50,GGI56,GGI62,GGI64,GGI70,GGI76,GGI78,GGI82,#REF!)*(1-$E$91)*0.095</f>
        <v>#REF!</v>
      </c>
      <c r="GGJ97" s="1488" t="e">
        <f>SUM(GGJ23,GGJ27,GGJ33,GGJ38,GGJ41,GGJ44,GGJ47,GGJ50,GGJ56,GGJ62,GGJ64,GGJ70,GGJ76,GGJ78,GGJ82,#REF!)*(1-$E$91)*0.095</f>
        <v>#REF!</v>
      </c>
      <c r="GGK97" s="1488" t="e">
        <f>SUM(GGK23,GGK27,GGK33,GGK38,GGK41,GGK44,GGK47,GGK50,GGK56,GGK62,GGK64,GGK70,GGK76,GGK78,GGK82,#REF!)*(1-$E$91)*0.095</f>
        <v>#REF!</v>
      </c>
      <c r="GGL97" s="1488" t="e">
        <f>SUM(GGL23,GGL27,GGL33,GGL38,GGL41,GGL44,GGL47,GGL50,GGL56,GGL62,GGL64,GGL70,GGL76,GGL78,GGL82,#REF!)*(1-$E$91)*0.095</f>
        <v>#REF!</v>
      </c>
      <c r="GGM97" s="1488" t="e">
        <f>SUM(GGM23,GGM27,GGM33,GGM38,GGM41,GGM44,GGM47,GGM50,GGM56,GGM62,GGM64,GGM70,GGM76,GGM78,GGM82,#REF!)*(1-$E$91)*0.095</f>
        <v>#REF!</v>
      </c>
      <c r="GGN97" s="1488" t="e">
        <f>SUM(GGN23,GGN27,GGN33,GGN38,GGN41,GGN44,GGN47,GGN50,GGN56,GGN62,GGN64,GGN70,GGN76,GGN78,GGN82,#REF!)*(1-$E$91)*0.095</f>
        <v>#REF!</v>
      </c>
      <c r="GGO97" s="1488" t="e">
        <f>SUM(GGO23,GGO27,GGO33,GGO38,GGO41,GGO44,GGO47,GGO50,GGO56,GGO62,GGO64,GGO70,GGO76,GGO78,GGO82,#REF!)*(1-$E$91)*0.095</f>
        <v>#REF!</v>
      </c>
      <c r="GGP97" s="1488" t="e">
        <f>SUM(GGP23,GGP27,GGP33,GGP38,GGP41,GGP44,GGP47,GGP50,GGP56,GGP62,GGP64,GGP70,GGP76,GGP78,GGP82,#REF!)*(1-$E$91)*0.095</f>
        <v>#REF!</v>
      </c>
      <c r="GGQ97" s="1488" t="e">
        <f>SUM(GGQ23,GGQ27,GGQ33,GGQ38,GGQ41,GGQ44,GGQ47,GGQ50,GGQ56,GGQ62,GGQ64,GGQ70,GGQ76,GGQ78,GGQ82,#REF!)*(1-$E$91)*0.095</f>
        <v>#REF!</v>
      </c>
      <c r="GGR97" s="1488" t="e">
        <f>SUM(GGR23,GGR27,GGR33,GGR38,GGR41,GGR44,GGR47,GGR50,GGR56,GGR62,GGR64,GGR70,GGR76,GGR78,GGR82,#REF!)*(1-$E$91)*0.095</f>
        <v>#REF!</v>
      </c>
      <c r="GGS97" s="1488" t="e">
        <f>SUM(GGS23,GGS27,GGS33,GGS38,GGS41,GGS44,GGS47,GGS50,GGS56,GGS62,GGS64,GGS70,GGS76,GGS78,GGS82,#REF!)*(1-$E$91)*0.095</f>
        <v>#REF!</v>
      </c>
      <c r="GGT97" s="1488" t="e">
        <f>SUM(GGT23,GGT27,GGT33,GGT38,GGT41,GGT44,GGT47,GGT50,GGT56,GGT62,GGT64,GGT70,GGT76,GGT78,GGT82,#REF!)*(1-$E$91)*0.095</f>
        <v>#REF!</v>
      </c>
      <c r="GGU97" s="1488" t="e">
        <f>SUM(GGU23,GGU27,GGU33,GGU38,GGU41,GGU44,GGU47,GGU50,GGU56,GGU62,GGU64,GGU70,GGU76,GGU78,GGU82,#REF!)*(1-$E$91)*0.095</f>
        <v>#REF!</v>
      </c>
      <c r="GGV97" s="1488" t="e">
        <f>SUM(GGV23,GGV27,GGV33,GGV38,GGV41,GGV44,GGV47,GGV50,GGV56,GGV62,GGV64,GGV70,GGV76,GGV78,GGV82,#REF!)*(1-$E$91)*0.095</f>
        <v>#REF!</v>
      </c>
      <c r="GGW97" s="1488" t="e">
        <f>SUM(GGW23,GGW27,GGW33,GGW38,GGW41,GGW44,GGW47,GGW50,GGW56,GGW62,GGW64,GGW70,GGW76,GGW78,GGW82,#REF!)*(1-$E$91)*0.095</f>
        <v>#REF!</v>
      </c>
      <c r="GGX97" s="1488" t="e">
        <f>SUM(GGX23,GGX27,GGX33,GGX38,GGX41,GGX44,GGX47,GGX50,GGX56,GGX62,GGX64,GGX70,GGX76,GGX78,GGX82,#REF!)*(1-$E$91)*0.095</f>
        <v>#REF!</v>
      </c>
      <c r="GGY97" s="1488" t="e">
        <f>SUM(GGY23,GGY27,GGY33,GGY38,GGY41,GGY44,GGY47,GGY50,GGY56,GGY62,GGY64,GGY70,GGY76,GGY78,GGY82,#REF!)*(1-$E$91)*0.095</f>
        <v>#REF!</v>
      </c>
      <c r="GGZ97" s="1488" t="e">
        <f>SUM(GGZ23,GGZ27,GGZ33,GGZ38,GGZ41,GGZ44,GGZ47,GGZ50,GGZ56,GGZ62,GGZ64,GGZ70,GGZ76,GGZ78,GGZ82,#REF!)*(1-$E$91)*0.095</f>
        <v>#REF!</v>
      </c>
      <c r="GHA97" s="1488" t="e">
        <f>SUM(GHA23,GHA27,GHA33,GHA38,GHA41,GHA44,GHA47,GHA50,GHA56,GHA62,GHA64,GHA70,GHA76,GHA78,GHA82,#REF!)*(1-$E$91)*0.095</f>
        <v>#REF!</v>
      </c>
      <c r="GHB97" s="1488" t="e">
        <f>SUM(GHB23,GHB27,GHB33,GHB38,GHB41,GHB44,GHB47,GHB50,GHB56,GHB62,GHB64,GHB70,GHB76,GHB78,GHB82,#REF!)*(1-$E$91)*0.095</f>
        <v>#REF!</v>
      </c>
      <c r="GHC97" s="1488" t="e">
        <f>SUM(GHC23,GHC27,GHC33,GHC38,GHC41,GHC44,GHC47,GHC50,GHC56,GHC62,GHC64,GHC70,GHC76,GHC78,GHC82,#REF!)*(1-$E$91)*0.095</f>
        <v>#REF!</v>
      </c>
      <c r="GHD97" s="1488" t="e">
        <f>SUM(GHD23,GHD27,GHD33,GHD38,GHD41,GHD44,GHD47,GHD50,GHD56,GHD62,GHD64,GHD70,GHD76,GHD78,GHD82,#REF!)*(1-$E$91)*0.095</f>
        <v>#REF!</v>
      </c>
      <c r="GHE97" s="1488" t="e">
        <f>SUM(GHE23,GHE27,GHE33,GHE38,GHE41,GHE44,GHE47,GHE50,GHE56,GHE62,GHE64,GHE70,GHE76,GHE78,GHE82,#REF!)*(1-$E$91)*0.095</f>
        <v>#REF!</v>
      </c>
      <c r="GHF97" s="1488" t="e">
        <f>SUM(GHF23,GHF27,GHF33,GHF38,GHF41,GHF44,GHF47,GHF50,GHF56,GHF62,GHF64,GHF70,GHF76,GHF78,GHF82,#REF!)*(1-$E$91)*0.095</f>
        <v>#REF!</v>
      </c>
      <c r="GHG97" s="1488" t="e">
        <f>SUM(GHG23,GHG27,GHG33,GHG38,GHG41,GHG44,GHG47,GHG50,GHG56,GHG62,GHG64,GHG70,GHG76,GHG78,GHG82,#REF!)*(1-$E$91)*0.095</f>
        <v>#REF!</v>
      </c>
      <c r="GHH97" s="1488" t="e">
        <f>SUM(GHH23,GHH27,GHH33,GHH38,GHH41,GHH44,GHH47,GHH50,GHH56,GHH62,GHH64,GHH70,GHH76,GHH78,GHH82,#REF!)*(1-$E$91)*0.095</f>
        <v>#REF!</v>
      </c>
      <c r="GHI97" s="1488" t="e">
        <f>SUM(GHI23,GHI27,GHI33,GHI38,GHI41,GHI44,GHI47,GHI50,GHI56,GHI62,GHI64,GHI70,GHI76,GHI78,GHI82,#REF!)*(1-$E$91)*0.095</f>
        <v>#REF!</v>
      </c>
      <c r="GHJ97" s="1488" t="e">
        <f>SUM(GHJ23,GHJ27,GHJ33,GHJ38,GHJ41,GHJ44,GHJ47,GHJ50,GHJ56,GHJ62,GHJ64,GHJ70,GHJ76,GHJ78,GHJ82,#REF!)*(1-$E$91)*0.095</f>
        <v>#REF!</v>
      </c>
      <c r="GHK97" s="1488" t="e">
        <f>SUM(GHK23,GHK27,GHK33,GHK38,GHK41,GHK44,GHK47,GHK50,GHK56,GHK62,GHK64,GHK70,GHK76,GHK78,GHK82,#REF!)*(1-$E$91)*0.095</f>
        <v>#REF!</v>
      </c>
      <c r="GHL97" s="1488" t="e">
        <f>SUM(GHL23,GHL27,GHL33,GHL38,GHL41,GHL44,GHL47,GHL50,GHL56,GHL62,GHL64,GHL70,GHL76,GHL78,GHL82,#REF!)*(1-$E$91)*0.095</f>
        <v>#REF!</v>
      </c>
      <c r="GHM97" s="1488" t="e">
        <f>SUM(GHM23,GHM27,GHM33,GHM38,GHM41,GHM44,GHM47,GHM50,GHM56,GHM62,GHM64,GHM70,GHM76,GHM78,GHM82,#REF!)*(1-$E$91)*0.095</f>
        <v>#REF!</v>
      </c>
      <c r="GHN97" s="1488" t="e">
        <f>SUM(GHN23,GHN27,GHN33,GHN38,GHN41,GHN44,GHN47,GHN50,GHN56,GHN62,GHN64,GHN70,GHN76,GHN78,GHN82,#REF!)*(1-$E$91)*0.095</f>
        <v>#REF!</v>
      </c>
      <c r="GHO97" s="1488" t="e">
        <f>SUM(GHO23,GHO27,GHO33,GHO38,GHO41,GHO44,GHO47,GHO50,GHO56,GHO62,GHO64,GHO70,GHO76,GHO78,GHO82,#REF!)*(1-$E$91)*0.095</f>
        <v>#REF!</v>
      </c>
      <c r="GHP97" s="1488" t="e">
        <f>SUM(GHP23,GHP27,GHP33,GHP38,GHP41,GHP44,GHP47,GHP50,GHP56,GHP62,GHP64,GHP70,GHP76,GHP78,GHP82,#REF!)*(1-$E$91)*0.095</f>
        <v>#REF!</v>
      </c>
      <c r="GHQ97" s="1488" t="e">
        <f>SUM(GHQ23,GHQ27,GHQ33,GHQ38,GHQ41,GHQ44,GHQ47,GHQ50,GHQ56,GHQ62,GHQ64,GHQ70,GHQ76,GHQ78,GHQ82,#REF!)*(1-$E$91)*0.095</f>
        <v>#REF!</v>
      </c>
      <c r="GHR97" s="1488" t="e">
        <f>SUM(GHR23,GHR27,GHR33,GHR38,GHR41,GHR44,GHR47,GHR50,GHR56,GHR62,GHR64,GHR70,GHR76,GHR78,GHR82,#REF!)*(1-$E$91)*0.095</f>
        <v>#REF!</v>
      </c>
      <c r="GHS97" s="1488" t="e">
        <f>SUM(GHS23,GHS27,GHS33,GHS38,GHS41,GHS44,GHS47,GHS50,GHS56,GHS62,GHS64,GHS70,GHS76,GHS78,GHS82,#REF!)*(1-$E$91)*0.095</f>
        <v>#REF!</v>
      </c>
      <c r="GHT97" s="1488" t="e">
        <f>SUM(GHT23,GHT27,GHT33,GHT38,GHT41,GHT44,GHT47,GHT50,GHT56,GHT62,GHT64,GHT70,GHT76,GHT78,GHT82,#REF!)*(1-$E$91)*0.095</f>
        <v>#REF!</v>
      </c>
      <c r="GHU97" s="1488" t="e">
        <f>SUM(GHU23,GHU27,GHU33,GHU38,GHU41,GHU44,GHU47,GHU50,GHU56,GHU62,GHU64,GHU70,GHU76,GHU78,GHU82,#REF!)*(1-$E$91)*0.095</f>
        <v>#REF!</v>
      </c>
      <c r="GHV97" s="1488" t="e">
        <f>SUM(GHV23,GHV27,GHV33,GHV38,GHV41,GHV44,GHV47,GHV50,GHV56,GHV62,GHV64,GHV70,GHV76,GHV78,GHV82,#REF!)*(1-$E$91)*0.095</f>
        <v>#REF!</v>
      </c>
      <c r="GHW97" s="1488" t="e">
        <f>SUM(GHW23,GHW27,GHW33,GHW38,GHW41,GHW44,GHW47,GHW50,GHW56,GHW62,GHW64,GHW70,GHW76,GHW78,GHW82,#REF!)*(1-$E$91)*0.095</f>
        <v>#REF!</v>
      </c>
      <c r="GHX97" s="1488" t="e">
        <f>SUM(GHX23,GHX27,GHX33,GHX38,GHX41,GHX44,GHX47,GHX50,GHX56,GHX62,GHX64,GHX70,GHX76,GHX78,GHX82,#REF!)*(1-$E$91)*0.095</f>
        <v>#REF!</v>
      </c>
      <c r="GHY97" s="1488" t="e">
        <f>SUM(GHY23,GHY27,GHY33,GHY38,GHY41,GHY44,GHY47,GHY50,GHY56,GHY62,GHY64,GHY70,GHY76,GHY78,GHY82,#REF!)*(1-$E$91)*0.095</f>
        <v>#REF!</v>
      </c>
      <c r="GHZ97" s="1488" t="e">
        <f>SUM(GHZ23,GHZ27,GHZ33,GHZ38,GHZ41,GHZ44,GHZ47,GHZ50,GHZ56,GHZ62,GHZ64,GHZ70,GHZ76,GHZ78,GHZ82,#REF!)*(1-$E$91)*0.095</f>
        <v>#REF!</v>
      </c>
      <c r="GIA97" s="1488" t="e">
        <f>SUM(GIA23,GIA27,GIA33,GIA38,GIA41,GIA44,GIA47,GIA50,GIA56,GIA62,GIA64,GIA70,GIA76,GIA78,GIA82,#REF!)*(1-$E$91)*0.095</f>
        <v>#REF!</v>
      </c>
      <c r="GIB97" s="1488" t="e">
        <f>SUM(GIB23,GIB27,GIB33,GIB38,GIB41,GIB44,GIB47,GIB50,GIB56,GIB62,GIB64,GIB70,GIB76,GIB78,GIB82,#REF!)*(1-$E$91)*0.095</f>
        <v>#REF!</v>
      </c>
      <c r="GIC97" s="1488" t="e">
        <f>SUM(GIC23,GIC27,GIC33,GIC38,GIC41,GIC44,GIC47,GIC50,GIC56,GIC62,GIC64,GIC70,GIC76,GIC78,GIC82,#REF!)*(1-$E$91)*0.095</f>
        <v>#REF!</v>
      </c>
      <c r="GID97" s="1488" t="e">
        <f>SUM(GID23,GID27,GID33,GID38,GID41,GID44,GID47,GID50,GID56,GID62,GID64,GID70,GID76,GID78,GID82,#REF!)*(1-$E$91)*0.095</f>
        <v>#REF!</v>
      </c>
      <c r="GIE97" s="1488" t="e">
        <f>SUM(GIE23,GIE27,GIE33,GIE38,GIE41,GIE44,GIE47,GIE50,GIE56,GIE62,GIE64,GIE70,GIE76,GIE78,GIE82,#REF!)*(1-$E$91)*0.095</f>
        <v>#REF!</v>
      </c>
      <c r="GIF97" s="1488" t="e">
        <f>SUM(GIF23,GIF27,GIF33,GIF38,GIF41,GIF44,GIF47,GIF50,GIF56,GIF62,GIF64,GIF70,GIF76,GIF78,GIF82,#REF!)*(1-$E$91)*0.095</f>
        <v>#REF!</v>
      </c>
      <c r="GIG97" s="1488" t="e">
        <f>SUM(GIG23,GIG27,GIG33,GIG38,GIG41,GIG44,GIG47,GIG50,GIG56,GIG62,GIG64,GIG70,GIG76,GIG78,GIG82,#REF!)*(1-$E$91)*0.095</f>
        <v>#REF!</v>
      </c>
      <c r="GIH97" s="1488" t="e">
        <f>SUM(GIH23,GIH27,GIH33,GIH38,GIH41,GIH44,GIH47,GIH50,GIH56,GIH62,GIH64,GIH70,GIH76,GIH78,GIH82,#REF!)*(1-$E$91)*0.095</f>
        <v>#REF!</v>
      </c>
      <c r="GII97" s="1488" t="e">
        <f>SUM(GII23,GII27,GII33,GII38,GII41,GII44,GII47,GII50,GII56,GII62,GII64,GII70,GII76,GII78,GII82,#REF!)*(1-$E$91)*0.095</f>
        <v>#REF!</v>
      </c>
      <c r="GIJ97" s="1488" t="e">
        <f>SUM(GIJ23,GIJ27,GIJ33,GIJ38,GIJ41,GIJ44,GIJ47,GIJ50,GIJ56,GIJ62,GIJ64,GIJ70,GIJ76,GIJ78,GIJ82,#REF!)*(1-$E$91)*0.095</f>
        <v>#REF!</v>
      </c>
      <c r="GIK97" s="1488" t="e">
        <f>SUM(GIK23,GIK27,GIK33,GIK38,GIK41,GIK44,GIK47,GIK50,GIK56,GIK62,GIK64,GIK70,GIK76,GIK78,GIK82,#REF!)*(1-$E$91)*0.095</f>
        <v>#REF!</v>
      </c>
      <c r="GIL97" s="1488" t="e">
        <f>SUM(GIL23,GIL27,GIL33,GIL38,GIL41,GIL44,GIL47,GIL50,GIL56,GIL62,GIL64,GIL70,GIL76,GIL78,GIL82,#REF!)*(1-$E$91)*0.095</f>
        <v>#REF!</v>
      </c>
      <c r="GIM97" s="1488" t="e">
        <f>SUM(GIM23,GIM27,GIM33,GIM38,GIM41,GIM44,GIM47,GIM50,GIM56,GIM62,GIM64,GIM70,GIM76,GIM78,GIM82,#REF!)*(1-$E$91)*0.095</f>
        <v>#REF!</v>
      </c>
      <c r="GIN97" s="1488" t="e">
        <f>SUM(GIN23,GIN27,GIN33,GIN38,GIN41,GIN44,GIN47,GIN50,GIN56,GIN62,GIN64,GIN70,GIN76,GIN78,GIN82,#REF!)*(1-$E$91)*0.095</f>
        <v>#REF!</v>
      </c>
      <c r="GIO97" s="1488" t="e">
        <f>SUM(GIO23,GIO27,GIO33,GIO38,GIO41,GIO44,GIO47,GIO50,GIO56,GIO62,GIO64,GIO70,GIO76,GIO78,GIO82,#REF!)*(1-$E$91)*0.095</f>
        <v>#REF!</v>
      </c>
      <c r="GIP97" s="1488" t="e">
        <f>SUM(GIP23,GIP27,GIP33,GIP38,GIP41,GIP44,GIP47,GIP50,GIP56,GIP62,GIP64,GIP70,GIP76,GIP78,GIP82,#REF!)*(1-$E$91)*0.095</f>
        <v>#REF!</v>
      </c>
      <c r="GIQ97" s="1488" t="e">
        <f>SUM(GIQ23,GIQ27,GIQ33,GIQ38,GIQ41,GIQ44,GIQ47,GIQ50,GIQ56,GIQ62,GIQ64,GIQ70,GIQ76,GIQ78,GIQ82,#REF!)*(1-$E$91)*0.095</f>
        <v>#REF!</v>
      </c>
      <c r="GIR97" s="1488" t="e">
        <f>SUM(GIR23,GIR27,GIR33,GIR38,GIR41,GIR44,GIR47,GIR50,GIR56,GIR62,GIR64,GIR70,GIR76,GIR78,GIR82,#REF!)*(1-$E$91)*0.095</f>
        <v>#REF!</v>
      </c>
      <c r="GIS97" s="1488" t="e">
        <f>SUM(GIS23,GIS27,GIS33,GIS38,GIS41,GIS44,GIS47,GIS50,GIS56,GIS62,GIS64,GIS70,GIS76,GIS78,GIS82,#REF!)*(1-$E$91)*0.095</f>
        <v>#REF!</v>
      </c>
      <c r="GIT97" s="1488" t="e">
        <f>SUM(GIT23,GIT27,GIT33,GIT38,GIT41,GIT44,GIT47,GIT50,GIT56,GIT62,GIT64,GIT70,GIT76,GIT78,GIT82,#REF!)*(1-$E$91)*0.095</f>
        <v>#REF!</v>
      </c>
      <c r="GIU97" s="1488" t="e">
        <f>SUM(GIU23,GIU27,GIU33,GIU38,GIU41,GIU44,GIU47,GIU50,GIU56,GIU62,GIU64,GIU70,GIU76,GIU78,GIU82,#REF!)*(1-$E$91)*0.095</f>
        <v>#REF!</v>
      </c>
      <c r="GIV97" s="1488" t="e">
        <f>SUM(GIV23,GIV27,GIV33,GIV38,GIV41,GIV44,GIV47,GIV50,GIV56,GIV62,GIV64,GIV70,GIV76,GIV78,GIV82,#REF!)*(1-$E$91)*0.095</f>
        <v>#REF!</v>
      </c>
      <c r="GIW97" s="1488" t="e">
        <f>SUM(GIW23,GIW27,GIW33,GIW38,GIW41,GIW44,GIW47,GIW50,GIW56,GIW62,GIW64,GIW70,GIW76,GIW78,GIW82,#REF!)*(1-$E$91)*0.095</f>
        <v>#REF!</v>
      </c>
      <c r="GIX97" s="1488" t="e">
        <f>SUM(GIX23,GIX27,GIX33,GIX38,GIX41,GIX44,GIX47,GIX50,GIX56,GIX62,GIX64,GIX70,GIX76,GIX78,GIX82,#REF!)*(1-$E$91)*0.095</f>
        <v>#REF!</v>
      </c>
      <c r="GIY97" s="1488" t="e">
        <f>SUM(GIY23,GIY27,GIY33,GIY38,GIY41,GIY44,GIY47,GIY50,GIY56,GIY62,GIY64,GIY70,GIY76,GIY78,GIY82,#REF!)*(1-$E$91)*0.095</f>
        <v>#REF!</v>
      </c>
      <c r="GIZ97" s="1488" t="e">
        <f>SUM(GIZ23,GIZ27,GIZ33,GIZ38,GIZ41,GIZ44,GIZ47,GIZ50,GIZ56,GIZ62,GIZ64,GIZ70,GIZ76,GIZ78,GIZ82,#REF!)*(1-$E$91)*0.095</f>
        <v>#REF!</v>
      </c>
      <c r="GJA97" s="1488" t="e">
        <f>SUM(GJA23,GJA27,GJA33,GJA38,GJA41,GJA44,GJA47,GJA50,GJA56,GJA62,GJA64,GJA70,GJA76,GJA78,GJA82,#REF!)*(1-$E$91)*0.095</f>
        <v>#REF!</v>
      </c>
      <c r="GJB97" s="1488" t="e">
        <f>SUM(GJB23,GJB27,GJB33,GJB38,GJB41,GJB44,GJB47,GJB50,GJB56,GJB62,GJB64,GJB70,GJB76,GJB78,GJB82,#REF!)*(1-$E$91)*0.095</f>
        <v>#REF!</v>
      </c>
      <c r="GJC97" s="1488" t="e">
        <f>SUM(GJC23,GJC27,GJC33,GJC38,GJC41,GJC44,GJC47,GJC50,GJC56,GJC62,GJC64,GJC70,GJC76,GJC78,GJC82,#REF!)*(1-$E$91)*0.095</f>
        <v>#REF!</v>
      </c>
      <c r="GJD97" s="1488" t="e">
        <f>SUM(GJD23,GJD27,GJD33,GJD38,GJD41,GJD44,GJD47,GJD50,GJD56,GJD62,GJD64,GJD70,GJD76,GJD78,GJD82,#REF!)*(1-$E$91)*0.095</f>
        <v>#REF!</v>
      </c>
      <c r="GJE97" s="1488" t="e">
        <f>SUM(GJE23,GJE27,GJE33,GJE38,GJE41,GJE44,GJE47,GJE50,GJE56,GJE62,GJE64,GJE70,GJE76,GJE78,GJE82,#REF!)*(1-$E$91)*0.095</f>
        <v>#REF!</v>
      </c>
      <c r="GJF97" s="1488" t="e">
        <f>SUM(GJF23,GJF27,GJF33,GJF38,GJF41,GJF44,GJF47,GJF50,GJF56,GJF62,GJF64,GJF70,GJF76,GJF78,GJF82,#REF!)*(1-$E$91)*0.095</f>
        <v>#REF!</v>
      </c>
      <c r="GJG97" s="1488" t="e">
        <f>SUM(GJG23,GJG27,GJG33,GJG38,GJG41,GJG44,GJG47,GJG50,GJG56,GJG62,GJG64,GJG70,GJG76,GJG78,GJG82,#REF!)*(1-$E$91)*0.095</f>
        <v>#REF!</v>
      </c>
      <c r="GJH97" s="1488" t="e">
        <f>SUM(GJH23,GJH27,GJH33,GJH38,GJH41,GJH44,GJH47,GJH50,GJH56,GJH62,GJH64,GJH70,GJH76,GJH78,GJH82,#REF!)*(1-$E$91)*0.095</f>
        <v>#REF!</v>
      </c>
      <c r="GJI97" s="1488" t="e">
        <f>SUM(GJI23,GJI27,GJI33,GJI38,GJI41,GJI44,GJI47,GJI50,GJI56,GJI62,GJI64,GJI70,GJI76,GJI78,GJI82,#REF!)*(1-$E$91)*0.095</f>
        <v>#REF!</v>
      </c>
      <c r="GJJ97" s="1488" t="e">
        <f>SUM(GJJ23,GJJ27,GJJ33,GJJ38,GJJ41,GJJ44,GJJ47,GJJ50,GJJ56,GJJ62,GJJ64,GJJ70,GJJ76,GJJ78,GJJ82,#REF!)*(1-$E$91)*0.095</f>
        <v>#REF!</v>
      </c>
      <c r="GJK97" s="1488" t="e">
        <f>SUM(GJK23,GJK27,GJK33,GJK38,GJK41,GJK44,GJK47,GJK50,GJK56,GJK62,GJK64,GJK70,GJK76,GJK78,GJK82,#REF!)*(1-$E$91)*0.095</f>
        <v>#REF!</v>
      </c>
      <c r="GJL97" s="1488" t="e">
        <f>SUM(GJL23,GJL27,GJL33,GJL38,GJL41,GJL44,GJL47,GJL50,GJL56,GJL62,GJL64,GJL70,GJL76,GJL78,GJL82,#REF!)*(1-$E$91)*0.095</f>
        <v>#REF!</v>
      </c>
      <c r="GJM97" s="1488" t="e">
        <f>SUM(GJM23,GJM27,GJM33,GJM38,GJM41,GJM44,GJM47,GJM50,GJM56,GJM62,GJM64,GJM70,GJM76,GJM78,GJM82,#REF!)*(1-$E$91)*0.095</f>
        <v>#REF!</v>
      </c>
      <c r="GJN97" s="1488" t="e">
        <f>SUM(GJN23,GJN27,GJN33,GJN38,GJN41,GJN44,GJN47,GJN50,GJN56,GJN62,GJN64,GJN70,GJN76,GJN78,GJN82,#REF!)*(1-$E$91)*0.095</f>
        <v>#REF!</v>
      </c>
      <c r="GJO97" s="1488" t="e">
        <f>SUM(GJO23,GJO27,GJO33,GJO38,GJO41,GJO44,GJO47,GJO50,GJO56,GJO62,GJO64,GJO70,GJO76,GJO78,GJO82,#REF!)*(1-$E$91)*0.095</f>
        <v>#REF!</v>
      </c>
      <c r="GJP97" s="1488" t="e">
        <f>SUM(GJP23,GJP27,GJP33,GJP38,GJP41,GJP44,GJP47,GJP50,GJP56,GJP62,GJP64,GJP70,GJP76,GJP78,GJP82,#REF!)*(1-$E$91)*0.095</f>
        <v>#REF!</v>
      </c>
      <c r="GJQ97" s="1488" t="e">
        <f>SUM(GJQ23,GJQ27,GJQ33,GJQ38,GJQ41,GJQ44,GJQ47,GJQ50,GJQ56,GJQ62,GJQ64,GJQ70,GJQ76,GJQ78,GJQ82,#REF!)*(1-$E$91)*0.095</f>
        <v>#REF!</v>
      </c>
      <c r="GJR97" s="1488" t="e">
        <f>SUM(GJR23,GJR27,GJR33,GJR38,GJR41,GJR44,GJR47,GJR50,GJR56,GJR62,GJR64,GJR70,GJR76,GJR78,GJR82,#REF!)*(1-$E$91)*0.095</f>
        <v>#REF!</v>
      </c>
      <c r="GJS97" s="1488" t="e">
        <f>SUM(GJS23,GJS27,GJS33,GJS38,GJS41,GJS44,GJS47,GJS50,GJS56,GJS62,GJS64,GJS70,GJS76,GJS78,GJS82,#REF!)*(1-$E$91)*0.095</f>
        <v>#REF!</v>
      </c>
      <c r="GJT97" s="1488" t="e">
        <f>SUM(GJT23,GJT27,GJT33,GJT38,GJT41,GJT44,GJT47,GJT50,GJT56,GJT62,GJT64,GJT70,GJT76,GJT78,GJT82,#REF!)*(1-$E$91)*0.095</f>
        <v>#REF!</v>
      </c>
      <c r="GJU97" s="1488" t="e">
        <f>SUM(GJU23,GJU27,GJU33,GJU38,GJU41,GJU44,GJU47,GJU50,GJU56,GJU62,GJU64,GJU70,GJU76,GJU78,GJU82,#REF!)*(1-$E$91)*0.095</f>
        <v>#REF!</v>
      </c>
      <c r="GJV97" s="1488" t="e">
        <f>SUM(GJV23,GJV27,GJV33,GJV38,GJV41,GJV44,GJV47,GJV50,GJV56,GJV62,GJV64,GJV70,GJV76,GJV78,GJV82,#REF!)*(1-$E$91)*0.095</f>
        <v>#REF!</v>
      </c>
      <c r="GJW97" s="1488" t="e">
        <f>SUM(GJW23,GJW27,GJW33,GJW38,GJW41,GJW44,GJW47,GJW50,GJW56,GJW62,GJW64,GJW70,GJW76,GJW78,GJW82,#REF!)*(1-$E$91)*0.095</f>
        <v>#REF!</v>
      </c>
      <c r="GJX97" s="1488" t="e">
        <f>SUM(GJX23,GJX27,GJX33,GJX38,GJX41,GJX44,GJX47,GJX50,GJX56,GJX62,GJX64,GJX70,GJX76,GJX78,GJX82,#REF!)*(1-$E$91)*0.095</f>
        <v>#REF!</v>
      </c>
      <c r="GJY97" s="1488" t="e">
        <f>SUM(GJY23,GJY27,GJY33,GJY38,GJY41,GJY44,GJY47,GJY50,GJY56,GJY62,GJY64,GJY70,GJY76,GJY78,GJY82,#REF!)*(1-$E$91)*0.095</f>
        <v>#REF!</v>
      </c>
      <c r="GJZ97" s="1488" t="e">
        <f>SUM(GJZ23,GJZ27,GJZ33,GJZ38,GJZ41,GJZ44,GJZ47,GJZ50,GJZ56,GJZ62,GJZ64,GJZ70,GJZ76,GJZ78,GJZ82,#REF!)*(1-$E$91)*0.095</f>
        <v>#REF!</v>
      </c>
      <c r="GKA97" s="1488" t="e">
        <f>SUM(GKA23,GKA27,GKA33,GKA38,GKA41,GKA44,GKA47,GKA50,GKA56,GKA62,GKA64,GKA70,GKA76,GKA78,GKA82,#REF!)*(1-$E$91)*0.095</f>
        <v>#REF!</v>
      </c>
      <c r="GKB97" s="1488" t="e">
        <f>SUM(GKB23,GKB27,GKB33,GKB38,GKB41,GKB44,GKB47,GKB50,GKB56,GKB62,GKB64,GKB70,GKB76,GKB78,GKB82,#REF!)*(1-$E$91)*0.095</f>
        <v>#REF!</v>
      </c>
      <c r="GKC97" s="1488" t="e">
        <f>SUM(GKC23,GKC27,GKC33,GKC38,GKC41,GKC44,GKC47,GKC50,GKC56,GKC62,GKC64,GKC70,GKC76,GKC78,GKC82,#REF!)*(1-$E$91)*0.095</f>
        <v>#REF!</v>
      </c>
      <c r="GKD97" s="1488" t="e">
        <f>SUM(GKD23,GKD27,GKD33,GKD38,GKD41,GKD44,GKD47,GKD50,GKD56,GKD62,GKD64,GKD70,GKD76,GKD78,GKD82,#REF!)*(1-$E$91)*0.095</f>
        <v>#REF!</v>
      </c>
      <c r="GKE97" s="1488" t="e">
        <f>SUM(GKE23,GKE27,GKE33,GKE38,GKE41,GKE44,GKE47,GKE50,GKE56,GKE62,GKE64,GKE70,GKE76,GKE78,GKE82,#REF!)*(1-$E$91)*0.095</f>
        <v>#REF!</v>
      </c>
      <c r="GKF97" s="1488" t="e">
        <f>SUM(GKF23,GKF27,GKF33,GKF38,GKF41,GKF44,GKF47,GKF50,GKF56,GKF62,GKF64,GKF70,GKF76,GKF78,GKF82,#REF!)*(1-$E$91)*0.095</f>
        <v>#REF!</v>
      </c>
      <c r="GKG97" s="1488" t="e">
        <f>SUM(GKG23,GKG27,GKG33,GKG38,GKG41,GKG44,GKG47,GKG50,GKG56,GKG62,GKG64,GKG70,GKG76,GKG78,GKG82,#REF!)*(1-$E$91)*0.095</f>
        <v>#REF!</v>
      </c>
      <c r="GKH97" s="1488" t="e">
        <f>SUM(GKH23,GKH27,GKH33,GKH38,GKH41,GKH44,GKH47,GKH50,GKH56,GKH62,GKH64,GKH70,GKH76,GKH78,GKH82,#REF!)*(1-$E$91)*0.095</f>
        <v>#REF!</v>
      </c>
      <c r="GKI97" s="1488" t="e">
        <f>SUM(GKI23,GKI27,GKI33,GKI38,GKI41,GKI44,GKI47,GKI50,GKI56,GKI62,GKI64,GKI70,GKI76,GKI78,GKI82,#REF!)*(1-$E$91)*0.095</f>
        <v>#REF!</v>
      </c>
      <c r="GKJ97" s="1488" t="e">
        <f>SUM(GKJ23,GKJ27,GKJ33,GKJ38,GKJ41,GKJ44,GKJ47,GKJ50,GKJ56,GKJ62,GKJ64,GKJ70,GKJ76,GKJ78,GKJ82,#REF!)*(1-$E$91)*0.095</f>
        <v>#REF!</v>
      </c>
      <c r="GKK97" s="1488" t="e">
        <f>SUM(GKK23,GKK27,GKK33,GKK38,GKK41,GKK44,GKK47,GKK50,GKK56,GKK62,GKK64,GKK70,GKK76,GKK78,GKK82,#REF!)*(1-$E$91)*0.095</f>
        <v>#REF!</v>
      </c>
      <c r="GKL97" s="1488" t="e">
        <f>SUM(GKL23,GKL27,GKL33,GKL38,GKL41,GKL44,GKL47,GKL50,GKL56,GKL62,GKL64,GKL70,GKL76,GKL78,GKL82,#REF!)*(1-$E$91)*0.095</f>
        <v>#REF!</v>
      </c>
      <c r="GKM97" s="1488" t="e">
        <f>SUM(GKM23,GKM27,GKM33,GKM38,GKM41,GKM44,GKM47,GKM50,GKM56,GKM62,GKM64,GKM70,GKM76,GKM78,GKM82,#REF!)*(1-$E$91)*0.095</f>
        <v>#REF!</v>
      </c>
      <c r="GKN97" s="1488" t="e">
        <f>SUM(GKN23,GKN27,GKN33,GKN38,GKN41,GKN44,GKN47,GKN50,GKN56,GKN62,GKN64,GKN70,GKN76,GKN78,GKN82,#REF!)*(1-$E$91)*0.095</f>
        <v>#REF!</v>
      </c>
      <c r="GKO97" s="1488" t="e">
        <f>SUM(GKO23,GKO27,GKO33,GKO38,GKO41,GKO44,GKO47,GKO50,GKO56,GKO62,GKO64,GKO70,GKO76,GKO78,GKO82,#REF!)*(1-$E$91)*0.095</f>
        <v>#REF!</v>
      </c>
      <c r="GKP97" s="1488" t="e">
        <f>SUM(GKP23,GKP27,GKP33,GKP38,GKP41,GKP44,GKP47,GKP50,GKP56,GKP62,GKP64,GKP70,GKP76,GKP78,GKP82,#REF!)*(1-$E$91)*0.095</f>
        <v>#REF!</v>
      </c>
      <c r="GKQ97" s="1488" t="e">
        <f>SUM(GKQ23,GKQ27,GKQ33,GKQ38,GKQ41,GKQ44,GKQ47,GKQ50,GKQ56,GKQ62,GKQ64,GKQ70,GKQ76,GKQ78,GKQ82,#REF!)*(1-$E$91)*0.095</f>
        <v>#REF!</v>
      </c>
      <c r="GKR97" s="1488" t="e">
        <f>SUM(GKR23,GKR27,GKR33,GKR38,GKR41,GKR44,GKR47,GKR50,GKR56,GKR62,GKR64,GKR70,GKR76,GKR78,GKR82,#REF!)*(1-$E$91)*0.095</f>
        <v>#REF!</v>
      </c>
      <c r="GKS97" s="1488" t="e">
        <f>SUM(GKS23,GKS27,GKS33,GKS38,GKS41,GKS44,GKS47,GKS50,GKS56,GKS62,GKS64,GKS70,GKS76,GKS78,GKS82,#REF!)*(1-$E$91)*0.095</f>
        <v>#REF!</v>
      </c>
      <c r="GKT97" s="1488" t="e">
        <f>SUM(GKT23,GKT27,GKT33,GKT38,GKT41,GKT44,GKT47,GKT50,GKT56,GKT62,GKT64,GKT70,GKT76,GKT78,GKT82,#REF!)*(1-$E$91)*0.095</f>
        <v>#REF!</v>
      </c>
      <c r="GKU97" s="1488" t="e">
        <f>SUM(GKU23,GKU27,GKU33,GKU38,GKU41,GKU44,GKU47,GKU50,GKU56,GKU62,GKU64,GKU70,GKU76,GKU78,GKU82,#REF!)*(1-$E$91)*0.095</f>
        <v>#REF!</v>
      </c>
      <c r="GKV97" s="1488" t="e">
        <f>SUM(GKV23,GKV27,GKV33,GKV38,GKV41,GKV44,GKV47,GKV50,GKV56,GKV62,GKV64,GKV70,GKV76,GKV78,GKV82,#REF!)*(1-$E$91)*0.095</f>
        <v>#REF!</v>
      </c>
      <c r="GKW97" s="1488" t="e">
        <f>SUM(GKW23,GKW27,GKW33,GKW38,GKW41,GKW44,GKW47,GKW50,GKW56,GKW62,GKW64,GKW70,GKW76,GKW78,GKW82,#REF!)*(1-$E$91)*0.095</f>
        <v>#REF!</v>
      </c>
      <c r="GKX97" s="1488" t="e">
        <f>SUM(GKX23,GKX27,GKX33,GKX38,GKX41,GKX44,GKX47,GKX50,GKX56,GKX62,GKX64,GKX70,GKX76,GKX78,GKX82,#REF!)*(1-$E$91)*0.095</f>
        <v>#REF!</v>
      </c>
      <c r="GKY97" s="1488" t="e">
        <f>SUM(GKY23,GKY27,GKY33,GKY38,GKY41,GKY44,GKY47,GKY50,GKY56,GKY62,GKY64,GKY70,GKY76,GKY78,GKY82,#REF!)*(1-$E$91)*0.095</f>
        <v>#REF!</v>
      </c>
      <c r="GKZ97" s="1488" t="e">
        <f>SUM(GKZ23,GKZ27,GKZ33,GKZ38,GKZ41,GKZ44,GKZ47,GKZ50,GKZ56,GKZ62,GKZ64,GKZ70,GKZ76,GKZ78,GKZ82,#REF!)*(1-$E$91)*0.095</f>
        <v>#REF!</v>
      </c>
      <c r="GLA97" s="1488" t="e">
        <f>SUM(GLA23,GLA27,GLA33,GLA38,GLA41,GLA44,GLA47,GLA50,GLA56,GLA62,GLA64,GLA70,GLA76,GLA78,GLA82,#REF!)*(1-$E$91)*0.095</f>
        <v>#REF!</v>
      </c>
      <c r="GLB97" s="1488" t="e">
        <f>SUM(GLB23,GLB27,GLB33,GLB38,GLB41,GLB44,GLB47,GLB50,GLB56,GLB62,GLB64,GLB70,GLB76,GLB78,GLB82,#REF!)*(1-$E$91)*0.095</f>
        <v>#REF!</v>
      </c>
      <c r="GLC97" s="1488" t="e">
        <f>SUM(GLC23,GLC27,GLC33,GLC38,GLC41,GLC44,GLC47,GLC50,GLC56,GLC62,GLC64,GLC70,GLC76,GLC78,GLC82,#REF!)*(1-$E$91)*0.095</f>
        <v>#REF!</v>
      </c>
      <c r="GLD97" s="1488" t="e">
        <f>SUM(GLD23,GLD27,GLD33,GLD38,GLD41,GLD44,GLD47,GLD50,GLD56,GLD62,GLD64,GLD70,GLD76,GLD78,GLD82,#REF!)*(1-$E$91)*0.095</f>
        <v>#REF!</v>
      </c>
      <c r="GLE97" s="1488" t="e">
        <f>SUM(GLE23,GLE27,GLE33,GLE38,GLE41,GLE44,GLE47,GLE50,GLE56,GLE62,GLE64,GLE70,GLE76,GLE78,GLE82,#REF!)*(1-$E$91)*0.095</f>
        <v>#REF!</v>
      </c>
      <c r="GLF97" s="1488" t="e">
        <f>SUM(GLF23,GLF27,GLF33,GLF38,GLF41,GLF44,GLF47,GLF50,GLF56,GLF62,GLF64,GLF70,GLF76,GLF78,GLF82,#REF!)*(1-$E$91)*0.095</f>
        <v>#REF!</v>
      </c>
      <c r="GLG97" s="1488" t="e">
        <f>SUM(GLG23,GLG27,GLG33,GLG38,GLG41,GLG44,GLG47,GLG50,GLG56,GLG62,GLG64,GLG70,GLG76,GLG78,GLG82,#REF!)*(1-$E$91)*0.095</f>
        <v>#REF!</v>
      </c>
      <c r="GLH97" s="1488" t="e">
        <f>SUM(GLH23,GLH27,GLH33,GLH38,GLH41,GLH44,GLH47,GLH50,GLH56,GLH62,GLH64,GLH70,GLH76,GLH78,GLH82,#REF!)*(1-$E$91)*0.095</f>
        <v>#REF!</v>
      </c>
      <c r="GLI97" s="1488" t="e">
        <f>SUM(GLI23,GLI27,GLI33,GLI38,GLI41,GLI44,GLI47,GLI50,GLI56,GLI62,GLI64,GLI70,GLI76,GLI78,GLI82,#REF!)*(1-$E$91)*0.095</f>
        <v>#REF!</v>
      </c>
      <c r="GLJ97" s="1488" t="e">
        <f>SUM(GLJ23,GLJ27,GLJ33,GLJ38,GLJ41,GLJ44,GLJ47,GLJ50,GLJ56,GLJ62,GLJ64,GLJ70,GLJ76,GLJ78,GLJ82,#REF!)*(1-$E$91)*0.095</f>
        <v>#REF!</v>
      </c>
      <c r="GLK97" s="1488" t="e">
        <f>SUM(GLK23,GLK27,GLK33,GLK38,GLK41,GLK44,GLK47,GLK50,GLK56,GLK62,GLK64,GLK70,GLK76,GLK78,GLK82,#REF!)*(1-$E$91)*0.095</f>
        <v>#REF!</v>
      </c>
      <c r="GLL97" s="1488" t="e">
        <f>SUM(GLL23,GLL27,GLL33,GLL38,GLL41,GLL44,GLL47,GLL50,GLL56,GLL62,GLL64,GLL70,GLL76,GLL78,GLL82,#REF!)*(1-$E$91)*0.095</f>
        <v>#REF!</v>
      </c>
      <c r="GLM97" s="1488" t="e">
        <f>SUM(GLM23,GLM27,GLM33,GLM38,GLM41,GLM44,GLM47,GLM50,GLM56,GLM62,GLM64,GLM70,GLM76,GLM78,GLM82,#REF!)*(1-$E$91)*0.095</f>
        <v>#REF!</v>
      </c>
      <c r="GLN97" s="1488" t="e">
        <f>SUM(GLN23,GLN27,GLN33,GLN38,GLN41,GLN44,GLN47,GLN50,GLN56,GLN62,GLN64,GLN70,GLN76,GLN78,GLN82,#REF!)*(1-$E$91)*0.095</f>
        <v>#REF!</v>
      </c>
      <c r="GLO97" s="1488" t="e">
        <f>SUM(GLO23,GLO27,GLO33,GLO38,GLO41,GLO44,GLO47,GLO50,GLO56,GLO62,GLO64,GLO70,GLO76,GLO78,GLO82,#REF!)*(1-$E$91)*0.095</f>
        <v>#REF!</v>
      </c>
      <c r="GLP97" s="1488" t="e">
        <f>SUM(GLP23,GLP27,GLP33,GLP38,GLP41,GLP44,GLP47,GLP50,GLP56,GLP62,GLP64,GLP70,GLP76,GLP78,GLP82,#REF!)*(1-$E$91)*0.095</f>
        <v>#REF!</v>
      </c>
      <c r="GLQ97" s="1488" t="e">
        <f>SUM(GLQ23,GLQ27,GLQ33,GLQ38,GLQ41,GLQ44,GLQ47,GLQ50,GLQ56,GLQ62,GLQ64,GLQ70,GLQ76,GLQ78,GLQ82,#REF!)*(1-$E$91)*0.095</f>
        <v>#REF!</v>
      </c>
      <c r="GLR97" s="1488" t="e">
        <f>SUM(GLR23,GLR27,GLR33,GLR38,GLR41,GLR44,GLR47,GLR50,GLR56,GLR62,GLR64,GLR70,GLR76,GLR78,GLR82,#REF!)*(1-$E$91)*0.095</f>
        <v>#REF!</v>
      </c>
      <c r="GLS97" s="1488" t="e">
        <f>SUM(GLS23,GLS27,GLS33,GLS38,GLS41,GLS44,GLS47,GLS50,GLS56,GLS62,GLS64,GLS70,GLS76,GLS78,GLS82,#REF!)*(1-$E$91)*0.095</f>
        <v>#REF!</v>
      </c>
      <c r="GLT97" s="1488" t="e">
        <f>SUM(GLT23,GLT27,GLT33,GLT38,GLT41,GLT44,GLT47,GLT50,GLT56,GLT62,GLT64,GLT70,GLT76,GLT78,GLT82,#REF!)*(1-$E$91)*0.095</f>
        <v>#REF!</v>
      </c>
      <c r="GLU97" s="1488" t="e">
        <f>SUM(GLU23,GLU27,GLU33,GLU38,GLU41,GLU44,GLU47,GLU50,GLU56,GLU62,GLU64,GLU70,GLU76,GLU78,GLU82,#REF!)*(1-$E$91)*0.095</f>
        <v>#REF!</v>
      </c>
      <c r="GLV97" s="1488" t="e">
        <f>SUM(GLV23,GLV27,GLV33,GLV38,GLV41,GLV44,GLV47,GLV50,GLV56,GLV62,GLV64,GLV70,GLV76,GLV78,GLV82,#REF!)*(1-$E$91)*0.095</f>
        <v>#REF!</v>
      </c>
      <c r="GLW97" s="1488" t="e">
        <f>SUM(GLW23,GLW27,GLW33,GLW38,GLW41,GLW44,GLW47,GLW50,GLW56,GLW62,GLW64,GLW70,GLW76,GLW78,GLW82,#REF!)*(1-$E$91)*0.095</f>
        <v>#REF!</v>
      </c>
      <c r="GLX97" s="1488" t="e">
        <f>SUM(GLX23,GLX27,GLX33,GLX38,GLX41,GLX44,GLX47,GLX50,GLX56,GLX62,GLX64,GLX70,GLX76,GLX78,GLX82,#REF!)*(1-$E$91)*0.095</f>
        <v>#REF!</v>
      </c>
      <c r="GLY97" s="1488" t="e">
        <f>SUM(GLY23,GLY27,GLY33,GLY38,GLY41,GLY44,GLY47,GLY50,GLY56,GLY62,GLY64,GLY70,GLY76,GLY78,GLY82,#REF!)*(1-$E$91)*0.095</f>
        <v>#REF!</v>
      </c>
      <c r="GLZ97" s="1488" t="e">
        <f>SUM(GLZ23,GLZ27,GLZ33,GLZ38,GLZ41,GLZ44,GLZ47,GLZ50,GLZ56,GLZ62,GLZ64,GLZ70,GLZ76,GLZ78,GLZ82,#REF!)*(1-$E$91)*0.095</f>
        <v>#REF!</v>
      </c>
      <c r="GMA97" s="1488" t="e">
        <f>SUM(GMA23,GMA27,GMA33,GMA38,GMA41,GMA44,GMA47,GMA50,GMA56,GMA62,GMA64,GMA70,GMA76,GMA78,GMA82,#REF!)*(1-$E$91)*0.095</f>
        <v>#REF!</v>
      </c>
      <c r="GMB97" s="1488" t="e">
        <f>SUM(GMB23,GMB27,GMB33,GMB38,GMB41,GMB44,GMB47,GMB50,GMB56,GMB62,GMB64,GMB70,GMB76,GMB78,GMB82,#REF!)*(1-$E$91)*0.095</f>
        <v>#REF!</v>
      </c>
      <c r="GMC97" s="1488" t="e">
        <f>SUM(GMC23,GMC27,GMC33,GMC38,GMC41,GMC44,GMC47,GMC50,GMC56,GMC62,GMC64,GMC70,GMC76,GMC78,GMC82,#REF!)*(1-$E$91)*0.095</f>
        <v>#REF!</v>
      </c>
      <c r="GMD97" s="1488" t="e">
        <f>SUM(GMD23,GMD27,GMD33,GMD38,GMD41,GMD44,GMD47,GMD50,GMD56,GMD62,GMD64,GMD70,GMD76,GMD78,GMD82,#REF!)*(1-$E$91)*0.095</f>
        <v>#REF!</v>
      </c>
      <c r="GME97" s="1488" t="e">
        <f>SUM(GME23,GME27,GME33,GME38,GME41,GME44,GME47,GME50,GME56,GME62,GME64,GME70,GME76,GME78,GME82,#REF!)*(1-$E$91)*0.095</f>
        <v>#REF!</v>
      </c>
      <c r="GMF97" s="1488" t="e">
        <f>SUM(GMF23,GMF27,GMF33,GMF38,GMF41,GMF44,GMF47,GMF50,GMF56,GMF62,GMF64,GMF70,GMF76,GMF78,GMF82,#REF!)*(1-$E$91)*0.095</f>
        <v>#REF!</v>
      </c>
      <c r="GMG97" s="1488" t="e">
        <f>SUM(GMG23,GMG27,GMG33,GMG38,GMG41,GMG44,GMG47,GMG50,GMG56,GMG62,GMG64,GMG70,GMG76,GMG78,GMG82,#REF!)*(1-$E$91)*0.095</f>
        <v>#REF!</v>
      </c>
      <c r="GMH97" s="1488" t="e">
        <f>SUM(GMH23,GMH27,GMH33,GMH38,GMH41,GMH44,GMH47,GMH50,GMH56,GMH62,GMH64,GMH70,GMH76,GMH78,GMH82,#REF!)*(1-$E$91)*0.095</f>
        <v>#REF!</v>
      </c>
      <c r="GMI97" s="1488" t="e">
        <f>SUM(GMI23,GMI27,GMI33,GMI38,GMI41,GMI44,GMI47,GMI50,GMI56,GMI62,GMI64,GMI70,GMI76,GMI78,GMI82,#REF!)*(1-$E$91)*0.095</f>
        <v>#REF!</v>
      </c>
      <c r="GMJ97" s="1488" t="e">
        <f>SUM(GMJ23,GMJ27,GMJ33,GMJ38,GMJ41,GMJ44,GMJ47,GMJ50,GMJ56,GMJ62,GMJ64,GMJ70,GMJ76,GMJ78,GMJ82,#REF!)*(1-$E$91)*0.095</f>
        <v>#REF!</v>
      </c>
      <c r="GMK97" s="1488" t="e">
        <f>SUM(GMK23,GMK27,GMK33,GMK38,GMK41,GMK44,GMK47,GMK50,GMK56,GMK62,GMK64,GMK70,GMK76,GMK78,GMK82,#REF!)*(1-$E$91)*0.095</f>
        <v>#REF!</v>
      </c>
      <c r="GML97" s="1488" t="e">
        <f>SUM(GML23,GML27,GML33,GML38,GML41,GML44,GML47,GML50,GML56,GML62,GML64,GML70,GML76,GML78,GML82,#REF!)*(1-$E$91)*0.095</f>
        <v>#REF!</v>
      </c>
      <c r="GMM97" s="1488" t="e">
        <f>SUM(GMM23,GMM27,GMM33,GMM38,GMM41,GMM44,GMM47,GMM50,GMM56,GMM62,GMM64,GMM70,GMM76,GMM78,GMM82,#REF!)*(1-$E$91)*0.095</f>
        <v>#REF!</v>
      </c>
      <c r="GMN97" s="1488" t="e">
        <f>SUM(GMN23,GMN27,GMN33,GMN38,GMN41,GMN44,GMN47,GMN50,GMN56,GMN62,GMN64,GMN70,GMN76,GMN78,GMN82,#REF!)*(1-$E$91)*0.095</f>
        <v>#REF!</v>
      </c>
      <c r="GMO97" s="1488" t="e">
        <f>SUM(GMO23,GMO27,GMO33,GMO38,GMO41,GMO44,GMO47,GMO50,GMO56,GMO62,GMO64,GMO70,GMO76,GMO78,GMO82,#REF!)*(1-$E$91)*0.095</f>
        <v>#REF!</v>
      </c>
      <c r="GMP97" s="1488" t="e">
        <f>SUM(GMP23,GMP27,GMP33,GMP38,GMP41,GMP44,GMP47,GMP50,GMP56,GMP62,GMP64,GMP70,GMP76,GMP78,GMP82,#REF!)*(1-$E$91)*0.095</f>
        <v>#REF!</v>
      </c>
      <c r="GMQ97" s="1488" t="e">
        <f>SUM(GMQ23,GMQ27,GMQ33,GMQ38,GMQ41,GMQ44,GMQ47,GMQ50,GMQ56,GMQ62,GMQ64,GMQ70,GMQ76,GMQ78,GMQ82,#REF!)*(1-$E$91)*0.095</f>
        <v>#REF!</v>
      </c>
      <c r="GMR97" s="1488" t="e">
        <f>SUM(GMR23,GMR27,GMR33,GMR38,GMR41,GMR44,GMR47,GMR50,GMR56,GMR62,GMR64,GMR70,GMR76,GMR78,GMR82,#REF!)*(1-$E$91)*0.095</f>
        <v>#REF!</v>
      </c>
      <c r="GMS97" s="1488" t="e">
        <f>SUM(GMS23,GMS27,GMS33,GMS38,GMS41,GMS44,GMS47,GMS50,GMS56,GMS62,GMS64,GMS70,GMS76,GMS78,GMS82,#REF!)*(1-$E$91)*0.095</f>
        <v>#REF!</v>
      </c>
      <c r="GMT97" s="1488" t="e">
        <f>SUM(GMT23,GMT27,GMT33,GMT38,GMT41,GMT44,GMT47,GMT50,GMT56,GMT62,GMT64,GMT70,GMT76,GMT78,GMT82,#REF!)*(1-$E$91)*0.095</f>
        <v>#REF!</v>
      </c>
      <c r="GMU97" s="1488" t="e">
        <f>SUM(GMU23,GMU27,GMU33,GMU38,GMU41,GMU44,GMU47,GMU50,GMU56,GMU62,GMU64,GMU70,GMU76,GMU78,GMU82,#REF!)*(1-$E$91)*0.095</f>
        <v>#REF!</v>
      </c>
      <c r="GMV97" s="1488" t="e">
        <f>SUM(GMV23,GMV27,GMV33,GMV38,GMV41,GMV44,GMV47,GMV50,GMV56,GMV62,GMV64,GMV70,GMV76,GMV78,GMV82,#REF!)*(1-$E$91)*0.095</f>
        <v>#REF!</v>
      </c>
      <c r="GMW97" s="1488" t="e">
        <f>SUM(GMW23,GMW27,GMW33,GMW38,GMW41,GMW44,GMW47,GMW50,GMW56,GMW62,GMW64,GMW70,GMW76,GMW78,GMW82,#REF!)*(1-$E$91)*0.095</f>
        <v>#REF!</v>
      </c>
      <c r="GMX97" s="1488" t="e">
        <f>SUM(GMX23,GMX27,GMX33,GMX38,GMX41,GMX44,GMX47,GMX50,GMX56,GMX62,GMX64,GMX70,GMX76,GMX78,GMX82,#REF!)*(1-$E$91)*0.095</f>
        <v>#REF!</v>
      </c>
      <c r="GMY97" s="1488" t="e">
        <f>SUM(GMY23,GMY27,GMY33,GMY38,GMY41,GMY44,GMY47,GMY50,GMY56,GMY62,GMY64,GMY70,GMY76,GMY78,GMY82,#REF!)*(1-$E$91)*0.095</f>
        <v>#REF!</v>
      </c>
      <c r="GMZ97" s="1488" t="e">
        <f>SUM(GMZ23,GMZ27,GMZ33,GMZ38,GMZ41,GMZ44,GMZ47,GMZ50,GMZ56,GMZ62,GMZ64,GMZ70,GMZ76,GMZ78,GMZ82,#REF!)*(1-$E$91)*0.095</f>
        <v>#REF!</v>
      </c>
      <c r="GNA97" s="1488" t="e">
        <f>SUM(GNA23,GNA27,GNA33,GNA38,GNA41,GNA44,GNA47,GNA50,GNA56,GNA62,GNA64,GNA70,GNA76,GNA78,GNA82,#REF!)*(1-$E$91)*0.095</f>
        <v>#REF!</v>
      </c>
      <c r="GNB97" s="1488" t="e">
        <f>SUM(GNB23,GNB27,GNB33,GNB38,GNB41,GNB44,GNB47,GNB50,GNB56,GNB62,GNB64,GNB70,GNB76,GNB78,GNB82,#REF!)*(1-$E$91)*0.095</f>
        <v>#REF!</v>
      </c>
      <c r="GNC97" s="1488" t="e">
        <f>SUM(GNC23,GNC27,GNC33,GNC38,GNC41,GNC44,GNC47,GNC50,GNC56,GNC62,GNC64,GNC70,GNC76,GNC78,GNC82,#REF!)*(1-$E$91)*0.095</f>
        <v>#REF!</v>
      </c>
      <c r="GND97" s="1488" t="e">
        <f>SUM(GND23,GND27,GND33,GND38,GND41,GND44,GND47,GND50,GND56,GND62,GND64,GND70,GND76,GND78,GND82,#REF!)*(1-$E$91)*0.095</f>
        <v>#REF!</v>
      </c>
      <c r="GNE97" s="1488" t="e">
        <f>SUM(GNE23,GNE27,GNE33,GNE38,GNE41,GNE44,GNE47,GNE50,GNE56,GNE62,GNE64,GNE70,GNE76,GNE78,GNE82,#REF!)*(1-$E$91)*0.095</f>
        <v>#REF!</v>
      </c>
      <c r="GNF97" s="1488" t="e">
        <f>SUM(GNF23,GNF27,GNF33,GNF38,GNF41,GNF44,GNF47,GNF50,GNF56,GNF62,GNF64,GNF70,GNF76,GNF78,GNF82,#REF!)*(1-$E$91)*0.095</f>
        <v>#REF!</v>
      </c>
      <c r="GNG97" s="1488" t="e">
        <f>SUM(GNG23,GNG27,GNG33,GNG38,GNG41,GNG44,GNG47,GNG50,GNG56,GNG62,GNG64,GNG70,GNG76,GNG78,GNG82,#REF!)*(1-$E$91)*0.095</f>
        <v>#REF!</v>
      </c>
      <c r="GNH97" s="1488" t="e">
        <f>SUM(GNH23,GNH27,GNH33,GNH38,GNH41,GNH44,GNH47,GNH50,GNH56,GNH62,GNH64,GNH70,GNH76,GNH78,GNH82,#REF!)*(1-$E$91)*0.095</f>
        <v>#REF!</v>
      </c>
      <c r="GNI97" s="1488" t="e">
        <f>SUM(GNI23,GNI27,GNI33,GNI38,GNI41,GNI44,GNI47,GNI50,GNI56,GNI62,GNI64,GNI70,GNI76,GNI78,GNI82,#REF!)*(1-$E$91)*0.095</f>
        <v>#REF!</v>
      </c>
      <c r="GNJ97" s="1488" t="e">
        <f>SUM(GNJ23,GNJ27,GNJ33,GNJ38,GNJ41,GNJ44,GNJ47,GNJ50,GNJ56,GNJ62,GNJ64,GNJ70,GNJ76,GNJ78,GNJ82,#REF!)*(1-$E$91)*0.095</f>
        <v>#REF!</v>
      </c>
      <c r="GNK97" s="1488" t="e">
        <f>SUM(GNK23,GNK27,GNK33,GNK38,GNK41,GNK44,GNK47,GNK50,GNK56,GNK62,GNK64,GNK70,GNK76,GNK78,GNK82,#REF!)*(1-$E$91)*0.095</f>
        <v>#REF!</v>
      </c>
      <c r="GNL97" s="1488" t="e">
        <f>SUM(GNL23,GNL27,GNL33,GNL38,GNL41,GNL44,GNL47,GNL50,GNL56,GNL62,GNL64,GNL70,GNL76,GNL78,GNL82,#REF!)*(1-$E$91)*0.095</f>
        <v>#REF!</v>
      </c>
      <c r="GNM97" s="1488" t="e">
        <f>SUM(GNM23,GNM27,GNM33,GNM38,GNM41,GNM44,GNM47,GNM50,GNM56,GNM62,GNM64,GNM70,GNM76,GNM78,GNM82,#REF!)*(1-$E$91)*0.095</f>
        <v>#REF!</v>
      </c>
      <c r="GNN97" s="1488" t="e">
        <f>SUM(GNN23,GNN27,GNN33,GNN38,GNN41,GNN44,GNN47,GNN50,GNN56,GNN62,GNN64,GNN70,GNN76,GNN78,GNN82,#REF!)*(1-$E$91)*0.095</f>
        <v>#REF!</v>
      </c>
      <c r="GNO97" s="1488" t="e">
        <f>SUM(GNO23,GNO27,GNO33,GNO38,GNO41,GNO44,GNO47,GNO50,GNO56,GNO62,GNO64,GNO70,GNO76,GNO78,GNO82,#REF!)*(1-$E$91)*0.095</f>
        <v>#REF!</v>
      </c>
      <c r="GNP97" s="1488" t="e">
        <f>SUM(GNP23,GNP27,GNP33,GNP38,GNP41,GNP44,GNP47,GNP50,GNP56,GNP62,GNP64,GNP70,GNP76,GNP78,GNP82,#REF!)*(1-$E$91)*0.095</f>
        <v>#REF!</v>
      </c>
      <c r="GNQ97" s="1488" t="e">
        <f>SUM(GNQ23,GNQ27,GNQ33,GNQ38,GNQ41,GNQ44,GNQ47,GNQ50,GNQ56,GNQ62,GNQ64,GNQ70,GNQ76,GNQ78,GNQ82,#REF!)*(1-$E$91)*0.095</f>
        <v>#REF!</v>
      </c>
      <c r="GNR97" s="1488" t="e">
        <f>SUM(GNR23,GNR27,GNR33,GNR38,GNR41,GNR44,GNR47,GNR50,GNR56,GNR62,GNR64,GNR70,GNR76,GNR78,GNR82,#REF!)*(1-$E$91)*0.095</f>
        <v>#REF!</v>
      </c>
      <c r="GNS97" s="1488" t="e">
        <f>SUM(GNS23,GNS27,GNS33,GNS38,GNS41,GNS44,GNS47,GNS50,GNS56,GNS62,GNS64,GNS70,GNS76,GNS78,GNS82,#REF!)*(1-$E$91)*0.095</f>
        <v>#REF!</v>
      </c>
      <c r="GNT97" s="1488" t="e">
        <f>SUM(GNT23,GNT27,GNT33,GNT38,GNT41,GNT44,GNT47,GNT50,GNT56,GNT62,GNT64,GNT70,GNT76,GNT78,GNT82,#REF!)*(1-$E$91)*0.095</f>
        <v>#REF!</v>
      </c>
      <c r="GNU97" s="1488" t="e">
        <f>SUM(GNU23,GNU27,GNU33,GNU38,GNU41,GNU44,GNU47,GNU50,GNU56,GNU62,GNU64,GNU70,GNU76,GNU78,GNU82,#REF!)*(1-$E$91)*0.095</f>
        <v>#REF!</v>
      </c>
      <c r="GNV97" s="1488" t="e">
        <f>SUM(GNV23,GNV27,GNV33,GNV38,GNV41,GNV44,GNV47,GNV50,GNV56,GNV62,GNV64,GNV70,GNV76,GNV78,GNV82,#REF!)*(1-$E$91)*0.095</f>
        <v>#REF!</v>
      </c>
      <c r="GNW97" s="1488" t="e">
        <f>SUM(GNW23,GNW27,GNW33,GNW38,GNW41,GNW44,GNW47,GNW50,GNW56,GNW62,GNW64,GNW70,GNW76,GNW78,GNW82,#REF!)*(1-$E$91)*0.095</f>
        <v>#REF!</v>
      </c>
      <c r="GNX97" s="1488" t="e">
        <f>SUM(GNX23,GNX27,GNX33,GNX38,GNX41,GNX44,GNX47,GNX50,GNX56,GNX62,GNX64,GNX70,GNX76,GNX78,GNX82,#REF!)*(1-$E$91)*0.095</f>
        <v>#REF!</v>
      </c>
      <c r="GNY97" s="1488" t="e">
        <f>SUM(GNY23,GNY27,GNY33,GNY38,GNY41,GNY44,GNY47,GNY50,GNY56,GNY62,GNY64,GNY70,GNY76,GNY78,GNY82,#REF!)*(1-$E$91)*0.095</f>
        <v>#REF!</v>
      </c>
      <c r="GNZ97" s="1488" t="e">
        <f>SUM(GNZ23,GNZ27,GNZ33,GNZ38,GNZ41,GNZ44,GNZ47,GNZ50,GNZ56,GNZ62,GNZ64,GNZ70,GNZ76,GNZ78,GNZ82,#REF!)*(1-$E$91)*0.095</f>
        <v>#REF!</v>
      </c>
      <c r="GOA97" s="1488" t="e">
        <f>SUM(GOA23,GOA27,GOA33,GOA38,GOA41,GOA44,GOA47,GOA50,GOA56,GOA62,GOA64,GOA70,GOA76,GOA78,GOA82,#REF!)*(1-$E$91)*0.095</f>
        <v>#REF!</v>
      </c>
      <c r="GOB97" s="1488" t="e">
        <f>SUM(GOB23,GOB27,GOB33,GOB38,GOB41,GOB44,GOB47,GOB50,GOB56,GOB62,GOB64,GOB70,GOB76,GOB78,GOB82,#REF!)*(1-$E$91)*0.095</f>
        <v>#REF!</v>
      </c>
      <c r="GOC97" s="1488" t="e">
        <f>SUM(GOC23,GOC27,GOC33,GOC38,GOC41,GOC44,GOC47,GOC50,GOC56,GOC62,GOC64,GOC70,GOC76,GOC78,GOC82,#REF!)*(1-$E$91)*0.095</f>
        <v>#REF!</v>
      </c>
      <c r="GOD97" s="1488" t="e">
        <f>SUM(GOD23,GOD27,GOD33,GOD38,GOD41,GOD44,GOD47,GOD50,GOD56,GOD62,GOD64,GOD70,GOD76,GOD78,GOD82,#REF!)*(1-$E$91)*0.095</f>
        <v>#REF!</v>
      </c>
      <c r="GOE97" s="1488" t="e">
        <f>SUM(GOE23,GOE27,GOE33,GOE38,GOE41,GOE44,GOE47,GOE50,GOE56,GOE62,GOE64,GOE70,GOE76,GOE78,GOE82,#REF!)*(1-$E$91)*0.095</f>
        <v>#REF!</v>
      </c>
      <c r="GOF97" s="1488" t="e">
        <f>SUM(GOF23,GOF27,GOF33,GOF38,GOF41,GOF44,GOF47,GOF50,GOF56,GOF62,GOF64,GOF70,GOF76,GOF78,GOF82,#REF!)*(1-$E$91)*0.095</f>
        <v>#REF!</v>
      </c>
      <c r="GOG97" s="1488" t="e">
        <f>SUM(GOG23,GOG27,GOG33,GOG38,GOG41,GOG44,GOG47,GOG50,GOG56,GOG62,GOG64,GOG70,GOG76,GOG78,GOG82,#REF!)*(1-$E$91)*0.095</f>
        <v>#REF!</v>
      </c>
      <c r="GOH97" s="1488" t="e">
        <f>SUM(GOH23,GOH27,GOH33,GOH38,GOH41,GOH44,GOH47,GOH50,GOH56,GOH62,GOH64,GOH70,GOH76,GOH78,GOH82,#REF!)*(1-$E$91)*0.095</f>
        <v>#REF!</v>
      </c>
      <c r="GOI97" s="1488" t="e">
        <f>SUM(GOI23,GOI27,GOI33,GOI38,GOI41,GOI44,GOI47,GOI50,GOI56,GOI62,GOI64,GOI70,GOI76,GOI78,GOI82,#REF!)*(1-$E$91)*0.095</f>
        <v>#REF!</v>
      </c>
      <c r="GOJ97" s="1488" t="e">
        <f>SUM(GOJ23,GOJ27,GOJ33,GOJ38,GOJ41,GOJ44,GOJ47,GOJ50,GOJ56,GOJ62,GOJ64,GOJ70,GOJ76,GOJ78,GOJ82,#REF!)*(1-$E$91)*0.095</f>
        <v>#REF!</v>
      </c>
      <c r="GOK97" s="1488" t="e">
        <f>SUM(GOK23,GOK27,GOK33,GOK38,GOK41,GOK44,GOK47,GOK50,GOK56,GOK62,GOK64,GOK70,GOK76,GOK78,GOK82,#REF!)*(1-$E$91)*0.095</f>
        <v>#REF!</v>
      </c>
      <c r="GOL97" s="1488" t="e">
        <f>SUM(GOL23,GOL27,GOL33,GOL38,GOL41,GOL44,GOL47,GOL50,GOL56,GOL62,GOL64,GOL70,GOL76,GOL78,GOL82,#REF!)*(1-$E$91)*0.095</f>
        <v>#REF!</v>
      </c>
      <c r="GOM97" s="1488" t="e">
        <f>SUM(GOM23,GOM27,GOM33,GOM38,GOM41,GOM44,GOM47,GOM50,GOM56,GOM62,GOM64,GOM70,GOM76,GOM78,GOM82,#REF!)*(1-$E$91)*0.095</f>
        <v>#REF!</v>
      </c>
      <c r="GON97" s="1488" t="e">
        <f>SUM(GON23,GON27,GON33,GON38,GON41,GON44,GON47,GON50,GON56,GON62,GON64,GON70,GON76,GON78,GON82,#REF!)*(1-$E$91)*0.095</f>
        <v>#REF!</v>
      </c>
      <c r="GOO97" s="1488" t="e">
        <f>SUM(GOO23,GOO27,GOO33,GOO38,GOO41,GOO44,GOO47,GOO50,GOO56,GOO62,GOO64,GOO70,GOO76,GOO78,GOO82,#REF!)*(1-$E$91)*0.095</f>
        <v>#REF!</v>
      </c>
      <c r="GOP97" s="1488" t="e">
        <f>SUM(GOP23,GOP27,GOP33,GOP38,GOP41,GOP44,GOP47,GOP50,GOP56,GOP62,GOP64,GOP70,GOP76,GOP78,GOP82,#REF!)*(1-$E$91)*0.095</f>
        <v>#REF!</v>
      </c>
      <c r="GOQ97" s="1488" t="e">
        <f>SUM(GOQ23,GOQ27,GOQ33,GOQ38,GOQ41,GOQ44,GOQ47,GOQ50,GOQ56,GOQ62,GOQ64,GOQ70,GOQ76,GOQ78,GOQ82,#REF!)*(1-$E$91)*0.095</f>
        <v>#REF!</v>
      </c>
      <c r="GOR97" s="1488" t="e">
        <f>SUM(GOR23,GOR27,GOR33,GOR38,GOR41,GOR44,GOR47,GOR50,GOR56,GOR62,GOR64,GOR70,GOR76,GOR78,GOR82,#REF!)*(1-$E$91)*0.095</f>
        <v>#REF!</v>
      </c>
      <c r="GOS97" s="1488" t="e">
        <f>SUM(GOS23,GOS27,GOS33,GOS38,GOS41,GOS44,GOS47,GOS50,GOS56,GOS62,GOS64,GOS70,GOS76,GOS78,GOS82,#REF!)*(1-$E$91)*0.095</f>
        <v>#REF!</v>
      </c>
      <c r="GOT97" s="1488" t="e">
        <f>SUM(GOT23,GOT27,GOT33,GOT38,GOT41,GOT44,GOT47,GOT50,GOT56,GOT62,GOT64,GOT70,GOT76,GOT78,GOT82,#REF!)*(1-$E$91)*0.095</f>
        <v>#REF!</v>
      </c>
      <c r="GOU97" s="1488" t="e">
        <f>SUM(GOU23,GOU27,GOU33,GOU38,GOU41,GOU44,GOU47,GOU50,GOU56,GOU62,GOU64,GOU70,GOU76,GOU78,GOU82,#REF!)*(1-$E$91)*0.095</f>
        <v>#REF!</v>
      </c>
      <c r="GOV97" s="1488" t="e">
        <f>SUM(GOV23,GOV27,GOV33,GOV38,GOV41,GOV44,GOV47,GOV50,GOV56,GOV62,GOV64,GOV70,GOV76,GOV78,GOV82,#REF!)*(1-$E$91)*0.095</f>
        <v>#REF!</v>
      </c>
      <c r="GOW97" s="1488" t="e">
        <f>SUM(GOW23,GOW27,GOW33,GOW38,GOW41,GOW44,GOW47,GOW50,GOW56,GOW62,GOW64,GOW70,GOW76,GOW78,GOW82,#REF!)*(1-$E$91)*0.095</f>
        <v>#REF!</v>
      </c>
      <c r="GOX97" s="1488" t="e">
        <f>SUM(GOX23,GOX27,GOX33,GOX38,GOX41,GOX44,GOX47,GOX50,GOX56,GOX62,GOX64,GOX70,GOX76,GOX78,GOX82,#REF!)*(1-$E$91)*0.095</f>
        <v>#REF!</v>
      </c>
      <c r="GOY97" s="1488" t="e">
        <f>SUM(GOY23,GOY27,GOY33,GOY38,GOY41,GOY44,GOY47,GOY50,GOY56,GOY62,GOY64,GOY70,GOY76,GOY78,GOY82,#REF!)*(1-$E$91)*0.095</f>
        <v>#REF!</v>
      </c>
      <c r="GOZ97" s="1488" t="e">
        <f>SUM(GOZ23,GOZ27,GOZ33,GOZ38,GOZ41,GOZ44,GOZ47,GOZ50,GOZ56,GOZ62,GOZ64,GOZ70,GOZ76,GOZ78,GOZ82,#REF!)*(1-$E$91)*0.095</f>
        <v>#REF!</v>
      </c>
      <c r="GPA97" s="1488" t="e">
        <f>SUM(GPA23,GPA27,GPA33,GPA38,GPA41,GPA44,GPA47,GPA50,GPA56,GPA62,GPA64,GPA70,GPA76,GPA78,GPA82,#REF!)*(1-$E$91)*0.095</f>
        <v>#REF!</v>
      </c>
      <c r="GPB97" s="1488" t="e">
        <f>SUM(GPB23,GPB27,GPB33,GPB38,GPB41,GPB44,GPB47,GPB50,GPB56,GPB62,GPB64,GPB70,GPB76,GPB78,GPB82,#REF!)*(1-$E$91)*0.095</f>
        <v>#REF!</v>
      </c>
      <c r="GPC97" s="1488" t="e">
        <f>SUM(GPC23,GPC27,GPC33,GPC38,GPC41,GPC44,GPC47,GPC50,GPC56,GPC62,GPC64,GPC70,GPC76,GPC78,GPC82,#REF!)*(1-$E$91)*0.095</f>
        <v>#REF!</v>
      </c>
      <c r="GPD97" s="1488" t="e">
        <f>SUM(GPD23,GPD27,GPD33,GPD38,GPD41,GPD44,GPD47,GPD50,GPD56,GPD62,GPD64,GPD70,GPD76,GPD78,GPD82,#REF!)*(1-$E$91)*0.095</f>
        <v>#REF!</v>
      </c>
      <c r="GPE97" s="1488" t="e">
        <f>SUM(GPE23,GPE27,GPE33,GPE38,GPE41,GPE44,GPE47,GPE50,GPE56,GPE62,GPE64,GPE70,GPE76,GPE78,GPE82,#REF!)*(1-$E$91)*0.095</f>
        <v>#REF!</v>
      </c>
      <c r="GPF97" s="1488" t="e">
        <f>SUM(GPF23,GPF27,GPF33,GPF38,GPF41,GPF44,GPF47,GPF50,GPF56,GPF62,GPF64,GPF70,GPF76,GPF78,GPF82,#REF!)*(1-$E$91)*0.095</f>
        <v>#REF!</v>
      </c>
      <c r="GPG97" s="1488" t="e">
        <f>SUM(GPG23,GPG27,GPG33,GPG38,GPG41,GPG44,GPG47,GPG50,GPG56,GPG62,GPG64,GPG70,GPG76,GPG78,GPG82,#REF!)*(1-$E$91)*0.095</f>
        <v>#REF!</v>
      </c>
      <c r="GPH97" s="1488" t="e">
        <f>SUM(GPH23,GPH27,GPH33,GPH38,GPH41,GPH44,GPH47,GPH50,GPH56,GPH62,GPH64,GPH70,GPH76,GPH78,GPH82,#REF!)*(1-$E$91)*0.095</f>
        <v>#REF!</v>
      </c>
      <c r="GPI97" s="1488" t="e">
        <f>SUM(GPI23,GPI27,GPI33,GPI38,GPI41,GPI44,GPI47,GPI50,GPI56,GPI62,GPI64,GPI70,GPI76,GPI78,GPI82,#REF!)*(1-$E$91)*0.095</f>
        <v>#REF!</v>
      </c>
      <c r="GPJ97" s="1488" t="e">
        <f>SUM(GPJ23,GPJ27,GPJ33,GPJ38,GPJ41,GPJ44,GPJ47,GPJ50,GPJ56,GPJ62,GPJ64,GPJ70,GPJ76,GPJ78,GPJ82,#REF!)*(1-$E$91)*0.095</f>
        <v>#REF!</v>
      </c>
      <c r="GPK97" s="1488" t="e">
        <f>SUM(GPK23,GPK27,GPK33,GPK38,GPK41,GPK44,GPK47,GPK50,GPK56,GPK62,GPK64,GPK70,GPK76,GPK78,GPK82,#REF!)*(1-$E$91)*0.095</f>
        <v>#REF!</v>
      </c>
      <c r="GPL97" s="1488" t="e">
        <f>SUM(GPL23,GPL27,GPL33,GPL38,GPL41,GPL44,GPL47,GPL50,GPL56,GPL62,GPL64,GPL70,GPL76,GPL78,GPL82,#REF!)*(1-$E$91)*0.095</f>
        <v>#REF!</v>
      </c>
      <c r="GPM97" s="1488" t="e">
        <f>SUM(GPM23,GPM27,GPM33,GPM38,GPM41,GPM44,GPM47,GPM50,GPM56,GPM62,GPM64,GPM70,GPM76,GPM78,GPM82,#REF!)*(1-$E$91)*0.095</f>
        <v>#REF!</v>
      </c>
      <c r="GPN97" s="1488" t="e">
        <f>SUM(GPN23,GPN27,GPN33,GPN38,GPN41,GPN44,GPN47,GPN50,GPN56,GPN62,GPN64,GPN70,GPN76,GPN78,GPN82,#REF!)*(1-$E$91)*0.095</f>
        <v>#REF!</v>
      </c>
      <c r="GPO97" s="1488" t="e">
        <f>SUM(GPO23,GPO27,GPO33,GPO38,GPO41,GPO44,GPO47,GPO50,GPO56,GPO62,GPO64,GPO70,GPO76,GPO78,GPO82,#REF!)*(1-$E$91)*0.095</f>
        <v>#REF!</v>
      </c>
      <c r="GPP97" s="1488" t="e">
        <f>SUM(GPP23,GPP27,GPP33,GPP38,GPP41,GPP44,GPP47,GPP50,GPP56,GPP62,GPP64,GPP70,GPP76,GPP78,GPP82,#REF!)*(1-$E$91)*0.095</f>
        <v>#REF!</v>
      </c>
      <c r="GPQ97" s="1488" t="e">
        <f>SUM(GPQ23,GPQ27,GPQ33,GPQ38,GPQ41,GPQ44,GPQ47,GPQ50,GPQ56,GPQ62,GPQ64,GPQ70,GPQ76,GPQ78,GPQ82,#REF!)*(1-$E$91)*0.095</f>
        <v>#REF!</v>
      </c>
      <c r="GPR97" s="1488" t="e">
        <f>SUM(GPR23,GPR27,GPR33,GPR38,GPR41,GPR44,GPR47,GPR50,GPR56,GPR62,GPR64,GPR70,GPR76,GPR78,GPR82,#REF!)*(1-$E$91)*0.095</f>
        <v>#REF!</v>
      </c>
      <c r="GPS97" s="1488" t="e">
        <f>SUM(GPS23,GPS27,GPS33,GPS38,GPS41,GPS44,GPS47,GPS50,GPS56,GPS62,GPS64,GPS70,GPS76,GPS78,GPS82,#REF!)*(1-$E$91)*0.095</f>
        <v>#REF!</v>
      </c>
      <c r="GPT97" s="1488" t="e">
        <f>SUM(GPT23,GPT27,GPT33,GPT38,GPT41,GPT44,GPT47,GPT50,GPT56,GPT62,GPT64,GPT70,GPT76,GPT78,GPT82,#REF!)*(1-$E$91)*0.095</f>
        <v>#REF!</v>
      </c>
      <c r="GPU97" s="1488" t="e">
        <f>SUM(GPU23,GPU27,GPU33,GPU38,GPU41,GPU44,GPU47,GPU50,GPU56,GPU62,GPU64,GPU70,GPU76,GPU78,GPU82,#REF!)*(1-$E$91)*0.095</f>
        <v>#REF!</v>
      </c>
      <c r="GPV97" s="1488" t="e">
        <f>SUM(GPV23,GPV27,GPV33,GPV38,GPV41,GPV44,GPV47,GPV50,GPV56,GPV62,GPV64,GPV70,GPV76,GPV78,GPV82,#REF!)*(1-$E$91)*0.095</f>
        <v>#REF!</v>
      </c>
      <c r="GPW97" s="1488" t="e">
        <f>SUM(GPW23,GPW27,GPW33,GPW38,GPW41,GPW44,GPW47,GPW50,GPW56,GPW62,GPW64,GPW70,GPW76,GPW78,GPW82,#REF!)*(1-$E$91)*0.095</f>
        <v>#REF!</v>
      </c>
      <c r="GPX97" s="1488" t="e">
        <f>SUM(GPX23,GPX27,GPX33,GPX38,GPX41,GPX44,GPX47,GPX50,GPX56,GPX62,GPX64,GPX70,GPX76,GPX78,GPX82,#REF!)*(1-$E$91)*0.095</f>
        <v>#REF!</v>
      </c>
      <c r="GPY97" s="1488" t="e">
        <f>SUM(GPY23,GPY27,GPY33,GPY38,GPY41,GPY44,GPY47,GPY50,GPY56,GPY62,GPY64,GPY70,GPY76,GPY78,GPY82,#REF!)*(1-$E$91)*0.095</f>
        <v>#REF!</v>
      </c>
      <c r="GPZ97" s="1488" t="e">
        <f>SUM(GPZ23,GPZ27,GPZ33,GPZ38,GPZ41,GPZ44,GPZ47,GPZ50,GPZ56,GPZ62,GPZ64,GPZ70,GPZ76,GPZ78,GPZ82,#REF!)*(1-$E$91)*0.095</f>
        <v>#REF!</v>
      </c>
      <c r="GQA97" s="1488" t="e">
        <f>SUM(GQA23,GQA27,GQA33,GQA38,GQA41,GQA44,GQA47,GQA50,GQA56,GQA62,GQA64,GQA70,GQA76,GQA78,GQA82,#REF!)*(1-$E$91)*0.095</f>
        <v>#REF!</v>
      </c>
      <c r="GQB97" s="1488" t="e">
        <f>SUM(GQB23,GQB27,GQB33,GQB38,GQB41,GQB44,GQB47,GQB50,GQB56,GQB62,GQB64,GQB70,GQB76,GQB78,GQB82,#REF!)*(1-$E$91)*0.095</f>
        <v>#REF!</v>
      </c>
      <c r="GQC97" s="1488" t="e">
        <f>SUM(GQC23,GQC27,GQC33,GQC38,GQC41,GQC44,GQC47,GQC50,GQC56,GQC62,GQC64,GQC70,GQC76,GQC78,GQC82,#REF!)*(1-$E$91)*0.095</f>
        <v>#REF!</v>
      </c>
      <c r="GQD97" s="1488" t="e">
        <f>SUM(GQD23,GQD27,GQD33,GQD38,GQD41,GQD44,GQD47,GQD50,GQD56,GQD62,GQD64,GQD70,GQD76,GQD78,GQD82,#REF!)*(1-$E$91)*0.095</f>
        <v>#REF!</v>
      </c>
      <c r="GQE97" s="1488" t="e">
        <f>SUM(GQE23,GQE27,GQE33,GQE38,GQE41,GQE44,GQE47,GQE50,GQE56,GQE62,GQE64,GQE70,GQE76,GQE78,GQE82,#REF!)*(1-$E$91)*0.095</f>
        <v>#REF!</v>
      </c>
      <c r="GQF97" s="1488" t="e">
        <f>SUM(GQF23,GQF27,GQF33,GQF38,GQF41,GQF44,GQF47,GQF50,GQF56,GQF62,GQF64,GQF70,GQF76,GQF78,GQF82,#REF!)*(1-$E$91)*0.095</f>
        <v>#REF!</v>
      </c>
      <c r="GQG97" s="1488" t="e">
        <f>SUM(GQG23,GQG27,GQG33,GQG38,GQG41,GQG44,GQG47,GQG50,GQG56,GQG62,GQG64,GQG70,GQG76,GQG78,GQG82,#REF!)*(1-$E$91)*0.095</f>
        <v>#REF!</v>
      </c>
      <c r="GQH97" s="1488" t="e">
        <f>SUM(GQH23,GQH27,GQH33,GQH38,GQH41,GQH44,GQH47,GQH50,GQH56,GQH62,GQH64,GQH70,GQH76,GQH78,GQH82,#REF!)*(1-$E$91)*0.095</f>
        <v>#REF!</v>
      </c>
      <c r="GQI97" s="1488" t="e">
        <f>SUM(GQI23,GQI27,GQI33,GQI38,GQI41,GQI44,GQI47,GQI50,GQI56,GQI62,GQI64,GQI70,GQI76,GQI78,GQI82,#REF!)*(1-$E$91)*0.095</f>
        <v>#REF!</v>
      </c>
      <c r="GQJ97" s="1488" t="e">
        <f>SUM(GQJ23,GQJ27,GQJ33,GQJ38,GQJ41,GQJ44,GQJ47,GQJ50,GQJ56,GQJ62,GQJ64,GQJ70,GQJ76,GQJ78,GQJ82,#REF!)*(1-$E$91)*0.095</f>
        <v>#REF!</v>
      </c>
      <c r="GQK97" s="1488" t="e">
        <f>SUM(GQK23,GQK27,GQK33,GQK38,GQK41,GQK44,GQK47,GQK50,GQK56,GQK62,GQK64,GQK70,GQK76,GQK78,GQK82,#REF!)*(1-$E$91)*0.095</f>
        <v>#REF!</v>
      </c>
      <c r="GQL97" s="1488" t="e">
        <f>SUM(GQL23,GQL27,GQL33,GQL38,GQL41,GQL44,GQL47,GQL50,GQL56,GQL62,GQL64,GQL70,GQL76,GQL78,GQL82,#REF!)*(1-$E$91)*0.095</f>
        <v>#REF!</v>
      </c>
      <c r="GQM97" s="1488" t="e">
        <f>SUM(GQM23,GQM27,GQM33,GQM38,GQM41,GQM44,GQM47,GQM50,GQM56,GQM62,GQM64,GQM70,GQM76,GQM78,GQM82,#REF!)*(1-$E$91)*0.095</f>
        <v>#REF!</v>
      </c>
      <c r="GQN97" s="1488" t="e">
        <f>SUM(GQN23,GQN27,GQN33,GQN38,GQN41,GQN44,GQN47,GQN50,GQN56,GQN62,GQN64,GQN70,GQN76,GQN78,GQN82,#REF!)*(1-$E$91)*0.095</f>
        <v>#REF!</v>
      </c>
      <c r="GQO97" s="1488" t="e">
        <f>SUM(GQO23,GQO27,GQO33,GQO38,GQO41,GQO44,GQO47,GQO50,GQO56,GQO62,GQO64,GQO70,GQO76,GQO78,GQO82,#REF!)*(1-$E$91)*0.095</f>
        <v>#REF!</v>
      </c>
      <c r="GQP97" s="1488" t="e">
        <f>SUM(GQP23,GQP27,GQP33,GQP38,GQP41,GQP44,GQP47,GQP50,GQP56,GQP62,GQP64,GQP70,GQP76,GQP78,GQP82,#REF!)*(1-$E$91)*0.095</f>
        <v>#REF!</v>
      </c>
      <c r="GQQ97" s="1488" t="e">
        <f>SUM(GQQ23,GQQ27,GQQ33,GQQ38,GQQ41,GQQ44,GQQ47,GQQ50,GQQ56,GQQ62,GQQ64,GQQ70,GQQ76,GQQ78,GQQ82,#REF!)*(1-$E$91)*0.095</f>
        <v>#REF!</v>
      </c>
      <c r="GQR97" s="1488" t="e">
        <f>SUM(GQR23,GQR27,GQR33,GQR38,GQR41,GQR44,GQR47,GQR50,GQR56,GQR62,GQR64,GQR70,GQR76,GQR78,GQR82,#REF!)*(1-$E$91)*0.095</f>
        <v>#REF!</v>
      </c>
      <c r="GQS97" s="1488" t="e">
        <f>SUM(GQS23,GQS27,GQS33,GQS38,GQS41,GQS44,GQS47,GQS50,GQS56,GQS62,GQS64,GQS70,GQS76,GQS78,GQS82,#REF!)*(1-$E$91)*0.095</f>
        <v>#REF!</v>
      </c>
      <c r="GQT97" s="1488" t="e">
        <f>SUM(GQT23,GQT27,GQT33,GQT38,GQT41,GQT44,GQT47,GQT50,GQT56,GQT62,GQT64,GQT70,GQT76,GQT78,GQT82,#REF!)*(1-$E$91)*0.095</f>
        <v>#REF!</v>
      </c>
      <c r="GQU97" s="1488" t="e">
        <f>SUM(GQU23,GQU27,GQU33,GQU38,GQU41,GQU44,GQU47,GQU50,GQU56,GQU62,GQU64,GQU70,GQU76,GQU78,GQU82,#REF!)*(1-$E$91)*0.095</f>
        <v>#REF!</v>
      </c>
      <c r="GQV97" s="1488" t="e">
        <f>SUM(GQV23,GQV27,GQV33,GQV38,GQV41,GQV44,GQV47,GQV50,GQV56,GQV62,GQV64,GQV70,GQV76,GQV78,GQV82,#REF!)*(1-$E$91)*0.095</f>
        <v>#REF!</v>
      </c>
      <c r="GQW97" s="1488" t="e">
        <f>SUM(GQW23,GQW27,GQW33,GQW38,GQW41,GQW44,GQW47,GQW50,GQW56,GQW62,GQW64,GQW70,GQW76,GQW78,GQW82,#REF!)*(1-$E$91)*0.095</f>
        <v>#REF!</v>
      </c>
      <c r="GQX97" s="1488" t="e">
        <f>SUM(GQX23,GQX27,GQX33,GQX38,GQX41,GQX44,GQX47,GQX50,GQX56,GQX62,GQX64,GQX70,GQX76,GQX78,GQX82,#REF!)*(1-$E$91)*0.095</f>
        <v>#REF!</v>
      </c>
      <c r="GQY97" s="1488" t="e">
        <f>SUM(GQY23,GQY27,GQY33,GQY38,GQY41,GQY44,GQY47,GQY50,GQY56,GQY62,GQY64,GQY70,GQY76,GQY78,GQY82,#REF!)*(1-$E$91)*0.095</f>
        <v>#REF!</v>
      </c>
      <c r="GQZ97" s="1488" t="e">
        <f>SUM(GQZ23,GQZ27,GQZ33,GQZ38,GQZ41,GQZ44,GQZ47,GQZ50,GQZ56,GQZ62,GQZ64,GQZ70,GQZ76,GQZ78,GQZ82,#REF!)*(1-$E$91)*0.095</f>
        <v>#REF!</v>
      </c>
      <c r="GRA97" s="1488" t="e">
        <f>SUM(GRA23,GRA27,GRA33,GRA38,GRA41,GRA44,GRA47,GRA50,GRA56,GRA62,GRA64,GRA70,GRA76,GRA78,GRA82,#REF!)*(1-$E$91)*0.095</f>
        <v>#REF!</v>
      </c>
      <c r="GRB97" s="1488" t="e">
        <f>SUM(GRB23,GRB27,GRB33,GRB38,GRB41,GRB44,GRB47,GRB50,GRB56,GRB62,GRB64,GRB70,GRB76,GRB78,GRB82,#REF!)*(1-$E$91)*0.095</f>
        <v>#REF!</v>
      </c>
      <c r="GRC97" s="1488" t="e">
        <f>SUM(GRC23,GRC27,GRC33,GRC38,GRC41,GRC44,GRC47,GRC50,GRC56,GRC62,GRC64,GRC70,GRC76,GRC78,GRC82,#REF!)*(1-$E$91)*0.095</f>
        <v>#REF!</v>
      </c>
      <c r="GRD97" s="1488" t="e">
        <f>SUM(GRD23,GRD27,GRD33,GRD38,GRD41,GRD44,GRD47,GRD50,GRD56,GRD62,GRD64,GRD70,GRD76,GRD78,GRD82,#REF!)*(1-$E$91)*0.095</f>
        <v>#REF!</v>
      </c>
      <c r="GRE97" s="1488" t="e">
        <f>SUM(GRE23,GRE27,GRE33,GRE38,GRE41,GRE44,GRE47,GRE50,GRE56,GRE62,GRE64,GRE70,GRE76,GRE78,GRE82,#REF!)*(1-$E$91)*0.095</f>
        <v>#REF!</v>
      </c>
      <c r="GRF97" s="1488" t="e">
        <f>SUM(GRF23,GRF27,GRF33,GRF38,GRF41,GRF44,GRF47,GRF50,GRF56,GRF62,GRF64,GRF70,GRF76,GRF78,GRF82,#REF!)*(1-$E$91)*0.095</f>
        <v>#REF!</v>
      </c>
      <c r="GRG97" s="1488" t="e">
        <f>SUM(GRG23,GRG27,GRG33,GRG38,GRG41,GRG44,GRG47,GRG50,GRG56,GRG62,GRG64,GRG70,GRG76,GRG78,GRG82,#REF!)*(1-$E$91)*0.095</f>
        <v>#REF!</v>
      </c>
      <c r="GRH97" s="1488" t="e">
        <f>SUM(GRH23,GRH27,GRH33,GRH38,GRH41,GRH44,GRH47,GRH50,GRH56,GRH62,GRH64,GRH70,GRH76,GRH78,GRH82,#REF!)*(1-$E$91)*0.095</f>
        <v>#REF!</v>
      </c>
      <c r="GRI97" s="1488" t="e">
        <f>SUM(GRI23,GRI27,GRI33,GRI38,GRI41,GRI44,GRI47,GRI50,GRI56,GRI62,GRI64,GRI70,GRI76,GRI78,GRI82,#REF!)*(1-$E$91)*0.095</f>
        <v>#REF!</v>
      </c>
      <c r="GRJ97" s="1488" t="e">
        <f>SUM(GRJ23,GRJ27,GRJ33,GRJ38,GRJ41,GRJ44,GRJ47,GRJ50,GRJ56,GRJ62,GRJ64,GRJ70,GRJ76,GRJ78,GRJ82,#REF!)*(1-$E$91)*0.095</f>
        <v>#REF!</v>
      </c>
      <c r="GRK97" s="1488" t="e">
        <f>SUM(GRK23,GRK27,GRK33,GRK38,GRK41,GRK44,GRK47,GRK50,GRK56,GRK62,GRK64,GRK70,GRK76,GRK78,GRK82,#REF!)*(1-$E$91)*0.095</f>
        <v>#REF!</v>
      </c>
      <c r="GRL97" s="1488" t="e">
        <f>SUM(GRL23,GRL27,GRL33,GRL38,GRL41,GRL44,GRL47,GRL50,GRL56,GRL62,GRL64,GRL70,GRL76,GRL78,GRL82,#REF!)*(1-$E$91)*0.095</f>
        <v>#REF!</v>
      </c>
      <c r="GRM97" s="1488" t="e">
        <f>SUM(GRM23,GRM27,GRM33,GRM38,GRM41,GRM44,GRM47,GRM50,GRM56,GRM62,GRM64,GRM70,GRM76,GRM78,GRM82,#REF!)*(1-$E$91)*0.095</f>
        <v>#REF!</v>
      </c>
      <c r="GRN97" s="1488" t="e">
        <f>SUM(GRN23,GRN27,GRN33,GRN38,GRN41,GRN44,GRN47,GRN50,GRN56,GRN62,GRN64,GRN70,GRN76,GRN78,GRN82,#REF!)*(1-$E$91)*0.095</f>
        <v>#REF!</v>
      </c>
      <c r="GRO97" s="1488" t="e">
        <f>SUM(GRO23,GRO27,GRO33,GRO38,GRO41,GRO44,GRO47,GRO50,GRO56,GRO62,GRO64,GRO70,GRO76,GRO78,GRO82,#REF!)*(1-$E$91)*0.095</f>
        <v>#REF!</v>
      </c>
      <c r="GRP97" s="1488" t="e">
        <f>SUM(GRP23,GRP27,GRP33,GRP38,GRP41,GRP44,GRP47,GRP50,GRP56,GRP62,GRP64,GRP70,GRP76,GRP78,GRP82,#REF!)*(1-$E$91)*0.095</f>
        <v>#REF!</v>
      </c>
      <c r="GRQ97" s="1488" t="e">
        <f>SUM(GRQ23,GRQ27,GRQ33,GRQ38,GRQ41,GRQ44,GRQ47,GRQ50,GRQ56,GRQ62,GRQ64,GRQ70,GRQ76,GRQ78,GRQ82,#REF!)*(1-$E$91)*0.095</f>
        <v>#REF!</v>
      </c>
      <c r="GRR97" s="1488" t="e">
        <f>SUM(GRR23,GRR27,GRR33,GRR38,GRR41,GRR44,GRR47,GRR50,GRR56,GRR62,GRR64,GRR70,GRR76,GRR78,GRR82,#REF!)*(1-$E$91)*0.095</f>
        <v>#REF!</v>
      </c>
      <c r="GRS97" s="1488" t="e">
        <f>SUM(GRS23,GRS27,GRS33,GRS38,GRS41,GRS44,GRS47,GRS50,GRS56,GRS62,GRS64,GRS70,GRS76,GRS78,GRS82,#REF!)*(1-$E$91)*0.095</f>
        <v>#REF!</v>
      </c>
      <c r="GRT97" s="1488" t="e">
        <f>SUM(GRT23,GRT27,GRT33,GRT38,GRT41,GRT44,GRT47,GRT50,GRT56,GRT62,GRT64,GRT70,GRT76,GRT78,GRT82,#REF!)*(1-$E$91)*0.095</f>
        <v>#REF!</v>
      </c>
      <c r="GRU97" s="1488" t="e">
        <f>SUM(GRU23,GRU27,GRU33,GRU38,GRU41,GRU44,GRU47,GRU50,GRU56,GRU62,GRU64,GRU70,GRU76,GRU78,GRU82,#REF!)*(1-$E$91)*0.095</f>
        <v>#REF!</v>
      </c>
      <c r="GRV97" s="1488" t="e">
        <f>SUM(GRV23,GRV27,GRV33,GRV38,GRV41,GRV44,GRV47,GRV50,GRV56,GRV62,GRV64,GRV70,GRV76,GRV78,GRV82,#REF!)*(1-$E$91)*0.095</f>
        <v>#REF!</v>
      </c>
      <c r="GRW97" s="1488" t="e">
        <f>SUM(GRW23,GRW27,GRW33,GRW38,GRW41,GRW44,GRW47,GRW50,GRW56,GRW62,GRW64,GRW70,GRW76,GRW78,GRW82,#REF!)*(1-$E$91)*0.095</f>
        <v>#REF!</v>
      </c>
      <c r="GRX97" s="1488" t="e">
        <f>SUM(GRX23,GRX27,GRX33,GRX38,GRX41,GRX44,GRX47,GRX50,GRX56,GRX62,GRX64,GRX70,GRX76,GRX78,GRX82,#REF!)*(1-$E$91)*0.095</f>
        <v>#REF!</v>
      </c>
      <c r="GRY97" s="1488" t="e">
        <f>SUM(GRY23,GRY27,GRY33,GRY38,GRY41,GRY44,GRY47,GRY50,GRY56,GRY62,GRY64,GRY70,GRY76,GRY78,GRY82,#REF!)*(1-$E$91)*0.095</f>
        <v>#REF!</v>
      </c>
      <c r="GRZ97" s="1488" t="e">
        <f>SUM(GRZ23,GRZ27,GRZ33,GRZ38,GRZ41,GRZ44,GRZ47,GRZ50,GRZ56,GRZ62,GRZ64,GRZ70,GRZ76,GRZ78,GRZ82,#REF!)*(1-$E$91)*0.095</f>
        <v>#REF!</v>
      </c>
      <c r="GSA97" s="1488" t="e">
        <f>SUM(GSA23,GSA27,GSA33,GSA38,GSA41,GSA44,GSA47,GSA50,GSA56,GSA62,GSA64,GSA70,GSA76,GSA78,GSA82,#REF!)*(1-$E$91)*0.095</f>
        <v>#REF!</v>
      </c>
      <c r="GSB97" s="1488" t="e">
        <f>SUM(GSB23,GSB27,GSB33,GSB38,GSB41,GSB44,GSB47,GSB50,GSB56,GSB62,GSB64,GSB70,GSB76,GSB78,GSB82,#REF!)*(1-$E$91)*0.095</f>
        <v>#REF!</v>
      </c>
      <c r="GSC97" s="1488" t="e">
        <f>SUM(GSC23,GSC27,GSC33,GSC38,GSC41,GSC44,GSC47,GSC50,GSC56,GSC62,GSC64,GSC70,GSC76,GSC78,GSC82,#REF!)*(1-$E$91)*0.095</f>
        <v>#REF!</v>
      </c>
      <c r="GSD97" s="1488" t="e">
        <f>SUM(GSD23,GSD27,GSD33,GSD38,GSD41,GSD44,GSD47,GSD50,GSD56,GSD62,GSD64,GSD70,GSD76,GSD78,GSD82,#REF!)*(1-$E$91)*0.095</f>
        <v>#REF!</v>
      </c>
      <c r="GSE97" s="1488" t="e">
        <f>SUM(GSE23,GSE27,GSE33,GSE38,GSE41,GSE44,GSE47,GSE50,GSE56,GSE62,GSE64,GSE70,GSE76,GSE78,GSE82,#REF!)*(1-$E$91)*0.095</f>
        <v>#REF!</v>
      </c>
      <c r="GSF97" s="1488" t="e">
        <f>SUM(GSF23,GSF27,GSF33,GSF38,GSF41,GSF44,GSF47,GSF50,GSF56,GSF62,GSF64,GSF70,GSF76,GSF78,GSF82,#REF!)*(1-$E$91)*0.095</f>
        <v>#REF!</v>
      </c>
      <c r="GSG97" s="1488" t="e">
        <f>SUM(GSG23,GSG27,GSG33,GSG38,GSG41,GSG44,GSG47,GSG50,GSG56,GSG62,GSG64,GSG70,GSG76,GSG78,GSG82,#REF!)*(1-$E$91)*0.095</f>
        <v>#REF!</v>
      </c>
      <c r="GSH97" s="1488" t="e">
        <f>SUM(GSH23,GSH27,GSH33,GSH38,GSH41,GSH44,GSH47,GSH50,GSH56,GSH62,GSH64,GSH70,GSH76,GSH78,GSH82,#REF!)*(1-$E$91)*0.095</f>
        <v>#REF!</v>
      </c>
      <c r="GSI97" s="1488" t="e">
        <f>SUM(GSI23,GSI27,GSI33,GSI38,GSI41,GSI44,GSI47,GSI50,GSI56,GSI62,GSI64,GSI70,GSI76,GSI78,GSI82,#REF!)*(1-$E$91)*0.095</f>
        <v>#REF!</v>
      </c>
      <c r="GSJ97" s="1488" t="e">
        <f>SUM(GSJ23,GSJ27,GSJ33,GSJ38,GSJ41,GSJ44,GSJ47,GSJ50,GSJ56,GSJ62,GSJ64,GSJ70,GSJ76,GSJ78,GSJ82,#REF!)*(1-$E$91)*0.095</f>
        <v>#REF!</v>
      </c>
      <c r="GSK97" s="1488" t="e">
        <f>SUM(GSK23,GSK27,GSK33,GSK38,GSK41,GSK44,GSK47,GSK50,GSK56,GSK62,GSK64,GSK70,GSK76,GSK78,GSK82,#REF!)*(1-$E$91)*0.095</f>
        <v>#REF!</v>
      </c>
      <c r="GSL97" s="1488" t="e">
        <f>SUM(GSL23,GSL27,GSL33,GSL38,GSL41,GSL44,GSL47,GSL50,GSL56,GSL62,GSL64,GSL70,GSL76,GSL78,GSL82,#REF!)*(1-$E$91)*0.095</f>
        <v>#REF!</v>
      </c>
      <c r="GSM97" s="1488" t="e">
        <f>SUM(GSM23,GSM27,GSM33,GSM38,GSM41,GSM44,GSM47,GSM50,GSM56,GSM62,GSM64,GSM70,GSM76,GSM78,GSM82,#REF!)*(1-$E$91)*0.095</f>
        <v>#REF!</v>
      </c>
      <c r="GSN97" s="1488" t="e">
        <f>SUM(GSN23,GSN27,GSN33,GSN38,GSN41,GSN44,GSN47,GSN50,GSN56,GSN62,GSN64,GSN70,GSN76,GSN78,GSN82,#REF!)*(1-$E$91)*0.095</f>
        <v>#REF!</v>
      </c>
      <c r="GSO97" s="1488" t="e">
        <f>SUM(GSO23,GSO27,GSO33,GSO38,GSO41,GSO44,GSO47,GSO50,GSO56,GSO62,GSO64,GSO70,GSO76,GSO78,GSO82,#REF!)*(1-$E$91)*0.095</f>
        <v>#REF!</v>
      </c>
      <c r="GSP97" s="1488" t="e">
        <f>SUM(GSP23,GSP27,GSP33,GSP38,GSP41,GSP44,GSP47,GSP50,GSP56,GSP62,GSP64,GSP70,GSP76,GSP78,GSP82,#REF!)*(1-$E$91)*0.095</f>
        <v>#REF!</v>
      </c>
      <c r="GSQ97" s="1488" t="e">
        <f>SUM(GSQ23,GSQ27,GSQ33,GSQ38,GSQ41,GSQ44,GSQ47,GSQ50,GSQ56,GSQ62,GSQ64,GSQ70,GSQ76,GSQ78,GSQ82,#REF!)*(1-$E$91)*0.095</f>
        <v>#REF!</v>
      </c>
      <c r="GSR97" s="1488" t="e">
        <f>SUM(GSR23,GSR27,GSR33,GSR38,GSR41,GSR44,GSR47,GSR50,GSR56,GSR62,GSR64,GSR70,GSR76,GSR78,GSR82,#REF!)*(1-$E$91)*0.095</f>
        <v>#REF!</v>
      </c>
      <c r="GSS97" s="1488" t="e">
        <f>SUM(GSS23,GSS27,GSS33,GSS38,GSS41,GSS44,GSS47,GSS50,GSS56,GSS62,GSS64,GSS70,GSS76,GSS78,GSS82,#REF!)*(1-$E$91)*0.095</f>
        <v>#REF!</v>
      </c>
      <c r="GST97" s="1488" t="e">
        <f>SUM(GST23,GST27,GST33,GST38,GST41,GST44,GST47,GST50,GST56,GST62,GST64,GST70,GST76,GST78,GST82,#REF!)*(1-$E$91)*0.095</f>
        <v>#REF!</v>
      </c>
      <c r="GSU97" s="1488" t="e">
        <f>SUM(GSU23,GSU27,GSU33,GSU38,GSU41,GSU44,GSU47,GSU50,GSU56,GSU62,GSU64,GSU70,GSU76,GSU78,GSU82,#REF!)*(1-$E$91)*0.095</f>
        <v>#REF!</v>
      </c>
      <c r="GSV97" s="1488" t="e">
        <f>SUM(GSV23,GSV27,GSV33,GSV38,GSV41,GSV44,GSV47,GSV50,GSV56,GSV62,GSV64,GSV70,GSV76,GSV78,GSV82,#REF!)*(1-$E$91)*0.095</f>
        <v>#REF!</v>
      </c>
      <c r="GSW97" s="1488" t="e">
        <f>SUM(GSW23,GSW27,GSW33,GSW38,GSW41,GSW44,GSW47,GSW50,GSW56,GSW62,GSW64,GSW70,GSW76,GSW78,GSW82,#REF!)*(1-$E$91)*0.095</f>
        <v>#REF!</v>
      </c>
      <c r="GSX97" s="1488" t="e">
        <f>SUM(GSX23,GSX27,GSX33,GSX38,GSX41,GSX44,GSX47,GSX50,GSX56,GSX62,GSX64,GSX70,GSX76,GSX78,GSX82,#REF!)*(1-$E$91)*0.095</f>
        <v>#REF!</v>
      </c>
      <c r="GSY97" s="1488" t="e">
        <f>SUM(GSY23,GSY27,GSY33,GSY38,GSY41,GSY44,GSY47,GSY50,GSY56,GSY62,GSY64,GSY70,GSY76,GSY78,GSY82,#REF!)*(1-$E$91)*0.095</f>
        <v>#REF!</v>
      </c>
      <c r="GSZ97" s="1488" t="e">
        <f>SUM(GSZ23,GSZ27,GSZ33,GSZ38,GSZ41,GSZ44,GSZ47,GSZ50,GSZ56,GSZ62,GSZ64,GSZ70,GSZ76,GSZ78,GSZ82,#REF!)*(1-$E$91)*0.095</f>
        <v>#REF!</v>
      </c>
      <c r="GTA97" s="1488" t="e">
        <f>SUM(GTA23,GTA27,GTA33,GTA38,GTA41,GTA44,GTA47,GTA50,GTA56,GTA62,GTA64,GTA70,GTA76,GTA78,GTA82,#REF!)*(1-$E$91)*0.095</f>
        <v>#REF!</v>
      </c>
      <c r="GTB97" s="1488" t="e">
        <f>SUM(GTB23,GTB27,GTB33,GTB38,GTB41,GTB44,GTB47,GTB50,GTB56,GTB62,GTB64,GTB70,GTB76,GTB78,GTB82,#REF!)*(1-$E$91)*0.095</f>
        <v>#REF!</v>
      </c>
      <c r="GTC97" s="1488" t="e">
        <f>SUM(GTC23,GTC27,GTC33,GTC38,GTC41,GTC44,GTC47,GTC50,GTC56,GTC62,GTC64,GTC70,GTC76,GTC78,GTC82,#REF!)*(1-$E$91)*0.095</f>
        <v>#REF!</v>
      </c>
      <c r="GTD97" s="1488" t="e">
        <f>SUM(GTD23,GTD27,GTD33,GTD38,GTD41,GTD44,GTD47,GTD50,GTD56,GTD62,GTD64,GTD70,GTD76,GTD78,GTD82,#REF!)*(1-$E$91)*0.095</f>
        <v>#REF!</v>
      </c>
      <c r="GTE97" s="1488" t="e">
        <f>SUM(GTE23,GTE27,GTE33,GTE38,GTE41,GTE44,GTE47,GTE50,GTE56,GTE62,GTE64,GTE70,GTE76,GTE78,GTE82,#REF!)*(1-$E$91)*0.095</f>
        <v>#REF!</v>
      </c>
      <c r="GTF97" s="1488" t="e">
        <f>SUM(GTF23,GTF27,GTF33,GTF38,GTF41,GTF44,GTF47,GTF50,GTF56,GTF62,GTF64,GTF70,GTF76,GTF78,GTF82,#REF!)*(1-$E$91)*0.095</f>
        <v>#REF!</v>
      </c>
      <c r="GTG97" s="1488" t="e">
        <f>SUM(GTG23,GTG27,GTG33,GTG38,GTG41,GTG44,GTG47,GTG50,GTG56,GTG62,GTG64,GTG70,GTG76,GTG78,GTG82,#REF!)*(1-$E$91)*0.095</f>
        <v>#REF!</v>
      </c>
      <c r="GTH97" s="1488" t="e">
        <f>SUM(GTH23,GTH27,GTH33,GTH38,GTH41,GTH44,GTH47,GTH50,GTH56,GTH62,GTH64,GTH70,GTH76,GTH78,GTH82,#REF!)*(1-$E$91)*0.095</f>
        <v>#REF!</v>
      </c>
      <c r="GTI97" s="1488" t="e">
        <f>SUM(GTI23,GTI27,GTI33,GTI38,GTI41,GTI44,GTI47,GTI50,GTI56,GTI62,GTI64,GTI70,GTI76,GTI78,GTI82,#REF!)*(1-$E$91)*0.095</f>
        <v>#REF!</v>
      </c>
      <c r="GTJ97" s="1488" t="e">
        <f>SUM(GTJ23,GTJ27,GTJ33,GTJ38,GTJ41,GTJ44,GTJ47,GTJ50,GTJ56,GTJ62,GTJ64,GTJ70,GTJ76,GTJ78,GTJ82,#REF!)*(1-$E$91)*0.095</f>
        <v>#REF!</v>
      </c>
      <c r="GTK97" s="1488" t="e">
        <f>SUM(GTK23,GTK27,GTK33,GTK38,GTK41,GTK44,GTK47,GTK50,GTK56,GTK62,GTK64,GTK70,GTK76,GTK78,GTK82,#REF!)*(1-$E$91)*0.095</f>
        <v>#REF!</v>
      </c>
      <c r="GTL97" s="1488" t="e">
        <f>SUM(GTL23,GTL27,GTL33,GTL38,GTL41,GTL44,GTL47,GTL50,GTL56,GTL62,GTL64,GTL70,GTL76,GTL78,GTL82,#REF!)*(1-$E$91)*0.095</f>
        <v>#REF!</v>
      </c>
      <c r="GTM97" s="1488" t="e">
        <f>SUM(GTM23,GTM27,GTM33,GTM38,GTM41,GTM44,GTM47,GTM50,GTM56,GTM62,GTM64,GTM70,GTM76,GTM78,GTM82,#REF!)*(1-$E$91)*0.095</f>
        <v>#REF!</v>
      </c>
      <c r="GTN97" s="1488" t="e">
        <f>SUM(GTN23,GTN27,GTN33,GTN38,GTN41,GTN44,GTN47,GTN50,GTN56,GTN62,GTN64,GTN70,GTN76,GTN78,GTN82,#REF!)*(1-$E$91)*0.095</f>
        <v>#REF!</v>
      </c>
      <c r="GTO97" s="1488" t="e">
        <f>SUM(GTO23,GTO27,GTO33,GTO38,GTO41,GTO44,GTO47,GTO50,GTO56,GTO62,GTO64,GTO70,GTO76,GTO78,GTO82,#REF!)*(1-$E$91)*0.095</f>
        <v>#REF!</v>
      </c>
      <c r="GTP97" s="1488" t="e">
        <f>SUM(GTP23,GTP27,GTP33,GTP38,GTP41,GTP44,GTP47,GTP50,GTP56,GTP62,GTP64,GTP70,GTP76,GTP78,GTP82,#REF!)*(1-$E$91)*0.095</f>
        <v>#REF!</v>
      </c>
      <c r="GTQ97" s="1488" t="e">
        <f>SUM(GTQ23,GTQ27,GTQ33,GTQ38,GTQ41,GTQ44,GTQ47,GTQ50,GTQ56,GTQ62,GTQ64,GTQ70,GTQ76,GTQ78,GTQ82,#REF!)*(1-$E$91)*0.095</f>
        <v>#REF!</v>
      </c>
      <c r="GTR97" s="1488" t="e">
        <f>SUM(GTR23,GTR27,GTR33,GTR38,GTR41,GTR44,GTR47,GTR50,GTR56,GTR62,GTR64,GTR70,GTR76,GTR78,GTR82,#REF!)*(1-$E$91)*0.095</f>
        <v>#REF!</v>
      </c>
      <c r="GTS97" s="1488" t="e">
        <f>SUM(GTS23,GTS27,GTS33,GTS38,GTS41,GTS44,GTS47,GTS50,GTS56,GTS62,GTS64,GTS70,GTS76,GTS78,GTS82,#REF!)*(1-$E$91)*0.095</f>
        <v>#REF!</v>
      </c>
      <c r="GTT97" s="1488" t="e">
        <f>SUM(GTT23,GTT27,GTT33,GTT38,GTT41,GTT44,GTT47,GTT50,GTT56,GTT62,GTT64,GTT70,GTT76,GTT78,GTT82,#REF!)*(1-$E$91)*0.095</f>
        <v>#REF!</v>
      </c>
      <c r="GTU97" s="1488" t="e">
        <f>SUM(GTU23,GTU27,GTU33,GTU38,GTU41,GTU44,GTU47,GTU50,GTU56,GTU62,GTU64,GTU70,GTU76,GTU78,GTU82,#REF!)*(1-$E$91)*0.095</f>
        <v>#REF!</v>
      </c>
      <c r="GTV97" s="1488" t="e">
        <f>SUM(GTV23,GTV27,GTV33,GTV38,GTV41,GTV44,GTV47,GTV50,GTV56,GTV62,GTV64,GTV70,GTV76,GTV78,GTV82,#REF!)*(1-$E$91)*0.095</f>
        <v>#REF!</v>
      </c>
      <c r="GTW97" s="1488" t="e">
        <f>SUM(GTW23,GTW27,GTW33,GTW38,GTW41,GTW44,GTW47,GTW50,GTW56,GTW62,GTW64,GTW70,GTW76,GTW78,GTW82,#REF!)*(1-$E$91)*0.095</f>
        <v>#REF!</v>
      </c>
      <c r="GTX97" s="1488" t="e">
        <f>SUM(GTX23,GTX27,GTX33,GTX38,GTX41,GTX44,GTX47,GTX50,GTX56,GTX62,GTX64,GTX70,GTX76,GTX78,GTX82,#REF!)*(1-$E$91)*0.095</f>
        <v>#REF!</v>
      </c>
      <c r="GTY97" s="1488" t="e">
        <f>SUM(GTY23,GTY27,GTY33,GTY38,GTY41,GTY44,GTY47,GTY50,GTY56,GTY62,GTY64,GTY70,GTY76,GTY78,GTY82,#REF!)*(1-$E$91)*0.095</f>
        <v>#REF!</v>
      </c>
      <c r="GTZ97" s="1488" t="e">
        <f>SUM(GTZ23,GTZ27,GTZ33,GTZ38,GTZ41,GTZ44,GTZ47,GTZ50,GTZ56,GTZ62,GTZ64,GTZ70,GTZ76,GTZ78,GTZ82,#REF!)*(1-$E$91)*0.095</f>
        <v>#REF!</v>
      </c>
      <c r="GUA97" s="1488" t="e">
        <f>SUM(GUA23,GUA27,GUA33,GUA38,GUA41,GUA44,GUA47,GUA50,GUA56,GUA62,GUA64,GUA70,GUA76,GUA78,GUA82,#REF!)*(1-$E$91)*0.095</f>
        <v>#REF!</v>
      </c>
      <c r="GUB97" s="1488" t="e">
        <f>SUM(GUB23,GUB27,GUB33,GUB38,GUB41,GUB44,GUB47,GUB50,GUB56,GUB62,GUB64,GUB70,GUB76,GUB78,GUB82,#REF!)*(1-$E$91)*0.095</f>
        <v>#REF!</v>
      </c>
      <c r="GUC97" s="1488" t="e">
        <f>SUM(GUC23,GUC27,GUC33,GUC38,GUC41,GUC44,GUC47,GUC50,GUC56,GUC62,GUC64,GUC70,GUC76,GUC78,GUC82,#REF!)*(1-$E$91)*0.095</f>
        <v>#REF!</v>
      </c>
      <c r="GUD97" s="1488" t="e">
        <f>SUM(GUD23,GUD27,GUD33,GUD38,GUD41,GUD44,GUD47,GUD50,GUD56,GUD62,GUD64,GUD70,GUD76,GUD78,GUD82,#REF!)*(1-$E$91)*0.095</f>
        <v>#REF!</v>
      </c>
      <c r="GUE97" s="1488" t="e">
        <f>SUM(GUE23,GUE27,GUE33,GUE38,GUE41,GUE44,GUE47,GUE50,GUE56,GUE62,GUE64,GUE70,GUE76,GUE78,GUE82,#REF!)*(1-$E$91)*0.095</f>
        <v>#REF!</v>
      </c>
      <c r="GUF97" s="1488" t="e">
        <f>SUM(GUF23,GUF27,GUF33,GUF38,GUF41,GUF44,GUF47,GUF50,GUF56,GUF62,GUF64,GUF70,GUF76,GUF78,GUF82,#REF!)*(1-$E$91)*0.095</f>
        <v>#REF!</v>
      </c>
      <c r="GUG97" s="1488" t="e">
        <f>SUM(GUG23,GUG27,GUG33,GUG38,GUG41,GUG44,GUG47,GUG50,GUG56,GUG62,GUG64,GUG70,GUG76,GUG78,GUG82,#REF!)*(1-$E$91)*0.095</f>
        <v>#REF!</v>
      </c>
      <c r="GUH97" s="1488" t="e">
        <f>SUM(GUH23,GUH27,GUH33,GUH38,GUH41,GUH44,GUH47,GUH50,GUH56,GUH62,GUH64,GUH70,GUH76,GUH78,GUH82,#REF!)*(1-$E$91)*0.095</f>
        <v>#REF!</v>
      </c>
      <c r="GUI97" s="1488" t="e">
        <f>SUM(GUI23,GUI27,GUI33,GUI38,GUI41,GUI44,GUI47,GUI50,GUI56,GUI62,GUI64,GUI70,GUI76,GUI78,GUI82,#REF!)*(1-$E$91)*0.095</f>
        <v>#REF!</v>
      </c>
      <c r="GUJ97" s="1488" t="e">
        <f>SUM(GUJ23,GUJ27,GUJ33,GUJ38,GUJ41,GUJ44,GUJ47,GUJ50,GUJ56,GUJ62,GUJ64,GUJ70,GUJ76,GUJ78,GUJ82,#REF!)*(1-$E$91)*0.095</f>
        <v>#REF!</v>
      </c>
      <c r="GUK97" s="1488" t="e">
        <f>SUM(GUK23,GUK27,GUK33,GUK38,GUK41,GUK44,GUK47,GUK50,GUK56,GUK62,GUK64,GUK70,GUK76,GUK78,GUK82,#REF!)*(1-$E$91)*0.095</f>
        <v>#REF!</v>
      </c>
      <c r="GUL97" s="1488" t="e">
        <f>SUM(GUL23,GUL27,GUL33,GUL38,GUL41,GUL44,GUL47,GUL50,GUL56,GUL62,GUL64,GUL70,GUL76,GUL78,GUL82,#REF!)*(1-$E$91)*0.095</f>
        <v>#REF!</v>
      </c>
      <c r="GUM97" s="1488" t="e">
        <f>SUM(GUM23,GUM27,GUM33,GUM38,GUM41,GUM44,GUM47,GUM50,GUM56,GUM62,GUM64,GUM70,GUM76,GUM78,GUM82,#REF!)*(1-$E$91)*0.095</f>
        <v>#REF!</v>
      </c>
      <c r="GUN97" s="1488" t="e">
        <f>SUM(GUN23,GUN27,GUN33,GUN38,GUN41,GUN44,GUN47,GUN50,GUN56,GUN62,GUN64,GUN70,GUN76,GUN78,GUN82,#REF!)*(1-$E$91)*0.095</f>
        <v>#REF!</v>
      </c>
      <c r="GUO97" s="1488" t="e">
        <f>SUM(GUO23,GUO27,GUO33,GUO38,GUO41,GUO44,GUO47,GUO50,GUO56,GUO62,GUO64,GUO70,GUO76,GUO78,GUO82,#REF!)*(1-$E$91)*0.095</f>
        <v>#REF!</v>
      </c>
      <c r="GUP97" s="1488" t="e">
        <f>SUM(GUP23,GUP27,GUP33,GUP38,GUP41,GUP44,GUP47,GUP50,GUP56,GUP62,GUP64,GUP70,GUP76,GUP78,GUP82,#REF!)*(1-$E$91)*0.095</f>
        <v>#REF!</v>
      </c>
      <c r="GUQ97" s="1488" t="e">
        <f>SUM(GUQ23,GUQ27,GUQ33,GUQ38,GUQ41,GUQ44,GUQ47,GUQ50,GUQ56,GUQ62,GUQ64,GUQ70,GUQ76,GUQ78,GUQ82,#REF!)*(1-$E$91)*0.095</f>
        <v>#REF!</v>
      </c>
      <c r="GUR97" s="1488" t="e">
        <f>SUM(GUR23,GUR27,GUR33,GUR38,GUR41,GUR44,GUR47,GUR50,GUR56,GUR62,GUR64,GUR70,GUR76,GUR78,GUR82,#REF!)*(1-$E$91)*0.095</f>
        <v>#REF!</v>
      </c>
      <c r="GUS97" s="1488" t="e">
        <f>SUM(GUS23,GUS27,GUS33,GUS38,GUS41,GUS44,GUS47,GUS50,GUS56,GUS62,GUS64,GUS70,GUS76,GUS78,GUS82,#REF!)*(1-$E$91)*0.095</f>
        <v>#REF!</v>
      </c>
      <c r="GUT97" s="1488" t="e">
        <f>SUM(GUT23,GUT27,GUT33,GUT38,GUT41,GUT44,GUT47,GUT50,GUT56,GUT62,GUT64,GUT70,GUT76,GUT78,GUT82,#REF!)*(1-$E$91)*0.095</f>
        <v>#REF!</v>
      </c>
      <c r="GUU97" s="1488" t="e">
        <f>SUM(GUU23,GUU27,GUU33,GUU38,GUU41,GUU44,GUU47,GUU50,GUU56,GUU62,GUU64,GUU70,GUU76,GUU78,GUU82,#REF!)*(1-$E$91)*0.095</f>
        <v>#REF!</v>
      </c>
      <c r="GUV97" s="1488" t="e">
        <f>SUM(GUV23,GUV27,GUV33,GUV38,GUV41,GUV44,GUV47,GUV50,GUV56,GUV62,GUV64,GUV70,GUV76,GUV78,GUV82,#REF!)*(1-$E$91)*0.095</f>
        <v>#REF!</v>
      </c>
      <c r="GUW97" s="1488" t="e">
        <f>SUM(GUW23,GUW27,GUW33,GUW38,GUW41,GUW44,GUW47,GUW50,GUW56,GUW62,GUW64,GUW70,GUW76,GUW78,GUW82,#REF!)*(1-$E$91)*0.095</f>
        <v>#REF!</v>
      </c>
      <c r="GUX97" s="1488" t="e">
        <f>SUM(GUX23,GUX27,GUX33,GUX38,GUX41,GUX44,GUX47,GUX50,GUX56,GUX62,GUX64,GUX70,GUX76,GUX78,GUX82,#REF!)*(1-$E$91)*0.095</f>
        <v>#REF!</v>
      </c>
      <c r="GUY97" s="1488" t="e">
        <f>SUM(GUY23,GUY27,GUY33,GUY38,GUY41,GUY44,GUY47,GUY50,GUY56,GUY62,GUY64,GUY70,GUY76,GUY78,GUY82,#REF!)*(1-$E$91)*0.095</f>
        <v>#REF!</v>
      </c>
      <c r="GUZ97" s="1488" t="e">
        <f>SUM(GUZ23,GUZ27,GUZ33,GUZ38,GUZ41,GUZ44,GUZ47,GUZ50,GUZ56,GUZ62,GUZ64,GUZ70,GUZ76,GUZ78,GUZ82,#REF!)*(1-$E$91)*0.095</f>
        <v>#REF!</v>
      </c>
      <c r="GVA97" s="1488" t="e">
        <f>SUM(GVA23,GVA27,GVA33,GVA38,GVA41,GVA44,GVA47,GVA50,GVA56,GVA62,GVA64,GVA70,GVA76,GVA78,GVA82,#REF!)*(1-$E$91)*0.095</f>
        <v>#REF!</v>
      </c>
      <c r="GVB97" s="1488" t="e">
        <f>SUM(GVB23,GVB27,GVB33,GVB38,GVB41,GVB44,GVB47,GVB50,GVB56,GVB62,GVB64,GVB70,GVB76,GVB78,GVB82,#REF!)*(1-$E$91)*0.095</f>
        <v>#REF!</v>
      </c>
      <c r="GVC97" s="1488" t="e">
        <f>SUM(GVC23,GVC27,GVC33,GVC38,GVC41,GVC44,GVC47,GVC50,GVC56,GVC62,GVC64,GVC70,GVC76,GVC78,GVC82,#REF!)*(1-$E$91)*0.095</f>
        <v>#REF!</v>
      </c>
      <c r="GVD97" s="1488" t="e">
        <f>SUM(GVD23,GVD27,GVD33,GVD38,GVD41,GVD44,GVD47,GVD50,GVD56,GVD62,GVD64,GVD70,GVD76,GVD78,GVD82,#REF!)*(1-$E$91)*0.095</f>
        <v>#REF!</v>
      </c>
      <c r="GVE97" s="1488" t="e">
        <f>SUM(GVE23,GVE27,GVE33,GVE38,GVE41,GVE44,GVE47,GVE50,GVE56,GVE62,GVE64,GVE70,GVE76,GVE78,GVE82,#REF!)*(1-$E$91)*0.095</f>
        <v>#REF!</v>
      </c>
      <c r="GVF97" s="1488" t="e">
        <f>SUM(GVF23,GVF27,GVF33,GVF38,GVF41,GVF44,GVF47,GVF50,GVF56,GVF62,GVF64,GVF70,GVF76,GVF78,GVF82,#REF!)*(1-$E$91)*0.095</f>
        <v>#REF!</v>
      </c>
      <c r="GVG97" s="1488" t="e">
        <f>SUM(GVG23,GVG27,GVG33,GVG38,GVG41,GVG44,GVG47,GVG50,GVG56,GVG62,GVG64,GVG70,GVG76,GVG78,GVG82,#REF!)*(1-$E$91)*0.095</f>
        <v>#REF!</v>
      </c>
      <c r="GVH97" s="1488" t="e">
        <f>SUM(GVH23,GVH27,GVH33,GVH38,GVH41,GVH44,GVH47,GVH50,GVH56,GVH62,GVH64,GVH70,GVH76,GVH78,GVH82,#REF!)*(1-$E$91)*0.095</f>
        <v>#REF!</v>
      </c>
      <c r="GVI97" s="1488" t="e">
        <f>SUM(GVI23,GVI27,GVI33,GVI38,GVI41,GVI44,GVI47,GVI50,GVI56,GVI62,GVI64,GVI70,GVI76,GVI78,GVI82,#REF!)*(1-$E$91)*0.095</f>
        <v>#REF!</v>
      </c>
      <c r="GVJ97" s="1488" t="e">
        <f>SUM(GVJ23,GVJ27,GVJ33,GVJ38,GVJ41,GVJ44,GVJ47,GVJ50,GVJ56,GVJ62,GVJ64,GVJ70,GVJ76,GVJ78,GVJ82,#REF!)*(1-$E$91)*0.095</f>
        <v>#REF!</v>
      </c>
      <c r="GVK97" s="1488" t="e">
        <f>SUM(GVK23,GVK27,GVK33,GVK38,GVK41,GVK44,GVK47,GVK50,GVK56,GVK62,GVK64,GVK70,GVK76,GVK78,GVK82,#REF!)*(1-$E$91)*0.095</f>
        <v>#REF!</v>
      </c>
      <c r="GVL97" s="1488" t="e">
        <f>SUM(GVL23,GVL27,GVL33,GVL38,GVL41,GVL44,GVL47,GVL50,GVL56,GVL62,GVL64,GVL70,GVL76,GVL78,GVL82,#REF!)*(1-$E$91)*0.095</f>
        <v>#REF!</v>
      </c>
      <c r="GVM97" s="1488" t="e">
        <f>SUM(GVM23,GVM27,GVM33,GVM38,GVM41,GVM44,GVM47,GVM50,GVM56,GVM62,GVM64,GVM70,GVM76,GVM78,GVM82,#REF!)*(1-$E$91)*0.095</f>
        <v>#REF!</v>
      </c>
      <c r="GVN97" s="1488" t="e">
        <f>SUM(GVN23,GVN27,GVN33,GVN38,GVN41,GVN44,GVN47,GVN50,GVN56,GVN62,GVN64,GVN70,GVN76,GVN78,GVN82,#REF!)*(1-$E$91)*0.095</f>
        <v>#REF!</v>
      </c>
      <c r="GVO97" s="1488" t="e">
        <f>SUM(GVO23,GVO27,GVO33,GVO38,GVO41,GVO44,GVO47,GVO50,GVO56,GVO62,GVO64,GVO70,GVO76,GVO78,GVO82,#REF!)*(1-$E$91)*0.095</f>
        <v>#REF!</v>
      </c>
      <c r="GVP97" s="1488" t="e">
        <f>SUM(GVP23,GVP27,GVP33,GVP38,GVP41,GVP44,GVP47,GVP50,GVP56,GVP62,GVP64,GVP70,GVP76,GVP78,GVP82,#REF!)*(1-$E$91)*0.095</f>
        <v>#REF!</v>
      </c>
      <c r="GVQ97" s="1488" t="e">
        <f>SUM(GVQ23,GVQ27,GVQ33,GVQ38,GVQ41,GVQ44,GVQ47,GVQ50,GVQ56,GVQ62,GVQ64,GVQ70,GVQ76,GVQ78,GVQ82,#REF!)*(1-$E$91)*0.095</f>
        <v>#REF!</v>
      </c>
      <c r="GVR97" s="1488" t="e">
        <f>SUM(GVR23,GVR27,GVR33,GVR38,GVR41,GVR44,GVR47,GVR50,GVR56,GVR62,GVR64,GVR70,GVR76,GVR78,GVR82,#REF!)*(1-$E$91)*0.095</f>
        <v>#REF!</v>
      </c>
      <c r="GVS97" s="1488" t="e">
        <f>SUM(GVS23,GVS27,GVS33,GVS38,GVS41,GVS44,GVS47,GVS50,GVS56,GVS62,GVS64,GVS70,GVS76,GVS78,GVS82,#REF!)*(1-$E$91)*0.095</f>
        <v>#REF!</v>
      </c>
      <c r="GVT97" s="1488" t="e">
        <f>SUM(GVT23,GVT27,GVT33,GVT38,GVT41,GVT44,GVT47,GVT50,GVT56,GVT62,GVT64,GVT70,GVT76,GVT78,GVT82,#REF!)*(1-$E$91)*0.095</f>
        <v>#REF!</v>
      </c>
      <c r="GVU97" s="1488" t="e">
        <f>SUM(GVU23,GVU27,GVU33,GVU38,GVU41,GVU44,GVU47,GVU50,GVU56,GVU62,GVU64,GVU70,GVU76,GVU78,GVU82,#REF!)*(1-$E$91)*0.095</f>
        <v>#REF!</v>
      </c>
      <c r="GVV97" s="1488" t="e">
        <f>SUM(GVV23,GVV27,GVV33,GVV38,GVV41,GVV44,GVV47,GVV50,GVV56,GVV62,GVV64,GVV70,GVV76,GVV78,GVV82,#REF!)*(1-$E$91)*0.095</f>
        <v>#REF!</v>
      </c>
      <c r="GVW97" s="1488" t="e">
        <f>SUM(GVW23,GVW27,GVW33,GVW38,GVW41,GVW44,GVW47,GVW50,GVW56,GVW62,GVW64,GVW70,GVW76,GVW78,GVW82,#REF!)*(1-$E$91)*0.095</f>
        <v>#REF!</v>
      </c>
      <c r="GVX97" s="1488" t="e">
        <f>SUM(GVX23,GVX27,GVX33,GVX38,GVX41,GVX44,GVX47,GVX50,GVX56,GVX62,GVX64,GVX70,GVX76,GVX78,GVX82,#REF!)*(1-$E$91)*0.095</f>
        <v>#REF!</v>
      </c>
      <c r="GVY97" s="1488" t="e">
        <f>SUM(GVY23,GVY27,GVY33,GVY38,GVY41,GVY44,GVY47,GVY50,GVY56,GVY62,GVY64,GVY70,GVY76,GVY78,GVY82,#REF!)*(1-$E$91)*0.095</f>
        <v>#REF!</v>
      </c>
      <c r="GVZ97" s="1488" t="e">
        <f>SUM(GVZ23,GVZ27,GVZ33,GVZ38,GVZ41,GVZ44,GVZ47,GVZ50,GVZ56,GVZ62,GVZ64,GVZ70,GVZ76,GVZ78,GVZ82,#REF!)*(1-$E$91)*0.095</f>
        <v>#REF!</v>
      </c>
      <c r="GWA97" s="1488" t="e">
        <f>SUM(GWA23,GWA27,GWA33,GWA38,GWA41,GWA44,GWA47,GWA50,GWA56,GWA62,GWA64,GWA70,GWA76,GWA78,GWA82,#REF!)*(1-$E$91)*0.095</f>
        <v>#REF!</v>
      </c>
      <c r="GWB97" s="1488" t="e">
        <f>SUM(GWB23,GWB27,GWB33,GWB38,GWB41,GWB44,GWB47,GWB50,GWB56,GWB62,GWB64,GWB70,GWB76,GWB78,GWB82,#REF!)*(1-$E$91)*0.095</f>
        <v>#REF!</v>
      </c>
      <c r="GWC97" s="1488" t="e">
        <f>SUM(GWC23,GWC27,GWC33,GWC38,GWC41,GWC44,GWC47,GWC50,GWC56,GWC62,GWC64,GWC70,GWC76,GWC78,GWC82,#REF!)*(1-$E$91)*0.095</f>
        <v>#REF!</v>
      </c>
      <c r="GWD97" s="1488" t="e">
        <f>SUM(GWD23,GWD27,GWD33,GWD38,GWD41,GWD44,GWD47,GWD50,GWD56,GWD62,GWD64,GWD70,GWD76,GWD78,GWD82,#REF!)*(1-$E$91)*0.095</f>
        <v>#REF!</v>
      </c>
      <c r="GWE97" s="1488" t="e">
        <f>SUM(GWE23,GWE27,GWE33,GWE38,GWE41,GWE44,GWE47,GWE50,GWE56,GWE62,GWE64,GWE70,GWE76,GWE78,GWE82,#REF!)*(1-$E$91)*0.095</f>
        <v>#REF!</v>
      </c>
      <c r="GWF97" s="1488" t="e">
        <f>SUM(GWF23,GWF27,GWF33,GWF38,GWF41,GWF44,GWF47,GWF50,GWF56,GWF62,GWF64,GWF70,GWF76,GWF78,GWF82,#REF!)*(1-$E$91)*0.095</f>
        <v>#REF!</v>
      </c>
      <c r="GWG97" s="1488" t="e">
        <f>SUM(GWG23,GWG27,GWG33,GWG38,GWG41,GWG44,GWG47,GWG50,GWG56,GWG62,GWG64,GWG70,GWG76,GWG78,GWG82,#REF!)*(1-$E$91)*0.095</f>
        <v>#REF!</v>
      </c>
      <c r="GWH97" s="1488" t="e">
        <f>SUM(GWH23,GWH27,GWH33,GWH38,GWH41,GWH44,GWH47,GWH50,GWH56,GWH62,GWH64,GWH70,GWH76,GWH78,GWH82,#REF!)*(1-$E$91)*0.095</f>
        <v>#REF!</v>
      </c>
      <c r="GWI97" s="1488" t="e">
        <f>SUM(GWI23,GWI27,GWI33,GWI38,GWI41,GWI44,GWI47,GWI50,GWI56,GWI62,GWI64,GWI70,GWI76,GWI78,GWI82,#REF!)*(1-$E$91)*0.095</f>
        <v>#REF!</v>
      </c>
      <c r="GWJ97" s="1488" t="e">
        <f>SUM(GWJ23,GWJ27,GWJ33,GWJ38,GWJ41,GWJ44,GWJ47,GWJ50,GWJ56,GWJ62,GWJ64,GWJ70,GWJ76,GWJ78,GWJ82,#REF!)*(1-$E$91)*0.095</f>
        <v>#REF!</v>
      </c>
      <c r="GWK97" s="1488" t="e">
        <f>SUM(GWK23,GWK27,GWK33,GWK38,GWK41,GWK44,GWK47,GWK50,GWK56,GWK62,GWK64,GWK70,GWK76,GWK78,GWK82,#REF!)*(1-$E$91)*0.095</f>
        <v>#REF!</v>
      </c>
      <c r="GWL97" s="1488" t="e">
        <f>SUM(GWL23,GWL27,GWL33,GWL38,GWL41,GWL44,GWL47,GWL50,GWL56,GWL62,GWL64,GWL70,GWL76,GWL78,GWL82,#REF!)*(1-$E$91)*0.095</f>
        <v>#REF!</v>
      </c>
      <c r="GWM97" s="1488" t="e">
        <f>SUM(GWM23,GWM27,GWM33,GWM38,GWM41,GWM44,GWM47,GWM50,GWM56,GWM62,GWM64,GWM70,GWM76,GWM78,GWM82,#REF!)*(1-$E$91)*0.095</f>
        <v>#REF!</v>
      </c>
      <c r="GWN97" s="1488" t="e">
        <f>SUM(GWN23,GWN27,GWN33,GWN38,GWN41,GWN44,GWN47,GWN50,GWN56,GWN62,GWN64,GWN70,GWN76,GWN78,GWN82,#REF!)*(1-$E$91)*0.095</f>
        <v>#REF!</v>
      </c>
      <c r="GWO97" s="1488" t="e">
        <f>SUM(GWO23,GWO27,GWO33,GWO38,GWO41,GWO44,GWO47,GWO50,GWO56,GWO62,GWO64,GWO70,GWO76,GWO78,GWO82,#REF!)*(1-$E$91)*0.095</f>
        <v>#REF!</v>
      </c>
      <c r="GWP97" s="1488" t="e">
        <f>SUM(GWP23,GWP27,GWP33,GWP38,GWP41,GWP44,GWP47,GWP50,GWP56,GWP62,GWP64,GWP70,GWP76,GWP78,GWP82,#REF!)*(1-$E$91)*0.095</f>
        <v>#REF!</v>
      </c>
      <c r="GWQ97" s="1488" t="e">
        <f>SUM(GWQ23,GWQ27,GWQ33,GWQ38,GWQ41,GWQ44,GWQ47,GWQ50,GWQ56,GWQ62,GWQ64,GWQ70,GWQ76,GWQ78,GWQ82,#REF!)*(1-$E$91)*0.095</f>
        <v>#REF!</v>
      </c>
      <c r="GWR97" s="1488" t="e">
        <f>SUM(GWR23,GWR27,GWR33,GWR38,GWR41,GWR44,GWR47,GWR50,GWR56,GWR62,GWR64,GWR70,GWR76,GWR78,GWR82,#REF!)*(1-$E$91)*0.095</f>
        <v>#REF!</v>
      </c>
      <c r="GWS97" s="1488" t="e">
        <f>SUM(GWS23,GWS27,GWS33,GWS38,GWS41,GWS44,GWS47,GWS50,GWS56,GWS62,GWS64,GWS70,GWS76,GWS78,GWS82,#REF!)*(1-$E$91)*0.095</f>
        <v>#REF!</v>
      </c>
      <c r="GWT97" s="1488" t="e">
        <f>SUM(GWT23,GWT27,GWT33,GWT38,GWT41,GWT44,GWT47,GWT50,GWT56,GWT62,GWT64,GWT70,GWT76,GWT78,GWT82,#REF!)*(1-$E$91)*0.095</f>
        <v>#REF!</v>
      </c>
      <c r="GWU97" s="1488" t="e">
        <f>SUM(GWU23,GWU27,GWU33,GWU38,GWU41,GWU44,GWU47,GWU50,GWU56,GWU62,GWU64,GWU70,GWU76,GWU78,GWU82,#REF!)*(1-$E$91)*0.095</f>
        <v>#REF!</v>
      </c>
      <c r="GWV97" s="1488" t="e">
        <f>SUM(GWV23,GWV27,GWV33,GWV38,GWV41,GWV44,GWV47,GWV50,GWV56,GWV62,GWV64,GWV70,GWV76,GWV78,GWV82,#REF!)*(1-$E$91)*0.095</f>
        <v>#REF!</v>
      </c>
      <c r="GWW97" s="1488" t="e">
        <f>SUM(GWW23,GWW27,GWW33,GWW38,GWW41,GWW44,GWW47,GWW50,GWW56,GWW62,GWW64,GWW70,GWW76,GWW78,GWW82,#REF!)*(1-$E$91)*0.095</f>
        <v>#REF!</v>
      </c>
      <c r="GWX97" s="1488" t="e">
        <f>SUM(GWX23,GWX27,GWX33,GWX38,GWX41,GWX44,GWX47,GWX50,GWX56,GWX62,GWX64,GWX70,GWX76,GWX78,GWX82,#REF!)*(1-$E$91)*0.095</f>
        <v>#REF!</v>
      </c>
      <c r="GWY97" s="1488" t="e">
        <f>SUM(GWY23,GWY27,GWY33,GWY38,GWY41,GWY44,GWY47,GWY50,GWY56,GWY62,GWY64,GWY70,GWY76,GWY78,GWY82,#REF!)*(1-$E$91)*0.095</f>
        <v>#REF!</v>
      </c>
      <c r="GWZ97" s="1488" t="e">
        <f>SUM(GWZ23,GWZ27,GWZ33,GWZ38,GWZ41,GWZ44,GWZ47,GWZ50,GWZ56,GWZ62,GWZ64,GWZ70,GWZ76,GWZ78,GWZ82,#REF!)*(1-$E$91)*0.095</f>
        <v>#REF!</v>
      </c>
      <c r="GXA97" s="1488" t="e">
        <f>SUM(GXA23,GXA27,GXA33,GXA38,GXA41,GXA44,GXA47,GXA50,GXA56,GXA62,GXA64,GXA70,GXA76,GXA78,GXA82,#REF!)*(1-$E$91)*0.095</f>
        <v>#REF!</v>
      </c>
      <c r="GXB97" s="1488" t="e">
        <f>SUM(GXB23,GXB27,GXB33,GXB38,GXB41,GXB44,GXB47,GXB50,GXB56,GXB62,GXB64,GXB70,GXB76,GXB78,GXB82,#REF!)*(1-$E$91)*0.095</f>
        <v>#REF!</v>
      </c>
      <c r="GXC97" s="1488" t="e">
        <f>SUM(GXC23,GXC27,GXC33,GXC38,GXC41,GXC44,GXC47,GXC50,GXC56,GXC62,GXC64,GXC70,GXC76,GXC78,GXC82,#REF!)*(1-$E$91)*0.095</f>
        <v>#REF!</v>
      </c>
      <c r="GXD97" s="1488" t="e">
        <f>SUM(GXD23,GXD27,GXD33,GXD38,GXD41,GXD44,GXD47,GXD50,GXD56,GXD62,GXD64,GXD70,GXD76,GXD78,GXD82,#REF!)*(1-$E$91)*0.095</f>
        <v>#REF!</v>
      </c>
      <c r="GXE97" s="1488" t="e">
        <f>SUM(GXE23,GXE27,GXE33,GXE38,GXE41,GXE44,GXE47,GXE50,GXE56,GXE62,GXE64,GXE70,GXE76,GXE78,GXE82,#REF!)*(1-$E$91)*0.095</f>
        <v>#REF!</v>
      </c>
      <c r="GXF97" s="1488" t="e">
        <f>SUM(GXF23,GXF27,GXF33,GXF38,GXF41,GXF44,GXF47,GXF50,GXF56,GXF62,GXF64,GXF70,GXF76,GXF78,GXF82,#REF!)*(1-$E$91)*0.095</f>
        <v>#REF!</v>
      </c>
      <c r="GXG97" s="1488" t="e">
        <f>SUM(GXG23,GXG27,GXG33,GXG38,GXG41,GXG44,GXG47,GXG50,GXG56,GXG62,GXG64,GXG70,GXG76,GXG78,GXG82,#REF!)*(1-$E$91)*0.095</f>
        <v>#REF!</v>
      </c>
      <c r="GXH97" s="1488" t="e">
        <f>SUM(GXH23,GXH27,GXH33,GXH38,GXH41,GXH44,GXH47,GXH50,GXH56,GXH62,GXH64,GXH70,GXH76,GXH78,GXH82,#REF!)*(1-$E$91)*0.095</f>
        <v>#REF!</v>
      </c>
      <c r="GXI97" s="1488" t="e">
        <f>SUM(GXI23,GXI27,GXI33,GXI38,GXI41,GXI44,GXI47,GXI50,GXI56,GXI62,GXI64,GXI70,GXI76,GXI78,GXI82,#REF!)*(1-$E$91)*0.095</f>
        <v>#REF!</v>
      </c>
      <c r="GXJ97" s="1488" t="e">
        <f>SUM(GXJ23,GXJ27,GXJ33,GXJ38,GXJ41,GXJ44,GXJ47,GXJ50,GXJ56,GXJ62,GXJ64,GXJ70,GXJ76,GXJ78,GXJ82,#REF!)*(1-$E$91)*0.095</f>
        <v>#REF!</v>
      </c>
      <c r="GXK97" s="1488" t="e">
        <f>SUM(GXK23,GXK27,GXK33,GXK38,GXK41,GXK44,GXK47,GXK50,GXK56,GXK62,GXK64,GXK70,GXK76,GXK78,GXK82,#REF!)*(1-$E$91)*0.095</f>
        <v>#REF!</v>
      </c>
      <c r="GXL97" s="1488" t="e">
        <f>SUM(GXL23,GXL27,GXL33,GXL38,GXL41,GXL44,GXL47,GXL50,GXL56,GXL62,GXL64,GXL70,GXL76,GXL78,GXL82,#REF!)*(1-$E$91)*0.095</f>
        <v>#REF!</v>
      </c>
      <c r="GXM97" s="1488" t="e">
        <f>SUM(GXM23,GXM27,GXM33,GXM38,GXM41,GXM44,GXM47,GXM50,GXM56,GXM62,GXM64,GXM70,GXM76,GXM78,GXM82,#REF!)*(1-$E$91)*0.095</f>
        <v>#REF!</v>
      </c>
      <c r="GXN97" s="1488" t="e">
        <f>SUM(GXN23,GXN27,GXN33,GXN38,GXN41,GXN44,GXN47,GXN50,GXN56,GXN62,GXN64,GXN70,GXN76,GXN78,GXN82,#REF!)*(1-$E$91)*0.095</f>
        <v>#REF!</v>
      </c>
      <c r="GXO97" s="1488" t="e">
        <f>SUM(GXO23,GXO27,GXO33,GXO38,GXO41,GXO44,GXO47,GXO50,GXO56,GXO62,GXO64,GXO70,GXO76,GXO78,GXO82,#REF!)*(1-$E$91)*0.095</f>
        <v>#REF!</v>
      </c>
      <c r="GXP97" s="1488" t="e">
        <f>SUM(GXP23,GXP27,GXP33,GXP38,GXP41,GXP44,GXP47,GXP50,GXP56,GXP62,GXP64,GXP70,GXP76,GXP78,GXP82,#REF!)*(1-$E$91)*0.095</f>
        <v>#REF!</v>
      </c>
      <c r="GXQ97" s="1488" t="e">
        <f>SUM(GXQ23,GXQ27,GXQ33,GXQ38,GXQ41,GXQ44,GXQ47,GXQ50,GXQ56,GXQ62,GXQ64,GXQ70,GXQ76,GXQ78,GXQ82,#REF!)*(1-$E$91)*0.095</f>
        <v>#REF!</v>
      </c>
      <c r="GXR97" s="1488" t="e">
        <f>SUM(GXR23,GXR27,GXR33,GXR38,GXR41,GXR44,GXR47,GXR50,GXR56,GXR62,GXR64,GXR70,GXR76,GXR78,GXR82,#REF!)*(1-$E$91)*0.095</f>
        <v>#REF!</v>
      </c>
      <c r="GXS97" s="1488" t="e">
        <f>SUM(GXS23,GXS27,GXS33,GXS38,GXS41,GXS44,GXS47,GXS50,GXS56,GXS62,GXS64,GXS70,GXS76,GXS78,GXS82,#REF!)*(1-$E$91)*0.095</f>
        <v>#REF!</v>
      </c>
      <c r="GXT97" s="1488" t="e">
        <f>SUM(GXT23,GXT27,GXT33,GXT38,GXT41,GXT44,GXT47,GXT50,GXT56,GXT62,GXT64,GXT70,GXT76,GXT78,GXT82,#REF!)*(1-$E$91)*0.095</f>
        <v>#REF!</v>
      </c>
      <c r="GXU97" s="1488" t="e">
        <f>SUM(GXU23,GXU27,GXU33,GXU38,GXU41,GXU44,GXU47,GXU50,GXU56,GXU62,GXU64,GXU70,GXU76,GXU78,GXU82,#REF!)*(1-$E$91)*0.095</f>
        <v>#REF!</v>
      </c>
      <c r="GXV97" s="1488" t="e">
        <f>SUM(GXV23,GXV27,GXV33,GXV38,GXV41,GXV44,GXV47,GXV50,GXV56,GXV62,GXV64,GXV70,GXV76,GXV78,GXV82,#REF!)*(1-$E$91)*0.095</f>
        <v>#REF!</v>
      </c>
      <c r="GXW97" s="1488" t="e">
        <f>SUM(GXW23,GXW27,GXW33,GXW38,GXW41,GXW44,GXW47,GXW50,GXW56,GXW62,GXW64,GXW70,GXW76,GXW78,GXW82,#REF!)*(1-$E$91)*0.095</f>
        <v>#REF!</v>
      </c>
      <c r="GXX97" s="1488" t="e">
        <f>SUM(GXX23,GXX27,GXX33,GXX38,GXX41,GXX44,GXX47,GXX50,GXX56,GXX62,GXX64,GXX70,GXX76,GXX78,GXX82,#REF!)*(1-$E$91)*0.095</f>
        <v>#REF!</v>
      </c>
      <c r="GXY97" s="1488" t="e">
        <f>SUM(GXY23,GXY27,GXY33,GXY38,GXY41,GXY44,GXY47,GXY50,GXY56,GXY62,GXY64,GXY70,GXY76,GXY78,GXY82,#REF!)*(1-$E$91)*0.095</f>
        <v>#REF!</v>
      </c>
      <c r="GXZ97" s="1488" t="e">
        <f>SUM(GXZ23,GXZ27,GXZ33,GXZ38,GXZ41,GXZ44,GXZ47,GXZ50,GXZ56,GXZ62,GXZ64,GXZ70,GXZ76,GXZ78,GXZ82,#REF!)*(1-$E$91)*0.095</f>
        <v>#REF!</v>
      </c>
      <c r="GYA97" s="1488" t="e">
        <f>SUM(GYA23,GYA27,GYA33,GYA38,GYA41,GYA44,GYA47,GYA50,GYA56,GYA62,GYA64,GYA70,GYA76,GYA78,GYA82,#REF!)*(1-$E$91)*0.095</f>
        <v>#REF!</v>
      </c>
      <c r="GYB97" s="1488" t="e">
        <f>SUM(GYB23,GYB27,GYB33,GYB38,GYB41,GYB44,GYB47,GYB50,GYB56,GYB62,GYB64,GYB70,GYB76,GYB78,GYB82,#REF!)*(1-$E$91)*0.095</f>
        <v>#REF!</v>
      </c>
      <c r="GYC97" s="1488" t="e">
        <f>SUM(GYC23,GYC27,GYC33,GYC38,GYC41,GYC44,GYC47,GYC50,GYC56,GYC62,GYC64,GYC70,GYC76,GYC78,GYC82,#REF!)*(1-$E$91)*0.095</f>
        <v>#REF!</v>
      </c>
      <c r="GYD97" s="1488" t="e">
        <f>SUM(GYD23,GYD27,GYD33,GYD38,GYD41,GYD44,GYD47,GYD50,GYD56,GYD62,GYD64,GYD70,GYD76,GYD78,GYD82,#REF!)*(1-$E$91)*0.095</f>
        <v>#REF!</v>
      </c>
      <c r="GYE97" s="1488" t="e">
        <f>SUM(GYE23,GYE27,GYE33,GYE38,GYE41,GYE44,GYE47,GYE50,GYE56,GYE62,GYE64,GYE70,GYE76,GYE78,GYE82,#REF!)*(1-$E$91)*0.095</f>
        <v>#REF!</v>
      </c>
      <c r="GYF97" s="1488" t="e">
        <f>SUM(GYF23,GYF27,GYF33,GYF38,GYF41,GYF44,GYF47,GYF50,GYF56,GYF62,GYF64,GYF70,GYF76,GYF78,GYF82,#REF!)*(1-$E$91)*0.095</f>
        <v>#REF!</v>
      </c>
      <c r="GYG97" s="1488" t="e">
        <f>SUM(GYG23,GYG27,GYG33,GYG38,GYG41,GYG44,GYG47,GYG50,GYG56,GYG62,GYG64,GYG70,GYG76,GYG78,GYG82,#REF!)*(1-$E$91)*0.095</f>
        <v>#REF!</v>
      </c>
      <c r="GYH97" s="1488" t="e">
        <f>SUM(GYH23,GYH27,GYH33,GYH38,GYH41,GYH44,GYH47,GYH50,GYH56,GYH62,GYH64,GYH70,GYH76,GYH78,GYH82,#REF!)*(1-$E$91)*0.095</f>
        <v>#REF!</v>
      </c>
      <c r="GYI97" s="1488" t="e">
        <f>SUM(GYI23,GYI27,GYI33,GYI38,GYI41,GYI44,GYI47,GYI50,GYI56,GYI62,GYI64,GYI70,GYI76,GYI78,GYI82,#REF!)*(1-$E$91)*0.095</f>
        <v>#REF!</v>
      </c>
      <c r="GYJ97" s="1488" t="e">
        <f>SUM(GYJ23,GYJ27,GYJ33,GYJ38,GYJ41,GYJ44,GYJ47,GYJ50,GYJ56,GYJ62,GYJ64,GYJ70,GYJ76,GYJ78,GYJ82,#REF!)*(1-$E$91)*0.095</f>
        <v>#REF!</v>
      </c>
      <c r="GYK97" s="1488" t="e">
        <f>SUM(GYK23,GYK27,GYK33,GYK38,GYK41,GYK44,GYK47,GYK50,GYK56,GYK62,GYK64,GYK70,GYK76,GYK78,GYK82,#REF!)*(1-$E$91)*0.095</f>
        <v>#REF!</v>
      </c>
      <c r="GYL97" s="1488" t="e">
        <f>SUM(GYL23,GYL27,GYL33,GYL38,GYL41,GYL44,GYL47,GYL50,GYL56,GYL62,GYL64,GYL70,GYL76,GYL78,GYL82,#REF!)*(1-$E$91)*0.095</f>
        <v>#REF!</v>
      </c>
      <c r="GYM97" s="1488" t="e">
        <f>SUM(GYM23,GYM27,GYM33,GYM38,GYM41,GYM44,GYM47,GYM50,GYM56,GYM62,GYM64,GYM70,GYM76,GYM78,GYM82,#REF!)*(1-$E$91)*0.095</f>
        <v>#REF!</v>
      </c>
      <c r="GYN97" s="1488" t="e">
        <f>SUM(GYN23,GYN27,GYN33,GYN38,GYN41,GYN44,GYN47,GYN50,GYN56,GYN62,GYN64,GYN70,GYN76,GYN78,GYN82,#REF!)*(1-$E$91)*0.095</f>
        <v>#REF!</v>
      </c>
      <c r="GYO97" s="1488" t="e">
        <f>SUM(GYO23,GYO27,GYO33,GYO38,GYO41,GYO44,GYO47,GYO50,GYO56,GYO62,GYO64,GYO70,GYO76,GYO78,GYO82,#REF!)*(1-$E$91)*0.095</f>
        <v>#REF!</v>
      </c>
      <c r="GYP97" s="1488" t="e">
        <f>SUM(GYP23,GYP27,GYP33,GYP38,GYP41,GYP44,GYP47,GYP50,GYP56,GYP62,GYP64,GYP70,GYP76,GYP78,GYP82,#REF!)*(1-$E$91)*0.095</f>
        <v>#REF!</v>
      </c>
      <c r="GYQ97" s="1488" t="e">
        <f>SUM(GYQ23,GYQ27,GYQ33,GYQ38,GYQ41,GYQ44,GYQ47,GYQ50,GYQ56,GYQ62,GYQ64,GYQ70,GYQ76,GYQ78,GYQ82,#REF!)*(1-$E$91)*0.095</f>
        <v>#REF!</v>
      </c>
      <c r="GYR97" s="1488" t="e">
        <f>SUM(GYR23,GYR27,GYR33,GYR38,GYR41,GYR44,GYR47,GYR50,GYR56,GYR62,GYR64,GYR70,GYR76,GYR78,GYR82,#REF!)*(1-$E$91)*0.095</f>
        <v>#REF!</v>
      </c>
      <c r="GYS97" s="1488" t="e">
        <f>SUM(GYS23,GYS27,GYS33,GYS38,GYS41,GYS44,GYS47,GYS50,GYS56,GYS62,GYS64,GYS70,GYS76,GYS78,GYS82,#REF!)*(1-$E$91)*0.095</f>
        <v>#REF!</v>
      </c>
      <c r="GYT97" s="1488" t="e">
        <f>SUM(GYT23,GYT27,GYT33,GYT38,GYT41,GYT44,GYT47,GYT50,GYT56,GYT62,GYT64,GYT70,GYT76,GYT78,GYT82,#REF!)*(1-$E$91)*0.095</f>
        <v>#REF!</v>
      </c>
      <c r="GYU97" s="1488" t="e">
        <f>SUM(GYU23,GYU27,GYU33,GYU38,GYU41,GYU44,GYU47,GYU50,GYU56,GYU62,GYU64,GYU70,GYU76,GYU78,GYU82,#REF!)*(1-$E$91)*0.095</f>
        <v>#REF!</v>
      </c>
      <c r="GYV97" s="1488" t="e">
        <f>SUM(GYV23,GYV27,GYV33,GYV38,GYV41,GYV44,GYV47,GYV50,GYV56,GYV62,GYV64,GYV70,GYV76,GYV78,GYV82,#REF!)*(1-$E$91)*0.095</f>
        <v>#REF!</v>
      </c>
      <c r="GYW97" s="1488" t="e">
        <f>SUM(GYW23,GYW27,GYW33,GYW38,GYW41,GYW44,GYW47,GYW50,GYW56,GYW62,GYW64,GYW70,GYW76,GYW78,GYW82,#REF!)*(1-$E$91)*0.095</f>
        <v>#REF!</v>
      </c>
      <c r="GYX97" s="1488" t="e">
        <f>SUM(GYX23,GYX27,GYX33,GYX38,GYX41,GYX44,GYX47,GYX50,GYX56,GYX62,GYX64,GYX70,GYX76,GYX78,GYX82,#REF!)*(1-$E$91)*0.095</f>
        <v>#REF!</v>
      </c>
      <c r="GYY97" s="1488" t="e">
        <f>SUM(GYY23,GYY27,GYY33,GYY38,GYY41,GYY44,GYY47,GYY50,GYY56,GYY62,GYY64,GYY70,GYY76,GYY78,GYY82,#REF!)*(1-$E$91)*0.095</f>
        <v>#REF!</v>
      </c>
      <c r="GYZ97" s="1488" t="e">
        <f>SUM(GYZ23,GYZ27,GYZ33,GYZ38,GYZ41,GYZ44,GYZ47,GYZ50,GYZ56,GYZ62,GYZ64,GYZ70,GYZ76,GYZ78,GYZ82,#REF!)*(1-$E$91)*0.095</f>
        <v>#REF!</v>
      </c>
      <c r="GZA97" s="1488" t="e">
        <f>SUM(GZA23,GZA27,GZA33,GZA38,GZA41,GZA44,GZA47,GZA50,GZA56,GZA62,GZA64,GZA70,GZA76,GZA78,GZA82,#REF!)*(1-$E$91)*0.095</f>
        <v>#REF!</v>
      </c>
      <c r="GZB97" s="1488" t="e">
        <f>SUM(GZB23,GZB27,GZB33,GZB38,GZB41,GZB44,GZB47,GZB50,GZB56,GZB62,GZB64,GZB70,GZB76,GZB78,GZB82,#REF!)*(1-$E$91)*0.095</f>
        <v>#REF!</v>
      </c>
      <c r="GZC97" s="1488" t="e">
        <f>SUM(GZC23,GZC27,GZC33,GZC38,GZC41,GZC44,GZC47,GZC50,GZC56,GZC62,GZC64,GZC70,GZC76,GZC78,GZC82,#REF!)*(1-$E$91)*0.095</f>
        <v>#REF!</v>
      </c>
      <c r="GZD97" s="1488" t="e">
        <f>SUM(GZD23,GZD27,GZD33,GZD38,GZD41,GZD44,GZD47,GZD50,GZD56,GZD62,GZD64,GZD70,GZD76,GZD78,GZD82,#REF!)*(1-$E$91)*0.095</f>
        <v>#REF!</v>
      </c>
      <c r="GZE97" s="1488" t="e">
        <f>SUM(GZE23,GZE27,GZE33,GZE38,GZE41,GZE44,GZE47,GZE50,GZE56,GZE62,GZE64,GZE70,GZE76,GZE78,GZE82,#REF!)*(1-$E$91)*0.095</f>
        <v>#REF!</v>
      </c>
      <c r="GZF97" s="1488" t="e">
        <f>SUM(GZF23,GZF27,GZF33,GZF38,GZF41,GZF44,GZF47,GZF50,GZF56,GZF62,GZF64,GZF70,GZF76,GZF78,GZF82,#REF!)*(1-$E$91)*0.095</f>
        <v>#REF!</v>
      </c>
      <c r="GZG97" s="1488" t="e">
        <f>SUM(GZG23,GZG27,GZG33,GZG38,GZG41,GZG44,GZG47,GZG50,GZG56,GZG62,GZG64,GZG70,GZG76,GZG78,GZG82,#REF!)*(1-$E$91)*0.095</f>
        <v>#REF!</v>
      </c>
      <c r="GZH97" s="1488" t="e">
        <f>SUM(GZH23,GZH27,GZH33,GZH38,GZH41,GZH44,GZH47,GZH50,GZH56,GZH62,GZH64,GZH70,GZH76,GZH78,GZH82,#REF!)*(1-$E$91)*0.095</f>
        <v>#REF!</v>
      </c>
      <c r="GZI97" s="1488" t="e">
        <f>SUM(GZI23,GZI27,GZI33,GZI38,GZI41,GZI44,GZI47,GZI50,GZI56,GZI62,GZI64,GZI70,GZI76,GZI78,GZI82,#REF!)*(1-$E$91)*0.095</f>
        <v>#REF!</v>
      </c>
      <c r="GZJ97" s="1488" t="e">
        <f>SUM(GZJ23,GZJ27,GZJ33,GZJ38,GZJ41,GZJ44,GZJ47,GZJ50,GZJ56,GZJ62,GZJ64,GZJ70,GZJ76,GZJ78,GZJ82,#REF!)*(1-$E$91)*0.095</f>
        <v>#REF!</v>
      </c>
      <c r="GZK97" s="1488" t="e">
        <f>SUM(GZK23,GZK27,GZK33,GZK38,GZK41,GZK44,GZK47,GZK50,GZK56,GZK62,GZK64,GZK70,GZK76,GZK78,GZK82,#REF!)*(1-$E$91)*0.095</f>
        <v>#REF!</v>
      </c>
      <c r="GZL97" s="1488" t="e">
        <f>SUM(GZL23,GZL27,GZL33,GZL38,GZL41,GZL44,GZL47,GZL50,GZL56,GZL62,GZL64,GZL70,GZL76,GZL78,GZL82,#REF!)*(1-$E$91)*0.095</f>
        <v>#REF!</v>
      </c>
      <c r="GZM97" s="1488" t="e">
        <f>SUM(GZM23,GZM27,GZM33,GZM38,GZM41,GZM44,GZM47,GZM50,GZM56,GZM62,GZM64,GZM70,GZM76,GZM78,GZM82,#REF!)*(1-$E$91)*0.095</f>
        <v>#REF!</v>
      </c>
      <c r="GZN97" s="1488" t="e">
        <f>SUM(GZN23,GZN27,GZN33,GZN38,GZN41,GZN44,GZN47,GZN50,GZN56,GZN62,GZN64,GZN70,GZN76,GZN78,GZN82,#REF!)*(1-$E$91)*0.095</f>
        <v>#REF!</v>
      </c>
      <c r="GZO97" s="1488" t="e">
        <f>SUM(GZO23,GZO27,GZO33,GZO38,GZO41,GZO44,GZO47,GZO50,GZO56,GZO62,GZO64,GZO70,GZO76,GZO78,GZO82,#REF!)*(1-$E$91)*0.095</f>
        <v>#REF!</v>
      </c>
      <c r="GZP97" s="1488" t="e">
        <f>SUM(GZP23,GZP27,GZP33,GZP38,GZP41,GZP44,GZP47,GZP50,GZP56,GZP62,GZP64,GZP70,GZP76,GZP78,GZP82,#REF!)*(1-$E$91)*0.095</f>
        <v>#REF!</v>
      </c>
      <c r="GZQ97" s="1488" t="e">
        <f>SUM(GZQ23,GZQ27,GZQ33,GZQ38,GZQ41,GZQ44,GZQ47,GZQ50,GZQ56,GZQ62,GZQ64,GZQ70,GZQ76,GZQ78,GZQ82,#REF!)*(1-$E$91)*0.095</f>
        <v>#REF!</v>
      </c>
      <c r="GZR97" s="1488" t="e">
        <f>SUM(GZR23,GZR27,GZR33,GZR38,GZR41,GZR44,GZR47,GZR50,GZR56,GZR62,GZR64,GZR70,GZR76,GZR78,GZR82,#REF!)*(1-$E$91)*0.095</f>
        <v>#REF!</v>
      </c>
      <c r="GZS97" s="1488" t="e">
        <f>SUM(GZS23,GZS27,GZS33,GZS38,GZS41,GZS44,GZS47,GZS50,GZS56,GZS62,GZS64,GZS70,GZS76,GZS78,GZS82,#REF!)*(1-$E$91)*0.095</f>
        <v>#REF!</v>
      </c>
      <c r="GZT97" s="1488" t="e">
        <f>SUM(GZT23,GZT27,GZT33,GZT38,GZT41,GZT44,GZT47,GZT50,GZT56,GZT62,GZT64,GZT70,GZT76,GZT78,GZT82,#REF!)*(1-$E$91)*0.095</f>
        <v>#REF!</v>
      </c>
      <c r="GZU97" s="1488" t="e">
        <f>SUM(GZU23,GZU27,GZU33,GZU38,GZU41,GZU44,GZU47,GZU50,GZU56,GZU62,GZU64,GZU70,GZU76,GZU78,GZU82,#REF!)*(1-$E$91)*0.095</f>
        <v>#REF!</v>
      </c>
      <c r="GZV97" s="1488" t="e">
        <f>SUM(GZV23,GZV27,GZV33,GZV38,GZV41,GZV44,GZV47,GZV50,GZV56,GZV62,GZV64,GZV70,GZV76,GZV78,GZV82,#REF!)*(1-$E$91)*0.095</f>
        <v>#REF!</v>
      </c>
      <c r="GZW97" s="1488" t="e">
        <f>SUM(GZW23,GZW27,GZW33,GZW38,GZW41,GZW44,GZW47,GZW50,GZW56,GZW62,GZW64,GZW70,GZW76,GZW78,GZW82,#REF!)*(1-$E$91)*0.095</f>
        <v>#REF!</v>
      </c>
      <c r="GZX97" s="1488" t="e">
        <f>SUM(GZX23,GZX27,GZX33,GZX38,GZX41,GZX44,GZX47,GZX50,GZX56,GZX62,GZX64,GZX70,GZX76,GZX78,GZX82,#REF!)*(1-$E$91)*0.095</f>
        <v>#REF!</v>
      </c>
      <c r="GZY97" s="1488" t="e">
        <f>SUM(GZY23,GZY27,GZY33,GZY38,GZY41,GZY44,GZY47,GZY50,GZY56,GZY62,GZY64,GZY70,GZY76,GZY78,GZY82,#REF!)*(1-$E$91)*0.095</f>
        <v>#REF!</v>
      </c>
      <c r="GZZ97" s="1488" t="e">
        <f>SUM(GZZ23,GZZ27,GZZ33,GZZ38,GZZ41,GZZ44,GZZ47,GZZ50,GZZ56,GZZ62,GZZ64,GZZ70,GZZ76,GZZ78,GZZ82,#REF!)*(1-$E$91)*0.095</f>
        <v>#REF!</v>
      </c>
      <c r="HAA97" s="1488" t="e">
        <f>SUM(HAA23,HAA27,HAA33,HAA38,HAA41,HAA44,HAA47,HAA50,HAA56,HAA62,HAA64,HAA70,HAA76,HAA78,HAA82,#REF!)*(1-$E$91)*0.095</f>
        <v>#REF!</v>
      </c>
      <c r="HAB97" s="1488" t="e">
        <f>SUM(HAB23,HAB27,HAB33,HAB38,HAB41,HAB44,HAB47,HAB50,HAB56,HAB62,HAB64,HAB70,HAB76,HAB78,HAB82,#REF!)*(1-$E$91)*0.095</f>
        <v>#REF!</v>
      </c>
      <c r="HAC97" s="1488" t="e">
        <f>SUM(HAC23,HAC27,HAC33,HAC38,HAC41,HAC44,HAC47,HAC50,HAC56,HAC62,HAC64,HAC70,HAC76,HAC78,HAC82,#REF!)*(1-$E$91)*0.095</f>
        <v>#REF!</v>
      </c>
      <c r="HAD97" s="1488" t="e">
        <f>SUM(HAD23,HAD27,HAD33,HAD38,HAD41,HAD44,HAD47,HAD50,HAD56,HAD62,HAD64,HAD70,HAD76,HAD78,HAD82,#REF!)*(1-$E$91)*0.095</f>
        <v>#REF!</v>
      </c>
      <c r="HAE97" s="1488" t="e">
        <f>SUM(HAE23,HAE27,HAE33,HAE38,HAE41,HAE44,HAE47,HAE50,HAE56,HAE62,HAE64,HAE70,HAE76,HAE78,HAE82,#REF!)*(1-$E$91)*0.095</f>
        <v>#REF!</v>
      </c>
      <c r="HAF97" s="1488" t="e">
        <f>SUM(HAF23,HAF27,HAF33,HAF38,HAF41,HAF44,HAF47,HAF50,HAF56,HAF62,HAF64,HAF70,HAF76,HAF78,HAF82,#REF!)*(1-$E$91)*0.095</f>
        <v>#REF!</v>
      </c>
      <c r="HAG97" s="1488" t="e">
        <f>SUM(HAG23,HAG27,HAG33,HAG38,HAG41,HAG44,HAG47,HAG50,HAG56,HAG62,HAG64,HAG70,HAG76,HAG78,HAG82,#REF!)*(1-$E$91)*0.095</f>
        <v>#REF!</v>
      </c>
      <c r="HAH97" s="1488" t="e">
        <f>SUM(HAH23,HAH27,HAH33,HAH38,HAH41,HAH44,HAH47,HAH50,HAH56,HAH62,HAH64,HAH70,HAH76,HAH78,HAH82,#REF!)*(1-$E$91)*0.095</f>
        <v>#REF!</v>
      </c>
      <c r="HAI97" s="1488" t="e">
        <f>SUM(HAI23,HAI27,HAI33,HAI38,HAI41,HAI44,HAI47,HAI50,HAI56,HAI62,HAI64,HAI70,HAI76,HAI78,HAI82,#REF!)*(1-$E$91)*0.095</f>
        <v>#REF!</v>
      </c>
      <c r="HAJ97" s="1488" t="e">
        <f>SUM(HAJ23,HAJ27,HAJ33,HAJ38,HAJ41,HAJ44,HAJ47,HAJ50,HAJ56,HAJ62,HAJ64,HAJ70,HAJ76,HAJ78,HAJ82,#REF!)*(1-$E$91)*0.095</f>
        <v>#REF!</v>
      </c>
      <c r="HAK97" s="1488" t="e">
        <f>SUM(HAK23,HAK27,HAK33,HAK38,HAK41,HAK44,HAK47,HAK50,HAK56,HAK62,HAK64,HAK70,HAK76,HAK78,HAK82,#REF!)*(1-$E$91)*0.095</f>
        <v>#REF!</v>
      </c>
      <c r="HAL97" s="1488" t="e">
        <f>SUM(HAL23,HAL27,HAL33,HAL38,HAL41,HAL44,HAL47,HAL50,HAL56,HAL62,HAL64,HAL70,HAL76,HAL78,HAL82,#REF!)*(1-$E$91)*0.095</f>
        <v>#REF!</v>
      </c>
      <c r="HAM97" s="1488" t="e">
        <f>SUM(HAM23,HAM27,HAM33,HAM38,HAM41,HAM44,HAM47,HAM50,HAM56,HAM62,HAM64,HAM70,HAM76,HAM78,HAM82,#REF!)*(1-$E$91)*0.095</f>
        <v>#REF!</v>
      </c>
      <c r="HAN97" s="1488" t="e">
        <f>SUM(HAN23,HAN27,HAN33,HAN38,HAN41,HAN44,HAN47,HAN50,HAN56,HAN62,HAN64,HAN70,HAN76,HAN78,HAN82,#REF!)*(1-$E$91)*0.095</f>
        <v>#REF!</v>
      </c>
      <c r="HAO97" s="1488" t="e">
        <f>SUM(HAO23,HAO27,HAO33,HAO38,HAO41,HAO44,HAO47,HAO50,HAO56,HAO62,HAO64,HAO70,HAO76,HAO78,HAO82,#REF!)*(1-$E$91)*0.095</f>
        <v>#REF!</v>
      </c>
      <c r="HAP97" s="1488" t="e">
        <f>SUM(HAP23,HAP27,HAP33,HAP38,HAP41,HAP44,HAP47,HAP50,HAP56,HAP62,HAP64,HAP70,HAP76,HAP78,HAP82,#REF!)*(1-$E$91)*0.095</f>
        <v>#REF!</v>
      </c>
      <c r="HAQ97" s="1488" t="e">
        <f>SUM(HAQ23,HAQ27,HAQ33,HAQ38,HAQ41,HAQ44,HAQ47,HAQ50,HAQ56,HAQ62,HAQ64,HAQ70,HAQ76,HAQ78,HAQ82,#REF!)*(1-$E$91)*0.095</f>
        <v>#REF!</v>
      </c>
      <c r="HAR97" s="1488" t="e">
        <f>SUM(HAR23,HAR27,HAR33,HAR38,HAR41,HAR44,HAR47,HAR50,HAR56,HAR62,HAR64,HAR70,HAR76,HAR78,HAR82,#REF!)*(1-$E$91)*0.095</f>
        <v>#REF!</v>
      </c>
      <c r="HAS97" s="1488" t="e">
        <f>SUM(HAS23,HAS27,HAS33,HAS38,HAS41,HAS44,HAS47,HAS50,HAS56,HAS62,HAS64,HAS70,HAS76,HAS78,HAS82,#REF!)*(1-$E$91)*0.095</f>
        <v>#REF!</v>
      </c>
      <c r="HAT97" s="1488" t="e">
        <f>SUM(HAT23,HAT27,HAT33,HAT38,HAT41,HAT44,HAT47,HAT50,HAT56,HAT62,HAT64,HAT70,HAT76,HAT78,HAT82,#REF!)*(1-$E$91)*0.095</f>
        <v>#REF!</v>
      </c>
      <c r="HAU97" s="1488" t="e">
        <f>SUM(HAU23,HAU27,HAU33,HAU38,HAU41,HAU44,HAU47,HAU50,HAU56,HAU62,HAU64,HAU70,HAU76,HAU78,HAU82,#REF!)*(1-$E$91)*0.095</f>
        <v>#REF!</v>
      </c>
      <c r="HAV97" s="1488" t="e">
        <f>SUM(HAV23,HAV27,HAV33,HAV38,HAV41,HAV44,HAV47,HAV50,HAV56,HAV62,HAV64,HAV70,HAV76,HAV78,HAV82,#REF!)*(1-$E$91)*0.095</f>
        <v>#REF!</v>
      </c>
      <c r="HAW97" s="1488" t="e">
        <f>SUM(HAW23,HAW27,HAW33,HAW38,HAW41,HAW44,HAW47,HAW50,HAW56,HAW62,HAW64,HAW70,HAW76,HAW78,HAW82,#REF!)*(1-$E$91)*0.095</f>
        <v>#REF!</v>
      </c>
      <c r="HAX97" s="1488" t="e">
        <f>SUM(HAX23,HAX27,HAX33,HAX38,HAX41,HAX44,HAX47,HAX50,HAX56,HAX62,HAX64,HAX70,HAX76,HAX78,HAX82,#REF!)*(1-$E$91)*0.095</f>
        <v>#REF!</v>
      </c>
      <c r="HAY97" s="1488" t="e">
        <f>SUM(HAY23,HAY27,HAY33,HAY38,HAY41,HAY44,HAY47,HAY50,HAY56,HAY62,HAY64,HAY70,HAY76,HAY78,HAY82,#REF!)*(1-$E$91)*0.095</f>
        <v>#REF!</v>
      </c>
      <c r="HAZ97" s="1488" t="e">
        <f>SUM(HAZ23,HAZ27,HAZ33,HAZ38,HAZ41,HAZ44,HAZ47,HAZ50,HAZ56,HAZ62,HAZ64,HAZ70,HAZ76,HAZ78,HAZ82,#REF!)*(1-$E$91)*0.095</f>
        <v>#REF!</v>
      </c>
      <c r="HBA97" s="1488" t="e">
        <f>SUM(HBA23,HBA27,HBA33,HBA38,HBA41,HBA44,HBA47,HBA50,HBA56,HBA62,HBA64,HBA70,HBA76,HBA78,HBA82,#REF!)*(1-$E$91)*0.095</f>
        <v>#REF!</v>
      </c>
      <c r="HBB97" s="1488" t="e">
        <f>SUM(HBB23,HBB27,HBB33,HBB38,HBB41,HBB44,HBB47,HBB50,HBB56,HBB62,HBB64,HBB70,HBB76,HBB78,HBB82,#REF!)*(1-$E$91)*0.095</f>
        <v>#REF!</v>
      </c>
      <c r="HBC97" s="1488" t="e">
        <f>SUM(HBC23,HBC27,HBC33,HBC38,HBC41,HBC44,HBC47,HBC50,HBC56,HBC62,HBC64,HBC70,HBC76,HBC78,HBC82,#REF!)*(1-$E$91)*0.095</f>
        <v>#REF!</v>
      </c>
      <c r="HBD97" s="1488" t="e">
        <f>SUM(HBD23,HBD27,HBD33,HBD38,HBD41,HBD44,HBD47,HBD50,HBD56,HBD62,HBD64,HBD70,HBD76,HBD78,HBD82,#REF!)*(1-$E$91)*0.095</f>
        <v>#REF!</v>
      </c>
      <c r="HBE97" s="1488" t="e">
        <f>SUM(HBE23,HBE27,HBE33,HBE38,HBE41,HBE44,HBE47,HBE50,HBE56,HBE62,HBE64,HBE70,HBE76,HBE78,HBE82,#REF!)*(1-$E$91)*0.095</f>
        <v>#REF!</v>
      </c>
      <c r="HBF97" s="1488" t="e">
        <f>SUM(HBF23,HBF27,HBF33,HBF38,HBF41,HBF44,HBF47,HBF50,HBF56,HBF62,HBF64,HBF70,HBF76,HBF78,HBF82,#REF!)*(1-$E$91)*0.095</f>
        <v>#REF!</v>
      </c>
      <c r="HBG97" s="1488" t="e">
        <f>SUM(HBG23,HBG27,HBG33,HBG38,HBG41,HBG44,HBG47,HBG50,HBG56,HBG62,HBG64,HBG70,HBG76,HBG78,HBG82,#REF!)*(1-$E$91)*0.095</f>
        <v>#REF!</v>
      </c>
      <c r="HBH97" s="1488" t="e">
        <f>SUM(HBH23,HBH27,HBH33,HBH38,HBH41,HBH44,HBH47,HBH50,HBH56,HBH62,HBH64,HBH70,HBH76,HBH78,HBH82,#REF!)*(1-$E$91)*0.095</f>
        <v>#REF!</v>
      </c>
      <c r="HBI97" s="1488" t="e">
        <f>SUM(HBI23,HBI27,HBI33,HBI38,HBI41,HBI44,HBI47,HBI50,HBI56,HBI62,HBI64,HBI70,HBI76,HBI78,HBI82,#REF!)*(1-$E$91)*0.095</f>
        <v>#REF!</v>
      </c>
      <c r="HBJ97" s="1488" t="e">
        <f>SUM(HBJ23,HBJ27,HBJ33,HBJ38,HBJ41,HBJ44,HBJ47,HBJ50,HBJ56,HBJ62,HBJ64,HBJ70,HBJ76,HBJ78,HBJ82,#REF!)*(1-$E$91)*0.095</f>
        <v>#REF!</v>
      </c>
      <c r="HBK97" s="1488" t="e">
        <f>SUM(HBK23,HBK27,HBK33,HBK38,HBK41,HBK44,HBK47,HBK50,HBK56,HBK62,HBK64,HBK70,HBK76,HBK78,HBK82,#REF!)*(1-$E$91)*0.095</f>
        <v>#REF!</v>
      </c>
      <c r="HBL97" s="1488" t="e">
        <f>SUM(HBL23,HBL27,HBL33,HBL38,HBL41,HBL44,HBL47,HBL50,HBL56,HBL62,HBL64,HBL70,HBL76,HBL78,HBL82,#REF!)*(1-$E$91)*0.095</f>
        <v>#REF!</v>
      </c>
      <c r="HBM97" s="1488" t="e">
        <f>SUM(HBM23,HBM27,HBM33,HBM38,HBM41,HBM44,HBM47,HBM50,HBM56,HBM62,HBM64,HBM70,HBM76,HBM78,HBM82,#REF!)*(1-$E$91)*0.095</f>
        <v>#REF!</v>
      </c>
      <c r="HBN97" s="1488" t="e">
        <f>SUM(HBN23,HBN27,HBN33,HBN38,HBN41,HBN44,HBN47,HBN50,HBN56,HBN62,HBN64,HBN70,HBN76,HBN78,HBN82,#REF!)*(1-$E$91)*0.095</f>
        <v>#REF!</v>
      </c>
      <c r="HBO97" s="1488" t="e">
        <f>SUM(HBO23,HBO27,HBO33,HBO38,HBO41,HBO44,HBO47,HBO50,HBO56,HBO62,HBO64,HBO70,HBO76,HBO78,HBO82,#REF!)*(1-$E$91)*0.095</f>
        <v>#REF!</v>
      </c>
      <c r="HBP97" s="1488" t="e">
        <f>SUM(HBP23,HBP27,HBP33,HBP38,HBP41,HBP44,HBP47,HBP50,HBP56,HBP62,HBP64,HBP70,HBP76,HBP78,HBP82,#REF!)*(1-$E$91)*0.095</f>
        <v>#REF!</v>
      </c>
      <c r="HBQ97" s="1488" t="e">
        <f>SUM(HBQ23,HBQ27,HBQ33,HBQ38,HBQ41,HBQ44,HBQ47,HBQ50,HBQ56,HBQ62,HBQ64,HBQ70,HBQ76,HBQ78,HBQ82,#REF!)*(1-$E$91)*0.095</f>
        <v>#REF!</v>
      </c>
      <c r="HBR97" s="1488" t="e">
        <f>SUM(HBR23,HBR27,HBR33,HBR38,HBR41,HBR44,HBR47,HBR50,HBR56,HBR62,HBR64,HBR70,HBR76,HBR78,HBR82,#REF!)*(1-$E$91)*0.095</f>
        <v>#REF!</v>
      </c>
      <c r="HBS97" s="1488" t="e">
        <f>SUM(HBS23,HBS27,HBS33,HBS38,HBS41,HBS44,HBS47,HBS50,HBS56,HBS62,HBS64,HBS70,HBS76,HBS78,HBS82,#REF!)*(1-$E$91)*0.095</f>
        <v>#REF!</v>
      </c>
      <c r="HBT97" s="1488" t="e">
        <f>SUM(HBT23,HBT27,HBT33,HBT38,HBT41,HBT44,HBT47,HBT50,HBT56,HBT62,HBT64,HBT70,HBT76,HBT78,HBT82,#REF!)*(1-$E$91)*0.095</f>
        <v>#REF!</v>
      </c>
      <c r="HBU97" s="1488" t="e">
        <f>SUM(HBU23,HBU27,HBU33,HBU38,HBU41,HBU44,HBU47,HBU50,HBU56,HBU62,HBU64,HBU70,HBU76,HBU78,HBU82,#REF!)*(1-$E$91)*0.095</f>
        <v>#REF!</v>
      </c>
      <c r="HBV97" s="1488" t="e">
        <f>SUM(HBV23,HBV27,HBV33,HBV38,HBV41,HBV44,HBV47,HBV50,HBV56,HBV62,HBV64,HBV70,HBV76,HBV78,HBV82,#REF!)*(1-$E$91)*0.095</f>
        <v>#REF!</v>
      </c>
      <c r="HBW97" s="1488" t="e">
        <f>SUM(HBW23,HBW27,HBW33,HBW38,HBW41,HBW44,HBW47,HBW50,HBW56,HBW62,HBW64,HBW70,HBW76,HBW78,HBW82,#REF!)*(1-$E$91)*0.095</f>
        <v>#REF!</v>
      </c>
      <c r="HBX97" s="1488" t="e">
        <f>SUM(HBX23,HBX27,HBX33,HBX38,HBX41,HBX44,HBX47,HBX50,HBX56,HBX62,HBX64,HBX70,HBX76,HBX78,HBX82,#REF!)*(1-$E$91)*0.095</f>
        <v>#REF!</v>
      </c>
      <c r="HBY97" s="1488" t="e">
        <f>SUM(HBY23,HBY27,HBY33,HBY38,HBY41,HBY44,HBY47,HBY50,HBY56,HBY62,HBY64,HBY70,HBY76,HBY78,HBY82,#REF!)*(1-$E$91)*0.095</f>
        <v>#REF!</v>
      </c>
      <c r="HBZ97" s="1488" t="e">
        <f>SUM(HBZ23,HBZ27,HBZ33,HBZ38,HBZ41,HBZ44,HBZ47,HBZ50,HBZ56,HBZ62,HBZ64,HBZ70,HBZ76,HBZ78,HBZ82,#REF!)*(1-$E$91)*0.095</f>
        <v>#REF!</v>
      </c>
      <c r="HCA97" s="1488" t="e">
        <f>SUM(HCA23,HCA27,HCA33,HCA38,HCA41,HCA44,HCA47,HCA50,HCA56,HCA62,HCA64,HCA70,HCA76,HCA78,HCA82,#REF!)*(1-$E$91)*0.095</f>
        <v>#REF!</v>
      </c>
      <c r="HCB97" s="1488" t="e">
        <f>SUM(HCB23,HCB27,HCB33,HCB38,HCB41,HCB44,HCB47,HCB50,HCB56,HCB62,HCB64,HCB70,HCB76,HCB78,HCB82,#REF!)*(1-$E$91)*0.095</f>
        <v>#REF!</v>
      </c>
      <c r="HCC97" s="1488" t="e">
        <f>SUM(HCC23,HCC27,HCC33,HCC38,HCC41,HCC44,HCC47,HCC50,HCC56,HCC62,HCC64,HCC70,HCC76,HCC78,HCC82,#REF!)*(1-$E$91)*0.095</f>
        <v>#REF!</v>
      </c>
      <c r="HCD97" s="1488" t="e">
        <f>SUM(HCD23,HCD27,HCD33,HCD38,HCD41,HCD44,HCD47,HCD50,HCD56,HCD62,HCD64,HCD70,HCD76,HCD78,HCD82,#REF!)*(1-$E$91)*0.095</f>
        <v>#REF!</v>
      </c>
      <c r="HCE97" s="1488" t="e">
        <f>SUM(HCE23,HCE27,HCE33,HCE38,HCE41,HCE44,HCE47,HCE50,HCE56,HCE62,HCE64,HCE70,HCE76,HCE78,HCE82,#REF!)*(1-$E$91)*0.095</f>
        <v>#REF!</v>
      </c>
      <c r="HCF97" s="1488" t="e">
        <f>SUM(HCF23,HCF27,HCF33,HCF38,HCF41,HCF44,HCF47,HCF50,HCF56,HCF62,HCF64,HCF70,HCF76,HCF78,HCF82,#REF!)*(1-$E$91)*0.095</f>
        <v>#REF!</v>
      </c>
      <c r="HCG97" s="1488" t="e">
        <f>SUM(HCG23,HCG27,HCG33,HCG38,HCG41,HCG44,HCG47,HCG50,HCG56,HCG62,HCG64,HCG70,HCG76,HCG78,HCG82,#REF!)*(1-$E$91)*0.095</f>
        <v>#REF!</v>
      </c>
      <c r="HCH97" s="1488" t="e">
        <f>SUM(HCH23,HCH27,HCH33,HCH38,HCH41,HCH44,HCH47,HCH50,HCH56,HCH62,HCH64,HCH70,HCH76,HCH78,HCH82,#REF!)*(1-$E$91)*0.095</f>
        <v>#REF!</v>
      </c>
      <c r="HCI97" s="1488" t="e">
        <f>SUM(HCI23,HCI27,HCI33,HCI38,HCI41,HCI44,HCI47,HCI50,HCI56,HCI62,HCI64,HCI70,HCI76,HCI78,HCI82,#REF!)*(1-$E$91)*0.095</f>
        <v>#REF!</v>
      </c>
      <c r="HCJ97" s="1488" t="e">
        <f>SUM(HCJ23,HCJ27,HCJ33,HCJ38,HCJ41,HCJ44,HCJ47,HCJ50,HCJ56,HCJ62,HCJ64,HCJ70,HCJ76,HCJ78,HCJ82,#REF!)*(1-$E$91)*0.095</f>
        <v>#REF!</v>
      </c>
      <c r="HCK97" s="1488" t="e">
        <f>SUM(HCK23,HCK27,HCK33,HCK38,HCK41,HCK44,HCK47,HCK50,HCK56,HCK62,HCK64,HCK70,HCK76,HCK78,HCK82,#REF!)*(1-$E$91)*0.095</f>
        <v>#REF!</v>
      </c>
      <c r="HCL97" s="1488" t="e">
        <f>SUM(HCL23,HCL27,HCL33,HCL38,HCL41,HCL44,HCL47,HCL50,HCL56,HCL62,HCL64,HCL70,HCL76,HCL78,HCL82,#REF!)*(1-$E$91)*0.095</f>
        <v>#REF!</v>
      </c>
      <c r="HCM97" s="1488" t="e">
        <f>SUM(HCM23,HCM27,HCM33,HCM38,HCM41,HCM44,HCM47,HCM50,HCM56,HCM62,HCM64,HCM70,HCM76,HCM78,HCM82,#REF!)*(1-$E$91)*0.095</f>
        <v>#REF!</v>
      </c>
      <c r="HCN97" s="1488" t="e">
        <f>SUM(HCN23,HCN27,HCN33,HCN38,HCN41,HCN44,HCN47,HCN50,HCN56,HCN62,HCN64,HCN70,HCN76,HCN78,HCN82,#REF!)*(1-$E$91)*0.095</f>
        <v>#REF!</v>
      </c>
      <c r="HCO97" s="1488" t="e">
        <f>SUM(HCO23,HCO27,HCO33,HCO38,HCO41,HCO44,HCO47,HCO50,HCO56,HCO62,HCO64,HCO70,HCO76,HCO78,HCO82,#REF!)*(1-$E$91)*0.095</f>
        <v>#REF!</v>
      </c>
      <c r="HCP97" s="1488" t="e">
        <f>SUM(HCP23,HCP27,HCP33,HCP38,HCP41,HCP44,HCP47,HCP50,HCP56,HCP62,HCP64,HCP70,HCP76,HCP78,HCP82,#REF!)*(1-$E$91)*0.095</f>
        <v>#REF!</v>
      </c>
      <c r="HCQ97" s="1488" t="e">
        <f>SUM(HCQ23,HCQ27,HCQ33,HCQ38,HCQ41,HCQ44,HCQ47,HCQ50,HCQ56,HCQ62,HCQ64,HCQ70,HCQ76,HCQ78,HCQ82,#REF!)*(1-$E$91)*0.095</f>
        <v>#REF!</v>
      </c>
      <c r="HCR97" s="1488" t="e">
        <f>SUM(HCR23,HCR27,HCR33,HCR38,HCR41,HCR44,HCR47,HCR50,HCR56,HCR62,HCR64,HCR70,HCR76,HCR78,HCR82,#REF!)*(1-$E$91)*0.095</f>
        <v>#REF!</v>
      </c>
      <c r="HCS97" s="1488" t="e">
        <f>SUM(HCS23,HCS27,HCS33,HCS38,HCS41,HCS44,HCS47,HCS50,HCS56,HCS62,HCS64,HCS70,HCS76,HCS78,HCS82,#REF!)*(1-$E$91)*0.095</f>
        <v>#REF!</v>
      </c>
      <c r="HCT97" s="1488" t="e">
        <f>SUM(HCT23,HCT27,HCT33,HCT38,HCT41,HCT44,HCT47,HCT50,HCT56,HCT62,HCT64,HCT70,HCT76,HCT78,HCT82,#REF!)*(1-$E$91)*0.095</f>
        <v>#REF!</v>
      </c>
      <c r="HCU97" s="1488" t="e">
        <f>SUM(HCU23,HCU27,HCU33,HCU38,HCU41,HCU44,HCU47,HCU50,HCU56,HCU62,HCU64,HCU70,HCU76,HCU78,HCU82,#REF!)*(1-$E$91)*0.095</f>
        <v>#REF!</v>
      </c>
      <c r="HCV97" s="1488" t="e">
        <f>SUM(HCV23,HCV27,HCV33,HCV38,HCV41,HCV44,HCV47,HCV50,HCV56,HCV62,HCV64,HCV70,HCV76,HCV78,HCV82,#REF!)*(1-$E$91)*0.095</f>
        <v>#REF!</v>
      </c>
      <c r="HCW97" s="1488" t="e">
        <f>SUM(HCW23,HCW27,HCW33,HCW38,HCW41,HCW44,HCW47,HCW50,HCW56,HCW62,HCW64,HCW70,HCW76,HCW78,HCW82,#REF!)*(1-$E$91)*0.095</f>
        <v>#REF!</v>
      </c>
      <c r="HCX97" s="1488" t="e">
        <f>SUM(HCX23,HCX27,HCX33,HCX38,HCX41,HCX44,HCX47,HCX50,HCX56,HCX62,HCX64,HCX70,HCX76,HCX78,HCX82,#REF!)*(1-$E$91)*0.095</f>
        <v>#REF!</v>
      </c>
      <c r="HCY97" s="1488" t="e">
        <f>SUM(HCY23,HCY27,HCY33,HCY38,HCY41,HCY44,HCY47,HCY50,HCY56,HCY62,HCY64,HCY70,HCY76,HCY78,HCY82,#REF!)*(1-$E$91)*0.095</f>
        <v>#REF!</v>
      </c>
      <c r="HCZ97" s="1488" t="e">
        <f>SUM(HCZ23,HCZ27,HCZ33,HCZ38,HCZ41,HCZ44,HCZ47,HCZ50,HCZ56,HCZ62,HCZ64,HCZ70,HCZ76,HCZ78,HCZ82,#REF!)*(1-$E$91)*0.095</f>
        <v>#REF!</v>
      </c>
      <c r="HDA97" s="1488" t="e">
        <f>SUM(HDA23,HDA27,HDA33,HDA38,HDA41,HDA44,HDA47,HDA50,HDA56,HDA62,HDA64,HDA70,HDA76,HDA78,HDA82,#REF!)*(1-$E$91)*0.095</f>
        <v>#REF!</v>
      </c>
      <c r="HDB97" s="1488" t="e">
        <f>SUM(HDB23,HDB27,HDB33,HDB38,HDB41,HDB44,HDB47,HDB50,HDB56,HDB62,HDB64,HDB70,HDB76,HDB78,HDB82,#REF!)*(1-$E$91)*0.095</f>
        <v>#REF!</v>
      </c>
      <c r="HDC97" s="1488" t="e">
        <f>SUM(HDC23,HDC27,HDC33,HDC38,HDC41,HDC44,HDC47,HDC50,HDC56,HDC62,HDC64,HDC70,HDC76,HDC78,HDC82,#REF!)*(1-$E$91)*0.095</f>
        <v>#REF!</v>
      </c>
      <c r="HDD97" s="1488" t="e">
        <f>SUM(HDD23,HDD27,HDD33,HDD38,HDD41,HDD44,HDD47,HDD50,HDD56,HDD62,HDD64,HDD70,HDD76,HDD78,HDD82,#REF!)*(1-$E$91)*0.095</f>
        <v>#REF!</v>
      </c>
      <c r="HDE97" s="1488" t="e">
        <f>SUM(HDE23,HDE27,HDE33,HDE38,HDE41,HDE44,HDE47,HDE50,HDE56,HDE62,HDE64,HDE70,HDE76,HDE78,HDE82,#REF!)*(1-$E$91)*0.095</f>
        <v>#REF!</v>
      </c>
      <c r="HDF97" s="1488" t="e">
        <f>SUM(HDF23,HDF27,HDF33,HDF38,HDF41,HDF44,HDF47,HDF50,HDF56,HDF62,HDF64,HDF70,HDF76,HDF78,HDF82,#REF!)*(1-$E$91)*0.095</f>
        <v>#REF!</v>
      </c>
      <c r="HDG97" s="1488" t="e">
        <f>SUM(HDG23,HDG27,HDG33,HDG38,HDG41,HDG44,HDG47,HDG50,HDG56,HDG62,HDG64,HDG70,HDG76,HDG78,HDG82,#REF!)*(1-$E$91)*0.095</f>
        <v>#REF!</v>
      </c>
      <c r="HDH97" s="1488" t="e">
        <f>SUM(HDH23,HDH27,HDH33,HDH38,HDH41,HDH44,HDH47,HDH50,HDH56,HDH62,HDH64,HDH70,HDH76,HDH78,HDH82,#REF!)*(1-$E$91)*0.095</f>
        <v>#REF!</v>
      </c>
      <c r="HDI97" s="1488" t="e">
        <f>SUM(HDI23,HDI27,HDI33,HDI38,HDI41,HDI44,HDI47,HDI50,HDI56,HDI62,HDI64,HDI70,HDI76,HDI78,HDI82,#REF!)*(1-$E$91)*0.095</f>
        <v>#REF!</v>
      </c>
      <c r="HDJ97" s="1488" t="e">
        <f>SUM(HDJ23,HDJ27,HDJ33,HDJ38,HDJ41,HDJ44,HDJ47,HDJ50,HDJ56,HDJ62,HDJ64,HDJ70,HDJ76,HDJ78,HDJ82,#REF!)*(1-$E$91)*0.095</f>
        <v>#REF!</v>
      </c>
      <c r="HDK97" s="1488" t="e">
        <f>SUM(HDK23,HDK27,HDK33,HDK38,HDK41,HDK44,HDK47,HDK50,HDK56,HDK62,HDK64,HDK70,HDK76,HDK78,HDK82,#REF!)*(1-$E$91)*0.095</f>
        <v>#REF!</v>
      </c>
      <c r="HDL97" s="1488" t="e">
        <f>SUM(HDL23,HDL27,HDL33,HDL38,HDL41,HDL44,HDL47,HDL50,HDL56,HDL62,HDL64,HDL70,HDL76,HDL78,HDL82,#REF!)*(1-$E$91)*0.095</f>
        <v>#REF!</v>
      </c>
      <c r="HDM97" s="1488" t="e">
        <f>SUM(HDM23,HDM27,HDM33,HDM38,HDM41,HDM44,HDM47,HDM50,HDM56,HDM62,HDM64,HDM70,HDM76,HDM78,HDM82,#REF!)*(1-$E$91)*0.095</f>
        <v>#REF!</v>
      </c>
      <c r="HDN97" s="1488" t="e">
        <f>SUM(HDN23,HDN27,HDN33,HDN38,HDN41,HDN44,HDN47,HDN50,HDN56,HDN62,HDN64,HDN70,HDN76,HDN78,HDN82,#REF!)*(1-$E$91)*0.095</f>
        <v>#REF!</v>
      </c>
      <c r="HDO97" s="1488" t="e">
        <f>SUM(HDO23,HDO27,HDO33,HDO38,HDO41,HDO44,HDO47,HDO50,HDO56,HDO62,HDO64,HDO70,HDO76,HDO78,HDO82,#REF!)*(1-$E$91)*0.095</f>
        <v>#REF!</v>
      </c>
      <c r="HDP97" s="1488" t="e">
        <f>SUM(HDP23,HDP27,HDP33,HDP38,HDP41,HDP44,HDP47,HDP50,HDP56,HDP62,HDP64,HDP70,HDP76,HDP78,HDP82,#REF!)*(1-$E$91)*0.095</f>
        <v>#REF!</v>
      </c>
      <c r="HDQ97" s="1488" t="e">
        <f>SUM(HDQ23,HDQ27,HDQ33,HDQ38,HDQ41,HDQ44,HDQ47,HDQ50,HDQ56,HDQ62,HDQ64,HDQ70,HDQ76,HDQ78,HDQ82,#REF!)*(1-$E$91)*0.095</f>
        <v>#REF!</v>
      </c>
      <c r="HDR97" s="1488" t="e">
        <f>SUM(HDR23,HDR27,HDR33,HDR38,HDR41,HDR44,HDR47,HDR50,HDR56,HDR62,HDR64,HDR70,HDR76,HDR78,HDR82,#REF!)*(1-$E$91)*0.095</f>
        <v>#REF!</v>
      </c>
      <c r="HDS97" s="1488" t="e">
        <f>SUM(HDS23,HDS27,HDS33,HDS38,HDS41,HDS44,HDS47,HDS50,HDS56,HDS62,HDS64,HDS70,HDS76,HDS78,HDS82,#REF!)*(1-$E$91)*0.095</f>
        <v>#REF!</v>
      </c>
      <c r="HDT97" s="1488" t="e">
        <f>SUM(HDT23,HDT27,HDT33,HDT38,HDT41,HDT44,HDT47,HDT50,HDT56,HDT62,HDT64,HDT70,HDT76,HDT78,HDT82,#REF!)*(1-$E$91)*0.095</f>
        <v>#REF!</v>
      </c>
      <c r="HDU97" s="1488" t="e">
        <f>SUM(HDU23,HDU27,HDU33,HDU38,HDU41,HDU44,HDU47,HDU50,HDU56,HDU62,HDU64,HDU70,HDU76,HDU78,HDU82,#REF!)*(1-$E$91)*0.095</f>
        <v>#REF!</v>
      </c>
      <c r="HDV97" s="1488" t="e">
        <f>SUM(HDV23,HDV27,HDV33,HDV38,HDV41,HDV44,HDV47,HDV50,HDV56,HDV62,HDV64,HDV70,HDV76,HDV78,HDV82,#REF!)*(1-$E$91)*0.095</f>
        <v>#REF!</v>
      </c>
      <c r="HDW97" s="1488" t="e">
        <f>SUM(HDW23,HDW27,HDW33,HDW38,HDW41,HDW44,HDW47,HDW50,HDW56,HDW62,HDW64,HDW70,HDW76,HDW78,HDW82,#REF!)*(1-$E$91)*0.095</f>
        <v>#REF!</v>
      </c>
      <c r="HDX97" s="1488" t="e">
        <f>SUM(HDX23,HDX27,HDX33,HDX38,HDX41,HDX44,HDX47,HDX50,HDX56,HDX62,HDX64,HDX70,HDX76,HDX78,HDX82,#REF!)*(1-$E$91)*0.095</f>
        <v>#REF!</v>
      </c>
      <c r="HDY97" s="1488" t="e">
        <f>SUM(HDY23,HDY27,HDY33,HDY38,HDY41,HDY44,HDY47,HDY50,HDY56,HDY62,HDY64,HDY70,HDY76,HDY78,HDY82,#REF!)*(1-$E$91)*0.095</f>
        <v>#REF!</v>
      </c>
      <c r="HDZ97" s="1488" t="e">
        <f>SUM(HDZ23,HDZ27,HDZ33,HDZ38,HDZ41,HDZ44,HDZ47,HDZ50,HDZ56,HDZ62,HDZ64,HDZ70,HDZ76,HDZ78,HDZ82,#REF!)*(1-$E$91)*0.095</f>
        <v>#REF!</v>
      </c>
      <c r="HEA97" s="1488" t="e">
        <f>SUM(HEA23,HEA27,HEA33,HEA38,HEA41,HEA44,HEA47,HEA50,HEA56,HEA62,HEA64,HEA70,HEA76,HEA78,HEA82,#REF!)*(1-$E$91)*0.095</f>
        <v>#REF!</v>
      </c>
      <c r="HEB97" s="1488" t="e">
        <f>SUM(HEB23,HEB27,HEB33,HEB38,HEB41,HEB44,HEB47,HEB50,HEB56,HEB62,HEB64,HEB70,HEB76,HEB78,HEB82,#REF!)*(1-$E$91)*0.095</f>
        <v>#REF!</v>
      </c>
      <c r="HEC97" s="1488" t="e">
        <f>SUM(HEC23,HEC27,HEC33,HEC38,HEC41,HEC44,HEC47,HEC50,HEC56,HEC62,HEC64,HEC70,HEC76,HEC78,HEC82,#REF!)*(1-$E$91)*0.095</f>
        <v>#REF!</v>
      </c>
      <c r="HED97" s="1488" t="e">
        <f>SUM(HED23,HED27,HED33,HED38,HED41,HED44,HED47,HED50,HED56,HED62,HED64,HED70,HED76,HED78,HED82,#REF!)*(1-$E$91)*0.095</f>
        <v>#REF!</v>
      </c>
      <c r="HEE97" s="1488" t="e">
        <f>SUM(HEE23,HEE27,HEE33,HEE38,HEE41,HEE44,HEE47,HEE50,HEE56,HEE62,HEE64,HEE70,HEE76,HEE78,HEE82,#REF!)*(1-$E$91)*0.095</f>
        <v>#REF!</v>
      </c>
      <c r="HEF97" s="1488" t="e">
        <f>SUM(HEF23,HEF27,HEF33,HEF38,HEF41,HEF44,HEF47,HEF50,HEF56,HEF62,HEF64,HEF70,HEF76,HEF78,HEF82,#REF!)*(1-$E$91)*0.095</f>
        <v>#REF!</v>
      </c>
      <c r="HEG97" s="1488" t="e">
        <f>SUM(HEG23,HEG27,HEG33,HEG38,HEG41,HEG44,HEG47,HEG50,HEG56,HEG62,HEG64,HEG70,HEG76,HEG78,HEG82,#REF!)*(1-$E$91)*0.095</f>
        <v>#REF!</v>
      </c>
      <c r="HEH97" s="1488" t="e">
        <f>SUM(HEH23,HEH27,HEH33,HEH38,HEH41,HEH44,HEH47,HEH50,HEH56,HEH62,HEH64,HEH70,HEH76,HEH78,HEH82,#REF!)*(1-$E$91)*0.095</f>
        <v>#REF!</v>
      </c>
      <c r="HEI97" s="1488" t="e">
        <f>SUM(HEI23,HEI27,HEI33,HEI38,HEI41,HEI44,HEI47,HEI50,HEI56,HEI62,HEI64,HEI70,HEI76,HEI78,HEI82,#REF!)*(1-$E$91)*0.095</f>
        <v>#REF!</v>
      </c>
      <c r="HEJ97" s="1488" t="e">
        <f>SUM(HEJ23,HEJ27,HEJ33,HEJ38,HEJ41,HEJ44,HEJ47,HEJ50,HEJ56,HEJ62,HEJ64,HEJ70,HEJ76,HEJ78,HEJ82,#REF!)*(1-$E$91)*0.095</f>
        <v>#REF!</v>
      </c>
      <c r="HEK97" s="1488" t="e">
        <f>SUM(HEK23,HEK27,HEK33,HEK38,HEK41,HEK44,HEK47,HEK50,HEK56,HEK62,HEK64,HEK70,HEK76,HEK78,HEK82,#REF!)*(1-$E$91)*0.095</f>
        <v>#REF!</v>
      </c>
      <c r="HEL97" s="1488" t="e">
        <f>SUM(HEL23,HEL27,HEL33,HEL38,HEL41,HEL44,HEL47,HEL50,HEL56,HEL62,HEL64,HEL70,HEL76,HEL78,HEL82,#REF!)*(1-$E$91)*0.095</f>
        <v>#REF!</v>
      </c>
      <c r="HEM97" s="1488" t="e">
        <f>SUM(HEM23,HEM27,HEM33,HEM38,HEM41,HEM44,HEM47,HEM50,HEM56,HEM62,HEM64,HEM70,HEM76,HEM78,HEM82,#REF!)*(1-$E$91)*0.095</f>
        <v>#REF!</v>
      </c>
      <c r="HEN97" s="1488" t="e">
        <f>SUM(HEN23,HEN27,HEN33,HEN38,HEN41,HEN44,HEN47,HEN50,HEN56,HEN62,HEN64,HEN70,HEN76,HEN78,HEN82,#REF!)*(1-$E$91)*0.095</f>
        <v>#REF!</v>
      </c>
      <c r="HEO97" s="1488" t="e">
        <f>SUM(HEO23,HEO27,HEO33,HEO38,HEO41,HEO44,HEO47,HEO50,HEO56,HEO62,HEO64,HEO70,HEO76,HEO78,HEO82,#REF!)*(1-$E$91)*0.095</f>
        <v>#REF!</v>
      </c>
      <c r="HEP97" s="1488" t="e">
        <f>SUM(HEP23,HEP27,HEP33,HEP38,HEP41,HEP44,HEP47,HEP50,HEP56,HEP62,HEP64,HEP70,HEP76,HEP78,HEP82,#REF!)*(1-$E$91)*0.095</f>
        <v>#REF!</v>
      </c>
      <c r="HEQ97" s="1488" t="e">
        <f>SUM(HEQ23,HEQ27,HEQ33,HEQ38,HEQ41,HEQ44,HEQ47,HEQ50,HEQ56,HEQ62,HEQ64,HEQ70,HEQ76,HEQ78,HEQ82,#REF!)*(1-$E$91)*0.095</f>
        <v>#REF!</v>
      </c>
      <c r="HER97" s="1488" t="e">
        <f>SUM(HER23,HER27,HER33,HER38,HER41,HER44,HER47,HER50,HER56,HER62,HER64,HER70,HER76,HER78,HER82,#REF!)*(1-$E$91)*0.095</f>
        <v>#REF!</v>
      </c>
      <c r="HES97" s="1488" t="e">
        <f>SUM(HES23,HES27,HES33,HES38,HES41,HES44,HES47,HES50,HES56,HES62,HES64,HES70,HES76,HES78,HES82,#REF!)*(1-$E$91)*0.095</f>
        <v>#REF!</v>
      </c>
      <c r="HET97" s="1488" t="e">
        <f>SUM(HET23,HET27,HET33,HET38,HET41,HET44,HET47,HET50,HET56,HET62,HET64,HET70,HET76,HET78,HET82,#REF!)*(1-$E$91)*0.095</f>
        <v>#REF!</v>
      </c>
      <c r="HEU97" s="1488" t="e">
        <f>SUM(HEU23,HEU27,HEU33,HEU38,HEU41,HEU44,HEU47,HEU50,HEU56,HEU62,HEU64,HEU70,HEU76,HEU78,HEU82,#REF!)*(1-$E$91)*0.095</f>
        <v>#REF!</v>
      </c>
      <c r="HEV97" s="1488" t="e">
        <f>SUM(HEV23,HEV27,HEV33,HEV38,HEV41,HEV44,HEV47,HEV50,HEV56,HEV62,HEV64,HEV70,HEV76,HEV78,HEV82,#REF!)*(1-$E$91)*0.095</f>
        <v>#REF!</v>
      </c>
      <c r="HEW97" s="1488" t="e">
        <f>SUM(HEW23,HEW27,HEW33,HEW38,HEW41,HEW44,HEW47,HEW50,HEW56,HEW62,HEW64,HEW70,HEW76,HEW78,HEW82,#REF!)*(1-$E$91)*0.095</f>
        <v>#REF!</v>
      </c>
      <c r="HEX97" s="1488" t="e">
        <f>SUM(HEX23,HEX27,HEX33,HEX38,HEX41,HEX44,HEX47,HEX50,HEX56,HEX62,HEX64,HEX70,HEX76,HEX78,HEX82,#REF!)*(1-$E$91)*0.095</f>
        <v>#REF!</v>
      </c>
      <c r="HEY97" s="1488" t="e">
        <f>SUM(HEY23,HEY27,HEY33,HEY38,HEY41,HEY44,HEY47,HEY50,HEY56,HEY62,HEY64,HEY70,HEY76,HEY78,HEY82,#REF!)*(1-$E$91)*0.095</f>
        <v>#REF!</v>
      </c>
      <c r="HEZ97" s="1488" t="e">
        <f>SUM(HEZ23,HEZ27,HEZ33,HEZ38,HEZ41,HEZ44,HEZ47,HEZ50,HEZ56,HEZ62,HEZ64,HEZ70,HEZ76,HEZ78,HEZ82,#REF!)*(1-$E$91)*0.095</f>
        <v>#REF!</v>
      </c>
      <c r="HFA97" s="1488" t="e">
        <f>SUM(HFA23,HFA27,HFA33,HFA38,HFA41,HFA44,HFA47,HFA50,HFA56,HFA62,HFA64,HFA70,HFA76,HFA78,HFA82,#REF!)*(1-$E$91)*0.095</f>
        <v>#REF!</v>
      </c>
      <c r="HFB97" s="1488" t="e">
        <f>SUM(HFB23,HFB27,HFB33,HFB38,HFB41,HFB44,HFB47,HFB50,HFB56,HFB62,HFB64,HFB70,HFB76,HFB78,HFB82,#REF!)*(1-$E$91)*0.095</f>
        <v>#REF!</v>
      </c>
      <c r="HFC97" s="1488" t="e">
        <f>SUM(HFC23,HFC27,HFC33,HFC38,HFC41,HFC44,HFC47,HFC50,HFC56,HFC62,HFC64,HFC70,HFC76,HFC78,HFC82,#REF!)*(1-$E$91)*0.095</f>
        <v>#REF!</v>
      </c>
      <c r="HFD97" s="1488" t="e">
        <f>SUM(HFD23,HFD27,HFD33,HFD38,HFD41,HFD44,HFD47,HFD50,HFD56,HFD62,HFD64,HFD70,HFD76,HFD78,HFD82,#REF!)*(1-$E$91)*0.095</f>
        <v>#REF!</v>
      </c>
      <c r="HFE97" s="1488" t="e">
        <f>SUM(HFE23,HFE27,HFE33,HFE38,HFE41,HFE44,HFE47,HFE50,HFE56,HFE62,HFE64,HFE70,HFE76,HFE78,HFE82,#REF!)*(1-$E$91)*0.095</f>
        <v>#REF!</v>
      </c>
      <c r="HFF97" s="1488" t="e">
        <f>SUM(HFF23,HFF27,HFF33,HFF38,HFF41,HFF44,HFF47,HFF50,HFF56,HFF62,HFF64,HFF70,HFF76,HFF78,HFF82,#REF!)*(1-$E$91)*0.095</f>
        <v>#REF!</v>
      </c>
      <c r="HFG97" s="1488" t="e">
        <f>SUM(HFG23,HFG27,HFG33,HFG38,HFG41,HFG44,HFG47,HFG50,HFG56,HFG62,HFG64,HFG70,HFG76,HFG78,HFG82,#REF!)*(1-$E$91)*0.095</f>
        <v>#REF!</v>
      </c>
      <c r="HFH97" s="1488" t="e">
        <f>SUM(HFH23,HFH27,HFH33,HFH38,HFH41,HFH44,HFH47,HFH50,HFH56,HFH62,HFH64,HFH70,HFH76,HFH78,HFH82,#REF!)*(1-$E$91)*0.095</f>
        <v>#REF!</v>
      </c>
      <c r="HFI97" s="1488" t="e">
        <f>SUM(HFI23,HFI27,HFI33,HFI38,HFI41,HFI44,HFI47,HFI50,HFI56,HFI62,HFI64,HFI70,HFI76,HFI78,HFI82,#REF!)*(1-$E$91)*0.095</f>
        <v>#REF!</v>
      </c>
      <c r="HFJ97" s="1488" t="e">
        <f>SUM(HFJ23,HFJ27,HFJ33,HFJ38,HFJ41,HFJ44,HFJ47,HFJ50,HFJ56,HFJ62,HFJ64,HFJ70,HFJ76,HFJ78,HFJ82,#REF!)*(1-$E$91)*0.095</f>
        <v>#REF!</v>
      </c>
      <c r="HFK97" s="1488" t="e">
        <f>SUM(HFK23,HFK27,HFK33,HFK38,HFK41,HFK44,HFK47,HFK50,HFK56,HFK62,HFK64,HFK70,HFK76,HFK78,HFK82,#REF!)*(1-$E$91)*0.095</f>
        <v>#REF!</v>
      </c>
      <c r="HFL97" s="1488" t="e">
        <f>SUM(HFL23,HFL27,HFL33,HFL38,HFL41,HFL44,HFL47,HFL50,HFL56,HFL62,HFL64,HFL70,HFL76,HFL78,HFL82,#REF!)*(1-$E$91)*0.095</f>
        <v>#REF!</v>
      </c>
      <c r="HFM97" s="1488" t="e">
        <f>SUM(HFM23,HFM27,HFM33,HFM38,HFM41,HFM44,HFM47,HFM50,HFM56,HFM62,HFM64,HFM70,HFM76,HFM78,HFM82,#REF!)*(1-$E$91)*0.095</f>
        <v>#REF!</v>
      </c>
      <c r="HFN97" s="1488" t="e">
        <f>SUM(HFN23,HFN27,HFN33,HFN38,HFN41,HFN44,HFN47,HFN50,HFN56,HFN62,HFN64,HFN70,HFN76,HFN78,HFN82,#REF!)*(1-$E$91)*0.095</f>
        <v>#REF!</v>
      </c>
      <c r="HFO97" s="1488" t="e">
        <f>SUM(HFO23,HFO27,HFO33,HFO38,HFO41,HFO44,HFO47,HFO50,HFO56,HFO62,HFO64,HFO70,HFO76,HFO78,HFO82,#REF!)*(1-$E$91)*0.095</f>
        <v>#REF!</v>
      </c>
      <c r="HFP97" s="1488" t="e">
        <f>SUM(HFP23,HFP27,HFP33,HFP38,HFP41,HFP44,HFP47,HFP50,HFP56,HFP62,HFP64,HFP70,HFP76,HFP78,HFP82,#REF!)*(1-$E$91)*0.095</f>
        <v>#REF!</v>
      </c>
      <c r="HFQ97" s="1488" t="e">
        <f>SUM(HFQ23,HFQ27,HFQ33,HFQ38,HFQ41,HFQ44,HFQ47,HFQ50,HFQ56,HFQ62,HFQ64,HFQ70,HFQ76,HFQ78,HFQ82,#REF!)*(1-$E$91)*0.095</f>
        <v>#REF!</v>
      </c>
      <c r="HFR97" s="1488" t="e">
        <f>SUM(HFR23,HFR27,HFR33,HFR38,HFR41,HFR44,HFR47,HFR50,HFR56,HFR62,HFR64,HFR70,HFR76,HFR78,HFR82,#REF!)*(1-$E$91)*0.095</f>
        <v>#REF!</v>
      </c>
      <c r="HFS97" s="1488" t="e">
        <f>SUM(HFS23,HFS27,HFS33,HFS38,HFS41,HFS44,HFS47,HFS50,HFS56,HFS62,HFS64,HFS70,HFS76,HFS78,HFS82,#REF!)*(1-$E$91)*0.095</f>
        <v>#REF!</v>
      </c>
      <c r="HFT97" s="1488" t="e">
        <f>SUM(HFT23,HFT27,HFT33,HFT38,HFT41,HFT44,HFT47,HFT50,HFT56,HFT62,HFT64,HFT70,HFT76,HFT78,HFT82,#REF!)*(1-$E$91)*0.095</f>
        <v>#REF!</v>
      </c>
      <c r="HFU97" s="1488" t="e">
        <f>SUM(HFU23,HFU27,HFU33,HFU38,HFU41,HFU44,HFU47,HFU50,HFU56,HFU62,HFU64,HFU70,HFU76,HFU78,HFU82,#REF!)*(1-$E$91)*0.095</f>
        <v>#REF!</v>
      </c>
      <c r="HFV97" s="1488" t="e">
        <f>SUM(HFV23,HFV27,HFV33,HFV38,HFV41,HFV44,HFV47,HFV50,HFV56,HFV62,HFV64,HFV70,HFV76,HFV78,HFV82,#REF!)*(1-$E$91)*0.095</f>
        <v>#REF!</v>
      </c>
      <c r="HFW97" s="1488" t="e">
        <f>SUM(HFW23,HFW27,HFW33,HFW38,HFW41,HFW44,HFW47,HFW50,HFW56,HFW62,HFW64,HFW70,HFW76,HFW78,HFW82,#REF!)*(1-$E$91)*0.095</f>
        <v>#REF!</v>
      </c>
      <c r="HFX97" s="1488" t="e">
        <f>SUM(HFX23,HFX27,HFX33,HFX38,HFX41,HFX44,HFX47,HFX50,HFX56,HFX62,HFX64,HFX70,HFX76,HFX78,HFX82,#REF!)*(1-$E$91)*0.095</f>
        <v>#REF!</v>
      </c>
      <c r="HFY97" s="1488" t="e">
        <f>SUM(HFY23,HFY27,HFY33,HFY38,HFY41,HFY44,HFY47,HFY50,HFY56,HFY62,HFY64,HFY70,HFY76,HFY78,HFY82,#REF!)*(1-$E$91)*0.095</f>
        <v>#REF!</v>
      </c>
      <c r="HFZ97" s="1488" t="e">
        <f>SUM(HFZ23,HFZ27,HFZ33,HFZ38,HFZ41,HFZ44,HFZ47,HFZ50,HFZ56,HFZ62,HFZ64,HFZ70,HFZ76,HFZ78,HFZ82,#REF!)*(1-$E$91)*0.095</f>
        <v>#REF!</v>
      </c>
      <c r="HGA97" s="1488" t="e">
        <f>SUM(HGA23,HGA27,HGA33,HGA38,HGA41,HGA44,HGA47,HGA50,HGA56,HGA62,HGA64,HGA70,HGA76,HGA78,HGA82,#REF!)*(1-$E$91)*0.095</f>
        <v>#REF!</v>
      </c>
      <c r="HGB97" s="1488" t="e">
        <f>SUM(HGB23,HGB27,HGB33,HGB38,HGB41,HGB44,HGB47,HGB50,HGB56,HGB62,HGB64,HGB70,HGB76,HGB78,HGB82,#REF!)*(1-$E$91)*0.095</f>
        <v>#REF!</v>
      </c>
      <c r="HGC97" s="1488" t="e">
        <f>SUM(HGC23,HGC27,HGC33,HGC38,HGC41,HGC44,HGC47,HGC50,HGC56,HGC62,HGC64,HGC70,HGC76,HGC78,HGC82,#REF!)*(1-$E$91)*0.095</f>
        <v>#REF!</v>
      </c>
      <c r="HGD97" s="1488" t="e">
        <f>SUM(HGD23,HGD27,HGD33,HGD38,HGD41,HGD44,HGD47,HGD50,HGD56,HGD62,HGD64,HGD70,HGD76,HGD78,HGD82,#REF!)*(1-$E$91)*0.095</f>
        <v>#REF!</v>
      </c>
      <c r="HGE97" s="1488" t="e">
        <f>SUM(HGE23,HGE27,HGE33,HGE38,HGE41,HGE44,HGE47,HGE50,HGE56,HGE62,HGE64,HGE70,HGE76,HGE78,HGE82,#REF!)*(1-$E$91)*0.095</f>
        <v>#REF!</v>
      </c>
      <c r="HGF97" s="1488" t="e">
        <f>SUM(HGF23,HGF27,HGF33,HGF38,HGF41,HGF44,HGF47,HGF50,HGF56,HGF62,HGF64,HGF70,HGF76,HGF78,HGF82,#REF!)*(1-$E$91)*0.095</f>
        <v>#REF!</v>
      </c>
      <c r="HGG97" s="1488" t="e">
        <f>SUM(HGG23,HGG27,HGG33,HGG38,HGG41,HGG44,HGG47,HGG50,HGG56,HGG62,HGG64,HGG70,HGG76,HGG78,HGG82,#REF!)*(1-$E$91)*0.095</f>
        <v>#REF!</v>
      </c>
      <c r="HGH97" s="1488" t="e">
        <f>SUM(HGH23,HGH27,HGH33,HGH38,HGH41,HGH44,HGH47,HGH50,HGH56,HGH62,HGH64,HGH70,HGH76,HGH78,HGH82,#REF!)*(1-$E$91)*0.095</f>
        <v>#REF!</v>
      </c>
      <c r="HGI97" s="1488" t="e">
        <f>SUM(HGI23,HGI27,HGI33,HGI38,HGI41,HGI44,HGI47,HGI50,HGI56,HGI62,HGI64,HGI70,HGI76,HGI78,HGI82,#REF!)*(1-$E$91)*0.095</f>
        <v>#REF!</v>
      </c>
      <c r="HGJ97" s="1488" t="e">
        <f>SUM(HGJ23,HGJ27,HGJ33,HGJ38,HGJ41,HGJ44,HGJ47,HGJ50,HGJ56,HGJ62,HGJ64,HGJ70,HGJ76,HGJ78,HGJ82,#REF!)*(1-$E$91)*0.095</f>
        <v>#REF!</v>
      </c>
      <c r="HGK97" s="1488" t="e">
        <f>SUM(HGK23,HGK27,HGK33,HGK38,HGK41,HGK44,HGK47,HGK50,HGK56,HGK62,HGK64,HGK70,HGK76,HGK78,HGK82,#REF!)*(1-$E$91)*0.095</f>
        <v>#REF!</v>
      </c>
      <c r="HGL97" s="1488" t="e">
        <f>SUM(HGL23,HGL27,HGL33,HGL38,HGL41,HGL44,HGL47,HGL50,HGL56,HGL62,HGL64,HGL70,HGL76,HGL78,HGL82,#REF!)*(1-$E$91)*0.095</f>
        <v>#REF!</v>
      </c>
      <c r="HGM97" s="1488" t="e">
        <f>SUM(HGM23,HGM27,HGM33,HGM38,HGM41,HGM44,HGM47,HGM50,HGM56,HGM62,HGM64,HGM70,HGM76,HGM78,HGM82,#REF!)*(1-$E$91)*0.095</f>
        <v>#REF!</v>
      </c>
      <c r="HGN97" s="1488" t="e">
        <f>SUM(HGN23,HGN27,HGN33,HGN38,HGN41,HGN44,HGN47,HGN50,HGN56,HGN62,HGN64,HGN70,HGN76,HGN78,HGN82,#REF!)*(1-$E$91)*0.095</f>
        <v>#REF!</v>
      </c>
      <c r="HGO97" s="1488" t="e">
        <f>SUM(HGO23,HGO27,HGO33,HGO38,HGO41,HGO44,HGO47,HGO50,HGO56,HGO62,HGO64,HGO70,HGO76,HGO78,HGO82,#REF!)*(1-$E$91)*0.095</f>
        <v>#REF!</v>
      </c>
      <c r="HGP97" s="1488" t="e">
        <f>SUM(HGP23,HGP27,HGP33,HGP38,HGP41,HGP44,HGP47,HGP50,HGP56,HGP62,HGP64,HGP70,HGP76,HGP78,HGP82,#REF!)*(1-$E$91)*0.095</f>
        <v>#REF!</v>
      </c>
      <c r="HGQ97" s="1488" t="e">
        <f>SUM(HGQ23,HGQ27,HGQ33,HGQ38,HGQ41,HGQ44,HGQ47,HGQ50,HGQ56,HGQ62,HGQ64,HGQ70,HGQ76,HGQ78,HGQ82,#REF!)*(1-$E$91)*0.095</f>
        <v>#REF!</v>
      </c>
      <c r="HGR97" s="1488" t="e">
        <f>SUM(HGR23,HGR27,HGR33,HGR38,HGR41,HGR44,HGR47,HGR50,HGR56,HGR62,HGR64,HGR70,HGR76,HGR78,HGR82,#REF!)*(1-$E$91)*0.095</f>
        <v>#REF!</v>
      </c>
      <c r="HGS97" s="1488" t="e">
        <f>SUM(HGS23,HGS27,HGS33,HGS38,HGS41,HGS44,HGS47,HGS50,HGS56,HGS62,HGS64,HGS70,HGS76,HGS78,HGS82,#REF!)*(1-$E$91)*0.095</f>
        <v>#REF!</v>
      </c>
      <c r="HGT97" s="1488" t="e">
        <f>SUM(HGT23,HGT27,HGT33,HGT38,HGT41,HGT44,HGT47,HGT50,HGT56,HGT62,HGT64,HGT70,HGT76,HGT78,HGT82,#REF!)*(1-$E$91)*0.095</f>
        <v>#REF!</v>
      </c>
      <c r="HGU97" s="1488" t="e">
        <f>SUM(HGU23,HGU27,HGU33,HGU38,HGU41,HGU44,HGU47,HGU50,HGU56,HGU62,HGU64,HGU70,HGU76,HGU78,HGU82,#REF!)*(1-$E$91)*0.095</f>
        <v>#REF!</v>
      </c>
      <c r="HGV97" s="1488" t="e">
        <f>SUM(HGV23,HGV27,HGV33,HGV38,HGV41,HGV44,HGV47,HGV50,HGV56,HGV62,HGV64,HGV70,HGV76,HGV78,HGV82,#REF!)*(1-$E$91)*0.095</f>
        <v>#REF!</v>
      </c>
      <c r="HGW97" s="1488" t="e">
        <f>SUM(HGW23,HGW27,HGW33,HGW38,HGW41,HGW44,HGW47,HGW50,HGW56,HGW62,HGW64,HGW70,HGW76,HGW78,HGW82,#REF!)*(1-$E$91)*0.095</f>
        <v>#REF!</v>
      </c>
      <c r="HGX97" s="1488" t="e">
        <f>SUM(HGX23,HGX27,HGX33,HGX38,HGX41,HGX44,HGX47,HGX50,HGX56,HGX62,HGX64,HGX70,HGX76,HGX78,HGX82,#REF!)*(1-$E$91)*0.095</f>
        <v>#REF!</v>
      </c>
      <c r="HGY97" s="1488" t="e">
        <f>SUM(HGY23,HGY27,HGY33,HGY38,HGY41,HGY44,HGY47,HGY50,HGY56,HGY62,HGY64,HGY70,HGY76,HGY78,HGY82,#REF!)*(1-$E$91)*0.095</f>
        <v>#REF!</v>
      </c>
      <c r="HGZ97" s="1488" t="e">
        <f>SUM(HGZ23,HGZ27,HGZ33,HGZ38,HGZ41,HGZ44,HGZ47,HGZ50,HGZ56,HGZ62,HGZ64,HGZ70,HGZ76,HGZ78,HGZ82,#REF!)*(1-$E$91)*0.095</f>
        <v>#REF!</v>
      </c>
      <c r="HHA97" s="1488" t="e">
        <f>SUM(HHA23,HHA27,HHA33,HHA38,HHA41,HHA44,HHA47,HHA50,HHA56,HHA62,HHA64,HHA70,HHA76,HHA78,HHA82,#REF!)*(1-$E$91)*0.095</f>
        <v>#REF!</v>
      </c>
      <c r="HHB97" s="1488" t="e">
        <f>SUM(HHB23,HHB27,HHB33,HHB38,HHB41,HHB44,HHB47,HHB50,HHB56,HHB62,HHB64,HHB70,HHB76,HHB78,HHB82,#REF!)*(1-$E$91)*0.095</f>
        <v>#REF!</v>
      </c>
      <c r="HHC97" s="1488" t="e">
        <f>SUM(HHC23,HHC27,HHC33,HHC38,HHC41,HHC44,HHC47,HHC50,HHC56,HHC62,HHC64,HHC70,HHC76,HHC78,HHC82,#REF!)*(1-$E$91)*0.095</f>
        <v>#REF!</v>
      </c>
      <c r="HHD97" s="1488" t="e">
        <f>SUM(HHD23,HHD27,HHD33,HHD38,HHD41,HHD44,HHD47,HHD50,HHD56,HHD62,HHD64,HHD70,HHD76,HHD78,HHD82,#REF!)*(1-$E$91)*0.095</f>
        <v>#REF!</v>
      </c>
      <c r="HHE97" s="1488" t="e">
        <f>SUM(HHE23,HHE27,HHE33,HHE38,HHE41,HHE44,HHE47,HHE50,HHE56,HHE62,HHE64,HHE70,HHE76,HHE78,HHE82,#REF!)*(1-$E$91)*0.095</f>
        <v>#REF!</v>
      </c>
      <c r="HHF97" s="1488" t="e">
        <f>SUM(HHF23,HHF27,HHF33,HHF38,HHF41,HHF44,HHF47,HHF50,HHF56,HHF62,HHF64,HHF70,HHF76,HHF78,HHF82,#REF!)*(1-$E$91)*0.095</f>
        <v>#REF!</v>
      </c>
      <c r="HHG97" s="1488" t="e">
        <f>SUM(HHG23,HHG27,HHG33,HHG38,HHG41,HHG44,HHG47,HHG50,HHG56,HHG62,HHG64,HHG70,HHG76,HHG78,HHG82,#REF!)*(1-$E$91)*0.095</f>
        <v>#REF!</v>
      </c>
      <c r="HHH97" s="1488" t="e">
        <f>SUM(HHH23,HHH27,HHH33,HHH38,HHH41,HHH44,HHH47,HHH50,HHH56,HHH62,HHH64,HHH70,HHH76,HHH78,HHH82,#REF!)*(1-$E$91)*0.095</f>
        <v>#REF!</v>
      </c>
      <c r="HHI97" s="1488" t="e">
        <f>SUM(HHI23,HHI27,HHI33,HHI38,HHI41,HHI44,HHI47,HHI50,HHI56,HHI62,HHI64,HHI70,HHI76,HHI78,HHI82,#REF!)*(1-$E$91)*0.095</f>
        <v>#REF!</v>
      </c>
      <c r="HHJ97" s="1488" t="e">
        <f>SUM(HHJ23,HHJ27,HHJ33,HHJ38,HHJ41,HHJ44,HHJ47,HHJ50,HHJ56,HHJ62,HHJ64,HHJ70,HHJ76,HHJ78,HHJ82,#REF!)*(1-$E$91)*0.095</f>
        <v>#REF!</v>
      </c>
      <c r="HHK97" s="1488" t="e">
        <f>SUM(HHK23,HHK27,HHK33,HHK38,HHK41,HHK44,HHK47,HHK50,HHK56,HHK62,HHK64,HHK70,HHK76,HHK78,HHK82,#REF!)*(1-$E$91)*0.095</f>
        <v>#REF!</v>
      </c>
      <c r="HHL97" s="1488" t="e">
        <f>SUM(HHL23,HHL27,HHL33,HHL38,HHL41,HHL44,HHL47,HHL50,HHL56,HHL62,HHL64,HHL70,HHL76,HHL78,HHL82,#REF!)*(1-$E$91)*0.095</f>
        <v>#REF!</v>
      </c>
      <c r="HHM97" s="1488" t="e">
        <f>SUM(HHM23,HHM27,HHM33,HHM38,HHM41,HHM44,HHM47,HHM50,HHM56,HHM62,HHM64,HHM70,HHM76,HHM78,HHM82,#REF!)*(1-$E$91)*0.095</f>
        <v>#REF!</v>
      </c>
      <c r="HHN97" s="1488" t="e">
        <f>SUM(HHN23,HHN27,HHN33,HHN38,HHN41,HHN44,HHN47,HHN50,HHN56,HHN62,HHN64,HHN70,HHN76,HHN78,HHN82,#REF!)*(1-$E$91)*0.095</f>
        <v>#REF!</v>
      </c>
      <c r="HHO97" s="1488" t="e">
        <f>SUM(HHO23,HHO27,HHO33,HHO38,HHO41,HHO44,HHO47,HHO50,HHO56,HHO62,HHO64,HHO70,HHO76,HHO78,HHO82,#REF!)*(1-$E$91)*0.095</f>
        <v>#REF!</v>
      </c>
      <c r="HHP97" s="1488" t="e">
        <f>SUM(HHP23,HHP27,HHP33,HHP38,HHP41,HHP44,HHP47,HHP50,HHP56,HHP62,HHP64,HHP70,HHP76,HHP78,HHP82,#REF!)*(1-$E$91)*0.095</f>
        <v>#REF!</v>
      </c>
      <c r="HHQ97" s="1488" t="e">
        <f>SUM(HHQ23,HHQ27,HHQ33,HHQ38,HHQ41,HHQ44,HHQ47,HHQ50,HHQ56,HHQ62,HHQ64,HHQ70,HHQ76,HHQ78,HHQ82,#REF!)*(1-$E$91)*0.095</f>
        <v>#REF!</v>
      </c>
      <c r="HHR97" s="1488" t="e">
        <f>SUM(HHR23,HHR27,HHR33,HHR38,HHR41,HHR44,HHR47,HHR50,HHR56,HHR62,HHR64,HHR70,HHR76,HHR78,HHR82,#REF!)*(1-$E$91)*0.095</f>
        <v>#REF!</v>
      </c>
      <c r="HHS97" s="1488" t="e">
        <f>SUM(HHS23,HHS27,HHS33,HHS38,HHS41,HHS44,HHS47,HHS50,HHS56,HHS62,HHS64,HHS70,HHS76,HHS78,HHS82,#REF!)*(1-$E$91)*0.095</f>
        <v>#REF!</v>
      </c>
      <c r="HHT97" s="1488" t="e">
        <f>SUM(HHT23,HHT27,HHT33,HHT38,HHT41,HHT44,HHT47,HHT50,HHT56,HHT62,HHT64,HHT70,HHT76,HHT78,HHT82,#REF!)*(1-$E$91)*0.095</f>
        <v>#REF!</v>
      </c>
      <c r="HHU97" s="1488" t="e">
        <f>SUM(HHU23,HHU27,HHU33,HHU38,HHU41,HHU44,HHU47,HHU50,HHU56,HHU62,HHU64,HHU70,HHU76,HHU78,HHU82,#REF!)*(1-$E$91)*0.095</f>
        <v>#REF!</v>
      </c>
      <c r="HHV97" s="1488" t="e">
        <f>SUM(HHV23,HHV27,HHV33,HHV38,HHV41,HHV44,HHV47,HHV50,HHV56,HHV62,HHV64,HHV70,HHV76,HHV78,HHV82,#REF!)*(1-$E$91)*0.095</f>
        <v>#REF!</v>
      </c>
      <c r="HHW97" s="1488" t="e">
        <f>SUM(HHW23,HHW27,HHW33,HHW38,HHW41,HHW44,HHW47,HHW50,HHW56,HHW62,HHW64,HHW70,HHW76,HHW78,HHW82,#REF!)*(1-$E$91)*0.095</f>
        <v>#REF!</v>
      </c>
      <c r="HHX97" s="1488" t="e">
        <f>SUM(HHX23,HHX27,HHX33,HHX38,HHX41,HHX44,HHX47,HHX50,HHX56,HHX62,HHX64,HHX70,HHX76,HHX78,HHX82,#REF!)*(1-$E$91)*0.095</f>
        <v>#REF!</v>
      </c>
      <c r="HHY97" s="1488" t="e">
        <f>SUM(HHY23,HHY27,HHY33,HHY38,HHY41,HHY44,HHY47,HHY50,HHY56,HHY62,HHY64,HHY70,HHY76,HHY78,HHY82,#REF!)*(1-$E$91)*0.095</f>
        <v>#REF!</v>
      </c>
      <c r="HHZ97" s="1488" t="e">
        <f>SUM(HHZ23,HHZ27,HHZ33,HHZ38,HHZ41,HHZ44,HHZ47,HHZ50,HHZ56,HHZ62,HHZ64,HHZ70,HHZ76,HHZ78,HHZ82,#REF!)*(1-$E$91)*0.095</f>
        <v>#REF!</v>
      </c>
      <c r="HIA97" s="1488" t="e">
        <f>SUM(HIA23,HIA27,HIA33,HIA38,HIA41,HIA44,HIA47,HIA50,HIA56,HIA62,HIA64,HIA70,HIA76,HIA78,HIA82,#REF!)*(1-$E$91)*0.095</f>
        <v>#REF!</v>
      </c>
      <c r="HIB97" s="1488" t="e">
        <f>SUM(HIB23,HIB27,HIB33,HIB38,HIB41,HIB44,HIB47,HIB50,HIB56,HIB62,HIB64,HIB70,HIB76,HIB78,HIB82,#REF!)*(1-$E$91)*0.095</f>
        <v>#REF!</v>
      </c>
      <c r="HIC97" s="1488" t="e">
        <f>SUM(HIC23,HIC27,HIC33,HIC38,HIC41,HIC44,HIC47,HIC50,HIC56,HIC62,HIC64,HIC70,HIC76,HIC78,HIC82,#REF!)*(1-$E$91)*0.095</f>
        <v>#REF!</v>
      </c>
      <c r="HID97" s="1488" t="e">
        <f>SUM(HID23,HID27,HID33,HID38,HID41,HID44,HID47,HID50,HID56,HID62,HID64,HID70,HID76,HID78,HID82,#REF!)*(1-$E$91)*0.095</f>
        <v>#REF!</v>
      </c>
      <c r="HIE97" s="1488" t="e">
        <f>SUM(HIE23,HIE27,HIE33,HIE38,HIE41,HIE44,HIE47,HIE50,HIE56,HIE62,HIE64,HIE70,HIE76,HIE78,HIE82,#REF!)*(1-$E$91)*0.095</f>
        <v>#REF!</v>
      </c>
      <c r="HIF97" s="1488" t="e">
        <f>SUM(HIF23,HIF27,HIF33,HIF38,HIF41,HIF44,HIF47,HIF50,HIF56,HIF62,HIF64,HIF70,HIF76,HIF78,HIF82,#REF!)*(1-$E$91)*0.095</f>
        <v>#REF!</v>
      </c>
      <c r="HIG97" s="1488" t="e">
        <f>SUM(HIG23,HIG27,HIG33,HIG38,HIG41,HIG44,HIG47,HIG50,HIG56,HIG62,HIG64,HIG70,HIG76,HIG78,HIG82,#REF!)*(1-$E$91)*0.095</f>
        <v>#REF!</v>
      </c>
      <c r="HIH97" s="1488" t="e">
        <f>SUM(HIH23,HIH27,HIH33,HIH38,HIH41,HIH44,HIH47,HIH50,HIH56,HIH62,HIH64,HIH70,HIH76,HIH78,HIH82,#REF!)*(1-$E$91)*0.095</f>
        <v>#REF!</v>
      </c>
      <c r="HII97" s="1488" t="e">
        <f>SUM(HII23,HII27,HII33,HII38,HII41,HII44,HII47,HII50,HII56,HII62,HII64,HII70,HII76,HII78,HII82,#REF!)*(1-$E$91)*0.095</f>
        <v>#REF!</v>
      </c>
      <c r="HIJ97" s="1488" t="e">
        <f>SUM(HIJ23,HIJ27,HIJ33,HIJ38,HIJ41,HIJ44,HIJ47,HIJ50,HIJ56,HIJ62,HIJ64,HIJ70,HIJ76,HIJ78,HIJ82,#REF!)*(1-$E$91)*0.095</f>
        <v>#REF!</v>
      </c>
      <c r="HIK97" s="1488" t="e">
        <f>SUM(HIK23,HIK27,HIK33,HIK38,HIK41,HIK44,HIK47,HIK50,HIK56,HIK62,HIK64,HIK70,HIK76,HIK78,HIK82,#REF!)*(1-$E$91)*0.095</f>
        <v>#REF!</v>
      </c>
      <c r="HIL97" s="1488" t="e">
        <f>SUM(HIL23,HIL27,HIL33,HIL38,HIL41,HIL44,HIL47,HIL50,HIL56,HIL62,HIL64,HIL70,HIL76,HIL78,HIL82,#REF!)*(1-$E$91)*0.095</f>
        <v>#REF!</v>
      </c>
      <c r="HIM97" s="1488" t="e">
        <f>SUM(HIM23,HIM27,HIM33,HIM38,HIM41,HIM44,HIM47,HIM50,HIM56,HIM62,HIM64,HIM70,HIM76,HIM78,HIM82,#REF!)*(1-$E$91)*0.095</f>
        <v>#REF!</v>
      </c>
      <c r="HIN97" s="1488" t="e">
        <f>SUM(HIN23,HIN27,HIN33,HIN38,HIN41,HIN44,HIN47,HIN50,HIN56,HIN62,HIN64,HIN70,HIN76,HIN78,HIN82,#REF!)*(1-$E$91)*0.095</f>
        <v>#REF!</v>
      </c>
      <c r="HIO97" s="1488" t="e">
        <f>SUM(HIO23,HIO27,HIO33,HIO38,HIO41,HIO44,HIO47,HIO50,HIO56,HIO62,HIO64,HIO70,HIO76,HIO78,HIO82,#REF!)*(1-$E$91)*0.095</f>
        <v>#REF!</v>
      </c>
      <c r="HIP97" s="1488" t="e">
        <f>SUM(HIP23,HIP27,HIP33,HIP38,HIP41,HIP44,HIP47,HIP50,HIP56,HIP62,HIP64,HIP70,HIP76,HIP78,HIP82,#REF!)*(1-$E$91)*0.095</f>
        <v>#REF!</v>
      </c>
      <c r="HIQ97" s="1488" t="e">
        <f>SUM(HIQ23,HIQ27,HIQ33,HIQ38,HIQ41,HIQ44,HIQ47,HIQ50,HIQ56,HIQ62,HIQ64,HIQ70,HIQ76,HIQ78,HIQ82,#REF!)*(1-$E$91)*0.095</f>
        <v>#REF!</v>
      </c>
      <c r="HIR97" s="1488" t="e">
        <f>SUM(HIR23,HIR27,HIR33,HIR38,HIR41,HIR44,HIR47,HIR50,HIR56,HIR62,HIR64,HIR70,HIR76,HIR78,HIR82,#REF!)*(1-$E$91)*0.095</f>
        <v>#REF!</v>
      </c>
      <c r="HIS97" s="1488" t="e">
        <f>SUM(HIS23,HIS27,HIS33,HIS38,HIS41,HIS44,HIS47,HIS50,HIS56,HIS62,HIS64,HIS70,HIS76,HIS78,HIS82,#REF!)*(1-$E$91)*0.095</f>
        <v>#REF!</v>
      </c>
      <c r="HIT97" s="1488" t="e">
        <f>SUM(HIT23,HIT27,HIT33,HIT38,HIT41,HIT44,HIT47,HIT50,HIT56,HIT62,HIT64,HIT70,HIT76,HIT78,HIT82,#REF!)*(1-$E$91)*0.095</f>
        <v>#REF!</v>
      </c>
      <c r="HIU97" s="1488" t="e">
        <f>SUM(HIU23,HIU27,HIU33,HIU38,HIU41,HIU44,HIU47,HIU50,HIU56,HIU62,HIU64,HIU70,HIU76,HIU78,HIU82,#REF!)*(1-$E$91)*0.095</f>
        <v>#REF!</v>
      </c>
      <c r="HIV97" s="1488" t="e">
        <f>SUM(HIV23,HIV27,HIV33,HIV38,HIV41,HIV44,HIV47,HIV50,HIV56,HIV62,HIV64,HIV70,HIV76,HIV78,HIV82,#REF!)*(1-$E$91)*0.095</f>
        <v>#REF!</v>
      </c>
      <c r="HIW97" s="1488" t="e">
        <f>SUM(HIW23,HIW27,HIW33,HIW38,HIW41,HIW44,HIW47,HIW50,HIW56,HIW62,HIW64,HIW70,HIW76,HIW78,HIW82,#REF!)*(1-$E$91)*0.095</f>
        <v>#REF!</v>
      </c>
      <c r="HIX97" s="1488" t="e">
        <f>SUM(HIX23,HIX27,HIX33,HIX38,HIX41,HIX44,HIX47,HIX50,HIX56,HIX62,HIX64,HIX70,HIX76,HIX78,HIX82,#REF!)*(1-$E$91)*0.095</f>
        <v>#REF!</v>
      </c>
      <c r="HIY97" s="1488" t="e">
        <f>SUM(HIY23,HIY27,HIY33,HIY38,HIY41,HIY44,HIY47,HIY50,HIY56,HIY62,HIY64,HIY70,HIY76,HIY78,HIY82,#REF!)*(1-$E$91)*0.095</f>
        <v>#REF!</v>
      </c>
      <c r="HIZ97" s="1488" t="e">
        <f>SUM(HIZ23,HIZ27,HIZ33,HIZ38,HIZ41,HIZ44,HIZ47,HIZ50,HIZ56,HIZ62,HIZ64,HIZ70,HIZ76,HIZ78,HIZ82,#REF!)*(1-$E$91)*0.095</f>
        <v>#REF!</v>
      </c>
      <c r="HJA97" s="1488" t="e">
        <f>SUM(HJA23,HJA27,HJA33,HJA38,HJA41,HJA44,HJA47,HJA50,HJA56,HJA62,HJA64,HJA70,HJA76,HJA78,HJA82,#REF!)*(1-$E$91)*0.095</f>
        <v>#REF!</v>
      </c>
      <c r="HJB97" s="1488" t="e">
        <f>SUM(HJB23,HJB27,HJB33,HJB38,HJB41,HJB44,HJB47,HJB50,HJB56,HJB62,HJB64,HJB70,HJB76,HJB78,HJB82,#REF!)*(1-$E$91)*0.095</f>
        <v>#REF!</v>
      </c>
      <c r="HJC97" s="1488" t="e">
        <f>SUM(HJC23,HJC27,HJC33,HJC38,HJC41,HJC44,HJC47,HJC50,HJC56,HJC62,HJC64,HJC70,HJC76,HJC78,HJC82,#REF!)*(1-$E$91)*0.095</f>
        <v>#REF!</v>
      </c>
      <c r="HJD97" s="1488" t="e">
        <f>SUM(HJD23,HJD27,HJD33,HJD38,HJD41,HJD44,HJD47,HJD50,HJD56,HJD62,HJD64,HJD70,HJD76,HJD78,HJD82,#REF!)*(1-$E$91)*0.095</f>
        <v>#REF!</v>
      </c>
      <c r="HJE97" s="1488" t="e">
        <f>SUM(HJE23,HJE27,HJE33,HJE38,HJE41,HJE44,HJE47,HJE50,HJE56,HJE62,HJE64,HJE70,HJE76,HJE78,HJE82,#REF!)*(1-$E$91)*0.095</f>
        <v>#REF!</v>
      </c>
      <c r="HJF97" s="1488" t="e">
        <f>SUM(HJF23,HJF27,HJF33,HJF38,HJF41,HJF44,HJF47,HJF50,HJF56,HJF62,HJF64,HJF70,HJF76,HJF78,HJF82,#REF!)*(1-$E$91)*0.095</f>
        <v>#REF!</v>
      </c>
      <c r="HJG97" s="1488" t="e">
        <f>SUM(HJG23,HJG27,HJG33,HJG38,HJG41,HJG44,HJG47,HJG50,HJG56,HJG62,HJG64,HJG70,HJG76,HJG78,HJG82,#REF!)*(1-$E$91)*0.095</f>
        <v>#REF!</v>
      </c>
      <c r="HJH97" s="1488" t="e">
        <f>SUM(HJH23,HJH27,HJH33,HJH38,HJH41,HJH44,HJH47,HJH50,HJH56,HJH62,HJH64,HJH70,HJH76,HJH78,HJH82,#REF!)*(1-$E$91)*0.095</f>
        <v>#REF!</v>
      </c>
      <c r="HJI97" s="1488" t="e">
        <f>SUM(HJI23,HJI27,HJI33,HJI38,HJI41,HJI44,HJI47,HJI50,HJI56,HJI62,HJI64,HJI70,HJI76,HJI78,HJI82,#REF!)*(1-$E$91)*0.095</f>
        <v>#REF!</v>
      </c>
      <c r="HJJ97" s="1488" t="e">
        <f>SUM(HJJ23,HJJ27,HJJ33,HJJ38,HJJ41,HJJ44,HJJ47,HJJ50,HJJ56,HJJ62,HJJ64,HJJ70,HJJ76,HJJ78,HJJ82,#REF!)*(1-$E$91)*0.095</f>
        <v>#REF!</v>
      </c>
      <c r="HJK97" s="1488" t="e">
        <f>SUM(HJK23,HJK27,HJK33,HJK38,HJK41,HJK44,HJK47,HJK50,HJK56,HJK62,HJK64,HJK70,HJK76,HJK78,HJK82,#REF!)*(1-$E$91)*0.095</f>
        <v>#REF!</v>
      </c>
      <c r="HJL97" s="1488" t="e">
        <f>SUM(HJL23,HJL27,HJL33,HJL38,HJL41,HJL44,HJL47,HJL50,HJL56,HJL62,HJL64,HJL70,HJL76,HJL78,HJL82,#REF!)*(1-$E$91)*0.095</f>
        <v>#REF!</v>
      </c>
      <c r="HJM97" s="1488" t="e">
        <f>SUM(HJM23,HJM27,HJM33,HJM38,HJM41,HJM44,HJM47,HJM50,HJM56,HJM62,HJM64,HJM70,HJM76,HJM78,HJM82,#REF!)*(1-$E$91)*0.095</f>
        <v>#REF!</v>
      </c>
      <c r="HJN97" s="1488" t="e">
        <f>SUM(HJN23,HJN27,HJN33,HJN38,HJN41,HJN44,HJN47,HJN50,HJN56,HJN62,HJN64,HJN70,HJN76,HJN78,HJN82,#REF!)*(1-$E$91)*0.095</f>
        <v>#REF!</v>
      </c>
      <c r="HJO97" s="1488" t="e">
        <f>SUM(HJO23,HJO27,HJO33,HJO38,HJO41,HJO44,HJO47,HJO50,HJO56,HJO62,HJO64,HJO70,HJO76,HJO78,HJO82,#REF!)*(1-$E$91)*0.095</f>
        <v>#REF!</v>
      </c>
      <c r="HJP97" s="1488" t="e">
        <f>SUM(HJP23,HJP27,HJP33,HJP38,HJP41,HJP44,HJP47,HJP50,HJP56,HJP62,HJP64,HJP70,HJP76,HJP78,HJP82,#REF!)*(1-$E$91)*0.095</f>
        <v>#REF!</v>
      </c>
      <c r="HJQ97" s="1488" t="e">
        <f>SUM(HJQ23,HJQ27,HJQ33,HJQ38,HJQ41,HJQ44,HJQ47,HJQ50,HJQ56,HJQ62,HJQ64,HJQ70,HJQ76,HJQ78,HJQ82,#REF!)*(1-$E$91)*0.095</f>
        <v>#REF!</v>
      </c>
      <c r="HJR97" s="1488" t="e">
        <f>SUM(HJR23,HJR27,HJR33,HJR38,HJR41,HJR44,HJR47,HJR50,HJR56,HJR62,HJR64,HJR70,HJR76,HJR78,HJR82,#REF!)*(1-$E$91)*0.095</f>
        <v>#REF!</v>
      </c>
      <c r="HJS97" s="1488" t="e">
        <f>SUM(HJS23,HJS27,HJS33,HJS38,HJS41,HJS44,HJS47,HJS50,HJS56,HJS62,HJS64,HJS70,HJS76,HJS78,HJS82,#REF!)*(1-$E$91)*0.095</f>
        <v>#REF!</v>
      </c>
      <c r="HJT97" s="1488" t="e">
        <f>SUM(HJT23,HJT27,HJT33,HJT38,HJT41,HJT44,HJT47,HJT50,HJT56,HJT62,HJT64,HJT70,HJT76,HJT78,HJT82,#REF!)*(1-$E$91)*0.095</f>
        <v>#REF!</v>
      </c>
      <c r="HJU97" s="1488" t="e">
        <f>SUM(HJU23,HJU27,HJU33,HJU38,HJU41,HJU44,HJU47,HJU50,HJU56,HJU62,HJU64,HJU70,HJU76,HJU78,HJU82,#REF!)*(1-$E$91)*0.095</f>
        <v>#REF!</v>
      </c>
      <c r="HJV97" s="1488" t="e">
        <f>SUM(HJV23,HJV27,HJV33,HJV38,HJV41,HJV44,HJV47,HJV50,HJV56,HJV62,HJV64,HJV70,HJV76,HJV78,HJV82,#REF!)*(1-$E$91)*0.095</f>
        <v>#REF!</v>
      </c>
      <c r="HJW97" s="1488" t="e">
        <f>SUM(HJW23,HJW27,HJW33,HJW38,HJW41,HJW44,HJW47,HJW50,HJW56,HJW62,HJW64,HJW70,HJW76,HJW78,HJW82,#REF!)*(1-$E$91)*0.095</f>
        <v>#REF!</v>
      </c>
      <c r="HJX97" s="1488" t="e">
        <f>SUM(HJX23,HJX27,HJX33,HJX38,HJX41,HJX44,HJX47,HJX50,HJX56,HJX62,HJX64,HJX70,HJX76,HJX78,HJX82,#REF!)*(1-$E$91)*0.095</f>
        <v>#REF!</v>
      </c>
      <c r="HJY97" s="1488" t="e">
        <f>SUM(HJY23,HJY27,HJY33,HJY38,HJY41,HJY44,HJY47,HJY50,HJY56,HJY62,HJY64,HJY70,HJY76,HJY78,HJY82,#REF!)*(1-$E$91)*0.095</f>
        <v>#REF!</v>
      </c>
      <c r="HJZ97" s="1488" t="e">
        <f>SUM(HJZ23,HJZ27,HJZ33,HJZ38,HJZ41,HJZ44,HJZ47,HJZ50,HJZ56,HJZ62,HJZ64,HJZ70,HJZ76,HJZ78,HJZ82,#REF!)*(1-$E$91)*0.095</f>
        <v>#REF!</v>
      </c>
      <c r="HKA97" s="1488" t="e">
        <f>SUM(HKA23,HKA27,HKA33,HKA38,HKA41,HKA44,HKA47,HKA50,HKA56,HKA62,HKA64,HKA70,HKA76,HKA78,HKA82,#REF!)*(1-$E$91)*0.095</f>
        <v>#REF!</v>
      </c>
      <c r="HKB97" s="1488" t="e">
        <f>SUM(HKB23,HKB27,HKB33,HKB38,HKB41,HKB44,HKB47,HKB50,HKB56,HKB62,HKB64,HKB70,HKB76,HKB78,HKB82,#REF!)*(1-$E$91)*0.095</f>
        <v>#REF!</v>
      </c>
      <c r="HKC97" s="1488" t="e">
        <f>SUM(HKC23,HKC27,HKC33,HKC38,HKC41,HKC44,HKC47,HKC50,HKC56,HKC62,HKC64,HKC70,HKC76,HKC78,HKC82,#REF!)*(1-$E$91)*0.095</f>
        <v>#REF!</v>
      </c>
      <c r="HKD97" s="1488" t="e">
        <f>SUM(HKD23,HKD27,HKD33,HKD38,HKD41,HKD44,HKD47,HKD50,HKD56,HKD62,HKD64,HKD70,HKD76,HKD78,HKD82,#REF!)*(1-$E$91)*0.095</f>
        <v>#REF!</v>
      </c>
      <c r="HKE97" s="1488" t="e">
        <f>SUM(HKE23,HKE27,HKE33,HKE38,HKE41,HKE44,HKE47,HKE50,HKE56,HKE62,HKE64,HKE70,HKE76,HKE78,HKE82,#REF!)*(1-$E$91)*0.095</f>
        <v>#REF!</v>
      </c>
      <c r="HKF97" s="1488" t="e">
        <f>SUM(HKF23,HKF27,HKF33,HKF38,HKF41,HKF44,HKF47,HKF50,HKF56,HKF62,HKF64,HKF70,HKF76,HKF78,HKF82,#REF!)*(1-$E$91)*0.095</f>
        <v>#REF!</v>
      </c>
      <c r="HKG97" s="1488" t="e">
        <f>SUM(HKG23,HKG27,HKG33,HKG38,HKG41,HKG44,HKG47,HKG50,HKG56,HKG62,HKG64,HKG70,HKG76,HKG78,HKG82,#REF!)*(1-$E$91)*0.095</f>
        <v>#REF!</v>
      </c>
      <c r="HKH97" s="1488" t="e">
        <f>SUM(HKH23,HKH27,HKH33,HKH38,HKH41,HKH44,HKH47,HKH50,HKH56,HKH62,HKH64,HKH70,HKH76,HKH78,HKH82,#REF!)*(1-$E$91)*0.095</f>
        <v>#REF!</v>
      </c>
      <c r="HKI97" s="1488" t="e">
        <f>SUM(HKI23,HKI27,HKI33,HKI38,HKI41,HKI44,HKI47,HKI50,HKI56,HKI62,HKI64,HKI70,HKI76,HKI78,HKI82,#REF!)*(1-$E$91)*0.095</f>
        <v>#REF!</v>
      </c>
      <c r="HKJ97" s="1488" t="e">
        <f>SUM(HKJ23,HKJ27,HKJ33,HKJ38,HKJ41,HKJ44,HKJ47,HKJ50,HKJ56,HKJ62,HKJ64,HKJ70,HKJ76,HKJ78,HKJ82,#REF!)*(1-$E$91)*0.095</f>
        <v>#REF!</v>
      </c>
      <c r="HKK97" s="1488" t="e">
        <f>SUM(HKK23,HKK27,HKK33,HKK38,HKK41,HKK44,HKK47,HKK50,HKK56,HKK62,HKK64,HKK70,HKK76,HKK78,HKK82,#REF!)*(1-$E$91)*0.095</f>
        <v>#REF!</v>
      </c>
      <c r="HKL97" s="1488" t="e">
        <f>SUM(HKL23,HKL27,HKL33,HKL38,HKL41,HKL44,HKL47,HKL50,HKL56,HKL62,HKL64,HKL70,HKL76,HKL78,HKL82,#REF!)*(1-$E$91)*0.095</f>
        <v>#REF!</v>
      </c>
      <c r="HKM97" s="1488" t="e">
        <f>SUM(HKM23,HKM27,HKM33,HKM38,HKM41,HKM44,HKM47,HKM50,HKM56,HKM62,HKM64,HKM70,HKM76,HKM78,HKM82,#REF!)*(1-$E$91)*0.095</f>
        <v>#REF!</v>
      </c>
      <c r="HKN97" s="1488" t="e">
        <f>SUM(HKN23,HKN27,HKN33,HKN38,HKN41,HKN44,HKN47,HKN50,HKN56,HKN62,HKN64,HKN70,HKN76,HKN78,HKN82,#REF!)*(1-$E$91)*0.095</f>
        <v>#REF!</v>
      </c>
      <c r="HKO97" s="1488" t="e">
        <f>SUM(HKO23,HKO27,HKO33,HKO38,HKO41,HKO44,HKO47,HKO50,HKO56,HKO62,HKO64,HKO70,HKO76,HKO78,HKO82,#REF!)*(1-$E$91)*0.095</f>
        <v>#REF!</v>
      </c>
      <c r="HKP97" s="1488" t="e">
        <f>SUM(HKP23,HKP27,HKP33,HKP38,HKP41,HKP44,HKP47,HKP50,HKP56,HKP62,HKP64,HKP70,HKP76,HKP78,HKP82,#REF!)*(1-$E$91)*0.095</f>
        <v>#REF!</v>
      </c>
      <c r="HKQ97" s="1488" t="e">
        <f>SUM(HKQ23,HKQ27,HKQ33,HKQ38,HKQ41,HKQ44,HKQ47,HKQ50,HKQ56,HKQ62,HKQ64,HKQ70,HKQ76,HKQ78,HKQ82,#REF!)*(1-$E$91)*0.095</f>
        <v>#REF!</v>
      </c>
      <c r="HKR97" s="1488" t="e">
        <f>SUM(HKR23,HKR27,HKR33,HKR38,HKR41,HKR44,HKR47,HKR50,HKR56,HKR62,HKR64,HKR70,HKR76,HKR78,HKR82,#REF!)*(1-$E$91)*0.095</f>
        <v>#REF!</v>
      </c>
      <c r="HKS97" s="1488" t="e">
        <f>SUM(HKS23,HKS27,HKS33,HKS38,HKS41,HKS44,HKS47,HKS50,HKS56,HKS62,HKS64,HKS70,HKS76,HKS78,HKS82,#REF!)*(1-$E$91)*0.095</f>
        <v>#REF!</v>
      </c>
      <c r="HKT97" s="1488" t="e">
        <f>SUM(HKT23,HKT27,HKT33,HKT38,HKT41,HKT44,HKT47,HKT50,HKT56,HKT62,HKT64,HKT70,HKT76,HKT78,HKT82,#REF!)*(1-$E$91)*0.095</f>
        <v>#REF!</v>
      </c>
      <c r="HKU97" s="1488" t="e">
        <f>SUM(HKU23,HKU27,HKU33,HKU38,HKU41,HKU44,HKU47,HKU50,HKU56,HKU62,HKU64,HKU70,HKU76,HKU78,HKU82,#REF!)*(1-$E$91)*0.095</f>
        <v>#REF!</v>
      </c>
      <c r="HKV97" s="1488" t="e">
        <f>SUM(HKV23,HKV27,HKV33,HKV38,HKV41,HKV44,HKV47,HKV50,HKV56,HKV62,HKV64,HKV70,HKV76,HKV78,HKV82,#REF!)*(1-$E$91)*0.095</f>
        <v>#REF!</v>
      </c>
      <c r="HKW97" s="1488" t="e">
        <f>SUM(HKW23,HKW27,HKW33,HKW38,HKW41,HKW44,HKW47,HKW50,HKW56,HKW62,HKW64,HKW70,HKW76,HKW78,HKW82,#REF!)*(1-$E$91)*0.095</f>
        <v>#REF!</v>
      </c>
      <c r="HKX97" s="1488" t="e">
        <f>SUM(HKX23,HKX27,HKX33,HKX38,HKX41,HKX44,HKX47,HKX50,HKX56,HKX62,HKX64,HKX70,HKX76,HKX78,HKX82,#REF!)*(1-$E$91)*0.095</f>
        <v>#REF!</v>
      </c>
      <c r="HKY97" s="1488" t="e">
        <f>SUM(HKY23,HKY27,HKY33,HKY38,HKY41,HKY44,HKY47,HKY50,HKY56,HKY62,HKY64,HKY70,HKY76,HKY78,HKY82,#REF!)*(1-$E$91)*0.095</f>
        <v>#REF!</v>
      </c>
      <c r="HKZ97" s="1488" t="e">
        <f>SUM(HKZ23,HKZ27,HKZ33,HKZ38,HKZ41,HKZ44,HKZ47,HKZ50,HKZ56,HKZ62,HKZ64,HKZ70,HKZ76,HKZ78,HKZ82,#REF!)*(1-$E$91)*0.095</f>
        <v>#REF!</v>
      </c>
      <c r="HLA97" s="1488" t="e">
        <f>SUM(HLA23,HLA27,HLA33,HLA38,HLA41,HLA44,HLA47,HLA50,HLA56,HLA62,HLA64,HLA70,HLA76,HLA78,HLA82,#REF!)*(1-$E$91)*0.095</f>
        <v>#REF!</v>
      </c>
      <c r="HLB97" s="1488" t="e">
        <f>SUM(HLB23,HLB27,HLB33,HLB38,HLB41,HLB44,HLB47,HLB50,HLB56,HLB62,HLB64,HLB70,HLB76,HLB78,HLB82,#REF!)*(1-$E$91)*0.095</f>
        <v>#REF!</v>
      </c>
      <c r="HLC97" s="1488" t="e">
        <f>SUM(HLC23,HLC27,HLC33,HLC38,HLC41,HLC44,HLC47,HLC50,HLC56,HLC62,HLC64,HLC70,HLC76,HLC78,HLC82,#REF!)*(1-$E$91)*0.095</f>
        <v>#REF!</v>
      </c>
      <c r="HLD97" s="1488" t="e">
        <f>SUM(HLD23,HLD27,HLD33,HLD38,HLD41,HLD44,HLD47,HLD50,HLD56,HLD62,HLD64,HLD70,HLD76,HLD78,HLD82,#REF!)*(1-$E$91)*0.095</f>
        <v>#REF!</v>
      </c>
      <c r="HLE97" s="1488" t="e">
        <f>SUM(HLE23,HLE27,HLE33,HLE38,HLE41,HLE44,HLE47,HLE50,HLE56,HLE62,HLE64,HLE70,HLE76,HLE78,HLE82,#REF!)*(1-$E$91)*0.095</f>
        <v>#REF!</v>
      </c>
      <c r="HLF97" s="1488" t="e">
        <f>SUM(HLF23,HLF27,HLF33,HLF38,HLF41,HLF44,HLF47,HLF50,HLF56,HLF62,HLF64,HLF70,HLF76,HLF78,HLF82,#REF!)*(1-$E$91)*0.095</f>
        <v>#REF!</v>
      </c>
      <c r="HLG97" s="1488" t="e">
        <f>SUM(HLG23,HLG27,HLG33,HLG38,HLG41,HLG44,HLG47,HLG50,HLG56,HLG62,HLG64,HLG70,HLG76,HLG78,HLG82,#REF!)*(1-$E$91)*0.095</f>
        <v>#REF!</v>
      </c>
      <c r="HLH97" s="1488" t="e">
        <f>SUM(HLH23,HLH27,HLH33,HLH38,HLH41,HLH44,HLH47,HLH50,HLH56,HLH62,HLH64,HLH70,HLH76,HLH78,HLH82,#REF!)*(1-$E$91)*0.095</f>
        <v>#REF!</v>
      </c>
      <c r="HLI97" s="1488" t="e">
        <f>SUM(HLI23,HLI27,HLI33,HLI38,HLI41,HLI44,HLI47,HLI50,HLI56,HLI62,HLI64,HLI70,HLI76,HLI78,HLI82,#REF!)*(1-$E$91)*0.095</f>
        <v>#REF!</v>
      </c>
      <c r="HLJ97" s="1488" t="e">
        <f>SUM(HLJ23,HLJ27,HLJ33,HLJ38,HLJ41,HLJ44,HLJ47,HLJ50,HLJ56,HLJ62,HLJ64,HLJ70,HLJ76,HLJ78,HLJ82,#REF!)*(1-$E$91)*0.095</f>
        <v>#REF!</v>
      </c>
      <c r="HLK97" s="1488" t="e">
        <f>SUM(HLK23,HLK27,HLK33,HLK38,HLK41,HLK44,HLK47,HLK50,HLK56,HLK62,HLK64,HLK70,HLK76,HLK78,HLK82,#REF!)*(1-$E$91)*0.095</f>
        <v>#REF!</v>
      </c>
      <c r="HLL97" s="1488" t="e">
        <f>SUM(HLL23,HLL27,HLL33,HLL38,HLL41,HLL44,HLL47,HLL50,HLL56,HLL62,HLL64,HLL70,HLL76,HLL78,HLL82,#REF!)*(1-$E$91)*0.095</f>
        <v>#REF!</v>
      </c>
      <c r="HLM97" s="1488" t="e">
        <f>SUM(HLM23,HLM27,HLM33,HLM38,HLM41,HLM44,HLM47,HLM50,HLM56,HLM62,HLM64,HLM70,HLM76,HLM78,HLM82,#REF!)*(1-$E$91)*0.095</f>
        <v>#REF!</v>
      </c>
      <c r="HLN97" s="1488" t="e">
        <f>SUM(HLN23,HLN27,HLN33,HLN38,HLN41,HLN44,HLN47,HLN50,HLN56,HLN62,HLN64,HLN70,HLN76,HLN78,HLN82,#REF!)*(1-$E$91)*0.095</f>
        <v>#REF!</v>
      </c>
      <c r="HLO97" s="1488" t="e">
        <f>SUM(HLO23,HLO27,HLO33,HLO38,HLO41,HLO44,HLO47,HLO50,HLO56,HLO62,HLO64,HLO70,HLO76,HLO78,HLO82,#REF!)*(1-$E$91)*0.095</f>
        <v>#REF!</v>
      </c>
      <c r="HLP97" s="1488" t="e">
        <f>SUM(HLP23,HLP27,HLP33,HLP38,HLP41,HLP44,HLP47,HLP50,HLP56,HLP62,HLP64,HLP70,HLP76,HLP78,HLP82,#REF!)*(1-$E$91)*0.095</f>
        <v>#REF!</v>
      </c>
      <c r="HLQ97" s="1488" t="e">
        <f>SUM(HLQ23,HLQ27,HLQ33,HLQ38,HLQ41,HLQ44,HLQ47,HLQ50,HLQ56,HLQ62,HLQ64,HLQ70,HLQ76,HLQ78,HLQ82,#REF!)*(1-$E$91)*0.095</f>
        <v>#REF!</v>
      </c>
      <c r="HLR97" s="1488" t="e">
        <f>SUM(HLR23,HLR27,HLR33,HLR38,HLR41,HLR44,HLR47,HLR50,HLR56,HLR62,HLR64,HLR70,HLR76,HLR78,HLR82,#REF!)*(1-$E$91)*0.095</f>
        <v>#REF!</v>
      </c>
      <c r="HLS97" s="1488" t="e">
        <f>SUM(HLS23,HLS27,HLS33,HLS38,HLS41,HLS44,HLS47,HLS50,HLS56,HLS62,HLS64,HLS70,HLS76,HLS78,HLS82,#REF!)*(1-$E$91)*0.095</f>
        <v>#REF!</v>
      </c>
      <c r="HLT97" s="1488" t="e">
        <f>SUM(HLT23,HLT27,HLT33,HLT38,HLT41,HLT44,HLT47,HLT50,HLT56,HLT62,HLT64,HLT70,HLT76,HLT78,HLT82,#REF!)*(1-$E$91)*0.095</f>
        <v>#REF!</v>
      </c>
      <c r="HLU97" s="1488" t="e">
        <f>SUM(HLU23,HLU27,HLU33,HLU38,HLU41,HLU44,HLU47,HLU50,HLU56,HLU62,HLU64,HLU70,HLU76,HLU78,HLU82,#REF!)*(1-$E$91)*0.095</f>
        <v>#REF!</v>
      </c>
      <c r="HLV97" s="1488" t="e">
        <f>SUM(HLV23,HLV27,HLV33,HLV38,HLV41,HLV44,HLV47,HLV50,HLV56,HLV62,HLV64,HLV70,HLV76,HLV78,HLV82,#REF!)*(1-$E$91)*0.095</f>
        <v>#REF!</v>
      </c>
      <c r="HLW97" s="1488" t="e">
        <f>SUM(HLW23,HLW27,HLW33,HLW38,HLW41,HLW44,HLW47,HLW50,HLW56,HLW62,HLW64,HLW70,HLW76,HLW78,HLW82,#REF!)*(1-$E$91)*0.095</f>
        <v>#REF!</v>
      </c>
      <c r="HLX97" s="1488" t="e">
        <f>SUM(HLX23,HLX27,HLX33,HLX38,HLX41,HLX44,HLX47,HLX50,HLX56,HLX62,HLX64,HLX70,HLX76,HLX78,HLX82,#REF!)*(1-$E$91)*0.095</f>
        <v>#REF!</v>
      </c>
      <c r="HLY97" s="1488" t="e">
        <f>SUM(HLY23,HLY27,HLY33,HLY38,HLY41,HLY44,HLY47,HLY50,HLY56,HLY62,HLY64,HLY70,HLY76,HLY78,HLY82,#REF!)*(1-$E$91)*0.095</f>
        <v>#REF!</v>
      </c>
      <c r="HLZ97" s="1488" t="e">
        <f>SUM(HLZ23,HLZ27,HLZ33,HLZ38,HLZ41,HLZ44,HLZ47,HLZ50,HLZ56,HLZ62,HLZ64,HLZ70,HLZ76,HLZ78,HLZ82,#REF!)*(1-$E$91)*0.095</f>
        <v>#REF!</v>
      </c>
      <c r="HMA97" s="1488" t="e">
        <f>SUM(HMA23,HMA27,HMA33,HMA38,HMA41,HMA44,HMA47,HMA50,HMA56,HMA62,HMA64,HMA70,HMA76,HMA78,HMA82,#REF!)*(1-$E$91)*0.095</f>
        <v>#REF!</v>
      </c>
      <c r="HMB97" s="1488" t="e">
        <f>SUM(HMB23,HMB27,HMB33,HMB38,HMB41,HMB44,HMB47,HMB50,HMB56,HMB62,HMB64,HMB70,HMB76,HMB78,HMB82,#REF!)*(1-$E$91)*0.095</f>
        <v>#REF!</v>
      </c>
      <c r="HMC97" s="1488" t="e">
        <f>SUM(HMC23,HMC27,HMC33,HMC38,HMC41,HMC44,HMC47,HMC50,HMC56,HMC62,HMC64,HMC70,HMC76,HMC78,HMC82,#REF!)*(1-$E$91)*0.095</f>
        <v>#REF!</v>
      </c>
      <c r="HMD97" s="1488" t="e">
        <f>SUM(HMD23,HMD27,HMD33,HMD38,HMD41,HMD44,HMD47,HMD50,HMD56,HMD62,HMD64,HMD70,HMD76,HMD78,HMD82,#REF!)*(1-$E$91)*0.095</f>
        <v>#REF!</v>
      </c>
      <c r="HME97" s="1488" t="e">
        <f>SUM(HME23,HME27,HME33,HME38,HME41,HME44,HME47,HME50,HME56,HME62,HME64,HME70,HME76,HME78,HME82,#REF!)*(1-$E$91)*0.095</f>
        <v>#REF!</v>
      </c>
      <c r="HMF97" s="1488" t="e">
        <f>SUM(HMF23,HMF27,HMF33,HMF38,HMF41,HMF44,HMF47,HMF50,HMF56,HMF62,HMF64,HMF70,HMF76,HMF78,HMF82,#REF!)*(1-$E$91)*0.095</f>
        <v>#REF!</v>
      </c>
      <c r="HMG97" s="1488" t="e">
        <f>SUM(HMG23,HMG27,HMG33,HMG38,HMG41,HMG44,HMG47,HMG50,HMG56,HMG62,HMG64,HMG70,HMG76,HMG78,HMG82,#REF!)*(1-$E$91)*0.095</f>
        <v>#REF!</v>
      </c>
      <c r="HMH97" s="1488" t="e">
        <f>SUM(HMH23,HMH27,HMH33,HMH38,HMH41,HMH44,HMH47,HMH50,HMH56,HMH62,HMH64,HMH70,HMH76,HMH78,HMH82,#REF!)*(1-$E$91)*0.095</f>
        <v>#REF!</v>
      </c>
      <c r="HMI97" s="1488" t="e">
        <f>SUM(HMI23,HMI27,HMI33,HMI38,HMI41,HMI44,HMI47,HMI50,HMI56,HMI62,HMI64,HMI70,HMI76,HMI78,HMI82,#REF!)*(1-$E$91)*0.095</f>
        <v>#REF!</v>
      </c>
      <c r="HMJ97" s="1488" t="e">
        <f>SUM(HMJ23,HMJ27,HMJ33,HMJ38,HMJ41,HMJ44,HMJ47,HMJ50,HMJ56,HMJ62,HMJ64,HMJ70,HMJ76,HMJ78,HMJ82,#REF!)*(1-$E$91)*0.095</f>
        <v>#REF!</v>
      </c>
      <c r="HMK97" s="1488" t="e">
        <f>SUM(HMK23,HMK27,HMK33,HMK38,HMK41,HMK44,HMK47,HMK50,HMK56,HMK62,HMK64,HMK70,HMK76,HMK78,HMK82,#REF!)*(1-$E$91)*0.095</f>
        <v>#REF!</v>
      </c>
      <c r="HML97" s="1488" t="e">
        <f>SUM(HML23,HML27,HML33,HML38,HML41,HML44,HML47,HML50,HML56,HML62,HML64,HML70,HML76,HML78,HML82,#REF!)*(1-$E$91)*0.095</f>
        <v>#REF!</v>
      </c>
      <c r="HMM97" s="1488" t="e">
        <f>SUM(HMM23,HMM27,HMM33,HMM38,HMM41,HMM44,HMM47,HMM50,HMM56,HMM62,HMM64,HMM70,HMM76,HMM78,HMM82,#REF!)*(1-$E$91)*0.095</f>
        <v>#REF!</v>
      </c>
      <c r="HMN97" s="1488" t="e">
        <f>SUM(HMN23,HMN27,HMN33,HMN38,HMN41,HMN44,HMN47,HMN50,HMN56,HMN62,HMN64,HMN70,HMN76,HMN78,HMN82,#REF!)*(1-$E$91)*0.095</f>
        <v>#REF!</v>
      </c>
      <c r="HMO97" s="1488" t="e">
        <f>SUM(HMO23,HMO27,HMO33,HMO38,HMO41,HMO44,HMO47,HMO50,HMO56,HMO62,HMO64,HMO70,HMO76,HMO78,HMO82,#REF!)*(1-$E$91)*0.095</f>
        <v>#REF!</v>
      </c>
      <c r="HMP97" s="1488" t="e">
        <f>SUM(HMP23,HMP27,HMP33,HMP38,HMP41,HMP44,HMP47,HMP50,HMP56,HMP62,HMP64,HMP70,HMP76,HMP78,HMP82,#REF!)*(1-$E$91)*0.095</f>
        <v>#REF!</v>
      </c>
      <c r="HMQ97" s="1488" t="e">
        <f>SUM(HMQ23,HMQ27,HMQ33,HMQ38,HMQ41,HMQ44,HMQ47,HMQ50,HMQ56,HMQ62,HMQ64,HMQ70,HMQ76,HMQ78,HMQ82,#REF!)*(1-$E$91)*0.095</f>
        <v>#REF!</v>
      </c>
      <c r="HMR97" s="1488" t="e">
        <f>SUM(HMR23,HMR27,HMR33,HMR38,HMR41,HMR44,HMR47,HMR50,HMR56,HMR62,HMR64,HMR70,HMR76,HMR78,HMR82,#REF!)*(1-$E$91)*0.095</f>
        <v>#REF!</v>
      </c>
      <c r="HMS97" s="1488" t="e">
        <f>SUM(HMS23,HMS27,HMS33,HMS38,HMS41,HMS44,HMS47,HMS50,HMS56,HMS62,HMS64,HMS70,HMS76,HMS78,HMS82,#REF!)*(1-$E$91)*0.095</f>
        <v>#REF!</v>
      </c>
      <c r="HMT97" s="1488" t="e">
        <f>SUM(HMT23,HMT27,HMT33,HMT38,HMT41,HMT44,HMT47,HMT50,HMT56,HMT62,HMT64,HMT70,HMT76,HMT78,HMT82,#REF!)*(1-$E$91)*0.095</f>
        <v>#REF!</v>
      </c>
      <c r="HMU97" s="1488" t="e">
        <f>SUM(HMU23,HMU27,HMU33,HMU38,HMU41,HMU44,HMU47,HMU50,HMU56,HMU62,HMU64,HMU70,HMU76,HMU78,HMU82,#REF!)*(1-$E$91)*0.095</f>
        <v>#REF!</v>
      </c>
      <c r="HMV97" s="1488" t="e">
        <f>SUM(HMV23,HMV27,HMV33,HMV38,HMV41,HMV44,HMV47,HMV50,HMV56,HMV62,HMV64,HMV70,HMV76,HMV78,HMV82,#REF!)*(1-$E$91)*0.095</f>
        <v>#REF!</v>
      </c>
      <c r="HMW97" s="1488" t="e">
        <f>SUM(HMW23,HMW27,HMW33,HMW38,HMW41,HMW44,HMW47,HMW50,HMW56,HMW62,HMW64,HMW70,HMW76,HMW78,HMW82,#REF!)*(1-$E$91)*0.095</f>
        <v>#REF!</v>
      </c>
      <c r="HMX97" s="1488" t="e">
        <f>SUM(HMX23,HMX27,HMX33,HMX38,HMX41,HMX44,HMX47,HMX50,HMX56,HMX62,HMX64,HMX70,HMX76,HMX78,HMX82,#REF!)*(1-$E$91)*0.095</f>
        <v>#REF!</v>
      </c>
      <c r="HMY97" s="1488" t="e">
        <f>SUM(HMY23,HMY27,HMY33,HMY38,HMY41,HMY44,HMY47,HMY50,HMY56,HMY62,HMY64,HMY70,HMY76,HMY78,HMY82,#REF!)*(1-$E$91)*0.095</f>
        <v>#REF!</v>
      </c>
      <c r="HMZ97" s="1488" t="e">
        <f>SUM(HMZ23,HMZ27,HMZ33,HMZ38,HMZ41,HMZ44,HMZ47,HMZ50,HMZ56,HMZ62,HMZ64,HMZ70,HMZ76,HMZ78,HMZ82,#REF!)*(1-$E$91)*0.095</f>
        <v>#REF!</v>
      </c>
      <c r="HNA97" s="1488" t="e">
        <f>SUM(HNA23,HNA27,HNA33,HNA38,HNA41,HNA44,HNA47,HNA50,HNA56,HNA62,HNA64,HNA70,HNA76,HNA78,HNA82,#REF!)*(1-$E$91)*0.095</f>
        <v>#REF!</v>
      </c>
      <c r="HNB97" s="1488" t="e">
        <f>SUM(HNB23,HNB27,HNB33,HNB38,HNB41,HNB44,HNB47,HNB50,HNB56,HNB62,HNB64,HNB70,HNB76,HNB78,HNB82,#REF!)*(1-$E$91)*0.095</f>
        <v>#REF!</v>
      </c>
      <c r="HNC97" s="1488" t="e">
        <f>SUM(HNC23,HNC27,HNC33,HNC38,HNC41,HNC44,HNC47,HNC50,HNC56,HNC62,HNC64,HNC70,HNC76,HNC78,HNC82,#REF!)*(1-$E$91)*0.095</f>
        <v>#REF!</v>
      </c>
      <c r="HND97" s="1488" t="e">
        <f>SUM(HND23,HND27,HND33,HND38,HND41,HND44,HND47,HND50,HND56,HND62,HND64,HND70,HND76,HND78,HND82,#REF!)*(1-$E$91)*0.095</f>
        <v>#REF!</v>
      </c>
      <c r="HNE97" s="1488" t="e">
        <f>SUM(HNE23,HNE27,HNE33,HNE38,HNE41,HNE44,HNE47,HNE50,HNE56,HNE62,HNE64,HNE70,HNE76,HNE78,HNE82,#REF!)*(1-$E$91)*0.095</f>
        <v>#REF!</v>
      </c>
      <c r="HNF97" s="1488" t="e">
        <f>SUM(HNF23,HNF27,HNF33,HNF38,HNF41,HNF44,HNF47,HNF50,HNF56,HNF62,HNF64,HNF70,HNF76,HNF78,HNF82,#REF!)*(1-$E$91)*0.095</f>
        <v>#REF!</v>
      </c>
      <c r="HNG97" s="1488" t="e">
        <f>SUM(HNG23,HNG27,HNG33,HNG38,HNG41,HNG44,HNG47,HNG50,HNG56,HNG62,HNG64,HNG70,HNG76,HNG78,HNG82,#REF!)*(1-$E$91)*0.095</f>
        <v>#REF!</v>
      </c>
      <c r="HNH97" s="1488" t="e">
        <f>SUM(HNH23,HNH27,HNH33,HNH38,HNH41,HNH44,HNH47,HNH50,HNH56,HNH62,HNH64,HNH70,HNH76,HNH78,HNH82,#REF!)*(1-$E$91)*0.095</f>
        <v>#REF!</v>
      </c>
      <c r="HNI97" s="1488" t="e">
        <f>SUM(HNI23,HNI27,HNI33,HNI38,HNI41,HNI44,HNI47,HNI50,HNI56,HNI62,HNI64,HNI70,HNI76,HNI78,HNI82,#REF!)*(1-$E$91)*0.095</f>
        <v>#REF!</v>
      </c>
      <c r="HNJ97" s="1488" t="e">
        <f>SUM(HNJ23,HNJ27,HNJ33,HNJ38,HNJ41,HNJ44,HNJ47,HNJ50,HNJ56,HNJ62,HNJ64,HNJ70,HNJ76,HNJ78,HNJ82,#REF!)*(1-$E$91)*0.095</f>
        <v>#REF!</v>
      </c>
      <c r="HNK97" s="1488" t="e">
        <f>SUM(HNK23,HNK27,HNK33,HNK38,HNK41,HNK44,HNK47,HNK50,HNK56,HNK62,HNK64,HNK70,HNK76,HNK78,HNK82,#REF!)*(1-$E$91)*0.095</f>
        <v>#REF!</v>
      </c>
      <c r="HNL97" s="1488" t="e">
        <f>SUM(HNL23,HNL27,HNL33,HNL38,HNL41,HNL44,HNL47,HNL50,HNL56,HNL62,HNL64,HNL70,HNL76,HNL78,HNL82,#REF!)*(1-$E$91)*0.095</f>
        <v>#REF!</v>
      </c>
      <c r="HNM97" s="1488" t="e">
        <f>SUM(HNM23,HNM27,HNM33,HNM38,HNM41,HNM44,HNM47,HNM50,HNM56,HNM62,HNM64,HNM70,HNM76,HNM78,HNM82,#REF!)*(1-$E$91)*0.095</f>
        <v>#REF!</v>
      </c>
      <c r="HNN97" s="1488" t="e">
        <f>SUM(HNN23,HNN27,HNN33,HNN38,HNN41,HNN44,HNN47,HNN50,HNN56,HNN62,HNN64,HNN70,HNN76,HNN78,HNN82,#REF!)*(1-$E$91)*0.095</f>
        <v>#REF!</v>
      </c>
      <c r="HNO97" s="1488" t="e">
        <f>SUM(HNO23,HNO27,HNO33,HNO38,HNO41,HNO44,HNO47,HNO50,HNO56,HNO62,HNO64,HNO70,HNO76,HNO78,HNO82,#REF!)*(1-$E$91)*0.095</f>
        <v>#REF!</v>
      </c>
      <c r="HNP97" s="1488" t="e">
        <f>SUM(HNP23,HNP27,HNP33,HNP38,HNP41,HNP44,HNP47,HNP50,HNP56,HNP62,HNP64,HNP70,HNP76,HNP78,HNP82,#REF!)*(1-$E$91)*0.095</f>
        <v>#REF!</v>
      </c>
      <c r="HNQ97" s="1488" t="e">
        <f>SUM(HNQ23,HNQ27,HNQ33,HNQ38,HNQ41,HNQ44,HNQ47,HNQ50,HNQ56,HNQ62,HNQ64,HNQ70,HNQ76,HNQ78,HNQ82,#REF!)*(1-$E$91)*0.095</f>
        <v>#REF!</v>
      </c>
      <c r="HNR97" s="1488" t="e">
        <f>SUM(HNR23,HNR27,HNR33,HNR38,HNR41,HNR44,HNR47,HNR50,HNR56,HNR62,HNR64,HNR70,HNR76,HNR78,HNR82,#REF!)*(1-$E$91)*0.095</f>
        <v>#REF!</v>
      </c>
      <c r="HNS97" s="1488" t="e">
        <f>SUM(HNS23,HNS27,HNS33,HNS38,HNS41,HNS44,HNS47,HNS50,HNS56,HNS62,HNS64,HNS70,HNS76,HNS78,HNS82,#REF!)*(1-$E$91)*0.095</f>
        <v>#REF!</v>
      </c>
      <c r="HNT97" s="1488" t="e">
        <f>SUM(HNT23,HNT27,HNT33,HNT38,HNT41,HNT44,HNT47,HNT50,HNT56,HNT62,HNT64,HNT70,HNT76,HNT78,HNT82,#REF!)*(1-$E$91)*0.095</f>
        <v>#REF!</v>
      </c>
      <c r="HNU97" s="1488" t="e">
        <f>SUM(HNU23,HNU27,HNU33,HNU38,HNU41,HNU44,HNU47,HNU50,HNU56,HNU62,HNU64,HNU70,HNU76,HNU78,HNU82,#REF!)*(1-$E$91)*0.095</f>
        <v>#REF!</v>
      </c>
      <c r="HNV97" s="1488" t="e">
        <f>SUM(HNV23,HNV27,HNV33,HNV38,HNV41,HNV44,HNV47,HNV50,HNV56,HNV62,HNV64,HNV70,HNV76,HNV78,HNV82,#REF!)*(1-$E$91)*0.095</f>
        <v>#REF!</v>
      </c>
      <c r="HNW97" s="1488" t="e">
        <f>SUM(HNW23,HNW27,HNW33,HNW38,HNW41,HNW44,HNW47,HNW50,HNW56,HNW62,HNW64,HNW70,HNW76,HNW78,HNW82,#REF!)*(1-$E$91)*0.095</f>
        <v>#REF!</v>
      </c>
      <c r="HNX97" s="1488" t="e">
        <f>SUM(HNX23,HNX27,HNX33,HNX38,HNX41,HNX44,HNX47,HNX50,HNX56,HNX62,HNX64,HNX70,HNX76,HNX78,HNX82,#REF!)*(1-$E$91)*0.095</f>
        <v>#REF!</v>
      </c>
      <c r="HNY97" s="1488" t="e">
        <f>SUM(HNY23,HNY27,HNY33,HNY38,HNY41,HNY44,HNY47,HNY50,HNY56,HNY62,HNY64,HNY70,HNY76,HNY78,HNY82,#REF!)*(1-$E$91)*0.095</f>
        <v>#REF!</v>
      </c>
      <c r="HNZ97" s="1488" t="e">
        <f>SUM(HNZ23,HNZ27,HNZ33,HNZ38,HNZ41,HNZ44,HNZ47,HNZ50,HNZ56,HNZ62,HNZ64,HNZ70,HNZ76,HNZ78,HNZ82,#REF!)*(1-$E$91)*0.095</f>
        <v>#REF!</v>
      </c>
      <c r="HOA97" s="1488" t="e">
        <f>SUM(HOA23,HOA27,HOA33,HOA38,HOA41,HOA44,HOA47,HOA50,HOA56,HOA62,HOA64,HOA70,HOA76,HOA78,HOA82,#REF!)*(1-$E$91)*0.095</f>
        <v>#REF!</v>
      </c>
      <c r="HOB97" s="1488" t="e">
        <f>SUM(HOB23,HOB27,HOB33,HOB38,HOB41,HOB44,HOB47,HOB50,HOB56,HOB62,HOB64,HOB70,HOB76,HOB78,HOB82,#REF!)*(1-$E$91)*0.095</f>
        <v>#REF!</v>
      </c>
      <c r="HOC97" s="1488" t="e">
        <f>SUM(HOC23,HOC27,HOC33,HOC38,HOC41,HOC44,HOC47,HOC50,HOC56,HOC62,HOC64,HOC70,HOC76,HOC78,HOC82,#REF!)*(1-$E$91)*0.095</f>
        <v>#REF!</v>
      </c>
      <c r="HOD97" s="1488" t="e">
        <f>SUM(HOD23,HOD27,HOD33,HOD38,HOD41,HOD44,HOD47,HOD50,HOD56,HOD62,HOD64,HOD70,HOD76,HOD78,HOD82,#REF!)*(1-$E$91)*0.095</f>
        <v>#REF!</v>
      </c>
      <c r="HOE97" s="1488" t="e">
        <f>SUM(HOE23,HOE27,HOE33,HOE38,HOE41,HOE44,HOE47,HOE50,HOE56,HOE62,HOE64,HOE70,HOE76,HOE78,HOE82,#REF!)*(1-$E$91)*0.095</f>
        <v>#REF!</v>
      </c>
      <c r="HOF97" s="1488" t="e">
        <f>SUM(HOF23,HOF27,HOF33,HOF38,HOF41,HOF44,HOF47,HOF50,HOF56,HOF62,HOF64,HOF70,HOF76,HOF78,HOF82,#REF!)*(1-$E$91)*0.095</f>
        <v>#REF!</v>
      </c>
      <c r="HOG97" s="1488" t="e">
        <f>SUM(HOG23,HOG27,HOG33,HOG38,HOG41,HOG44,HOG47,HOG50,HOG56,HOG62,HOG64,HOG70,HOG76,HOG78,HOG82,#REF!)*(1-$E$91)*0.095</f>
        <v>#REF!</v>
      </c>
      <c r="HOH97" s="1488" t="e">
        <f>SUM(HOH23,HOH27,HOH33,HOH38,HOH41,HOH44,HOH47,HOH50,HOH56,HOH62,HOH64,HOH70,HOH76,HOH78,HOH82,#REF!)*(1-$E$91)*0.095</f>
        <v>#REF!</v>
      </c>
      <c r="HOI97" s="1488" t="e">
        <f>SUM(HOI23,HOI27,HOI33,HOI38,HOI41,HOI44,HOI47,HOI50,HOI56,HOI62,HOI64,HOI70,HOI76,HOI78,HOI82,#REF!)*(1-$E$91)*0.095</f>
        <v>#REF!</v>
      </c>
      <c r="HOJ97" s="1488" t="e">
        <f>SUM(HOJ23,HOJ27,HOJ33,HOJ38,HOJ41,HOJ44,HOJ47,HOJ50,HOJ56,HOJ62,HOJ64,HOJ70,HOJ76,HOJ78,HOJ82,#REF!)*(1-$E$91)*0.095</f>
        <v>#REF!</v>
      </c>
      <c r="HOK97" s="1488" t="e">
        <f>SUM(HOK23,HOK27,HOK33,HOK38,HOK41,HOK44,HOK47,HOK50,HOK56,HOK62,HOK64,HOK70,HOK76,HOK78,HOK82,#REF!)*(1-$E$91)*0.095</f>
        <v>#REF!</v>
      </c>
      <c r="HOL97" s="1488" t="e">
        <f>SUM(HOL23,HOL27,HOL33,HOL38,HOL41,HOL44,HOL47,HOL50,HOL56,HOL62,HOL64,HOL70,HOL76,HOL78,HOL82,#REF!)*(1-$E$91)*0.095</f>
        <v>#REF!</v>
      </c>
      <c r="HOM97" s="1488" t="e">
        <f>SUM(HOM23,HOM27,HOM33,HOM38,HOM41,HOM44,HOM47,HOM50,HOM56,HOM62,HOM64,HOM70,HOM76,HOM78,HOM82,#REF!)*(1-$E$91)*0.095</f>
        <v>#REF!</v>
      </c>
      <c r="HON97" s="1488" t="e">
        <f>SUM(HON23,HON27,HON33,HON38,HON41,HON44,HON47,HON50,HON56,HON62,HON64,HON70,HON76,HON78,HON82,#REF!)*(1-$E$91)*0.095</f>
        <v>#REF!</v>
      </c>
      <c r="HOO97" s="1488" t="e">
        <f>SUM(HOO23,HOO27,HOO33,HOO38,HOO41,HOO44,HOO47,HOO50,HOO56,HOO62,HOO64,HOO70,HOO76,HOO78,HOO82,#REF!)*(1-$E$91)*0.095</f>
        <v>#REF!</v>
      </c>
      <c r="HOP97" s="1488" t="e">
        <f>SUM(HOP23,HOP27,HOP33,HOP38,HOP41,HOP44,HOP47,HOP50,HOP56,HOP62,HOP64,HOP70,HOP76,HOP78,HOP82,#REF!)*(1-$E$91)*0.095</f>
        <v>#REF!</v>
      </c>
      <c r="HOQ97" s="1488" t="e">
        <f>SUM(HOQ23,HOQ27,HOQ33,HOQ38,HOQ41,HOQ44,HOQ47,HOQ50,HOQ56,HOQ62,HOQ64,HOQ70,HOQ76,HOQ78,HOQ82,#REF!)*(1-$E$91)*0.095</f>
        <v>#REF!</v>
      </c>
      <c r="HOR97" s="1488" t="e">
        <f>SUM(HOR23,HOR27,HOR33,HOR38,HOR41,HOR44,HOR47,HOR50,HOR56,HOR62,HOR64,HOR70,HOR76,HOR78,HOR82,#REF!)*(1-$E$91)*0.095</f>
        <v>#REF!</v>
      </c>
      <c r="HOS97" s="1488" t="e">
        <f>SUM(HOS23,HOS27,HOS33,HOS38,HOS41,HOS44,HOS47,HOS50,HOS56,HOS62,HOS64,HOS70,HOS76,HOS78,HOS82,#REF!)*(1-$E$91)*0.095</f>
        <v>#REF!</v>
      </c>
      <c r="HOT97" s="1488" t="e">
        <f>SUM(HOT23,HOT27,HOT33,HOT38,HOT41,HOT44,HOT47,HOT50,HOT56,HOT62,HOT64,HOT70,HOT76,HOT78,HOT82,#REF!)*(1-$E$91)*0.095</f>
        <v>#REF!</v>
      </c>
      <c r="HOU97" s="1488" t="e">
        <f>SUM(HOU23,HOU27,HOU33,HOU38,HOU41,HOU44,HOU47,HOU50,HOU56,HOU62,HOU64,HOU70,HOU76,HOU78,HOU82,#REF!)*(1-$E$91)*0.095</f>
        <v>#REF!</v>
      </c>
      <c r="HOV97" s="1488" t="e">
        <f>SUM(HOV23,HOV27,HOV33,HOV38,HOV41,HOV44,HOV47,HOV50,HOV56,HOV62,HOV64,HOV70,HOV76,HOV78,HOV82,#REF!)*(1-$E$91)*0.095</f>
        <v>#REF!</v>
      </c>
      <c r="HOW97" s="1488" t="e">
        <f>SUM(HOW23,HOW27,HOW33,HOW38,HOW41,HOW44,HOW47,HOW50,HOW56,HOW62,HOW64,HOW70,HOW76,HOW78,HOW82,#REF!)*(1-$E$91)*0.095</f>
        <v>#REF!</v>
      </c>
      <c r="HOX97" s="1488" t="e">
        <f>SUM(HOX23,HOX27,HOX33,HOX38,HOX41,HOX44,HOX47,HOX50,HOX56,HOX62,HOX64,HOX70,HOX76,HOX78,HOX82,#REF!)*(1-$E$91)*0.095</f>
        <v>#REF!</v>
      </c>
      <c r="HOY97" s="1488" t="e">
        <f>SUM(HOY23,HOY27,HOY33,HOY38,HOY41,HOY44,HOY47,HOY50,HOY56,HOY62,HOY64,HOY70,HOY76,HOY78,HOY82,#REF!)*(1-$E$91)*0.095</f>
        <v>#REF!</v>
      </c>
      <c r="HOZ97" s="1488" t="e">
        <f>SUM(HOZ23,HOZ27,HOZ33,HOZ38,HOZ41,HOZ44,HOZ47,HOZ50,HOZ56,HOZ62,HOZ64,HOZ70,HOZ76,HOZ78,HOZ82,#REF!)*(1-$E$91)*0.095</f>
        <v>#REF!</v>
      </c>
      <c r="HPA97" s="1488" t="e">
        <f>SUM(HPA23,HPA27,HPA33,HPA38,HPA41,HPA44,HPA47,HPA50,HPA56,HPA62,HPA64,HPA70,HPA76,HPA78,HPA82,#REF!)*(1-$E$91)*0.095</f>
        <v>#REF!</v>
      </c>
      <c r="HPB97" s="1488" t="e">
        <f>SUM(HPB23,HPB27,HPB33,HPB38,HPB41,HPB44,HPB47,HPB50,HPB56,HPB62,HPB64,HPB70,HPB76,HPB78,HPB82,#REF!)*(1-$E$91)*0.095</f>
        <v>#REF!</v>
      </c>
      <c r="HPC97" s="1488" t="e">
        <f>SUM(HPC23,HPC27,HPC33,HPC38,HPC41,HPC44,HPC47,HPC50,HPC56,HPC62,HPC64,HPC70,HPC76,HPC78,HPC82,#REF!)*(1-$E$91)*0.095</f>
        <v>#REF!</v>
      </c>
      <c r="HPD97" s="1488" t="e">
        <f>SUM(HPD23,HPD27,HPD33,HPD38,HPD41,HPD44,HPD47,HPD50,HPD56,HPD62,HPD64,HPD70,HPD76,HPD78,HPD82,#REF!)*(1-$E$91)*0.095</f>
        <v>#REF!</v>
      </c>
      <c r="HPE97" s="1488" t="e">
        <f>SUM(HPE23,HPE27,HPE33,HPE38,HPE41,HPE44,HPE47,HPE50,HPE56,HPE62,HPE64,HPE70,HPE76,HPE78,HPE82,#REF!)*(1-$E$91)*0.095</f>
        <v>#REF!</v>
      </c>
      <c r="HPF97" s="1488" t="e">
        <f>SUM(HPF23,HPF27,HPF33,HPF38,HPF41,HPF44,HPF47,HPF50,HPF56,HPF62,HPF64,HPF70,HPF76,HPF78,HPF82,#REF!)*(1-$E$91)*0.095</f>
        <v>#REF!</v>
      </c>
      <c r="HPG97" s="1488" t="e">
        <f>SUM(HPG23,HPG27,HPG33,HPG38,HPG41,HPG44,HPG47,HPG50,HPG56,HPG62,HPG64,HPG70,HPG76,HPG78,HPG82,#REF!)*(1-$E$91)*0.095</f>
        <v>#REF!</v>
      </c>
      <c r="HPH97" s="1488" t="e">
        <f>SUM(HPH23,HPH27,HPH33,HPH38,HPH41,HPH44,HPH47,HPH50,HPH56,HPH62,HPH64,HPH70,HPH76,HPH78,HPH82,#REF!)*(1-$E$91)*0.095</f>
        <v>#REF!</v>
      </c>
      <c r="HPI97" s="1488" t="e">
        <f>SUM(HPI23,HPI27,HPI33,HPI38,HPI41,HPI44,HPI47,HPI50,HPI56,HPI62,HPI64,HPI70,HPI76,HPI78,HPI82,#REF!)*(1-$E$91)*0.095</f>
        <v>#REF!</v>
      </c>
      <c r="HPJ97" s="1488" t="e">
        <f>SUM(HPJ23,HPJ27,HPJ33,HPJ38,HPJ41,HPJ44,HPJ47,HPJ50,HPJ56,HPJ62,HPJ64,HPJ70,HPJ76,HPJ78,HPJ82,#REF!)*(1-$E$91)*0.095</f>
        <v>#REF!</v>
      </c>
      <c r="HPK97" s="1488" t="e">
        <f>SUM(HPK23,HPK27,HPK33,HPK38,HPK41,HPK44,HPK47,HPK50,HPK56,HPK62,HPK64,HPK70,HPK76,HPK78,HPK82,#REF!)*(1-$E$91)*0.095</f>
        <v>#REF!</v>
      </c>
      <c r="HPL97" s="1488" t="e">
        <f>SUM(HPL23,HPL27,HPL33,HPL38,HPL41,HPL44,HPL47,HPL50,HPL56,HPL62,HPL64,HPL70,HPL76,HPL78,HPL82,#REF!)*(1-$E$91)*0.095</f>
        <v>#REF!</v>
      </c>
      <c r="HPM97" s="1488" t="e">
        <f>SUM(HPM23,HPM27,HPM33,HPM38,HPM41,HPM44,HPM47,HPM50,HPM56,HPM62,HPM64,HPM70,HPM76,HPM78,HPM82,#REF!)*(1-$E$91)*0.095</f>
        <v>#REF!</v>
      </c>
      <c r="HPN97" s="1488" t="e">
        <f>SUM(HPN23,HPN27,HPN33,HPN38,HPN41,HPN44,HPN47,HPN50,HPN56,HPN62,HPN64,HPN70,HPN76,HPN78,HPN82,#REF!)*(1-$E$91)*0.095</f>
        <v>#REF!</v>
      </c>
      <c r="HPO97" s="1488" t="e">
        <f>SUM(HPO23,HPO27,HPO33,HPO38,HPO41,HPO44,HPO47,HPO50,HPO56,HPO62,HPO64,HPO70,HPO76,HPO78,HPO82,#REF!)*(1-$E$91)*0.095</f>
        <v>#REF!</v>
      </c>
      <c r="HPP97" s="1488" t="e">
        <f>SUM(HPP23,HPP27,HPP33,HPP38,HPP41,HPP44,HPP47,HPP50,HPP56,HPP62,HPP64,HPP70,HPP76,HPP78,HPP82,#REF!)*(1-$E$91)*0.095</f>
        <v>#REF!</v>
      </c>
      <c r="HPQ97" s="1488" t="e">
        <f>SUM(HPQ23,HPQ27,HPQ33,HPQ38,HPQ41,HPQ44,HPQ47,HPQ50,HPQ56,HPQ62,HPQ64,HPQ70,HPQ76,HPQ78,HPQ82,#REF!)*(1-$E$91)*0.095</f>
        <v>#REF!</v>
      </c>
      <c r="HPR97" s="1488" t="e">
        <f>SUM(HPR23,HPR27,HPR33,HPR38,HPR41,HPR44,HPR47,HPR50,HPR56,HPR62,HPR64,HPR70,HPR76,HPR78,HPR82,#REF!)*(1-$E$91)*0.095</f>
        <v>#REF!</v>
      </c>
      <c r="HPS97" s="1488" t="e">
        <f>SUM(HPS23,HPS27,HPS33,HPS38,HPS41,HPS44,HPS47,HPS50,HPS56,HPS62,HPS64,HPS70,HPS76,HPS78,HPS82,#REF!)*(1-$E$91)*0.095</f>
        <v>#REF!</v>
      </c>
      <c r="HPT97" s="1488" t="e">
        <f>SUM(HPT23,HPT27,HPT33,HPT38,HPT41,HPT44,HPT47,HPT50,HPT56,HPT62,HPT64,HPT70,HPT76,HPT78,HPT82,#REF!)*(1-$E$91)*0.095</f>
        <v>#REF!</v>
      </c>
      <c r="HPU97" s="1488" t="e">
        <f>SUM(HPU23,HPU27,HPU33,HPU38,HPU41,HPU44,HPU47,HPU50,HPU56,HPU62,HPU64,HPU70,HPU76,HPU78,HPU82,#REF!)*(1-$E$91)*0.095</f>
        <v>#REF!</v>
      </c>
      <c r="HPV97" s="1488" t="e">
        <f>SUM(HPV23,HPV27,HPV33,HPV38,HPV41,HPV44,HPV47,HPV50,HPV56,HPV62,HPV64,HPV70,HPV76,HPV78,HPV82,#REF!)*(1-$E$91)*0.095</f>
        <v>#REF!</v>
      </c>
      <c r="HPW97" s="1488" t="e">
        <f>SUM(HPW23,HPW27,HPW33,HPW38,HPW41,HPW44,HPW47,HPW50,HPW56,HPW62,HPW64,HPW70,HPW76,HPW78,HPW82,#REF!)*(1-$E$91)*0.095</f>
        <v>#REF!</v>
      </c>
      <c r="HPX97" s="1488" t="e">
        <f>SUM(HPX23,HPX27,HPX33,HPX38,HPX41,HPX44,HPX47,HPX50,HPX56,HPX62,HPX64,HPX70,HPX76,HPX78,HPX82,#REF!)*(1-$E$91)*0.095</f>
        <v>#REF!</v>
      </c>
      <c r="HPY97" s="1488" t="e">
        <f>SUM(HPY23,HPY27,HPY33,HPY38,HPY41,HPY44,HPY47,HPY50,HPY56,HPY62,HPY64,HPY70,HPY76,HPY78,HPY82,#REF!)*(1-$E$91)*0.095</f>
        <v>#REF!</v>
      </c>
      <c r="HPZ97" s="1488" t="e">
        <f>SUM(HPZ23,HPZ27,HPZ33,HPZ38,HPZ41,HPZ44,HPZ47,HPZ50,HPZ56,HPZ62,HPZ64,HPZ70,HPZ76,HPZ78,HPZ82,#REF!)*(1-$E$91)*0.095</f>
        <v>#REF!</v>
      </c>
      <c r="HQA97" s="1488" t="e">
        <f>SUM(HQA23,HQA27,HQA33,HQA38,HQA41,HQA44,HQA47,HQA50,HQA56,HQA62,HQA64,HQA70,HQA76,HQA78,HQA82,#REF!)*(1-$E$91)*0.095</f>
        <v>#REF!</v>
      </c>
      <c r="HQB97" s="1488" t="e">
        <f>SUM(HQB23,HQB27,HQB33,HQB38,HQB41,HQB44,HQB47,HQB50,HQB56,HQB62,HQB64,HQB70,HQB76,HQB78,HQB82,#REF!)*(1-$E$91)*0.095</f>
        <v>#REF!</v>
      </c>
      <c r="HQC97" s="1488" t="e">
        <f>SUM(HQC23,HQC27,HQC33,HQC38,HQC41,HQC44,HQC47,HQC50,HQC56,HQC62,HQC64,HQC70,HQC76,HQC78,HQC82,#REF!)*(1-$E$91)*0.095</f>
        <v>#REF!</v>
      </c>
      <c r="HQD97" s="1488" t="e">
        <f>SUM(HQD23,HQD27,HQD33,HQD38,HQD41,HQD44,HQD47,HQD50,HQD56,HQD62,HQD64,HQD70,HQD76,HQD78,HQD82,#REF!)*(1-$E$91)*0.095</f>
        <v>#REF!</v>
      </c>
      <c r="HQE97" s="1488" t="e">
        <f>SUM(HQE23,HQE27,HQE33,HQE38,HQE41,HQE44,HQE47,HQE50,HQE56,HQE62,HQE64,HQE70,HQE76,HQE78,HQE82,#REF!)*(1-$E$91)*0.095</f>
        <v>#REF!</v>
      </c>
      <c r="HQF97" s="1488" t="e">
        <f>SUM(HQF23,HQF27,HQF33,HQF38,HQF41,HQF44,HQF47,HQF50,HQF56,HQF62,HQF64,HQF70,HQF76,HQF78,HQF82,#REF!)*(1-$E$91)*0.095</f>
        <v>#REF!</v>
      </c>
      <c r="HQG97" s="1488" t="e">
        <f>SUM(HQG23,HQG27,HQG33,HQG38,HQG41,HQG44,HQG47,HQG50,HQG56,HQG62,HQG64,HQG70,HQG76,HQG78,HQG82,#REF!)*(1-$E$91)*0.095</f>
        <v>#REF!</v>
      </c>
      <c r="HQH97" s="1488" t="e">
        <f>SUM(HQH23,HQH27,HQH33,HQH38,HQH41,HQH44,HQH47,HQH50,HQH56,HQH62,HQH64,HQH70,HQH76,HQH78,HQH82,#REF!)*(1-$E$91)*0.095</f>
        <v>#REF!</v>
      </c>
      <c r="HQI97" s="1488" t="e">
        <f>SUM(HQI23,HQI27,HQI33,HQI38,HQI41,HQI44,HQI47,HQI50,HQI56,HQI62,HQI64,HQI70,HQI76,HQI78,HQI82,#REF!)*(1-$E$91)*0.095</f>
        <v>#REF!</v>
      </c>
      <c r="HQJ97" s="1488" t="e">
        <f>SUM(HQJ23,HQJ27,HQJ33,HQJ38,HQJ41,HQJ44,HQJ47,HQJ50,HQJ56,HQJ62,HQJ64,HQJ70,HQJ76,HQJ78,HQJ82,#REF!)*(1-$E$91)*0.095</f>
        <v>#REF!</v>
      </c>
      <c r="HQK97" s="1488" t="e">
        <f>SUM(HQK23,HQK27,HQK33,HQK38,HQK41,HQK44,HQK47,HQK50,HQK56,HQK62,HQK64,HQK70,HQK76,HQK78,HQK82,#REF!)*(1-$E$91)*0.095</f>
        <v>#REF!</v>
      </c>
      <c r="HQL97" s="1488" t="e">
        <f>SUM(HQL23,HQL27,HQL33,HQL38,HQL41,HQL44,HQL47,HQL50,HQL56,HQL62,HQL64,HQL70,HQL76,HQL78,HQL82,#REF!)*(1-$E$91)*0.095</f>
        <v>#REF!</v>
      </c>
      <c r="HQM97" s="1488" t="e">
        <f>SUM(HQM23,HQM27,HQM33,HQM38,HQM41,HQM44,HQM47,HQM50,HQM56,HQM62,HQM64,HQM70,HQM76,HQM78,HQM82,#REF!)*(1-$E$91)*0.095</f>
        <v>#REF!</v>
      </c>
      <c r="HQN97" s="1488" t="e">
        <f>SUM(HQN23,HQN27,HQN33,HQN38,HQN41,HQN44,HQN47,HQN50,HQN56,HQN62,HQN64,HQN70,HQN76,HQN78,HQN82,#REF!)*(1-$E$91)*0.095</f>
        <v>#REF!</v>
      </c>
      <c r="HQO97" s="1488" t="e">
        <f>SUM(HQO23,HQO27,HQO33,HQO38,HQO41,HQO44,HQO47,HQO50,HQO56,HQO62,HQO64,HQO70,HQO76,HQO78,HQO82,#REF!)*(1-$E$91)*0.095</f>
        <v>#REF!</v>
      </c>
      <c r="HQP97" s="1488" t="e">
        <f>SUM(HQP23,HQP27,HQP33,HQP38,HQP41,HQP44,HQP47,HQP50,HQP56,HQP62,HQP64,HQP70,HQP76,HQP78,HQP82,#REF!)*(1-$E$91)*0.095</f>
        <v>#REF!</v>
      </c>
      <c r="HQQ97" s="1488" t="e">
        <f>SUM(HQQ23,HQQ27,HQQ33,HQQ38,HQQ41,HQQ44,HQQ47,HQQ50,HQQ56,HQQ62,HQQ64,HQQ70,HQQ76,HQQ78,HQQ82,#REF!)*(1-$E$91)*0.095</f>
        <v>#REF!</v>
      </c>
      <c r="HQR97" s="1488" t="e">
        <f>SUM(HQR23,HQR27,HQR33,HQR38,HQR41,HQR44,HQR47,HQR50,HQR56,HQR62,HQR64,HQR70,HQR76,HQR78,HQR82,#REF!)*(1-$E$91)*0.095</f>
        <v>#REF!</v>
      </c>
      <c r="HQS97" s="1488" t="e">
        <f>SUM(HQS23,HQS27,HQS33,HQS38,HQS41,HQS44,HQS47,HQS50,HQS56,HQS62,HQS64,HQS70,HQS76,HQS78,HQS82,#REF!)*(1-$E$91)*0.095</f>
        <v>#REF!</v>
      </c>
      <c r="HQT97" s="1488" t="e">
        <f>SUM(HQT23,HQT27,HQT33,HQT38,HQT41,HQT44,HQT47,HQT50,HQT56,HQT62,HQT64,HQT70,HQT76,HQT78,HQT82,#REF!)*(1-$E$91)*0.095</f>
        <v>#REF!</v>
      </c>
      <c r="HQU97" s="1488" t="e">
        <f>SUM(HQU23,HQU27,HQU33,HQU38,HQU41,HQU44,HQU47,HQU50,HQU56,HQU62,HQU64,HQU70,HQU76,HQU78,HQU82,#REF!)*(1-$E$91)*0.095</f>
        <v>#REF!</v>
      </c>
      <c r="HQV97" s="1488" t="e">
        <f>SUM(HQV23,HQV27,HQV33,HQV38,HQV41,HQV44,HQV47,HQV50,HQV56,HQV62,HQV64,HQV70,HQV76,HQV78,HQV82,#REF!)*(1-$E$91)*0.095</f>
        <v>#REF!</v>
      </c>
      <c r="HQW97" s="1488" t="e">
        <f>SUM(HQW23,HQW27,HQW33,HQW38,HQW41,HQW44,HQW47,HQW50,HQW56,HQW62,HQW64,HQW70,HQW76,HQW78,HQW82,#REF!)*(1-$E$91)*0.095</f>
        <v>#REF!</v>
      </c>
      <c r="HQX97" s="1488" t="e">
        <f>SUM(HQX23,HQX27,HQX33,HQX38,HQX41,HQX44,HQX47,HQX50,HQX56,HQX62,HQX64,HQX70,HQX76,HQX78,HQX82,#REF!)*(1-$E$91)*0.095</f>
        <v>#REF!</v>
      </c>
      <c r="HQY97" s="1488" t="e">
        <f>SUM(HQY23,HQY27,HQY33,HQY38,HQY41,HQY44,HQY47,HQY50,HQY56,HQY62,HQY64,HQY70,HQY76,HQY78,HQY82,#REF!)*(1-$E$91)*0.095</f>
        <v>#REF!</v>
      </c>
      <c r="HQZ97" s="1488" t="e">
        <f>SUM(HQZ23,HQZ27,HQZ33,HQZ38,HQZ41,HQZ44,HQZ47,HQZ50,HQZ56,HQZ62,HQZ64,HQZ70,HQZ76,HQZ78,HQZ82,#REF!)*(1-$E$91)*0.095</f>
        <v>#REF!</v>
      </c>
      <c r="HRA97" s="1488" t="e">
        <f>SUM(HRA23,HRA27,HRA33,HRA38,HRA41,HRA44,HRA47,HRA50,HRA56,HRA62,HRA64,HRA70,HRA76,HRA78,HRA82,#REF!)*(1-$E$91)*0.095</f>
        <v>#REF!</v>
      </c>
      <c r="HRB97" s="1488" t="e">
        <f>SUM(HRB23,HRB27,HRB33,HRB38,HRB41,HRB44,HRB47,HRB50,HRB56,HRB62,HRB64,HRB70,HRB76,HRB78,HRB82,#REF!)*(1-$E$91)*0.095</f>
        <v>#REF!</v>
      </c>
      <c r="HRC97" s="1488" t="e">
        <f>SUM(HRC23,HRC27,HRC33,HRC38,HRC41,HRC44,HRC47,HRC50,HRC56,HRC62,HRC64,HRC70,HRC76,HRC78,HRC82,#REF!)*(1-$E$91)*0.095</f>
        <v>#REF!</v>
      </c>
      <c r="HRD97" s="1488" t="e">
        <f>SUM(HRD23,HRD27,HRD33,HRD38,HRD41,HRD44,HRD47,HRD50,HRD56,HRD62,HRD64,HRD70,HRD76,HRD78,HRD82,#REF!)*(1-$E$91)*0.095</f>
        <v>#REF!</v>
      </c>
      <c r="HRE97" s="1488" t="e">
        <f>SUM(HRE23,HRE27,HRE33,HRE38,HRE41,HRE44,HRE47,HRE50,HRE56,HRE62,HRE64,HRE70,HRE76,HRE78,HRE82,#REF!)*(1-$E$91)*0.095</f>
        <v>#REF!</v>
      </c>
      <c r="HRF97" s="1488" t="e">
        <f>SUM(HRF23,HRF27,HRF33,HRF38,HRF41,HRF44,HRF47,HRF50,HRF56,HRF62,HRF64,HRF70,HRF76,HRF78,HRF82,#REF!)*(1-$E$91)*0.095</f>
        <v>#REF!</v>
      </c>
      <c r="HRG97" s="1488" t="e">
        <f>SUM(HRG23,HRG27,HRG33,HRG38,HRG41,HRG44,HRG47,HRG50,HRG56,HRG62,HRG64,HRG70,HRG76,HRG78,HRG82,#REF!)*(1-$E$91)*0.095</f>
        <v>#REF!</v>
      </c>
      <c r="HRH97" s="1488" t="e">
        <f>SUM(HRH23,HRH27,HRH33,HRH38,HRH41,HRH44,HRH47,HRH50,HRH56,HRH62,HRH64,HRH70,HRH76,HRH78,HRH82,#REF!)*(1-$E$91)*0.095</f>
        <v>#REF!</v>
      </c>
      <c r="HRI97" s="1488" t="e">
        <f>SUM(HRI23,HRI27,HRI33,HRI38,HRI41,HRI44,HRI47,HRI50,HRI56,HRI62,HRI64,HRI70,HRI76,HRI78,HRI82,#REF!)*(1-$E$91)*0.095</f>
        <v>#REF!</v>
      </c>
      <c r="HRJ97" s="1488" t="e">
        <f>SUM(HRJ23,HRJ27,HRJ33,HRJ38,HRJ41,HRJ44,HRJ47,HRJ50,HRJ56,HRJ62,HRJ64,HRJ70,HRJ76,HRJ78,HRJ82,#REF!)*(1-$E$91)*0.095</f>
        <v>#REF!</v>
      </c>
      <c r="HRK97" s="1488" t="e">
        <f>SUM(HRK23,HRK27,HRK33,HRK38,HRK41,HRK44,HRK47,HRK50,HRK56,HRK62,HRK64,HRK70,HRK76,HRK78,HRK82,#REF!)*(1-$E$91)*0.095</f>
        <v>#REF!</v>
      </c>
      <c r="HRL97" s="1488" t="e">
        <f>SUM(HRL23,HRL27,HRL33,HRL38,HRL41,HRL44,HRL47,HRL50,HRL56,HRL62,HRL64,HRL70,HRL76,HRL78,HRL82,#REF!)*(1-$E$91)*0.095</f>
        <v>#REF!</v>
      </c>
      <c r="HRM97" s="1488" t="e">
        <f>SUM(HRM23,HRM27,HRM33,HRM38,HRM41,HRM44,HRM47,HRM50,HRM56,HRM62,HRM64,HRM70,HRM76,HRM78,HRM82,#REF!)*(1-$E$91)*0.095</f>
        <v>#REF!</v>
      </c>
      <c r="HRN97" s="1488" t="e">
        <f>SUM(HRN23,HRN27,HRN33,HRN38,HRN41,HRN44,HRN47,HRN50,HRN56,HRN62,HRN64,HRN70,HRN76,HRN78,HRN82,#REF!)*(1-$E$91)*0.095</f>
        <v>#REF!</v>
      </c>
      <c r="HRO97" s="1488" t="e">
        <f>SUM(HRO23,HRO27,HRO33,HRO38,HRO41,HRO44,HRO47,HRO50,HRO56,HRO62,HRO64,HRO70,HRO76,HRO78,HRO82,#REF!)*(1-$E$91)*0.095</f>
        <v>#REF!</v>
      </c>
      <c r="HRP97" s="1488" t="e">
        <f>SUM(HRP23,HRP27,HRP33,HRP38,HRP41,HRP44,HRP47,HRP50,HRP56,HRP62,HRP64,HRP70,HRP76,HRP78,HRP82,#REF!)*(1-$E$91)*0.095</f>
        <v>#REF!</v>
      </c>
      <c r="HRQ97" s="1488" t="e">
        <f>SUM(HRQ23,HRQ27,HRQ33,HRQ38,HRQ41,HRQ44,HRQ47,HRQ50,HRQ56,HRQ62,HRQ64,HRQ70,HRQ76,HRQ78,HRQ82,#REF!)*(1-$E$91)*0.095</f>
        <v>#REF!</v>
      </c>
      <c r="HRR97" s="1488" t="e">
        <f>SUM(HRR23,HRR27,HRR33,HRR38,HRR41,HRR44,HRR47,HRR50,HRR56,HRR62,HRR64,HRR70,HRR76,HRR78,HRR82,#REF!)*(1-$E$91)*0.095</f>
        <v>#REF!</v>
      </c>
      <c r="HRS97" s="1488" t="e">
        <f>SUM(HRS23,HRS27,HRS33,HRS38,HRS41,HRS44,HRS47,HRS50,HRS56,HRS62,HRS64,HRS70,HRS76,HRS78,HRS82,#REF!)*(1-$E$91)*0.095</f>
        <v>#REF!</v>
      </c>
      <c r="HRT97" s="1488" t="e">
        <f>SUM(HRT23,HRT27,HRT33,HRT38,HRT41,HRT44,HRT47,HRT50,HRT56,HRT62,HRT64,HRT70,HRT76,HRT78,HRT82,#REF!)*(1-$E$91)*0.095</f>
        <v>#REF!</v>
      </c>
      <c r="HRU97" s="1488" t="e">
        <f>SUM(HRU23,HRU27,HRU33,HRU38,HRU41,HRU44,HRU47,HRU50,HRU56,HRU62,HRU64,HRU70,HRU76,HRU78,HRU82,#REF!)*(1-$E$91)*0.095</f>
        <v>#REF!</v>
      </c>
      <c r="HRV97" s="1488" t="e">
        <f>SUM(HRV23,HRV27,HRV33,HRV38,HRV41,HRV44,HRV47,HRV50,HRV56,HRV62,HRV64,HRV70,HRV76,HRV78,HRV82,#REF!)*(1-$E$91)*0.095</f>
        <v>#REF!</v>
      </c>
      <c r="HRW97" s="1488" t="e">
        <f>SUM(HRW23,HRW27,HRW33,HRW38,HRW41,HRW44,HRW47,HRW50,HRW56,HRW62,HRW64,HRW70,HRW76,HRW78,HRW82,#REF!)*(1-$E$91)*0.095</f>
        <v>#REF!</v>
      </c>
      <c r="HRX97" s="1488" t="e">
        <f>SUM(HRX23,HRX27,HRX33,HRX38,HRX41,HRX44,HRX47,HRX50,HRX56,HRX62,HRX64,HRX70,HRX76,HRX78,HRX82,#REF!)*(1-$E$91)*0.095</f>
        <v>#REF!</v>
      </c>
      <c r="HRY97" s="1488" t="e">
        <f>SUM(HRY23,HRY27,HRY33,HRY38,HRY41,HRY44,HRY47,HRY50,HRY56,HRY62,HRY64,HRY70,HRY76,HRY78,HRY82,#REF!)*(1-$E$91)*0.095</f>
        <v>#REF!</v>
      </c>
      <c r="HRZ97" s="1488" t="e">
        <f>SUM(HRZ23,HRZ27,HRZ33,HRZ38,HRZ41,HRZ44,HRZ47,HRZ50,HRZ56,HRZ62,HRZ64,HRZ70,HRZ76,HRZ78,HRZ82,#REF!)*(1-$E$91)*0.095</f>
        <v>#REF!</v>
      </c>
      <c r="HSA97" s="1488" t="e">
        <f>SUM(HSA23,HSA27,HSA33,HSA38,HSA41,HSA44,HSA47,HSA50,HSA56,HSA62,HSA64,HSA70,HSA76,HSA78,HSA82,#REF!)*(1-$E$91)*0.095</f>
        <v>#REF!</v>
      </c>
      <c r="HSB97" s="1488" t="e">
        <f>SUM(HSB23,HSB27,HSB33,HSB38,HSB41,HSB44,HSB47,HSB50,HSB56,HSB62,HSB64,HSB70,HSB76,HSB78,HSB82,#REF!)*(1-$E$91)*0.095</f>
        <v>#REF!</v>
      </c>
      <c r="HSC97" s="1488" t="e">
        <f>SUM(HSC23,HSC27,HSC33,HSC38,HSC41,HSC44,HSC47,HSC50,HSC56,HSC62,HSC64,HSC70,HSC76,HSC78,HSC82,#REF!)*(1-$E$91)*0.095</f>
        <v>#REF!</v>
      </c>
      <c r="HSD97" s="1488" t="e">
        <f>SUM(HSD23,HSD27,HSD33,HSD38,HSD41,HSD44,HSD47,HSD50,HSD56,HSD62,HSD64,HSD70,HSD76,HSD78,HSD82,#REF!)*(1-$E$91)*0.095</f>
        <v>#REF!</v>
      </c>
      <c r="HSE97" s="1488" t="e">
        <f>SUM(HSE23,HSE27,HSE33,HSE38,HSE41,HSE44,HSE47,HSE50,HSE56,HSE62,HSE64,HSE70,HSE76,HSE78,HSE82,#REF!)*(1-$E$91)*0.095</f>
        <v>#REF!</v>
      </c>
      <c r="HSF97" s="1488" t="e">
        <f>SUM(HSF23,HSF27,HSF33,HSF38,HSF41,HSF44,HSF47,HSF50,HSF56,HSF62,HSF64,HSF70,HSF76,HSF78,HSF82,#REF!)*(1-$E$91)*0.095</f>
        <v>#REF!</v>
      </c>
      <c r="HSG97" s="1488" t="e">
        <f>SUM(HSG23,HSG27,HSG33,HSG38,HSG41,HSG44,HSG47,HSG50,HSG56,HSG62,HSG64,HSG70,HSG76,HSG78,HSG82,#REF!)*(1-$E$91)*0.095</f>
        <v>#REF!</v>
      </c>
      <c r="HSH97" s="1488" t="e">
        <f>SUM(HSH23,HSH27,HSH33,HSH38,HSH41,HSH44,HSH47,HSH50,HSH56,HSH62,HSH64,HSH70,HSH76,HSH78,HSH82,#REF!)*(1-$E$91)*0.095</f>
        <v>#REF!</v>
      </c>
      <c r="HSI97" s="1488" t="e">
        <f>SUM(HSI23,HSI27,HSI33,HSI38,HSI41,HSI44,HSI47,HSI50,HSI56,HSI62,HSI64,HSI70,HSI76,HSI78,HSI82,#REF!)*(1-$E$91)*0.095</f>
        <v>#REF!</v>
      </c>
      <c r="HSJ97" s="1488" t="e">
        <f>SUM(HSJ23,HSJ27,HSJ33,HSJ38,HSJ41,HSJ44,HSJ47,HSJ50,HSJ56,HSJ62,HSJ64,HSJ70,HSJ76,HSJ78,HSJ82,#REF!)*(1-$E$91)*0.095</f>
        <v>#REF!</v>
      </c>
      <c r="HSK97" s="1488" t="e">
        <f>SUM(HSK23,HSK27,HSK33,HSK38,HSK41,HSK44,HSK47,HSK50,HSK56,HSK62,HSK64,HSK70,HSK76,HSK78,HSK82,#REF!)*(1-$E$91)*0.095</f>
        <v>#REF!</v>
      </c>
      <c r="HSL97" s="1488" t="e">
        <f>SUM(HSL23,HSL27,HSL33,HSL38,HSL41,HSL44,HSL47,HSL50,HSL56,HSL62,HSL64,HSL70,HSL76,HSL78,HSL82,#REF!)*(1-$E$91)*0.095</f>
        <v>#REF!</v>
      </c>
      <c r="HSM97" s="1488" t="e">
        <f>SUM(HSM23,HSM27,HSM33,HSM38,HSM41,HSM44,HSM47,HSM50,HSM56,HSM62,HSM64,HSM70,HSM76,HSM78,HSM82,#REF!)*(1-$E$91)*0.095</f>
        <v>#REF!</v>
      </c>
      <c r="HSN97" s="1488" t="e">
        <f>SUM(HSN23,HSN27,HSN33,HSN38,HSN41,HSN44,HSN47,HSN50,HSN56,HSN62,HSN64,HSN70,HSN76,HSN78,HSN82,#REF!)*(1-$E$91)*0.095</f>
        <v>#REF!</v>
      </c>
      <c r="HSO97" s="1488" t="e">
        <f>SUM(HSO23,HSO27,HSO33,HSO38,HSO41,HSO44,HSO47,HSO50,HSO56,HSO62,HSO64,HSO70,HSO76,HSO78,HSO82,#REF!)*(1-$E$91)*0.095</f>
        <v>#REF!</v>
      </c>
      <c r="HSP97" s="1488" t="e">
        <f>SUM(HSP23,HSP27,HSP33,HSP38,HSP41,HSP44,HSP47,HSP50,HSP56,HSP62,HSP64,HSP70,HSP76,HSP78,HSP82,#REF!)*(1-$E$91)*0.095</f>
        <v>#REF!</v>
      </c>
      <c r="HSQ97" s="1488" t="e">
        <f>SUM(HSQ23,HSQ27,HSQ33,HSQ38,HSQ41,HSQ44,HSQ47,HSQ50,HSQ56,HSQ62,HSQ64,HSQ70,HSQ76,HSQ78,HSQ82,#REF!)*(1-$E$91)*0.095</f>
        <v>#REF!</v>
      </c>
      <c r="HSR97" s="1488" t="e">
        <f>SUM(HSR23,HSR27,HSR33,HSR38,HSR41,HSR44,HSR47,HSR50,HSR56,HSR62,HSR64,HSR70,HSR76,HSR78,HSR82,#REF!)*(1-$E$91)*0.095</f>
        <v>#REF!</v>
      </c>
      <c r="HSS97" s="1488" t="e">
        <f>SUM(HSS23,HSS27,HSS33,HSS38,HSS41,HSS44,HSS47,HSS50,HSS56,HSS62,HSS64,HSS70,HSS76,HSS78,HSS82,#REF!)*(1-$E$91)*0.095</f>
        <v>#REF!</v>
      </c>
      <c r="HST97" s="1488" t="e">
        <f>SUM(HST23,HST27,HST33,HST38,HST41,HST44,HST47,HST50,HST56,HST62,HST64,HST70,HST76,HST78,HST82,#REF!)*(1-$E$91)*0.095</f>
        <v>#REF!</v>
      </c>
      <c r="HSU97" s="1488" t="e">
        <f>SUM(HSU23,HSU27,HSU33,HSU38,HSU41,HSU44,HSU47,HSU50,HSU56,HSU62,HSU64,HSU70,HSU76,HSU78,HSU82,#REF!)*(1-$E$91)*0.095</f>
        <v>#REF!</v>
      </c>
      <c r="HSV97" s="1488" t="e">
        <f>SUM(HSV23,HSV27,HSV33,HSV38,HSV41,HSV44,HSV47,HSV50,HSV56,HSV62,HSV64,HSV70,HSV76,HSV78,HSV82,#REF!)*(1-$E$91)*0.095</f>
        <v>#REF!</v>
      </c>
      <c r="HSW97" s="1488" t="e">
        <f>SUM(HSW23,HSW27,HSW33,HSW38,HSW41,HSW44,HSW47,HSW50,HSW56,HSW62,HSW64,HSW70,HSW76,HSW78,HSW82,#REF!)*(1-$E$91)*0.095</f>
        <v>#REF!</v>
      </c>
      <c r="HSX97" s="1488" t="e">
        <f>SUM(HSX23,HSX27,HSX33,HSX38,HSX41,HSX44,HSX47,HSX50,HSX56,HSX62,HSX64,HSX70,HSX76,HSX78,HSX82,#REF!)*(1-$E$91)*0.095</f>
        <v>#REF!</v>
      </c>
      <c r="HSY97" s="1488" t="e">
        <f>SUM(HSY23,HSY27,HSY33,HSY38,HSY41,HSY44,HSY47,HSY50,HSY56,HSY62,HSY64,HSY70,HSY76,HSY78,HSY82,#REF!)*(1-$E$91)*0.095</f>
        <v>#REF!</v>
      </c>
      <c r="HSZ97" s="1488" t="e">
        <f>SUM(HSZ23,HSZ27,HSZ33,HSZ38,HSZ41,HSZ44,HSZ47,HSZ50,HSZ56,HSZ62,HSZ64,HSZ70,HSZ76,HSZ78,HSZ82,#REF!)*(1-$E$91)*0.095</f>
        <v>#REF!</v>
      </c>
      <c r="HTA97" s="1488" t="e">
        <f>SUM(HTA23,HTA27,HTA33,HTA38,HTA41,HTA44,HTA47,HTA50,HTA56,HTA62,HTA64,HTA70,HTA76,HTA78,HTA82,#REF!)*(1-$E$91)*0.095</f>
        <v>#REF!</v>
      </c>
      <c r="HTB97" s="1488" t="e">
        <f>SUM(HTB23,HTB27,HTB33,HTB38,HTB41,HTB44,HTB47,HTB50,HTB56,HTB62,HTB64,HTB70,HTB76,HTB78,HTB82,#REF!)*(1-$E$91)*0.095</f>
        <v>#REF!</v>
      </c>
      <c r="HTC97" s="1488" t="e">
        <f>SUM(HTC23,HTC27,HTC33,HTC38,HTC41,HTC44,HTC47,HTC50,HTC56,HTC62,HTC64,HTC70,HTC76,HTC78,HTC82,#REF!)*(1-$E$91)*0.095</f>
        <v>#REF!</v>
      </c>
      <c r="HTD97" s="1488" t="e">
        <f>SUM(HTD23,HTD27,HTD33,HTD38,HTD41,HTD44,HTD47,HTD50,HTD56,HTD62,HTD64,HTD70,HTD76,HTD78,HTD82,#REF!)*(1-$E$91)*0.095</f>
        <v>#REF!</v>
      </c>
      <c r="HTE97" s="1488" t="e">
        <f>SUM(HTE23,HTE27,HTE33,HTE38,HTE41,HTE44,HTE47,HTE50,HTE56,HTE62,HTE64,HTE70,HTE76,HTE78,HTE82,#REF!)*(1-$E$91)*0.095</f>
        <v>#REF!</v>
      </c>
      <c r="HTF97" s="1488" t="e">
        <f>SUM(HTF23,HTF27,HTF33,HTF38,HTF41,HTF44,HTF47,HTF50,HTF56,HTF62,HTF64,HTF70,HTF76,HTF78,HTF82,#REF!)*(1-$E$91)*0.095</f>
        <v>#REF!</v>
      </c>
      <c r="HTG97" s="1488" t="e">
        <f>SUM(HTG23,HTG27,HTG33,HTG38,HTG41,HTG44,HTG47,HTG50,HTG56,HTG62,HTG64,HTG70,HTG76,HTG78,HTG82,#REF!)*(1-$E$91)*0.095</f>
        <v>#REF!</v>
      </c>
      <c r="HTH97" s="1488" t="e">
        <f>SUM(HTH23,HTH27,HTH33,HTH38,HTH41,HTH44,HTH47,HTH50,HTH56,HTH62,HTH64,HTH70,HTH76,HTH78,HTH82,#REF!)*(1-$E$91)*0.095</f>
        <v>#REF!</v>
      </c>
      <c r="HTI97" s="1488" t="e">
        <f>SUM(HTI23,HTI27,HTI33,HTI38,HTI41,HTI44,HTI47,HTI50,HTI56,HTI62,HTI64,HTI70,HTI76,HTI78,HTI82,#REF!)*(1-$E$91)*0.095</f>
        <v>#REF!</v>
      </c>
      <c r="HTJ97" s="1488" t="e">
        <f>SUM(HTJ23,HTJ27,HTJ33,HTJ38,HTJ41,HTJ44,HTJ47,HTJ50,HTJ56,HTJ62,HTJ64,HTJ70,HTJ76,HTJ78,HTJ82,#REF!)*(1-$E$91)*0.095</f>
        <v>#REF!</v>
      </c>
      <c r="HTK97" s="1488" t="e">
        <f>SUM(HTK23,HTK27,HTK33,HTK38,HTK41,HTK44,HTK47,HTK50,HTK56,HTK62,HTK64,HTK70,HTK76,HTK78,HTK82,#REF!)*(1-$E$91)*0.095</f>
        <v>#REF!</v>
      </c>
      <c r="HTL97" s="1488" t="e">
        <f>SUM(HTL23,HTL27,HTL33,HTL38,HTL41,HTL44,HTL47,HTL50,HTL56,HTL62,HTL64,HTL70,HTL76,HTL78,HTL82,#REF!)*(1-$E$91)*0.095</f>
        <v>#REF!</v>
      </c>
      <c r="HTM97" s="1488" t="e">
        <f>SUM(HTM23,HTM27,HTM33,HTM38,HTM41,HTM44,HTM47,HTM50,HTM56,HTM62,HTM64,HTM70,HTM76,HTM78,HTM82,#REF!)*(1-$E$91)*0.095</f>
        <v>#REF!</v>
      </c>
      <c r="HTN97" s="1488" t="e">
        <f>SUM(HTN23,HTN27,HTN33,HTN38,HTN41,HTN44,HTN47,HTN50,HTN56,HTN62,HTN64,HTN70,HTN76,HTN78,HTN82,#REF!)*(1-$E$91)*0.095</f>
        <v>#REF!</v>
      </c>
      <c r="HTO97" s="1488" t="e">
        <f>SUM(HTO23,HTO27,HTO33,HTO38,HTO41,HTO44,HTO47,HTO50,HTO56,HTO62,HTO64,HTO70,HTO76,HTO78,HTO82,#REF!)*(1-$E$91)*0.095</f>
        <v>#REF!</v>
      </c>
      <c r="HTP97" s="1488" t="e">
        <f>SUM(HTP23,HTP27,HTP33,HTP38,HTP41,HTP44,HTP47,HTP50,HTP56,HTP62,HTP64,HTP70,HTP76,HTP78,HTP82,#REF!)*(1-$E$91)*0.095</f>
        <v>#REF!</v>
      </c>
      <c r="HTQ97" s="1488" t="e">
        <f>SUM(HTQ23,HTQ27,HTQ33,HTQ38,HTQ41,HTQ44,HTQ47,HTQ50,HTQ56,HTQ62,HTQ64,HTQ70,HTQ76,HTQ78,HTQ82,#REF!)*(1-$E$91)*0.095</f>
        <v>#REF!</v>
      </c>
      <c r="HTR97" s="1488" t="e">
        <f>SUM(HTR23,HTR27,HTR33,HTR38,HTR41,HTR44,HTR47,HTR50,HTR56,HTR62,HTR64,HTR70,HTR76,HTR78,HTR82,#REF!)*(1-$E$91)*0.095</f>
        <v>#REF!</v>
      </c>
      <c r="HTS97" s="1488" t="e">
        <f>SUM(HTS23,HTS27,HTS33,HTS38,HTS41,HTS44,HTS47,HTS50,HTS56,HTS62,HTS64,HTS70,HTS76,HTS78,HTS82,#REF!)*(1-$E$91)*0.095</f>
        <v>#REF!</v>
      </c>
      <c r="HTT97" s="1488" t="e">
        <f>SUM(HTT23,HTT27,HTT33,HTT38,HTT41,HTT44,HTT47,HTT50,HTT56,HTT62,HTT64,HTT70,HTT76,HTT78,HTT82,#REF!)*(1-$E$91)*0.095</f>
        <v>#REF!</v>
      </c>
      <c r="HTU97" s="1488" t="e">
        <f>SUM(HTU23,HTU27,HTU33,HTU38,HTU41,HTU44,HTU47,HTU50,HTU56,HTU62,HTU64,HTU70,HTU76,HTU78,HTU82,#REF!)*(1-$E$91)*0.095</f>
        <v>#REF!</v>
      </c>
      <c r="HTV97" s="1488" t="e">
        <f>SUM(HTV23,HTV27,HTV33,HTV38,HTV41,HTV44,HTV47,HTV50,HTV56,HTV62,HTV64,HTV70,HTV76,HTV78,HTV82,#REF!)*(1-$E$91)*0.095</f>
        <v>#REF!</v>
      </c>
      <c r="HTW97" s="1488" t="e">
        <f>SUM(HTW23,HTW27,HTW33,HTW38,HTW41,HTW44,HTW47,HTW50,HTW56,HTW62,HTW64,HTW70,HTW76,HTW78,HTW82,#REF!)*(1-$E$91)*0.095</f>
        <v>#REF!</v>
      </c>
      <c r="HTX97" s="1488" t="e">
        <f>SUM(HTX23,HTX27,HTX33,HTX38,HTX41,HTX44,HTX47,HTX50,HTX56,HTX62,HTX64,HTX70,HTX76,HTX78,HTX82,#REF!)*(1-$E$91)*0.095</f>
        <v>#REF!</v>
      </c>
      <c r="HTY97" s="1488" t="e">
        <f>SUM(HTY23,HTY27,HTY33,HTY38,HTY41,HTY44,HTY47,HTY50,HTY56,HTY62,HTY64,HTY70,HTY76,HTY78,HTY82,#REF!)*(1-$E$91)*0.095</f>
        <v>#REF!</v>
      </c>
      <c r="HTZ97" s="1488" t="e">
        <f>SUM(HTZ23,HTZ27,HTZ33,HTZ38,HTZ41,HTZ44,HTZ47,HTZ50,HTZ56,HTZ62,HTZ64,HTZ70,HTZ76,HTZ78,HTZ82,#REF!)*(1-$E$91)*0.095</f>
        <v>#REF!</v>
      </c>
      <c r="HUA97" s="1488" t="e">
        <f>SUM(HUA23,HUA27,HUA33,HUA38,HUA41,HUA44,HUA47,HUA50,HUA56,HUA62,HUA64,HUA70,HUA76,HUA78,HUA82,#REF!)*(1-$E$91)*0.095</f>
        <v>#REF!</v>
      </c>
      <c r="HUB97" s="1488" t="e">
        <f>SUM(HUB23,HUB27,HUB33,HUB38,HUB41,HUB44,HUB47,HUB50,HUB56,HUB62,HUB64,HUB70,HUB76,HUB78,HUB82,#REF!)*(1-$E$91)*0.095</f>
        <v>#REF!</v>
      </c>
      <c r="HUC97" s="1488" t="e">
        <f>SUM(HUC23,HUC27,HUC33,HUC38,HUC41,HUC44,HUC47,HUC50,HUC56,HUC62,HUC64,HUC70,HUC76,HUC78,HUC82,#REF!)*(1-$E$91)*0.095</f>
        <v>#REF!</v>
      </c>
      <c r="HUD97" s="1488" t="e">
        <f>SUM(HUD23,HUD27,HUD33,HUD38,HUD41,HUD44,HUD47,HUD50,HUD56,HUD62,HUD64,HUD70,HUD76,HUD78,HUD82,#REF!)*(1-$E$91)*0.095</f>
        <v>#REF!</v>
      </c>
      <c r="HUE97" s="1488" t="e">
        <f>SUM(HUE23,HUE27,HUE33,HUE38,HUE41,HUE44,HUE47,HUE50,HUE56,HUE62,HUE64,HUE70,HUE76,HUE78,HUE82,#REF!)*(1-$E$91)*0.095</f>
        <v>#REF!</v>
      </c>
      <c r="HUF97" s="1488" t="e">
        <f>SUM(HUF23,HUF27,HUF33,HUF38,HUF41,HUF44,HUF47,HUF50,HUF56,HUF62,HUF64,HUF70,HUF76,HUF78,HUF82,#REF!)*(1-$E$91)*0.095</f>
        <v>#REF!</v>
      </c>
      <c r="HUG97" s="1488" t="e">
        <f>SUM(HUG23,HUG27,HUG33,HUG38,HUG41,HUG44,HUG47,HUG50,HUG56,HUG62,HUG64,HUG70,HUG76,HUG78,HUG82,#REF!)*(1-$E$91)*0.095</f>
        <v>#REF!</v>
      </c>
      <c r="HUH97" s="1488" t="e">
        <f>SUM(HUH23,HUH27,HUH33,HUH38,HUH41,HUH44,HUH47,HUH50,HUH56,HUH62,HUH64,HUH70,HUH76,HUH78,HUH82,#REF!)*(1-$E$91)*0.095</f>
        <v>#REF!</v>
      </c>
      <c r="HUI97" s="1488" t="e">
        <f>SUM(HUI23,HUI27,HUI33,HUI38,HUI41,HUI44,HUI47,HUI50,HUI56,HUI62,HUI64,HUI70,HUI76,HUI78,HUI82,#REF!)*(1-$E$91)*0.095</f>
        <v>#REF!</v>
      </c>
      <c r="HUJ97" s="1488" t="e">
        <f>SUM(HUJ23,HUJ27,HUJ33,HUJ38,HUJ41,HUJ44,HUJ47,HUJ50,HUJ56,HUJ62,HUJ64,HUJ70,HUJ76,HUJ78,HUJ82,#REF!)*(1-$E$91)*0.095</f>
        <v>#REF!</v>
      </c>
      <c r="HUK97" s="1488" t="e">
        <f>SUM(HUK23,HUK27,HUK33,HUK38,HUK41,HUK44,HUK47,HUK50,HUK56,HUK62,HUK64,HUK70,HUK76,HUK78,HUK82,#REF!)*(1-$E$91)*0.095</f>
        <v>#REF!</v>
      </c>
      <c r="HUL97" s="1488" t="e">
        <f>SUM(HUL23,HUL27,HUL33,HUL38,HUL41,HUL44,HUL47,HUL50,HUL56,HUL62,HUL64,HUL70,HUL76,HUL78,HUL82,#REF!)*(1-$E$91)*0.095</f>
        <v>#REF!</v>
      </c>
      <c r="HUM97" s="1488" t="e">
        <f>SUM(HUM23,HUM27,HUM33,HUM38,HUM41,HUM44,HUM47,HUM50,HUM56,HUM62,HUM64,HUM70,HUM76,HUM78,HUM82,#REF!)*(1-$E$91)*0.095</f>
        <v>#REF!</v>
      </c>
      <c r="HUN97" s="1488" t="e">
        <f>SUM(HUN23,HUN27,HUN33,HUN38,HUN41,HUN44,HUN47,HUN50,HUN56,HUN62,HUN64,HUN70,HUN76,HUN78,HUN82,#REF!)*(1-$E$91)*0.095</f>
        <v>#REF!</v>
      </c>
      <c r="HUO97" s="1488" t="e">
        <f>SUM(HUO23,HUO27,HUO33,HUO38,HUO41,HUO44,HUO47,HUO50,HUO56,HUO62,HUO64,HUO70,HUO76,HUO78,HUO82,#REF!)*(1-$E$91)*0.095</f>
        <v>#REF!</v>
      </c>
      <c r="HUP97" s="1488" t="e">
        <f>SUM(HUP23,HUP27,HUP33,HUP38,HUP41,HUP44,HUP47,HUP50,HUP56,HUP62,HUP64,HUP70,HUP76,HUP78,HUP82,#REF!)*(1-$E$91)*0.095</f>
        <v>#REF!</v>
      </c>
      <c r="HUQ97" s="1488" t="e">
        <f>SUM(HUQ23,HUQ27,HUQ33,HUQ38,HUQ41,HUQ44,HUQ47,HUQ50,HUQ56,HUQ62,HUQ64,HUQ70,HUQ76,HUQ78,HUQ82,#REF!)*(1-$E$91)*0.095</f>
        <v>#REF!</v>
      </c>
      <c r="HUR97" s="1488" t="e">
        <f>SUM(HUR23,HUR27,HUR33,HUR38,HUR41,HUR44,HUR47,HUR50,HUR56,HUR62,HUR64,HUR70,HUR76,HUR78,HUR82,#REF!)*(1-$E$91)*0.095</f>
        <v>#REF!</v>
      </c>
      <c r="HUS97" s="1488" t="e">
        <f>SUM(HUS23,HUS27,HUS33,HUS38,HUS41,HUS44,HUS47,HUS50,HUS56,HUS62,HUS64,HUS70,HUS76,HUS78,HUS82,#REF!)*(1-$E$91)*0.095</f>
        <v>#REF!</v>
      </c>
      <c r="HUT97" s="1488" t="e">
        <f>SUM(HUT23,HUT27,HUT33,HUT38,HUT41,HUT44,HUT47,HUT50,HUT56,HUT62,HUT64,HUT70,HUT76,HUT78,HUT82,#REF!)*(1-$E$91)*0.095</f>
        <v>#REF!</v>
      </c>
      <c r="HUU97" s="1488" t="e">
        <f>SUM(HUU23,HUU27,HUU33,HUU38,HUU41,HUU44,HUU47,HUU50,HUU56,HUU62,HUU64,HUU70,HUU76,HUU78,HUU82,#REF!)*(1-$E$91)*0.095</f>
        <v>#REF!</v>
      </c>
      <c r="HUV97" s="1488" t="e">
        <f>SUM(HUV23,HUV27,HUV33,HUV38,HUV41,HUV44,HUV47,HUV50,HUV56,HUV62,HUV64,HUV70,HUV76,HUV78,HUV82,#REF!)*(1-$E$91)*0.095</f>
        <v>#REF!</v>
      </c>
      <c r="HUW97" s="1488" t="e">
        <f>SUM(HUW23,HUW27,HUW33,HUW38,HUW41,HUW44,HUW47,HUW50,HUW56,HUW62,HUW64,HUW70,HUW76,HUW78,HUW82,#REF!)*(1-$E$91)*0.095</f>
        <v>#REF!</v>
      </c>
      <c r="HUX97" s="1488" t="e">
        <f>SUM(HUX23,HUX27,HUX33,HUX38,HUX41,HUX44,HUX47,HUX50,HUX56,HUX62,HUX64,HUX70,HUX76,HUX78,HUX82,#REF!)*(1-$E$91)*0.095</f>
        <v>#REF!</v>
      </c>
      <c r="HUY97" s="1488" t="e">
        <f>SUM(HUY23,HUY27,HUY33,HUY38,HUY41,HUY44,HUY47,HUY50,HUY56,HUY62,HUY64,HUY70,HUY76,HUY78,HUY82,#REF!)*(1-$E$91)*0.095</f>
        <v>#REF!</v>
      </c>
      <c r="HUZ97" s="1488" t="e">
        <f>SUM(HUZ23,HUZ27,HUZ33,HUZ38,HUZ41,HUZ44,HUZ47,HUZ50,HUZ56,HUZ62,HUZ64,HUZ70,HUZ76,HUZ78,HUZ82,#REF!)*(1-$E$91)*0.095</f>
        <v>#REF!</v>
      </c>
      <c r="HVA97" s="1488" t="e">
        <f>SUM(HVA23,HVA27,HVA33,HVA38,HVA41,HVA44,HVA47,HVA50,HVA56,HVA62,HVA64,HVA70,HVA76,HVA78,HVA82,#REF!)*(1-$E$91)*0.095</f>
        <v>#REF!</v>
      </c>
      <c r="HVB97" s="1488" t="e">
        <f>SUM(HVB23,HVB27,HVB33,HVB38,HVB41,HVB44,HVB47,HVB50,HVB56,HVB62,HVB64,HVB70,HVB76,HVB78,HVB82,#REF!)*(1-$E$91)*0.095</f>
        <v>#REF!</v>
      </c>
      <c r="HVC97" s="1488" t="e">
        <f>SUM(HVC23,HVC27,HVC33,HVC38,HVC41,HVC44,HVC47,HVC50,HVC56,HVC62,HVC64,HVC70,HVC76,HVC78,HVC82,#REF!)*(1-$E$91)*0.095</f>
        <v>#REF!</v>
      </c>
      <c r="HVD97" s="1488" t="e">
        <f>SUM(HVD23,HVD27,HVD33,HVD38,HVD41,HVD44,HVD47,HVD50,HVD56,HVD62,HVD64,HVD70,HVD76,HVD78,HVD82,#REF!)*(1-$E$91)*0.095</f>
        <v>#REF!</v>
      </c>
      <c r="HVE97" s="1488" t="e">
        <f>SUM(HVE23,HVE27,HVE33,HVE38,HVE41,HVE44,HVE47,HVE50,HVE56,HVE62,HVE64,HVE70,HVE76,HVE78,HVE82,#REF!)*(1-$E$91)*0.095</f>
        <v>#REF!</v>
      </c>
      <c r="HVF97" s="1488" t="e">
        <f>SUM(HVF23,HVF27,HVF33,HVF38,HVF41,HVF44,HVF47,HVF50,HVF56,HVF62,HVF64,HVF70,HVF76,HVF78,HVF82,#REF!)*(1-$E$91)*0.095</f>
        <v>#REF!</v>
      </c>
      <c r="HVG97" s="1488" t="e">
        <f>SUM(HVG23,HVG27,HVG33,HVG38,HVG41,HVG44,HVG47,HVG50,HVG56,HVG62,HVG64,HVG70,HVG76,HVG78,HVG82,#REF!)*(1-$E$91)*0.095</f>
        <v>#REF!</v>
      </c>
      <c r="HVH97" s="1488" t="e">
        <f>SUM(HVH23,HVH27,HVH33,HVH38,HVH41,HVH44,HVH47,HVH50,HVH56,HVH62,HVH64,HVH70,HVH76,HVH78,HVH82,#REF!)*(1-$E$91)*0.095</f>
        <v>#REF!</v>
      </c>
      <c r="HVI97" s="1488" t="e">
        <f>SUM(HVI23,HVI27,HVI33,HVI38,HVI41,HVI44,HVI47,HVI50,HVI56,HVI62,HVI64,HVI70,HVI76,HVI78,HVI82,#REF!)*(1-$E$91)*0.095</f>
        <v>#REF!</v>
      </c>
      <c r="HVJ97" s="1488" t="e">
        <f>SUM(HVJ23,HVJ27,HVJ33,HVJ38,HVJ41,HVJ44,HVJ47,HVJ50,HVJ56,HVJ62,HVJ64,HVJ70,HVJ76,HVJ78,HVJ82,#REF!)*(1-$E$91)*0.095</f>
        <v>#REF!</v>
      </c>
      <c r="HVK97" s="1488" t="e">
        <f>SUM(HVK23,HVK27,HVK33,HVK38,HVK41,HVK44,HVK47,HVK50,HVK56,HVK62,HVK64,HVK70,HVK76,HVK78,HVK82,#REF!)*(1-$E$91)*0.095</f>
        <v>#REF!</v>
      </c>
      <c r="HVL97" s="1488" t="e">
        <f>SUM(HVL23,HVL27,HVL33,HVL38,HVL41,HVL44,HVL47,HVL50,HVL56,HVL62,HVL64,HVL70,HVL76,HVL78,HVL82,#REF!)*(1-$E$91)*0.095</f>
        <v>#REF!</v>
      </c>
      <c r="HVM97" s="1488" t="e">
        <f>SUM(HVM23,HVM27,HVM33,HVM38,HVM41,HVM44,HVM47,HVM50,HVM56,HVM62,HVM64,HVM70,HVM76,HVM78,HVM82,#REF!)*(1-$E$91)*0.095</f>
        <v>#REF!</v>
      </c>
      <c r="HVN97" s="1488" t="e">
        <f>SUM(HVN23,HVN27,HVN33,HVN38,HVN41,HVN44,HVN47,HVN50,HVN56,HVN62,HVN64,HVN70,HVN76,HVN78,HVN82,#REF!)*(1-$E$91)*0.095</f>
        <v>#REF!</v>
      </c>
      <c r="HVO97" s="1488" t="e">
        <f>SUM(HVO23,HVO27,HVO33,HVO38,HVO41,HVO44,HVO47,HVO50,HVO56,HVO62,HVO64,HVO70,HVO76,HVO78,HVO82,#REF!)*(1-$E$91)*0.095</f>
        <v>#REF!</v>
      </c>
      <c r="HVP97" s="1488" t="e">
        <f>SUM(HVP23,HVP27,HVP33,HVP38,HVP41,HVP44,HVP47,HVP50,HVP56,HVP62,HVP64,HVP70,HVP76,HVP78,HVP82,#REF!)*(1-$E$91)*0.095</f>
        <v>#REF!</v>
      </c>
      <c r="HVQ97" s="1488" t="e">
        <f>SUM(HVQ23,HVQ27,HVQ33,HVQ38,HVQ41,HVQ44,HVQ47,HVQ50,HVQ56,HVQ62,HVQ64,HVQ70,HVQ76,HVQ78,HVQ82,#REF!)*(1-$E$91)*0.095</f>
        <v>#REF!</v>
      </c>
      <c r="HVR97" s="1488" t="e">
        <f>SUM(HVR23,HVR27,HVR33,HVR38,HVR41,HVR44,HVR47,HVR50,HVR56,HVR62,HVR64,HVR70,HVR76,HVR78,HVR82,#REF!)*(1-$E$91)*0.095</f>
        <v>#REF!</v>
      </c>
      <c r="HVS97" s="1488" t="e">
        <f>SUM(HVS23,HVS27,HVS33,HVS38,HVS41,HVS44,HVS47,HVS50,HVS56,HVS62,HVS64,HVS70,HVS76,HVS78,HVS82,#REF!)*(1-$E$91)*0.095</f>
        <v>#REF!</v>
      </c>
      <c r="HVT97" s="1488" t="e">
        <f>SUM(HVT23,HVT27,HVT33,HVT38,HVT41,HVT44,HVT47,HVT50,HVT56,HVT62,HVT64,HVT70,HVT76,HVT78,HVT82,#REF!)*(1-$E$91)*0.095</f>
        <v>#REF!</v>
      </c>
      <c r="HVU97" s="1488" t="e">
        <f>SUM(HVU23,HVU27,HVU33,HVU38,HVU41,HVU44,HVU47,HVU50,HVU56,HVU62,HVU64,HVU70,HVU76,HVU78,HVU82,#REF!)*(1-$E$91)*0.095</f>
        <v>#REF!</v>
      </c>
      <c r="HVV97" s="1488" t="e">
        <f>SUM(HVV23,HVV27,HVV33,HVV38,HVV41,HVV44,HVV47,HVV50,HVV56,HVV62,HVV64,HVV70,HVV76,HVV78,HVV82,#REF!)*(1-$E$91)*0.095</f>
        <v>#REF!</v>
      </c>
      <c r="HVW97" s="1488" t="e">
        <f>SUM(HVW23,HVW27,HVW33,HVW38,HVW41,HVW44,HVW47,HVW50,HVW56,HVW62,HVW64,HVW70,HVW76,HVW78,HVW82,#REF!)*(1-$E$91)*0.095</f>
        <v>#REF!</v>
      </c>
      <c r="HVX97" s="1488" t="e">
        <f>SUM(HVX23,HVX27,HVX33,HVX38,HVX41,HVX44,HVX47,HVX50,HVX56,HVX62,HVX64,HVX70,HVX76,HVX78,HVX82,#REF!)*(1-$E$91)*0.095</f>
        <v>#REF!</v>
      </c>
      <c r="HVY97" s="1488" t="e">
        <f>SUM(HVY23,HVY27,HVY33,HVY38,HVY41,HVY44,HVY47,HVY50,HVY56,HVY62,HVY64,HVY70,HVY76,HVY78,HVY82,#REF!)*(1-$E$91)*0.095</f>
        <v>#REF!</v>
      </c>
      <c r="HVZ97" s="1488" t="e">
        <f>SUM(HVZ23,HVZ27,HVZ33,HVZ38,HVZ41,HVZ44,HVZ47,HVZ50,HVZ56,HVZ62,HVZ64,HVZ70,HVZ76,HVZ78,HVZ82,#REF!)*(1-$E$91)*0.095</f>
        <v>#REF!</v>
      </c>
      <c r="HWA97" s="1488" t="e">
        <f>SUM(HWA23,HWA27,HWA33,HWA38,HWA41,HWA44,HWA47,HWA50,HWA56,HWA62,HWA64,HWA70,HWA76,HWA78,HWA82,#REF!)*(1-$E$91)*0.095</f>
        <v>#REF!</v>
      </c>
      <c r="HWB97" s="1488" t="e">
        <f>SUM(HWB23,HWB27,HWB33,HWB38,HWB41,HWB44,HWB47,HWB50,HWB56,HWB62,HWB64,HWB70,HWB76,HWB78,HWB82,#REF!)*(1-$E$91)*0.095</f>
        <v>#REF!</v>
      </c>
      <c r="HWC97" s="1488" t="e">
        <f>SUM(HWC23,HWC27,HWC33,HWC38,HWC41,HWC44,HWC47,HWC50,HWC56,HWC62,HWC64,HWC70,HWC76,HWC78,HWC82,#REF!)*(1-$E$91)*0.095</f>
        <v>#REF!</v>
      </c>
      <c r="HWD97" s="1488" t="e">
        <f>SUM(HWD23,HWD27,HWD33,HWD38,HWD41,HWD44,HWD47,HWD50,HWD56,HWD62,HWD64,HWD70,HWD76,HWD78,HWD82,#REF!)*(1-$E$91)*0.095</f>
        <v>#REF!</v>
      </c>
      <c r="HWE97" s="1488" t="e">
        <f>SUM(HWE23,HWE27,HWE33,HWE38,HWE41,HWE44,HWE47,HWE50,HWE56,HWE62,HWE64,HWE70,HWE76,HWE78,HWE82,#REF!)*(1-$E$91)*0.095</f>
        <v>#REF!</v>
      </c>
      <c r="HWF97" s="1488" t="e">
        <f>SUM(HWF23,HWF27,HWF33,HWF38,HWF41,HWF44,HWF47,HWF50,HWF56,HWF62,HWF64,HWF70,HWF76,HWF78,HWF82,#REF!)*(1-$E$91)*0.095</f>
        <v>#REF!</v>
      </c>
      <c r="HWG97" s="1488" t="e">
        <f>SUM(HWG23,HWG27,HWG33,HWG38,HWG41,HWG44,HWG47,HWG50,HWG56,HWG62,HWG64,HWG70,HWG76,HWG78,HWG82,#REF!)*(1-$E$91)*0.095</f>
        <v>#REF!</v>
      </c>
      <c r="HWH97" s="1488" t="e">
        <f>SUM(HWH23,HWH27,HWH33,HWH38,HWH41,HWH44,HWH47,HWH50,HWH56,HWH62,HWH64,HWH70,HWH76,HWH78,HWH82,#REF!)*(1-$E$91)*0.095</f>
        <v>#REF!</v>
      </c>
      <c r="HWI97" s="1488" t="e">
        <f>SUM(HWI23,HWI27,HWI33,HWI38,HWI41,HWI44,HWI47,HWI50,HWI56,HWI62,HWI64,HWI70,HWI76,HWI78,HWI82,#REF!)*(1-$E$91)*0.095</f>
        <v>#REF!</v>
      </c>
      <c r="HWJ97" s="1488" t="e">
        <f>SUM(HWJ23,HWJ27,HWJ33,HWJ38,HWJ41,HWJ44,HWJ47,HWJ50,HWJ56,HWJ62,HWJ64,HWJ70,HWJ76,HWJ78,HWJ82,#REF!)*(1-$E$91)*0.095</f>
        <v>#REF!</v>
      </c>
      <c r="HWK97" s="1488" t="e">
        <f>SUM(HWK23,HWK27,HWK33,HWK38,HWK41,HWK44,HWK47,HWK50,HWK56,HWK62,HWK64,HWK70,HWK76,HWK78,HWK82,#REF!)*(1-$E$91)*0.095</f>
        <v>#REF!</v>
      </c>
      <c r="HWL97" s="1488" t="e">
        <f>SUM(HWL23,HWL27,HWL33,HWL38,HWL41,HWL44,HWL47,HWL50,HWL56,HWL62,HWL64,HWL70,HWL76,HWL78,HWL82,#REF!)*(1-$E$91)*0.095</f>
        <v>#REF!</v>
      </c>
      <c r="HWM97" s="1488" t="e">
        <f>SUM(HWM23,HWM27,HWM33,HWM38,HWM41,HWM44,HWM47,HWM50,HWM56,HWM62,HWM64,HWM70,HWM76,HWM78,HWM82,#REF!)*(1-$E$91)*0.095</f>
        <v>#REF!</v>
      </c>
      <c r="HWN97" s="1488" t="e">
        <f>SUM(HWN23,HWN27,HWN33,HWN38,HWN41,HWN44,HWN47,HWN50,HWN56,HWN62,HWN64,HWN70,HWN76,HWN78,HWN82,#REF!)*(1-$E$91)*0.095</f>
        <v>#REF!</v>
      </c>
      <c r="HWO97" s="1488" t="e">
        <f>SUM(HWO23,HWO27,HWO33,HWO38,HWO41,HWO44,HWO47,HWO50,HWO56,HWO62,HWO64,HWO70,HWO76,HWO78,HWO82,#REF!)*(1-$E$91)*0.095</f>
        <v>#REF!</v>
      </c>
      <c r="HWP97" s="1488" t="e">
        <f>SUM(HWP23,HWP27,HWP33,HWP38,HWP41,HWP44,HWP47,HWP50,HWP56,HWP62,HWP64,HWP70,HWP76,HWP78,HWP82,#REF!)*(1-$E$91)*0.095</f>
        <v>#REF!</v>
      </c>
      <c r="HWQ97" s="1488" t="e">
        <f>SUM(HWQ23,HWQ27,HWQ33,HWQ38,HWQ41,HWQ44,HWQ47,HWQ50,HWQ56,HWQ62,HWQ64,HWQ70,HWQ76,HWQ78,HWQ82,#REF!)*(1-$E$91)*0.095</f>
        <v>#REF!</v>
      </c>
      <c r="HWR97" s="1488" t="e">
        <f>SUM(HWR23,HWR27,HWR33,HWR38,HWR41,HWR44,HWR47,HWR50,HWR56,HWR62,HWR64,HWR70,HWR76,HWR78,HWR82,#REF!)*(1-$E$91)*0.095</f>
        <v>#REF!</v>
      </c>
      <c r="HWS97" s="1488" t="e">
        <f>SUM(HWS23,HWS27,HWS33,HWS38,HWS41,HWS44,HWS47,HWS50,HWS56,HWS62,HWS64,HWS70,HWS76,HWS78,HWS82,#REF!)*(1-$E$91)*0.095</f>
        <v>#REF!</v>
      </c>
      <c r="HWT97" s="1488" t="e">
        <f>SUM(HWT23,HWT27,HWT33,HWT38,HWT41,HWT44,HWT47,HWT50,HWT56,HWT62,HWT64,HWT70,HWT76,HWT78,HWT82,#REF!)*(1-$E$91)*0.095</f>
        <v>#REF!</v>
      </c>
      <c r="HWU97" s="1488" t="e">
        <f>SUM(HWU23,HWU27,HWU33,HWU38,HWU41,HWU44,HWU47,HWU50,HWU56,HWU62,HWU64,HWU70,HWU76,HWU78,HWU82,#REF!)*(1-$E$91)*0.095</f>
        <v>#REF!</v>
      </c>
      <c r="HWV97" s="1488" t="e">
        <f>SUM(HWV23,HWV27,HWV33,HWV38,HWV41,HWV44,HWV47,HWV50,HWV56,HWV62,HWV64,HWV70,HWV76,HWV78,HWV82,#REF!)*(1-$E$91)*0.095</f>
        <v>#REF!</v>
      </c>
      <c r="HWW97" s="1488" t="e">
        <f>SUM(HWW23,HWW27,HWW33,HWW38,HWW41,HWW44,HWW47,HWW50,HWW56,HWW62,HWW64,HWW70,HWW76,HWW78,HWW82,#REF!)*(1-$E$91)*0.095</f>
        <v>#REF!</v>
      </c>
      <c r="HWX97" s="1488" t="e">
        <f>SUM(HWX23,HWX27,HWX33,HWX38,HWX41,HWX44,HWX47,HWX50,HWX56,HWX62,HWX64,HWX70,HWX76,HWX78,HWX82,#REF!)*(1-$E$91)*0.095</f>
        <v>#REF!</v>
      </c>
      <c r="HWY97" s="1488" t="e">
        <f>SUM(HWY23,HWY27,HWY33,HWY38,HWY41,HWY44,HWY47,HWY50,HWY56,HWY62,HWY64,HWY70,HWY76,HWY78,HWY82,#REF!)*(1-$E$91)*0.095</f>
        <v>#REF!</v>
      </c>
      <c r="HWZ97" s="1488" t="e">
        <f>SUM(HWZ23,HWZ27,HWZ33,HWZ38,HWZ41,HWZ44,HWZ47,HWZ50,HWZ56,HWZ62,HWZ64,HWZ70,HWZ76,HWZ78,HWZ82,#REF!)*(1-$E$91)*0.095</f>
        <v>#REF!</v>
      </c>
      <c r="HXA97" s="1488" t="e">
        <f>SUM(HXA23,HXA27,HXA33,HXA38,HXA41,HXA44,HXA47,HXA50,HXA56,HXA62,HXA64,HXA70,HXA76,HXA78,HXA82,#REF!)*(1-$E$91)*0.095</f>
        <v>#REF!</v>
      </c>
      <c r="HXB97" s="1488" t="e">
        <f>SUM(HXB23,HXB27,HXB33,HXB38,HXB41,HXB44,HXB47,HXB50,HXB56,HXB62,HXB64,HXB70,HXB76,HXB78,HXB82,#REF!)*(1-$E$91)*0.095</f>
        <v>#REF!</v>
      </c>
      <c r="HXC97" s="1488" t="e">
        <f>SUM(HXC23,HXC27,HXC33,HXC38,HXC41,HXC44,HXC47,HXC50,HXC56,HXC62,HXC64,HXC70,HXC76,HXC78,HXC82,#REF!)*(1-$E$91)*0.095</f>
        <v>#REF!</v>
      </c>
      <c r="HXD97" s="1488" t="e">
        <f>SUM(HXD23,HXD27,HXD33,HXD38,HXD41,HXD44,HXD47,HXD50,HXD56,HXD62,HXD64,HXD70,HXD76,HXD78,HXD82,#REF!)*(1-$E$91)*0.095</f>
        <v>#REF!</v>
      </c>
      <c r="HXE97" s="1488" t="e">
        <f>SUM(HXE23,HXE27,HXE33,HXE38,HXE41,HXE44,HXE47,HXE50,HXE56,HXE62,HXE64,HXE70,HXE76,HXE78,HXE82,#REF!)*(1-$E$91)*0.095</f>
        <v>#REF!</v>
      </c>
      <c r="HXF97" s="1488" t="e">
        <f>SUM(HXF23,HXF27,HXF33,HXF38,HXF41,HXF44,HXF47,HXF50,HXF56,HXF62,HXF64,HXF70,HXF76,HXF78,HXF82,#REF!)*(1-$E$91)*0.095</f>
        <v>#REF!</v>
      </c>
      <c r="HXG97" s="1488" t="e">
        <f>SUM(HXG23,HXG27,HXG33,HXG38,HXG41,HXG44,HXG47,HXG50,HXG56,HXG62,HXG64,HXG70,HXG76,HXG78,HXG82,#REF!)*(1-$E$91)*0.095</f>
        <v>#REF!</v>
      </c>
      <c r="HXH97" s="1488" t="e">
        <f>SUM(HXH23,HXH27,HXH33,HXH38,HXH41,HXH44,HXH47,HXH50,HXH56,HXH62,HXH64,HXH70,HXH76,HXH78,HXH82,#REF!)*(1-$E$91)*0.095</f>
        <v>#REF!</v>
      </c>
      <c r="HXI97" s="1488" t="e">
        <f>SUM(HXI23,HXI27,HXI33,HXI38,HXI41,HXI44,HXI47,HXI50,HXI56,HXI62,HXI64,HXI70,HXI76,HXI78,HXI82,#REF!)*(1-$E$91)*0.095</f>
        <v>#REF!</v>
      </c>
      <c r="HXJ97" s="1488" t="e">
        <f>SUM(HXJ23,HXJ27,HXJ33,HXJ38,HXJ41,HXJ44,HXJ47,HXJ50,HXJ56,HXJ62,HXJ64,HXJ70,HXJ76,HXJ78,HXJ82,#REF!)*(1-$E$91)*0.095</f>
        <v>#REF!</v>
      </c>
      <c r="HXK97" s="1488" t="e">
        <f>SUM(HXK23,HXK27,HXK33,HXK38,HXK41,HXK44,HXK47,HXK50,HXK56,HXK62,HXK64,HXK70,HXK76,HXK78,HXK82,#REF!)*(1-$E$91)*0.095</f>
        <v>#REF!</v>
      </c>
      <c r="HXL97" s="1488" t="e">
        <f>SUM(HXL23,HXL27,HXL33,HXL38,HXL41,HXL44,HXL47,HXL50,HXL56,HXL62,HXL64,HXL70,HXL76,HXL78,HXL82,#REF!)*(1-$E$91)*0.095</f>
        <v>#REF!</v>
      </c>
      <c r="HXM97" s="1488" t="e">
        <f>SUM(HXM23,HXM27,HXM33,HXM38,HXM41,HXM44,HXM47,HXM50,HXM56,HXM62,HXM64,HXM70,HXM76,HXM78,HXM82,#REF!)*(1-$E$91)*0.095</f>
        <v>#REF!</v>
      </c>
      <c r="HXN97" s="1488" t="e">
        <f>SUM(HXN23,HXN27,HXN33,HXN38,HXN41,HXN44,HXN47,HXN50,HXN56,HXN62,HXN64,HXN70,HXN76,HXN78,HXN82,#REF!)*(1-$E$91)*0.095</f>
        <v>#REF!</v>
      </c>
      <c r="HXO97" s="1488" t="e">
        <f>SUM(HXO23,HXO27,HXO33,HXO38,HXO41,HXO44,HXO47,HXO50,HXO56,HXO62,HXO64,HXO70,HXO76,HXO78,HXO82,#REF!)*(1-$E$91)*0.095</f>
        <v>#REF!</v>
      </c>
      <c r="HXP97" s="1488" t="e">
        <f>SUM(HXP23,HXP27,HXP33,HXP38,HXP41,HXP44,HXP47,HXP50,HXP56,HXP62,HXP64,HXP70,HXP76,HXP78,HXP82,#REF!)*(1-$E$91)*0.095</f>
        <v>#REF!</v>
      </c>
      <c r="HXQ97" s="1488" t="e">
        <f>SUM(HXQ23,HXQ27,HXQ33,HXQ38,HXQ41,HXQ44,HXQ47,HXQ50,HXQ56,HXQ62,HXQ64,HXQ70,HXQ76,HXQ78,HXQ82,#REF!)*(1-$E$91)*0.095</f>
        <v>#REF!</v>
      </c>
      <c r="HXR97" s="1488" t="e">
        <f>SUM(HXR23,HXR27,HXR33,HXR38,HXR41,HXR44,HXR47,HXR50,HXR56,HXR62,HXR64,HXR70,HXR76,HXR78,HXR82,#REF!)*(1-$E$91)*0.095</f>
        <v>#REF!</v>
      </c>
      <c r="HXS97" s="1488" t="e">
        <f>SUM(HXS23,HXS27,HXS33,HXS38,HXS41,HXS44,HXS47,HXS50,HXS56,HXS62,HXS64,HXS70,HXS76,HXS78,HXS82,#REF!)*(1-$E$91)*0.095</f>
        <v>#REF!</v>
      </c>
      <c r="HXT97" s="1488" t="e">
        <f>SUM(HXT23,HXT27,HXT33,HXT38,HXT41,HXT44,HXT47,HXT50,HXT56,HXT62,HXT64,HXT70,HXT76,HXT78,HXT82,#REF!)*(1-$E$91)*0.095</f>
        <v>#REF!</v>
      </c>
      <c r="HXU97" s="1488" t="e">
        <f>SUM(HXU23,HXU27,HXU33,HXU38,HXU41,HXU44,HXU47,HXU50,HXU56,HXU62,HXU64,HXU70,HXU76,HXU78,HXU82,#REF!)*(1-$E$91)*0.095</f>
        <v>#REF!</v>
      </c>
      <c r="HXV97" s="1488" t="e">
        <f>SUM(HXV23,HXV27,HXV33,HXV38,HXV41,HXV44,HXV47,HXV50,HXV56,HXV62,HXV64,HXV70,HXV76,HXV78,HXV82,#REF!)*(1-$E$91)*0.095</f>
        <v>#REF!</v>
      </c>
      <c r="HXW97" s="1488" t="e">
        <f>SUM(HXW23,HXW27,HXW33,HXW38,HXW41,HXW44,HXW47,HXW50,HXW56,HXW62,HXW64,HXW70,HXW76,HXW78,HXW82,#REF!)*(1-$E$91)*0.095</f>
        <v>#REF!</v>
      </c>
      <c r="HXX97" s="1488" t="e">
        <f>SUM(HXX23,HXX27,HXX33,HXX38,HXX41,HXX44,HXX47,HXX50,HXX56,HXX62,HXX64,HXX70,HXX76,HXX78,HXX82,#REF!)*(1-$E$91)*0.095</f>
        <v>#REF!</v>
      </c>
      <c r="HXY97" s="1488" t="e">
        <f>SUM(HXY23,HXY27,HXY33,HXY38,HXY41,HXY44,HXY47,HXY50,HXY56,HXY62,HXY64,HXY70,HXY76,HXY78,HXY82,#REF!)*(1-$E$91)*0.095</f>
        <v>#REF!</v>
      </c>
      <c r="HXZ97" s="1488" t="e">
        <f>SUM(HXZ23,HXZ27,HXZ33,HXZ38,HXZ41,HXZ44,HXZ47,HXZ50,HXZ56,HXZ62,HXZ64,HXZ70,HXZ76,HXZ78,HXZ82,#REF!)*(1-$E$91)*0.095</f>
        <v>#REF!</v>
      </c>
      <c r="HYA97" s="1488" t="e">
        <f>SUM(HYA23,HYA27,HYA33,HYA38,HYA41,HYA44,HYA47,HYA50,HYA56,HYA62,HYA64,HYA70,HYA76,HYA78,HYA82,#REF!)*(1-$E$91)*0.095</f>
        <v>#REF!</v>
      </c>
      <c r="HYB97" s="1488" t="e">
        <f>SUM(HYB23,HYB27,HYB33,HYB38,HYB41,HYB44,HYB47,HYB50,HYB56,HYB62,HYB64,HYB70,HYB76,HYB78,HYB82,#REF!)*(1-$E$91)*0.095</f>
        <v>#REF!</v>
      </c>
      <c r="HYC97" s="1488" t="e">
        <f>SUM(HYC23,HYC27,HYC33,HYC38,HYC41,HYC44,HYC47,HYC50,HYC56,HYC62,HYC64,HYC70,HYC76,HYC78,HYC82,#REF!)*(1-$E$91)*0.095</f>
        <v>#REF!</v>
      </c>
      <c r="HYD97" s="1488" t="e">
        <f>SUM(HYD23,HYD27,HYD33,HYD38,HYD41,HYD44,HYD47,HYD50,HYD56,HYD62,HYD64,HYD70,HYD76,HYD78,HYD82,#REF!)*(1-$E$91)*0.095</f>
        <v>#REF!</v>
      </c>
      <c r="HYE97" s="1488" t="e">
        <f>SUM(HYE23,HYE27,HYE33,HYE38,HYE41,HYE44,HYE47,HYE50,HYE56,HYE62,HYE64,HYE70,HYE76,HYE78,HYE82,#REF!)*(1-$E$91)*0.095</f>
        <v>#REF!</v>
      </c>
      <c r="HYF97" s="1488" t="e">
        <f>SUM(HYF23,HYF27,HYF33,HYF38,HYF41,HYF44,HYF47,HYF50,HYF56,HYF62,HYF64,HYF70,HYF76,HYF78,HYF82,#REF!)*(1-$E$91)*0.095</f>
        <v>#REF!</v>
      </c>
      <c r="HYG97" s="1488" t="e">
        <f>SUM(HYG23,HYG27,HYG33,HYG38,HYG41,HYG44,HYG47,HYG50,HYG56,HYG62,HYG64,HYG70,HYG76,HYG78,HYG82,#REF!)*(1-$E$91)*0.095</f>
        <v>#REF!</v>
      </c>
      <c r="HYH97" s="1488" t="e">
        <f>SUM(HYH23,HYH27,HYH33,HYH38,HYH41,HYH44,HYH47,HYH50,HYH56,HYH62,HYH64,HYH70,HYH76,HYH78,HYH82,#REF!)*(1-$E$91)*0.095</f>
        <v>#REF!</v>
      </c>
      <c r="HYI97" s="1488" t="e">
        <f>SUM(HYI23,HYI27,HYI33,HYI38,HYI41,HYI44,HYI47,HYI50,HYI56,HYI62,HYI64,HYI70,HYI76,HYI78,HYI82,#REF!)*(1-$E$91)*0.095</f>
        <v>#REF!</v>
      </c>
      <c r="HYJ97" s="1488" t="e">
        <f>SUM(HYJ23,HYJ27,HYJ33,HYJ38,HYJ41,HYJ44,HYJ47,HYJ50,HYJ56,HYJ62,HYJ64,HYJ70,HYJ76,HYJ78,HYJ82,#REF!)*(1-$E$91)*0.095</f>
        <v>#REF!</v>
      </c>
      <c r="HYK97" s="1488" t="e">
        <f>SUM(HYK23,HYK27,HYK33,HYK38,HYK41,HYK44,HYK47,HYK50,HYK56,HYK62,HYK64,HYK70,HYK76,HYK78,HYK82,#REF!)*(1-$E$91)*0.095</f>
        <v>#REF!</v>
      </c>
      <c r="HYL97" s="1488" t="e">
        <f>SUM(HYL23,HYL27,HYL33,HYL38,HYL41,HYL44,HYL47,HYL50,HYL56,HYL62,HYL64,HYL70,HYL76,HYL78,HYL82,#REF!)*(1-$E$91)*0.095</f>
        <v>#REF!</v>
      </c>
      <c r="HYM97" s="1488" t="e">
        <f>SUM(HYM23,HYM27,HYM33,HYM38,HYM41,HYM44,HYM47,HYM50,HYM56,HYM62,HYM64,HYM70,HYM76,HYM78,HYM82,#REF!)*(1-$E$91)*0.095</f>
        <v>#REF!</v>
      </c>
      <c r="HYN97" s="1488" t="e">
        <f>SUM(HYN23,HYN27,HYN33,HYN38,HYN41,HYN44,HYN47,HYN50,HYN56,HYN62,HYN64,HYN70,HYN76,HYN78,HYN82,#REF!)*(1-$E$91)*0.095</f>
        <v>#REF!</v>
      </c>
      <c r="HYO97" s="1488" t="e">
        <f>SUM(HYO23,HYO27,HYO33,HYO38,HYO41,HYO44,HYO47,HYO50,HYO56,HYO62,HYO64,HYO70,HYO76,HYO78,HYO82,#REF!)*(1-$E$91)*0.095</f>
        <v>#REF!</v>
      </c>
      <c r="HYP97" s="1488" t="e">
        <f>SUM(HYP23,HYP27,HYP33,HYP38,HYP41,HYP44,HYP47,HYP50,HYP56,HYP62,HYP64,HYP70,HYP76,HYP78,HYP82,#REF!)*(1-$E$91)*0.095</f>
        <v>#REF!</v>
      </c>
      <c r="HYQ97" s="1488" t="e">
        <f>SUM(HYQ23,HYQ27,HYQ33,HYQ38,HYQ41,HYQ44,HYQ47,HYQ50,HYQ56,HYQ62,HYQ64,HYQ70,HYQ76,HYQ78,HYQ82,#REF!)*(1-$E$91)*0.095</f>
        <v>#REF!</v>
      </c>
      <c r="HYR97" s="1488" t="e">
        <f>SUM(HYR23,HYR27,HYR33,HYR38,HYR41,HYR44,HYR47,HYR50,HYR56,HYR62,HYR64,HYR70,HYR76,HYR78,HYR82,#REF!)*(1-$E$91)*0.095</f>
        <v>#REF!</v>
      </c>
      <c r="HYS97" s="1488" t="e">
        <f>SUM(HYS23,HYS27,HYS33,HYS38,HYS41,HYS44,HYS47,HYS50,HYS56,HYS62,HYS64,HYS70,HYS76,HYS78,HYS82,#REF!)*(1-$E$91)*0.095</f>
        <v>#REF!</v>
      </c>
      <c r="HYT97" s="1488" t="e">
        <f>SUM(HYT23,HYT27,HYT33,HYT38,HYT41,HYT44,HYT47,HYT50,HYT56,HYT62,HYT64,HYT70,HYT76,HYT78,HYT82,#REF!)*(1-$E$91)*0.095</f>
        <v>#REF!</v>
      </c>
      <c r="HYU97" s="1488" t="e">
        <f>SUM(HYU23,HYU27,HYU33,HYU38,HYU41,HYU44,HYU47,HYU50,HYU56,HYU62,HYU64,HYU70,HYU76,HYU78,HYU82,#REF!)*(1-$E$91)*0.095</f>
        <v>#REF!</v>
      </c>
      <c r="HYV97" s="1488" t="e">
        <f>SUM(HYV23,HYV27,HYV33,HYV38,HYV41,HYV44,HYV47,HYV50,HYV56,HYV62,HYV64,HYV70,HYV76,HYV78,HYV82,#REF!)*(1-$E$91)*0.095</f>
        <v>#REF!</v>
      </c>
      <c r="HYW97" s="1488" t="e">
        <f>SUM(HYW23,HYW27,HYW33,HYW38,HYW41,HYW44,HYW47,HYW50,HYW56,HYW62,HYW64,HYW70,HYW76,HYW78,HYW82,#REF!)*(1-$E$91)*0.095</f>
        <v>#REF!</v>
      </c>
      <c r="HYX97" s="1488" t="e">
        <f>SUM(HYX23,HYX27,HYX33,HYX38,HYX41,HYX44,HYX47,HYX50,HYX56,HYX62,HYX64,HYX70,HYX76,HYX78,HYX82,#REF!)*(1-$E$91)*0.095</f>
        <v>#REF!</v>
      </c>
      <c r="HYY97" s="1488" t="e">
        <f>SUM(HYY23,HYY27,HYY33,HYY38,HYY41,HYY44,HYY47,HYY50,HYY56,HYY62,HYY64,HYY70,HYY76,HYY78,HYY82,#REF!)*(1-$E$91)*0.095</f>
        <v>#REF!</v>
      </c>
      <c r="HYZ97" s="1488" t="e">
        <f>SUM(HYZ23,HYZ27,HYZ33,HYZ38,HYZ41,HYZ44,HYZ47,HYZ50,HYZ56,HYZ62,HYZ64,HYZ70,HYZ76,HYZ78,HYZ82,#REF!)*(1-$E$91)*0.095</f>
        <v>#REF!</v>
      </c>
      <c r="HZA97" s="1488" t="e">
        <f>SUM(HZA23,HZA27,HZA33,HZA38,HZA41,HZA44,HZA47,HZA50,HZA56,HZA62,HZA64,HZA70,HZA76,HZA78,HZA82,#REF!)*(1-$E$91)*0.095</f>
        <v>#REF!</v>
      </c>
      <c r="HZB97" s="1488" t="e">
        <f>SUM(HZB23,HZB27,HZB33,HZB38,HZB41,HZB44,HZB47,HZB50,HZB56,HZB62,HZB64,HZB70,HZB76,HZB78,HZB82,#REF!)*(1-$E$91)*0.095</f>
        <v>#REF!</v>
      </c>
      <c r="HZC97" s="1488" t="e">
        <f>SUM(HZC23,HZC27,HZC33,HZC38,HZC41,HZC44,HZC47,HZC50,HZC56,HZC62,HZC64,HZC70,HZC76,HZC78,HZC82,#REF!)*(1-$E$91)*0.095</f>
        <v>#REF!</v>
      </c>
      <c r="HZD97" s="1488" t="e">
        <f>SUM(HZD23,HZD27,HZD33,HZD38,HZD41,HZD44,HZD47,HZD50,HZD56,HZD62,HZD64,HZD70,HZD76,HZD78,HZD82,#REF!)*(1-$E$91)*0.095</f>
        <v>#REF!</v>
      </c>
      <c r="HZE97" s="1488" t="e">
        <f>SUM(HZE23,HZE27,HZE33,HZE38,HZE41,HZE44,HZE47,HZE50,HZE56,HZE62,HZE64,HZE70,HZE76,HZE78,HZE82,#REF!)*(1-$E$91)*0.095</f>
        <v>#REF!</v>
      </c>
      <c r="HZF97" s="1488" t="e">
        <f>SUM(HZF23,HZF27,HZF33,HZF38,HZF41,HZF44,HZF47,HZF50,HZF56,HZF62,HZF64,HZF70,HZF76,HZF78,HZF82,#REF!)*(1-$E$91)*0.095</f>
        <v>#REF!</v>
      </c>
      <c r="HZG97" s="1488" t="e">
        <f>SUM(HZG23,HZG27,HZG33,HZG38,HZG41,HZG44,HZG47,HZG50,HZG56,HZG62,HZG64,HZG70,HZG76,HZG78,HZG82,#REF!)*(1-$E$91)*0.095</f>
        <v>#REF!</v>
      </c>
      <c r="HZH97" s="1488" t="e">
        <f>SUM(HZH23,HZH27,HZH33,HZH38,HZH41,HZH44,HZH47,HZH50,HZH56,HZH62,HZH64,HZH70,HZH76,HZH78,HZH82,#REF!)*(1-$E$91)*0.095</f>
        <v>#REF!</v>
      </c>
      <c r="HZI97" s="1488" t="e">
        <f>SUM(HZI23,HZI27,HZI33,HZI38,HZI41,HZI44,HZI47,HZI50,HZI56,HZI62,HZI64,HZI70,HZI76,HZI78,HZI82,#REF!)*(1-$E$91)*0.095</f>
        <v>#REF!</v>
      </c>
      <c r="HZJ97" s="1488" t="e">
        <f>SUM(HZJ23,HZJ27,HZJ33,HZJ38,HZJ41,HZJ44,HZJ47,HZJ50,HZJ56,HZJ62,HZJ64,HZJ70,HZJ76,HZJ78,HZJ82,#REF!)*(1-$E$91)*0.095</f>
        <v>#REF!</v>
      </c>
      <c r="HZK97" s="1488" t="e">
        <f>SUM(HZK23,HZK27,HZK33,HZK38,HZK41,HZK44,HZK47,HZK50,HZK56,HZK62,HZK64,HZK70,HZK76,HZK78,HZK82,#REF!)*(1-$E$91)*0.095</f>
        <v>#REF!</v>
      </c>
      <c r="HZL97" s="1488" t="e">
        <f>SUM(HZL23,HZL27,HZL33,HZL38,HZL41,HZL44,HZL47,HZL50,HZL56,HZL62,HZL64,HZL70,HZL76,HZL78,HZL82,#REF!)*(1-$E$91)*0.095</f>
        <v>#REF!</v>
      </c>
      <c r="HZM97" s="1488" t="e">
        <f>SUM(HZM23,HZM27,HZM33,HZM38,HZM41,HZM44,HZM47,HZM50,HZM56,HZM62,HZM64,HZM70,HZM76,HZM78,HZM82,#REF!)*(1-$E$91)*0.095</f>
        <v>#REF!</v>
      </c>
      <c r="HZN97" s="1488" t="e">
        <f>SUM(HZN23,HZN27,HZN33,HZN38,HZN41,HZN44,HZN47,HZN50,HZN56,HZN62,HZN64,HZN70,HZN76,HZN78,HZN82,#REF!)*(1-$E$91)*0.095</f>
        <v>#REF!</v>
      </c>
      <c r="HZO97" s="1488" t="e">
        <f>SUM(HZO23,HZO27,HZO33,HZO38,HZO41,HZO44,HZO47,HZO50,HZO56,HZO62,HZO64,HZO70,HZO76,HZO78,HZO82,#REF!)*(1-$E$91)*0.095</f>
        <v>#REF!</v>
      </c>
      <c r="HZP97" s="1488" t="e">
        <f>SUM(HZP23,HZP27,HZP33,HZP38,HZP41,HZP44,HZP47,HZP50,HZP56,HZP62,HZP64,HZP70,HZP76,HZP78,HZP82,#REF!)*(1-$E$91)*0.095</f>
        <v>#REF!</v>
      </c>
      <c r="HZQ97" s="1488" t="e">
        <f>SUM(HZQ23,HZQ27,HZQ33,HZQ38,HZQ41,HZQ44,HZQ47,HZQ50,HZQ56,HZQ62,HZQ64,HZQ70,HZQ76,HZQ78,HZQ82,#REF!)*(1-$E$91)*0.095</f>
        <v>#REF!</v>
      </c>
      <c r="HZR97" s="1488" t="e">
        <f>SUM(HZR23,HZR27,HZR33,HZR38,HZR41,HZR44,HZR47,HZR50,HZR56,HZR62,HZR64,HZR70,HZR76,HZR78,HZR82,#REF!)*(1-$E$91)*0.095</f>
        <v>#REF!</v>
      </c>
      <c r="HZS97" s="1488" t="e">
        <f>SUM(HZS23,HZS27,HZS33,HZS38,HZS41,HZS44,HZS47,HZS50,HZS56,HZS62,HZS64,HZS70,HZS76,HZS78,HZS82,#REF!)*(1-$E$91)*0.095</f>
        <v>#REF!</v>
      </c>
      <c r="HZT97" s="1488" t="e">
        <f>SUM(HZT23,HZT27,HZT33,HZT38,HZT41,HZT44,HZT47,HZT50,HZT56,HZT62,HZT64,HZT70,HZT76,HZT78,HZT82,#REF!)*(1-$E$91)*0.095</f>
        <v>#REF!</v>
      </c>
      <c r="HZU97" s="1488" t="e">
        <f>SUM(HZU23,HZU27,HZU33,HZU38,HZU41,HZU44,HZU47,HZU50,HZU56,HZU62,HZU64,HZU70,HZU76,HZU78,HZU82,#REF!)*(1-$E$91)*0.095</f>
        <v>#REF!</v>
      </c>
      <c r="HZV97" s="1488" t="e">
        <f>SUM(HZV23,HZV27,HZV33,HZV38,HZV41,HZV44,HZV47,HZV50,HZV56,HZV62,HZV64,HZV70,HZV76,HZV78,HZV82,#REF!)*(1-$E$91)*0.095</f>
        <v>#REF!</v>
      </c>
      <c r="HZW97" s="1488" t="e">
        <f>SUM(HZW23,HZW27,HZW33,HZW38,HZW41,HZW44,HZW47,HZW50,HZW56,HZW62,HZW64,HZW70,HZW76,HZW78,HZW82,#REF!)*(1-$E$91)*0.095</f>
        <v>#REF!</v>
      </c>
      <c r="HZX97" s="1488" t="e">
        <f>SUM(HZX23,HZX27,HZX33,HZX38,HZX41,HZX44,HZX47,HZX50,HZX56,HZX62,HZX64,HZX70,HZX76,HZX78,HZX82,#REF!)*(1-$E$91)*0.095</f>
        <v>#REF!</v>
      </c>
      <c r="HZY97" s="1488" t="e">
        <f>SUM(HZY23,HZY27,HZY33,HZY38,HZY41,HZY44,HZY47,HZY50,HZY56,HZY62,HZY64,HZY70,HZY76,HZY78,HZY82,#REF!)*(1-$E$91)*0.095</f>
        <v>#REF!</v>
      </c>
      <c r="HZZ97" s="1488" t="e">
        <f>SUM(HZZ23,HZZ27,HZZ33,HZZ38,HZZ41,HZZ44,HZZ47,HZZ50,HZZ56,HZZ62,HZZ64,HZZ70,HZZ76,HZZ78,HZZ82,#REF!)*(1-$E$91)*0.095</f>
        <v>#REF!</v>
      </c>
      <c r="IAA97" s="1488" t="e">
        <f>SUM(IAA23,IAA27,IAA33,IAA38,IAA41,IAA44,IAA47,IAA50,IAA56,IAA62,IAA64,IAA70,IAA76,IAA78,IAA82,#REF!)*(1-$E$91)*0.095</f>
        <v>#REF!</v>
      </c>
      <c r="IAB97" s="1488" t="e">
        <f>SUM(IAB23,IAB27,IAB33,IAB38,IAB41,IAB44,IAB47,IAB50,IAB56,IAB62,IAB64,IAB70,IAB76,IAB78,IAB82,#REF!)*(1-$E$91)*0.095</f>
        <v>#REF!</v>
      </c>
      <c r="IAC97" s="1488" t="e">
        <f>SUM(IAC23,IAC27,IAC33,IAC38,IAC41,IAC44,IAC47,IAC50,IAC56,IAC62,IAC64,IAC70,IAC76,IAC78,IAC82,#REF!)*(1-$E$91)*0.095</f>
        <v>#REF!</v>
      </c>
      <c r="IAD97" s="1488" t="e">
        <f>SUM(IAD23,IAD27,IAD33,IAD38,IAD41,IAD44,IAD47,IAD50,IAD56,IAD62,IAD64,IAD70,IAD76,IAD78,IAD82,#REF!)*(1-$E$91)*0.095</f>
        <v>#REF!</v>
      </c>
      <c r="IAE97" s="1488" t="e">
        <f>SUM(IAE23,IAE27,IAE33,IAE38,IAE41,IAE44,IAE47,IAE50,IAE56,IAE62,IAE64,IAE70,IAE76,IAE78,IAE82,#REF!)*(1-$E$91)*0.095</f>
        <v>#REF!</v>
      </c>
      <c r="IAF97" s="1488" t="e">
        <f>SUM(IAF23,IAF27,IAF33,IAF38,IAF41,IAF44,IAF47,IAF50,IAF56,IAF62,IAF64,IAF70,IAF76,IAF78,IAF82,#REF!)*(1-$E$91)*0.095</f>
        <v>#REF!</v>
      </c>
      <c r="IAG97" s="1488" t="e">
        <f>SUM(IAG23,IAG27,IAG33,IAG38,IAG41,IAG44,IAG47,IAG50,IAG56,IAG62,IAG64,IAG70,IAG76,IAG78,IAG82,#REF!)*(1-$E$91)*0.095</f>
        <v>#REF!</v>
      </c>
      <c r="IAH97" s="1488" t="e">
        <f>SUM(IAH23,IAH27,IAH33,IAH38,IAH41,IAH44,IAH47,IAH50,IAH56,IAH62,IAH64,IAH70,IAH76,IAH78,IAH82,#REF!)*(1-$E$91)*0.095</f>
        <v>#REF!</v>
      </c>
      <c r="IAI97" s="1488" t="e">
        <f>SUM(IAI23,IAI27,IAI33,IAI38,IAI41,IAI44,IAI47,IAI50,IAI56,IAI62,IAI64,IAI70,IAI76,IAI78,IAI82,#REF!)*(1-$E$91)*0.095</f>
        <v>#REF!</v>
      </c>
      <c r="IAJ97" s="1488" t="e">
        <f>SUM(IAJ23,IAJ27,IAJ33,IAJ38,IAJ41,IAJ44,IAJ47,IAJ50,IAJ56,IAJ62,IAJ64,IAJ70,IAJ76,IAJ78,IAJ82,#REF!)*(1-$E$91)*0.095</f>
        <v>#REF!</v>
      </c>
      <c r="IAK97" s="1488" t="e">
        <f>SUM(IAK23,IAK27,IAK33,IAK38,IAK41,IAK44,IAK47,IAK50,IAK56,IAK62,IAK64,IAK70,IAK76,IAK78,IAK82,#REF!)*(1-$E$91)*0.095</f>
        <v>#REF!</v>
      </c>
      <c r="IAL97" s="1488" t="e">
        <f>SUM(IAL23,IAL27,IAL33,IAL38,IAL41,IAL44,IAL47,IAL50,IAL56,IAL62,IAL64,IAL70,IAL76,IAL78,IAL82,#REF!)*(1-$E$91)*0.095</f>
        <v>#REF!</v>
      </c>
      <c r="IAM97" s="1488" t="e">
        <f>SUM(IAM23,IAM27,IAM33,IAM38,IAM41,IAM44,IAM47,IAM50,IAM56,IAM62,IAM64,IAM70,IAM76,IAM78,IAM82,#REF!)*(1-$E$91)*0.095</f>
        <v>#REF!</v>
      </c>
      <c r="IAN97" s="1488" t="e">
        <f>SUM(IAN23,IAN27,IAN33,IAN38,IAN41,IAN44,IAN47,IAN50,IAN56,IAN62,IAN64,IAN70,IAN76,IAN78,IAN82,#REF!)*(1-$E$91)*0.095</f>
        <v>#REF!</v>
      </c>
      <c r="IAO97" s="1488" t="e">
        <f>SUM(IAO23,IAO27,IAO33,IAO38,IAO41,IAO44,IAO47,IAO50,IAO56,IAO62,IAO64,IAO70,IAO76,IAO78,IAO82,#REF!)*(1-$E$91)*0.095</f>
        <v>#REF!</v>
      </c>
      <c r="IAP97" s="1488" t="e">
        <f>SUM(IAP23,IAP27,IAP33,IAP38,IAP41,IAP44,IAP47,IAP50,IAP56,IAP62,IAP64,IAP70,IAP76,IAP78,IAP82,#REF!)*(1-$E$91)*0.095</f>
        <v>#REF!</v>
      </c>
      <c r="IAQ97" s="1488" t="e">
        <f>SUM(IAQ23,IAQ27,IAQ33,IAQ38,IAQ41,IAQ44,IAQ47,IAQ50,IAQ56,IAQ62,IAQ64,IAQ70,IAQ76,IAQ78,IAQ82,#REF!)*(1-$E$91)*0.095</f>
        <v>#REF!</v>
      </c>
      <c r="IAR97" s="1488" t="e">
        <f>SUM(IAR23,IAR27,IAR33,IAR38,IAR41,IAR44,IAR47,IAR50,IAR56,IAR62,IAR64,IAR70,IAR76,IAR78,IAR82,#REF!)*(1-$E$91)*0.095</f>
        <v>#REF!</v>
      </c>
      <c r="IAS97" s="1488" t="e">
        <f>SUM(IAS23,IAS27,IAS33,IAS38,IAS41,IAS44,IAS47,IAS50,IAS56,IAS62,IAS64,IAS70,IAS76,IAS78,IAS82,#REF!)*(1-$E$91)*0.095</f>
        <v>#REF!</v>
      </c>
      <c r="IAT97" s="1488" t="e">
        <f>SUM(IAT23,IAT27,IAT33,IAT38,IAT41,IAT44,IAT47,IAT50,IAT56,IAT62,IAT64,IAT70,IAT76,IAT78,IAT82,#REF!)*(1-$E$91)*0.095</f>
        <v>#REF!</v>
      </c>
      <c r="IAU97" s="1488" t="e">
        <f>SUM(IAU23,IAU27,IAU33,IAU38,IAU41,IAU44,IAU47,IAU50,IAU56,IAU62,IAU64,IAU70,IAU76,IAU78,IAU82,#REF!)*(1-$E$91)*0.095</f>
        <v>#REF!</v>
      </c>
      <c r="IAV97" s="1488" t="e">
        <f>SUM(IAV23,IAV27,IAV33,IAV38,IAV41,IAV44,IAV47,IAV50,IAV56,IAV62,IAV64,IAV70,IAV76,IAV78,IAV82,#REF!)*(1-$E$91)*0.095</f>
        <v>#REF!</v>
      </c>
      <c r="IAW97" s="1488" t="e">
        <f>SUM(IAW23,IAW27,IAW33,IAW38,IAW41,IAW44,IAW47,IAW50,IAW56,IAW62,IAW64,IAW70,IAW76,IAW78,IAW82,#REF!)*(1-$E$91)*0.095</f>
        <v>#REF!</v>
      </c>
      <c r="IAX97" s="1488" t="e">
        <f>SUM(IAX23,IAX27,IAX33,IAX38,IAX41,IAX44,IAX47,IAX50,IAX56,IAX62,IAX64,IAX70,IAX76,IAX78,IAX82,#REF!)*(1-$E$91)*0.095</f>
        <v>#REF!</v>
      </c>
      <c r="IAY97" s="1488" t="e">
        <f>SUM(IAY23,IAY27,IAY33,IAY38,IAY41,IAY44,IAY47,IAY50,IAY56,IAY62,IAY64,IAY70,IAY76,IAY78,IAY82,#REF!)*(1-$E$91)*0.095</f>
        <v>#REF!</v>
      </c>
      <c r="IAZ97" s="1488" t="e">
        <f>SUM(IAZ23,IAZ27,IAZ33,IAZ38,IAZ41,IAZ44,IAZ47,IAZ50,IAZ56,IAZ62,IAZ64,IAZ70,IAZ76,IAZ78,IAZ82,#REF!)*(1-$E$91)*0.095</f>
        <v>#REF!</v>
      </c>
      <c r="IBA97" s="1488" t="e">
        <f>SUM(IBA23,IBA27,IBA33,IBA38,IBA41,IBA44,IBA47,IBA50,IBA56,IBA62,IBA64,IBA70,IBA76,IBA78,IBA82,#REF!)*(1-$E$91)*0.095</f>
        <v>#REF!</v>
      </c>
      <c r="IBB97" s="1488" t="e">
        <f>SUM(IBB23,IBB27,IBB33,IBB38,IBB41,IBB44,IBB47,IBB50,IBB56,IBB62,IBB64,IBB70,IBB76,IBB78,IBB82,#REF!)*(1-$E$91)*0.095</f>
        <v>#REF!</v>
      </c>
      <c r="IBC97" s="1488" t="e">
        <f>SUM(IBC23,IBC27,IBC33,IBC38,IBC41,IBC44,IBC47,IBC50,IBC56,IBC62,IBC64,IBC70,IBC76,IBC78,IBC82,#REF!)*(1-$E$91)*0.095</f>
        <v>#REF!</v>
      </c>
      <c r="IBD97" s="1488" t="e">
        <f>SUM(IBD23,IBD27,IBD33,IBD38,IBD41,IBD44,IBD47,IBD50,IBD56,IBD62,IBD64,IBD70,IBD76,IBD78,IBD82,#REF!)*(1-$E$91)*0.095</f>
        <v>#REF!</v>
      </c>
      <c r="IBE97" s="1488" t="e">
        <f>SUM(IBE23,IBE27,IBE33,IBE38,IBE41,IBE44,IBE47,IBE50,IBE56,IBE62,IBE64,IBE70,IBE76,IBE78,IBE82,#REF!)*(1-$E$91)*0.095</f>
        <v>#REF!</v>
      </c>
      <c r="IBF97" s="1488" t="e">
        <f>SUM(IBF23,IBF27,IBF33,IBF38,IBF41,IBF44,IBF47,IBF50,IBF56,IBF62,IBF64,IBF70,IBF76,IBF78,IBF82,#REF!)*(1-$E$91)*0.095</f>
        <v>#REF!</v>
      </c>
      <c r="IBG97" s="1488" t="e">
        <f>SUM(IBG23,IBG27,IBG33,IBG38,IBG41,IBG44,IBG47,IBG50,IBG56,IBG62,IBG64,IBG70,IBG76,IBG78,IBG82,#REF!)*(1-$E$91)*0.095</f>
        <v>#REF!</v>
      </c>
      <c r="IBH97" s="1488" t="e">
        <f>SUM(IBH23,IBH27,IBH33,IBH38,IBH41,IBH44,IBH47,IBH50,IBH56,IBH62,IBH64,IBH70,IBH76,IBH78,IBH82,#REF!)*(1-$E$91)*0.095</f>
        <v>#REF!</v>
      </c>
      <c r="IBI97" s="1488" t="e">
        <f>SUM(IBI23,IBI27,IBI33,IBI38,IBI41,IBI44,IBI47,IBI50,IBI56,IBI62,IBI64,IBI70,IBI76,IBI78,IBI82,#REF!)*(1-$E$91)*0.095</f>
        <v>#REF!</v>
      </c>
      <c r="IBJ97" s="1488" t="e">
        <f>SUM(IBJ23,IBJ27,IBJ33,IBJ38,IBJ41,IBJ44,IBJ47,IBJ50,IBJ56,IBJ62,IBJ64,IBJ70,IBJ76,IBJ78,IBJ82,#REF!)*(1-$E$91)*0.095</f>
        <v>#REF!</v>
      </c>
      <c r="IBK97" s="1488" t="e">
        <f>SUM(IBK23,IBK27,IBK33,IBK38,IBK41,IBK44,IBK47,IBK50,IBK56,IBK62,IBK64,IBK70,IBK76,IBK78,IBK82,#REF!)*(1-$E$91)*0.095</f>
        <v>#REF!</v>
      </c>
      <c r="IBL97" s="1488" t="e">
        <f>SUM(IBL23,IBL27,IBL33,IBL38,IBL41,IBL44,IBL47,IBL50,IBL56,IBL62,IBL64,IBL70,IBL76,IBL78,IBL82,#REF!)*(1-$E$91)*0.095</f>
        <v>#REF!</v>
      </c>
      <c r="IBM97" s="1488" t="e">
        <f>SUM(IBM23,IBM27,IBM33,IBM38,IBM41,IBM44,IBM47,IBM50,IBM56,IBM62,IBM64,IBM70,IBM76,IBM78,IBM82,#REF!)*(1-$E$91)*0.095</f>
        <v>#REF!</v>
      </c>
      <c r="IBN97" s="1488" t="e">
        <f>SUM(IBN23,IBN27,IBN33,IBN38,IBN41,IBN44,IBN47,IBN50,IBN56,IBN62,IBN64,IBN70,IBN76,IBN78,IBN82,#REF!)*(1-$E$91)*0.095</f>
        <v>#REF!</v>
      </c>
      <c r="IBO97" s="1488" t="e">
        <f>SUM(IBO23,IBO27,IBO33,IBO38,IBO41,IBO44,IBO47,IBO50,IBO56,IBO62,IBO64,IBO70,IBO76,IBO78,IBO82,#REF!)*(1-$E$91)*0.095</f>
        <v>#REF!</v>
      </c>
      <c r="IBP97" s="1488" t="e">
        <f>SUM(IBP23,IBP27,IBP33,IBP38,IBP41,IBP44,IBP47,IBP50,IBP56,IBP62,IBP64,IBP70,IBP76,IBP78,IBP82,#REF!)*(1-$E$91)*0.095</f>
        <v>#REF!</v>
      </c>
      <c r="IBQ97" s="1488" t="e">
        <f>SUM(IBQ23,IBQ27,IBQ33,IBQ38,IBQ41,IBQ44,IBQ47,IBQ50,IBQ56,IBQ62,IBQ64,IBQ70,IBQ76,IBQ78,IBQ82,#REF!)*(1-$E$91)*0.095</f>
        <v>#REF!</v>
      </c>
      <c r="IBR97" s="1488" t="e">
        <f>SUM(IBR23,IBR27,IBR33,IBR38,IBR41,IBR44,IBR47,IBR50,IBR56,IBR62,IBR64,IBR70,IBR76,IBR78,IBR82,#REF!)*(1-$E$91)*0.095</f>
        <v>#REF!</v>
      </c>
      <c r="IBS97" s="1488" t="e">
        <f>SUM(IBS23,IBS27,IBS33,IBS38,IBS41,IBS44,IBS47,IBS50,IBS56,IBS62,IBS64,IBS70,IBS76,IBS78,IBS82,#REF!)*(1-$E$91)*0.095</f>
        <v>#REF!</v>
      </c>
      <c r="IBT97" s="1488" t="e">
        <f>SUM(IBT23,IBT27,IBT33,IBT38,IBT41,IBT44,IBT47,IBT50,IBT56,IBT62,IBT64,IBT70,IBT76,IBT78,IBT82,#REF!)*(1-$E$91)*0.095</f>
        <v>#REF!</v>
      </c>
      <c r="IBU97" s="1488" t="e">
        <f>SUM(IBU23,IBU27,IBU33,IBU38,IBU41,IBU44,IBU47,IBU50,IBU56,IBU62,IBU64,IBU70,IBU76,IBU78,IBU82,#REF!)*(1-$E$91)*0.095</f>
        <v>#REF!</v>
      </c>
      <c r="IBV97" s="1488" t="e">
        <f>SUM(IBV23,IBV27,IBV33,IBV38,IBV41,IBV44,IBV47,IBV50,IBV56,IBV62,IBV64,IBV70,IBV76,IBV78,IBV82,#REF!)*(1-$E$91)*0.095</f>
        <v>#REF!</v>
      </c>
      <c r="IBW97" s="1488" t="e">
        <f>SUM(IBW23,IBW27,IBW33,IBW38,IBW41,IBW44,IBW47,IBW50,IBW56,IBW62,IBW64,IBW70,IBW76,IBW78,IBW82,#REF!)*(1-$E$91)*0.095</f>
        <v>#REF!</v>
      </c>
      <c r="IBX97" s="1488" t="e">
        <f>SUM(IBX23,IBX27,IBX33,IBX38,IBX41,IBX44,IBX47,IBX50,IBX56,IBX62,IBX64,IBX70,IBX76,IBX78,IBX82,#REF!)*(1-$E$91)*0.095</f>
        <v>#REF!</v>
      </c>
      <c r="IBY97" s="1488" t="e">
        <f>SUM(IBY23,IBY27,IBY33,IBY38,IBY41,IBY44,IBY47,IBY50,IBY56,IBY62,IBY64,IBY70,IBY76,IBY78,IBY82,#REF!)*(1-$E$91)*0.095</f>
        <v>#REF!</v>
      </c>
      <c r="IBZ97" s="1488" t="e">
        <f>SUM(IBZ23,IBZ27,IBZ33,IBZ38,IBZ41,IBZ44,IBZ47,IBZ50,IBZ56,IBZ62,IBZ64,IBZ70,IBZ76,IBZ78,IBZ82,#REF!)*(1-$E$91)*0.095</f>
        <v>#REF!</v>
      </c>
      <c r="ICA97" s="1488" t="e">
        <f>SUM(ICA23,ICA27,ICA33,ICA38,ICA41,ICA44,ICA47,ICA50,ICA56,ICA62,ICA64,ICA70,ICA76,ICA78,ICA82,#REF!)*(1-$E$91)*0.095</f>
        <v>#REF!</v>
      </c>
      <c r="ICB97" s="1488" t="e">
        <f>SUM(ICB23,ICB27,ICB33,ICB38,ICB41,ICB44,ICB47,ICB50,ICB56,ICB62,ICB64,ICB70,ICB76,ICB78,ICB82,#REF!)*(1-$E$91)*0.095</f>
        <v>#REF!</v>
      </c>
      <c r="ICC97" s="1488" t="e">
        <f>SUM(ICC23,ICC27,ICC33,ICC38,ICC41,ICC44,ICC47,ICC50,ICC56,ICC62,ICC64,ICC70,ICC76,ICC78,ICC82,#REF!)*(1-$E$91)*0.095</f>
        <v>#REF!</v>
      </c>
      <c r="ICD97" s="1488" t="e">
        <f>SUM(ICD23,ICD27,ICD33,ICD38,ICD41,ICD44,ICD47,ICD50,ICD56,ICD62,ICD64,ICD70,ICD76,ICD78,ICD82,#REF!)*(1-$E$91)*0.095</f>
        <v>#REF!</v>
      </c>
      <c r="ICE97" s="1488" t="e">
        <f>SUM(ICE23,ICE27,ICE33,ICE38,ICE41,ICE44,ICE47,ICE50,ICE56,ICE62,ICE64,ICE70,ICE76,ICE78,ICE82,#REF!)*(1-$E$91)*0.095</f>
        <v>#REF!</v>
      </c>
      <c r="ICF97" s="1488" t="e">
        <f>SUM(ICF23,ICF27,ICF33,ICF38,ICF41,ICF44,ICF47,ICF50,ICF56,ICF62,ICF64,ICF70,ICF76,ICF78,ICF82,#REF!)*(1-$E$91)*0.095</f>
        <v>#REF!</v>
      </c>
      <c r="ICG97" s="1488" t="e">
        <f>SUM(ICG23,ICG27,ICG33,ICG38,ICG41,ICG44,ICG47,ICG50,ICG56,ICG62,ICG64,ICG70,ICG76,ICG78,ICG82,#REF!)*(1-$E$91)*0.095</f>
        <v>#REF!</v>
      </c>
      <c r="ICH97" s="1488" t="e">
        <f>SUM(ICH23,ICH27,ICH33,ICH38,ICH41,ICH44,ICH47,ICH50,ICH56,ICH62,ICH64,ICH70,ICH76,ICH78,ICH82,#REF!)*(1-$E$91)*0.095</f>
        <v>#REF!</v>
      </c>
      <c r="ICI97" s="1488" t="e">
        <f>SUM(ICI23,ICI27,ICI33,ICI38,ICI41,ICI44,ICI47,ICI50,ICI56,ICI62,ICI64,ICI70,ICI76,ICI78,ICI82,#REF!)*(1-$E$91)*0.095</f>
        <v>#REF!</v>
      </c>
      <c r="ICJ97" s="1488" t="e">
        <f>SUM(ICJ23,ICJ27,ICJ33,ICJ38,ICJ41,ICJ44,ICJ47,ICJ50,ICJ56,ICJ62,ICJ64,ICJ70,ICJ76,ICJ78,ICJ82,#REF!)*(1-$E$91)*0.095</f>
        <v>#REF!</v>
      </c>
      <c r="ICK97" s="1488" t="e">
        <f>SUM(ICK23,ICK27,ICK33,ICK38,ICK41,ICK44,ICK47,ICK50,ICK56,ICK62,ICK64,ICK70,ICK76,ICK78,ICK82,#REF!)*(1-$E$91)*0.095</f>
        <v>#REF!</v>
      </c>
      <c r="ICL97" s="1488" t="e">
        <f>SUM(ICL23,ICL27,ICL33,ICL38,ICL41,ICL44,ICL47,ICL50,ICL56,ICL62,ICL64,ICL70,ICL76,ICL78,ICL82,#REF!)*(1-$E$91)*0.095</f>
        <v>#REF!</v>
      </c>
      <c r="ICM97" s="1488" t="e">
        <f>SUM(ICM23,ICM27,ICM33,ICM38,ICM41,ICM44,ICM47,ICM50,ICM56,ICM62,ICM64,ICM70,ICM76,ICM78,ICM82,#REF!)*(1-$E$91)*0.095</f>
        <v>#REF!</v>
      </c>
      <c r="ICN97" s="1488" t="e">
        <f>SUM(ICN23,ICN27,ICN33,ICN38,ICN41,ICN44,ICN47,ICN50,ICN56,ICN62,ICN64,ICN70,ICN76,ICN78,ICN82,#REF!)*(1-$E$91)*0.095</f>
        <v>#REF!</v>
      </c>
      <c r="ICO97" s="1488" t="e">
        <f>SUM(ICO23,ICO27,ICO33,ICO38,ICO41,ICO44,ICO47,ICO50,ICO56,ICO62,ICO64,ICO70,ICO76,ICO78,ICO82,#REF!)*(1-$E$91)*0.095</f>
        <v>#REF!</v>
      </c>
      <c r="ICP97" s="1488" t="e">
        <f>SUM(ICP23,ICP27,ICP33,ICP38,ICP41,ICP44,ICP47,ICP50,ICP56,ICP62,ICP64,ICP70,ICP76,ICP78,ICP82,#REF!)*(1-$E$91)*0.095</f>
        <v>#REF!</v>
      </c>
      <c r="ICQ97" s="1488" t="e">
        <f>SUM(ICQ23,ICQ27,ICQ33,ICQ38,ICQ41,ICQ44,ICQ47,ICQ50,ICQ56,ICQ62,ICQ64,ICQ70,ICQ76,ICQ78,ICQ82,#REF!)*(1-$E$91)*0.095</f>
        <v>#REF!</v>
      </c>
      <c r="ICR97" s="1488" t="e">
        <f>SUM(ICR23,ICR27,ICR33,ICR38,ICR41,ICR44,ICR47,ICR50,ICR56,ICR62,ICR64,ICR70,ICR76,ICR78,ICR82,#REF!)*(1-$E$91)*0.095</f>
        <v>#REF!</v>
      </c>
      <c r="ICS97" s="1488" t="e">
        <f>SUM(ICS23,ICS27,ICS33,ICS38,ICS41,ICS44,ICS47,ICS50,ICS56,ICS62,ICS64,ICS70,ICS76,ICS78,ICS82,#REF!)*(1-$E$91)*0.095</f>
        <v>#REF!</v>
      </c>
      <c r="ICT97" s="1488" t="e">
        <f>SUM(ICT23,ICT27,ICT33,ICT38,ICT41,ICT44,ICT47,ICT50,ICT56,ICT62,ICT64,ICT70,ICT76,ICT78,ICT82,#REF!)*(1-$E$91)*0.095</f>
        <v>#REF!</v>
      </c>
      <c r="ICU97" s="1488" t="e">
        <f>SUM(ICU23,ICU27,ICU33,ICU38,ICU41,ICU44,ICU47,ICU50,ICU56,ICU62,ICU64,ICU70,ICU76,ICU78,ICU82,#REF!)*(1-$E$91)*0.095</f>
        <v>#REF!</v>
      </c>
      <c r="ICV97" s="1488" t="e">
        <f>SUM(ICV23,ICV27,ICV33,ICV38,ICV41,ICV44,ICV47,ICV50,ICV56,ICV62,ICV64,ICV70,ICV76,ICV78,ICV82,#REF!)*(1-$E$91)*0.095</f>
        <v>#REF!</v>
      </c>
      <c r="ICW97" s="1488" t="e">
        <f>SUM(ICW23,ICW27,ICW33,ICW38,ICW41,ICW44,ICW47,ICW50,ICW56,ICW62,ICW64,ICW70,ICW76,ICW78,ICW82,#REF!)*(1-$E$91)*0.095</f>
        <v>#REF!</v>
      </c>
      <c r="ICX97" s="1488" t="e">
        <f>SUM(ICX23,ICX27,ICX33,ICX38,ICX41,ICX44,ICX47,ICX50,ICX56,ICX62,ICX64,ICX70,ICX76,ICX78,ICX82,#REF!)*(1-$E$91)*0.095</f>
        <v>#REF!</v>
      </c>
      <c r="ICY97" s="1488" t="e">
        <f>SUM(ICY23,ICY27,ICY33,ICY38,ICY41,ICY44,ICY47,ICY50,ICY56,ICY62,ICY64,ICY70,ICY76,ICY78,ICY82,#REF!)*(1-$E$91)*0.095</f>
        <v>#REF!</v>
      </c>
      <c r="ICZ97" s="1488" t="e">
        <f>SUM(ICZ23,ICZ27,ICZ33,ICZ38,ICZ41,ICZ44,ICZ47,ICZ50,ICZ56,ICZ62,ICZ64,ICZ70,ICZ76,ICZ78,ICZ82,#REF!)*(1-$E$91)*0.095</f>
        <v>#REF!</v>
      </c>
      <c r="IDA97" s="1488" t="e">
        <f>SUM(IDA23,IDA27,IDA33,IDA38,IDA41,IDA44,IDA47,IDA50,IDA56,IDA62,IDA64,IDA70,IDA76,IDA78,IDA82,#REF!)*(1-$E$91)*0.095</f>
        <v>#REF!</v>
      </c>
      <c r="IDB97" s="1488" t="e">
        <f>SUM(IDB23,IDB27,IDB33,IDB38,IDB41,IDB44,IDB47,IDB50,IDB56,IDB62,IDB64,IDB70,IDB76,IDB78,IDB82,#REF!)*(1-$E$91)*0.095</f>
        <v>#REF!</v>
      </c>
      <c r="IDC97" s="1488" t="e">
        <f>SUM(IDC23,IDC27,IDC33,IDC38,IDC41,IDC44,IDC47,IDC50,IDC56,IDC62,IDC64,IDC70,IDC76,IDC78,IDC82,#REF!)*(1-$E$91)*0.095</f>
        <v>#REF!</v>
      </c>
      <c r="IDD97" s="1488" t="e">
        <f>SUM(IDD23,IDD27,IDD33,IDD38,IDD41,IDD44,IDD47,IDD50,IDD56,IDD62,IDD64,IDD70,IDD76,IDD78,IDD82,#REF!)*(1-$E$91)*0.095</f>
        <v>#REF!</v>
      </c>
      <c r="IDE97" s="1488" t="e">
        <f>SUM(IDE23,IDE27,IDE33,IDE38,IDE41,IDE44,IDE47,IDE50,IDE56,IDE62,IDE64,IDE70,IDE76,IDE78,IDE82,#REF!)*(1-$E$91)*0.095</f>
        <v>#REF!</v>
      </c>
      <c r="IDF97" s="1488" t="e">
        <f>SUM(IDF23,IDF27,IDF33,IDF38,IDF41,IDF44,IDF47,IDF50,IDF56,IDF62,IDF64,IDF70,IDF76,IDF78,IDF82,#REF!)*(1-$E$91)*0.095</f>
        <v>#REF!</v>
      </c>
      <c r="IDG97" s="1488" t="e">
        <f>SUM(IDG23,IDG27,IDG33,IDG38,IDG41,IDG44,IDG47,IDG50,IDG56,IDG62,IDG64,IDG70,IDG76,IDG78,IDG82,#REF!)*(1-$E$91)*0.095</f>
        <v>#REF!</v>
      </c>
      <c r="IDH97" s="1488" t="e">
        <f>SUM(IDH23,IDH27,IDH33,IDH38,IDH41,IDH44,IDH47,IDH50,IDH56,IDH62,IDH64,IDH70,IDH76,IDH78,IDH82,#REF!)*(1-$E$91)*0.095</f>
        <v>#REF!</v>
      </c>
      <c r="IDI97" s="1488" t="e">
        <f>SUM(IDI23,IDI27,IDI33,IDI38,IDI41,IDI44,IDI47,IDI50,IDI56,IDI62,IDI64,IDI70,IDI76,IDI78,IDI82,#REF!)*(1-$E$91)*0.095</f>
        <v>#REF!</v>
      </c>
      <c r="IDJ97" s="1488" t="e">
        <f>SUM(IDJ23,IDJ27,IDJ33,IDJ38,IDJ41,IDJ44,IDJ47,IDJ50,IDJ56,IDJ62,IDJ64,IDJ70,IDJ76,IDJ78,IDJ82,#REF!)*(1-$E$91)*0.095</f>
        <v>#REF!</v>
      </c>
      <c r="IDK97" s="1488" t="e">
        <f>SUM(IDK23,IDK27,IDK33,IDK38,IDK41,IDK44,IDK47,IDK50,IDK56,IDK62,IDK64,IDK70,IDK76,IDK78,IDK82,#REF!)*(1-$E$91)*0.095</f>
        <v>#REF!</v>
      </c>
      <c r="IDL97" s="1488" t="e">
        <f>SUM(IDL23,IDL27,IDL33,IDL38,IDL41,IDL44,IDL47,IDL50,IDL56,IDL62,IDL64,IDL70,IDL76,IDL78,IDL82,#REF!)*(1-$E$91)*0.095</f>
        <v>#REF!</v>
      </c>
      <c r="IDM97" s="1488" t="e">
        <f>SUM(IDM23,IDM27,IDM33,IDM38,IDM41,IDM44,IDM47,IDM50,IDM56,IDM62,IDM64,IDM70,IDM76,IDM78,IDM82,#REF!)*(1-$E$91)*0.095</f>
        <v>#REF!</v>
      </c>
      <c r="IDN97" s="1488" t="e">
        <f>SUM(IDN23,IDN27,IDN33,IDN38,IDN41,IDN44,IDN47,IDN50,IDN56,IDN62,IDN64,IDN70,IDN76,IDN78,IDN82,#REF!)*(1-$E$91)*0.095</f>
        <v>#REF!</v>
      </c>
      <c r="IDO97" s="1488" t="e">
        <f>SUM(IDO23,IDO27,IDO33,IDO38,IDO41,IDO44,IDO47,IDO50,IDO56,IDO62,IDO64,IDO70,IDO76,IDO78,IDO82,#REF!)*(1-$E$91)*0.095</f>
        <v>#REF!</v>
      </c>
      <c r="IDP97" s="1488" t="e">
        <f>SUM(IDP23,IDP27,IDP33,IDP38,IDP41,IDP44,IDP47,IDP50,IDP56,IDP62,IDP64,IDP70,IDP76,IDP78,IDP82,#REF!)*(1-$E$91)*0.095</f>
        <v>#REF!</v>
      </c>
      <c r="IDQ97" s="1488" t="e">
        <f>SUM(IDQ23,IDQ27,IDQ33,IDQ38,IDQ41,IDQ44,IDQ47,IDQ50,IDQ56,IDQ62,IDQ64,IDQ70,IDQ76,IDQ78,IDQ82,#REF!)*(1-$E$91)*0.095</f>
        <v>#REF!</v>
      </c>
      <c r="IDR97" s="1488" t="e">
        <f>SUM(IDR23,IDR27,IDR33,IDR38,IDR41,IDR44,IDR47,IDR50,IDR56,IDR62,IDR64,IDR70,IDR76,IDR78,IDR82,#REF!)*(1-$E$91)*0.095</f>
        <v>#REF!</v>
      </c>
      <c r="IDS97" s="1488" t="e">
        <f>SUM(IDS23,IDS27,IDS33,IDS38,IDS41,IDS44,IDS47,IDS50,IDS56,IDS62,IDS64,IDS70,IDS76,IDS78,IDS82,#REF!)*(1-$E$91)*0.095</f>
        <v>#REF!</v>
      </c>
      <c r="IDT97" s="1488" t="e">
        <f>SUM(IDT23,IDT27,IDT33,IDT38,IDT41,IDT44,IDT47,IDT50,IDT56,IDT62,IDT64,IDT70,IDT76,IDT78,IDT82,#REF!)*(1-$E$91)*0.095</f>
        <v>#REF!</v>
      </c>
      <c r="IDU97" s="1488" t="e">
        <f>SUM(IDU23,IDU27,IDU33,IDU38,IDU41,IDU44,IDU47,IDU50,IDU56,IDU62,IDU64,IDU70,IDU76,IDU78,IDU82,#REF!)*(1-$E$91)*0.095</f>
        <v>#REF!</v>
      </c>
      <c r="IDV97" s="1488" t="e">
        <f>SUM(IDV23,IDV27,IDV33,IDV38,IDV41,IDV44,IDV47,IDV50,IDV56,IDV62,IDV64,IDV70,IDV76,IDV78,IDV82,#REF!)*(1-$E$91)*0.095</f>
        <v>#REF!</v>
      </c>
      <c r="IDW97" s="1488" t="e">
        <f>SUM(IDW23,IDW27,IDW33,IDW38,IDW41,IDW44,IDW47,IDW50,IDW56,IDW62,IDW64,IDW70,IDW76,IDW78,IDW82,#REF!)*(1-$E$91)*0.095</f>
        <v>#REF!</v>
      </c>
      <c r="IDX97" s="1488" t="e">
        <f>SUM(IDX23,IDX27,IDX33,IDX38,IDX41,IDX44,IDX47,IDX50,IDX56,IDX62,IDX64,IDX70,IDX76,IDX78,IDX82,#REF!)*(1-$E$91)*0.095</f>
        <v>#REF!</v>
      </c>
      <c r="IDY97" s="1488" t="e">
        <f>SUM(IDY23,IDY27,IDY33,IDY38,IDY41,IDY44,IDY47,IDY50,IDY56,IDY62,IDY64,IDY70,IDY76,IDY78,IDY82,#REF!)*(1-$E$91)*0.095</f>
        <v>#REF!</v>
      </c>
      <c r="IDZ97" s="1488" t="e">
        <f>SUM(IDZ23,IDZ27,IDZ33,IDZ38,IDZ41,IDZ44,IDZ47,IDZ50,IDZ56,IDZ62,IDZ64,IDZ70,IDZ76,IDZ78,IDZ82,#REF!)*(1-$E$91)*0.095</f>
        <v>#REF!</v>
      </c>
      <c r="IEA97" s="1488" t="e">
        <f>SUM(IEA23,IEA27,IEA33,IEA38,IEA41,IEA44,IEA47,IEA50,IEA56,IEA62,IEA64,IEA70,IEA76,IEA78,IEA82,#REF!)*(1-$E$91)*0.095</f>
        <v>#REF!</v>
      </c>
      <c r="IEB97" s="1488" t="e">
        <f>SUM(IEB23,IEB27,IEB33,IEB38,IEB41,IEB44,IEB47,IEB50,IEB56,IEB62,IEB64,IEB70,IEB76,IEB78,IEB82,#REF!)*(1-$E$91)*0.095</f>
        <v>#REF!</v>
      </c>
      <c r="IEC97" s="1488" t="e">
        <f>SUM(IEC23,IEC27,IEC33,IEC38,IEC41,IEC44,IEC47,IEC50,IEC56,IEC62,IEC64,IEC70,IEC76,IEC78,IEC82,#REF!)*(1-$E$91)*0.095</f>
        <v>#REF!</v>
      </c>
      <c r="IED97" s="1488" t="e">
        <f>SUM(IED23,IED27,IED33,IED38,IED41,IED44,IED47,IED50,IED56,IED62,IED64,IED70,IED76,IED78,IED82,#REF!)*(1-$E$91)*0.095</f>
        <v>#REF!</v>
      </c>
      <c r="IEE97" s="1488" t="e">
        <f>SUM(IEE23,IEE27,IEE33,IEE38,IEE41,IEE44,IEE47,IEE50,IEE56,IEE62,IEE64,IEE70,IEE76,IEE78,IEE82,#REF!)*(1-$E$91)*0.095</f>
        <v>#REF!</v>
      </c>
      <c r="IEF97" s="1488" t="e">
        <f>SUM(IEF23,IEF27,IEF33,IEF38,IEF41,IEF44,IEF47,IEF50,IEF56,IEF62,IEF64,IEF70,IEF76,IEF78,IEF82,#REF!)*(1-$E$91)*0.095</f>
        <v>#REF!</v>
      </c>
      <c r="IEG97" s="1488" t="e">
        <f>SUM(IEG23,IEG27,IEG33,IEG38,IEG41,IEG44,IEG47,IEG50,IEG56,IEG62,IEG64,IEG70,IEG76,IEG78,IEG82,#REF!)*(1-$E$91)*0.095</f>
        <v>#REF!</v>
      </c>
      <c r="IEH97" s="1488" t="e">
        <f>SUM(IEH23,IEH27,IEH33,IEH38,IEH41,IEH44,IEH47,IEH50,IEH56,IEH62,IEH64,IEH70,IEH76,IEH78,IEH82,#REF!)*(1-$E$91)*0.095</f>
        <v>#REF!</v>
      </c>
      <c r="IEI97" s="1488" t="e">
        <f>SUM(IEI23,IEI27,IEI33,IEI38,IEI41,IEI44,IEI47,IEI50,IEI56,IEI62,IEI64,IEI70,IEI76,IEI78,IEI82,#REF!)*(1-$E$91)*0.095</f>
        <v>#REF!</v>
      </c>
      <c r="IEJ97" s="1488" t="e">
        <f>SUM(IEJ23,IEJ27,IEJ33,IEJ38,IEJ41,IEJ44,IEJ47,IEJ50,IEJ56,IEJ62,IEJ64,IEJ70,IEJ76,IEJ78,IEJ82,#REF!)*(1-$E$91)*0.095</f>
        <v>#REF!</v>
      </c>
      <c r="IEK97" s="1488" t="e">
        <f>SUM(IEK23,IEK27,IEK33,IEK38,IEK41,IEK44,IEK47,IEK50,IEK56,IEK62,IEK64,IEK70,IEK76,IEK78,IEK82,#REF!)*(1-$E$91)*0.095</f>
        <v>#REF!</v>
      </c>
      <c r="IEL97" s="1488" t="e">
        <f>SUM(IEL23,IEL27,IEL33,IEL38,IEL41,IEL44,IEL47,IEL50,IEL56,IEL62,IEL64,IEL70,IEL76,IEL78,IEL82,#REF!)*(1-$E$91)*0.095</f>
        <v>#REF!</v>
      </c>
      <c r="IEM97" s="1488" t="e">
        <f>SUM(IEM23,IEM27,IEM33,IEM38,IEM41,IEM44,IEM47,IEM50,IEM56,IEM62,IEM64,IEM70,IEM76,IEM78,IEM82,#REF!)*(1-$E$91)*0.095</f>
        <v>#REF!</v>
      </c>
      <c r="IEN97" s="1488" t="e">
        <f>SUM(IEN23,IEN27,IEN33,IEN38,IEN41,IEN44,IEN47,IEN50,IEN56,IEN62,IEN64,IEN70,IEN76,IEN78,IEN82,#REF!)*(1-$E$91)*0.095</f>
        <v>#REF!</v>
      </c>
      <c r="IEO97" s="1488" t="e">
        <f>SUM(IEO23,IEO27,IEO33,IEO38,IEO41,IEO44,IEO47,IEO50,IEO56,IEO62,IEO64,IEO70,IEO76,IEO78,IEO82,#REF!)*(1-$E$91)*0.095</f>
        <v>#REF!</v>
      </c>
      <c r="IEP97" s="1488" t="e">
        <f>SUM(IEP23,IEP27,IEP33,IEP38,IEP41,IEP44,IEP47,IEP50,IEP56,IEP62,IEP64,IEP70,IEP76,IEP78,IEP82,#REF!)*(1-$E$91)*0.095</f>
        <v>#REF!</v>
      </c>
      <c r="IEQ97" s="1488" t="e">
        <f>SUM(IEQ23,IEQ27,IEQ33,IEQ38,IEQ41,IEQ44,IEQ47,IEQ50,IEQ56,IEQ62,IEQ64,IEQ70,IEQ76,IEQ78,IEQ82,#REF!)*(1-$E$91)*0.095</f>
        <v>#REF!</v>
      </c>
      <c r="IER97" s="1488" t="e">
        <f>SUM(IER23,IER27,IER33,IER38,IER41,IER44,IER47,IER50,IER56,IER62,IER64,IER70,IER76,IER78,IER82,#REF!)*(1-$E$91)*0.095</f>
        <v>#REF!</v>
      </c>
      <c r="IES97" s="1488" t="e">
        <f>SUM(IES23,IES27,IES33,IES38,IES41,IES44,IES47,IES50,IES56,IES62,IES64,IES70,IES76,IES78,IES82,#REF!)*(1-$E$91)*0.095</f>
        <v>#REF!</v>
      </c>
      <c r="IET97" s="1488" t="e">
        <f>SUM(IET23,IET27,IET33,IET38,IET41,IET44,IET47,IET50,IET56,IET62,IET64,IET70,IET76,IET78,IET82,#REF!)*(1-$E$91)*0.095</f>
        <v>#REF!</v>
      </c>
      <c r="IEU97" s="1488" t="e">
        <f>SUM(IEU23,IEU27,IEU33,IEU38,IEU41,IEU44,IEU47,IEU50,IEU56,IEU62,IEU64,IEU70,IEU76,IEU78,IEU82,#REF!)*(1-$E$91)*0.095</f>
        <v>#REF!</v>
      </c>
      <c r="IEV97" s="1488" t="e">
        <f>SUM(IEV23,IEV27,IEV33,IEV38,IEV41,IEV44,IEV47,IEV50,IEV56,IEV62,IEV64,IEV70,IEV76,IEV78,IEV82,#REF!)*(1-$E$91)*0.095</f>
        <v>#REF!</v>
      </c>
      <c r="IEW97" s="1488" t="e">
        <f>SUM(IEW23,IEW27,IEW33,IEW38,IEW41,IEW44,IEW47,IEW50,IEW56,IEW62,IEW64,IEW70,IEW76,IEW78,IEW82,#REF!)*(1-$E$91)*0.095</f>
        <v>#REF!</v>
      </c>
      <c r="IEX97" s="1488" t="e">
        <f>SUM(IEX23,IEX27,IEX33,IEX38,IEX41,IEX44,IEX47,IEX50,IEX56,IEX62,IEX64,IEX70,IEX76,IEX78,IEX82,#REF!)*(1-$E$91)*0.095</f>
        <v>#REF!</v>
      </c>
      <c r="IEY97" s="1488" t="e">
        <f>SUM(IEY23,IEY27,IEY33,IEY38,IEY41,IEY44,IEY47,IEY50,IEY56,IEY62,IEY64,IEY70,IEY76,IEY78,IEY82,#REF!)*(1-$E$91)*0.095</f>
        <v>#REF!</v>
      </c>
      <c r="IEZ97" s="1488" t="e">
        <f>SUM(IEZ23,IEZ27,IEZ33,IEZ38,IEZ41,IEZ44,IEZ47,IEZ50,IEZ56,IEZ62,IEZ64,IEZ70,IEZ76,IEZ78,IEZ82,#REF!)*(1-$E$91)*0.095</f>
        <v>#REF!</v>
      </c>
      <c r="IFA97" s="1488" t="e">
        <f>SUM(IFA23,IFA27,IFA33,IFA38,IFA41,IFA44,IFA47,IFA50,IFA56,IFA62,IFA64,IFA70,IFA76,IFA78,IFA82,#REF!)*(1-$E$91)*0.095</f>
        <v>#REF!</v>
      </c>
      <c r="IFB97" s="1488" t="e">
        <f>SUM(IFB23,IFB27,IFB33,IFB38,IFB41,IFB44,IFB47,IFB50,IFB56,IFB62,IFB64,IFB70,IFB76,IFB78,IFB82,#REF!)*(1-$E$91)*0.095</f>
        <v>#REF!</v>
      </c>
      <c r="IFC97" s="1488" t="e">
        <f>SUM(IFC23,IFC27,IFC33,IFC38,IFC41,IFC44,IFC47,IFC50,IFC56,IFC62,IFC64,IFC70,IFC76,IFC78,IFC82,#REF!)*(1-$E$91)*0.095</f>
        <v>#REF!</v>
      </c>
      <c r="IFD97" s="1488" t="e">
        <f>SUM(IFD23,IFD27,IFD33,IFD38,IFD41,IFD44,IFD47,IFD50,IFD56,IFD62,IFD64,IFD70,IFD76,IFD78,IFD82,#REF!)*(1-$E$91)*0.095</f>
        <v>#REF!</v>
      </c>
      <c r="IFE97" s="1488" t="e">
        <f>SUM(IFE23,IFE27,IFE33,IFE38,IFE41,IFE44,IFE47,IFE50,IFE56,IFE62,IFE64,IFE70,IFE76,IFE78,IFE82,#REF!)*(1-$E$91)*0.095</f>
        <v>#REF!</v>
      </c>
      <c r="IFF97" s="1488" t="e">
        <f>SUM(IFF23,IFF27,IFF33,IFF38,IFF41,IFF44,IFF47,IFF50,IFF56,IFF62,IFF64,IFF70,IFF76,IFF78,IFF82,#REF!)*(1-$E$91)*0.095</f>
        <v>#REF!</v>
      </c>
      <c r="IFG97" s="1488" t="e">
        <f>SUM(IFG23,IFG27,IFG33,IFG38,IFG41,IFG44,IFG47,IFG50,IFG56,IFG62,IFG64,IFG70,IFG76,IFG78,IFG82,#REF!)*(1-$E$91)*0.095</f>
        <v>#REF!</v>
      </c>
      <c r="IFH97" s="1488" t="e">
        <f>SUM(IFH23,IFH27,IFH33,IFH38,IFH41,IFH44,IFH47,IFH50,IFH56,IFH62,IFH64,IFH70,IFH76,IFH78,IFH82,#REF!)*(1-$E$91)*0.095</f>
        <v>#REF!</v>
      </c>
      <c r="IFI97" s="1488" t="e">
        <f>SUM(IFI23,IFI27,IFI33,IFI38,IFI41,IFI44,IFI47,IFI50,IFI56,IFI62,IFI64,IFI70,IFI76,IFI78,IFI82,#REF!)*(1-$E$91)*0.095</f>
        <v>#REF!</v>
      </c>
      <c r="IFJ97" s="1488" t="e">
        <f>SUM(IFJ23,IFJ27,IFJ33,IFJ38,IFJ41,IFJ44,IFJ47,IFJ50,IFJ56,IFJ62,IFJ64,IFJ70,IFJ76,IFJ78,IFJ82,#REF!)*(1-$E$91)*0.095</f>
        <v>#REF!</v>
      </c>
      <c r="IFK97" s="1488" t="e">
        <f>SUM(IFK23,IFK27,IFK33,IFK38,IFK41,IFK44,IFK47,IFK50,IFK56,IFK62,IFK64,IFK70,IFK76,IFK78,IFK82,#REF!)*(1-$E$91)*0.095</f>
        <v>#REF!</v>
      </c>
      <c r="IFL97" s="1488" t="e">
        <f>SUM(IFL23,IFL27,IFL33,IFL38,IFL41,IFL44,IFL47,IFL50,IFL56,IFL62,IFL64,IFL70,IFL76,IFL78,IFL82,#REF!)*(1-$E$91)*0.095</f>
        <v>#REF!</v>
      </c>
      <c r="IFM97" s="1488" t="e">
        <f>SUM(IFM23,IFM27,IFM33,IFM38,IFM41,IFM44,IFM47,IFM50,IFM56,IFM62,IFM64,IFM70,IFM76,IFM78,IFM82,#REF!)*(1-$E$91)*0.095</f>
        <v>#REF!</v>
      </c>
      <c r="IFN97" s="1488" t="e">
        <f>SUM(IFN23,IFN27,IFN33,IFN38,IFN41,IFN44,IFN47,IFN50,IFN56,IFN62,IFN64,IFN70,IFN76,IFN78,IFN82,#REF!)*(1-$E$91)*0.095</f>
        <v>#REF!</v>
      </c>
      <c r="IFO97" s="1488" t="e">
        <f>SUM(IFO23,IFO27,IFO33,IFO38,IFO41,IFO44,IFO47,IFO50,IFO56,IFO62,IFO64,IFO70,IFO76,IFO78,IFO82,#REF!)*(1-$E$91)*0.095</f>
        <v>#REF!</v>
      </c>
      <c r="IFP97" s="1488" t="e">
        <f>SUM(IFP23,IFP27,IFP33,IFP38,IFP41,IFP44,IFP47,IFP50,IFP56,IFP62,IFP64,IFP70,IFP76,IFP78,IFP82,#REF!)*(1-$E$91)*0.095</f>
        <v>#REF!</v>
      </c>
      <c r="IFQ97" s="1488" t="e">
        <f>SUM(IFQ23,IFQ27,IFQ33,IFQ38,IFQ41,IFQ44,IFQ47,IFQ50,IFQ56,IFQ62,IFQ64,IFQ70,IFQ76,IFQ78,IFQ82,#REF!)*(1-$E$91)*0.095</f>
        <v>#REF!</v>
      </c>
      <c r="IFR97" s="1488" t="e">
        <f>SUM(IFR23,IFR27,IFR33,IFR38,IFR41,IFR44,IFR47,IFR50,IFR56,IFR62,IFR64,IFR70,IFR76,IFR78,IFR82,#REF!)*(1-$E$91)*0.095</f>
        <v>#REF!</v>
      </c>
      <c r="IFS97" s="1488" t="e">
        <f>SUM(IFS23,IFS27,IFS33,IFS38,IFS41,IFS44,IFS47,IFS50,IFS56,IFS62,IFS64,IFS70,IFS76,IFS78,IFS82,#REF!)*(1-$E$91)*0.095</f>
        <v>#REF!</v>
      </c>
      <c r="IFT97" s="1488" t="e">
        <f>SUM(IFT23,IFT27,IFT33,IFT38,IFT41,IFT44,IFT47,IFT50,IFT56,IFT62,IFT64,IFT70,IFT76,IFT78,IFT82,#REF!)*(1-$E$91)*0.095</f>
        <v>#REF!</v>
      </c>
      <c r="IFU97" s="1488" t="e">
        <f>SUM(IFU23,IFU27,IFU33,IFU38,IFU41,IFU44,IFU47,IFU50,IFU56,IFU62,IFU64,IFU70,IFU76,IFU78,IFU82,#REF!)*(1-$E$91)*0.095</f>
        <v>#REF!</v>
      </c>
      <c r="IFV97" s="1488" t="e">
        <f>SUM(IFV23,IFV27,IFV33,IFV38,IFV41,IFV44,IFV47,IFV50,IFV56,IFV62,IFV64,IFV70,IFV76,IFV78,IFV82,#REF!)*(1-$E$91)*0.095</f>
        <v>#REF!</v>
      </c>
      <c r="IFW97" s="1488" t="e">
        <f>SUM(IFW23,IFW27,IFW33,IFW38,IFW41,IFW44,IFW47,IFW50,IFW56,IFW62,IFW64,IFW70,IFW76,IFW78,IFW82,#REF!)*(1-$E$91)*0.095</f>
        <v>#REF!</v>
      </c>
      <c r="IFX97" s="1488" t="e">
        <f>SUM(IFX23,IFX27,IFX33,IFX38,IFX41,IFX44,IFX47,IFX50,IFX56,IFX62,IFX64,IFX70,IFX76,IFX78,IFX82,#REF!)*(1-$E$91)*0.095</f>
        <v>#REF!</v>
      </c>
      <c r="IFY97" s="1488" t="e">
        <f>SUM(IFY23,IFY27,IFY33,IFY38,IFY41,IFY44,IFY47,IFY50,IFY56,IFY62,IFY64,IFY70,IFY76,IFY78,IFY82,#REF!)*(1-$E$91)*0.095</f>
        <v>#REF!</v>
      </c>
      <c r="IFZ97" s="1488" t="e">
        <f>SUM(IFZ23,IFZ27,IFZ33,IFZ38,IFZ41,IFZ44,IFZ47,IFZ50,IFZ56,IFZ62,IFZ64,IFZ70,IFZ76,IFZ78,IFZ82,#REF!)*(1-$E$91)*0.095</f>
        <v>#REF!</v>
      </c>
      <c r="IGA97" s="1488" t="e">
        <f>SUM(IGA23,IGA27,IGA33,IGA38,IGA41,IGA44,IGA47,IGA50,IGA56,IGA62,IGA64,IGA70,IGA76,IGA78,IGA82,#REF!)*(1-$E$91)*0.095</f>
        <v>#REF!</v>
      </c>
      <c r="IGB97" s="1488" t="e">
        <f>SUM(IGB23,IGB27,IGB33,IGB38,IGB41,IGB44,IGB47,IGB50,IGB56,IGB62,IGB64,IGB70,IGB76,IGB78,IGB82,#REF!)*(1-$E$91)*0.095</f>
        <v>#REF!</v>
      </c>
      <c r="IGC97" s="1488" t="e">
        <f>SUM(IGC23,IGC27,IGC33,IGC38,IGC41,IGC44,IGC47,IGC50,IGC56,IGC62,IGC64,IGC70,IGC76,IGC78,IGC82,#REF!)*(1-$E$91)*0.095</f>
        <v>#REF!</v>
      </c>
      <c r="IGD97" s="1488" t="e">
        <f>SUM(IGD23,IGD27,IGD33,IGD38,IGD41,IGD44,IGD47,IGD50,IGD56,IGD62,IGD64,IGD70,IGD76,IGD78,IGD82,#REF!)*(1-$E$91)*0.095</f>
        <v>#REF!</v>
      </c>
      <c r="IGE97" s="1488" t="e">
        <f>SUM(IGE23,IGE27,IGE33,IGE38,IGE41,IGE44,IGE47,IGE50,IGE56,IGE62,IGE64,IGE70,IGE76,IGE78,IGE82,#REF!)*(1-$E$91)*0.095</f>
        <v>#REF!</v>
      </c>
      <c r="IGF97" s="1488" t="e">
        <f>SUM(IGF23,IGF27,IGF33,IGF38,IGF41,IGF44,IGF47,IGF50,IGF56,IGF62,IGF64,IGF70,IGF76,IGF78,IGF82,#REF!)*(1-$E$91)*0.095</f>
        <v>#REF!</v>
      </c>
      <c r="IGG97" s="1488" t="e">
        <f>SUM(IGG23,IGG27,IGG33,IGG38,IGG41,IGG44,IGG47,IGG50,IGG56,IGG62,IGG64,IGG70,IGG76,IGG78,IGG82,#REF!)*(1-$E$91)*0.095</f>
        <v>#REF!</v>
      </c>
      <c r="IGH97" s="1488" t="e">
        <f>SUM(IGH23,IGH27,IGH33,IGH38,IGH41,IGH44,IGH47,IGH50,IGH56,IGH62,IGH64,IGH70,IGH76,IGH78,IGH82,#REF!)*(1-$E$91)*0.095</f>
        <v>#REF!</v>
      </c>
      <c r="IGI97" s="1488" t="e">
        <f>SUM(IGI23,IGI27,IGI33,IGI38,IGI41,IGI44,IGI47,IGI50,IGI56,IGI62,IGI64,IGI70,IGI76,IGI78,IGI82,#REF!)*(1-$E$91)*0.095</f>
        <v>#REF!</v>
      </c>
      <c r="IGJ97" s="1488" t="e">
        <f>SUM(IGJ23,IGJ27,IGJ33,IGJ38,IGJ41,IGJ44,IGJ47,IGJ50,IGJ56,IGJ62,IGJ64,IGJ70,IGJ76,IGJ78,IGJ82,#REF!)*(1-$E$91)*0.095</f>
        <v>#REF!</v>
      </c>
      <c r="IGK97" s="1488" t="e">
        <f>SUM(IGK23,IGK27,IGK33,IGK38,IGK41,IGK44,IGK47,IGK50,IGK56,IGK62,IGK64,IGK70,IGK76,IGK78,IGK82,#REF!)*(1-$E$91)*0.095</f>
        <v>#REF!</v>
      </c>
      <c r="IGL97" s="1488" t="e">
        <f>SUM(IGL23,IGL27,IGL33,IGL38,IGL41,IGL44,IGL47,IGL50,IGL56,IGL62,IGL64,IGL70,IGL76,IGL78,IGL82,#REF!)*(1-$E$91)*0.095</f>
        <v>#REF!</v>
      </c>
      <c r="IGM97" s="1488" t="e">
        <f>SUM(IGM23,IGM27,IGM33,IGM38,IGM41,IGM44,IGM47,IGM50,IGM56,IGM62,IGM64,IGM70,IGM76,IGM78,IGM82,#REF!)*(1-$E$91)*0.095</f>
        <v>#REF!</v>
      </c>
      <c r="IGN97" s="1488" t="e">
        <f>SUM(IGN23,IGN27,IGN33,IGN38,IGN41,IGN44,IGN47,IGN50,IGN56,IGN62,IGN64,IGN70,IGN76,IGN78,IGN82,#REF!)*(1-$E$91)*0.095</f>
        <v>#REF!</v>
      </c>
      <c r="IGO97" s="1488" t="e">
        <f>SUM(IGO23,IGO27,IGO33,IGO38,IGO41,IGO44,IGO47,IGO50,IGO56,IGO62,IGO64,IGO70,IGO76,IGO78,IGO82,#REF!)*(1-$E$91)*0.095</f>
        <v>#REF!</v>
      </c>
      <c r="IGP97" s="1488" t="e">
        <f>SUM(IGP23,IGP27,IGP33,IGP38,IGP41,IGP44,IGP47,IGP50,IGP56,IGP62,IGP64,IGP70,IGP76,IGP78,IGP82,#REF!)*(1-$E$91)*0.095</f>
        <v>#REF!</v>
      </c>
      <c r="IGQ97" s="1488" t="e">
        <f>SUM(IGQ23,IGQ27,IGQ33,IGQ38,IGQ41,IGQ44,IGQ47,IGQ50,IGQ56,IGQ62,IGQ64,IGQ70,IGQ76,IGQ78,IGQ82,#REF!)*(1-$E$91)*0.095</f>
        <v>#REF!</v>
      </c>
      <c r="IGR97" s="1488" t="e">
        <f>SUM(IGR23,IGR27,IGR33,IGR38,IGR41,IGR44,IGR47,IGR50,IGR56,IGR62,IGR64,IGR70,IGR76,IGR78,IGR82,#REF!)*(1-$E$91)*0.095</f>
        <v>#REF!</v>
      </c>
      <c r="IGS97" s="1488" t="e">
        <f>SUM(IGS23,IGS27,IGS33,IGS38,IGS41,IGS44,IGS47,IGS50,IGS56,IGS62,IGS64,IGS70,IGS76,IGS78,IGS82,#REF!)*(1-$E$91)*0.095</f>
        <v>#REF!</v>
      </c>
      <c r="IGT97" s="1488" t="e">
        <f>SUM(IGT23,IGT27,IGT33,IGT38,IGT41,IGT44,IGT47,IGT50,IGT56,IGT62,IGT64,IGT70,IGT76,IGT78,IGT82,#REF!)*(1-$E$91)*0.095</f>
        <v>#REF!</v>
      </c>
      <c r="IGU97" s="1488" t="e">
        <f>SUM(IGU23,IGU27,IGU33,IGU38,IGU41,IGU44,IGU47,IGU50,IGU56,IGU62,IGU64,IGU70,IGU76,IGU78,IGU82,#REF!)*(1-$E$91)*0.095</f>
        <v>#REF!</v>
      </c>
      <c r="IGV97" s="1488" t="e">
        <f>SUM(IGV23,IGV27,IGV33,IGV38,IGV41,IGV44,IGV47,IGV50,IGV56,IGV62,IGV64,IGV70,IGV76,IGV78,IGV82,#REF!)*(1-$E$91)*0.095</f>
        <v>#REF!</v>
      </c>
      <c r="IGW97" s="1488" t="e">
        <f>SUM(IGW23,IGW27,IGW33,IGW38,IGW41,IGW44,IGW47,IGW50,IGW56,IGW62,IGW64,IGW70,IGW76,IGW78,IGW82,#REF!)*(1-$E$91)*0.095</f>
        <v>#REF!</v>
      </c>
      <c r="IGX97" s="1488" t="e">
        <f>SUM(IGX23,IGX27,IGX33,IGX38,IGX41,IGX44,IGX47,IGX50,IGX56,IGX62,IGX64,IGX70,IGX76,IGX78,IGX82,#REF!)*(1-$E$91)*0.095</f>
        <v>#REF!</v>
      </c>
      <c r="IGY97" s="1488" t="e">
        <f>SUM(IGY23,IGY27,IGY33,IGY38,IGY41,IGY44,IGY47,IGY50,IGY56,IGY62,IGY64,IGY70,IGY76,IGY78,IGY82,#REF!)*(1-$E$91)*0.095</f>
        <v>#REF!</v>
      </c>
      <c r="IGZ97" s="1488" t="e">
        <f>SUM(IGZ23,IGZ27,IGZ33,IGZ38,IGZ41,IGZ44,IGZ47,IGZ50,IGZ56,IGZ62,IGZ64,IGZ70,IGZ76,IGZ78,IGZ82,#REF!)*(1-$E$91)*0.095</f>
        <v>#REF!</v>
      </c>
      <c r="IHA97" s="1488" t="e">
        <f>SUM(IHA23,IHA27,IHA33,IHA38,IHA41,IHA44,IHA47,IHA50,IHA56,IHA62,IHA64,IHA70,IHA76,IHA78,IHA82,#REF!)*(1-$E$91)*0.095</f>
        <v>#REF!</v>
      </c>
      <c r="IHB97" s="1488" t="e">
        <f>SUM(IHB23,IHB27,IHB33,IHB38,IHB41,IHB44,IHB47,IHB50,IHB56,IHB62,IHB64,IHB70,IHB76,IHB78,IHB82,#REF!)*(1-$E$91)*0.095</f>
        <v>#REF!</v>
      </c>
      <c r="IHC97" s="1488" t="e">
        <f>SUM(IHC23,IHC27,IHC33,IHC38,IHC41,IHC44,IHC47,IHC50,IHC56,IHC62,IHC64,IHC70,IHC76,IHC78,IHC82,#REF!)*(1-$E$91)*0.095</f>
        <v>#REF!</v>
      </c>
      <c r="IHD97" s="1488" t="e">
        <f>SUM(IHD23,IHD27,IHD33,IHD38,IHD41,IHD44,IHD47,IHD50,IHD56,IHD62,IHD64,IHD70,IHD76,IHD78,IHD82,#REF!)*(1-$E$91)*0.095</f>
        <v>#REF!</v>
      </c>
      <c r="IHE97" s="1488" t="e">
        <f>SUM(IHE23,IHE27,IHE33,IHE38,IHE41,IHE44,IHE47,IHE50,IHE56,IHE62,IHE64,IHE70,IHE76,IHE78,IHE82,#REF!)*(1-$E$91)*0.095</f>
        <v>#REF!</v>
      </c>
      <c r="IHF97" s="1488" t="e">
        <f>SUM(IHF23,IHF27,IHF33,IHF38,IHF41,IHF44,IHF47,IHF50,IHF56,IHF62,IHF64,IHF70,IHF76,IHF78,IHF82,#REF!)*(1-$E$91)*0.095</f>
        <v>#REF!</v>
      </c>
      <c r="IHG97" s="1488" t="e">
        <f>SUM(IHG23,IHG27,IHG33,IHG38,IHG41,IHG44,IHG47,IHG50,IHG56,IHG62,IHG64,IHG70,IHG76,IHG78,IHG82,#REF!)*(1-$E$91)*0.095</f>
        <v>#REF!</v>
      </c>
      <c r="IHH97" s="1488" t="e">
        <f>SUM(IHH23,IHH27,IHH33,IHH38,IHH41,IHH44,IHH47,IHH50,IHH56,IHH62,IHH64,IHH70,IHH76,IHH78,IHH82,#REF!)*(1-$E$91)*0.095</f>
        <v>#REF!</v>
      </c>
      <c r="IHI97" s="1488" t="e">
        <f>SUM(IHI23,IHI27,IHI33,IHI38,IHI41,IHI44,IHI47,IHI50,IHI56,IHI62,IHI64,IHI70,IHI76,IHI78,IHI82,#REF!)*(1-$E$91)*0.095</f>
        <v>#REF!</v>
      </c>
      <c r="IHJ97" s="1488" t="e">
        <f>SUM(IHJ23,IHJ27,IHJ33,IHJ38,IHJ41,IHJ44,IHJ47,IHJ50,IHJ56,IHJ62,IHJ64,IHJ70,IHJ76,IHJ78,IHJ82,#REF!)*(1-$E$91)*0.095</f>
        <v>#REF!</v>
      </c>
      <c r="IHK97" s="1488" t="e">
        <f>SUM(IHK23,IHK27,IHK33,IHK38,IHK41,IHK44,IHK47,IHK50,IHK56,IHK62,IHK64,IHK70,IHK76,IHK78,IHK82,#REF!)*(1-$E$91)*0.095</f>
        <v>#REF!</v>
      </c>
      <c r="IHL97" s="1488" t="e">
        <f>SUM(IHL23,IHL27,IHL33,IHL38,IHL41,IHL44,IHL47,IHL50,IHL56,IHL62,IHL64,IHL70,IHL76,IHL78,IHL82,#REF!)*(1-$E$91)*0.095</f>
        <v>#REF!</v>
      </c>
      <c r="IHM97" s="1488" t="e">
        <f>SUM(IHM23,IHM27,IHM33,IHM38,IHM41,IHM44,IHM47,IHM50,IHM56,IHM62,IHM64,IHM70,IHM76,IHM78,IHM82,#REF!)*(1-$E$91)*0.095</f>
        <v>#REF!</v>
      </c>
      <c r="IHN97" s="1488" t="e">
        <f>SUM(IHN23,IHN27,IHN33,IHN38,IHN41,IHN44,IHN47,IHN50,IHN56,IHN62,IHN64,IHN70,IHN76,IHN78,IHN82,#REF!)*(1-$E$91)*0.095</f>
        <v>#REF!</v>
      </c>
      <c r="IHO97" s="1488" t="e">
        <f>SUM(IHO23,IHO27,IHO33,IHO38,IHO41,IHO44,IHO47,IHO50,IHO56,IHO62,IHO64,IHO70,IHO76,IHO78,IHO82,#REF!)*(1-$E$91)*0.095</f>
        <v>#REF!</v>
      </c>
      <c r="IHP97" s="1488" t="e">
        <f>SUM(IHP23,IHP27,IHP33,IHP38,IHP41,IHP44,IHP47,IHP50,IHP56,IHP62,IHP64,IHP70,IHP76,IHP78,IHP82,#REF!)*(1-$E$91)*0.095</f>
        <v>#REF!</v>
      </c>
      <c r="IHQ97" s="1488" t="e">
        <f>SUM(IHQ23,IHQ27,IHQ33,IHQ38,IHQ41,IHQ44,IHQ47,IHQ50,IHQ56,IHQ62,IHQ64,IHQ70,IHQ76,IHQ78,IHQ82,#REF!)*(1-$E$91)*0.095</f>
        <v>#REF!</v>
      </c>
      <c r="IHR97" s="1488" t="e">
        <f>SUM(IHR23,IHR27,IHR33,IHR38,IHR41,IHR44,IHR47,IHR50,IHR56,IHR62,IHR64,IHR70,IHR76,IHR78,IHR82,#REF!)*(1-$E$91)*0.095</f>
        <v>#REF!</v>
      </c>
      <c r="IHS97" s="1488" t="e">
        <f>SUM(IHS23,IHS27,IHS33,IHS38,IHS41,IHS44,IHS47,IHS50,IHS56,IHS62,IHS64,IHS70,IHS76,IHS78,IHS82,#REF!)*(1-$E$91)*0.095</f>
        <v>#REF!</v>
      </c>
      <c r="IHT97" s="1488" t="e">
        <f>SUM(IHT23,IHT27,IHT33,IHT38,IHT41,IHT44,IHT47,IHT50,IHT56,IHT62,IHT64,IHT70,IHT76,IHT78,IHT82,#REF!)*(1-$E$91)*0.095</f>
        <v>#REF!</v>
      </c>
      <c r="IHU97" s="1488" t="e">
        <f>SUM(IHU23,IHU27,IHU33,IHU38,IHU41,IHU44,IHU47,IHU50,IHU56,IHU62,IHU64,IHU70,IHU76,IHU78,IHU82,#REF!)*(1-$E$91)*0.095</f>
        <v>#REF!</v>
      </c>
      <c r="IHV97" s="1488" t="e">
        <f>SUM(IHV23,IHV27,IHV33,IHV38,IHV41,IHV44,IHV47,IHV50,IHV56,IHV62,IHV64,IHV70,IHV76,IHV78,IHV82,#REF!)*(1-$E$91)*0.095</f>
        <v>#REF!</v>
      </c>
      <c r="IHW97" s="1488" t="e">
        <f>SUM(IHW23,IHW27,IHW33,IHW38,IHW41,IHW44,IHW47,IHW50,IHW56,IHW62,IHW64,IHW70,IHW76,IHW78,IHW82,#REF!)*(1-$E$91)*0.095</f>
        <v>#REF!</v>
      </c>
      <c r="IHX97" s="1488" t="e">
        <f>SUM(IHX23,IHX27,IHX33,IHX38,IHX41,IHX44,IHX47,IHX50,IHX56,IHX62,IHX64,IHX70,IHX76,IHX78,IHX82,#REF!)*(1-$E$91)*0.095</f>
        <v>#REF!</v>
      </c>
      <c r="IHY97" s="1488" t="e">
        <f>SUM(IHY23,IHY27,IHY33,IHY38,IHY41,IHY44,IHY47,IHY50,IHY56,IHY62,IHY64,IHY70,IHY76,IHY78,IHY82,#REF!)*(1-$E$91)*0.095</f>
        <v>#REF!</v>
      </c>
      <c r="IHZ97" s="1488" t="e">
        <f>SUM(IHZ23,IHZ27,IHZ33,IHZ38,IHZ41,IHZ44,IHZ47,IHZ50,IHZ56,IHZ62,IHZ64,IHZ70,IHZ76,IHZ78,IHZ82,#REF!)*(1-$E$91)*0.095</f>
        <v>#REF!</v>
      </c>
      <c r="IIA97" s="1488" t="e">
        <f>SUM(IIA23,IIA27,IIA33,IIA38,IIA41,IIA44,IIA47,IIA50,IIA56,IIA62,IIA64,IIA70,IIA76,IIA78,IIA82,#REF!)*(1-$E$91)*0.095</f>
        <v>#REF!</v>
      </c>
      <c r="IIB97" s="1488" t="e">
        <f>SUM(IIB23,IIB27,IIB33,IIB38,IIB41,IIB44,IIB47,IIB50,IIB56,IIB62,IIB64,IIB70,IIB76,IIB78,IIB82,#REF!)*(1-$E$91)*0.095</f>
        <v>#REF!</v>
      </c>
      <c r="IIC97" s="1488" t="e">
        <f>SUM(IIC23,IIC27,IIC33,IIC38,IIC41,IIC44,IIC47,IIC50,IIC56,IIC62,IIC64,IIC70,IIC76,IIC78,IIC82,#REF!)*(1-$E$91)*0.095</f>
        <v>#REF!</v>
      </c>
      <c r="IID97" s="1488" t="e">
        <f>SUM(IID23,IID27,IID33,IID38,IID41,IID44,IID47,IID50,IID56,IID62,IID64,IID70,IID76,IID78,IID82,#REF!)*(1-$E$91)*0.095</f>
        <v>#REF!</v>
      </c>
      <c r="IIE97" s="1488" t="e">
        <f>SUM(IIE23,IIE27,IIE33,IIE38,IIE41,IIE44,IIE47,IIE50,IIE56,IIE62,IIE64,IIE70,IIE76,IIE78,IIE82,#REF!)*(1-$E$91)*0.095</f>
        <v>#REF!</v>
      </c>
      <c r="IIF97" s="1488" t="e">
        <f>SUM(IIF23,IIF27,IIF33,IIF38,IIF41,IIF44,IIF47,IIF50,IIF56,IIF62,IIF64,IIF70,IIF76,IIF78,IIF82,#REF!)*(1-$E$91)*0.095</f>
        <v>#REF!</v>
      </c>
      <c r="IIG97" s="1488" t="e">
        <f>SUM(IIG23,IIG27,IIG33,IIG38,IIG41,IIG44,IIG47,IIG50,IIG56,IIG62,IIG64,IIG70,IIG76,IIG78,IIG82,#REF!)*(1-$E$91)*0.095</f>
        <v>#REF!</v>
      </c>
      <c r="IIH97" s="1488" t="e">
        <f>SUM(IIH23,IIH27,IIH33,IIH38,IIH41,IIH44,IIH47,IIH50,IIH56,IIH62,IIH64,IIH70,IIH76,IIH78,IIH82,#REF!)*(1-$E$91)*0.095</f>
        <v>#REF!</v>
      </c>
      <c r="III97" s="1488" t="e">
        <f>SUM(III23,III27,III33,III38,III41,III44,III47,III50,III56,III62,III64,III70,III76,III78,III82,#REF!)*(1-$E$91)*0.095</f>
        <v>#REF!</v>
      </c>
      <c r="IIJ97" s="1488" t="e">
        <f>SUM(IIJ23,IIJ27,IIJ33,IIJ38,IIJ41,IIJ44,IIJ47,IIJ50,IIJ56,IIJ62,IIJ64,IIJ70,IIJ76,IIJ78,IIJ82,#REF!)*(1-$E$91)*0.095</f>
        <v>#REF!</v>
      </c>
      <c r="IIK97" s="1488" t="e">
        <f>SUM(IIK23,IIK27,IIK33,IIK38,IIK41,IIK44,IIK47,IIK50,IIK56,IIK62,IIK64,IIK70,IIK76,IIK78,IIK82,#REF!)*(1-$E$91)*0.095</f>
        <v>#REF!</v>
      </c>
      <c r="IIL97" s="1488" t="e">
        <f>SUM(IIL23,IIL27,IIL33,IIL38,IIL41,IIL44,IIL47,IIL50,IIL56,IIL62,IIL64,IIL70,IIL76,IIL78,IIL82,#REF!)*(1-$E$91)*0.095</f>
        <v>#REF!</v>
      </c>
      <c r="IIM97" s="1488" t="e">
        <f>SUM(IIM23,IIM27,IIM33,IIM38,IIM41,IIM44,IIM47,IIM50,IIM56,IIM62,IIM64,IIM70,IIM76,IIM78,IIM82,#REF!)*(1-$E$91)*0.095</f>
        <v>#REF!</v>
      </c>
      <c r="IIN97" s="1488" t="e">
        <f>SUM(IIN23,IIN27,IIN33,IIN38,IIN41,IIN44,IIN47,IIN50,IIN56,IIN62,IIN64,IIN70,IIN76,IIN78,IIN82,#REF!)*(1-$E$91)*0.095</f>
        <v>#REF!</v>
      </c>
      <c r="IIO97" s="1488" t="e">
        <f>SUM(IIO23,IIO27,IIO33,IIO38,IIO41,IIO44,IIO47,IIO50,IIO56,IIO62,IIO64,IIO70,IIO76,IIO78,IIO82,#REF!)*(1-$E$91)*0.095</f>
        <v>#REF!</v>
      </c>
      <c r="IIP97" s="1488" t="e">
        <f>SUM(IIP23,IIP27,IIP33,IIP38,IIP41,IIP44,IIP47,IIP50,IIP56,IIP62,IIP64,IIP70,IIP76,IIP78,IIP82,#REF!)*(1-$E$91)*0.095</f>
        <v>#REF!</v>
      </c>
      <c r="IIQ97" s="1488" t="e">
        <f>SUM(IIQ23,IIQ27,IIQ33,IIQ38,IIQ41,IIQ44,IIQ47,IIQ50,IIQ56,IIQ62,IIQ64,IIQ70,IIQ76,IIQ78,IIQ82,#REF!)*(1-$E$91)*0.095</f>
        <v>#REF!</v>
      </c>
      <c r="IIR97" s="1488" t="e">
        <f>SUM(IIR23,IIR27,IIR33,IIR38,IIR41,IIR44,IIR47,IIR50,IIR56,IIR62,IIR64,IIR70,IIR76,IIR78,IIR82,#REF!)*(1-$E$91)*0.095</f>
        <v>#REF!</v>
      </c>
      <c r="IIS97" s="1488" t="e">
        <f>SUM(IIS23,IIS27,IIS33,IIS38,IIS41,IIS44,IIS47,IIS50,IIS56,IIS62,IIS64,IIS70,IIS76,IIS78,IIS82,#REF!)*(1-$E$91)*0.095</f>
        <v>#REF!</v>
      </c>
      <c r="IIT97" s="1488" t="e">
        <f>SUM(IIT23,IIT27,IIT33,IIT38,IIT41,IIT44,IIT47,IIT50,IIT56,IIT62,IIT64,IIT70,IIT76,IIT78,IIT82,#REF!)*(1-$E$91)*0.095</f>
        <v>#REF!</v>
      </c>
      <c r="IIU97" s="1488" t="e">
        <f>SUM(IIU23,IIU27,IIU33,IIU38,IIU41,IIU44,IIU47,IIU50,IIU56,IIU62,IIU64,IIU70,IIU76,IIU78,IIU82,#REF!)*(1-$E$91)*0.095</f>
        <v>#REF!</v>
      </c>
      <c r="IIV97" s="1488" t="e">
        <f>SUM(IIV23,IIV27,IIV33,IIV38,IIV41,IIV44,IIV47,IIV50,IIV56,IIV62,IIV64,IIV70,IIV76,IIV78,IIV82,#REF!)*(1-$E$91)*0.095</f>
        <v>#REF!</v>
      </c>
      <c r="IIW97" s="1488" t="e">
        <f>SUM(IIW23,IIW27,IIW33,IIW38,IIW41,IIW44,IIW47,IIW50,IIW56,IIW62,IIW64,IIW70,IIW76,IIW78,IIW82,#REF!)*(1-$E$91)*0.095</f>
        <v>#REF!</v>
      </c>
      <c r="IIX97" s="1488" t="e">
        <f>SUM(IIX23,IIX27,IIX33,IIX38,IIX41,IIX44,IIX47,IIX50,IIX56,IIX62,IIX64,IIX70,IIX76,IIX78,IIX82,#REF!)*(1-$E$91)*0.095</f>
        <v>#REF!</v>
      </c>
      <c r="IIY97" s="1488" t="e">
        <f>SUM(IIY23,IIY27,IIY33,IIY38,IIY41,IIY44,IIY47,IIY50,IIY56,IIY62,IIY64,IIY70,IIY76,IIY78,IIY82,#REF!)*(1-$E$91)*0.095</f>
        <v>#REF!</v>
      </c>
      <c r="IIZ97" s="1488" t="e">
        <f>SUM(IIZ23,IIZ27,IIZ33,IIZ38,IIZ41,IIZ44,IIZ47,IIZ50,IIZ56,IIZ62,IIZ64,IIZ70,IIZ76,IIZ78,IIZ82,#REF!)*(1-$E$91)*0.095</f>
        <v>#REF!</v>
      </c>
      <c r="IJA97" s="1488" t="e">
        <f>SUM(IJA23,IJA27,IJA33,IJA38,IJA41,IJA44,IJA47,IJA50,IJA56,IJA62,IJA64,IJA70,IJA76,IJA78,IJA82,#REF!)*(1-$E$91)*0.095</f>
        <v>#REF!</v>
      </c>
      <c r="IJB97" s="1488" t="e">
        <f>SUM(IJB23,IJB27,IJB33,IJB38,IJB41,IJB44,IJB47,IJB50,IJB56,IJB62,IJB64,IJB70,IJB76,IJB78,IJB82,#REF!)*(1-$E$91)*0.095</f>
        <v>#REF!</v>
      </c>
      <c r="IJC97" s="1488" t="e">
        <f>SUM(IJC23,IJC27,IJC33,IJC38,IJC41,IJC44,IJC47,IJC50,IJC56,IJC62,IJC64,IJC70,IJC76,IJC78,IJC82,#REF!)*(1-$E$91)*0.095</f>
        <v>#REF!</v>
      </c>
      <c r="IJD97" s="1488" t="e">
        <f>SUM(IJD23,IJD27,IJD33,IJD38,IJD41,IJD44,IJD47,IJD50,IJD56,IJD62,IJD64,IJD70,IJD76,IJD78,IJD82,#REF!)*(1-$E$91)*0.095</f>
        <v>#REF!</v>
      </c>
      <c r="IJE97" s="1488" t="e">
        <f>SUM(IJE23,IJE27,IJE33,IJE38,IJE41,IJE44,IJE47,IJE50,IJE56,IJE62,IJE64,IJE70,IJE76,IJE78,IJE82,#REF!)*(1-$E$91)*0.095</f>
        <v>#REF!</v>
      </c>
      <c r="IJF97" s="1488" t="e">
        <f>SUM(IJF23,IJF27,IJF33,IJF38,IJF41,IJF44,IJF47,IJF50,IJF56,IJF62,IJF64,IJF70,IJF76,IJF78,IJF82,#REF!)*(1-$E$91)*0.095</f>
        <v>#REF!</v>
      </c>
      <c r="IJG97" s="1488" t="e">
        <f>SUM(IJG23,IJG27,IJG33,IJG38,IJG41,IJG44,IJG47,IJG50,IJG56,IJG62,IJG64,IJG70,IJG76,IJG78,IJG82,#REF!)*(1-$E$91)*0.095</f>
        <v>#REF!</v>
      </c>
      <c r="IJH97" s="1488" t="e">
        <f>SUM(IJH23,IJH27,IJH33,IJH38,IJH41,IJH44,IJH47,IJH50,IJH56,IJH62,IJH64,IJH70,IJH76,IJH78,IJH82,#REF!)*(1-$E$91)*0.095</f>
        <v>#REF!</v>
      </c>
      <c r="IJI97" s="1488" t="e">
        <f>SUM(IJI23,IJI27,IJI33,IJI38,IJI41,IJI44,IJI47,IJI50,IJI56,IJI62,IJI64,IJI70,IJI76,IJI78,IJI82,#REF!)*(1-$E$91)*0.095</f>
        <v>#REF!</v>
      </c>
      <c r="IJJ97" s="1488" t="e">
        <f>SUM(IJJ23,IJJ27,IJJ33,IJJ38,IJJ41,IJJ44,IJJ47,IJJ50,IJJ56,IJJ62,IJJ64,IJJ70,IJJ76,IJJ78,IJJ82,#REF!)*(1-$E$91)*0.095</f>
        <v>#REF!</v>
      </c>
      <c r="IJK97" s="1488" t="e">
        <f>SUM(IJK23,IJK27,IJK33,IJK38,IJK41,IJK44,IJK47,IJK50,IJK56,IJK62,IJK64,IJK70,IJK76,IJK78,IJK82,#REF!)*(1-$E$91)*0.095</f>
        <v>#REF!</v>
      </c>
      <c r="IJL97" s="1488" t="e">
        <f>SUM(IJL23,IJL27,IJL33,IJL38,IJL41,IJL44,IJL47,IJL50,IJL56,IJL62,IJL64,IJL70,IJL76,IJL78,IJL82,#REF!)*(1-$E$91)*0.095</f>
        <v>#REF!</v>
      </c>
      <c r="IJM97" s="1488" t="e">
        <f>SUM(IJM23,IJM27,IJM33,IJM38,IJM41,IJM44,IJM47,IJM50,IJM56,IJM62,IJM64,IJM70,IJM76,IJM78,IJM82,#REF!)*(1-$E$91)*0.095</f>
        <v>#REF!</v>
      </c>
      <c r="IJN97" s="1488" t="e">
        <f>SUM(IJN23,IJN27,IJN33,IJN38,IJN41,IJN44,IJN47,IJN50,IJN56,IJN62,IJN64,IJN70,IJN76,IJN78,IJN82,#REF!)*(1-$E$91)*0.095</f>
        <v>#REF!</v>
      </c>
      <c r="IJO97" s="1488" t="e">
        <f>SUM(IJO23,IJO27,IJO33,IJO38,IJO41,IJO44,IJO47,IJO50,IJO56,IJO62,IJO64,IJO70,IJO76,IJO78,IJO82,#REF!)*(1-$E$91)*0.095</f>
        <v>#REF!</v>
      </c>
      <c r="IJP97" s="1488" t="e">
        <f>SUM(IJP23,IJP27,IJP33,IJP38,IJP41,IJP44,IJP47,IJP50,IJP56,IJP62,IJP64,IJP70,IJP76,IJP78,IJP82,#REF!)*(1-$E$91)*0.095</f>
        <v>#REF!</v>
      </c>
      <c r="IJQ97" s="1488" t="e">
        <f>SUM(IJQ23,IJQ27,IJQ33,IJQ38,IJQ41,IJQ44,IJQ47,IJQ50,IJQ56,IJQ62,IJQ64,IJQ70,IJQ76,IJQ78,IJQ82,#REF!)*(1-$E$91)*0.095</f>
        <v>#REF!</v>
      </c>
      <c r="IJR97" s="1488" t="e">
        <f>SUM(IJR23,IJR27,IJR33,IJR38,IJR41,IJR44,IJR47,IJR50,IJR56,IJR62,IJR64,IJR70,IJR76,IJR78,IJR82,#REF!)*(1-$E$91)*0.095</f>
        <v>#REF!</v>
      </c>
      <c r="IJS97" s="1488" t="e">
        <f>SUM(IJS23,IJS27,IJS33,IJS38,IJS41,IJS44,IJS47,IJS50,IJS56,IJS62,IJS64,IJS70,IJS76,IJS78,IJS82,#REF!)*(1-$E$91)*0.095</f>
        <v>#REF!</v>
      </c>
      <c r="IJT97" s="1488" t="e">
        <f>SUM(IJT23,IJT27,IJT33,IJT38,IJT41,IJT44,IJT47,IJT50,IJT56,IJT62,IJT64,IJT70,IJT76,IJT78,IJT82,#REF!)*(1-$E$91)*0.095</f>
        <v>#REF!</v>
      </c>
      <c r="IJU97" s="1488" t="e">
        <f>SUM(IJU23,IJU27,IJU33,IJU38,IJU41,IJU44,IJU47,IJU50,IJU56,IJU62,IJU64,IJU70,IJU76,IJU78,IJU82,#REF!)*(1-$E$91)*0.095</f>
        <v>#REF!</v>
      </c>
      <c r="IJV97" s="1488" t="e">
        <f>SUM(IJV23,IJV27,IJV33,IJV38,IJV41,IJV44,IJV47,IJV50,IJV56,IJV62,IJV64,IJV70,IJV76,IJV78,IJV82,#REF!)*(1-$E$91)*0.095</f>
        <v>#REF!</v>
      </c>
      <c r="IJW97" s="1488" t="e">
        <f>SUM(IJW23,IJW27,IJW33,IJW38,IJW41,IJW44,IJW47,IJW50,IJW56,IJW62,IJW64,IJW70,IJW76,IJW78,IJW82,#REF!)*(1-$E$91)*0.095</f>
        <v>#REF!</v>
      </c>
      <c r="IJX97" s="1488" t="e">
        <f>SUM(IJX23,IJX27,IJX33,IJX38,IJX41,IJX44,IJX47,IJX50,IJX56,IJX62,IJX64,IJX70,IJX76,IJX78,IJX82,#REF!)*(1-$E$91)*0.095</f>
        <v>#REF!</v>
      </c>
      <c r="IJY97" s="1488" t="e">
        <f>SUM(IJY23,IJY27,IJY33,IJY38,IJY41,IJY44,IJY47,IJY50,IJY56,IJY62,IJY64,IJY70,IJY76,IJY78,IJY82,#REF!)*(1-$E$91)*0.095</f>
        <v>#REF!</v>
      </c>
      <c r="IJZ97" s="1488" t="e">
        <f>SUM(IJZ23,IJZ27,IJZ33,IJZ38,IJZ41,IJZ44,IJZ47,IJZ50,IJZ56,IJZ62,IJZ64,IJZ70,IJZ76,IJZ78,IJZ82,#REF!)*(1-$E$91)*0.095</f>
        <v>#REF!</v>
      </c>
      <c r="IKA97" s="1488" t="e">
        <f>SUM(IKA23,IKA27,IKA33,IKA38,IKA41,IKA44,IKA47,IKA50,IKA56,IKA62,IKA64,IKA70,IKA76,IKA78,IKA82,#REF!)*(1-$E$91)*0.095</f>
        <v>#REF!</v>
      </c>
      <c r="IKB97" s="1488" t="e">
        <f>SUM(IKB23,IKB27,IKB33,IKB38,IKB41,IKB44,IKB47,IKB50,IKB56,IKB62,IKB64,IKB70,IKB76,IKB78,IKB82,#REF!)*(1-$E$91)*0.095</f>
        <v>#REF!</v>
      </c>
      <c r="IKC97" s="1488" t="e">
        <f>SUM(IKC23,IKC27,IKC33,IKC38,IKC41,IKC44,IKC47,IKC50,IKC56,IKC62,IKC64,IKC70,IKC76,IKC78,IKC82,#REF!)*(1-$E$91)*0.095</f>
        <v>#REF!</v>
      </c>
      <c r="IKD97" s="1488" t="e">
        <f>SUM(IKD23,IKD27,IKD33,IKD38,IKD41,IKD44,IKD47,IKD50,IKD56,IKD62,IKD64,IKD70,IKD76,IKD78,IKD82,#REF!)*(1-$E$91)*0.095</f>
        <v>#REF!</v>
      </c>
      <c r="IKE97" s="1488" t="e">
        <f>SUM(IKE23,IKE27,IKE33,IKE38,IKE41,IKE44,IKE47,IKE50,IKE56,IKE62,IKE64,IKE70,IKE76,IKE78,IKE82,#REF!)*(1-$E$91)*0.095</f>
        <v>#REF!</v>
      </c>
      <c r="IKF97" s="1488" t="e">
        <f>SUM(IKF23,IKF27,IKF33,IKF38,IKF41,IKF44,IKF47,IKF50,IKF56,IKF62,IKF64,IKF70,IKF76,IKF78,IKF82,#REF!)*(1-$E$91)*0.095</f>
        <v>#REF!</v>
      </c>
      <c r="IKG97" s="1488" t="e">
        <f>SUM(IKG23,IKG27,IKG33,IKG38,IKG41,IKG44,IKG47,IKG50,IKG56,IKG62,IKG64,IKG70,IKG76,IKG78,IKG82,#REF!)*(1-$E$91)*0.095</f>
        <v>#REF!</v>
      </c>
      <c r="IKH97" s="1488" t="e">
        <f>SUM(IKH23,IKH27,IKH33,IKH38,IKH41,IKH44,IKH47,IKH50,IKH56,IKH62,IKH64,IKH70,IKH76,IKH78,IKH82,#REF!)*(1-$E$91)*0.095</f>
        <v>#REF!</v>
      </c>
      <c r="IKI97" s="1488" t="e">
        <f>SUM(IKI23,IKI27,IKI33,IKI38,IKI41,IKI44,IKI47,IKI50,IKI56,IKI62,IKI64,IKI70,IKI76,IKI78,IKI82,#REF!)*(1-$E$91)*0.095</f>
        <v>#REF!</v>
      </c>
      <c r="IKJ97" s="1488" t="e">
        <f>SUM(IKJ23,IKJ27,IKJ33,IKJ38,IKJ41,IKJ44,IKJ47,IKJ50,IKJ56,IKJ62,IKJ64,IKJ70,IKJ76,IKJ78,IKJ82,#REF!)*(1-$E$91)*0.095</f>
        <v>#REF!</v>
      </c>
      <c r="IKK97" s="1488" t="e">
        <f>SUM(IKK23,IKK27,IKK33,IKK38,IKK41,IKK44,IKK47,IKK50,IKK56,IKK62,IKK64,IKK70,IKK76,IKK78,IKK82,#REF!)*(1-$E$91)*0.095</f>
        <v>#REF!</v>
      </c>
      <c r="IKL97" s="1488" t="e">
        <f>SUM(IKL23,IKL27,IKL33,IKL38,IKL41,IKL44,IKL47,IKL50,IKL56,IKL62,IKL64,IKL70,IKL76,IKL78,IKL82,#REF!)*(1-$E$91)*0.095</f>
        <v>#REF!</v>
      </c>
      <c r="IKM97" s="1488" t="e">
        <f>SUM(IKM23,IKM27,IKM33,IKM38,IKM41,IKM44,IKM47,IKM50,IKM56,IKM62,IKM64,IKM70,IKM76,IKM78,IKM82,#REF!)*(1-$E$91)*0.095</f>
        <v>#REF!</v>
      </c>
      <c r="IKN97" s="1488" t="e">
        <f>SUM(IKN23,IKN27,IKN33,IKN38,IKN41,IKN44,IKN47,IKN50,IKN56,IKN62,IKN64,IKN70,IKN76,IKN78,IKN82,#REF!)*(1-$E$91)*0.095</f>
        <v>#REF!</v>
      </c>
      <c r="IKO97" s="1488" t="e">
        <f>SUM(IKO23,IKO27,IKO33,IKO38,IKO41,IKO44,IKO47,IKO50,IKO56,IKO62,IKO64,IKO70,IKO76,IKO78,IKO82,#REF!)*(1-$E$91)*0.095</f>
        <v>#REF!</v>
      </c>
      <c r="IKP97" s="1488" t="e">
        <f>SUM(IKP23,IKP27,IKP33,IKP38,IKP41,IKP44,IKP47,IKP50,IKP56,IKP62,IKP64,IKP70,IKP76,IKP78,IKP82,#REF!)*(1-$E$91)*0.095</f>
        <v>#REF!</v>
      </c>
      <c r="IKQ97" s="1488" t="e">
        <f>SUM(IKQ23,IKQ27,IKQ33,IKQ38,IKQ41,IKQ44,IKQ47,IKQ50,IKQ56,IKQ62,IKQ64,IKQ70,IKQ76,IKQ78,IKQ82,#REF!)*(1-$E$91)*0.095</f>
        <v>#REF!</v>
      </c>
      <c r="IKR97" s="1488" t="e">
        <f>SUM(IKR23,IKR27,IKR33,IKR38,IKR41,IKR44,IKR47,IKR50,IKR56,IKR62,IKR64,IKR70,IKR76,IKR78,IKR82,#REF!)*(1-$E$91)*0.095</f>
        <v>#REF!</v>
      </c>
      <c r="IKS97" s="1488" t="e">
        <f>SUM(IKS23,IKS27,IKS33,IKS38,IKS41,IKS44,IKS47,IKS50,IKS56,IKS62,IKS64,IKS70,IKS76,IKS78,IKS82,#REF!)*(1-$E$91)*0.095</f>
        <v>#REF!</v>
      </c>
      <c r="IKT97" s="1488" t="e">
        <f>SUM(IKT23,IKT27,IKT33,IKT38,IKT41,IKT44,IKT47,IKT50,IKT56,IKT62,IKT64,IKT70,IKT76,IKT78,IKT82,#REF!)*(1-$E$91)*0.095</f>
        <v>#REF!</v>
      </c>
      <c r="IKU97" s="1488" t="e">
        <f>SUM(IKU23,IKU27,IKU33,IKU38,IKU41,IKU44,IKU47,IKU50,IKU56,IKU62,IKU64,IKU70,IKU76,IKU78,IKU82,#REF!)*(1-$E$91)*0.095</f>
        <v>#REF!</v>
      </c>
      <c r="IKV97" s="1488" t="e">
        <f>SUM(IKV23,IKV27,IKV33,IKV38,IKV41,IKV44,IKV47,IKV50,IKV56,IKV62,IKV64,IKV70,IKV76,IKV78,IKV82,#REF!)*(1-$E$91)*0.095</f>
        <v>#REF!</v>
      </c>
      <c r="IKW97" s="1488" t="e">
        <f>SUM(IKW23,IKW27,IKW33,IKW38,IKW41,IKW44,IKW47,IKW50,IKW56,IKW62,IKW64,IKW70,IKW76,IKW78,IKW82,#REF!)*(1-$E$91)*0.095</f>
        <v>#REF!</v>
      </c>
      <c r="IKX97" s="1488" t="e">
        <f>SUM(IKX23,IKX27,IKX33,IKX38,IKX41,IKX44,IKX47,IKX50,IKX56,IKX62,IKX64,IKX70,IKX76,IKX78,IKX82,#REF!)*(1-$E$91)*0.095</f>
        <v>#REF!</v>
      </c>
      <c r="IKY97" s="1488" t="e">
        <f>SUM(IKY23,IKY27,IKY33,IKY38,IKY41,IKY44,IKY47,IKY50,IKY56,IKY62,IKY64,IKY70,IKY76,IKY78,IKY82,#REF!)*(1-$E$91)*0.095</f>
        <v>#REF!</v>
      </c>
      <c r="IKZ97" s="1488" t="e">
        <f>SUM(IKZ23,IKZ27,IKZ33,IKZ38,IKZ41,IKZ44,IKZ47,IKZ50,IKZ56,IKZ62,IKZ64,IKZ70,IKZ76,IKZ78,IKZ82,#REF!)*(1-$E$91)*0.095</f>
        <v>#REF!</v>
      </c>
      <c r="ILA97" s="1488" t="e">
        <f>SUM(ILA23,ILA27,ILA33,ILA38,ILA41,ILA44,ILA47,ILA50,ILA56,ILA62,ILA64,ILA70,ILA76,ILA78,ILA82,#REF!)*(1-$E$91)*0.095</f>
        <v>#REF!</v>
      </c>
      <c r="ILB97" s="1488" t="e">
        <f>SUM(ILB23,ILB27,ILB33,ILB38,ILB41,ILB44,ILB47,ILB50,ILB56,ILB62,ILB64,ILB70,ILB76,ILB78,ILB82,#REF!)*(1-$E$91)*0.095</f>
        <v>#REF!</v>
      </c>
      <c r="ILC97" s="1488" t="e">
        <f>SUM(ILC23,ILC27,ILC33,ILC38,ILC41,ILC44,ILC47,ILC50,ILC56,ILC62,ILC64,ILC70,ILC76,ILC78,ILC82,#REF!)*(1-$E$91)*0.095</f>
        <v>#REF!</v>
      </c>
      <c r="ILD97" s="1488" t="e">
        <f>SUM(ILD23,ILD27,ILD33,ILD38,ILD41,ILD44,ILD47,ILD50,ILD56,ILD62,ILD64,ILD70,ILD76,ILD78,ILD82,#REF!)*(1-$E$91)*0.095</f>
        <v>#REF!</v>
      </c>
      <c r="ILE97" s="1488" t="e">
        <f>SUM(ILE23,ILE27,ILE33,ILE38,ILE41,ILE44,ILE47,ILE50,ILE56,ILE62,ILE64,ILE70,ILE76,ILE78,ILE82,#REF!)*(1-$E$91)*0.095</f>
        <v>#REF!</v>
      </c>
      <c r="ILF97" s="1488" t="e">
        <f>SUM(ILF23,ILF27,ILF33,ILF38,ILF41,ILF44,ILF47,ILF50,ILF56,ILF62,ILF64,ILF70,ILF76,ILF78,ILF82,#REF!)*(1-$E$91)*0.095</f>
        <v>#REF!</v>
      </c>
      <c r="ILG97" s="1488" t="e">
        <f>SUM(ILG23,ILG27,ILG33,ILG38,ILG41,ILG44,ILG47,ILG50,ILG56,ILG62,ILG64,ILG70,ILG76,ILG78,ILG82,#REF!)*(1-$E$91)*0.095</f>
        <v>#REF!</v>
      </c>
      <c r="ILH97" s="1488" t="e">
        <f>SUM(ILH23,ILH27,ILH33,ILH38,ILH41,ILH44,ILH47,ILH50,ILH56,ILH62,ILH64,ILH70,ILH76,ILH78,ILH82,#REF!)*(1-$E$91)*0.095</f>
        <v>#REF!</v>
      </c>
      <c r="ILI97" s="1488" t="e">
        <f>SUM(ILI23,ILI27,ILI33,ILI38,ILI41,ILI44,ILI47,ILI50,ILI56,ILI62,ILI64,ILI70,ILI76,ILI78,ILI82,#REF!)*(1-$E$91)*0.095</f>
        <v>#REF!</v>
      </c>
      <c r="ILJ97" s="1488" t="e">
        <f>SUM(ILJ23,ILJ27,ILJ33,ILJ38,ILJ41,ILJ44,ILJ47,ILJ50,ILJ56,ILJ62,ILJ64,ILJ70,ILJ76,ILJ78,ILJ82,#REF!)*(1-$E$91)*0.095</f>
        <v>#REF!</v>
      </c>
      <c r="ILK97" s="1488" t="e">
        <f>SUM(ILK23,ILK27,ILK33,ILK38,ILK41,ILK44,ILK47,ILK50,ILK56,ILK62,ILK64,ILK70,ILK76,ILK78,ILK82,#REF!)*(1-$E$91)*0.095</f>
        <v>#REF!</v>
      </c>
      <c r="ILL97" s="1488" t="e">
        <f>SUM(ILL23,ILL27,ILL33,ILL38,ILL41,ILL44,ILL47,ILL50,ILL56,ILL62,ILL64,ILL70,ILL76,ILL78,ILL82,#REF!)*(1-$E$91)*0.095</f>
        <v>#REF!</v>
      </c>
      <c r="ILM97" s="1488" t="e">
        <f>SUM(ILM23,ILM27,ILM33,ILM38,ILM41,ILM44,ILM47,ILM50,ILM56,ILM62,ILM64,ILM70,ILM76,ILM78,ILM82,#REF!)*(1-$E$91)*0.095</f>
        <v>#REF!</v>
      </c>
      <c r="ILN97" s="1488" t="e">
        <f>SUM(ILN23,ILN27,ILN33,ILN38,ILN41,ILN44,ILN47,ILN50,ILN56,ILN62,ILN64,ILN70,ILN76,ILN78,ILN82,#REF!)*(1-$E$91)*0.095</f>
        <v>#REF!</v>
      </c>
      <c r="ILO97" s="1488" t="e">
        <f>SUM(ILO23,ILO27,ILO33,ILO38,ILO41,ILO44,ILO47,ILO50,ILO56,ILO62,ILO64,ILO70,ILO76,ILO78,ILO82,#REF!)*(1-$E$91)*0.095</f>
        <v>#REF!</v>
      </c>
      <c r="ILP97" s="1488" t="e">
        <f>SUM(ILP23,ILP27,ILP33,ILP38,ILP41,ILP44,ILP47,ILP50,ILP56,ILP62,ILP64,ILP70,ILP76,ILP78,ILP82,#REF!)*(1-$E$91)*0.095</f>
        <v>#REF!</v>
      </c>
      <c r="ILQ97" s="1488" t="e">
        <f>SUM(ILQ23,ILQ27,ILQ33,ILQ38,ILQ41,ILQ44,ILQ47,ILQ50,ILQ56,ILQ62,ILQ64,ILQ70,ILQ76,ILQ78,ILQ82,#REF!)*(1-$E$91)*0.095</f>
        <v>#REF!</v>
      </c>
      <c r="ILR97" s="1488" t="e">
        <f>SUM(ILR23,ILR27,ILR33,ILR38,ILR41,ILR44,ILR47,ILR50,ILR56,ILR62,ILR64,ILR70,ILR76,ILR78,ILR82,#REF!)*(1-$E$91)*0.095</f>
        <v>#REF!</v>
      </c>
      <c r="ILS97" s="1488" t="e">
        <f>SUM(ILS23,ILS27,ILS33,ILS38,ILS41,ILS44,ILS47,ILS50,ILS56,ILS62,ILS64,ILS70,ILS76,ILS78,ILS82,#REF!)*(1-$E$91)*0.095</f>
        <v>#REF!</v>
      </c>
      <c r="ILT97" s="1488" t="e">
        <f>SUM(ILT23,ILT27,ILT33,ILT38,ILT41,ILT44,ILT47,ILT50,ILT56,ILT62,ILT64,ILT70,ILT76,ILT78,ILT82,#REF!)*(1-$E$91)*0.095</f>
        <v>#REF!</v>
      </c>
      <c r="ILU97" s="1488" t="e">
        <f>SUM(ILU23,ILU27,ILU33,ILU38,ILU41,ILU44,ILU47,ILU50,ILU56,ILU62,ILU64,ILU70,ILU76,ILU78,ILU82,#REF!)*(1-$E$91)*0.095</f>
        <v>#REF!</v>
      </c>
      <c r="ILV97" s="1488" t="e">
        <f>SUM(ILV23,ILV27,ILV33,ILV38,ILV41,ILV44,ILV47,ILV50,ILV56,ILV62,ILV64,ILV70,ILV76,ILV78,ILV82,#REF!)*(1-$E$91)*0.095</f>
        <v>#REF!</v>
      </c>
      <c r="ILW97" s="1488" t="e">
        <f>SUM(ILW23,ILW27,ILW33,ILW38,ILW41,ILW44,ILW47,ILW50,ILW56,ILW62,ILW64,ILW70,ILW76,ILW78,ILW82,#REF!)*(1-$E$91)*0.095</f>
        <v>#REF!</v>
      </c>
      <c r="ILX97" s="1488" t="e">
        <f>SUM(ILX23,ILX27,ILX33,ILX38,ILX41,ILX44,ILX47,ILX50,ILX56,ILX62,ILX64,ILX70,ILX76,ILX78,ILX82,#REF!)*(1-$E$91)*0.095</f>
        <v>#REF!</v>
      </c>
      <c r="ILY97" s="1488" t="e">
        <f>SUM(ILY23,ILY27,ILY33,ILY38,ILY41,ILY44,ILY47,ILY50,ILY56,ILY62,ILY64,ILY70,ILY76,ILY78,ILY82,#REF!)*(1-$E$91)*0.095</f>
        <v>#REF!</v>
      </c>
      <c r="ILZ97" s="1488" t="e">
        <f>SUM(ILZ23,ILZ27,ILZ33,ILZ38,ILZ41,ILZ44,ILZ47,ILZ50,ILZ56,ILZ62,ILZ64,ILZ70,ILZ76,ILZ78,ILZ82,#REF!)*(1-$E$91)*0.095</f>
        <v>#REF!</v>
      </c>
      <c r="IMA97" s="1488" t="e">
        <f>SUM(IMA23,IMA27,IMA33,IMA38,IMA41,IMA44,IMA47,IMA50,IMA56,IMA62,IMA64,IMA70,IMA76,IMA78,IMA82,#REF!)*(1-$E$91)*0.095</f>
        <v>#REF!</v>
      </c>
      <c r="IMB97" s="1488" t="e">
        <f>SUM(IMB23,IMB27,IMB33,IMB38,IMB41,IMB44,IMB47,IMB50,IMB56,IMB62,IMB64,IMB70,IMB76,IMB78,IMB82,#REF!)*(1-$E$91)*0.095</f>
        <v>#REF!</v>
      </c>
      <c r="IMC97" s="1488" t="e">
        <f>SUM(IMC23,IMC27,IMC33,IMC38,IMC41,IMC44,IMC47,IMC50,IMC56,IMC62,IMC64,IMC70,IMC76,IMC78,IMC82,#REF!)*(1-$E$91)*0.095</f>
        <v>#REF!</v>
      </c>
      <c r="IMD97" s="1488" t="e">
        <f>SUM(IMD23,IMD27,IMD33,IMD38,IMD41,IMD44,IMD47,IMD50,IMD56,IMD62,IMD64,IMD70,IMD76,IMD78,IMD82,#REF!)*(1-$E$91)*0.095</f>
        <v>#REF!</v>
      </c>
      <c r="IME97" s="1488" t="e">
        <f>SUM(IME23,IME27,IME33,IME38,IME41,IME44,IME47,IME50,IME56,IME62,IME64,IME70,IME76,IME78,IME82,#REF!)*(1-$E$91)*0.095</f>
        <v>#REF!</v>
      </c>
      <c r="IMF97" s="1488" t="e">
        <f>SUM(IMF23,IMF27,IMF33,IMF38,IMF41,IMF44,IMF47,IMF50,IMF56,IMF62,IMF64,IMF70,IMF76,IMF78,IMF82,#REF!)*(1-$E$91)*0.095</f>
        <v>#REF!</v>
      </c>
      <c r="IMG97" s="1488" t="e">
        <f>SUM(IMG23,IMG27,IMG33,IMG38,IMG41,IMG44,IMG47,IMG50,IMG56,IMG62,IMG64,IMG70,IMG76,IMG78,IMG82,#REF!)*(1-$E$91)*0.095</f>
        <v>#REF!</v>
      </c>
      <c r="IMH97" s="1488" t="e">
        <f>SUM(IMH23,IMH27,IMH33,IMH38,IMH41,IMH44,IMH47,IMH50,IMH56,IMH62,IMH64,IMH70,IMH76,IMH78,IMH82,#REF!)*(1-$E$91)*0.095</f>
        <v>#REF!</v>
      </c>
      <c r="IMI97" s="1488" t="e">
        <f>SUM(IMI23,IMI27,IMI33,IMI38,IMI41,IMI44,IMI47,IMI50,IMI56,IMI62,IMI64,IMI70,IMI76,IMI78,IMI82,#REF!)*(1-$E$91)*0.095</f>
        <v>#REF!</v>
      </c>
      <c r="IMJ97" s="1488" t="e">
        <f>SUM(IMJ23,IMJ27,IMJ33,IMJ38,IMJ41,IMJ44,IMJ47,IMJ50,IMJ56,IMJ62,IMJ64,IMJ70,IMJ76,IMJ78,IMJ82,#REF!)*(1-$E$91)*0.095</f>
        <v>#REF!</v>
      </c>
      <c r="IMK97" s="1488" t="e">
        <f>SUM(IMK23,IMK27,IMK33,IMK38,IMK41,IMK44,IMK47,IMK50,IMK56,IMK62,IMK64,IMK70,IMK76,IMK78,IMK82,#REF!)*(1-$E$91)*0.095</f>
        <v>#REF!</v>
      </c>
      <c r="IML97" s="1488" t="e">
        <f>SUM(IML23,IML27,IML33,IML38,IML41,IML44,IML47,IML50,IML56,IML62,IML64,IML70,IML76,IML78,IML82,#REF!)*(1-$E$91)*0.095</f>
        <v>#REF!</v>
      </c>
      <c r="IMM97" s="1488" t="e">
        <f>SUM(IMM23,IMM27,IMM33,IMM38,IMM41,IMM44,IMM47,IMM50,IMM56,IMM62,IMM64,IMM70,IMM76,IMM78,IMM82,#REF!)*(1-$E$91)*0.095</f>
        <v>#REF!</v>
      </c>
      <c r="IMN97" s="1488" t="e">
        <f>SUM(IMN23,IMN27,IMN33,IMN38,IMN41,IMN44,IMN47,IMN50,IMN56,IMN62,IMN64,IMN70,IMN76,IMN78,IMN82,#REF!)*(1-$E$91)*0.095</f>
        <v>#REF!</v>
      </c>
      <c r="IMO97" s="1488" t="e">
        <f>SUM(IMO23,IMO27,IMO33,IMO38,IMO41,IMO44,IMO47,IMO50,IMO56,IMO62,IMO64,IMO70,IMO76,IMO78,IMO82,#REF!)*(1-$E$91)*0.095</f>
        <v>#REF!</v>
      </c>
      <c r="IMP97" s="1488" t="e">
        <f>SUM(IMP23,IMP27,IMP33,IMP38,IMP41,IMP44,IMP47,IMP50,IMP56,IMP62,IMP64,IMP70,IMP76,IMP78,IMP82,#REF!)*(1-$E$91)*0.095</f>
        <v>#REF!</v>
      </c>
      <c r="IMQ97" s="1488" t="e">
        <f>SUM(IMQ23,IMQ27,IMQ33,IMQ38,IMQ41,IMQ44,IMQ47,IMQ50,IMQ56,IMQ62,IMQ64,IMQ70,IMQ76,IMQ78,IMQ82,#REF!)*(1-$E$91)*0.095</f>
        <v>#REF!</v>
      </c>
      <c r="IMR97" s="1488" t="e">
        <f>SUM(IMR23,IMR27,IMR33,IMR38,IMR41,IMR44,IMR47,IMR50,IMR56,IMR62,IMR64,IMR70,IMR76,IMR78,IMR82,#REF!)*(1-$E$91)*0.095</f>
        <v>#REF!</v>
      </c>
      <c r="IMS97" s="1488" t="e">
        <f>SUM(IMS23,IMS27,IMS33,IMS38,IMS41,IMS44,IMS47,IMS50,IMS56,IMS62,IMS64,IMS70,IMS76,IMS78,IMS82,#REF!)*(1-$E$91)*0.095</f>
        <v>#REF!</v>
      </c>
      <c r="IMT97" s="1488" t="e">
        <f>SUM(IMT23,IMT27,IMT33,IMT38,IMT41,IMT44,IMT47,IMT50,IMT56,IMT62,IMT64,IMT70,IMT76,IMT78,IMT82,#REF!)*(1-$E$91)*0.095</f>
        <v>#REF!</v>
      </c>
      <c r="IMU97" s="1488" t="e">
        <f>SUM(IMU23,IMU27,IMU33,IMU38,IMU41,IMU44,IMU47,IMU50,IMU56,IMU62,IMU64,IMU70,IMU76,IMU78,IMU82,#REF!)*(1-$E$91)*0.095</f>
        <v>#REF!</v>
      </c>
      <c r="IMV97" s="1488" t="e">
        <f>SUM(IMV23,IMV27,IMV33,IMV38,IMV41,IMV44,IMV47,IMV50,IMV56,IMV62,IMV64,IMV70,IMV76,IMV78,IMV82,#REF!)*(1-$E$91)*0.095</f>
        <v>#REF!</v>
      </c>
      <c r="IMW97" s="1488" t="e">
        <f>SUM(IMW23,IMW27,IMW33,IMW38,IMW41,IMW44,IMW47,IMW50,IMW56,IMW62,IMW64,IMW70,IMW76,IMW78,IMW82,#REF!)*(1-$E$91)*0.095</f>
        <v>#REF!</v>
      </c>
      <c r="IMX97" s="1488" t="e">
        <f>SUM(IMX23,IMX27,IMX33,IMX38,IMX41,IMX44,IMX47,IMX50,IMX56,IMX62,IMX64,IMX70,IMX76,IMX78,IMX82,#REF!)*(1-$E$91)*0.095</f>
        <v>#REF!</v>
      </c>
      <c r="IMY97" s="1488" t="e">
        <f>SUM(IMY23,IMY27,IMY33,IMY38,IMY41,IMY44,IMY47,IMY50,IMY56,IMY62,IMY64,IMY70,IMY76,IMY78,IMY82,#REF!)*(1-$E$91)*0.095</f>
        <v>#REF!</v>
      </c>
      <c r="IMZ97" s="1488" t="e">
        <f>SUM(IMZ23,IMZ27,IMZ33,IMZ38,IMZ41,IMZ44,IMZ47,IMZ50,IMZ56,IMZ62,IMZ64,IMZ70,IMZ76,IMZ78,IMZ82,#REF!)*(1-$E$91)*0.095</f>
        <v>#REF!</v>
      </c>
      <c r="INA97" s="1488" t="e">
        <f>SUM(INA23,INA27,INA33,INA38,INA41,INA44,INA47,INA50,INA56,INA62,INA64,INA70,INA76,INA78,INA82,#REF!)*(1-$E$91)*0.095</f>
        <v>#REF!</v>
      </c>
      <c r="INB97" s="1488" t="e">
        <f>SUM(INB23,INB27,INB33,INB38,INB41,INB44,INB47,INB50,INB56,INB62,INB64,INB70,INB76,INB78,INB82,#REF!)*(1-$E$91)*0.095</f>
        <v>#REF!</v>
      </c>
      <c r="INC97" s="1488" t="e">
        <f>SUM(INC23,INC27,INC33,INC38,INC41,INC44,INC47,INC50,INC56,INC62,INC64,INC70,INC76,INC78,INC82,#REF!)*(1-$E$91)*0.095</f>
        <v>#REF!</v>
      </c>
      <c r="IND97" s="1488" t="e">
        <f>SUM(IND23,IND27,IND33,IND38,IND41,IND44,IND47,IND50,IND56,IND62,IND64,IND70,IND76,IND78,IND82,#REF!)*(1-$E$91)*0.095</f>
        <v>#REF!</v>
      </c>
      <c r="INE97" s="1488" t="e">
        <f>SUM(INE23,INE27,INE33,INE38,INE41,INE44,INE47,INE50,INE56,INE62,INE64,INE70,INE76,INE78,INE82,#REF!)*(1-$E$91)*0.095</f>
        <v>#REF!</v>
      </c>
      <c r="INF97" s="1488" t="e">
        <f>SUM(INF23,INF27,INF33,INF38,INF41,INF44,INF47,INF50,INF56,INF62,INF64,INF70,INF76,INF78,INF82,#REF!)*(1-$E$91)*0.095</f>
        <v>#REF!</v>
      </c>
      <c r="ING97" s="1488" t="e">
        <f>SUM(ING23,ING27,ING33,ING38,ING41,ING44,ING47,ING50,ING56,ING62,ING64,ING70,ING76,ING78,ING82,#REF!)*(1-$E$91)*0.095</f>
        <v>#REF!</v>
      </c>
      <c r="INH97" s="1488" t="e">
        <f>SUM(INH23,INH27,INH33,INH38,INH41,INH44,INH47,INH50,INH56,INH62,INH64,INH70,INH76,INH78,INH82,#REF!)*(1-$E$91)*0.095</f>
        <v>#REF!</v>
      </c>
      <c r="INI97" s="1488" t="e">
        <f>SUM(INI23,INI27,INI33,INI38,INI41,INI44,INI47,INI50,INI56,INI62,INI64,INI70,INI76,INI78,INI82,#REF!)*(1-$E$91)*0.095</f>
        <v>#REF!</v>
      </c>
      <c r="INJ97" s="1488" t="e">
        <f>SUM(INJ23,INJ27,INJ33,INJ38,INJ41,INJ44,INJ47,INJ50,INJ56,INJ62,INJ64,INJ70,INJ76,INJ78,INJ82,#REF!)*(1-$E$91)*0.095</f>
        <v>#REF!</v>
      </c>
      <c r="INK97" s="1488" t="e">
        <f>SUM(INK23,INK27,INK33,INK38,INK41,INK44,INK47,INK50,INK56,INK62,INK64,INK70,INK76,INK78,INK82,#REF!)*(1-$E$91)*0.095</f>
        <v>#REF!</v>
      </c>
      <c r="INL97" s="1488" t="e">
        <f>SUM(INL23,INL27,INL33,INL38,INL41,INL44,INL47,INL50,INL56,INL62,INL64,INL70,INL76,INL78,INL82,#REF!)*(1-$E$91)*0.095</f>
        <v>#REF!</v>
      </c>
      <c r="INM97" s="1488" t="e">
        <f>SUM(INM23,INM27,INM33,INM38,INM41,INM44,INM47,INM50,INM56,INM62,INM64,INM70,INM76,INM78,INM82,#REF!)*(1-$E$91)*0.095</f>
        <v>#REF!</v>
      </c>
      <c r="INN97" s="1488" t="e">
        <f>SUM(INN23,INN27,INN33,INN38,INN41,INN44,INN47,INN50,INN56,INN62,INN64,INN70,INN76,INN78,INN82,#REF!)*(1-$E$91)*0.095</f>
        <v>#REF!</v>
      </c>
      <c r="INO97" s="1488" t="e">
        <f>SUM(INO23,INO27,INO33,INO38,INO41,INO44,INO47,INO50,INO56,INO62,INO64,INO70,INO76,INO78,INO82,#REF!)*(1-$E$91)*0.095</f>
        <v>#REF!</v>
      </c>
      <c r="INP97" s="1488" t="e">
        <f>SUM(INP23,INP27,INP33,INP38,INP41,INP44,INP47,INP50,INP56,INP62,INP64,INP70,INP76,INP78,INP82,#REF!)*(1-$E$91)*0.095</f>
        <v>#REF!</v>
      </c>
      <c r="INQ97" s="1488" t="e">
        <f>SUM(INQ23,INQ27,INQ33,INQ38,INQ41,INQ44,INQ47,INQ50,INQ56,INQ62,INQ64,INQ70,INQ76,INQ78,INQ82,#REF!)*(1-$E$91)*0.095</f>
        <v>#REF!</v>
      </c>
      <c r="INR97" s="1488" t="e">
        <f>SUM(INR23,INR27,INR33,INR38,INR41,INR44,INR47,INR50,INR56,INR62,INR64,INR70,INR76,INR78,INR82,#REF!)*(1-$E$91)*0.095</f>
        <v>#REF!</v>
      </c>
      <c r="INS97" s="1488" t="e">
        <f>SUM(INS23,INS27,INS33,INS38,INS41,INS44,INS47,INS50,INS56,INS62,INS64,INS70,INS76,INS78,INS82,#REF!)*(1-$E$91)*0.095</f>
        <v>#REF!</v>
      </c>
      <c r="INT97" s="1488" t="e">
        <f>SUM(INT23,INT27,INT33,INT38,INT41,INT44,INT47,INT50,INT56,INT62,INT64,INT70,INT76,INT78,INT82,#REF!)*(1-$E$91)*0.095</f>
        <v>#REF!</v>
      </c>
      <c r="INU97" s="1488" t="e">
        <f>SUM(INU23,INU27,INU33,INU38,INU41,INU44,INU47,INU50,INU56,INU62,INU64,INU70,INU76,INU78,INU82,#REF!)*(1-$E$91)*0.095</f>
        <v>#REF!</v>
      </c>
      <c r="INV97" s="1488" t="e">
        <f>SUM(INV23,INV27,INV33,INV38,INV41,INV44,INV47,INV50,INV56,INV62,INV64,INV70,INV76,INV78,INV82,#REF!)*(1-$E$91)*0.095</f>
        <v>#REF!</v>
      </c>
      <c r="INW97" s="1488" t="e">
        <f>SUM(INW23,INW27,INW33,INW38,INW41,INW44,INW47,INW50,INW56,INW62,INW64,INW70,INW76,INW78,INW82,#REF!)*(1-$E$91)*0.095</f>
        <v>#REF!</v>
      </c>
      <c r="INX97" s="1488" t="e">
        <f>SUM(INX23,INX27,INX33,INX38,INX41,INX44,INX47,INX50,INX56,INX62,INX64,INX70,INX76,INX78,INX82,#REF!)*(1-$E$91)*0.095</f>
        <v>#REF!</v>
      </c>
      <c r="INY97" s="1488" t="e">
        <f>SUM(INY23,INY27,INY33,INY38,INY41,INY44,INY47,INY50,INY56,INY62,INY64,INY70,INY76,INY78,INY82,#REF!)*(1-$E$91)*0.095</f>
        <v>#REF!</v>
      </c>
      <c r="INZ97" s="1488" t="e">
        <f>SUM(INZ23,INZ27,INZ33,INZ38,INZ41,INZ44,INZ47,INZ50,INZ56,INZ62,INZ64,INZ70,INZ76,INZ78,INZ82,#REF!)*(1-$E$91)*0.095</f>
        <v>#REF!</v>
      </c>
      <c r="IOA97" s="1488" t="e">
        <f>SUM(IOA23,IOA27,IOA33,IOA38,IOA41,IOA44,IOA47,IOA50,IOA56,IOA62,IOA64,IOA70,IOA76,IOA78,IOA82,#REF!)*(1-$E$91)*0.095</f>
        <v>#REF!</v>
      </c>
      <c r="IOB97" s="1488" t="e">
        <f>SUM(IOB23,IOB27,IOB33,IOB38,IOB41,IOB44,IOB47,IOB50,IOB56,IOB62,IOB64,IOB70,IOB76,IOB78,IOB82,#REF!)*(1-$E$91)*0.095</f>
        <v>#REF!</v>
      </c>
      <c r="IOC97" s="1488" t="e">
        <f>SUM(IOC23,IOC27,IOC33,IOC38,IOC41,IOC44,IOC47,IOC50,IOC56,IOC62,IOC64,IOC70,IOC76,IOC78,IOC82,#REF!)*(1-$E$91)*0.095</f>
        <v>#REF!</v>
      </c>
      <c r="IOD97" s="1488" t="e">
        <f>SUM(IOD23,IOD27,IOD33,IOD38,IOD41,IOD44,IOD47,IOD50,IOD56,IOD62,IOD64,IOD70,IOD76,IOD78,IOD82,#REF!)*(1-$E$91)*0.095</f>
        <v>#REF!</v>
      </c>
      <c r="IOE97" s="1488" t="e">
        <f>SUM(IOE23,IOE27,IOE33,IOE38,IOE41,IOE44,IOE47,IOE50,IOE56,IOE62,IOE64,IOE70,IOE76,IOE78,IOE82,#REF!)*(1-$E$91)*0.095</f>
        <v>#REF!</v>
      </c>
      <c r="IOF97" s="1488" t="e">
        <f>SUM(IOF23,IOF27,IOF33,IOF38,IOF41,IOF44,IOF47,IOF50,IOF56,IOF62,IOF64,IOF70,IOF76,IOF78,IOF82,#REF!)*(1-$E$91)*0.095</f>
        <v>#REF!</v>
      </c>
      <c r="IOG97" s="1488" t="e">
        <f>SUM(IOG23,IOG27,IOG33,IOG38,IOG41,IOG44,IOG47,IOG50,IOG56,IOG62,IOG64,IOG70,IOG76,IOG78,IOG82,#REF!)*(1-$E$91)*0.095</f>
        <v>#REF!</v>
      </c>
      <c r="IOH97" s="1488" t="e">
        <f>SUM(IOH23,IOH27,IOH33,IOH38,IOH41,IOH44,IOH47,IOH50,IOH56,IOH62,IOH64,IOH70,IOH76,IOH78,IOH82,#REF!)*(1-$E$91)*0.095</f>
        <v>#REF!</v>
      </c>
      <c r="IOI97" s="1488" t="e">
        <f>SUM(IOI23,IOI27,IOI33,IOI38,IOI41,IOI44,IOI47,IOI50,IOI56,IOI62,IOI64,IOI70,IOI76,IOI78,IOI82,#REF!)*(1-$E$91)*0.095</f>
        <v>#REF!</v>
      </c>
      <c r="IOJ97" s="1488" t="e">
        <f>SUM(IOJ23,IOJ27,IOJ33,IOJ38,IOJ41,IOJ44,IOJ47,IOJ50,IOJ56,IOJ62,IOJ64,IOJ70,IOJ76,IOJ78,IOJ82,#REF!)*(1-$E$91)*0.095</f>
        <v>#REF!</v>
      </c>
      <c r="IOK97" s="1488" t="e">
        <f>SUM(IOK23,IOK27,IOK33,IOK38,IOK41,IOK44,IOK47,IOK50,IOK56,IOK62,IOK64,IOK70,IOK76,IOK78,IOK82,#REF!)*(1-$E$91)*0.095</f>
        <v>#REF!</v>
      </c>
      <c r="IOL97" s="1488" t="e">
        <f>SUM(IOL23,IOL27,IOL33,IOL38,IOL41,IOL44,IOL47,IOL50,IOL56,IOL62,IOL64,IOL70,IOL76,IOL78,IOL82,#REF!)*(1-$E$91)*0.095</f>
        <v>#REF!</v>
      </c>
      <c r="IOM97" s="1488" t="e">
        <f>SUM(IOM23,IOM27,IOM33,IOM38,IOM41,IOM44,IOM47,IOM50,IOM56,IOM62,IOM64,IOM70,IOM76,IOM78,IOM82,#REF!)*(1-$E$91)*0.095</f>
        <v>#REF!</v>
      </c>
      <c r="ION97" s="1488" t="e">
        <f>SUM(ION23,ION27,ION33,ION38,ION41,ION44,ION47,ION50,ION56,ION62,ION64,ION70,ION76,ION78,ION82,#REF!)*(1-$E$91)*0.095</f>
        <v>#REF!</v>
      </c>
      <c r="IOO97" s="1488" t="e">
        <f>SUM(IOO23,IOO27,IOO33,IOO38,IOO41,IOO44,IOO47,IOO50,IOO56,IOO62,IOO64,IOO70,IOO76,IOO78,IOO82,#REF!)*(1-$E$91)*0.095</f>
        <v>#REF!</v>
      </c>
      <c r="IOP97" s="1488" t="e">
        <f>SUM(IOP23,IOP27,IOP33,IOP38,IOP41,IOP44,IOP47,IOP50,IOP56,IOP62,IOP64,IOP70,IOP76,IOP78,IOP82,#REF!)*(1-$E$91)*0.095</f>
        <v>#REF!</v>
      </c>
      <c r="IOQ97" s="1488" t="e">
        <f>SUM(IOQ23,IOQ27,IOQ33,IOQ38,IOQ41,IOQ44,IOQ47,IOQ50,IOQ56,IOQ62,IOQ64,IOQ70,IOQ76,IOQ78,IOQ82,#REF!)*(1-$E$91)*0.095</f>
        <v>#REF!</v>
      </c>
      <c r="IOR97" s="1488" t="e">
        <f>SUM(IOR23,IOR27,IOR33,IOR38,IOR41,IOR44,IOR47,IOR50,IOR56,IOR62,IOR64,IOR70,IOR76,IOR78,IOR82,#REF!)*(1-$E$91)*0.095</f>
        <v>#REF!</v>
      </c>
      <c r="IOS97" s="1488" t="e">
        <f>SUM(IOS23,IOS27,IOS33,IOS38,IOS41,IOS44,IOS47,IOS50,IOS56,IOS62,IOS64,IOS70,IOS76,IOS78,IOS82,#REF!)*(1-$E$91)*0.095</f>
        <v>#REF!</v>
      </c>
      <c r="IOT97" s="1488" t="e">
        <f>SUM(IOT23,IOT27,IOT33,IOT38,IOT41,IOT44,IOT47,IOT50,IOT56,IOT62,IOT64,IOT70,IOT76,IOT78,IOT82,#REF!)*(1-$E$91)*0.095</f>
        <v>#REF!</v>
      </c>
      <c r="IOU97" s="1488" t="e">
        <f>SUM(IOU23,IOU27,IOU33,IOU38,IOU41,IOU44,IOU47,IOU50,IOU56,IOU62,IOU64,IOU70,IOU76,IOU78,IOU82,#REF!)*(1-$E$91)*0.095</f>
        <v>#REF!</v>
      </c>
      <c r="IOV97" s="1488" t="e">
        <f>SUM(IOV23,IOV27,IOV33,IOV38,IOV41,IOV44,IOV47,IOV50,IOV56,IOV62,IOV64,IOV70,IOV76,IOV78,IOV82,#REF!)*(1-$E$91)*0.095</f>
        <v>#REF!</v>
      </c>
      <c r="IOW97" s="1488" t="e">
        <f>SUM(IOW23,IOW27,IOW33,IOW38,IOW41,IOW44,IOW47,IOW50,IOW56,IOW62,IOW64,IOW70,IOW76,IOW78,IOW82,#REF!)*(1-$E$91)*0.095</f>
        <v>#REF!</v>
      </c>
      <c r="IOX97" s="1488" t="e">
        <f>SUM(IOX23,IOX27,IOX33,IOX38,IOX41,IOX44,IOX47,IOX50,IOX56,IOX62,IOX64,IOX70,IOX76,IOX78,IOX82,#REF!)*(1-$E$91)*0.095</f>
        <v>#REF!</v>
      </c>
      <c r="IOY97" s="1488" t="e">
        <f>SUM(IOY23,IOY27,IOY33,IOY38,IOY41,IOY44,IOY47,IOY50,IOY56,IOY62,IOY64,IOY70,IOY76,IOY78,IOY82,#REF!)*(1-$E$91)*0.095</f>
        <v>#REF!</v>
      </c>
      <c r="IOZ97" s="1488" t="e">
        <f>SUM(IOZ23,IOZ27,IOZ33,IOZ38,IOZ41,IOZ44,IOZ47,IOZ50,IOZ56,IOZ62,IOZ64,IOZ70,IOZ76,IOZ78,IOZ82,#REF!)*(1-$E$91)*0.095</f>
        <v>#REF!</v>
      </c>
      <c r="IPA97" s="1488" t="e">
        <f>SUM(IPA23,IPA27,IPA33,IPA38,IPA41,IPA44,IPA47,IPA50,IPA56,IPA62,IPA64,IPA70,IPA76,IPA78,IPA82,#REF!)*(1-$E$91)*0.095</f>
        <v>#REF!</v>
      </c>
      <c r="IPB97" s="1488" t="e">
        <f>SUM(IPB23,IPB27,IPB33,IPB38,IPB41,IPB44,IPB47,IPB50,IPB56,IPB62,IPB64,IPB70,IPB76,IPB78,IPB82,#REF!)*(1-$E$91)*0.095</f>
        <v>#REF!</v>
      </c>
      <c r="IPC97" s="1488" t="e">
        <f>SUM(IPC23,IPC27,IPC33,IPC38,IPC41,IPC44,IPC47,IPC50,IPC56,IPC62,IPC64,IPC70,IPC76,IPC78,IPC82,#REF!)*(1-$E$91)*0.095</f>
        <v>#REF!</v>
      </c>
      <c r="IPD97" s="1488" t="e">
        <f>SUM(IPD23,IPD27,IPD33,IPD38,IPD41,IPD44,IPD47,IPD50,IPD56,IPD62,IPD64,IPD70,IPD76,IPD78,IPD82,#REF!)*(1-$E$91)*0.095</f>
        <v>#REF!</v>
      </c>
      <c r="IPE97" s="1488" t="e">
        <f>SUM(IPE23,IPE27,IPE33,IPE38,IPE41,IPE44,IPE47,IPE50,IPE56,IPE62,IPE64,IPE70,IPE76,IPE78,IPE82,#REF!)*(1-$E$91)*0.095</f>
        <v>#REF!</v>
      </c>
      <c r="IPF97" s="1488" t="e">
        <f>SUM(IPF23,IPF27,IPF33,IPF38,IPF41,IPF44,IPF47,IPF50,IPF56,IPF62,IPF64,IPF70,IPF76,IPF78,IPF82,#REF!)*(1-$E$91)*0.095</f>
        <v>#REF!</v>
      </c>
      <c r="IPG97" s="1488" t="e">
        <f>SUM(IPG23,IPG27,IPG33,IPG38,IPG41,IPG44,IPG47,IPG50,IPG56,IPG62,IPG64,IPG70,IPG76,IPG78,IPG82,#REF!)*(1-$E$91)*0.095</f>
        <v>#REF!</v>
      </c>
      <c r="IPH97" s="1488" t="e">
        <f>SUM(IPH23,IPH27,IPH33,IPH38,IPH41,IPH44,IPH47,IPH50,IPH56,IPH62,IPH64,IPH70,IPH76,IPH78,IPH82,#REF!)*(1-$E$91)*0.095</f>
        <v>#REF!</v>
      </c>
      <c r="IPI97" s="1488" t="e">
        <f>SUM(IPI23,IPI27,IPI33,IPI38,IPI41,IPI44,IPI47,IPI50,IPI56,IPI62,IPI64,IPI70,IPI76,IPI78,IPI82,#REF!)*(1-$E$91)*0.095</f>
        <v>#REF!</v>
      </c>
      <c r="IPJ97" s="1488" t="e">
        <f>SUM(IPJ23,IPJ27,IPJ33,IPJ38,IPJ41,IPJ44,IPJ47,IPJ50,IPJ56,IPJ62,IPJ64,IPJ70,IPJ76,IPJ78,IPJ82,#REF!)*(1-$E$91)*0.095</f>
        <v>#REF!</v>
      </c>
      <c r="IPK97" s="1488" t="e">
        <f>SUM(IPK23,IPK27,IPK33,IPK38,IPK41,IPK44,IPK47,IPK50,IPK56,IPK62,IPK64,IPK70,IPK76,IPK78,IPK82,#REF!)*(1-$E$91)*0.095</f>
        <v>#REF!</v>
      </c>
      <c r="IPL97" s="1488" t="e">
        <f>SUM(IPL23,IPL27,IPL33,IPL38,IPL41,IPL44,IPL47,IPL50,IPL56,IPL62,IPL64,IPL70,IPL76,IPL78,IPL82,#REF!)*(1-$E$91)*0.095</f>
        <v>#REF!</v>
      </c>
      <c r="IPM97" s="1488" t="e">
        <f>SUM(IPM23,IPM27,IPM33,IPM38,IPM41,IPM44,IPM47,IPM50,IPM56,IPM62,IPM64,IPM70,IPM76,IPM78,IPM82,#REF!)*(1-$E$91)*0.095</f>
        <v>#REF!</v>
      </c>
      <c r="IPN97" s="1488" t="e">
        <f>SUM(IPN23,IPN27,IPN33,IPN38,IPN41,IPN44,IPN47,IPN50,IPN56,IPN62,IPN64,IPN70,IPN76,IPN78,IPN82,#REF!)*(1-$E$91)*0.095</f>
        <v>#REF!</v>
      </c>
      <c r="IPO97" s="1488" t="e">
        <f>SUM(IPO23,IPO27,IPO33,IPO38,IPO41,IPO44,IPO47,IPO50,IPO56,IPO62,IPO64,IPO70,IPO76,IPO78,IPO82,#REF!)*(1-$E$91)*0.095</f>
        <v>#REF!</v>
      </c>
      <c r="IPP97" s="1488" t="e">
        <f>SUM(IPP23,IPP27,IPP33,IPP38,IPP41,IPP44,IPP47,IPP50,IPP56,IPP62,IPP64,IPP70,IPP76,IPP78,IPP82,#REF!)*(1-$E$91)*0.095</f>
        <v>#REF!</v>
      </c>
      <c r="IPQ97" s="1488" t="e">
        <f>SUM(IPQ23,IPQ27,IPQ33,IPQ38,IPQ41,IPQ44,IPQ47,IPQ50,IPQ56,IPQ62,IPQ64,IPQ70,IPQ76,IPQ78,IPQ82,#REF!)*(1-$E$91)*0.095</f>
        <v>#REF!</v>
      </c>
      <c r="IPR97" s="1488" t="e">
        <f>SUM(IPR23,IPR27,IPR33,IPR38,IPR41,IPR44,IPR47,IPR50,IPR56,IPR62,IPR64,IPR70,IPR76,IPR78,IPR82,#REF!)*(1-$E$91)*0.095</f>
        <v>#REF!</v>
      </c>
      <c r="IPS97" s="1488" t="e">
        <f>SUM(IPS23,IPS27,IPS33,IPS38,IPS41,IPS44,IPS47,IPS50,IPS56,IPS62,IPS64,IPS70,IPS76,IPS78,IPS82,#REF!)*(1-$E$91)*0.095</f>
        <v>#REF!</v>
      </c>
      <c r="IPT97" s="1488" t="e">
        <f>SUM(IPT23,IPT27,IPT33,IPT38,IPT41,IPT44,IPT47,IPT50,IPT56,IPT62,IPT64,IPT70,IPT76,IPT78,IPT82,#REF!)*(1-$E$91)*0.095</f>
        <v>#REF!</v>
      </c>
      <c r="IPU97" s="1488" t="e">
        <f>SUM(IPU23,IPU27,IPU33,IPU38,IPU41,IPU44,IPU47,IPU50,IPU56,IPU62,IPU64,IPU70,IPU76,IPU78,IPU82,#REF!)*(1-$E$91)*0.095</f>
        <v>#REF!</v>
      </c>
      <c r="IPV97" s="1488" t="e">
        <f>SUM(IPV23,IPV27,IPV33,IPV38,IPV41,IPV44,IPV47,IPV50,IPV56,IPV62,IPV64,IPV70,IPV76,IPV78,IPV82,#REF!)*(1-$E$91)*0.095</f>
        <v>#REF!</v>
      </c>
      <c r="IPW97" s="1488" t="e">
        <f>SUM(IPW23,IPW27,IPW33,IPW38,IPW41,IPW44,IPW47,IPW50,IPW56,IPW62,IPW64,IPW70,IPW76,IPW78,IPW82,#REF!)*(1-$E$91)*0.095</f>
        <v>#REF!</v>
      </c>
      <c r="IPX97" s="1488" t="e">
        <f>SUM(IPX23,IPX27,IPX33,IPX38,IPX41,IPX44,IPX47,IPX50,IPX56,IPX62,IPX64,IPX70,IPX76,IPX78,IPX82,#REF!)*(1-$E$91)*0.095</f>
        <v>#REF!</v>
      </c>
      <c r="IPY97" s="1488" t="e">
        <f>SUM(IPY23,IPY27,IPY33,IPY38,IPY41,IPY44,IPY47,IPY50,IPY56,IPY62,IPY64,IPY70,IPY76,IPY78,IPY82,#REF!)*(1-$E$91)*0.095</f>
        <v>#REF!</v>
      </c>
      <c r="IPZ97" s="1488" t="e">
        <f>SUM(IPZ23,IPZ27,IPZ33,IPZ38,IPZ41,IPZ44,IPZ47,IPZ50,IPZ56,IPZ62,IPZ64,IPZ70,IPZ76,IPZ78,IPZ82,#REF!)*(1-$E$91)*0.095</f>
        <v>#REF!</v>
      </c>
      <c r="IQA97" s="1488" t="e">
        <f>SUM(IQA23,IQA27,IQA33,IQA38,IQA41,IQA44,IQA47,IQA50,IQA56,IQA62,IQA64,IQA70,IQA76,IQA78,IQA82,#REF!)*(1-$E$91)*0.095</f>
        <v>#REF!</v>
      </c>
      <c r="IQB97" s="1488" t="e">
        <f>SUM(IQB23,IQB27,IQB33,IQB38,IQB41,IQB44,IQB47,IQB50,IQB56,IQB62,IQB64,IQB70,IQB76,IQB78,IQB82,#REF!)*(1-$E$91)*0.095</f>
        <v>#REF!</v>
      </c>
      <c r="IQC97" s="1488" t="e">
        <f>SUM(IQC23,IQC27,IQC33,IQC38,IQC41,IQC44,IQC47,IQC50,IQC56,IQC62,IQC64,IQC70,IQC76,IQC78,IQC82,#REF!)*(1-$E$91)*0.095</f>
        <v>#REF!</v>
      </c>
      <c r="IQD97" s="1488" t="e">
        <f>SUM(IQD23,IQD27,IQD33,IQD38,IQD41,IQD44,IQD47,IQD50,IQD56,IQD62,IQD64,IQD70,IQD76,IQD78,IQD82,#REF!)*(1-$E$91)*0.095</f>
        <v>#REF!</v>
      </c>
      <c r="IQE97" s="1488" t="e">
        <f>SUM(IQE23,IQE27,IQE33,IQE38,IQE41,IQE44,IQE47,IQE50,IQE56,IQE62,IQE64,IQE70,IQE76,IQE78,IQE82,#REF!)*(1-$E$91)*0.095</f>
        <v>#REF!</v>
      </c>
      <c r="IQF97" s="1488" t="e">
        <f>SUM(IQF23,IQF27,IQF33,IQF38,IQF41,IQF44,IQF47,IQF50,IQF56,IQF62,IQF64,IQF70,IQF76,IQF78,IQF82,#REF!)*(1-$E$91)*0.095</f>
        <v>#REF!</v>
      </c>
      <c r="IQG97" s="1488" t="e">
        <f>SUM(IQG23,IQG27,IQG33,IQG38,IQG41,IQG44,IQG47,IQG50,IQG56,IQG62,IQG64,IQG70,IQG76,IQG78,IQG82,#REF!)*(1-$E$91)*0.095</f>
        <v>#REF!</v>
      </c>
      <c r="IQH97" s="1488" t="e">
        <f>SUM(IQH23,IQH27,IQH33,IQH38,IQH41,IQH44,IQH47,IQH50,IQH56,IQH62,IQH64,IQH70,IQH76,IQH78,IQH82,#REF!)*(1-$E$91)*0.095</f>
        <v>#REF!</v>
      </c>
      <c r="IQI97" s="1488" t="e">
        <f>SUM(IQI23,IQI27,IQI33,IQI38,IQI41,IQI44,IQI47,IQI50,IQI56,IQI62,IQI64,IQI70,IQI76,IQI78,IQI82,#REF!)*(1-$E$91)*0.095</f>
        <v>#REF!</v>
      </c>
      <c r="IQJ97" s="1488" t="e">
        <f>SUM(IQJ23,IQJ27,IQJ33,IQJ38,IQJ41,IQJ44,IQJ47,IQJ50,IQJ56,IQJ62,IQJ64,IQJ70,IQJ76,IQJ78,IQJ82,#REF!)*(1-$E$91)*0.095</f>
        <v>#REF!</v>
      </c>
      <c r="IQK97" s="1488" t="e">
        <f>SUM(IQK23,IQK27,IQK33,IQK38,IQK41,IQK44,IQK47,IQK50,IQK56,IQK62,IQK64,IQK70,IQK76,IQK78,IQK82,#REF!)*(1-$E$91)*0.095</f>
        <v>#REF!</v>
      </c>
      <c r="IQL97" s="1488" t="e">
        <f>SUM(IQL23,IQL27,IQL33,IQL38,IQL41,IQL44,IQL47,IQL50,IQL56,IQL62,IQL64,IQL70,IQL76,IQL78,IQL82,#REF!)*(1-$E$91)*0.095</f>
        <v>#REF!</v>
      </c>
      <c r="IQM97" s="1488" t="e">
        <f>SUM(IQM23,IQM27,IQM33,IQM38,IQM41,IQM44,IQM47,IQM50,IQM56,IQM62,IQM64,IQM70,IQM76,IQM78,IQM82,#REF!)*(1-$E$91)*0.095</f>
        <v>#REF!</v>
      </c>
      <c r="IQN97" s="1488" t="e">
        <f>SUM(IQN23,IQN27,IQN33,IQN38,IQN41,IQN44,IQN47,IQN50,IQN56,IQN62,IQN64,IQN70,IQN76,IQN78,IQN82,#REF!)*(1-$E$91)*0.095</f>
        <v>#REF!</v>
      </c>
      <c r="IQO97" s="1488" t="e">
        <f>SUM(IQO23,IQO27,IQO33,IQO38,IQO41,IQO44,IQO47,IQO50,IQO56,IQO62,IQO64,IQO70,IQO76,IQO78,IQO82,#REF!)*(1-$E$91)*0.095</f>
        <v>#REF!</v>
      </c>
      <c r="IQP97" s="1488" t="e">
        <f>SUM(IQP23,IQP27,IQP33,IQP38,IQP41,IQP44,IQP47,IQP50,IQP56,IQP62,IQP64,IQP70,IQP76,IQP78,IQP82,#REF!)*(1-$E$91)*0.095</f>
        <v>#REF!</v>
      </c>
      <c r="IQQ97" s="1488" t="e">
        <f>SUM(IQQ23,IQQ27,IQQ33,IQQ38,IQQ41,IQQ44,IQQ47,IQQ50,IQQ56,IQQ62,IQQ64,IQQ70,IQQ76,IQQ78,IQQ82,#REF!)*(1-$E$91)*0.095</f>
        <v>#REF!</v>
      </c>
      <c r="IQR97" s="1488" t="e">
        <f>SUM(IQR23,IQR27,IQR33,IQR38,IQR41,IQR44,IQR47,IQR50,IQR56,IQR62,IQR64,IQR70,IQR76,IQR78,IQR82,#REF!)*(1-$E$91)*0.095</f>
        <v>#REF!</v>
      </c>
      <c r="IQS97" s="1488" t="e">
        <f>SUM(IQS23,IQS27,IQS33,IQS38,IQS41,IQS44,IQS47,IQS50,IQS56,IQS62,IQS64,IQS70,IQS76,IQS78,IQS82,#REF!)*(1-$E$91)*0.095</f>
        <v>#REF!</v>
      </c>
      <c r="IQT97" s="1488" t="e">
        <f>SUM(IQT23,IQT27,IQT33,IQT38,IQT41,IQT44,IQT47,IQT50,IQT56,IQT62,IQT64,IQT70,IQT76,IQT78,IQT82,#REF!)*(1-$E$91)*0.095</f>
        <v>#REF!</v>
      </c>
      <c r="IQU97" s="1488" t="e">
        <f>SUM(IQU23,IQU27,IQU33,IQU38,IQU41,IQU44,IQU47,IQU50,IQU56,IQU62,IQU64,IQU70,IQU76,IQU78,IQU82,#REF!)*(1-$E$91)*0.095</f>
        <v>#REF!</v>
      </c>
      <c r="IQV97" s="1488" t="e">
        <f>SUM(IQV23,IQV27,IQV33,IQV38,IQV41,IQV44,IQV47,IQV50,IQV56,IQV62,IQV64,IQV70,IQV76,IQV78,IQV82,#REF!)*(1-$E$91)*0.095</f>
        <v>#REF!</v>
      </c>
      <c r="IQW97" s="1488" t="e">
        <f>SUM(IQW23,IQW27,IQW33,IQW38,IQW41,IQW44,IQW47,IQW50,IQW56,IQW62,IQW64,IQW70,IQW76,IQW78,IQW82,#REF!)*(1-$E$91)*0.095</f>
        <v>#REF!</v>
      </c>
      <c r="IQX97" s="1488" t="e">
        <f>SUM(IQX23,IQX27,IQX33,IQX38,IQX41,IQX44,IQX47,IQX50,IQX56,IQX62,IQX64,IQX70,IQX76,IQX78,IQX82,#REF!)*(1-$E$91)*0.095</f>
        <v>#REF!</v>
      </c>
      <c r="IQY97" s="1488" t="e">
        <f>SUM(IQY23,IQY27,IQY33,IQY38,IQY41,IQY44,IQY47,IQY50,IQY56,IQY62,IQY64,IQY70,IQY76,IQY78,IQY82,#REF!)*(1-$E$91)*0.095</f>
        <v>#REF!</v>
      </c>
      <c r="IQZ97" s="1488" t="e">
        <f>SUM(IQZ23,IQZ27,IQZ33,IQZ38,IQZ41,IQZ44,IQZ47,IQZ50,IQZ56,IQZ62,IQZ64,IQZ70,IQZ76,IQZ78,IQZ82,#REF!)*(1-$E$91)*0.095</f>
        <v>#REF!</v>
      </c>
      <c r="IRA97" s="1488" t="e">
        <f>SUM(IRA23,IRA27,IRA33,IRA38,IRA41,IRA44,IRA47,IRA50,IRA56,IRA62,IRA64,IRA70,IRA76,IRA78,IRA82,#REF!)*(1-$E$91)*0.095</f>
        <v>#REF!</v>
      </c>
      <c r="IRB97" s="1488" t="e">
        <f>SUM(IRB23,IRB27,IRB33,IRB38,IRB41,IRB44,IRB47,IRB50,IRB56,IRB62,IRB64,IRB70,IRB76,IRB78,IRB82,#REF!)*(1-$E$91)*0.095</f>
        <v>#REF!</v>
      </c>
      <c r="IRC97" s="1488" t="e">
        <f>SUM(IRC23,IRC27,IRC33,IRC38,IRC41,IRC44,IRC47,IRC50,IRC56,IRC62,IRC64,IRC70,IRC76,IRC78,IRC82,#REF!)*(1-$E$91)*0.095</f>
        <v>#REF!</v>
      </c>
      <c r="IRD97" s="1488" t="e">
        <f>SUM(IRD23,IRD27,IRD33,IRD38,IRD41,IRD44,IRD47,IRD50,IRD56,IRD62,IRD64,IRD70,IRD76,IRD78,IRD82,#REF!)*(1-$E$91)*0.095</f>
        <v>#REF!</v>
      </c>
      <c r="IRE97" s="1488" t="e">
        <f>SUM(IRE23,IRE27,IRE33,IRE38,IRE41,IRE44,IRE47,IRE50,IRE56,IRE62,IRE64,IRE70,IRE76,IRE78,IRE82,#REF!)*(1-$E$91)*0.095</f>
        <v>#REF!</v>
      </c>
      <c r="IRF97" s="1488" t="e">
        <f>SUM(IRF23,IRF27,IRF33,IRF38,IRF41,IRF44,IRF47,IRF50,IRF56,IRF62,IRF64,IRF70,IRF76,IRF78,IRF82,#REF!)*(1-$E$91)*0.095</f>
        <v>#REF!</v>
      </c>
      <c r="IRG97" s="1488" t="e">
        <f>SUM(IRG23,IRG27,IRG33,IRG38,IRG41,IRG44,IRG47,IRG50,IRG56,IRG62,IRG64,IRG70,IRG76,IRG78,IRG82,#REF!)*(1-$E$91)*0.095</f>
        <v>#REF!</v>
      </c>
      <c r="IRH97" s="1488" t="e">
        <f>SUM(IRH23,IRH27,IRH33,IRH38,IRH41,IRH44,IRH47,IRH50,IRH56,IRH62,IRH64,IRH70,IRH76,IRH78,IRH82,#REF!)*(1-$E$91)*0.095</f>
        <v>#REF!</v>
      </c>
      <c r="IRI97" s="1488" t="e">
        <f>SUM(IRI23,IRI27,IRI33,IRI38,IRI41,IRI44,IRI47,IRI50,IRI56,IRI62,IRI64,IRI70,IRI76,IRI78,IRI82,#REF!)*(1-$E$91)*0.095</f>
        <v>#REF!</v>
      </c>
      <c r="IRJ97" s="1488" t="e">
        <f>SUM(IRJ23,IRJ27,IRJ33,IRJ38,IRJ41,IRJ44,IRJ47,IRJ50,IRJ56,IRJ62,IRJ64,IRJ70,IRJ76,IRJ78,IRJ82,#REF!)*(1-$E$91)*0.095</f>
        <v>#REF!</v>
      </c>
      <c r="IRK97" s="1488" t="e">
        <f>SUM(IRK23,IRK27,IRK33,IRK38,IRK41,IRK44,IRK47,IRK50,IRK56,IRK62,IRK64,IRK70,IRK76,IRK78,IRK82,#REF!)*(1-$E$91)*0.095</f>
        <v>#REF!</v>
      </c>
      <c r="IRL97" s="1488" t="e">
        <f>SUM(IRL23,IRL27,IRL33,IRL38,IRL41,IRL44,IRL47,IRL50,IRL56,IRL62,IRL64,IRL70,IRL76,IRL78,IRL82,#REF!)*(1-$E$91)*0.095</f>
        <v>#REF!</v>
      </c>
      <c r="IRM97" s="1488" t="e">
        <f>SUM(IRM23,IRM27,IRM33,IRM38,IRM41,IRM44,IRM47,IRM50,IRM56,IRM62,IRM64,IRM70,IRM76,IRM78,IRM82,#REF!)*(1-$E$91)*0.095</f>
        <v>#REF!</v>
      </c>
      <c r="IRN97" s="1488" t="e">
        <f>SUM(IRN23,IRN27,IRN33,IRN38,IRN41,IRN44,IRN47,IRN50,IRN56,IRN62,IRN64,IRN70,IRN76,IRN78,IRN82,#REF!)*(1-$E$91)*0.095</f>
        <v>#REF!</v>
      </c>
      <c r="IRO97" s="1488" t="e">
        <f>SUM(IRO23,IRO27,IRO33,IRO38,IRO41,IRO44,IRO47,IRO50,IRO56,IRO62,IRO64,IRO70,IRO76,IRO78,IRO82,#REF!)*(1-$E$91)*0.095</f>
        <v>#REF!</v>
      </c>
      <c r="IRP97" s="1488" t="e">
        <f>SUM(IRP23,IRP27,IRP33,IRP38,IRP41,IRP44,IRP47,IRP50,IRP56,IRP62,IRP64,IRP70,IRP76,IRP78,IRP82,#REF!)*(1-$E$91)*0.095</f>
        <v>#REF!</v>
      </c>
      <c r="IRQ97" s="1488" t="e">
        <f>SUM(IRQ23,IRQ27,IRQ33,IRQ38,IRQ41,IRQ44,IRQ47,IRQ50,IRQ56,IRQ62,IRQ64,IRQ70,IRQ76,IRQ78,IRQ82,#REF!)*(1-$E$91)*0.095</f>
        <v>#REF!</v>
      </c>
      <c r="IRR97" s="1488" t="e">
        <f>SUM(IRR23,IRR27,IRR33,IRR38,IRR41,IRR44,IRR47,IRR50,IRR56,IRR62,IRR64,IRR70,IRR76,IRR78,IRR82,#REF!)*(1-$E$91)*0.095</f>
        <v>#REF!</v>
      </c>
      <c r="IRS97" s="1488" t="e">
        <f>SUM(IRS23,IRS27,IRS33,IRS38,IRS41,IRS44,IRS47,IRS50,IRS56,IRS62,IRS64,IRS70,IRS76,IRS78,IRS82,#REF!)*(1-$E$91)*0.095</f>
        <v>#REF!</v>
      </c>
      <c r="IRT97" s="1488" t="e">
        <f>SUM(IRT23,IRT27,IRT33,IRT38,IRT41,IRT44,IRT47,IRT50,IRT56,IRT62,IRT64,IRT70,IRT76,IRT78,IRT82,#REF!)*(1-$E$91)*0.095</f>
        <v>#REF!</v>
      </c>
      <c r="IRU97" s="1488" t="e">
        <f>SUM(IRU23,IRU27,IRU33,IRU38,IRU41,IRU44,IRU47,IRU50,IRU56,IRU62,IRU64,IRU70,IRU76,IRU78,IRU82,#REF!)*(1-$E$91)*0.095</f>
        <v>#REF!</v>
      </c>
      <c r="IRV97" s="1488" t="e">
        <f>SUM(IRV23,IRV27,IRV33,IRV38,IRV41,IRV44,IRV47,IRV50,IRV56,IRV62,IRV64,IRV70,IRV76,IRV78,IRV82,#REF!)*(1-$E$91)*0.095</f>
        <v>#REF!</v>
      </c>
      <c r="IRW97" s="1488" t="e">
        <f>SUM(IRW23,IRW27,IRW33,IRW38,IRW41,IRW44,IRW47,IRW50,IRW56,IRW62,IRW64,IRW70,IRW76,IRW78,IRW82,#REF!)*(1-$E$91)*0.095</f>
        <v>#REF!</v>
      </c>
      <c r="IRX97" s="1488" t="e">
        <f>SUM(IRX23,IRX27,IRX33,IRX38,IRX41,IRX44,IRX47,IRX50,IRX56,IRX62,IRX64,IRX70,IRX76,IRX78,IRX82,#REF!)*(1-$E$91)*0.095</f>
        <v>#REF!</v>
      </c>
      <c r="IRY97" s="1488" t="e">
        <f>SUM(IRY23,IRY27,IRY33,IRY38,IRY41,IRY44,IRY47,IRY50,IRY56,IRY62,IRY64,IRY70,IRY76,IRY78,IRY82,#REF!)*(1-$E$91)*0.095</f>
        <v>#REF!</v>
      </c>
      <c r="IRZ97" s="1488" t="e">
        <f>SUM(IRZ23,IRZ27,IRZ33,IRZ38,IRZ41,IRZ44,IRZ47,IRZ50,IRZ56,IRZ62,IRZ64,IRZ70,IRZ76,IRZ78,IRZ82,#REF!)*(1-$E$91)*0.095</f>
        <v>#REF!</v>
      </c>
      <c r="ISA97" s="1488" t="e">
        <f>SUM(ISA23,ISA27,ISA33,ISA38,ISA41,ISA44,ISA47,ISA50,ISA56,ISA62,ISA64,ISA70,ISA76,ISA78,ISA82,#REF!)*(1-$E$91)*0.095</f>
        <v>#REF!</v>
      </c>
      <c r="ISB97" s="1488" t="e">
        <f>SUM(ISB23,ISB27,ISB33,ISB38,ISB41,ISB44,ISB47,ISB50,ISB56,ISB62,ISB64,ISB70,ISB76,ISB78,ISB82,#REF!)*(1-$E$91)*0.095</f>
        <v>#REF!</v>
      </c>
      <c r="ISC97" s="1488" t="e">
        <f>SUM(ISC23,ISC27,ISC33,ISC38,ISC41,ISC44,ISC47,ISC50,ISC56,ISC62,ISC64,ISC70,ISC76,ISC78,ISC82,#REF!)*(1-$E$91)*0.095</f>
        <v>#REF!</v>
      </c>
      <c r="ISD97" s="1488" t="e">
        <f>SUM(ISD23,ISD27,ISD33,ISD38,ISD41,ISD44,ISD47,ISD50,ISD56,ISD62,ISD64,ISD70,ISD76,ISD78,ISD82,#REF!)*(1-$E$91)*0.095</f>
        <v>#REF!</v>
      </c>
      <c r="ISE97" s="1488" t="e">
        <f>SUM(ISE23,ISE27,ISE33,ISE38,ISE41,ISE44,ISE47,ISE50,ISE56,ISE62,ISE64,ISE70,ISE76,ISE78,ISE82,#REF!)*(1-$E$91)*0.095</f>
        <v>#REF!</v>
      </c>
      <c r="ISF97" s="1488" t="e">
        <f>SUM(ISF23,ISF27,ISF33,ISF38,ISF41,ISF44,ISF47,ISF50,ISF56,ISF62,ISF64,ISF70,ISF76,ISF78,ISF82,#REF!)*(1-$E$91)*0.095</f>
        <v>#REF!</v>
      </c>
      <c r="ISG97" s="1488" t="e">
        <f>SUM(ISG23,ISG27,ISG33,ISG38,ISG41,ISG44,ISG47,ISG50,ISG56,ISG62,ISG64,ISG70,ISG76,ISG78,ISG82,#REF!)*(1-$E$91)*0.095</f>
        <v>#REF!</v>
      </c>
      <c r="ISH97" s="1488" t="e">
        <f>SUM(ISH23,ISH27,ISH33,ISH38,ISH41,ISH44,ISH47,ISH50,ISH56,ISH62,ISH64,ISH70,ISH76,ISH78,ISH82,#REF!)*(1-$E$91)*0.095</f>
        <v>#REF!</v>
      </c>
      <c r="ISI97" s="1488" t="e">
        <f>SUM(ISI23,ISI27,ISI33,ISI38,ISI41,ISI44,ISI47,ISI50,ISI56,ISI62,ISI64,ISI70,ISI76,ISI78,ISI82,#REF!)*(1-$E$91)*0.095</f>
        <v>#REF!</v>
      </c>
      <c r="ISJ97" s="1488" t="e">
        <f>SUM(ISJ23,ISJ27,ISJ33,ISJ38,ISJ41,ISJ44,ISJ47,ISJ50,ISJ56,ISJ62,ISJ64,ISJ70,ISJ76,ISJ78,ISJ82,#REF!)*(1-$E$91)*0.095</f>
        <v>#REF!</v>
      </c>
      <c r="ISK97" s="1488" t="e">
        <f>SUM(ISK23,ISK27,ISK33,ISK38,ISK41,ISK44,ISK47,ISK50,ISK56,ISK62,ISK64,ISK70,ISK76,ISK78,ISK82,#REF!)*(1-$E$91)*0.095</f>
        <v>#REF!</v>
      </c>
      <c r="ISL97" s="1488" t="e">
        <f>SUM(ISL23,ISL27,ISL33,ISL38,ISL41,ISL44,ISL47,ISL50,ISL56,ISL62,ISL64,ISL70,ISL76,ISL78,ISL82,#REF!)*(1-$E$91)*0.095</f>
        <v>#REF!</v>
      </c>
      <c r="ISM97" s="1488" t="e">
        <f>SUM(ISM23,ISM27,ISM33,ISM38,ISM41,ISM44,ISM47,ISM50,ISM56,ISM62,ISM64,ISM70,ISM76,ISM78,ISM82,#REF!)*(1-$E$91)*0.095</f>
        <v>#REF!</v>
      </c>
      <c r="ISN97" s="1488" t="e">
        <f>SUM(ISN23,ISN27,ISN33,ISN38,ISN41,ISN44,ISN47,ISN50,ISN56,ISN62,ISN64,ISN70,ISN76,ISN78,ISN82,#REF!)*(1-$E$91)*0.095</f>
        <v>#REF!</v>
      </c>
      <c r="ISO97" s="1488" t="e">
        <f>SUM(ISO23,ISO27,ISO33,ISO38,ISO41,ISO44,ISO47,ISO50,ISO56,ISO62,ISO64,ISO70,ISO76,ISO78,ISO82,#REF!)*(1-$E$91)*0.095</f>
        <v>#REF!</v>
      </c>
      <c r="ISP97" s="1488" t="e">
        <f>SUM(ISP23,ISP27,ISP33,ISP38,ISP41,ISP44,ISP47,ISP50,ISP56,ISP62,ISP64,ISP70,ISP76,ISP78,ISP82,#REF!)*(1-$E$91)*0.095</f>
        <v>#REF!</v>
      </c>
      <c r="ISQ97" s="1488" t="e">
        <f>SUM(ISQ23,ISQ27,ISQ33,ISQ38,ISQ41,ISQ44,ISQ47,ISQ50,ISQ56,ISQ62,ISQ64,ISQ70,ISQ76,ISQ78,ISQ82,#REF!)*(1-$E$91)*0.095</f>
        <v>#REF!</v>
      </c>
      <c r="ISR97" s="1488" t="e">
        <f>SUM(ISR23,ISR27,ISR33,ISR38,ISR41,ISR44,ISR47,ISR50,ISR56,ISR62,ISR64,ISR70,ISR76,ISR78,ISR82,#REF!)*(1-$E$91)*0.095</f>
        <v>#REF!</v>
      </c>
      <c r="ISS97" s="1488" t="e">
        <f>SUM(ISS23,ISS27,ISS33,ISS38,ISS41,ISS44,ISS47,ISS50,ISS56,ISS62,ISS64,ISS70,ISS76,ISS78,ISS82,#REF!)*(1-$E$91)*0.095</f>
        <v>#REF!</v>
      </c>
      <c r="IST97" s="1488" t="e">
        <f>SUM(IST23,IST27,IST33,IST38,IST41,IST44,IST47,IST50,IST56,IST62,IST64,IST70,IST76,IST78,IST82,#REF!)*(1-$E$91)*0.095</f>
        <v>#REF!</v>
      </c>
      <c r="ISU97" s="1488" t="e">
        <f>SUM(ISU23,ISU27,ISU33,ISU38,ISU41,ISU44,ISU47,ISU50,ISU56,ISU62,ISU64,ISU70,ISU76,ISU78,ISU82,#REF!)*(1-$E$91)*0.095</f>
        <v>#REF!</v>
      </c>
      <c r="ISV97" s="1488" t="e">
        <f>SUM(ISV23,ISV27,ISV33,ISV38,ISV41,ISV44,ISV47,ISV50,ISV56,ISV62,ISV64,ISV70,ISV76,ISV78,ISV82,#REF!)*(1-$E$91)*0.095</f>
        <v>#REF!</v>
      </c>
      <c r="ISW97" s="1488" t="e">
        <f>SUM(ISW23,ISW27,ISW33,ISW38,ISW41,ISW44,ISW47,ISW50,ISW56,ISW62,ISW64,ISW70,ISW76,ISW78,ISW82,#REF!)*(1-$E$91)*0.095</f>
        <v>#REF!</v>
      </c>
      <c r="ISX97" s="1488" t="e">
        <f>SUM(ISX23,ISX27,ISX33,ISX38,ISX41,ISX44,ISX47,ISX50,ISX56,ISX62,ISX64,ISX70,ISX76,ISX78,ISX82,#REF!)*(1-$E$91)*0.095</f>
        <v>#REF!</v>
      </c>
      <c r="ISY97" s="1488" t="e">
        <f>SUM(ISY23,ISY27,ISY33,ISY38,ISY41,ISY44,ISY47,ISY50,ISY56,ISY62,ISY64,ISY70,ISY76,ISY78,ISY82,#REF!)*(1-$E$91)*0.095</f>
        <v>#REF!</v>
      </c>
      <c r="ISZ97" s="1488" t="e">
        <f>SUM(ISZ23,ISZ27,ISZ33,ISZ38,ISZ41,ISZ44,ISZ47,ISZ50,ISZ56,ISZ62,ISZ64,ISZ70,ISZ76,ISZ78,ISZ82,#REF!)*(1-$E$91)*0.095</f>
        <v>#REF!</v>
      </c>
      <c r="ITA97" s="1488" t="e">
        <f>SUM(ITA23,ITA27,ITA33,ITA38,ITA41,ITA44,ITA47,ITA50,ITA56,ITA62,ITA64,ITA70,ITA76,ITA78,ITA82,#REF!)*(1-$E$91)*0.095</f>
        <v>#REF!</v>
      </c>
      <c r="ITB97" s="1488" t="e">
        <f>SUM(ITB23,ITB27,ITB33,ITB38,ITB41,ITB44,ITB47,ITB50,ITB56,ITB62,ITB64,ITB70,ITB76,ITB78,ITB82,#REF!)*(1-$E$91)*0.095</f>
        <v>#REF!</v>
      </c>
      <c r="ITC97" s="1488" t="e">
        <f>SUM(ITC23,ITC27,ITC33,ITC38,ITC41,ITC44,ITC47,ITC50,ITC56,ITC62,ITC64,ITC70,ITC76,ITC78,ITC82,#REF!)*(1-$E$91)*0.095</f>
        <v>#REF!</v>
      </c>
      <c r="ITD97" s="1488" t="e">
        <f>SUM(ITD23,ITD27,ITD33,ITD38,ITD41,ITD44,ITD47,ITD50,ITD56,ITD62,ITD64,ITD70,ITD76,ITD78,ITD82,#REF!)*(1-$E$91)*0.095</f>
        <v>#REF!</v>
      </c>
      <c r="ITE97" s="1488" t="e">
        <f>SUM(ITE23,ITE27,ITE33,ITE38,ITE41,ITE44,ITE47,ITE50,ITE56,ITE62,ITE64,ITE70,ITE76,ITE78,ITE82,#REF!)*(1-$E$91)*0.095</f>
        <v>#REF!</v>
      </c>
      <c r="ITF97" s="1488" t="e">
        <f>SUM(ITF23,ITF27,ITF33,ITF38,ITF41,ITF44,ITF47,ITF50,ITF56,ITF62,ITF64,ITF70,ITF76,ITF78,ITF82,#REF!)*(1-$E$91)*0.095</f>
        <v>#REF!</v>
      </c>
      <c r="ITG97" s="1488" t="e">
        <f>SUM(ITG23,ITG27,ITG33,ITG38,ITG41,ITG44,ITG47,ITG50,ITG56,ITG62,ITG64,ITG70,ITG76,ITG78,ITG82,#REF!)*(1-$E$91)*0.095</f>
        <v>#REF!</v>
      </c>
      <c r="ITH97" s="1488" t="e">
        <f>SUM(ITH23,ITH27,ITH33,ITH38,ITH41,ITH44,ITH47,ITH50,ITH56,ITH62,ITH64,ITH70,ITH76,ITH78,ITH82,#REF!)*(1-$E$91)*0.095</f>
        <v>#REF!</v>
      </c>
      <c r="ITI97" s="1488" t="e">
        <f>SUM(ITI23,ITI27,ITI33,ITI38,ITI41,ITI44,ITI47,ITI50,ITI56,ITI62,ITI64,ITI70,ITI76,ITI78,ITI82,#REF!)*(1-$E$91)*0.095</f>
        <v>#REF!</v>
      </c>
      <c r="ITJ97" s="1488" t="e">
        <f>SUM(ITJ23,ITJ27,ITJ33,ITJ38,ITJ41,ITJ44,ITJ47,ITJ50,ITJ56,ITJ62,ITJ64,ITJ70,ITJ76,ITJ78,ITJ82,#REF!)*(1-$E$91)*0.095</f>
        <v>#REF!</v>
      </c>
      <c r="ITK97" s="1488" t="e">
        <f>SUM(ITK23,ITK27,ITK33,ITK38,ITK41,ITK44,ITK47,ITK50,ITK56,ITK62,ITK64,ITK70,ITK76,ITK78,ITK82,#REF!)*(1-$E$91)*0.095</f>
        <v>#REF!</v>
      </c>
      <c r="ITL97" s="1488" t="e">
        <f>SUM(ITL23,ITL27,ITL33,ITL38,ITL41,ITL44,ITL47,ITL50,ITL56,ITL62,ITL64,ITL70,ITL76,ITL78,ITL82,#REF!)*(1-$E$91)*0.095</f>
        <v>#REF!</v>
      </c>
      <c r="ITM97" s="1488" t="e">
        <f>SUM(ITM23,ITM27,ITM33,ITM38,ITM41,ITM44,ITM47,ITM50,ITM56,ITM62,ITM64,ITM70,ITM76,ITM78,ITM82,#REF!)*(1-$E$91)*0.095</f>
        <v>#REF!</v>
      </c>
      <c r="ITN97" s="1488" t="e">
        <f>SUM(ITN23,ITN27,ITN33,ITN38,ITN41,ITN44,ITN47,ITN50,ITN56,ITN62,ITN64,ITN70,ITN76,ITN78,ITN82,#REF!)*(1-$E$91)*0.095</f>
        <v>#REF!</v>
      </c>
      <c r="ITO97" s="1488" t="e">
        <f>SUM(ITO23,ITO27,ITO33,ITO38,ITO41,ITO44,ITO47,ITO50,ITO56,ITO62,ITO64,ITO70,ITO76,ITO78,ITO82,#REF!)*(1-$E$91)*0.095</f>
        <v>#REF!</v>
      </c>
      <c r="ITP97" s="1488" t="e">
        <f>SUM(ITP23,ITP27,ITP33,ITP38,ITP41,ITP44,ITP47,ITP50,ITP56,ITP62,ITP64,ITP70,ITP76,ITP78,ITP82,#REF!)*(1-$E$91)*0.095</f>
        <v>#REF!</v>
      </c>
      <c r="ITQ97" s="1488" t="e">
        <f>SUM(ITQ23,ITQ27,ITQ33,ITQ38,ITQ41,ITQ44,ITQ47,ITQ50,ITQ56,ITQ62,ITQ64,ITQ70,ITQ76,ITQ78,ITQ82,#REF!)*(1-$E$91)*0.095</f>
        <v>#REF!</v>
      </c>
      <c r="ITR97" s="1488" t="e">
        <f>SUM(ITR23,ITR27,ITR33,ITR38,ITR41,ITR44,ITR47,ITR50,ITR56,ITR62,ITR64,ITR70,ITR76,ITR78,ITR82,#REF!)*(1-$E$91)*0.095</f>
        <v>#REF!</v>
      </c>
      <c r="ITS97" s="1488" t="e">
        <f>SUM(ITS23,ITS27,ITS33,ITS38,ITS41,ITS44,ITS47,ITS50,ITS56,ITS62,ITS64,ITS70,ITS76,ITS78,ITS82,#REF!)*(1-$E$91)*0.095</f>
        <v>#REF!</v>
      </c>
      <c r="ITT97" s="1488" t="e">
        <f>SUM(ITT23,ITT27,ITT33,ITT38,ITT41,ITT44,ITT47,ITT50,ITT56,ITT62,ITT64,ITT70,ITT76,ITT78,ITT82,#REF!)*(1-$E$91)*0.095</f>
        <v>#REF!</v>
      </c>
      <c r="ITU97" s="1488" t="e">
        <f>SUM(ITU23,ITU27,ITU33,ITU38,ITU41,ITU44,ITU47,ITU50,ITU56,ITU62,ITU64,ITU70,ITU76,ITU78,ITU82,#REF!)*(1-$E$91)*0.095</f>
        <v>#REF!</v>
      </c>
      <c r="ITV97" s="1488" t="e">
        <f>SUM(ITV23,ITV27,ITV33,ITV38,ITV41,ITV44,ITV47,ITV50,ITV56,ITV62,ITV64,ITV70,ITV76,ITV78,ITV82,#REF!)*(1-$E$91)*0.095</f>
        <v>#REF!</v>
      </c>
      <c r="ITW97" s="1488" t="e">
        <f>SUM(ITW23,ITW27,ITW33,ITW38,ITW41,ITW44,ITW47,ITW50,ITW56,ITW62,ITW64,ITW70,ITW76,ITW78,ITW82,#REF!)*(1-$E$91)*0.095</f>
        <v>#REF!</v>
      </c>
      <c r="ITX97" s="1488" t="e">
        <f>SUM(ITX23,ITX27,ITX33,ITX38,ITX41,ITX44,ITX47,ITX50,ITX56,ITX62,ITX64,ITX70,ITX76,ITX78,ITX82,#REF!)*(1-$E$91)*0.095</f>
        <v>#REF!</v>
      </c>
      <c r="ITY97" s="1488" t="e">
        <f>SUM(ITY23,ITY27,ITY33,ITY38,ITY41,ITY44,ITY47,ITY50,ITY56,ITY62,ITY64,ITY70,ITY76,ITY78,ITY82,#REF!)*(1-$E$91)*0.095</f>
        <v>#REF!</v>
      </c>
      <c r="ITZ97" s="1488" t="e">
        <f>SUM(ITZ23,ITZ27,ITZ33,ITZ38,ITZ41,ITZ44,ITZ47,ITZ50,ITZ56,ITZ62,ITZ64,ITZ70,ITZ76,ITZ78,ITZ82,#REF!)*(1-$E$91)*0.095</f>
        <v>#REF!</v>
      </c>
      <c r="IUA97" s="1488" t="e">
        <f>SUM(IUA23,IUA27,IUA33,IUA38,IUA41,IUA44,IUA47,IUA50,IUA56,IUA62,IUA64,IUA70,IUA76,IUA78,IUA82,#REF!)*(1-$E$91)*0.095</f>
        <v>#REF!</v>
      </c>
      <c r="IUB97" s="1488" t="e">
        <f>SUM(IUB23,IUB27,IUB33,IUB38,IUB41,IUB44,IUB47,IUB50,IUB56,IUB62,IUB64,IUB70,IUB76,IUB78,IUB82,#REF!)*(1-$E$91)*0.095</f>
        <v>#REF!</v>
      </c>
      <c r="IUC97" s="1488" t="e">
        <f>SUM(IUC23,IUC27,IUC33,IUC38,IUC41,IUC44,IUC47,IUC50,IUC56,IUC62,IUC64,IUC70,IUC76,IUC78,IUC82,#REF!)*(1-$E$91)*0.095</f>
        <v>#REF!</v>
      </c>
      <c r="IUD97" s="1488" t="e">
        <f>SUM(IUD23,IUD27,IUD33,IUD38,IUD41,IUD44,IUD47,IUD50,IUD56,IUD62,IUD64,IUD70,IUD76,IUD78,IUD82,#REF!)*(1-$E$91)*0.095</f>
        <v>#REF!</v>
      </c>
      <c r="IUE97" s="1488" t="e">
        <f>SUM(IUE23,IUE27,IUE33,IUE38,IUE41,IUE44,IUE47,IUE50,IUE56,IUE62,IUE64,IUE70,IUE76,IUE78,IUE82,#REF!)*(1-$E$91)*0.095</f>
        <v>#REF!</v>
      </c>
      <c r="IUF97" s="1488" t="e">
        <f>SUM(IUF23,IUF27,IUF33,IUF38,IUF41,IUF44,IUF47,IUF50,IUF56,IUF62,IUF64,IUF70,IUF76,IUF78,IUF82,#REF!)*(1-$E$91)*0.095</f>
        <v>#REF!</v>
      </c>
      <c r="IUG97" s="1488" t="e">
        <f>SUM(IUG23,IUG27,IUG33,IUG38,IUG41,IUG44,IUG47,IUG50,IUG56,IUG62,IUG64,IUG70,IUG76,IUG78,IUG82,#REF!)*(1-$E$91)*0.095</f>
        <v>#REF!</v>
      </c>
      <c r="IUH97" s="1488" t="e">
        <f>SUM(IUH23,IUH27,IUH33,IUH38,IUH41,IUH44,IUH47,IUH50,IUH56,IUH62,IUH64,IUH70,IUH76,IUH78,IUH82,#REF!)*(1-$E$91)*0.095</f>
        <v>#REF!</v>
      </c>
      <c r="IUI97" s="1488" t="e">
        <f>SUM(IUI23,IUI27,IUI33,IUI38,IUI41,IUI44,IUI47,IUI50,IUI56,IUI62,IUI64,IUI70,IUI76,IUI78,IUI82,#REF!)*(1-$E$91)*0.095</f>
        <v>#REF!</v>
      </c>
      <c r="IUJ97" s="1488" t="e">
        <f>SUM(IUJ23,IUJ27,IUJ33,IUJ38,IUJ41,IUJ44,IUJ47,IUJ50,IUJ56,IUJ62,IUJ64,IUJ70,IUJ76,IUJ78,IUJ82,#REF!)*(1-$E$91)*0.095</f>
        <v>#REF!</v>
      </c>
      <c r="IUK97" s="1488" t="e">
        <f>SUM(IUK23,IUK27,IUK33,IUK38,IUK41,IUK44,IUK47,IUK50,IUK56,IUK62,IUK64,IUK70,IUK76,IUK78,IUK82,#REF!)*(1-$E$91)*0.095</f>
        <v>#REF!</v>
      </c>
      <c r="IUL97" s="1488" t="e">
        <f>SUM(IUL23,IUL27,IUL33,IUL38,IUL41,IUL44,IUL47,IUL50,IUL56,IUL62,IUL64,IUL70,IUL76,IUL78,IUL82,#REF!)*(1-$E$91)*0.095</f>
        <v>#REF!</v>
      </c>
      <c r="IUM97" s="1488" t="e">
        <f>SUM(IUM23,IUM27,IUM33,IUM38,IUM41,IUM44,IUM47,IUM50,IUM56,IUM62,IUM64,IUM70,IUM76,IUM78,IUM82,#REF!)*(1-$E$91)*0.095</f>
        <v>#REF!</v>
      </c>
      <c r="IUN97" s="1488" t="e">
        <f>SUM(IUN23,IUN27,IUN33,IUN38,IUN41,IUN44,IUN47,IUN50,IUN56,IUN62,IUN64,IUN70,IUN76,IUN78,IUN82,#REF!)*(1-$E$91)*0.095</f>
        <v>#REF!</v>
      </c>
      <c r="IUO97" s="1488" t="e">
        <f>SUM(IUO23,IUO27,IUO33,IUO38,IUO41,IUO44,IUO47,IUO50,IUO56,IUO62,IUO64,IUO70,IUO76,IUO78,IUO82,#REF!)*(1-$E$91)*0.095</f>
        <v>#REF!</v>
      </c>
      <c r="IUP97" s="1488" t="e">
        <f>SUM(IUP23,IUP27,IUP33,IUP38,IUP41,IUP44,IUP47,IUP50,IUP56,IUP62,IUP64,IUP70,IUP76,IUP78,IUP82,#REF!)*(1-$E$91)*0.095</f>
        <v>#REF!</v>
      </c>
      <c r="IUQ97" s="1488" t="e">
        <f>SUM(IUQ23,IUQ27,IUQ33,IUQ38,IUQ41,IUQ44,IUQ47,IUQ50,IUQ56,IUQ62,IUQ64,IUQ70,IUQ76,IUQ78,IUQ82,#REF!)*(1-$E$91)*0.095</f>
        <v>#REF!</v>
      </c>
      <c r="IUR97" s="1488" t="e">
        <f>SUM(IUR23,IUR27,IUR33,IUR38,IUR41,IUR44,IUR47,IUR50,IUR56,IUR62,IUR64,IUR70,IUR76,IUR78,IUR82,#REF!)*(1-$E$91)*0.095</f>
        <v>#REF!</v>
      </c>
      <c r="IUS97" s="1488" t="e">
        <f>SUM(IUS23,IUS27,IUS33,IUS38,IUS41,IUS44,IUS47,IUS50,IUS56,IUS62,IUS64,IUS70,IUS76,IUS78,IUS82,#REF!)*(1-$E$91)*0.095</f>
        <v>#REF!</v>
      </c>
      <c r="IUT97" s="1488" t="e">
        <f>SUM(IUT23,IUT27,IUT33,IUT38,IUT41,IUT44,IUT47,IUT50,IUT56,IUT62,IUT64,IUT70,IUT76,IUT78,IUT82,#REF!)*(1-$E$91)*0.095</f>
        <v>#REF!</v>
      </c>
      <c r="IUU97" s="1488" t="e">
        <f>SUM(IUU23,IUU27,IUU33,IUU38,IUU41,IUU44,IUU47,IUU50,IUU56,IUU62,IUU64,IUU70,IUU76,IUU78,IUU82,#REF!)*(1-$E$91)*0.095</f>
        <v>#REF!</v>
      </c>
      <c r="IUV97" s="1488" t="e">
        <f>SUM(IUV23,IUV27,IUV33,IUV38,IUV41,IUV44,IUV47,IUV50,IUV56,IUV62,IUV64,IUV70,IUV76,IUV78,IUV82,#REF!)*(1-$E$91)*0.095</f>
        <v>#REF!</v>
      </c>
      <c r="IUW97" s="1488" t="e">
        <f>SUM(IUW23,IUW27,IUW33,IUW38,IUW41,IUW44,IUW47,IUW50,IUW56,IUW62,IUW64,IUW70,IUW76,IUW78,IUW82,#REF!)*(1-$E$91)*0.095</f>
        <v>#REF!</v>
      </c>
      <c r="IUX97" s="1488" t="e">
        <f>SUM(IUX23,IUX27,IUX33,IUX38,IUX41,IUX44,IUX47,IUX50,IUX56,IUX62,IUX64,IUX70,IUX76,IUX78,IUX82,#REF!)*(1-$E$91)*0.095</f>
        <v>#REF!</v>
      </c>
      <c r="IUY97" s="1488" t="e">
        <f>SUM(IUY23,IUY27,IUY33,IUY38,IUY41,IUY44,IUY47,IUY50,IUY56,IUY62,IUY64,IUY70,IUY76,IUY78,IUY82,#REF!)*(1-$E$91)*0.095</f>
        <v>#REF!</v>
      </c>
      <c r="IUZ97" s="1488" t="e">
        <f>SUM(IUZ23,IUZ27,IUZ33,IUZ38,IUZ41,IUZ44,IUZ47,IUZ50,IUZ56,IUZ62,IUZ64,IUZ70,IUZ76,IUZ78,IUZ82,#REF!)*(1-$E$91)*0.095</f>
        <v>#REF!</v>
      </c>
      <c r="IVA97" s="1488" t="e">
        <f>SUM(IVA23,IVA27,IVA33,IVA38,IVA41,IVA44,IVA47,IVA50,IVA56,IVA62,IVA64,IVA70,IVA76,IVA78,IVA82,#REF!)*(1-$E$91)*0.095</f>
        <v>#REF!</v>
      </c>
      <c r="IVB97" s="1488" t="e">
        <f>SUM(IVB23,IVB27,IVB33,IVB38,IVB41,IVB44,IVB47,IVB50,IVB56,IVB62,IVB64,IVB70,IVB76,IVB78,IVB82,#REF!)*(1-$E$91)*0.095</f>
        <v>#REF!</v>
      </c>
      <c r="IVC97" s="1488" t="e">
        <f>SUM(IVC23,IVC27,IVC33,IVC38,IVC41,IVC44,IVC47,IVC50,IVC56,IVC62,IVC64,IVC70,IVC76,IVC78,IVC82,#REF!)*(1-$E$91)*0.095</f>
        <v>#REF!</v>
      </c>
      <c r="IVD97" s="1488" t="e">
        <f>SUM(IVD23,IVD27,IVD33,IVD38,IVD41,IVD44,IVD47,IVD50,IVD56,IVD62,IVD64,IVD70,IVD76,IVD78,IVD82,#REF!)*(1-$E$91)*0.095</f>
        <v>#REF!</v>
      </c>
      <c r="IVE97" s="1488" t="e">
        <f>SUM(IVE23,IVE27,IVE33,IVE38,IVE41,IVE44,IVE47,IVE50,IVE56,IVE62,IVE64,IVE70,IVE76,IVE78,IVE82,#REF!)*(1-$E$91)*0.095</f>
        <v>#REF!</v>
      </c>
      <c r="IVF97" s="1488" t="e">
        <f>SUM(IVF23,IVF27,IVF33,IVF38,IVF41,IVF44,IVF47,IVF50,IVF56,IVF62,IVF64,IVF70,IVF76,IVF78,IVF82,#REF!)*(1-$E$91)*0.095</f>
        <v>#REF!</v>
      </c>
      <c r="IVG97" s="1488" t="e">
        <f>SUM(IVG23,IVG27,IVG33,IVG38,IVG41,IVG44,IVG47,IVG50,IVG56,IVG62,IVG64,IVG70,IVG76,IVG78,IVG82,#REF!)*(1-$E$91)*0.095</f>
        <v>#REF!</v>
      </c>
      <c r="IVH97" s="1488" t="e">
        <f>SUM(IVH23,IVH27,IVH33,IVH38,IVH41,IVH44,IVH47,IVH50,IVH56,IVH62,IVH64,IVH70,IVH76,IVH78,IVH82,#REF!)*(1-$E$91)*0.095</f>
        <v>#REF!</v>
      </c>
      <c r="IVI97" s="1488" t="e">
        <f>SUM(IVI23,IVI27,IVI33,IVI38,IVI41,IVI44,IVI47,IVI50,IVI56,IVI62,IVI64,IVI70,IVI76,IVI78,IVI82,#REF!)*(1-$E$91)*0.095</f>
        <v>#REF!</v>
      </c>
      <c r="IVJ97" s="1488" t="e">
        <f>SUM(IVJ23,IVJ27,IVJ33,IVJ38,IVJ41,IVJ44,IVJ47,IVJ50,IVJ56,IVJ62,IVJ64,IVJ70,IVJ76,IVJ78,IVJ82,#REF!)*(1-$E$91)*0.095</f>
        <v>#REF!</v>
      </c>
      <c r="IVK97" s="1488" t="e">
        <f>SUM(IVK23,IVK27,IVK33,IVK38,IVK41,IVK44,IVK47,IVK50,IVK56,IVK62,IVK64,IVK70,IVK76,IVK78,IVK82,#REF!)*(1-$E$91)*0.095</f>
        <v>#REF!</v>
      </c>
      <c r="IVL97" s="1488" t="e">
        <f>SUM(IVL23,IVL27,IVL33,IVL38,IVL41,IVL44,IVL47,IVL50,IVL56,IVL62,IVL64,IVL70,IVL76,IVL78,IVL82,#REF!)*(1-$E$91)*0.095</f>
        <v>#REF!</v>
      </c>
      <c r="IVM97" s="1488" t="e">
        <f>SUM(IVM23,IVM27,IVM33,IVM38,IVM41,IVM44,IVM47,IVM50,IVM56,IVM62,IVM64,IVM70,IVM76,IVM78,IVM82,#REF!)*(1-$E$91)*0.095</f>
        <v>#REF!</v>
      </c>
      <c r="IVN97" s="1488" t="e">
        <f>SUM(IVN23,IVN27,IVN33,IVN38,IVN41,IVN44,IVN47,IVN50,IVN56,IVN62,IVN64,IVN70,IVN76,IVN78,IVN82,#REF!)*(1-$E$91)*0.095</f>
        <v>#REF!</v>
      </c>
      <c r="IVO97" s="1488" t="e">
        <f>SUM(IVO23,IVO27,IVO33,IVO38,IVO41,IVO44,IVO47,IVO50,IVO56,IVO62,IVO64,IVO70,IVO76,IVO78,IVO82,#REF!)*(1-$E$91)*0.095</f>
        <v>#REF!</v>
      </c>
      <c r="IVP97" s="1488" t="e">
        <f>SUM(IVP23,IVP27,IVP33,IVP38,IVP41,IVP44,IVP47,IVP50,IVP56,IVP62,IVP64,IVP70,IVP76,IVP78,IVP82,#REF!)*(1-$E$91)*0.095</f>
        <v>#REF!</v>
      </c>
      <c r="IVQ97" s="1488" t="e">
        <f>SUM(IVQ23,IVQ27,IVQ33,IVQ38,IVQ41,IVQ44,IVQ47,IVQ50,IVQ56,IVQ62,IVQ64,IVQ70,IVQ76,IVQ78,IVQ82,#REF!)*(1-$E$91)*0.095</f>
        <v>#REF!</v>
      </c>
      <c r="IVR97" s="1488" t="e">
        <f>SUM(IVR23,IVR27,IVR33,IVR38,IVR41,IVR44,IVR47,IVR50,IVR56,IVR62,IVR64,IVR70,IVR76,IVR78,IVR82,#REF!)*(1-$E$91)*0.095</f>
        <v>#REF!</v>
      </c>
      <c r="IVS97" s="1488" t="e">
        <f>SUM(IVS23,IVS27,IVS33,IVS38,IVS41,IVS44,IVS47,IVS50,IVS56,IVS62,IVS64,IVS70,IVS76,IVS78,IVS82,#REF!)*(1-$E$91)*0.095</f>
        <v>#REF!</v>
      </c>
      <c r="IVT97" s="1488" t="e">
        <f>SUM(IVT23,IVT27,IVT33,IVT38,IVT41,IVT44,IVT47,IVT50,IVT56,IVT62,IVT64,IVT70,IVT76,IVT78,IVT82,#REF!)*(1-$E$91)*0.095</f>
        <v>#REF!</v>
      </c>
      <c r="IVU97" s="1488" t="e">
        <f>SUM(IVU23,IVU27,IVU33,IVU38,IVU41,IVU44,IVU47,IVU50,IVU56,IVU62,IVU64,IVU70,IVU76,IVU78,IVU82,#REF!)*(1-$E$91)*0.095</f>
        <v>#REF!</v>
      </c>
      <c r="IVV97" s="1488" t="e">
        <f>SUM(IVV23,IVV27,IVV33,IVV38,IVV41,IVV44,IVV47,IVV50,IVV56,IVV62,IVV64,IVV70,IVV76,IVV78,IVV82,#REF!)*(1-$E$91)*0.095</f>
        <v>#REF!</v>
      </c>
      <c r="IVW97" s="1488" t="e">
        <f>SUM(IVW23,IVW27,IVW33,IVW38,IVW41,IVW44,IVW47,IVW50,IVW56,IVW62,IVW64,IVW70,IVW76,IVW78,IVW82,#REF!)*(1-$E$91)*0.095</f>
        <v>#REF!</v>
      </c>
      <c r="IVX97" s="1488" t="e">
        <f>SUM(IVX23,IVX27,IVX33,IVX38,IVX41,IVX44,IVX47,IVX50,IVX56,IVX62,IVX64,IVX70,IVX76,IVX78,IVX82,#REF!)*(1-$E$91)*0.095</f>
        <v>#REF!</v>
      </c>
      <c r="IVY97" s="1488" t="e">
        <f>SUM(IVY23,IVY27,IVY33,IVY38,IVY41,IVY44,IVY47,IVY50,IVY56,IVY62,IVY64,IVY70,IVY76,IVY78,IVY82,#REF!)*(1-$E$91)*0.095</f>
        <v>#REF!</v>
      </c>
      <c r="IVZ97" s="1488" t="e">
        <f>SUM(IVZ23,IVZ27,IVZ33,IVZ38,IVZ41,IVZ44,IVZ47,IVZ50,IVZ56,IVZ62,IVZ64,IVZ70,IVZ76,IVZ78,IVZ82,#REF!)*(1-$E$91)*0.095</f>
        <v>#REF!</v>
      </c>
      <c r="IWA97" s="1488" t="e">
        <f>SUM(IWA23,IWA27,IWA33,IWA38,IWA41,IWA44,IWA47,IWA50,IWA56,IWA62,IWA64,IWA70,IWA76,IWA78,IWA82,#REF!)*(1-$E$91)*0.095</f>
        <v>#REF!</v>
      </c>
      <c r="IWB97" s="1488" t="e">
        <f>SUM(IWB23,IWB27,IWB33,IWB38,IWB41,IWB44,IWB47,IWB50,IWB56,IWB62,IWB64,IWB70,IWB76,IWB78,IWB82,#REF!)*(1-$E$91)*0.095</f>
        <v>#REF!</v>
      </c>
      <c r="IWC97" s="1488" t="e">
        <f>SUM(IWC23,IWC27,IWC33,IWC38,IWC41,IWC44,IWC47,IWC50,IWC56,IWC62,IWC64,IWC70,IWC76,IWC78,IWC82,#REF!)*(1-$E$91)*0.095</f>
        <v>#REF!</v>
      </c>
      <c r="IWD97" s="1488" t="e">
        <f>SUM(IWD23,IWD27,IWD33,IWD38,IWD41,IWD44,IWD47,IWD50,IWD56,IWD62,IWD64,IWD70,IWD76,IWD78,IWD82,#REF!)*(1-$E$91)*0.095</f>
        <v>#REF!</v>
      </c>
      <c r="IWE97" s="1488" t="e">
        <f>SUM(IWE23,IWE27,IWE33,IWE38,IWE41,IWE44,IWE47,IWE50,IWE56,IWE62,IWE64,IWE70,IWE76,IWE78,IWE82,#REF!)*(1-$E$91)*0.095</f>
        <v>#REF!</v>
      </c>
      <c r="IWF97" s="1488" t="e">
        <f>SUM(IWF23,IWF27,IWF33,IWF38,IWF41,IWF44,IWF47,IWF50,IWF56,IWF62,IWF64,IWF70,IWF76,IWF78,IWF82,#REF!)*(1-$E$91)*0.095</f>
        <v>#REF!</v>
      </c>
      <c r="IWG97" s="1488" t="e">
        <f>SUM(IWG23,IWG27,IWG33,IWG38,IWG41,IWG44,IWG47,IWG50,IWG56,IWG62,IWG64,IWG70,IWG76,IWG78,IWG82,#REF!)*(1-$E$91)*0.095</f>
        <v>#REF!</v>
      </c>
      <c r="IWH97" s="1488" t="e">
        <f>SUM(IWH23,IWH27,IWH33,IWH38,IWH41,IWH44,IWH47,IWH50,IWH56,IWH62,IWH64,IWH70,IWH76,IWH78,IWH82,#REF!)*(1-$E$91)*0.095</f>
        <v>#REF!</v>
      </c>
      <c r="IWI97" s="1488" t="e">
        <f>SUM(IWI23,IWI27,IWI33,IWI38,IWI41,IWI44,IWI47,IWI50,IWI56,IWI62,IWI64,IWI70,IWI76,IWI78,IWI82,#REF!)*(1-$E$91)*0.095</f>
        <v>#REF!</v>
      </c>
      <c r="IWJ97" s="1488" t="e">
        <f>SUM(IWJ23,IWJ27,IWJ33,IWJ38,IWJ41,IWJ44,IWJ47,IWJ50,IWJ56,IWJ62,IWJ64,IWJ70,IWJ76,IWJ78,IWJ82,#REF!)*(1-$E$91)*0.095</f>
        <v>#REF!</v>
      </c>
      <c r="IWK97" s="1488" t="e">
        <f>SUM(IWK23,IWK27,IWK33,IWK38,IWK41,IWK44,IWK47,IWK50,IWK56,IWK62,IWK64,IWK70,IWK76,IWK78,IWK82,#REF!)*(1-$E$91)*0.095</f>
        <v>#REF!</v>
      </c>
      <c r="IWL97" s="1488" t="e">
        <f>SUM(IWL23,IWL27,IWL33,IWL38,IWL41,IWL44,IWL47,IWL50,IWL56,IWL62,IWL64,IWL70,IWL76,IWL78,IWL82,#REF!)*(1-$E$91)*0.095</f>
        <v>#REF!</v>
      </c>
      <c r="IWM97" s="1488" t="e">
        <f>SUM(IWM23,IWM27,IWM33,IWM38,IWM41,IWM44,IWM47,IWM50,IWM56,IWM62,IWM64,IWM70,IWM76,IWM78,IWM82,#REF!)*(1-$E$91)*0.095</f>
        <v>#REF!</v>
      </c>
      <c r="IWN97" s="1488" t="e">
        <f>SUM(IWN23,IWN27,IWN33,IWN38,IWN41,IWN44,IWN47,IWN50,IWN56,IWN62,IWN64,IWN70,IWN76,IWN78,IWN82,#REF!)*(1-$E$91)*0.095</f>
        <v>#REF!</v>
      </c>
      <c r="IWO97" s="1488" t="e">
        <f>SUM(IWO23,IWO27,IWO33,IWO38,IWO41,IWO44,IWO47,IWO50,IWO56,IWO62,IWO64,IWO70,IWO76,IWO78,IWO82,#REF!)*(1-$E$91)*0.095</f>
        <v>#REF!</v>
      </c>
      <c r="IWP97" s="1488" t="e">
        <f>SUM(IWP23,IWP27,IWP33,IWP38,IWP41,IWP44,IWP47,IWP50,IWP56,IWP62,IWP64,IWP70,IWP76,IWP78,IWP82,#REF!)*(1-$E$91)*0.095</f>
        <v>#REF!</v>
      </c>
      <c r="IWQ97" s="1488" t="e">
        <f>SUM(IWQ23,IWQ27,IWQ33,IWQ38,IWQ41,IWQ44,IWQ47,IWQ50,IWQ56,IWQ62,IWQ64,IWQ70,IWQ76,IWQ78,IWQ82,#REF!)*(1-$E$91)*0.095</f>
        <v>#REF!</v>
      </c>
      <c r="IWR97" s="1488" t="e">
        <f>SUM(IWR23,IWR27,IWR33,IWR38,IWR41,IWR44,IWR47,IWR50,IWR56,IWR62,IWR64,IWR70,IWR76,IWR78,IWR82,#REF!)*(1-$E$91)*0.095</f>
        <v>#REF!</v>
      </c>
      <c r="IWS97" s="1488" t="e">
        <f>SUM(IWS23,IWS27,IWS33,IWS38,IWS41,IWS44,IWS47,IWS50,IWS56,IWS62,IWS64,IWS70,IWS76,IWS78,IWS82,#REF!)*(1-$E$91)*0.095</f>
        <v>#REF!</v>
      </c>
      <c r="IWT97" s="1488" t="e">
        <f>SUM(IWT23,IWT27,IWT33,IWT38,IWT41,IWT44,IWT47,IWT50,IWT56,IWT62,IWT64,IWT70,IWT76,IWT78,IWT82,#REF!)*(1-$E$91)*0.095</f>
        <v>#REF!</v>
      </c>
      <c r="IWU97" s="1488" t="e">
        <f>SUM(IWU23,IWU27,IWU33,IWU38,IWU41,IWU44,IWU47,IWU50,IWU56,IWU62,IWU64,IWU70,IWU76,IWU78,IWU82,#REF!)*(1-$E$91)*0.095</f>
        <v>#REF!</v>
      </c>
      <c r="IWV97" s="1488" t="e">
        <f>SUM(IWV23,IWV27,IWV33,IWV38,IWV41,IWV44,IWV47,IWV50,IWV56,IWV62,IWV64,IWV70,IWV76,IWV78,IWV82,#REF!)*(1-$E$91)*0.095</f>
        <v>#REF!</v>
      </c>
      <c r="IWW97" s="1488" t="e">
        <f>SUM(IWW23,IWW27,IWW33,IWW38,IWW41,IWW44,IWW47,IWW50,IWW56,IWW62,IWW64,IWW70,IWW76,IWW78,IWW82,#REF!)*(1-$E$91)*0.095</f>
        <v>#REF!</v>
      </c>
      <c r="IWX97" s="1488" t="e">
        <f>SUM(IWX23,IWX27,IWX33,IWX38,IWX41,IWX44,IWX47,IWX50,IWX56,IWX62,IWX64,IWX70,IWX76,IWX78,IWX82,#REF!)*(1-$E$91)*0.095</f>
        <v>#REF!</v>
      </c>
      <c r="IWY97" s="1488" t="e">
        <f>SUM(IWY23,IWY27,IWY33,IWY38,IWY41,IWY44,IWY47,IWY50,IWY56,IWY62,IWY64,IWY70,IWY76,IWY78,IWY82,#REF!)*(1-$E$91)*0.095</f>
        <v>#REF!</v>
      </c>
      <c r="IWZ97" s="1488" t="e">
        <f>SUM(IWZ23,IWZ27,IWZ33,IWZ38,IWZ41,IWZ44,IWZ47,IWZ50,IWZ56,IWZ62,IWZ64,IWZ70,IWZ76,IWZ78,IWZ82,#REF!)*(1-$E$91)*0.095</f>
        <v>#REF!</v>
      </c>
      <c r="IXA97" s="1488" t="e">
        <f>SUM(IXA23,IXA27,IXA33,IXA38,IXA41,IXA44,IXA47,IXA50,IXA56,IXA62,IXA64,IXA70,IXA76,IXA78,IXA82,#REF!)*(1-$E$91)*0.095</f>
        <v>#REF!</v>
      </c>
      <c r="IXB97" s="1488" t="e">
        <f>SUM(IXB23,IXB27,IXB33,IXB38,IXB41,IXB44,IXB47,IXB50,IXB56,IXB62,IXB64,IXB70,IXB76,IXB78,IXB82,#REF!)*(1-$E$91)*0.095</f>
        <v>#REF!</v>
      </c>
      <c r="IXC97" s="1488" t="e">
        <f>SUM(IXC23,IXC27,IXC33,IXC38,IXC41,IXC44,IXC47,IXC50,IXC56,IXC62,IXC64,IXC70,IXC76,IXC78,IXC82,#REF!)*(1-$E$91)*0.095</f>
        <v>#REF!</v>
      </c>
      <c r="IXD97" s="1488" t="e">
        <f>SUM(IXD23,IXD27,IXD33,IXD38,IXD41,IXD44,IXD47,IXD50,IXD56,IXD62,IXD64,IXD70,IXD76,IXD78,IXD82,#REF!)*(1-$E$91)*0.095</f>
        <v>#REF!</v>
      </c>
      <c r="IXE97" s="1488" t="e">
        <f>SUM(IXE23,IXE27,IXE33,IXE38,IXE41,IXE44,IXE47,IXE50,IXE56,IXE62,IXE64,IXE70,IXE76,IXE78,IXE82,#REF!)*(1-$E$91)*0.095</f>
        <v>#REF!</v>
      </c>
      <c r="IXF97" s="1488" t="e">
        <f>SUM(IXF23,IXF27,IXF33,IXF38,IXF41,IXF44,IXF47,IXF50,IXF56,IXF62,IXF64,IXF70,IXF76,IXF78,IXF82,#REF!)*(1-$E$91)*0.095</f>
        <v>#REF!</v>
      </c>
      <c r="IXG97" s="1488" t="e">
        <f>SUM(IXG23,IXG27,IXG33,IXG38,IXG41,IXG44,IXG47,IXG50,IXG56,IXG62,IXG64,IXG70,IXG76,IXG78,IXG82,#REF!)*(1-$E$91)*0.095</f>
        <v>#REF!</v>
      </c>
      <c r="IXH97" s="1488" t="e">
        <f>SUM(IXH23,IXH27,IXH33,IXH38,IXH41,IXH44,IXH47,IXH50,IXH56,IXH62,IXH64,IXH70,IXH76,IXH78,IXH82,#REF!)*(1-$E$91)*0.095</f>
        <v>#REF!</v>
      </c>
      <c r="IXI97" s="1488" t="e">
        <f>SUM(IXI23,IXI27,IXI33,IXI38,IXI41,IXI44,IXI47,IXI50,IXI56,IXI62,IXI64,IXI70,IXI76,IXI78,IXI82,#REF!)*(1-$E$91)*0.095</f>
        <v>#REF!</v>
      </c>
      <c r="IXJ97" s="1488" t="e">
        <f>SUM(IXJ23,IXJ27,IXJ33,IXJ38,IXJ41,IXJ44,IXJ47,IXJ50,IXJ56,IXJ62,IXJ64,IXJ70,IXJ76,IXJ78,IXJ82,#REF!)*(1-$E$91)*0.095</f>
        <v>#REF!</v>
      </c>
      <c r="IXK97" s="1488" t="e">
        <f>SUM(IXK23,IXK27,IXK33,IXK38,IXK41,IXK44,IXK47,IXK50,IXK56,IXK62,IXK64,IXK70,IXK76,IXK78,IXK82,#REF!)*(1-$E$91)*0.095</f>
        <v>#REF!</v>
      </c>
      <c r="IXL97" s="1488" t="e">
        <f>SUM(IXL23,IXL27,IXL33,IXL38,IXL41,IXL44,IXL47,IXL50,IXL56,IXL62,IXL64,IXL70,IXL76,IXL78,IXL82,#REF!)*(1-$E$91)*0.095</f>
        <v>#REF!</v>
      </c>
      <c r="IXM97" s="1488" t="e">
        <f>SUM(IXM23,IXM27,IXM33,IXM38,IXM41,IXM44,IXM47,IXM50,IXM56,IXM62,IXM64,IXM70,IXM76,IXM78,IXM82,#REF!)*(1-$E$91)*0.095</f>
        <v>#REF!</v>
      </c>
      <c r="IXN97" s="1488" t="e">
        <f>SUM(IXN23,IXN27,IXN33,IXN38,IXN41,IXN44,IXN47,IXN50,IXN56,IXN62,IXN64,IXN70,IXN76,IXN78,IXN82,#REF!)*(1-$E$91)*0.095</f>
        <v>#REF!</v>
      </c>
      <c r="IXO97" s="1488" t="e">
        <f>SUM(IXO23,IXO27,IXO33,IXO38,IXO41,IXO44,IXO47,IXO50,IXO56,IXO62,IXO64,IXO70,IXO76,IXO78,IXO82,#REF!)*(1-$E$91)*0.095</f>
        <v>#REF!</v>
      </c>
      <c r="IXP97" s="1488" t="e">
        <f>SUM(IXP23,IXP27,IXP33,IXP38,IXP41,IXP44,IXP47,IXP50,IXP56,IXP62,IXP64,IXP70,IXP76,IXP78,IXP82,#REF!)*(1-$E$91)*0.095</f>
        <v>#REF!</v>
      </c>
      <c r="IXQ97" s="1488" t="e">
        <f>SUM(IXQ23,IXQ27,IXQ33,IXQ38,IXQ41,IXQ44,IXQ47,IXQ50,IXQ56,IXQ62,IXQ64,IXQ70,IXQ76,IXQ78,IXQ82,#REF!)*(1-$E$91)*0.095</f>
        <v>#REF!</v>
      </c>
      <c r="IXR97" s="1488" t="e">
        <f>SUM(IXR23,IXR27,IXR33,IXR38,IXR41,IXR44,IXR47,IXR50,IXR56,IXR62,IXR64,IXR70,IXR76,IXR78,IXR82,#REF!)*(1-$E$91)*0.095</f>
        <v>#REF!</v>
      </c>
      <c r="IXS97" s="1488" t="e">
        <f>SUM(IXS23,IXS27,IXS33,IXS38,IXS41,IXS44,IXS47,IXS50,IXS56,IXS62,IXS64,IXS70,IXS76,IXS78,IXS82,#REF!)*(1-$E$91)*0.095</f>
        <v>#REF!</v>
      </c>
      <c r="IXT97" s="1488" t="e">
        <f>SUM(IXT23,IXT27,IXT33,IXT38,IXT41,IXT44,IXT47,IXT50,IXT56,IXT62,IXT64,IXT70,IXT76,IXT78,IXT82,#REF!)*(1-$E$91)*0.095</f>
        <v>#REF!</v>
      </c>
      <c r="IXU97" s="1488" t="e">
        <f>SUM(IXU23,IXU27,IXU33,IXU38,IXU41,IXU44,IXU47,IXU50,IXU56,IXU62,IXU64,IXU70,IXU76,IXU78,IXU82,#REF!)*(1-$E$91)*0.095</f>
        <v>#REF!</v>
      </c>
      <c r="IXV97" s="1488" t="e">
        <f>SUM(IXV23,IXV27,IXV33,IXV38,IXV41,IXV44,IXV47,IXV50,IXV56,IXV62,IXV64,IXV70,IXV76,IXV78,IXV82,#REF!)*(1-$E$91)*0.095</f>
        <v>#REF!</v>
      </c>
      <c r="IXW97" s="1488" t="e">
        <f>SUM(IXW23,IXW27,IXW33,IXW38,IXW41,IXW44,IXW47,IXW50,IXW56,IXW62,IXW64,IXW70,IXW76,IXW78,IXW82,#REF!)*(1-$E$91)*0.095</f>
        <v>#REF!</v>
      </c>
      <c r="IXX97" s="1488" t="e">
        <f>SUM(IXX23,IXX27,IXX33,IXX38,IXX41,IXX44,IXX47,IXX50,IXX56,IXX62,IXX64,IXX70,IXX76,IXX78,IXX82,#REF!)*(1-$E$91)*0.095</f>
        <v>#REF!</v>
      </c>
      <c r="IXY97" s="1488" t="e">
        <f>SUM(IXY23,IXY27,IXY33,IXY38,IXY41,IXY44,IXY47,IXY50,IXY56,IXY62,IXY64,IXY70,IXY76,IXY78,IXY82,#REF!)*(1-$E$91)*0.095</f>
        <v>#REF!</v>
      </c>
      <c r="IXZ97" s="1488" t="e">
        <f>SUM(IXZ23,IXZ27,IXZ33,IXZ38,IXZ41,IXZ44,IXZ47,IXZ50,IXZ56,IXZ62,IXZ64,IXZ70,IXZ76,IXZ78,IXZ82,#REF!)*(1-$E$91)*0.095</f>
        <v>#REF!</v>
      </c>
      <c r="IYA97" s="1488" t="e">
        <f>SUM(IYA23,IYA27,IYA33,IYA38,IYA41,IYA44,IYA47,IYA50,IYA56,IYA62,IYA64,IYA70,IYA76,IYA78,IYA82,#REF!)*(1-$E$91)*0.095</f>
        <v>#REF!</v>
      </c>
      <c r="IYB97" s="1488" t="e">
        <f>SUM(IYB23,IYB27,IYB33,IYB38,IYB41,IYB44,IYB47,IYB50,IYB56,IYB62,IYB64,IYB70,IYB76,IYB78,IYB82,#REF!)*(1-$E$91)*0.095</f>
        <v>#REF!</v>
      </c>
      <c r="IYC97" s="1488" t="e">
        <f>SUM(IYC23,IYC27,IYC33,IYC38,IYC41,IYC44,IYC47,IYC50,IYC56,IYC62,IYC64,IYC70,IYC76,IYC78,IYC82,#REF!)*(1-$E$91)*0.095</f>
        <v>#REF!</v>
      </c>
      <c r="IYD97" s="1488" t="e">
        <f>SUM(IYD23,IYD27,IYD33,IYD38,IYD41,IYD44,IYD47,IYD50,IYD56,IYD62,IYD64,IYD70,IYD76,IYD78,IYD82,#REF!)*(1-$E$91)*0.095</f>
        <v>#REF!</v>
      </c>
      <c r="IYE97" s="1488" t="e">
        <f>SUM(IYE23,IYE27,IYE33,IYE38,IYE41,IYE44,IYE47,IYE50,IYE56,IYE62,IYE64,IYE70,IYE76,IYE78,IYE82,#REF!)*(1-$E$91)*0.095</f>
        <v>#REF!</v>
      </c>
      <c r="IYF97" s="1488" t="e">
        <f>SUM(IYF23,IYF27,IYF33,IYF38,IYF41,IYF44,IYF47,IYF50,IYF56,IYF62,IYF64,IYF70,IYF76,IYF78,IYF82,#REF!)*(1-$E$91)*0.095</f>
        <v>#REF!</v>
      </c>
      <c r="IYG97" s="1488" t="e">
        <f>SUM(IYG23,IYG27,IYG33,IYG38,IYG41,IYG44,IYG47,IYG50,IYG56,IYG62,IYG64,IYG70,IYG76,IYG78,IYG82,#REF!)*(1-$E$91)*0.095</f>
        <v>#REF!</v>
      </c>
      <c r="IYH97" s="1488" t="e">
        <f>SUM(IYH23,IYH27,IYH33,IYH38,IYH41,IYH44,IYH47,IYH50,IYH56,IYH62,IYH64,IYH70,IYH76,IYH78,IYH82,#REF!)*(1-$E$91)*0.095</f>
        <v>#REF!</v>
      </c>
      <c r="IYI97" s="1488" t="e">
        <f>SUM(IYI23,IYI27,IYI33,IYI38,IYI41,IYI44,IYI47,IYI50,IYI56,IYI62,IYI64,IYI70,IYI76,IYI78,IYI82,#REF!)*(1-$E$91)*0.095</f>
        <v>#REF!</v>
      </c>
      <c r="IYJ97" s="1488" t="e">
        <f>SUM(IYJ23,IYJ27,IYJ33,IYJ38,IYJ41,IYJ44,IYJ47,IYJ50,IYJ56,IYJ62,IYJ64,IYJ70,IYJ76,IYJ78,IYJ82,#REF!)*(1-$E$91)*0.095</f>
        <v>#REF!</v>
      </c>
      <c r="IYK97" s="1488" t="e">
        <f>SUM(IYK23,IYK27,IYK33,IYK38,IYK41,IYK44,IYK47,IYK50,IYK56,IYK62,IYK64,IYK70,IYK76,IYK78,IYK82,#REF!)*(1-$E$91)*0.095</f>
        <v>#REF!</v>
      </c>
      <c r="IYL97" s="1488" t="e">
        <f>SUM(IYL23,IYL27,IYL33,IYL38,IYL41,IYL44,IYL47,IYL50,IYL56,IYL62,IYL64,IYL70,IYL76,IYL78,IYL82,#REF!)*(1-$E$91)*0.095</f>
        <v>#REF!</v>
      </c>
      <c r="IYM97" s="1488" t="e">
        <f>SUM(IYM23,IYM27,IYM33,IYM38,IYM41,IYM44,IYM47,IYM50,IYM56,IYM62,IYM64,IYM70,IYM76,IYM78,IYM82,#REF!)*(1-$E$91)*0.095</f>
        <v>#REF!</v>
      </c>
      <c r="IYN97" s="1488" t="e">
        <f>SUM(IYN23,IYN27,IYN33,IYN38,IYN41,IYN44,IYN47,IYN50,IYN56,IYN62,IYN64,IYN70,IYN76,IYN78,IYN82,#REF!)*(1-$E$91)*0.095</f>
        <v>#REF!</v>
      </c>
      <c r="IYO97" s="1488" t="e">
        <f>SUM(IYO23,IYO27,IYO33,IYO38,IYO41,IYO44,IYO47,IYO50,IYO56,IYO62,IYO64,IYO70,IYO76,IYO78,IYO82,#REF!)*(1-$E$91)*0.095</f>
        <v>#REF!</v>
      </c>
      <c r="IYP97" s="1488" t="e">
        <f>SUM(IYP23,IYP27,IYP33,IYP38,IYP41,IYP44,IYP47,IYP50,IYP56,IYP62,IYP64,IYP70,IYP76,IYP78,IYP82,#REF!)*(1-$E$91)*0.095</f>
        <v>#REF!</v>
      </c>
      <c r="IYQ97" s="1488" t="e">
        <f>SUM(IYQ23,IYQ27,IYQ33,IYQ38,IYQ41,IYQ44,IYQ47,IYQ50,IYQ56,IYQ62,IYQ64,IYQ70,IYQ76,IYQ78,IYQ82,#REF!)*(1-$E$91)*0.095</f>
        <v>#REF!</v>
      </c>
      <c r="IYR97" s="1488" t="e">
        <f>SUM(IYR23,IYR27,IYR33,IYR38,IYR41,IYR44,IYR47,IYR50,IYR56,IYR62,IYR64,IYR70,IYR76,IYR78,IYR82,#REF!)*(1-$E$91)*0.095</f>
        <v>#REF!</v>
      </c>
      <c r="IYS97" s="1488" t="e">
        <f>SUM(IYS23,IYS27,IYS33,IYS38,IYS41,IYS44,IYS47,IYS50,IYS56,IYS62,IYS64,IYS70,IYS76,IYS78,IYS82,#REF!)*(1-$E$91)*0.095</f>
        <v>#REF!</v>
      </c>
      <c r="IYT97" s="1488" t="e">
        <f>SUM(IYT23,IYT27,IYT33,IYT38,IYT41,IYT44,IYT47,IYT50,IYT56,IYT62,IYT64,IYT70,IYT76,IYT78,IYT82,#REF!)*(1-$E$91)*0.095</f>
        <v>#REF!</v>
      </c>
      <c r="IYU97" s="1488" t="e">
        <f>SUM(IYU23,IYU27,IYU33,IYU38,IYU41,IYU44,IYU47,IYU50,IYU56,IYU62,IYU64,IYU70,IYU76,IYU78,IYU82,#REF!)*(1-$E$91)*0.095</f>
        <v>#REF!</v>
      </c>
      <c r="IYV97" s="1488" t="e">
        <f>SUM(IYV23,IYV27,IYV33,IYV38,IYV41,IYV44,IYV47,IYV50,IYV56,IYV62,IYV64,IYV70,IYV76,IYV78,IYV82,#REF!)*(1-$E$91)*0.095</f>
        <v>#REF!</v>
      </c>
      <c r="IYW97" s="1488" t="e">
        <f>SUM(IYW23,IYW27,IYW33,IYW38,IYW41,IYW44,IYW47,IYW50,IYW56,IYW62,IYW64,IYW70,IYW76,IYW78,IYW82,#REF!)*(1-$E$91)*0.095</f>
        <v>#REF!</v>
      </c>
      <c r="IYX97" s="1488" t="e">
        <f>SUM(IYX23,IYX27,IYX33,IYX38,IYX41,IYX44,IYX47,IYX50,IYX56,IYX62,IYX64,IYX70,IYX76,IYX78,IYX82,#REF!)*(1-$E$91)*0.095</f>
        <v>#REF!</v>
      </c>
      <c r="IYY97" s="1488" t="e">
        <f>SUM(IYY23,IYY27,IYY33,IYY38,IYY41,IYY44,IYY47,IYY50,IYY56,IYY62,IYY64,IYY70,IYY76,IYY78,IYY82,#REF!)*(1-$E$91)*0.095</f>
        <v>#REF!</v>
      </c>
      <c r="IYZ97" s="1488" t="e">
        <f>SUM(IYZ23,IYZ27,IYZ33,IYZ38,IYZ41,IYZ44,IYZ47,IYZ50,IYZ56,IYZ62,IYZ64,IYZ70,IYZ76,IYZ78,IYZ82,#REF!)*(1-$E$91)*0.095</f>
        <v>#REF!</v>
      </c>
      <c r="IZA97" s="1488" t="e">
        <f>SUM(IZA23,IZA27,IZA33,IZA38,IZA41,IZA44,IZA47,IZA50,IZA56,IZA62,IZA64,IZA70,IZA76,IZA78,IZA82,#REF!)*(1-$E$91)*0.095</f>
        <v>#REF!</v>
      </c>
      <c r="IZB97" s="1488" t="e">
        <f>SUM(IZB23,IZB27,IZB33,IZB38,IZB41,IZB44,IZB47,IZB50,IZB56,IZB62,IZB64,IZB70,IZB76,IZB78,IZB82,#REF!)*(1-$E$91)*0.095</f>
        <v>#REF!</v>
      </c>
      <c r="IZC97" s="1488" t="e">
        <f>SUM(IZC23,IZC27,IZC33,IZC38,IZC41,IZC44,IZC47,IZC50,IZC56,IZC62,IZC64,IZC70,IZC76,IZC78,IZC82,#REF!)*(1-$E$91)*0.095</f>
        <v>#REF!</v>
      </c>
      <c r="IZD97" s="1488" t="e">
        <f>SUM(IZD23,IZD27,IZD33,IZD38,IZD41,IZD44,IZD47,IZD50,IZD56,IZD62,IZD64,IZD70,IZD76,IZD78,IZD82,#REF!)*(1-$E$91)*0.095</f>
        <v>#REF!</v>
      </c>
      <c r="IZE97" s="1488" t="e">
        <f>SUM(IZE23,IZE27,IZE33,IZE38,IZE41,IZE44,IZE47,IZE50,IZE56,IZE62,IZE64,IZE70,IZE76,IZE78,IZE82,#REF!)*(1-$E$91)*0.095</f>
        <v>#REF!</v>
      </c>
      <c r="IZF97" s="1488" t="e">
        <f>SUM(IZF23,IZF27,IZF33,IZF38,IZF41,IZF44,IZF47,IZF50,IZF56,IZF62,IZF64,IZF70,IZF76,IZF78,IZF82,#REF!)*(1-$E$91)*0.095</f>
        <v>#REF!</v>
      </c>
      <c r="IZG97" s="1488" t="e">
        <f>SUM(IZG23,IZG27,IZG33,IZG38,IZG41,IZG44,IZG47,IZG50,IZG56,IZG62,IZG64,IZG70,IZG76,IZG78,IZG82,#REF!)*(1-$E$91)*0.095</f>
        <v>#REF!</v>
      </c>
      <c r="IZH97" s="1488" t="e">
        <f>SUM(IZH23,IZH27,IZH33,IZH38,IZH41,IZH44,IZH47,IZH50,IZH56,IZH62,IZH64,IZH70,IZH76,IZH78,IZH82,#REF!)*(1-$E$91)*0.095</f>
        <v>#REF!</v>
      </c>
      <c r="IZI97" s="1488" t="e">
        <f>SUM(IZI23,IZI27,IZI33,IZI38,IZI41,IZI44,IZI47,IZI50,IZI56,IZI62,IZI64,IZI70,IZI76,IZI78,IZI82,#REF!)*(1-$E$91)*0.095</f>
        <v>#REF!</v>
      </c>
      <c r="IZJ97" s="1488" t="e">
        <f>SUM(IZJ23,IZJ27,IZJ33,IZJ38,IZJ41,IZJ44,IZJ47,IZJ50,IZJ56,IZJ62,IZJ64,IZJ70,IZJ76,IZJ78,IZJ82,#REF!)*(1-$E$91)*0.095</f>
        <v>#REF!</v>
      </c>
      <c r="IZK97" s="1488" t="e">
        <f>SUM(IZK23,IZK27,IZK33,IZK38,IZK41,IZK44,IZK47,IZK50,IZK56,IZK62,IZK64,IZK70,IZK76,IZK78,IZK82,#REF!)*(1-$E$91)*0.095</f>
        <v>#REF!</v>
      </c>
      <c r="IZL97" s="1488" t="e">
        <f>SUM(IZL23,IZL27,IZL33,IZL38,IZL41,IZL44,IZL47,IZL50,IZL56,IZL62,IZL64,IZL70,IZL76,IZL78,IZL82,#REF!)*(1-$E$91)*0.095</f>
        <v>#REF!</v>
      </c>
      <c r="IZM97" s="1488" t="e">
        <f>SUM(IZM23,IZM27,IZM33,IZM38,IZM41,IZM44,IZM47,IZM50,IZM56,IZM62,IZM64,IZM70,IZM76,IZM78,IZM82,#REF!)*(1-$E$91)*0.095</f>
        <v>#REF!</v>
      </c>
      <c r="IZN97" s="1488" t="e">
        <f>SUM(IZN23,IZN27,IZN33,IZN38,IZN41,IZN44,IZN47,IZN50,IZN56,IZN62,IZN64,IZN70,IZN76,IZN78,IZN82,#REF!)*(1-$E$91)*0.095</f>
        <v>#REF!</v>
      </c>
      <c r="IZO97" s="1488" t="e">
        <f>SUM(IZO23,IZO27,IZO33,IZO38,IZO41,IZO44,IZO47,IZO50,IZO56,IZO62,IZO64,IZO70,IZO76,IZO78,IZO82,#REF!)*(1-$E$91)*0.095</f>
        <v>#REF!</v>
      </c>
      <c r="IZP97" s="1488" t="e">
        <f>SUM(IZP23,IZP27,IZP33,IZP38,IZP41,IZP44,IZP47,IZP50,IZP56,IZP62,IZP64,IZP70,IZP76,IZP78,IZP82,#REF!)*(1-$E$91)*0.095</f>
        <v>#REF!</v>
      </c>
      <c r="IZQ97" s="1488" t="e">
        <f>SUM(IZQ23,IZQ27,IZQ33,IZQ38,IZQ41,IZQ44,IZQ47,IZQ50,IZQ56,IZQ62,IZQ64,IZQ70,IZQ76,IZQ78,IZQ82,#REF!)*(1-$E$91)*0.095</f>
        <v>#REF!</v>
      </c>
      <c r="IZR97" s="1488" t="e">
        <f>SUM(IZR23,IZR27,IZR33,IZR38,IZR41,IZR44,IZR47,IZR50,IZR56,IZR62,IZR64,IZR70,IZR76,IZR78,IZR82,#REF!)*(1-$E$91)*0.095</f>
        <v>#REF!</v>
      </c>
      <c r="IZS97" s="1488" t="e">
        <f>SUM(IZS23,IZS27,IZS33,IZS38,IZS41,IZS44,IZS47,IZS50,IZS56,IZS62,IZS64,IZS70,IZS76,IZS78,IZS82,#REF!)*(1-$E$91)*0.095</f>
        <v>#REF!</v>
      </c>
      <c r="IZT97" s="1488" t="e">
        <f>SUM(IZT23,IZT27,IZT33,IZT38,IZT41,IZT44,IZT47,IZT50,IZT56,IZT62,IZT64,IZT70,IZT76,IZT78,IZT82,#REF!)*(1-$E$91)*0.095</f>
        <v>#REF!</v>
      </c>
      <c r="IZU97" s="1488" t="e">
        <f>SUM(IZU23,IZU27,IZU33,IZU38,IZU41,IZU44,IZU47,IZU50,IZU56,IZU62,IZU64,IZU70,IZU76,IZU78,IZU82,#REF!)*(1-$E$91)*0.095</f>
        <v>#REF!</v>
      </c>
      <c r="IZV97" s="1488" t="e">
        <f>SUM(IZV23,IZV27,IZV33,IZV38,IZV41,IZV44,IZV47,IZV50,IZV56,IZV62,IZV64,IZV70,IZV76,IZV78,IZV82,#REF!)*(1-$E$91)*0.095</f>
        <v>#REF!</v>
      </c>
      <c r="IZW97" s="1488" t="e">
        <f>SUM(IZW23,IZW27,IZW33,IZW38,IZW41,IZW44,IZW47,IZW50,IZW56,IZW62,IZW64,IZW70,IZW76,IZW78,IZW82,#REF!)*(1-$E$91)*0.095</f>
        <v>#REF!</v>
      </c>
      <c r="IZX97" s="1488" t="e">
        <f>SUM(IZX23,IZX27,IZX33,IZX38,IZX41,IZX44,IZX47,IZX50,IZX56,IZX62,IZX64,IZX70,IZX76,IZX78,IZX82,#REF!)*(1-$E$91)*0.095</f>
        <v>#REF!</v>
      </c>
      <c r="IZY97" s="1488" t="e">
        <f>SUM(IZY23,IZY27,IZY33,IZY38,IZY41,IZY44,IZY47,IZY50,IZY56,IZY62,IZY64,IZY70,IZY76,IZY78,IZY82,#REF!)*(1-$E$91)*0.095</f>
        <v>#REF!</v>
      </c>
      <c r="IZZ97" s="1488" t="e">
        <f>SUM(IZZ23,IZZ27,IZZ33,IZZ38,IZZ41,IZZ44,IZZ47,IZZ50,IZZ56,IZZ62,IZZ64,IZZ70,IZZ76,IZZ78,IZZ82,#REF!)*(1-$E$91)*0.095</f>
        <v>#REF!</v>
      </c>
      <c r="JAA97" s="1488" t="e">
        <f>SUM(JAA23,JAA27,JAA33,JAA38,JAA41,JAA44,JAA47,JAA50,JAA56,JAA62,JAA64,JAA70,JAA76,JAA78,JAA82,#REF!)*(1-$E$91)*0.095</f>
        <v>#REF!</v>
      </c>
      <c r="JAB97" s="1488" t="e">
        <f>SUM(JAB23,JAB27,JAB33,JAB38,JAB41,JAB44,JAB47,JAB50,JAB56,JAB62,JAB64,JAB70,JAB76,JAB78,JAB82,#REF!)*(1-$E$91)*0.095</f>
        <v>#REF!</v>
      </c>
      <c r="JAC97" s="1488" t="e">
        <f>SUM(JAC23,JAC27,JAC33,JAC38,JAC41,JAC44,JAC47,JAC50,JAC56,JAC62,JAC64,JAC70,JAC76,JAC78,JAC82,#REF!)*(1-$E$91)*0.095</f>
        <v>#REF!</v>
      </c>
      <c r="JAD97" s="1488" t="e">
        <f>SUM(JAD23,JAD27,JAD33,JAD38,JAD41,JAD44,JAD47,JAD50,JAD56,JAD62,JAD64,JAD70,JAD76,JAD78,JAD82,#REF!)*(1-$E$91)*0.095</f>
        <v>#REF!</v>
      </c>
      <c r="JAE97" s="1488" t="e">
        <f>SUM(JAE23,JAE27,JAE33,JAE38,JAE41,JAE44,JAE47,JAE50,JAE56,JAE62,JAE64,JAE70,JAE76,JAE78,JAE82,#REF!)*(1-$E$91)*0.095</f>
        <v>#REF!</v>
      </c>
      <c r="JAF97" s="1488" t="e">
        <f>SUM(JAF23,JAF27,JAF33,JAF38,JAF41,JAF44,JAF47,JAF50,JAF56,JAF62,JAF64,JAF70,JAF76,JAF78,JAF82,#REF!)*(1-$E$91)*0.095</f>
        <v>#REF!</v>
      </c>
      <c r="JAG97" s="1488" t="e">
        <f>SUM(JAG23,JAG27,JAG33,JAG38,JAG41,JAG44,JAG47,JAG50,JAG56,JAG62,JAG64,JAG70,JAG76,JAG78,JAG82,#REF!)*(1-$E$91)*0.095</f>
        <v>#REF!</v>
      </c>
      <c r="JAH97" s="1488" t="e">
        <f>SUM(JAH23,JAH27,JAH33,JAH38,JAH41,JAH44,JAH47,JAH50,JAH56,JAH62,JAH64,JAH70,JAH76,JAH78,JAH82,#REF!)*(1-$E$91)*0.095</f>
        <v>#REF!</v>
      </c>
      <c r="JAI97" s="1488" t="e">
        <f>SUM(JAI23,JAI27,JAI33,JAI38,JAI41,JAI44,JAI47,JAI50,JAI56,JAI62,JAI64,JAI70,JAI76,JAI78,JAI82,#REF!)*(1-$E$91)*0.095</f>
        <v>#REF!</v>
      </c>
      <c r="JAJ97" s="1488" t="e">
        <f>SUM(JAJ23,JAJ27,JAJ33,JAJ38,JAJ41,JAJ44,JAJ47,JAJ50,JAJ56,JAJ62,JAJ64,JAJ70,JAJ76,JAJ78,JAJ82,#REF!)*(1-$E$91)*0.095</f>
        <v>#REF!</v>
      </c>
      <c r="JAK97" s="1488" t="e">
        <f>SUM(JAK23,JAK27,JAK33,JAK38,JAK41,JAK44,JAK47,JAK50,JAK56,JAK62,JAK64,JAK70,JAK76,JAK78,JAK82,#REF!)*(1-$E$91)*0.095</f>
        <v>#REF!</v>
      </c>
      <c r="JAL97" s="1488" t="e">
        <f>SUM(JAL23,JAL27,JAL33,JAL38,JAL41,JAL44,JAL47,JAL50,JAL56,JAL62,JAL64,JAL70,JAL76,JAL78,JAL82,#REF!)*(1-$E$91)*0.095</f>
        <v>#REF!</v>
      </c>
      <c r="JAM97" s="1488" t="e">
        <f>SUM(JAM23,JAM27,JAM33,JAM38,JAM41,JAM44,JAM47,JAM50,JAM56,JAM62,JAM64,JAM70,JAM76,JAM78,JAM82,#REF!)*(1-$E$91)*0.095</f>
        <v>#REF!</v>
      </c>
      <c r="JAN97" s="1488" t="e">
        <f>SUM(JAN23,JAN27,JAN33,JAN38,JAN41,JAN44,JAN47,JAN50,JAN56,JAN62,JAN64,JAN70,JAN76,JAN78,JAN82,#REF!)*(1-$E$91)*0.095</f>
        <v>#REF!</v>
      </c>
      <c r="JAO97" s="1488" t="e">
        <f>SUM(JAO23,JAO27,JAO33,JAO38,JAO41,JAO44,JAO47,JAO50,JAO56,JAO62,JAO64,JAO70,JAO76,JAO78,JAO82,#REF!)*(1-$E$91)*0.095</f>
        <v>#REF!</v>
      </c>
      <c r="JAP97" s="1488" t="e">
        <f>SUM(JAP23,JAP27,JAP33,JAP38,JAP41,JAP44,JAP47,JAP50,JAP56,JAP62,JAP64,JAP70,JAP76,JAP78,JAP82,#REF!)*(1-$E$91)*0.095</f>
        <v>#REF!</v>
      </c>
      <c r="JAQ97" s="1488" t="e">
        <f>SUM(JAQ23,JAQ27,JAQ33,JAQ38,JAQ41,JAQ44,JAQ47,JAQ50,JAQ56,JAQ62,JAQ64,JAQ70,JAQ76,JAQ78,JAQ82,#REF!)*(1-$E$91)*0.095</f>
        <v>#REF!</v>
      </c>
      <c r="JAR97" s="1488" t="e">
        <f>SUM(JAR23,JAR27,JAR33,JAR38,JAR41,JAR44,JAR47,JAR50,JAR56,JAR62,JAR64,JAR70,JAR76,JAR78,JAR82,#REF!)*(1-$E$91)*0.095</f>
        <v>#REF!</v>
      </c>
      <c r="JAS97" s="1488" t="e">
        <f>SUM(JAS23,JAS27,JAS33,JAS38,JAS41,JAS44,JAS47,JAS50,JAS56,JAS62,JAS64,JAS70,JAS76,JAS78,JAS82,#REF!)*(1-$E$91)*0.095</f>
        <v>#REF!</v>
      </c>
      <c r="JAT97" s="1488" t="e">
        <f>SUM(JAT23,JAT27,JAT33,JAT38,JAT41,JAT44,JAT47,JAT50,JAT56,JAT62,JAT64,JAT70,JAT76,JAT78,JAT82,#REF!)*(1-$E$91)*0.095</f>
        <v>#REF!</v>
      </c>
      <c r="JAU97" s="1488" t="e">
        <f>SUM(JAU23,JAU27,JAU33,JAU38,JAU41,JAU44,JAU47,JAU50,JAU56,JAU62,JAU64,JAU70,JAU76,JAU78,JAU82,#REF!)*(1-$E$91)*0.095</f>
        <v>#REF!</v>
      </c>
      <c r="JAV97" s="1488" t="e">
        <f>SUM(JAV23,JAV27,JAV33,JAV38,JAV41,JAV44,JAV47,JAV50,JAV56,JAV62,JAV64,JAV70,JAV76,JAV78,JAV82,#REF!)*(1-$E$91)*0.095</f>
        <v>#REF!</v>
      </c>
      <c r="JAW97" s="1488" t="e">
        <f>SUM(JAW23,JAW27,JAW33,JAW38,JAW41,JAW44,JAW47,JAW50,JAW56,JAW62,JAW64,JAW70,JAW76,JAW78,JAW82,#REF!)*(1-$E$91)*0.095</f>
        <v>#REF!</v>
      </c>
      <c r="JAX97" s="1488" t="e">
        <f>SUM(JAX23,JAX27,JAX33,JAX38,JAX41,JAX44,JAX47,JAX50,JAX56,JAX62,JAX64,JAX70,JAX76,JAX78,JAX82,#REF!)*(1-$E$91)*0.095</f>
        <v>#REF!</v>
      </c>
      <c r="JAY97" s="1488" t="e">
        <f>SUM(JAY23,JAY27,JAY33,JAY38,JAY41,JAY44,JAY47,JAY50,JAY56,JAY62,JAY64,JAY70,JAY76,JAY78,JAY82,#REF!)*(1-$E$91)*0.095</f>
        <v>#REF!</v>
      </c>
      <c r="JAZ97" s="1488" t="e">
        <f>SUM(JAZ23,JAZ27,JAZ33,JAZ38,JAZ41,JAZ44,JAZ47,JAZ50,JAZ56,JAZ62,JAZ64,JAZ70,JAZ76,JAZ78,JAZ82,#REF!)*(1-$E$91)*0.095</f>
        <v>#REF!</v>
      </c>
      <c r="JBA97" s="1488" t="e">
        <f>SUM(JBA23,JBA27,JBA33,JBA38,JBA41,JBA44,JBA47,JBA50,JBA56,JBA62,JBA64,JBA70,JBA76,JBA78,JBA82,#REF!)*(1-$E$91)*0.095</f>
        <v>#REF!</v>
      </c>
      <c r="JBB97" s="1488" t="e">
        <f>SUM(JBB23,JBB27,JBB33,JBB38,JBB41,JBB44,JBB47,JBB50,JBB56,JBB62,JBB64,JBB70,JBB76,JBB78,JBB82,#REF!)*(1-$E$91)*0.095</f>
        <v>#REF!</v>
      </c>
      <c r="JBC97" s="1488" t="e">
        <f>SUM(JBC23,JBC27,JBC33,JBC38,JBC41,JBC44,JBC47,JBC50,JBC56,JBC62,JBC64,JBC70,JBC76,JBC78,JBC82,#REF!)*(1-$E$91)*0.095</f>
        <v>#REF!</v>
      </c>
      <c r="JBD97" s="1488" t="e">
        <f>SUM(JBD23,JBD27,JBD33,JBD38,JBD41,JBD44,JBD47,JBD50,JBD56,JBD62,JBD64,JBD70,JBD76,JBD78,JBD82,#REF!)*(1-$E$91)*0.095</f>
        <v>#REF!</v>
      </c>
      <c r="JBE97" s="1488" t="e">
        <f>SUM(JBE23,JBE27,JBE33,JBE38,JBE41,JBE44,JBE47,JBE50,JBE56,JBE62,JBE64,JBE70,JBE76,JBE78,JBE82,#REF!)*(1-$E$91)*0.095</f>
        <v>#REF!</v>
      </c>
      <c r="JBF97" s="1488" t="e">
        <f>SUM(JBF23,JBF27,JBF33,JBF38,JBF41,JBF44,JBF47,JBF50,JBF56,JBF62,JBF64,JBF70,JBF76,JBF78,JBF82,#REF!)*(1-$E$91)*0.095</f>
        <v>#REF!</v>
      </c>
      <c r="JBG97" s="1488" t="e">
        <f>SUM(JBG23,JBG27,JBG33,JBG38,JBG41,JBG44,JBG47,JBG50,JBG56,JBG62,JBG64,JBG70,JBG76,JBG78,JBG82,#REF!)*(1-$E$91)*0.095</f>
        <v>#REF!</v>
      </c>
      <c r="JBH97" s="1488" t="e">
        <f>SUM(JBH23,JBH27,JBH33,JBH38,JBH41,JBH44,JBH47,JBH50,JBH56,JBH62,JBH64,JBH70,JBH76,JBH78,JBH82,#REF!)*(1-$E$91)*0.095</f>
        <v>#REF!</v>
      </c>
      <c r="JBI97" s="1488" t="e">
        <f>SUM(JBI23,JBI27,JBI33,JBI38,JBI41,JBI44,JBI47,JBI50,JBI56,JBI62,JBI64,JBI70,JBI76,JBI78,JBI82,#REF!)*(1-$E$91)*0.095</f>
        <v>#REF!</v>
      </c>
      <c r="JBJ97" s="1488" t="e">
        <f>SUM(JBJ23,JBJ27,JBJ33,JBJ38,JBJ41,JBJ44,JBJ47,JBJ50,JBJ56,JBJ62,JBJ64,JBJ70,JBJ76,JBJ78,JBJ82,#REF!)*(1-$E$91)*0.095</f>
        <v>#REF!</v>
      </c>
      <c r="JBK97" s="1488" t="e">
        <f>SUM(JBK23,JBK27,JBK33,JBK38,JBK41,JBK44,JBK47,JBK50,JBK56,JBK62,JBK64,JBK70,JBK76,JBK78,JBK82,#REF!)*(1-$E$91)*0.095</f>
        <v>#REF!</v>
      </c>
      <c r="JBL97" s="1488" t="e">
        <f>SUM(JBL23,JBL27,JBL33,JBL38,JBL41,JBL44,JBL47,JBL50,JBL56,JBL62,JBL64,JBL70,JBL76,JBL78,JBL82,#REF!)*(1-$E$91)*0.095</f>
        <v>#REF!</v>
      </c>
      <c r="JBM97" s="1488" t="e">
        <f>SUM(JBM23,JBM27,JBM33,JBM38,JBM41,JBM44,JBM47,JBM50,JBM56,JBM62,JBM64,JBM70,JBM76,JBM78,JBM82,#REF!)*(1-$E$91)*0.095</f>
        <v>#REF!</v>
      </c>
      <c r="JBN97" s="1488" t="e">
        <f>SUM(JBN23,JBN27,JBN33,JBN38,JBN41,JBN44,JBN47,JBN50,JBN56,JBN62,JBN64,JBN70,JBN76,JBN78,JBN82,#REF!)*(1-$E$91)*0.095</f>
        <v>#REF!</v>
      </c>
      <c r="JBO97" s="1488" t="e">
        <f>SUM(JBO23,JBO27,JBO33,JBO38,JBO41,JBO44,JBO47,JBO50,JBO56,JBO62,JBO64,JBO70,JBO76,JBO78,JBO82,#REF!)*(1-$E$91)*0.095</f>
        <v>#REF!</v>
      </c>
      <c r="JBP97" s="1488" t="e">
        <f>SUM(JBP23,JBP27,JBP33,JBP38,JBP41,JBP44,JBP47,JBP50,JBP56,JBP62,JBP64,JBP70,JBP76,JBP78,JBP82,#REF!)*(1-$E$91)*0.095</f>
        <v>#REF!</v>
      </c>
      <c r="JBQ97" s="1488" t="e">
        <f>SUM(JBQ23,JBQ27,JBQ33,JBQ38,JBQ41,JBQ44,JBQ47,JBQ50,JBQ56,JBQ62,JBQ64,JBQ70,JBQ76,JBQ78,JBQ82,#REF!)*(1-$E$91)*0.095</f>
        <v>#REF!</v>
      </c>
      <c r="JBR97" s="1488" t="e">
        <f>SUM(JBR23,JBR27,JBR33,JBR38,JBR41,JBR44,JBR47,JBR50,JBR56,JBR62,JBR64,JBR70,JBR76,JBR78,JBR82,#REF!)*(1-$E$91)*0.095</f>
        <v>#REF!</v>
      </c>
      <c r="JBS97" s="1488" t="e">
        <f>SUM(JBS23,JBS27,JBS33,JBS38,JBS41,JBS44,JBS47,JBS50,JBS56,JBS62,JBS64,JBS70,JBS76,JBS78,JBS82,#REF!)*(1-$E$91)*0.095</f>
        <v>#REF!</v>
      </c>
      <c r="JBT97" s="1488" t="e">
        <f>SUM(JBT23,JBT27,JBT33,JBT38,JBT41,JBT44,JBT47,JBT50,JBT56,JBT62,JBT64,JBT70,JBT76,JBT78,JBT82,#REF!)*(1-$E$91)*0.095</f>
        <v>#REF!</v>
      </c>
      <c r="JBU97" s="1488" t="e">
        <f>SUM(JBU23,JBU27,JBU33,JBU38,JBU41,JBU44,JBU47,JBU50,JBU56,JBU62,JBU64,JBU70,JBU76,JBU78,JBU82,#REF!)*(1-$E$91)*0.095</f>
        <v>#REF!</v>
      </c>
      <c r="JBV97" s="1488" t="e">
        <f>SUM(JBV23,JBV27,JBV33,JBV38,JBV41,JBV44,JBV47,JBV50,JBV56,JBV62,JBV64,JBV70,JBV76,JBV78,JBV82,#REF!)*(1-$E$91)*0.095</f>
        <v>#REF!</v>
      </c>
      <c r="JBW97" s="1488" t="e">
        <f>SUM(JBW23,JBW27,JBW33,JBW38,JBW41,JBW44,JBW47,JBW50,JBW56,JBW62,JBW64,JBW70,JBW76,JBW78,JBW82,#REF!)*(1-$E$91)*0.095</f>
        <v>#REF!</v>
      </c>
      <c r="JBX97" s="1488" t="e">
        <f>SUM(JBX23,JBX27,JBX33,JBX38,JBX41,JBX44,JBX47,JBX50,JBX56,JBX62,JBX64,JBX70,JBX76,JBX78,JBX82,#REF!)*(1-$E$91)*0.095</f>
        <v>#REF!</v>
      </c>
      <c r="JBY97" s="1488" t="e">
        <f>SUM(JBY23,JBY27,JBY33,JBY38,JBY41,JBY44,JBY47,JBY50,JBY56,JBY62,JBY64,JBY70,JBY76,JBY78,JBY82,#REF!)*(1-$E$91)*0.095</f>
        <v>#REF!</v>
      </c>
      <c r="JBZ97" s="1488" t="e">
        <f>SUM(JBZ23,JBZ27,JBZ33,JBZ38,JBZ41,JBZ44,JBZ47,JBZ50,JBZ56,JBZ62,JBZ64,JBZ70,JBZ76,JBZ78,JBZ82,#REF!)*(1-$E$91)*0.095</f>
        <v>#REF!</v>
      </c>
      <c r="JCA97" s="1488" t="e">
        <f>SUM(JCA23,JCA27,JCA33,JCA38,JCA41,JCA44,JCA47,JCA50,JCA56,JCA62,JCA64,JCA70,JCA76,JCA78,JCA82,#REF!)*(1-$E$91)*0.095</f>
        <v>#REF!</v>
      </c>
      <c r="JCB97" s="1488" t="e">
        <f>SUM(JCB23,JCB27,JCB33,JCB38,JCB41,JCB44,JCB47,JCB50,JCB56,JCB62,JCB64,JCB70,JCB76,JCB78,JCB82,#REF!)*(1-$E$91)*0.095</f>
        <v>#REF!</v>
      </c>
      <c r="JCC97" s="1488" t="e">
        <f>SUM(JCC23,JCC27,JCC33,JCC38,JCC41,JCC44,JCC47,JCC50,JCC56,JCC62,JCC64,JCC70,JCC76,JCC78,JCC82,#REF!)*(1-$E$91)*0.095</f>
        <v>#REF!</v>
      </c>
      <c r="JCD97" s="1488" t="e">
        <f>SUM(JCD23,JCD27,JCD33,JCD38,JCD41,JCD44,JCD47,JCD50,JCD56,JCD62,JCD64,JCD70,JCD76,JCD78,JCD82,#REF!)*(1-$E$91)*0.095</f>
        <v>#REF!</v>
      </c>
      <c r="JCE97" s="1488" t="e">
        <f>SUM(JCE23,JCE27,JCE33,JCE38,JCE41,JCE44,JCE47,JCE50,JCE56,JCE62,JCE64,JCE70,JCE76,JCE78,JCE82,#REF!)*(1-$E$91)*0.095</f>
        <v>#REF!</v>
      </c>
      <c r="JCF97" s="1488" t="e">
        <f>SUM(JCF23,JCF27,JCF33,JCF38,JCF41,JCF44,JCF47,JCF50,JCF56,JCF62,JCF64,JCF70,JCF76,JCF78,JCF82,#REF!)*(1-$E$91)*0.095</f>
        <v>#REF!</v>
      </c>
      <c r="JCG97" s="1488" t="e">
        <f>SUM(JCG23,JCG27,JCG33,JCG38,JCG41,JCG44,JCG47,JCG50,JCG56,JCG62,JCG64,JCG70,JCG76,JCG78,JCG82,#REF!)*(1-$E$91)*0.095</f>
        <v>#REF!</v>
      </c>
      <c r="JCH97" s="1488" t="e">
        <f>SUM(JCH23,JCH27,JCH33,JCH38,JCH41,JCH44,JCH47,JCH50,JCH56,JCH62,JCH64,JCH70,JCH76,JCH78,JCH82,#REF!)*(1-$E$91)*0.095</f>
        <v>#REF!</v>
      </c>
      <c r="JCI97" s="1488" t="e">
        <f>SUM(JCI23,JCI27,JCI33,JCI38,JCI41,JCI44,JCI47,JCI50,JCI56,JCI62,JCI64,JCI70,JCI76,JCI78,JCI82,#REF!)*(1-$E$91)*0.095</f>
        <v>#REF!</v>
      </c>
      <c r="JCJ97" s="1488" t="e">
        <f>SUM(JCJ23,JCJ27,JCJ33,JCJ38,JCJ41,JCJ44,JCJ47,JCJ50,JCJ56,JCJ62,JCJ64,JCJ70,JCJ76,JCJ78,JCJ82,#REF!)*(1-$E$91)*0.095</f>
        <v>#REF!</v>
      </c>
      <c r="JCK97" s="1488" t="e">
        <f>SUM(JCK23,JCK27,JCK33,JCK38,JCK41,JCK44,JCK47,JCK50,JCK56,JCK62,JCK64,JCK70,JCK76,JCK78,JCK82,#REF!)*(1-$E$91)*0.095</f>
        <v>#REF!</v>
      </c>
      <c r="JCL97" s="1488" t="e">
        <f>SUM(JCL23,JCL27,JCL33,JCL38,JCL41,JCL44,JCL47,JCL50,JCL56,JCL62,JCL64,JCL70,JCL76,JCL78,JCL82,#REF!)*(1-$E$91)*0.095</f>
        <v>#REF!</v>
      </c>
      <c r="JCM97" s="1488" t="e">
        <f>SUM(JCM23,JCM27,JCM33,JCM38,JCM41,JCM44,JCM47,JCM50,JCM56,JCM62,JCM64,JCM70,JCM76,JCM78,JCM82,#REF!)*(1-$E$91)*0.095</f>
        <v>#REF!</v>
      </c>
      <c r="JCN97" s="1488" t="e">
        <f>SUM(JCN23,JCN27,JCN33,JCN38,JCN41,JCN44,JCN47,JCN50,JCN56,JCN62,JCN64,JCN70,JCN76,JCN78,JCN82,#REF!)*(1-$E$91)*0.095</f>
        <v>#REF!</v>
      </c>
      <c r="JCO97" s="1488" t="e">
        <f>SUM(JCO23,JCO27,JCO33,JCO38,JCO41,JCO44,JCO47,JCO50,JCO56,JCO62,JCO64,JCO70,JCO76,JCO78,JCO82,#REF!)*(1-$E$91)*0.095</f>
        <v>#REF!</v>
      </c>
      <c r="JCP97" s="1488" t="e">
        <f>SUM(JCP23,JCP27,JCP33,JCP38,JCP41,JCP44,JCP47,JCP50,JCP56,JCP62,JCP64,JCP70,JCP76,JCP78,JCP82,#REF!)*(1-$E$91)*0.095</f>
        <v>#REF!</v>
      </c>
      <c r="JCQ97" s="1488" t="e">
        <f>SUM(JCQ23,JCQ27,JCQ33,JCQ38,JCQ41,JCQ44,JCQ47,JCQ50,JCQ56,JCQ62,JCQ64,JCQ70,JCQ76,JCQ78,JCQ82,#REF!)*(1-$E$91)*0.095</f>
        <v>#REF!</v>
      </c>
      <c r="JCR97" s="1488" t="e">
        <f>SUM(JCR23,JCR27,JCR33,JCR38,JCR41,JCR44,JCR47,JCR50,JCR56,JCR62,JCR64,JCR70,JCR76,JCR78,JCR82,#REF!)*(1-$E$91)*0.095</f>
        <v>#REF!</v>
      </c>
      <c r="JCS97" s="1488" t="e">
        <f>SUM(JCS23,JCS27,JCS33,JCS38,JCS41,JCS44,JCS47,JCS50,JCS56,JCS62,JCS64,JCS70,JCS76,JCS78,JCS82,#REF!)*(1-$E$91)*0.095</f>
        <v>#REF!</v>
      </c>
      <c r="JCT97" s="1488" t="e">
        <f>SUM(JCT23,JCT27,JCT33,JCT38,JCT41,JCT44,JCT47,JCT50,JCT56,JCT62,JCT64,JCT70,JCT76,JCT78,JCT82,#REF!)*(1-$E$91)*0.095</f>
        <v>#REF!</v>
      </c>
      <c r="JCU97" s="1488" t="e">
        <f>SUM(JCU23,JCU27,JCU33,JCU38,JCU41,JCU44,JCU47,JCU50,JCU56,JCU62,JCU64,JCU70,JCU76,JCU78,JCU82,#REF!)*(1-$E$91)*0.095</f>
        <v>#REF!</v>
      </c>
      <c r="JCV97" s="1488" t="e">
        <f>SUM(JCV23,JCV27,JCV33,JCV38,JCV41,JCV44,JCV47,JCV50,JCV56,JCV62,JCV64,JCV70,JCV76,JCV78,JCV82,#REF!)*(1-$E$91)*0.095</f>
        <v>#REF!</v>
      </c>
      <c r="JCW97" s="1488" t="e">
        <f>SUM(JCW23,JCW27,JCW33,JCW38,JCW41,JCW44,JCW47,JCW50,JCW56,JCW62,JCW64,JCW70,JCW76,JCW78,JCW82,#REF!)*(1-$E$91)*0.095</f>
        <v>#REF!</v>
      </c>
      <c r="JCX97" s="1488" t="e">
        <f>SUM(JCX23,JCX27,JCX33,JCX38,JCX41,JCX44,JCX47,JCX50,JCX56,JCX62,JCX64,JCX70,JCX76,JCX78,JCX82,#REF!)*(1-$E$91)*0.095</f>
        <v>#REF!</v>
      </c>
      <c r="JCY97" s="1488" t="e">
        <f>SUM(JCY23,JCY27,JCY33,JCY38,JCY41,JCY44,JCY47,JCY50,JCY56,JCY62,JCY64,JCY70,JCY76,JCY78,JCY82,#REF!)*(1-$E$91)*0.095</f>
        <v>#REF!</v>
      </c>
      <c r="JCZ97" s="1488" t="e">
        <f>SUM(JCZ23,JCZ27,JCZ33,JCZ38,JCZ41,JCZ44,JCZ47,JCZ50,JCZ56,JCZ62,JCZ64,JCZ70,JCZ76,JCZ78,JCZ82,#REF!)*(1-$E$91)*0.095</f>
        <v>#REF!</v>
      </c>
      <c r="JDA97" s="1488" t="e">
        <f>SUM(JDA23,JDA27,JDA33,JDA38,JDA41,JDA44,JDA47,JDA50,JDA56,JDA62,JDA64,JDA70,JDA76,JDA78,JDA82,#REF!)*(1-$E$91)*0.095</f>
        <v>#REF!</v>
      </c>
      <c r="JDB97" s="1488" t="e">
        <f>SUM(JDB23,JDB27,JDB33,JDB38,JDB41,JDB44,JDB47,JDB50,JDB56,JDB62,JDB64,JDB70,JDB76,JDB78,JDB82,#REF!)*(1-$E$91)*0.095</f>
        <v>#REF!</v>
      </c>
      <c r="JDC97" s="1488" t="e">
        <f>SUM(JDC23,JDC27,JDC33,JDC38,JDC41,JDC44,JDC47,JDC50,JDC56,JDC62,JDC64,JDC70,JDC76,JDC78,JDC82,#REF!)*(1-$E$91)*0.095</f>
        <v>#REF!</v>
      </c>
      <c r="JDD97" s="1488" t="e">
        <f>SUM(JDD23,JDD27,JDD33,JDD38,JDD41,JDD44,JDD47,JDD50,JDD56,JDD62,JDD64,JDD70,JDD76,JDD78,JDD82,#REF!)*(1-$E$91)*0.095</f>
        <v>#REF!</v>
      </c>
      <c r="JDE97" s="1488" t="e">
        <f>SUM(JDE23,JDE27,JDE33,JDE38,JDE41,JDE44,JDE47,JDE50,JDE56,JDE62,JDE64,JDE70,JDE76,JDE78,JDE82,#REF!)*(1-$E$91)*0.095</f>
        <v>#REF!</v>
      </c>
      <c r="JDF97" s="1488" t="e">
        <f>SUM(JDF23,JDF27,JDF33,JDF38,JDF41,JDF44,JDF47,JDF50,JDF56,JDF62,JDF64,JDF70,JDF76,JDF78,JDF82,#REF!)*(1-$E$91)*0.095</f>
        <v>#REF!</v>
      </c>
      <c r="JDG97" s="1488" t="e">
        <f>SUM(JDG23,JDG27,JDG33,JDG38,JDG41,JDG44,JDG47,JDG50,JDG56,JDG62,JDG64,JDG70,JDG76,JDG78,JDG82,#REF!)*(1-$E$91)*0.095</f>
        <v>#REF!</v>
      </c>
      <c r="JDH97" s="1488" t="e">
        <f>SUM(JDH23,JDH27,JDH33,JDH38,JDH41,JDH44,JDH47,JDH50,JDH56,JDH62,JDH64,JDH70,JDH76,JDH78,JDH82,#REF!)*(1-$E$91)*0.095</f>
        <v>#REF!</v>
      </c>
      <c r="JDI97" s="1488" t="e">
        <f>SUM(JDI23,JDI27,JDI33,JDI38,JDI41,JDI44,JDI47,JDI50,JDI56,JDI62,JDI64,JDI70,JDI76,JDI78,JDI82,#REF!)*(1-$E$91)*0.095</f>
        <v>#REF!</v>
      </c>
      <c r="JDJ97" s="1488" t="e">
        <f>SUM(JDJ23,JDJ27,JDJ33,JDJ38,JDJ41,JDJ44,JDJ47,JDJ50,JDJ56,JDJ62,JDJ64,JDJ70,JDJ76,JDJ78,JDJ82,#REF!)*(1-$E$91)*0.095</f>
        <v>#REF!</v>
      </c>
      <c r="JDK97" s="1488" t="e">
        <f>SUM(JDK23,JDK27,JDK33,JDK38,JDK41,JDK44,JDK47,JDK50,JDK56,JDK62,JDK64,JDK70,JDK76,JDK78,JDK82,#REF!)*(1-$E$91)*0.095</f>
        <v>#REF!</v>
      </c>
      <c r="JDL97" s="1488" t="e">
        <f>SUM(JDL23,JDL27,JDL33,JDL38,JDL41,JDL44,JDL47,JDL50,JDL56,JDL62,JDL64,JDL70,JDL76,JDL78,JDL82,#REF!)*(1-$E$91)*0.095</f>
        <v>#REF!</v>
      </c>
      <c r="JDM97" s="1488" t="e">
        <f>SUM(JDM23,JDM27,JDM33,JDM38,JDM41,JDM44,JDM47,JDM50,JDM56,JDM62,JDM64,JDM70,JDM76,JDM78,JDM82,#REF!)*(1-$E$91)*0.095</f>
        <v>#REF!</v>
      </c>
      <c r="JDN97" s="1488" t="e">
        <f>SUM(JDN23,JDN27,JDN33,JDN38,JDN41,JDN44,JDN47,JDN50,JDN56,JDN62,JDN64,JDN70,JDN76,JDN78,JDN82,#REF!)*(1-$E$91)*0.095</f>
        <v>#REF!</v>
      </c>
      <c r="JDO97" s="1488" t="e">
        <f>SUM(JDO23,JDO27,JDO33,JDO38,JDO41,JDO44,JDO47,JDO50,JDO56,JDO62,JDO64,JDO70,JDO76,JDO78,JDO82,#REF!)*(1-$E$91)*0.095</f>
        <v>#REF!</v>
      </c>
      <c r="JDP97" s="1488" t="e">
        <f>SUM(JDP23,JDP27,JDP33,JDP38,JDP41,JDP44,JDP47,JDP50,JDP56,JDP62,JDP64,JDP70,JDP76,JDP78,JDP82,#REF!)*(1-$E$91)*0.095</f>
        <v>#REF!</v>
      </c>
      <c r="JDQ97" s="1488" t="e">
        <f>SUM(JDQ23,JDQ27,JDQ33,JDQ38,JDQ41,JDQ44,JDQ47,JDQ50,JDQ56,JDQ62,JDQ64,JDQ70,JDQ76,JDQ78,JDQ82,#REF!)*(1-$E$91)*0.095</f>
        <v>#REF!</v>
      </c>
      <c r="JDR97" s="1488" t="e">
        <f>SUM(JDR23,JDR27,JDR33,JDR38,JDR41,JDR44,JDR47,JDR50,JDR56,JDR62,JDR64,JDR70,JDR76,JDR78,JDR82,#REF!)*(1-$E$91)*0.095</f>
        <v>#REF!</v>
      </c>
      <c r="JDS97" s="1488" t="e">
        <f>SUM(JDS23,JDS27,JDS33,JDS38,JDS41,JDS44,JDS47,JDS50,JDS56,JDS62,JDS64,JDS70,JDS76,JDS78,JDS82,#REF!)*(1-$E$91)*0.095</f>
        <v>#REF!</v>
      </c>
      <c r="JDT97" s="1488" t="e">
        <f>SUM(JDT23,JDT27,JDT33,JDT38,JDT41,JDT44,JDT47,JDT50,JDT56,JDT62,JDT64,JDT70,JDT76,JDT78,JDT82,#REF!)*(1-$E$91)*0.095</f>
        <v>#REF!</v>
      </c>
      <c r="JDU97" s="1488" t="e">
        <f>SUM(JDU23,JDU27,JDU33,JDU38,JDU41,JDU44,JDU47,JDU50,JDU56,JDU62,JDU64,JDU70,JDU76,JDU78,JDU82,#REF!)*(1-$E$91)*0.095</f>
        <v>#REF!</v>
      </c>
      <c r="JDV97" s="1488" t="e">
        <f>SUM(JDV23,JDV27,JDV33,JDV38,JDV41,JDV44,JDV47,JDV50,JDV56,JDV62,JDV64,JDV70,JDV76,JDV78,JDV82,#REF!)*(1-$E$91)*0.095</f>
        <v>#REF!</v>
      </c>
      <c r="JDW97" s="1488" t="e">
        <f>SUM(JDW23,JDW27,JDW33,JDW38,JDW41,JDW44,JDW47,JDW50,JDW56,JDW62,JDW64,JDW70,JDW76,JDW78,JDW82,#REF!)*(1-$E$91)*0.095</f>
        <v>#REF!</v>
      </c>
      <c r="JDX97" s="1488" t="e">
        <f>SUM(JDX23,JDX27,JDX33,JDX38,JDX41,JDX44,JDX47,JDX50,JDX56,JDX62,JDX64,JDX70,JDX76,JDX78,JDX82,#REF!)*(1-$E$91)*0.095</f>
        <v>#REF!</v>
      </c>
      <c r="JDY97" s="1488" t="e">
        <f>SUM(JDY23,JDY27,JDY33,JDY38,JDY41,JDY44,JDY47,JDY50,JDY56,JDY62,JDY64,JDY70,JDY76,JDY78,JDY82,#REF!)*(1-$E$91)*0.095</f>
        <v>#REF!</v>
      </c>
      <c r="JDZ97" s="1488" t="e">
        <f>SUM(JDZ23,JDZ27,JDZ33,JDZ38,JDZ41,JDZ44,JDZ47,JDZ50,JDZ56,JDZ62,JDZ64,JDZ70,JDZ76,JDZ78,JDZ82,#REF!)*(1-$E$91)*0.095</f>
        <v>#REF!</v>
      </c>
      <c r="JEA97" s="1488" t="e">
        <f>SUM(JEA23,JEA27,JEA33,JEA38,JEA41,JEA44,JEA47,JEA50,JEA56,JEA62,JEA64,JEA70,JEA76,JEA78,JEA82,#REF!)*(1-$E$91)*0.095</f>
        <v>#REF!</v>
      </c>
      <c r="JEB97" s="1488" t="e">
        <f>SUM(JEB23,JEB27,JEB33,JEB38,JEB41,JEB44,JEB47,JEB50,JEB56,JEB62,JEB64,JEB70,JEB76,JEB78,JEB82,#REF!)*(1-$E$91)*0.095</f>
        <v>#REF!</v>
      </c>
      <c r="JEC97" s="1488" t="e">
        <f>SUM(JEC23,JEC27,JEC33,JEC38,JEC41,JEC44,JEC47,JEC50,JEC56,JEC62,JEC64,JEC70,JEC76,JEC78,JEC82,#REF!)*(1-$E$91)*0.095</f>
        <v>#REF!</v>
      </c>
      <c r="JED97" s="1488" t="e">
        <f>SUM(JED23,JED27,JED33,JED38,JED41,JED44,JED47,JED50,JED56,JED62,JED64,JED70,JED76,JED78,JED82,#REF!)*(1-$E$91)*0.095</f>
        <v>#REF!</v>
      </c>
      <c r="JEE97" s="1488" t="e">
        <f>SUM(JEE23,JEE27,JEE33,JEE38,JEE41,JEE44,JEE47,JEE50,JEE56,JEE62,JEE64,JEE70,JEE76,JEE78,JEE82,#REF!)*(1-$E$91)*0.095</f>
        <v>#REF!</v>
      </c>
      <c r="JEF97" s="1488" t="e">
        <f>SUM(JEF23,JEF27,JEF33,JEF38,JEF41,JEF44,JEF47,JEF50,JEF56,JEF62,JEF64,JEF70,JEF76,JEF78,JEF82,#REF!)*(1-$E$91)*0.095</f>
        <v>#REF!</v>
      </c>
      <c r="JEG97" s="1488" t="e">
        <f>SUM(JEG23,JEG27,JEG33,JEG38,JEG41,JEG44,JEG47,JEG50,JEG56,JEG62,JEG64,JEG70,JEG76,JEG78,JEG82,#REF!)*(1-$E$91)*0.095</f>
        <v>#REF!</v>
      </c>
      <c r="JEH97" s="1488" t="e">
        <f>SUM(JEH23,JEH27,JEH33,JEH38,JEH41,JEH44,JEH47,JEH50,JEH56,JEH62,JEH64,JEH70,JEH76,JEH78,JEH82,#REF!)*(1-$E$91)*0.095</f>
        <v>#REF!</v>
      </c>
      <c r="JEI97" s="1488" t="e">
        <f>SUM(JEI23,JEI27,JEI33,JEI38,JEI41,JEI44,JEI47,JEI50,JEI56,JEI62,JEI64,JEI70,JEI76,JEI78,JEI82,#REF!)*(1-$E$91)*0.095</f>
        <v>#REF!</v>
      </c>
      <c r="JEJ97" s="1488" t="e">
        <f>SUM(JEJ23,JEJ27,JEJ33,JEJ38,JEJ41,JEJ44,JEJ47,JEJ50,JEJ56,JEJ62,JEJ64,JEJ70,JEJ76,JEJ78,JEJ82,#REF!)*(1-$E$91)*0.095</f>
        <v>#REF!</v>
      </c>
      <c r="JEK97" s="1488" t="e">
        <f>SUM(JEK23,JEK27,JEK33,JEK38,JEK41,JEK44,JEK47,JEK50,JEK56,JEK62,JEK64,JEK70,JEK76,JEK78,JEK82,#REF!)*(1-$E$91)*0.095</f>
        <v>#REF!</v>
      </c>
      <c r="JEL97" s="1488" t="e">
        <f>SUM(JEL23,JEL27,JEL33,JEL38,JEL41,JEL44,JEL47,JEL50,JEL56,JEL62,JEL64,JEL70,JEL76,JEL78,JEL82,#REF!)*(1-$E$91)*0.095</f>
        <v>#REF!</v>
      </c>
      <c r="JEM97" s="1488" t="e">
        <f>SUM(JEM23,JEM27,JEM33,JEM38,JEM41,JEM44,JEM47,JEM50,JEM56,JEM62,JEM64,JEM70,JEM76,JEM78,JEM82,#REF!)*(1-$E$91)*0.095</f>
        <v>#REF!</v>
      </c>
      <c r="JEN97" s="1488" t="e">
        <f>SUM(JEN23,JEN27,JEN33,JEN38,JEN41,JEN44,JEN47,JEN50,JEN56,JEN62,JEN64,JEN70,JEN76,JEN78,JEN82,#REF!)*(1-$E$91)*0.095</f>
        <v>#REF!</v>
      </c>
      <c r="JEO97" s="1488" t="e">
        <f>SUM(JEO23,JEO27,JEO33,JEO38,JEO41,JEO44,JEO47,JEO50,JEO56,JEO62,JEO64,JEO70,JEO76,JEO78,JEO82,#REF!)*(1-$E$91)*0.095</f>
        <v>#REF!</v>
      </c>
      <c r="JEP97" s="1488" t="e">
        <f>SUM(JEP23,JEP27,JEP33,JEP38,JEP41,JEP44,JEP47,JEP50,JEP56,JEP62,JEP64,JEP70,JEP76,JEP78,JEP82,#REF!)*(1-$E$91)*0.095</f>
        <v>#REF!</v>
      </c>
      <c r="JEQ97" s="1488" t="e">
        <f>SUM(JEQ23,JEQ27,JEQ33,JEQ38,JEQ41,JEQ44,JEQ47,JEQ50,JEQ56,JEQ62,JEQ64,JEQ70,JEQ76,JEQ78,JEQ82,#REF!)*(1-$E$91)*0.095</f>
        <v>#REF!</v>
      </c>
      <c r="JER97" s="1488" t="e">
        <f>SUM(JER23,JER27,JER33,JER38,JER41,JER44,JER47,JER50,JER56,JER62,JER64,JER70,JER76,JER78,JER82,#REF!)*(1-$E$91)*0.095</f>
        <v>#REF!</v>
      </c>
      <c r="JES97" s="1488" t="e">
        <f>SUM(JES23,JES27,JES33,JES38,JES41,JES44,JES47,JES50,JES56,JES62,JES64,JES70,JES76,JES78,JES82,#REF!)*(1-$E$91)*0.095</f>
        <v>#REF!</v>
      </c>
      <c r="JET97" s="1488" t="e">
        <f>SUM(JET23,JET27,JET33,JET38,JET41,JET44,JET47,JET50,JET56,JET62,JET64,JET70,JET76,JET78,JET82,#REF!)*(1-$E$91)*0.095</f>
        <v>#REF!</v>
      </c>
      <c r="JEU97" s="1488" t="e">
        <f>SUM(JEU23,JEU27,JEU33,JEU38,JEU41,JEU44,JEU47,JEU50,JEU56,JEU62,JEU64,JEU70,JEU76,JEU78,JEU82,#REF!)*(1-$E$91)*0.095</f>
        <v>#REF!</v>
      </c>
      <c r="JEV97" s="1488" t="e">
        <f>SUM(JEV23,JEV27,JEV33,JEV38,JEV41,JEV44,JEV47,JEV50,JEV56,JEV62,JEV64,JEV70,JEV76,JEV78,JEV82,#REF!)*(1-$E$91)*0.095</f>
        <v>#REF!</v>
      </c>
      <c r="JEW97" s="1488" t="e">
        <f>SUM(JEW23,JEW27,JEW33,JEW38,JEW41,JEW44,JEW47,JEW50,JEW56,JEW62,JEW64,JEW70,JEW76,JEW78,JEW82,#REF!)*(1-$E$91)*0.095</f>
        <v>#REF!</v>
      </c>
      <c r="JEX97" s="1488" t="e">
        <f>SUM(JEX23,JEX27,JEX33,JEX38,JEX41,JEX44,JEX47,JEX50,JEX56,JEX62,JEX64,JEX70,JEX76,JEX78,JEX82,#REF!)*(1-$E$91)*0.095</f>
        <v>#REF!</v>
      </c>
      <c r="JEY97" s="1488" t="e">
        <f>SUM(JEY23,JEY27,JEY33,JEY38,JEY41,JEY44,JEY47,JEY50,JEY56,JEY62,JEY64,JEY70,JEY76,JEY78,JEY82,#REF!)*(1-$E$91)*0.095</f>
        <v>#REF!</v>
      </c>
      <c r="JEZ97" s="1488" t="e">
        <f>SUM(JEZ23,JEZ27,JEZ33,JEZ38,JEZ41,JEZ44,JEZ47,JEZ50,JEZ56,JEZ62,JEZ64,JEZ70,JEZ76,JEZ78,JEZ82,#REF!)*(1-$E$91)*0.095</f>
        <v>#REF!</v>
      </c>
      <c r="JFA97" s="1488" t="e">
        <f>SUM(JFA23,JFA27,JFA33,JFA38,JFA41,JFA44,JFA47,JFA50,JFA56,JFA62,JFA64,JFA70,JFA76,JFA78,JFA82,#REF!)*(1-$E$91)*0.095</f>
        <v>#REF!</v>
      </c>
      <c r="JFB97" s="1488" t="e">
        <f>SUM(JFB23,JFB27,JFB33,JFB38,JFB41,JFB44,JFB47,JFB50,JFB56,JFB62,JFB64,JFB70,JFB76,JFB78,JFB82,#REF!)*(1-$E$91)*0.095</f>
        <v>#REF!</v>
      </c>
      <c r="JFC97" s="1488" t="e">
        <f>SUM(JFC23,JFC27,JFC33,JFC38,JFC41,JFC44,JFC47,JFC50,JFC56,JFC62,JFC64,JFC70,JFC76,JFC78,JFC82,#REF!)*(1-$E$91)*0.095</f>
        <v>#REF!</v>
      </c>
      <c r="JFD97" s="1488" t="e">
        <f>SUM(JFD23,JFD27,JFD33,JFD38,JFD41,JFD44,JFD47,JFD50,JFD56,JFD62,JFD64,JFD70,JFD76,JFD78,JFD82,#REF!)*(1-$E$91)*0.095</f>
        <v>#REF!</v>
      </c>
      <c r="JFE97" s="1488" t="e">
        <f>SUM(JFE23,JFE27,JFE33,JFE38,JFE41,JFE44,JFE47,JFE50,JFE56,JFE62,JFE64,JFE70,JFE76,JFE78,JFE82,#REF!)*(1-$E$91)*0.095</f>
        <v>#REF!</v>
      </c>
      <c r="JFF97" s="1488" t="e">
        <f>SUM(JFF23,JFF27,JFF33,JFF38,JFF41,JFF44,JFF47,JFF50,JFF56,JFF62,JFF64,JFF70,JFF76,JFF78,JFF82,#REF!)*(1-$E$91)*0.095</f>
        <v>#REF!</v>
      </c>
      <c r="JFG97" s="1488" t="e">
        <f>SUM(JFG23,JFG27,JFG33,JFG38,JFG41,JFG44,JFG47,JFG50,JFG56,JFG62,JFG64,JFG70,JFG76,JFG78,JFG82,#REF!)*(1-$E$91)*0.095</f>
        <v>#REF!</v>
      </c>
      <c r="JFH97" s="1488" t="e">
        <f>SUM(JFH23,JFH27,JFH33,JFH38,JFH41,JFH44,JFH47,JFH50,JFH56,JFH62,JFH64,JFH70,JFH76,JFH78,JFH82,#REF!)*(1-$E$91)*0.095</f>
        <v>#REF!</v>
      </c>
      <c r="JFI97" s="1488" t="e">
        <f>SUM(JFI23,JFI27,JFI33,JFI38,JFI41,JFI44,JFI47,JFI50,JFI56,JFI62,JFI64,JFI70,JFI76,JFI78,JFI82,#REF!)*(1-$E$91)*0.095</f>
        <v>#REF!</v>
      </c>
      <c r="JFJ97" s="1488" t="e">
        <f>SUM(JFJ23,JFJ27,JFJ33,JFJ38,JFJ41,JFJ44,JFJ47,JFJ50,JFJ56,JFJ62,JFJ64,JFJ70,JFJ76,JFJ78,JFJ82,#REF!)*(1-$E$91)*0.095</f>
        <v>#REF!</v>
      </c>
      <c r="JFK97" s="1488" t="e">
        <f>SUM(JFK23,JFK27,JFK33,JFK38,JFK41,JFK44,JFK47,JFK50,JFK56,JFK62,JFK64,JFK70,JFK76,JFK78,JFK82,#REF!)*(1-$E$91)*0.095</f>
        <v>#REF!</v>
      </c>
      <c r="JFL97" s="1488" t="e">
        <f>SUM(JFL23,JFL27,JFL33,JFL38,JFL41,JFL44,JFL47,JFL50,JFL56,JFL62,JFL64,JFL70,JFL76,JFL78,JFL82,#REF!)*(1-$E$91)*0.095</f>
        <v>#REF!</v>
      </c>
      <c r="JFM97" s="1488" t="e">
        <f>SUM(JFM23,JFM27,JFM33,JFM38,JFM41,JFM44,JFM47,JFM50,JFM56,JFM62,JFM64,JFM70,JFM76,JFM78,JFM82,#REF!)*(1-$E$91)*0.095</f>
        <v>#REF!</v>
      </c>
      <c r="JFN97" s="1488" t="e">
        <f>SUM(JFN23,JFN27,JFN33,JFN38,JFN41,JFN44,JFN47,JFN50,JFN56,JFN62,JFN64,JFN70,JFN76,JFN78,JFN82,#REF!)*(1-$E$91)*0.095</f>
        <v>#REF!</v>
      </c>
      <c r="JFO97" s="1488" t="e">
        <f>SUM(JFO23,JFO27,JFO33,JFO38,JFO41,JFO44,JFO47,JFO50,JFO56,JFO62,JFO64,JFO70,JFO76,JFO78,JFO82,#REF!)*(1-$E$91)*0.095</f>
        <v>#REF!</v>
      </c>
      <c r="JFP97" s="1488" t="e">
        <f>SUM(JFP23,JFP27,JFP33,JFP38,JFP41,JFP44,JFP47,JFP50,JFP56,JFP62,JFP64,JFP70,JFP76,JFP78,JFP82,#REF!)*(1-$E$91)*0.095</f>
        <v>#REF!</v>
      </c>
      <c r="JFQ97" s="1488" t="e">
        <f>SUM(JFQ23,JFQ27,JFQ33,JFQ38,JFQ41,JFQ44,JFQ47,JFQ50,JFQ56,JFQ62,JFQ64,JFQ70,JFQ76,JFQ78,JFQ82,#REF!)*(1-$E$91)*0.095</f>
        <v>#REF!</v>
      </c>
      <c r="JFR97" s="1488" t="e">
        <f>SUM(JFR23,JFR27,JFR33,JFR38,JFR41,JFR44,JFR47,JFR50,JFR56,JFR62,JFR64,JFR70,JFR76,JFR78,JFR82,#REF!)*(1-$E$91)*0.095</f>
        <v>#REF!</v>
      </c>
      <c r="JFS97" s="1488" t="e">
        <f>SUM(JFS23,JFS27,JFS33,JFS38,JFS41,JFS44,JFS47,JFS50,JFS56,JFS62,JFS64,JFS70,JFS76,JFS78,JFS82,#REF!)*(1-$E$91)*0.095</f>
        <v>#REF!</v>
      </c>
      <c r="JFT97" s="1488" t="e">
        <f>SUM(JFT23,JFT27,JFT33,JFT38,JFT41,JFT44,JFT47,JFT50,JFT56,JFT62,JFT64,JFT70,JFT76,JFT78,JFT82,#REF!)*(1-$E$91)*0.095</f>
        <v>#REF!</v>
      </c>
      <c r="JFU97" s="1488" t="e">
        <f>SUM(JFU23,JFU27,JFU33,JFU38,JFU41,JFU44,JFU47,JFU50,JFU56,JFU62,JFU64,JFU70,JFU76,JFU78,JFU82,#REF!)*(1-$E$91)*0.095</f>
        <v>#REF!</v>
      </c>
      <c r="JFV97" s="1488" t="e">
        <f>SUM(JFV23,JFV27,JFV33,JFV38,JFV41,JFV44,JFV47,JFV50,JFV56,JFV62,JFV64,JFV70,JFV76,JFV78,JFV82,#REF!)*(1-$E$91)*0.095</f>
        <v>#REF!</v>
      </c>
      <c r="JFW97" s="1488" t="e">
        <f>SUM(JFW23,JFW27,JFW33,JFW38,JFW41,JFW44,JFW47,JFW50,JFW56,JFW62,JFW64,JFW70,JFW76,JFW78,JFW82,#REF!)*(1-$E$91)*0.095</f>
        <v>#REF!</v>
      </c>
      <c r="JFX97" s="1488" t="e">
        <f>SUM(JFX23,JFX27,JFX33,JFX38,JFX41,JFX44,JFX47,JFX50,JFX56,JFX62,JFX64,JFX70,JFX76,JFX78,JFX82,#REF!)*(1-$E$91)*0.095</f>
        <v>#REF!</v>
      </c>
      <c r="JFY97" s="1488" t="e">
        <f>SUM(JFY23,JFY27,JFY33,JFY38,JFY41,JFY44,JFY47,JFY50,JFY56,JFY62,JFY64,JFY70,JFY76,JFY78,JFY82,#REF!)*(1-$E$91)*0.095</f>
        <v>#REF!</v>
      </c>
      <c r="JFZ97" s="1488" t="e">
        <f>SUM(JFZ23,JFZ27,JFZ33,JFZ38,JFZ41,JFZ44,JFZ47,JFZ50,JFZ56,JFZ62,JFZ64,JFZ70,JFZ76,JFZ78,JFZ82,#REF!)*(1-$E$91)*0.095</f>
        <v>#REF!</v>
      </c>
      <c r="JGA97" s="1488" t="e">
        <f>SUM(JGA23,JGA27,JGA33,JGA38,JGA41,JGA44,JGA47,JGA50,JGA56,JGA62,JGA64,JGA70,JGA76,JGA78,JGA82,#REF!)*(1-$E$91)*0.095</f>
        <v>#REF!</v>
      </c>
      <c r="JGB97" s="1488" t="e">
        <f>SUM(JGB23,JGB27,JGB33,JGB38,JGB41,JGB44,JGB47,JGB50,JGB56,JGB62,JGB64,JGB70,JGB76,JGB78,JGB82,#REF!)*(1-$E$91)*0.095</f>
        <v>#REF!</v>
      </c>
      <c r="JGC97" s="1488" t="e">
        <f>SUM(JGC23,JGC27,JGC33,JGC38,JGC41,JGC44,JGC47,JGC50,JGC56,JGC62,JGC64,JGC70,JGC76,JGC78,JGC82,#REF!)*(1-$E$91)*0.095</f>
        <v>#REF!</v>
      </c>
      <c r="JGD97" s="1488" t="e">
        <f>SUM(JGD23,JGD27,JGD33,JGD38,JGD41,JGD44,JGD47,JGD50,JGD56,JGD62,JGD64,JGD70,JGD76,JGD78,JGD82,#REF!)*(1-$E$91)*0.095</f>
        <v>#REF!</v>
      </c>
      <c r="JGE97" s="1488" t="e">
        <f>SUM(JGE23,JGE27,JGE33,JGE38,JGE41,JGE44,JGE47,JGE50,JGE56,JGE62,JGE64,JGE70,JGE76,JGE78,JGE82,#REF!)*(1-$E$91)*0.095</f>
        <v>#REF!</v>
      </c>
      <c r="JGF97" s="1488" t="e">
        <f>SUM(JGF23,JGF27,JGF33,JGF38,JGF41,JGF44,JGF47,JGF50,JGF56,JGF62,JGF64,JGF70,JGF76,JGF78,JGF82,#REF!)*(1-$E$91)*0.095</f>
        <v>#REF!</v>
      </c>
      <c r="JGG97" s="1488" t="e">
        <f>SUM(JGG23,JGG27,JGG33,JGG38,JGG41,JGG44,JGG47,JGG50,JGG56,JGG62,JGG64,JGG70,JGG76,JGG78,JGG82,#REF!)*(1-$E$91)*0.095</f>
        <v>#REF!</v>
      </c>
      <c r="JGH97" s="1488" t="e">
        <f>SUM(JGH23,JGH27,JGH33,JGH38,JGH41,JGH44,JGH47,JGH50,JGH56,JGH62,JGH64,JGH70,JGH76,JGH78,JGH82,#REF!)*(1-$E$91)*0.095</f>
        <v>#REF!</v>
      </c>
      <c r="JGI97" s="1488" t="e">
        <f>SUM(JGI23,JGI27,JGI33,JGI38,JGI41,JGI44,JGI47,JGI50,JGI56,JGI62,JGI64,JGI70,JGI76,JGI78,JGI82,#REF!)*(1-$E$91)*0.095</f>
        <v>#REF!</v>
      </c>
      <c r="JGJ97" s="1488" t="e">
        <f>SUM(JGJ23,JGJ27,JGJ33,JGJ38,JGJ41,JGJ44,JGJ47,JGJ50,JGJ56,JGJ62,JGJ64,JGJ70,JGJ76,JGJ78,JGJ82,#REF!)*(1-$E$91)*0.095</f>
        <v>#REF!</v>
      </c>
      <c r="JGK97" s="1488" t="e">
        <f>SUM(JGK23,JGK27,JGK33,JGK38,JGK41,JGK44,JGK47,JGK50,JGK56,JGK62,JGK64,JGK70,JGK76,JGK78,JGK82,#REF!)*(1-$E$91)*0.095</f>
        <v>#REF!</v>
      </c>
      <c r="JGL97" s="1488" t="e">
        <f>SUM(JGL23,JGL27,JGL33,JGL38,JGL41,JGL44,JGL47,JGL50,JGL56,JGL62,JGL64,JGL70,JGL76,JGL78,JGL82,#REF!)*(1-$E$91)*0.095</f>
        <v>#REF!</v>
      </c>
      <c r="JGM97" s="1488" t="e">
        <f>SUM(JGM23,JGM27,JGM33,JGM38,JGM41,JGM44,JGM47,JGM50,JGM56,JGM62,JGM64,JGM70,JGM76,JGM78,JGM82,#REF!)*(1-$E$91)*0.095</f>
        <v>#REF!</v>
      </c>
      <c r="JGN97" s="1488" t="e">
        <f>SUM(JGN23,JGN27,JGN33,JGN38,JGN41,JGN44,JGN47,JGN50,JGN56,JGN62,JGN64,JGN70,JGN76,JGN78,JGN82,#REF!)*(1-$E$91)*0.095</f>
        <v>#REF!</v>
      </c>
      <c r="JGO97" s="1488" t="e">
        <f>SUM(JGO23,JGO27,JGO33,JGO38,JGO41,JGO44,JGO47,JGO50,JGO56,JGO62,JGO64,JGO70,JGO76,JGO78,JGO82,#REF!)*(1-$E$91)*0.095</f>
        <v>#REF!</v>
      </c>
      <c r="JGP97" s="1488" t="e">
        <f>SUM(JGP23,JGP27,JGP33,JGP38,JGP41,JGP44,JGP47,JGP50,JGP56,JGP62,JGP64,JGP70,JGP76,JGP78,JGP82,#REF!)*(1-$E$91)*0.095</f>
        <v>#REF!</v>
      </c>
      <c r="JGQ97" s="1488" t="e">
        <f>SUM(JGQ23,JGQ27,JGQ33,JGQ38,JGQ41,JGQ44,JGQ47,JGQ50,JGQ56,JGQ62,JGQ64,JGQ70,JGQ76,JGQ78,JGQ82,#REF!)*(1-$E$91)*0.095</f>
        <v>#REF!</v>
      </c>
      <c r="JGR97" s="1488" t="e">
        <f>SUM(JGR23,JGR27,JGR33,JGR38,JGR41,JGR44,JGR47,JGR50,JGR56,JGR62,JGR64,JGR70,JGR76,JGR78,JGR82,#REF!)*(1-$E$91)*0.095</f>
        <v>#REF!</v>
      </c>
      <c r="JGS97" s="1488" t="e">
        <f>SUM(JGS23,JGS27,JGS33,JGS38,JGS41,JGS44,JGS47,JGS50,JGS56,JGS62,JGS64,JGS70,JGS76,JGS78,JGS82,#REF!)*(1-$E$91)*0.095</f>
        <v>#REF!</v>
      </c>
      <c r="JGT97" s="1488" t="e">
        <f>SUM(JGT23,JGT27,JGT33,JGT38,JGT41,JGT44,JGT47,JGT50,JGT56,JGT62,JGT64,JGT70,JGT76,JGT78,JGT82,#REF!)*(1-$E$91)*0.095</f>
        <v>#REF!</v>
      </c>
      <c r="JGU97" s="1488" t="e">
        <f>SUM(JGU23,JGU27,JGU33,JGU38,JGU41,JGU44,JGU47,JGU50,JGU56,JGU62,JGU64,JGU70,JGU76,JGU78,JGU82,#REF!)*(1-$E$91)*0.095</f>
        <v>#REF!</v>
      </c>
      <c r="JGV97" s="1488" t="e">
        <f>SUM(JGV23,JGV27,JGV33,JGV38,JGV41,JGV44,JGV47,JGV50,JGV56,JGV62,JGV64,JGV70,JGV76,JGV78,JGV82,#REF!)*(1-$E$91)*0.095</f>
        <v>#REF!</v>
      </c>
      <c r="JGW97" s="1488" t="e">
        <f>SUM(JGW23,JGW27,JGW33,JGW38,JGW41,JGW44,JGW47,JGW50,JGW56,JGW62,JGW64,JGW70,JGW76,JGW78,JGW82,#REF!)*(1-$E$91)*0.095</f>
        <v>#REF!</v>
      </c>
      <c r="JGX97" s="1488" t="e">
        <f>SUM(JGX23,JGX27,JGX33,JGX38,JGX41,JGX44,JGX47,JGX50,JGX56,JGX62,JGX64,JGX70,JGX76,JGX78,JGX82,#REF!)*(1-$E$91)*0.095</f>
        <v>#REF!</v>
      </c>
      <c r="JGY97" s="1488" t="e">
        <f>SUM(JGY23,JGY27,JGY33,JGY38,JGY41,JGY44,JGY47,JGY50,JGY56,JGY62,JGY64,JGY70,JGY76,JGY78,JGY82,#REF!)*(1-$E$91)*0.095</f>
        <v>#REF!</v>
      </c>
      <c r="JGZ97" s="1488" t="e">
        <f>SUM(JGZ23,JGZ27,JGZ33,JGZ38,JGZ41,JGZ44,JGZ47,JGZ50,JGZ56,JGZ62,JGZ64,JGZ70,JGZ76,JGZ78,JGZ82,#REF!)*(1-$E$91)*0.095</f>
        <v>#REF!</v>
      </c>
      <c r="JHA97" s="1488" t="e">
        <f>SUM(JHA23,JHA27,JHA33,JHA38,JHA41,JHA44,JHA47,JHA50,JHA56,JHA62,JHA64,JHA70,JHA76,JHA78,JHA82,#REF!)*(1-$E$91)*0.095</f>
        <v>#REF!</v>
      </c>
      <c r="JHB97" s="1488" t="e">
        <f>SUM(JHB23,JHB27,JHB33,JHB38,JHB41,JHB44,JHB47,JHB50,JHB56,JHB62,JHB64,JHB70,JHB76,JHB78,JHB82,#REF!)*(1-$E$91)*0.095</f>
        <v>#REF!</v>
      </c>
      <c r="JHC97" s="1488" t="e">
        <f>SUM(JHC23,JHC27,JHC33,JHC38,JHC41,JHC44,JHC47,JHC50,JHC56,JHC62,JHC64,JHC70,JHC76,JHC78,JHC82,#REF!)*(1-$E$91)*0.095</f>
        <v>#REF!</v>
      </c>
      <c r="JHD97" s="1488" t="e">
        <f>SUM(JHD23,JHD27,JHD33,JHD38,JHD41,JHD44,JHD47,JHD50,JHD56,JHD62,JHD64,JHD70,JHD76,JHD78,JHD82,#REF!)*(1-$E$91)*0.095</f>
        <v>#REF!</v>
      </c>
      <c r="JHE97" s="1488" t="e">
        <f>SUM(JHE23,JHE27,JHE33,JHE38,JHE41,JHE44,JHE47,JHE50,JHE56,JHE62,JHE64,JHE70,JHE76,JHE78,JHE82,#REF!)*(1-$E$91)*0.095</f>
        <v>#REF!</v>
      </c>
      <c r="JHF97" s="1488" t="e">
        <f>SUM(JHF23,JHF27,JHF33,JHF38,JHF41,JHF44,JHF47,JHF50,JHF56,JHF62,JHF64,JHF70,JHF76,JHF78,JHF82,#REF!)*(1-$E$91)*0.095</f>
        <v>#REF!</v>
      </c>
      <c r="JHG97" s="1488" t="e">
        <f>SUM(JHG23,JHG27,JHG33,JHG38,JHG41,JHG44,JHG47,JHG50,JHG56,JHG62,JHG64,JHG70,JHG76,JHG78,JHG82,#REF!)*(1-$E$91)*0.095</f>
        <v>#REF!</v>
      </c>
      <c r="JHH97" s="1488" t="e">
        <f>SUM(JHH23,JHH27,JHH33,JHH38,JHH41,JHH44,JHH47,JHH50,JHH56,JHH62,JHH64,JHH70,JHH76,JHH78,JHH82,#REF!)*(1-$E$91)*0.095</f>
        <v>#REF!</v>
      </c>
      <c r="JHI97" s="1488" t="e">
        <f>SUM(JHI23,JHI27,JHI33,JHI38,JHI41,JHI44,JHI47,JHI50,JHI56,JHI62,JHI64,JHI70,JHI76,JHI78,JHI82,#REF!)*(1-$E$91)*0.095</f>
        <v>#REF!</v>
      </c>
      <c r="JHJ97" s="1488" t="e">
        <f>SUM(JHJ23,JHJ27,JHJ33,JHJ38,JHJ41,JHJ44,JHJ47,JHJ50,JHJ56,JHJ62,JHJ64,JHJ70,JHJ76,JHJ78,JHJ82,#REF!)*(1-$E$91)*0.095</f>
        <v>#REF!</v>
      </c>
      <c r="JHK97" s="1488" t="e">
        <f>SUM(JHK23,JHK27,JHK33,JHK38,JHK41,JHK44,JHK47,JHK50,JHK56,JHK62,JHK64,JHK70,JHK76,JHK78,JHK82,#REF!)*(1-$E$91)*0.095</f>
        <v>#REF!</v>
      </c>
      <c r="JHL97" s="1488" t="e">
        <f>SUM(JHL23,JHL27,JHL33,JHL38,JHL41,JHL44,JHL47,JHL50,JHL56,JHL62,JHL64,JHL70,JHL76,JHL78,JHL82,#REF!)*(1-$E$91)*0.095</f>
        <v>#REF!</v>
      </c>
      <c r="JHM97" s="1488" t="e">
        <f>SUM(JHM23,JHM27,JHM33,JHM38,JHM41,JHM44,JHM47,JHM50,JHM56,JHM62,JHM64,JHM70,JHM76,JHM78,JHM82,#REF!)*(1-$E$91)*0.095</f>
        <v>#REF!</v>
      </c>
      <c r="JHN97" s="1488" t="e">
        <f>SUM(JHN23,JHN27,JHN33,JHN38,JHN41,JHN44,JHN47,JHN50,JHN56,JHN62,JHN64,JHN70,JHN76,JHN78,JHN82,#REF!)*(1-$E$91)*0.095</f>
        <v>#REF!</v>
      </c>
      <c r="JHO97" s="1488" t="e">
        <f>SUM(JHO23,JHO27,JHO33,JHO38,JHO41,JHO44,JHO47,JHO50,JHO56,JHO62,JHO64,JHO70,JHO76,JHO78,JHO82,#REF!)*(1-$E$91)*0.095</f>
        <v>#REF!</v>
      </c>
      <c r="JHP97" s="1488" t="e">
        <f>SUM(JHP23,JHP27,JHP33,JHP38,JHP41,JHP44,JHP47,JHP50,JHP56,JHP62,JHP64,JHP70,JHP76,JHP78,JHP82,#REF!)*(1-$E$91)*0.095</f>
        <v>#REF!</v>
      </c>
      <c r="JHQ97" s="1488" t="e">
        <f>SUM(JHQ23,JHQ27,JHQ33,JHQ38,JHQ41,JHQ44,JHQ47,JHQ50,JHQ56,JHQ62,JHQ64,JHQ70,JHQ76,JHQ78,JHQ82,#REF!)*(1-$E$91)*0.095</f>
        <v>#REF!</v>
      </c>
      <c r="JHR97" s="1488" t="e">
        <f>SUM(JHR23,JHR27,JHR33,JHR38,JHR41,JHR44,JHR47,JHR50,JHR56,JHR62,JHR64,JHR70,JHR76,JHR78,JHR82,#REF!)*(1-$E$91)*0.095</f>
        <v>#REF!</v>
      </c>
      <c r="JHS97" s="1488" t="e">
        <f>SUM(JHS23,JHS27,JHS33,JHS38,JHS41,JHS44,JHS47,JHS50,JHS56,JHS62,JHS64,JHS70,JHS76,JHS78,JHS82,#REF!)*(1-$E$91)*0.095</f>
        <v>#REF!</v>
      </c>
      <c r="JHT97" s="1488" t="e">
        <f>SUM(JHT23,JHT27,JHT33,JHT38,JHT41,JHT44,JHT47,JHT50,JHT56,JHT62,JHT64,JHT70,JHT76,JHT78,JHT82,#REF!)*(1-$E$91)*0.095</f>
        <v>#REF!</v>
      </c>
      <c r="JHU97" s="1488" t="e">
        <f>SUM(JHU23,JHU27,JHU33,JHU38,JHU41,JHU44,JHU47,JHU50,JHU56,JHU62,JHU64,JHU70,JHU76,JHU78,JHU82,#REF!)*(1-$E$91)*0.095</f>
        <v>#REF!</v>
      </c>
      <c r="JHV97" s="1488" t="e">
        <f>SUM(JHV23,JHV27,JHV33,JHV38,JHV41,JHV44,JHV47,JHV50,JHV56,JHV62,JHV64,JHV70,JHV76,JHV78,JHV82,#REF!)*(1-$E$91)*0.095</f>
        <v>#REF!</v>
      </c>
      <c r="JHW97" s="1488" t="e">
        <f>SUM(JHW23,JHW27,JHW33,JHW38,JHW41,JHW44,JHW47,JHW50,JHW56,JHW62,JHW64,JHW70,JHW76,JHW78,JHW82,#REF!)*(1-$E$91)*0.095</f>
        <v>#REF!</v>
      </c>
      <c r="JHX97" s="1488" t="e">
        <f>SUM(JHX23,JHX27,JHX33,JHX38,JHX41,JHX44,JHX47,JHX50,JHX56,JHX62,JHX64,JHX70,JHX76,JHX78,JHX82,#REF!)*(1-$E$91)*0.095</f>
        <v>#REF!</v>
      </c>
      <c r="JHY97" s="1488" t="e">
        <f>SUM(JHY23,JHY27,JHY33,JHY38,JHY41,JHY44,JHY47,JHY50,JHY56,JHY62,JHY64,JHY70,JHY76,JHY78,JHY82,#REF!)*(1-$E$91)*0.095</f>
        <v>#REF!</v>
      </c>
      <c r="JHZ97" s="1488" t="e">
        <f>SUM(JHZ23,JHZ27,JHZ33,JHZ38,JHZ41,JHZ44,JHZ47,JHZ50,JHZ56,JHZ62,JHZ64,JHZ70,JHZ76,JHZ78,JHZ82,#REF!)*(1-$E$91)*0.095</f>
        <v>#REF!</v>
      </c>
      <c r="JIA97" s="1488" t="e">
        <f>SUM(JIA23,JIA27,JIA33,JIA38,JIA41,JIA44,JIA47,JIA50,JIA56,JIA62,JIA64,JIA70,JIA76,JIA78,JIA82,#REF!)*(1-$E$91)*0.095</f>
        <v>#REF!</v>
      </c>
      <c r="JIB97" s="1488" t="e">
        <f>SUM(JIB23,JIB27,JIB33,JIB38,JIB41,JIB44,JIB47,JIB50,JIB56,JIB62,JIB64,JIB70,JIB76,JIB78,JIB82,#REF!)*(1-$E$91)*0.095</f>
        <v>#REF!</v>
      </c>
      <c r="JIC97" s="1488" t="e">
        <f>SUM(JIC23,JIC27,JIC33,JIC38,JIC41,JIC44,JIC47,JIC50,JIC56,JIC62,JIC64,JIC70,JIC76,JIC78,JIC82,#REF!)*(1-$E$91)*0.095</f>
        <v>#REF!</v>
      </c>
      <c r="JID97" s="1488" t="e">
        <f>SUM(JID23,JID27,JID33,JID38,JID41,JID44,JID47,JID50,JID56,JID62,JID64,JID70,JID76,JID78,JID82,#REF!)*(1-$E$91)*0.095</f>
        <v>#REF!</v>
      </c>
      <c r="JIE97" s="1488" t="e">
        <f>SUM(JIE23,JIE27,JIE33,JIE38,JIE41,JIE44,JIE47,JIE50,JIE56,JIE62,JIE64,JIE70,JIE76,JIE78,JIE82,#REF!)*(1-$E$91)*0.095</f>
        <v>#REF!</v>
      </c>
      <c r="JIF97" s="1488" t="e">
        <f>SUM(JIF23,JIF27,JIF33,JIF38,JIF41,JIF44,JIF47,JIF50,JIF56,JIF62,JIF64,JIF70,JIF76,JIF78,JIF82,#REF!)*(1-$E$91)*0.095</f>
        <v>#REF!</v>
      </c>
      <c r="JIG97" s="1488" t="e">
        <f>SUM(JIG23,JIG27,JIG33,JIG38,JIG41,JIG44,JIG47,JIG50,JIG56,JIG62,JIG64,JIG70,JIG76,JIG78,JIG82,#REF!)*(1-$E$91)*0.095</f>
        <v>#REF!</v>
      </c>
      <c r="JIH97" s="1488" t="e">
        <f>SUM(JIH23,JIH27,JIH33,JIH38,JIH41,JIH44,JIH47,JIH50,JIH56,JIH62,JIH64,JIH70,JIH76,JIH78,JIH82,#REF!)*(1-$E$91)*0.095</f>
        <v>#REF!</v>
      </c>
      <c r="JII97" s="1488" t="e">
        <f>SUM(JII23,JII27,JII33,JII38,JII41,JII44,JII47,JII50,JII56,JII62,JII64,JII70,JII76,JII78,JII82,#REF!)*(1-$E$91)*0.095</f>
        <v>#REF!</v>
      </c>
      <c r="JIJ97" s="1488" t="e">
        <f>SUM(JIJ23,JIJ27,JIJ33,JIJ38,JIJ41,JIJ44,JIJ47,JIJ50,JIJ56,JIJ62,JIJ64,JIJ70,JIJ76,JIJ78,JIJ82,#REF!)*(1-$E$91)*0.095</f>
        <v>#REF!</v>
      </c>
      <c r="JIK97" s="1488" t="e">
        <f>SUM(JIK23,JIK27,JIK33,JIK38,JIK41,JIK44,JIK47,JIK50,JIK56,JIK62,JIK64,JIK70,JIK76,JIK78,JIK82,#REF!)*(1-$E$91)*0.095</f>
        <v>#REF!</v>
      </c>
      <c r="JIL97" s="1488" t="e">
        <f>SUM(JIL23,JIL27,JIL33,JIL38,JIL41,JIL44,JIL47,JIL50,JIL56,JIL62,JIL64,JIL70,JIL76,JIL78,JIL82,#REF!)*(1-$E$91)*0.095</f>
        <v>#REF!</v>
      </c>
      <c r="JIM97" s="1488" t="e">
        <f>SUM(JIM23,JIM27,JIM33,JIM38,JIM41,JIM44,JIM47,JIM50,JIM56,JIM62,JIM64,JIM70,JIM76,JIM78,JIM82,#REF!)*(1-$E$91)*0.095</f>
        <v>#REF!</v>
      </c>
      <c r="JIN97" s="1488" t="e">
        <f>SUM(JIN23,JIN27,JIN33,JIN38,JIN41,JIN44,JIN47,JIN50,JIN56,JIN62,JIN64,JIN70,JIN76,JIN78,JIN82,#REF!)*(1-$E$91)*0.095</f>
        <v>#REF!</v>
      </c>
      <c r="JIO97" s="1488" t="e">
        <f>SUM(JIO23,JIO27,JIO33,JIO38,JIO41,JIO44,JIO47,JIO50,JIO56,JIO62,JIO64,JIO70,JIO76,JIO78,JIO82,#REF!)*(1-$E$91)*0.095</f>
        <v>#REF!</v>
      </c>
      <c r="JIP97" s="1488" t="e">
        <f>SUM(JIP23,JIP27,JIP33,JIP38,JIP41,JIP44,JIP47,JIP50,JIP56,JIP62,JIP64,JIP70,JIP76,JIP78,JIP82,#REF!)*(1-$E$91)*0.095</f>
        <v>#REF!</v>
      </c>
      <c r="JIQ97" s="1488" t="e">
        <f>SUM(JIQ23,JIQ27,JIQ33,JIQ38,JIQ41,JIQ44,JIQ47,JIQ50,JIQ56,JIQ62,JIQ64,JIQ70,JIQ76,JIQ78,JIQ82,#REF!)*(1-$E$91)*0.095</f>
        <v>#REF!</v>
      </c>
      <c r="JIR97" s="1488" t="e">
        <f>SUM(JIR23,JIR27,JIR33,JIR38,JIR41,JIR44,JIR47,JIR50,JIR56,JIR62,JIR64,JIR70,JIR76,JIR78,JIR82,#REF!)*(1-$E$91)*0.095</f>
        <v>#REF!</v>
      </c>
      <c r="JIS97" s="1488" t="e">
        <f>SUM(JIS23,JIS27,JIS33,JIS38,JIS41,JIS44,JIS47,JIS50,JIS56,JIS62,JIS64,JIS70,JIS76,JIS78,JIS82,#REF!)*(1-$E$91)*0.095</f>
        <v>#REF!</v>
      </c>
      <c r="JIT97" s="1488" t="e">
        <f>SUM(JIT23,JIT27,JIT33,JIT38,JIT41,JIT44,JIT47,JIT50,JIT56,JIT62,JIT64,JIT70,JIT76,JIT78,JIT82,#REF!)*(1-$E$91)*0.095</f>
        <v>#REF!</v>
      </c>
      <c r="JIU97" s="1488" t="e">
        <f>SUM(JIU23,JIU27,JIU33,JIU38,JIU41,JIU44,JIU47,JIU50,JIU56,JIU62,JIU64,JIU70,JIU76,JIU78,JIU82,#REF!)*(1-$E$91)*0.095</f>
        <v>#REF!</v>
      </c>
      <c r="JIV97" s="1488" t="e">
        <f>SUM(JIV23,JIV27,JIV33,JIV38,JIV41,JIV44,JIV47,JIV50,JIV56,JIV62,JIV64,JIV70,JIV76,JIV78,JIV82,#REF!)*(1-$E$91)*0.095</f>
        <v>#REF!</v>
      </c>
      <c r="JIW97" s="1488" t="e">
        <f>SUM(JIW23,JIW27,JIW33,JIW38,JIW41,JIW44,JIW47,JIW50,JIW56,JIW62,JIW64,JIW70,JIW76,JIW78,JIW82,#REF!)*(1-$E$91)*0.095</f>
        <v>#REF!</v>
      </c>
      <c r="JIX97" s="1488" t="e">
        <f>SUM(JIX23,JIX27,JIX33,JIX38,JIX41,JIX44,JIX47,JIX50,JIX56,JIX62,JIX64,JIX70,JIX76,JIX78,JIX82,#REF!)*(1-$E$91)*0.095</f>
        <v>#REF!</v>
      </c>
      <c r="JIY97" s="1488" t="e">
        <f>SUM(JIY23,JIY27,JIY33,JIY38,JIY41,JIY44,JIY47,JIY50,JIY56,JIY62,JIY64,JIY70,JIY76,JIY78,JIY82,#REF!)*(1-$E$91)*0.095</f>
        <v>#REF!</v>
      </c>
      <c r="JIZ97" s="1488" t="e">
        <f>SUM(JIZ23,JIZ27,JIZ33,JIZ38,JIZ41,JIZ44,JIZ47,JIZ50,JIZ56,JIZ62,JIZ64,JIZ70,JIZ76,JIZ78,JIZ82,#REF!)*(1-$E$91)*0.095</f>
        <v>#REF!</v>
      </c>
      <c r="JJA97" s="1488" t="e">
        <f>SUM(JJA23,JJA27,JJA33,JJA38,JJA41,JJA44,JJA47,JJA50,JJA56,JJA62,JJA64,JJA70,JJA76,JJA78,JJA82,#REF!)*(1-$E$91)*0.095</f>
        <v>#REF!</v>
      </c>
      <c r="JJB97" s="1488" t="e">
        <f>SUM(JJB23,JJB27,JJB33,JJB38,JJB41,JJB44,JJB47,JJB50,JJB56,JJB62,JJB64,JJB70,JJB76,JJB78,JJB82,#REF!)*(1-$E$91)*0.095</f>
        <v>#REF!</v>
      </c>
      <c r="JJC97" s="1488" t="e">
        <f>SUM(JJC23,JJC27,JJC33,JJC38,JJC41,JJC44,JJC47,JJC50,JJC56,JJC62,JJC64,JJC70,JJC76,JJC78,JJC82,#REF!)*(1-$E$91)*0.095</f>
        <v>#REF!</v>
      </c>
      <c r="JJD97" s="1488" t="e">
        <f>SUM(JJD23,JJD27,JJD33,JJD38,JJD41,JJD44,JJD47,JJD50,JJD56,JJD62,JJD64,JJD70,JJD76,JJD78,JJD82,#REF!)*(1-$E$91)*0.095</f>
        <v>#REF!</v>
      </c>
      <c r="JJE97" s="1488" t="e">
        <f>SUM(JJE23,JJE27,JJE33,JJE38,JJE41,JJE44,JJE47,JJE50,JJE56,JJE62,JJE64,JJE70,JJE76,JJE78,JJE82,#REF!)*(1-$E$91)*0.095</f>
        <v>#REF!</v>
      </c>
      <c r="JJF97" s="1488" t="e">
        <f>SUM(JJF23,JJF27,JJF33,JJF38,JJF41,JJF44,JJF47,JJF50,JJF56,JJF62,JJF64,JJF70,JJF76,JJF78,JJF82,#REF!)*(1-$E$91)*0.095</f>
        <v>#REF!</v>
      </c>
      <c r="JJG97" s="1488" t="e">
        <f>SUM(JJG23,JJG27,JJG33,JJG38,JJG41,JJG44,JJG47,JJG50,JJG56,JJG62,JJG64,JJG70,JJG76,JJG78,JJG82,#REF!)*(1-$E$91)*0.095</f>
        <v>#REF!</v>
      </c>
      <c r="JJH97" s="1488" t="e">
        <f>SUM(JJH23,JJH27,JJH33,JJH38,JJH41,JJH44,JJH47,JJH50,JJH56,JJH62,JJH64,JJH70,JJH76,JJH78,JJH82,#REF!)*(1-$E$91)*0.095</f>
        <v>#REF!</v>
      </c>
      <c r="JJI97" s="1488" t="e">
        <f>SUM(JJI23,JJI27,JJI33,JJI38,JJI41,JJI44,JJI47,JJI50,JJI56,JJI62,JJI64,JJI70,JJI76,JJI78,JJI82,#REF!)*(1-$E$91)*0.095</f>
        <v>#REF!</v>
      </c>
      <c r="JJJ97" s="1488" t="e">
        <f>SUM(JJJ23,JJJ27,JJJ33,JJJ38,JJJ41,JJJ44,JJJ47,JJJ50,JJJ56,JJJ62,JJJ64,JJJ70,JJJ76,JJJ78,JJJ82,#REF!)*(1-$E$91)*0.095</f>
        <v>#REF!</v>
      </c>
      <c r="JJK97" s="1488" t="e">
        <f>SUM(JJK23,JJK27,JJK33,JJK38,JJK41,JJK44,JJK47,JJK50,JJK56,JJK62,JJK64,JJK70,JJK76,JJK78,JJK82,#REF!)*(1-$E$91)*0.095</f>
        <v>#REF!</v>
      </c>
      <c r="JJL97" s="1488" t="e">
        <f>SUM(JJL23,JJL27,JJL33,JJL38,JJL41,JJL44,JJL47,JJL50,JJL56,JJL62,JJL64,JJL70,JJL76,JJL78,JJL82,#REF!)*(1-$E$91)*0.095</f>
        <v>#REF!</v>
      </c>
      <c r="JJM97" s="1488" t="e">
        <f>SUM(JJM23,JJM27,JJM33,JJM38,JJM41,JJM44,JJM47,JJM50,JJM56,JJM62,JJM64,JJM70,JJM76,JJM78,JJM82,#REF!)*(1-$E$91)*0.095</f>
        <v>#REF!</v>
      </c>
      <c r="JJN97" s="1488" t="e">
        <f>SUM(JJN23,JJN27,JJN33,JJN38,JJN41,JJN44,JJN47,JJN50,JJN56,JJN62,JJN64,JJN70,JJN76,JJN78,JJN82,#REF!)*(1-$E$91)*0.095</f>
        <v>#REF!</v>
      </c>
      <c r="JJO97" s="1488" t="e">
        <f>SUM(JJO23,JJO27,JJO33,JJO38,JJO41,JJO44,JJO47,JJO50,JJO56,JJO62,JJO64,JJO70,JJO76,JJO78,JJO82,#REF!)*(1-$E$91)*0.095</f>
        <v>#REF!</v>
      </c>
      <c r="JJP97" s="1488" t="e">
        <f>SUM(JJP23,JJP27,JJP33,JJP38,JJP41,JJP44,JJP47,JJP50,JJP56,JJP62,JJP64,JJP70,JJP76,JJP78,JJP82,#REF!)*(1-$E$91)*0.095</f>
        <v>#REF!</v>
      </c>
      <c r="JJQ97" s="1488" t="e">
        <f>SUM(JJQ23,JJQ27,JJQ33,JJQ38,JJQ41,JJQ44,JJQ47,JJQ50,JJQ56,JJQ62,JJQ64,JJQ70,JJQ76,JJQ78,JJQ82,#REF!)*(1-$E$91)*0.095</f>
        <v>#REF!</v>
      </c>
      <c r="JJR97" s="1488" t="e">
        <f>SUM(JJR23,JJR27,JJR33,JJR38,JJR41,JJR44,JJR47,JJR50,JJR56,JJR62,JJR64,JJR70,JJR76,JJR78,JJR82,#REF!)*(1-$E$91)*0.095</f>
        <v>#REF!</v>
      </c>
      <c r="JJS97" s="1488" t="e">
        <f>SUM(JJS23,JJS27,JJS33,JJS38,JJS41,JJS44,JJS47,JJS50,JJS56,JJS62,JJS64,JJS70,JJS76,JJS78,JJS82,#REF!)*(1-$E$91)*0.095</f>
        <v>#REF!</v>
      </c>
      <c r="JJT97" s="1488" t="e">
        <f>SUM(JJT23,JJT27,JJT33,JJT38,JJT41,JJT44,JJT47,JJT50,JJT56,JJT62,JJT64,JJT70,JJT76,JJT78,JJT82,#REF!)*(1-$E$91)*0.095</f>
        <v>#REF!</v>
      </c>
      <c r="JJU97" s="1488" t="e">
        <f>SUM(JJU23,JJU27,JJU33,JJU38,JJU41,JJU44,JJU47,JJU50,JJU56,JJU62,JJU64,JJU70,JJU76,JJU78,JJU82,#REF!)*(1-$E$91)*0.095</f>
        <v>#REF!</v>
      </c>
      <c r="JJV97" s="1488" t="e">
        <f>SUM(JJV23,JJV27,JJV33,JJV38,JJV41,JJV44,JJV47,JJV50,JJV56,JJV62,JJV64,JJV70,JJV76,JJV78,JJV82,#REF!)*(1-$E$91)*0.095</f>
        <v>#REF!</v>
      </c>
      <c r="JJW97" s="1488" t="e">
        <f>SUM(JJW23,JJW27,JJW33,JJW38,JJW41,JJW44,JJW47,JJW50,JJW56,JJW62,JJW64,JJW70,JJW76,JJW78,JJW82,#REF!)*(1-$E$91)*0.095</f>
        <v>#REF!</v>
      </c>
      <c r="JJX97" s="1488" t="e">
        <f>SUM(JJX23,JJX27,JJX33,JJX38,JJX41,JJX44,JJX47,JJX50,JJX56,JJX62,JJX64,JJX70,JJX76,JJX78,JJX82,#REF!)*(1-$E$91)*0.095</f>
        <v>#REF!</v>
      </c>
      <c r="JJY97" s="1488" t="e">
        <f>SUM(JJY23,JJY27,JJY33,JJY38,JJY41,JJY44,JJY47,JJY50,JJY56,JJY62,JJY64,JJY70,JJY76,JJY78,JJY82,#REF!)*(1-$E$91)*0.095</f>
        <v>#REF!</v>
      </c>
      <c r="JJZ97" s="1488" t="e">
        <f>SUM(JJZ23,JJZ27,JJZ33,JJZ38,JJZ41,JJZ44,JJZ47,JJZ50,JJZ56,JJZ62,JJZ64,JJZ70,JJZ76,JJZ78,JJZ82,#REF!)*(1-$E$91)*0.095</f>
        <v>#REF!</v>
      </c>
      <c r="JKA97" s="1488" t="e">
        <f>SUM(JKA23,JKA27,JKA33,JKA38,JKA41,JKA44,JKA47,JKA50,JKA56,JKA62,JKA64,JKA70,JKA76,JKA78,JKA82,#REF!)*(1-$E$91)*0.095</f>
        <v>#REF!</v>
      </c>
      <c r="JKB97" s="1488" t="e">
        <f>SUM(JKB23,JKB27,JKB33,JKB38,JKB41,JKB44,JKB47,JKB50,JKB56,JKB62,JKB64,JKB70,JKB76,JKB78,JKB82,#REF!)*(1-$E$91)*0.095</f>
        <v>#REF!</v>
      </c>
      <c r="JKC97" s="1488" t="e">
        <f>SUM(JKC23,JKC27,JKC33,JKC38,JKC41,JKC44,JKC47,JKC50,JKC56,JKC62,JKC64,JKC70,JKC76,JKC78,JKC82,#REF!)*(1-$E$91)*0.095</f>
        <v>#REF!</v>
      </c>
      <c r="JKD97" s="1488" t="e">
        <f>SUM(JKD23,JKD27,JKD33,JKD38,JKD41,JKD44,JKD47,JKD50,JKD56,JKD62,JKD64,JKD70,JKD76,JKD78,JKD82,#REF!)*(1-$E$91)*0.095</f>
        <v>#REF!</v>
      </c>
      <c r="JKE97" s="1488" t="e">
        <f>SUM(JKE23,JKE27,JKE33,JKE38,JKE41,JKE44,JKE47,JKE50,JKE56,JKE62,JKE64,JKE70,JKE76,JKE78,JKE82,#REF!)*(1-$E$91)*0.095</f>
        <v>#REF!</v>
      </c>
      <c r="JKF97" s="1488" t="e">
        <f>SUM(JKF23,JKF27,JKF33,JKF38,JKF41,JKF44,JKF47,JKF50,JKF56,JKF62,JKF64,JKF70,JKF76,JKF78,JKF82,#REF!)*(1-$E$91)*0.095</f>
        <v>#REF!</v>
      </c>
      <c r="JKG97" s="1488" t="e">
        <f>SUM(JKG23,JKG27,JKG33,JKG38,JKG41,JKG44,JKG47,JKG50,JKG56,JKG62,JKG64,JKG70,JKG76,JKG78,JKG82,#REF!)*(1-$E$91)*0.095</f>
        <v>#REF!</v>
      </c>
      <c r="JKH97" s="1488" t="e">
        <f>SUM(JKH23,JKH27,JKH33,JKH38,JKH41,JKH44,JKH47,JKH50,JKH56,JKH62,JKH64,JKH70,JKH76,JKH78,JKH82,#REF!)*(1-$E$91)*0.095</f>
        <v>#REF!</v>
      </c>
      <c r="JKI97" s="1488" t="e">
        <f>SUM(JKI23,JKI27,JKI33,JKI38,JKI41,JKI44,JKI47,JKI50,JKI56,JKI62,JKI64,JKI70,JKI76,JKI78,JKI82,#REF!)*(1-$E$91)*0.095</f>
        <v>#REF!</v>
      </c>
      <c r="JKJ97" s="1488" t="e">
        <f>SUM(JKJ23,JKJ27,JKJ33,JKJ38,JKJ41,JKJ44,JKJ47,JKJ50,JKJ56,JKJ62,JKJ64,JKJ70,JKJ76,JKJ78,JKJ82,#REF!)*(1-$E$91)*0.095</f>
        <v>#REF!</v>
      </c>
      <c r="JKK97" s="1488" t="e">
        <f>SUM(JKK23,JKK27,JKK33,JKK38,JKK41,JKK44,JKK47,JKK50,JKK56,JKK62,JKK64,JKK70,JKK76,JKK78,JKK82,#REF!)*(1-$E$91)*0.095</f>
        <v>#REF!</v>
      </c>
      <c r="JKL97" s="1488" t="e">
        <f>SUM(JKL23,JKL27,JKL33,JKL38,JKL41,JKL44,JKL47,JKL50,JKL56,JKL62,JKL64,JKL70,JKL76,JKL78,JKL82,#REF!)*(1-$E$91)*0.095</f>
        <v>#REF!</v>
      </c>
      <c r="JKM97" s="1488" t="e">
        <f>SUM(JKM23,JKM27,JKM33,JKM38,JKM41,JKM44,JKM47,JKM50,JKM56,JKM62,JKM64,JKM70,JKM76,JKM78,JKM82,#REF!)*(1-$E$91)*0.095</f>
        <v>#REF!</v>
      </c>
      <c r="JKN97" s="1488" t="e">
        <f>SUM(JKN23,JKN27,JKN33,JKN38,JKN41,JKN44,JKN47,JKN50,JKN56,JKN62,JKN64,JKN70,JKN76,JKN78,JKN82,#REF!)*(1-$E$91)*0.095</f>
        <v>#REF!</v>
      </c>
      <c r="JKO97" s="1488" t="e">
        <f>SUM(JKO23,JKO27,JKO33,JKO38,JKO41,JKO44,JKO47,JKO50,JKO56,JKO62,JKO64,JKO70,JKO76,JKO78,JKO82,#REF!)*(1-$E$91)*0.095</f>
        <v>#REF!</v>
      </c>
      <c r="JKP97" s="1488" t="e">
        <f>SUM(JKP23,JKP27,JKP33,JKP38,JKP41,JKP44,JKP47,JKP50,JKP56,JKP62,JKP64,JKP70,JKP76,JKP78,JKP82,#REF!)*(1-$E$91)*0.095</f>
        <v>#REF!</v>
      </c>
      <c r="JKQ97" s="1488" t="e">
        <f>SUM(JKQ23,JKQ27,JKQ33,JKQ38,JKQ41,JKQ44,JKQ47,JKQ50,JKQ56,JKQ62,JKQ64,JKQ70,JKQ76,JKQ78,JKQ82,#REF!)*(1-$E$91)*0.095</f>
        <v>#REF!</v>
      </c>
      <c r="JKR97" s="1488" t="e">
        <f>SUM(JKR23,JKR27,JKR33,JKR38,JKR41,JKR44,JKR47,JKR50,JKR56,JKR62,JKR64,JKR70,JKR76,JKR78,JKR82,#REF!)*(1-$E$91)*0.095</f>
        <v>#REF!</v>
      </c>
      <c r="JKS97" s="1488" t="e">
        <f>SUM(JKS23,JKS27,JKS33,JKS38,JKS41,JKS44,JKS47,JKS50,JKS56,JKS62,JKS64,JKS70,JKS76,JKS78,JKS82,#REF!)*(1-$E$91)*0.095</f>
        <v>#REF!</v>
      </c>
      <c r="JKT97" s="1488" t="e">
        <f>SUM(JKT23,JKT27,JKT33,JKT38,JKT41,JKT44,JKT47,JKT50,JKT56,JKT62,JKT64,JKT70,JKT76,JKT78,JKT82,#REF!)*(1-$E$91)*0.095</f>
        <v>#REF!</v>
      </c>
      <c r="JKU97" s="1488" t="e">
        <f>SUM(JKU23,JKU27,JKU33,JKU38,JKU41,JKU44,JKU47,JKU50,JKU56,JKU62,JKU64,JKU70,JKU76,JKU78,JKU82,#REF!)*(1-$E$91)*0.095</f>
        <v>#REF!</v>
      </c>
      <c r="JKV97" s="1488" t="e">
        <f>SUM(JKV23,JKV27,JKV33,JKV38,JKV41,JKV44,JKV47,JKV50,JKV56,JKV62,JKV64,JKV70,JKV76,JKV78,JKV82,#REF!)*(1-$E$91)*0.095</f>
        <v>#REF!</v>
      </c>
      <c r="JKW97" s="1488" t="e">
        <f>SUM(JKW23,JKW27,JKW33,JKW38,JKW41,JKW44,JKW47,JKW50,JKW56,JKW62,JKW64,JKW70,JKW76,JKW78,JKW82,#REF!)*(1-$E$91)*0.095</f>
        <v>#REF!</v>
      </c>
      <c r="JKX97" s="1488" t="e">
        <f>SUM(JKX23,JKX27,JKX33,JKX38,JKX41,JKX44,JKX47,JKX50,JKX56,JKX62,JKX64,JKX70,JKX76,JKX78,JKX82,#REF!)*(1-$E$91)*0.095</f>
        <v>#REF!</v>
      </c>
      <c r="JKY97" s="1488" t="e">
        <f>SUM(JKY23,JKY27,JKY33,JKY38,JKY41,JKY44,JKY47,JKY50,JKY56,JKY62,JKY64,JKY70,JKY76,JKY78,JKY82,#REF!)*(1-$E$91)*0.095</f>
        <v>#REF!</v>
      </c>
      <c r="JKZ97" s="1488" t="e">
        <f>SUM(JKZ23,JKZ27,JKZ33,JKZ38,JKZ41,JKZ44,JKZ47,JKZ50,JKZ56,JKZ62,JKZ64,JKZ70,JKZ76,JKZ78,JKZ82,#REF!)*(1-$E$91)*0.095</f>
        <v>#REF!</v>
      </c>
      <c r="JLA97" s="1488" t="e">
        <f>SUM(JLA23,JLA27,JLA33,JLA38,JLA41,JLA44,JLA47,JLA50,JLA56,JLA62,JLA64,JLA70,JLA76,JLA78,JLA82,#REF!)*(1-$E$91)*0.095</f>
        <v>#REF!</v>
      </c>
      <c r="JLB97" s="1488" t="e">
        <f>SUM(JLB23,JLB27,JLB33,JLB38,JLB41,JLB44,JLB47,JLB50,JLB56,JLB62,JLB64,JLB70,JLB76,JLB78,JLB82,#REF!)*(1-$E$91)*0.095</f>
        <v>#REF!</v>
      </c>
      <c r="JLC97" s="1488" t="e">
        <f>SUM(JLC23,JLC27,JLC33,JLC38,JLC41,JLC44,JLC47,JLC50,JLC56,JLC62,JLC64,JLC70,JLC76,JLC78,JLC82,#REF!)*(1-$E$91)*0.095</f>
        <v>#REF!</v>
      </c>
      <c r="JLD97" s="1488" t="e">
        <f>SUM(JLD23,JLD27,JLD33,JLD38,JLD41,JLD44,JLD47,JLD50,JLD56,JLD62,JLD64,JLD70,JLD76,JLD78,JLD82,#REF!)*(1-$E$91)*0.095</f>
        <v>#REF!</v>
      </c>
      <c r="JLE97" s="1488" t="e">
        <f>SUM(JLE23,JLE27,JLE33,JLE38,JLE41,JLE44,JLE47,JLE50,JLE56,JLE62,JLE64,JLE70,JLE76,JLE78,JLE82,#REF!)*(1-$E$91)*0.095</f>
        <v>#REF!</v>
      </c>
      <c r="JLF97" s="1488" t="e">
        <f>SUM(JLF23,JLF27,JLF33,JLF38,JLF41,JLF44,JLF47,JLF50,JLF56,JLF62,JLF64,JLF70,JLF76,JLF78,JLF82,#REF!)*(1-$E$91)*0.095</f>
        <v>#REF!</v>
      </c>
      <c r="JLG97" s="1488" t="e">
        <f>SUM(JLG23,JLG27,JLG33,JLG38,JLG41,JLG44,JLG47,JLG50,JLG56,JLG62,JLG64,JLG70,JLG76,JLG78,JLG82,#REF!)*(1-$E$91)*0.095</f>
        <v>#REF!</v>
      </c>
      <c r="JLH97" s="1488" t="e">
        <f>SUM(JLH23,JLH27,JLH33,JLH38,JLH41,JLH44,JLH47,JLH50,JLH56,JLH62,JLH64,JLH70,JLH76,JLH78,JLH82,#REF!)*(1-$E$91)*0.095</f>
        <v>#REF!</v>
      </c>
      <c r="JLI97" s="1488" t="e">
        <f>SUM(JLI23,JLI27,JLI33,JLI38,JLI41,JLI44,JLI47,JLI50,JLI56,JLI62,JLI64,JLI70,JLI76,JLI78,JLI82,#REF!)*(1-$E$91)*0.095</f>
        <v>#REF!</v>
      </c>
      <c r="JLJ97" s="1488" t="e">
        <f>SUM(JLJ23,JLJ27,JLJ33,JLJ38,JLJ41,JLJ44,JLJ47,JLJ50,JLJ56,JLJ62,JLJ64,JLJ70,JLJ76,JLJ78,JLJ82,#REF!)*(1-$E$91)*0.095</f>
        <v>#REF!</v>
      </c>
      <c r="JLK97" s="1488" t="e">
        <f>SUM(JLK23,JLK27,JLK33,JLK38,JLK41,JLK44,JLK47,JLK50,JLK56,JLK62,JLK64,JLK70,JLK76,JLK78,JLK82,#REF!)*(1-$E$91)*0.095</f>
        <v>#REF!</v>
      </c>
      <c r="JLL97" s="1488" t="e">
        <f>SUM(JLL23,JLL27,JLL33,JLL38,JLL41,JLL44,JLL47,JLL50,JLL56,JLL62,JLL64,JLL70,JLL76,JLL78,JLL82,#REF!)*(1-$E$91)*0.095</f>
        <v>#REF!</v>
      </c>
      <c r="JLM97" s="1488" t="e">
        <f>SUM(JLM23,JLM27,JLM33,JLM38,JLM41,JLM44,JLM47,JLM50,JLM56,JLM62,JLM64,JLM70,JLM76,JLM78,JLM82,#REF!)*(1-$E$91)*0.095</f>
        <v>#REF!</v>
      </c>
      <c r="JLN97" s="1488" t="e">
        <f>SUM(JLN23,JLN27,JLN33,JLN38,JLN41,JLN44,JLN47,JLN50,JLN56,JLN62,JLN64,JLN70,JLN76,JLN78,JLN82,#REF!)*(1-$E$91)*0.095</f>
        <v>#REF!</v>
      </c>
      <c r="JLO97" s="1488" t="e">
        <f>SUM(JLO23,JLO27,JLO33,JLO38,JLO41,JLO44,JLO47,JLO50,JLO56,JLO62,JLO64,JLO70,JLO76,JLO78,JLO82,#REF!)*(1-$E$91)*0.095</f>
        <v>#REF!</v>
      </c>
      <c r="JLP97" s="1488" t="e">
        <f>SUM(JLP23,JLP27,JLP33,JLP38,JLP41,JLP44,JLP47,JLP50,JLP56,JLP62,JLP64,JLP70,JLP76,JLP78,JLP82,#REF!)*(1-$E$91)*0.095</f>
        <v>#REF!</v>
      </c>
      <c r="JLQ97" s="1488" t="e">
        <f>SUM(JLQ23,JLQ27,JLQ33,JLQ38,JLQ41,JLQ44,JLQ47,JLQ50,JLQ56,JLQ62,JLQ64,JLQ70,JLQ76,JLQ78,JLQ82,#REF!)*(1-$E$91)*0.095</f>
        <v>#REF!</v>
      </c>
      <c r="JLR97" s="1488" t="e">
        <f>SUM(JLR23,JLR27,JLR33,JLR38,JLR41,JLR44,JLR47,JLR50,JLR56,JLR62,JLR64,JLR70,JLR76,JLR78,JLR82,#REF!)*(1-$E$91)*0.095</f>
        <v>#REF!</v>
      </c>
      <c r="JLS97" s="1488" t="e">
        <f>SUM(JLS23,JLS27,JLS33,JLS38,JLS41,JLS44,JLS47,JLS50,JLS56,JLS62,JLS64,JLS70,JLS76,JLS78,JLS82,#REF!)*(1-$E$91)*0.095</f>
        <v>#REF!</v>
      </c>
      <c r="JLT97" s="1488" t="e">
        <f>SUM(JLT23,JLT27,JLT33,JLT38,JLT41,JLT44,JLT47,JLT50,JLT56,JLT62,JLT64,JLT70,JLT76,JLT78,JLT82,#REF!)*(1-$E$91)*0.095</f>
        <v>#REF!</v>
      </c>
      <c r="JLU97" s="1488" t="e">
        <f>SUM(JLU23,JLU27,JLU33,JLU38,JLU41,JLU44,JLU47,JLU50,JLU56,JLU62,JLU64,JLU70,JLU76,JLU78,JLU82,#REF!)*(1-$E$91)*0.095</f>
        <v>#REF!</v>
      </c>
      <c r="JLV97" s="1488" t="e">
        <f>SUM(JLV23,JLV27,JLV33,JLV38,JLV41,JLV44,JLV47,JLV50,JLV56,JLV62,JLV64,JLV70,JLV76,JLV78,JLV82,#REF!)*(1-$E$91)*0.095</f>
        <v>#REF!</v>
      </c>
      <c r="JLW97" s="1488" t="e">
        <f>SUM(JLW23,JLW27,JLW33,JLW38,JLW41,JLW44,JLW47,JLW50,JLW56,JLW62,JLW64,JLW70,JLW76,JLW78,JLW82,#REF!)*(1-$E$91)*0.095</f>
        <v>#REF!</v>
      </c>
      <c r="JLX97" s="1488" t="e">
        <f>SUM(JLX23,JLX27,JLX33,JLX38,JLX41,JLX44,JLX47,JLX50,JLX56,JLX62,JLX64,JLX70,JLX76,JLX78,JLX82,#REF!)*(1-$E$91)*0.095</f>
        <v>#REF!</v>
      </c>
      <c r="JLY97" s="1488" t="e">
        <f>SUM(JLY23,JLY27,JLY33,JLY38,JLY41,JLY44,JLY47,JLY50,JLY56,JLY62,JLY64,JLY70,JLY76,JLY78,JLY82,#REF!)*(1-$E$91)*0.095</f>
        <v>#REF!</v>
      </c>
      <c r="JLZ97" s="1488" t="e">
        <f>SUM(JLZ23,JLZ27,JLZ33,JLZ38,JLZ41,JLZ44,JLZ47,JLZ50,JLZ56,JLZ62,JLZ64,JLZ70,JLZ76,JLZ78,JLZ82,#REF!)*(1-$E$91)*0.095</f>
        <v>#REF!</v>
      </c>
      <c r="JMA97" s="1488" t="e">
        <f>SUM(JMA23,JMA27,JMA33,JMA38,JMA41,JMA44,JMA47,JMA50,JMA56,JMA62,JMA64,JMA70,JMA76,JMA78,JMA82,#REF!)*(1-$E$91)*0.095</f>
        <v>#REF!</v>
      </c>
      <c r="JMB97" s="1488" t="e">
        <f>SUM(JMB23,JMB27,JMB33,JMB38,JMB41,JMB44,JMB47,JMB50,JMB56,JMB62,JMB64,JMB70,JMB76,JMB78,JMB82,#REF!)*(1-$E$91)*0.095</f>
        <v>#REF!</v>
      </c>
      <c r="JMC97" s="1488" t="e">
        <f>SUM(JMC23,JMC27,JMC33,JMC38,JMC41,JMC44,JMC47,JMC50,JMC56,JMC62,JMC64,JMC70,JMC76,JMC78,JMC82,#REF!)*(1-$E$91)*0.095</f>
        <v>#REF!</v>
      </c>
      <c r="JMD97" s="1488" t="e">
        <f>SUM(JMD23,JMD27,JMD33,JMD38,JMD41,JMD44,JMD47,JMD50,JMD56,JMD62,JMD64,JMD70,JMD76,JMD78,JMD82,#REF!)*(1-$E$91)*0.095</f>
        <v>#REF!</v>
      </c>
      <c r="JME97" s="1488" t="e">
        <f>SUM(JME23,JME27,JME33,JME38,JME41,JME44,JME47,JME50,JME56,JME62,JME64,JME70,JME76,JME78,JME82,#REF!)*(1-$E$91)*0.095</f>
        <v>#REF!</v>
      </c>
      <c r="JMF97" s="1488" t="e">
        <f>SUM(JMF23,JMF27,JMF33,JMF38,JMF41,JMF44,JMF47,JMF50,JMF56,JMF62,JMF64,JMF70,JMF76,JMF78,JMF82,#REF!)*(1-$E$91)*0.095</f>
        <v>#REF!</v>
      </c>
      <c r="JMG97" s="1488" t="e">
        <f>SUM(JMG23,JMG27,JMG33,JMG38,JMG41,JMG44,JMG47,JMG50,JMG56,JMG62,JMG64,JMG70,JMG76,JMG78,JMG82,#REF!)*(1-$E$91)*0.095</f>
        <v>#REF!</v>
      </c>
      <c r="JMH97" s="1488" t="e">
        <f>SUM(JMH23,JMH27,JMH33,JMH38,JMH41,JMH44,JMH47,JMH50,JMH56,JMH62,JMH64,JMH70,JMH76,JMH78,JMH82,#REF!)*(1-$E$91)*0.095</f>
        <v>#REF!</v>
      </c>
      <c r="JMI97" s="1488" t="e">
        <f>SUM(JMI23,JMI27,JMI33,JMI38,JMI41,JMI44,JMI47,JMI50,JMI56,JMI62,JMI64,JMI70,JMI76,JMI78,JMI82,#REF!)*(1-$E$91)*0.095</f>
        <v>#REF!</v>
      </c>
      <c r="JMJ97" s="1488" t="e">
        <f>SUM(JMJ23,JMJ27,JMJ33,JMJ38,JMJ41,JMJ44,JMJ47,JMJ50,JMJ56,JMJ62,JMJ64,JMJ70,JMJ76,JMJ78,JMJ82,#REF!)*(1-$E$91)*0.095</f>
        <v>#REF!</v>
      </c>
      <c r="JMK97" s="1488" t="e">
        <f>SUM(JMK23,JMK27,JMK33,JMK38,JMK41,JMK44,JMK47,JMK50,JMK56,JMK62,JMK64,JMK70,JMK76,JMK78,JMK82,#REF!)*(1-$E$91)*0.095</f>
        <v>#REF!</v>
      </c>
      <c r="JML97" s="1488" t="e">
        <f>SUM(JML23,JML27,JML33,JML38,JML41,JML44,JML47,JML50,JML56,JML62,JML64,JML70,JML76,JML78,JML82,#REF!)*(1-$E$91)*0.095</f>
        <v>#REF!</v>
      </c>
      <c r="JMM97" s="1488" t="e">
        <f>SUM(JMM23,JMM27,JMM33,JMM38,JMM41,JMM44,JMM47,JMM50,JMM56,JMM62,JMM64,JMM70,JMM76,JMM78,JMM82,#REF!)*(1-$E$91)*0.095</f>
        <v>#REF!</v>
      </c>
      <c r="JMN97" s="1488" t="e">
        <f>SUM(JMN23,JMN27,JMN33,JMN38,JMN41,JMN44,JMN47,JMN50,JMN56,JMN62,JMN64,JMN70,JMN76,JMN78,JMN82,#REF!)*(1-$E$91)*0.095</f>
        <v>#REF!</v>
      </c>
      <c r="JMO97" s="1488" t="e">
        <f>SUM(JMO23,JMO27,JMO33,JMO38,JMO41,JMO44,JMO47,JMO50,JMO56,JMO62,JMO64,JMO70,JMO76,JMO78,JMO82,#REF!)*(1-$E$91)*0.095</f>
        <v>#REF!</v>
      </c>
      <c r="JMP97" s="1488" t="e">
        <f>SUM(JMP23,JMP27,JMP33,JMP38,JMP41,JMP44,JMP47,JMP50,JMP56,JMP62,JMP64,JMP70,JMP76,JMP78,JMP82,#REF!)*(1-$E$91)*0.095</f>
        <v>#REF!</v>
      </c>
      <c r="JMQ97" s="1488" t="e">
        <f>SUM(JMQ23,JMQ27,JMQ33,JMQ38,JMQ41,JMQ44,JMQ47,JMQ50,JMQ56,JMQ62,JMQ64,JMQ70,JMQ76,JMQ78,JMQ82,#REF!)*(1-$E$91)*0.095</f>
        <v>#REF!</v>
      </c>
      <c r="JMR97" s="1488" t="e">
        <f>SUM(JMR23,JMR27,JMR33,JMR38,JMR41,JMR44,JMR47,JMR50,JMR56,JMR62,JMR64,JMR70,JMR76,JMR78,JMR82,#REF!)*(1-$E$91)*0.095</f>
        <v>#REF!</v>
      </c>
      <c r="JMS97" s="1488" t="e">
        <f>SUM(JMS23,JMS27,JMS33,JMS38,JMS41,JMS44,JMS47,JMS50,JMS56,JMS62,JMS64,JMS70,JMS76,JMS78,JMS82,#REF!)*(1-$E$91)*0.095</f>
        <v>#REF!</v>
      </c>
      <c r="JMT97" s="1488" t="e">
        <f>SUM(JMT23,JMT27,JMT33,JMT38,JMT41,JMT44,JMT47,JMT50,JMT56,JMT62,JMT64,JMT70,JMT76,JMT78,JMT82,#REF!)*(1-$E$91)*0.095</f>
        <v>#REF!</v>
      </c>
      <c r="JMU97" s="1488" t="e">
        <f>SUM(JMU23,JMU27,JMU33,JMU38,JMU41,JMU44,JMU47,JMU50,JMU56,JMU62,JMU64,JMU70,JMU76,JMU78,JMU82,#REF!)*(1-$E$91)*0.095</f>
        <v>#REF!</v>
      </c>
      <c r="JMV97" s="1488" t="e">
        <f>SUM(JMV23,JMV27,JMV33,JMV38,JMV41,JMV44,JMV47,JMV50,JMV56,JMV62,JMV64,JMV70,JMV76,JMV78,JMV82,#REF!)*(1-$E$91)*0.095</f>
        <v>#REF!</v>
      </c>
      <c r="JMW97" s="1488" t="e">
        <f>SUM(JMW23,JMW27,JMW33,JMW38,JMW41,JMW44,JMW47,JMW50,JMW56,JMW62,JMW64,JMW70,JMW76,JMW78,JMW82,#REF!)*(1-$E$91)*0.095</f>
        <v>#REF!</v>
      </c>
      <c r="JMX97" s="1488" t="e">
        <f>SUM(JMX23,JMX27,JMX33,JMX38,JMX41,JMX44,JMX47,JMX50,JMX56,JMX62,JMX64,JMX70,JMX76,JMX78,JMX82,#REF!)*(1-$E$91)*0.095</f>
        <v>#REF!</v>
      </c>
      <c r="JMY97" s="1488" t="e">
        <f>SUM(JMY23,JMY27,JMY33,JMY38,JMY41,JMY44,JMY47,JMY50,JMY56,JMY62,JMY64,JMY70,JMY76,JMY78,JMY82,#REF!)*(1-$E$91)*0.095</f>
        <v>#REF!</v>
      </c>
      <c r="JMZ97" s="1488" t="e">
        <f>SUM(JMZ23,JMZ27,JMZ33,JMZ38,JMZ41,JMZ44,JMZ47,JMZ50,JMZ56,JMZ62,JMZ64,JMZ70,JMZ76,JMZ78,JMZ82,#REF!)*(1-$E$91)*0.095</f>
        <v>#REF!</v>
      </c>
      <c r="JNA97" s="1488" t="e">
        <f>SUM(JNA23,JNA27,JNA33,JNA38,JNA41,JNA44,JNA47,JNA50,JNA56,JNA62,JNA64,JNA70,JNA76,JNA78,JNA82,#REF!)*(1-$E$91)*0.095</f>
        <v>#REF!</v>
      </c>
      <c r="JNB97" s="1488" t="e">
        <f>SUM(JNB23,JNB27,JNB33,JNB38,JNB41,JNB44,JNB47,JNB50,JNB56,JNB62,JNB64,JNB70,JNB76,JNB78,JNB82,#REF!)*(1-$E$91)*0.095</f>
        <v>#REF!</v>
      </c>
      <c r="JNC97" s="1488" t="e">
        <f>SUM(JNC23,JNC27,JNC33,JNC38,JNC41,JNC44,JNC47,JNC50,JNC56,JNC62,JNC64,JNC70,JNC76,JNC78,JNC82,#REF!)*(1-$E$91)*0.095</f>
        <v>#REF!</v>
      </c>
      <c r="JND97" s="1488" t="e">
        <f>SUM(JND23,JND27,JND33,JND38,JND41,JND44,JND47,JND50,JND56,JND62,JND64,JND70,JND76,JND78,JND82,#REF!)*(1-$E$91)*0.095</f>
        <v>#REF!</v>
      </c>
      <c r="JNE97" s="1488" t="e">
        <f>SUM(JNE23,JNE27,JNE33,JNE38,JNE41,JNE44,JNE47,JNE50,JNE56,JNE62,JNE64,JNE70,JNE76,JNE78,JNE82,#REF!)*(1-$E$91)*0.095</f>
        <v>#REF!</v>
      </c>
      <c r="JNF97" s="1488" t="e">
        <f>SUM(JNF23,JNF27,JNF33,JNF38,JNF41,JNF44,JNF47,JNF50,JNF56,JNF62,JNF64,JNF70,JNF76,JNF78,JNF82,#REF!)*(1-$E$91)*0.095</f>
        <v>#REF!</v>
      </c>
      <c r="JNG97" s="1488" t="e">
        <f>SUM(JNG23,JNG27,JNG33,JNG38,JNG41,JNG44,JNG47,JNG50,JNG56,JNG62,JNG64,JNG70,JNG76,JNG78,JNG82,#REF!)*(1-$E$91)*0.095</f>
        <v>#REF!</v>
      </c>
      <c r="JNH97" s="1488" t="e">
        <f>SUM(JNH23,JNH27,JNH33,JNH38,JNH41,JNH44,JNH47,JNH50,JNH56,JNH62,JNH64,JNH70,JNH76,JNH78,JNH82,#REF!)*(1-$E$91)*0.095</f>
        <v>#REF!</v>
      </c>
      <c r="JNI97" s="1488" t="e">
        <f>SUM(JNI23,JNI27,JNI33,JNI38,JNI41,JNI44,JNI47,JNI50,JNI56,JNI62,JNI64,JNI70,JNI76,JNI78,JNI82,#REF!)*(1-$E$91)*0.095</f>
        <v>#REF!</v>
      </c>
      <c r="JNJ97" s="1488" t="e">
        <f>SUM(JNJ23,JNJ27,JNJ33,JNJ38,JNJ41,JNJ44,JNJ47,JNJ50,JNJ56,JNJ62,JNJ64,JNJ70,JNJ76,JNJ78,JNJ82,#REF!)*(1-$E$91)*0.095</f>
        <v>#REF!</v>
      </c>
      <c r="JNK97" s="1488" t="e">
        <f>SUM(JNK23,JNK27,JNK33,JNK38,JNK41,JNK44,JNK47,JNK50,JNK56,JNK62,JNK64,JNK70,JNK76,JNK78,JNK82,#REF!)*(1-$E$91)*0.095</f>
        <v>#REF!</v>
      </c>
      <c r="JNL97" s="1488" t="e">
        <f>SUM(JNL23,JNL27,JNL33,JNL38,JNL41,JNL44,JNL47,JNL50,JNL56,JNL62,JNL64,JNL70,JNL76,JNL78,JNL82,#REF!)*(1-$E$91)*0.095</f>
        <v>#REF!</v>
      </c>
      <c r="JNM97" s="1488" t="e">
        <f>SUM(JNM23,JNM27,JNM33,JNM38,JNM41,JNM44,JNM47,JNM50,JNM56,JNM62,JNM64,JNM70,JNM76,JNM78,JNM82,#REF!)*(1-$E$91)*0.095</f>
        <v>#REF!</v>
      </c>
      <c r="JNN97" s="1488" t="e">
        <f>SUM(JNN23,JNN27,JNN33,JNN38,JNN41,JNN44,JNN47,JNN50,JNN56,JNN62,JNN64,JNN70,JNN76,JNN78,JNN82,#REF!)*(1-$E$91)*0.095</f>
        <v>#REF!</v>
      </c>
      <c r="JNO97" s="1488" t="e">
        <f>SUM(JNO23,JNO27,JNO33,JNO38,JNO41,JNO44,JNO47,JNO50,JNO56,JNO62,JNO64,JNO70,JNO76,JNO78,JNO82,#REF!)*(1-$E$91)*0.095</f>
        <v>#REF!</v>
      </c>
      <c r="JNP97" s="1488" t="e">
        <f>SUM(JNP23,JNP27,JNP33,JNP38,JNP41,JNP44,JNP47,JNP50,JNP56,JNP62,JNP64,JNP70,JNP76,JNP78,JNP82,#REF!)*(1-$E$91)*0.095</f>
        <v>#REF!</v>
      </c>
      <c r="JNQ97" s="1488" t="e">
        <f>SUM(JNQ23,JNQ27,JNQ33,JNQ38,JNQ41,JNQ44,JNQ47,JNQ50,JNQ56,JNQ62,JNQ64,JNQ70,JNQ76,JNQ78,JNQ82,#REF!)*(1-$E$91)*0.095</f>
        <v>#REF!</v>
      </c>
      <c r="JNR97" s="1488" t="e">
        <f>SUM(JNR23,JNR27,JNR33,JNR38,JNR41,JNR44,JNR47,JNR50,JNR56,JNR62,JNR64,JNR70,JNR76,JNR78,JNR82,#REF!)*(1-$E$91)*0.095</f>
        <v>#REF!</v>
      </c>
      <c r="JNS97" s="1488" t="e">
        <f>SUM(JNS23,JNS27,JNS33,JNS38,JNS41,JNS44,JNS47,JNS50,JNS56,JNS62,JNS64,JNS70,JNS76,JNS78,JNS82,#REF!)*(1-$E$91)*0.095</f>
        <v>#REF!</v>
      </c>
      <c r="JNT97" s="1488" t="e">
        <f>SUM(JNT23,JNT27,JNT33,JNT38,JNT41,JNT44,JNT47,JNT50,JNT56,JNT62,JNT64,JNT70,JNT76,JNT78,JNT82,#REF!)*(1-$E$91)*0.095</f>
        <v>#REF!</v>
      </c>
      <c r="JNU97" s="1488" t="e">
        <f>SUM(JNU23,JNU27,JNU33,JNU38,JNU41,JNU44,JNU47,JNU50,JNU56,JNU62,JNU64,JNU70,JNU76,JNU78,JNU82,#REF!)*(1-$E$91)*0.095</f>
        <v>#REF!</v>
      </c>
      <c r="JNV97" s="1488" t="e">
        <f>SUM(JNV23,JNV27,JNV33,JNV38,JNV41,JNV44,JNV47,JNV50,JNV56,JNV62,JNV64,JNV70,JNV76,JNV78,JNV82,#REF!)*(1-$E$91)*0.095</f>
        <v>#REF!</v>
      </c>
      <c r="JNW97" s="1488" t="e">
        <f>SUM(JNW23,JNW27,JNW33,JNW38,JNW41,JNW44,JNW47,JNW50,JNW56,JNW62,JNW64,JNW70,JNW76,JNW78,JNW82,#REF!)*(1-$E$91)*0.095</f>
        <v>#REF!</v>
      </c>
      <c r="JNX97" s="1488" t="e">
        <f>SUM(JNX23,JNX27,JNX33,JNX38,JNX41,JNX44,JNX47,JNX50,JNX56,JNX62,JNX64,JNX70,JNX76,JNX78,JNX82,#REF!)*(1-$E$91)*0.095</f>
        <v>#REF!</v>
      </c>
      <c r="JNY97" s="1488" t="e">
        <f>SUM(JNY23,JNY27,JNY33,JNY38,JNY41,JNY44,JNY47,JNY50,JNY56,JNY62,JNY64,JNY70,JNY76,JNY78,JNY82,#REF!)*(1-$E$91)*0.095</f>
        <v>#REF!</v>
      </c>
      <c r="JNZ97" s="1488" t="e">
        <f>SUM(JNZ23,JNZ27,JNZ33,JNZ38,JNZ41,JNZ44,JNZ47,JNZ50,JNZ56,JNZ62,JNZ64,JNZ70,JNZ76,JNZ78,JNZ82,#REF!)*(1-$E$91)*0.095</f>
        <v>#REF!</v>
      </c>
      <c r="JOA97" s="1488" t="e">
        <f>SUM(JOA23,JOA27,JOA33,JOA38,JOA41,JOA44,JOA47,JOA50,JOA56,JOA62,JOA64,JOA70,JOA76,JOA78,JOA82,#REF!)*(1-$E$91)*0.095</f>
        <v>#REF!</v>
      </c>
      <c r="JOB97" s="1488" t="e">
        <f>SUM(JOB23,JOB27,JOB33,JOB38,JOB41,JOB44,JOB47,JOB50,JOB56,JOB62,JOB64,JOB70,JOB76,JOB78,JOB82,#REF!)*(1-$E$91)*0.095</f>
        <v>#REF!</v>
      </c>
      <c r="JOC97" s="1488" t="e">
        <f>SUM(JOC23,JOC27,JOC33,JOC38,JOC41,JOC44,JOC47,JOC50,JOC56,JOC62,JOC64,JOC70,JOC76,JOC78,JOC82,#REF!)*(1-$E$91)*0.095</f>
        <v>#REF!</v>
      </c>
      <c r="JOD97" s="1488" t="e">
        <f>SUM(JOD23,JOD27,JOD33,JOD38,JOD41,JOD44,JOD47,JOD50,JOD56,JOD62,JOD64,JOD70,JOD76,JOD78,JOD82,#REF!)*(1-$E$91)*0.095</f>
        <v>#REF!</v>
      </c>
      <c r="JOE97" s="1488" t="e">
        <f>SUM(JOE23,JOE27,JOE33,JOE38,JOE41,JOE44,JOE47,JOE50,JOE56,JOE62,JOE64,JOE70,JOE76,JOE78,JOE82,#REF!)*(1-$E$91)*0.095</f>
        <v>#REF!</v>
      </c>
      <c r="JOF97" s="1488" t="e">
        <f>SUM(JOF23,JOF27,JOF33,JOF38,JOF41,JOF44,JOF47,JOF50,JOF56,JOF62,JOF64,JOF70,JOF76,JOF78,JOF82,#REF!)*(1-$E$91)*0.095</f>
        <v>#REF!</v>
      </c>
      <c r="JOG97" s="1488" t="e">
        <f>SUM(JOG23,JOG27,JOG33,JOG38,JOG41,JOG44,JOG47,JOG50,JOG56,JOG62,JOG64,JOG70,JOG76,JOG78,JOG82,#REF!)*(1-$E$91)*0.095</f>
        <v>#REF!</v>
      </c>
      <c r="JOH97" s="1488" t="e">
        <f>SUM(JOH23,JOH27,JOH33,JOH38,JOH41,JOH44,JOH47,JOH50,JOH56,JOH62,JOH64,JOH70,JOH76,JOH78,JOH82,#REF!)*(1-$E$91)*0.095</f>
        <v>#REF!</v>
      </c>
      <c r="JOI97" s="1488" t="e">
        <f>SUM(JOI23,JOI27,JOI33,JOI38,JOI41,JOI44,JOI47,JOI50,JOI56,JOI62,JOI64,JOI70,JOI76,JOI78,JOI82,#REF!)*(1-$E$91)*0.095</f>
        <v>#REF!</v>
      </c>
      <c r="JOJ97" s="1488" t="e">
        <f>SUM(JOJ23,JOJ27,JOJ33,JOJ38,JOJ41,JOJ44,JOJ47,JOJ50,JOJ56,JOJ62,JOJ64,JOJ70,JOJ76,JOJ78,JOJ82,#REF!)*(1-$E$91)*0.095</f>
        <v>#REF!</v>
      </c>
      <c r="JOK97" s="1488" t="e">
        <f>SUM(JOK23,JOK27,JOK33,JOK38,JOK41,JOK44,JOK47,JOK50,JOK56,JOK62,JOK64,JOK70,JOK76,JOK78,JOK82,#REF!)*(1-$E$91)*0.095</f>
        <v>#REF!</v>
      </c>
      <c r="JOL97" s="1488" t="e">
        <f>SUM(JOL23,JOL27,JOL33,JOL38,JOL41,JOL44,JOL47,JOL50,JOL56,JOL62,JOL64,JOL70,JOL76,JOL78,JOL82,#REF!)*(1-$E$91)*0.095</f>
        <v>#REF!</v>
      </c>
      <c r="JOM97" s="1488" t="e">
        <f>SUM(JOM23,JOM27,JOM33,JOM38,JOM41,JOM44,JOM47,JOM50,JOM56,JOM62,JOM64,JOM70,JOM76,JOM78,JOM82,#REF!)*(1-$E$91)*0.095</f>
        <v>#REF!</v>
      </c>
      <c r="JON97" s="1488" t="e">
        <f>SUM(JON23,JON27,JON33,JON38,JON41,JON44,JON47,JON50,JON56,JON62,JON64,JON70,JON76,JON78,JON82,#REF!)*(1-$E$91)*0.095</f>
        <v>#REF!</v>
      </c>
      <c r="JOO97" s="1488" t="e">
        <f>SUM(JOO23,JOO27,JOO33,JOO38,JOO41,JOO44,JOO47,JOO50,JOO56,JOO62,JOO64,JOO70,JOO76,JOO78,JOO82,#REF!)*(1-$E$91)*0.095</f>
        <v>#REF!</v>
      </c>
      <c r="JOP97" s="1488" t="e">
        <f>SUM(JOP23,JOP27,JOP33,JOP38,JOP41,JOP44,JOP47,JOP50,JOP56,JOP62,JOP64,JOP70,JOP76,JOP78,JOP82,#REF!)*(1-$E$91)*0.095</f>
        <v>#REF!</v>
      </c>
      <c r="JOQ97" s="1488" t="e">
        <f>SUM(JOQ23,JOQ27,JOQ33,JOQ38,JOQ41,JOQ44,JOQ47,JOQ50,JOQ56,JOQ62,JOQ64,JOQ70,JOQ76,JOQ78,JOQ82,#REF!)*(1-$E$91)*0.095</f>
        <v>#REF!</v>
      </c>
      <c r="JOR97" s="1488" t="e">
        <f>SUM(JOR23,JOR27,JOR33,JOR38,JOR41,JOR44,JOR47,JOR50,JOR56,JOR62,JOR64,JOR70,JOR76,JOR78,JOR82,#REF!)*(1-$E$91)*0.095</f>
        <v>#REF!</v>
      </c>
      <c r="JOS97" s="1488" t="e">
        <f>SUM(JOS23,JOS27,JOS33,JOS38,JOS41,JOS44,JOS47,JOS50,JOS56,JOS62,JOS64,JOS70,JOS76,JOS78,JOS82,#REF!)*(1-$E$91)*0.095</f>
        <v>#REF!</v>
      </c>
      <c r="JOT97" s="1488" t="e">
        <f>SUM(JOT23,JOT27,JOT33,JOT38,JOT41,JOT44,JOT47,JOT50,JOT56,JOT62,JOT64,JOT70,JOT76,JOT78,JOT82,#REF!)*(1-$E$91)*0.095</f>
        <v>#REF!</v>
      </c>
      <c r="JOU97" s="1488" t="e">
        <f>SUM(JOU23,JOU27,JOU33,JOU38,JOU41,JOU44,JOU47,JOU50,JOU56,JOU62,JOU64,JOU70,JOU76,JOU78,JOU82,#REF!)*(1-$E$91)*0.095</f>
        <v>#REF!</v>
      </c>
      <c r="JOV97" s="1488" t="e">
        <f>SUM(JOV23,JOV27,JOV33,JOV38,JOV41,JOV44,JOV47,JOV50,JOV56,JOV62,JOV64,JOV70,JOV76,JOV78,JOV82,#REF!)*(1-$E$91)*0.095</f>
        <v>#REF!</v>
      </c>
      <c r="JOW97" s="1488" t="e">
        <f>SUM(JOW23,JOW27,JOW33,JOW38,JOW41,JOW44,JOW47,JOW50,JOW56,JOW62,JOW64,JOW70,JOW76,JOW78,JOW82,#REF!)*(1-$E$91)*0.095</f>
        <v>#REF!</v>
      </c>
      <c r="JOX97" s="1488" t="e">
        <f>SUM(JOX23,JOX27,JOX33,JOX38,JOX41,JOX44,JOX47,JOX50,JOX56,JOX62,JOX64,JOX70,JOX76,JOX78,JOX82,#REF!)*(1-$E$91)*0.095</f>
        <v>#REF!</v>
      </c>
      <c r="JOY97" s="1488" t="e">
        <f>SUM(JOY23,JOY27,JOY33,JOY38,JOY41,JOY44,JOY47,JOY50,JOY56,JOY62,JOY64,JOY70,JOY76,JOY78,JOY82,#REF!)*(1-$E$91)*0.095</f>
        <v>#REF!</v>
      </c>
      <c r="JOZ97" s="1488" t="e">
        <f>SUM(JOZ23,JOZ27,JOZ33,JOZ38,JOZ41,JOZ44,JOZ47,JOZ50,JOZ56,JOZ62,JOZ64,JOZ70,JOZ76,JOZ78,JOZ82,#REF!)*(1-$E$91)*0.095</f>
        <v>#REF!</v>
      </c>
      <c r="JPA97" s="1488" t="e">
        <f>SUM(JPA23,JPA27,JPA33,JPA38,JPA41,JPA44,JPA47,JPA50,JPA56,JPA62,JPA64,JPA70,JPA76,JPA78,JPA82,#REF!)*(1-$E$91)*0.095</f>
        <v>#REF!</v>
      </c>
      <c r="JPB97" s="1488" t="e">
        <f>SUM(JPB23,JPB27,JPB33,JPB38,JPB41,JPB44,JPB47,JPB50,JPB56,JPB62,JPB64,JPB70,JPB76,JPB78,JPB82,#REF!)*(1-$E$91)*0.095</f>
        <v>#REF!</v>
      </c>
      <c r="JPC97" s="1488" t="e">
        <f>SUM(JPC23,JPC27,JPC33,JPC38,JPC41,JPC44,JPC47,JPC50,JPC56,JPC62,JPC64,JPC70,JPC76,JPC78,JPC82,#REF!)*(1-$E$91)*0.095</f>
        <v>#REF!</v>
      </c>
      <c r="JPD97" s="1488" t="e">
        <f>SUM(JPD23,JPD27,JPD33,JPD38,JPD41,JPD44,JPD47,JPD50,JPD56,JPD62,JPD64,JPD70,JPD76,JPD78,JPD82,#REF!)*(1-$E$91)*0.095</f>
        <v>#REF!</v>
      </c>
      <c r="JPE97" s="1488" t="e">
        <f>SUM(JPE23,JPE27,JPE33,JPE38,JPE41,JPE44,JPE47,JPE50,JPE56,JPE62,JPE64,JPE70,JPE76,JPE78,JPE82,#REF!)*(1-$E$91)*0.095</f>
        <v>#REF!</v>
      </c>
      <c r="JPF97" s="1488" t="e">
        <f>SUM(JPF23,JPF27,JPF33,JPF38,JPF41,JPF44,JPF47,JPF50,JPF56,JPF62,JPF64,JPF70,JPF76,JPF78,JPF82,#REF!)*(1-$E$91)*0.095</f>
        <v>#REF!</v>
      </c>
      <c r="JPG97" s="1488" t="e">
        <f>SUM(JPG23,JPG27,JPG33,JPG38,JPG41,JPG44,JPG47,JPG50,JPG56,JPG62,JPG64,JPG70,JPG76,JPG78,JPG82,#REF!)*(1-$E$91)*0.095</f>
        <v>#REF!</v>
      </c>
      <c r="JPH97" s="1488" t="e">
        <f>SUM(JPH23,JPH27,JPH33,JPH38,JPH41,JPH44,JPH47,JPH50,JPH56,JPH62,JPH64,JPH70,JPH76,JPH78,JPH82,#REF!)*(1-$E$91)*0.095</f>
        <v>#REF!</v>
      </c>
      <c r="JPI97" s="1488" t="e">
        <f>SUM(JPI23,JPI27,JPI33,JPI38,JPI41,JPI44,JPI47,JPI50,JPI56,JPI62,JPI64,JPI70,JPI76,JPI78,JPI82,#REF!)*(1-$E$91)*0.095</f>
        <v>#REF!</v>
      </c>
      <c r="JPJ97" s="1488" t="e">
        <f>SUM(JPJ23,JPJ27,JPJ33,JPJ38,JPJ41,JPJ44,JPJ47,JPJ50,JPJ56,JPJ62,JPJ64,JPJ70,JPJ76,JPJ78,JPJ82,#REF!)*(1-$E$91)*0.095</f>
        <v>#REF!</v>
      </c>
      <c r="JPK97" s="1488" t="e">
        <f>SUM(JPK23,JPK27,JPK33,JPK38,JPK41,JPK44,JPK47,JPK50,JPK56,JPK62,JPK64,JPK70,JPK76,JPK78,JPK82,#REF!)*(1-$E$91)*0.095</f>
        <v>#REF!</v>
      </c>
      <c r="JPL97" s="1488" t="e">
        <f>SUM(JPL23,JPL27,JPL33,JPL38,JPL41,JPL44,JPL47,JPL50,JPL56,JPL62,JPL64,JPL70,JPL76,JPL78,JPL82,#REF!)*(1-$E$91)*0.095</f>
        <v>#REF!</v>
      </c>
      <c r="JPM97" s="1488" t="e">
        <f>SUM(JPM23,JPM27,JPM33,JPM38,JPM41,JPM44,JPM47,JPM50,JPM56,JPM62,JPM64,JPM70,JPM76,JPM78,JPM82,#REF!)*(1-$E$91)*0.095</f>
        <v>#REF!</v>
      </c>
      <c r="JPN97" s="1488" t="e">
        <f>SUM(JPN23,JPN27,JPN33,JPN38,JPN41,JPN44,JPN47,JPN50,JPN56,JPN62,JPN64,JPN70,JPN76,JPN78,JPN82,#REF!)*(1-$E$91)*0.095</f>
        <v>#REF!</v>
      </c>
      <c r="JPO97" s="1488" t="e">
        <f>SUM(JPO23,JPO27,JPO33,JPO38,JPO41,JPO44,JPO47,JPO50,JPO56,JPO62,JPO64,JPO70,JPO76,JPO78,JPO82,#REF!)*(1-$E$91)*0.095</f>
        <v>#REF!</v>
      </c>
      <c r="JPP97" s="1488" t="e">
        <f>SUM(JPP23,JPP27,JPP33,JPP38,JPP41,JPP44,JPP47,JPP50,JPP56,JPP62,JPP64,JPP70,JPP76,JPP78,JPP82,#REF!)*(1-$E$91)*0.095</f>
        <v>#REF!</v>
      </c>
      <c r="JPQ97" s="1488" t="e">
        <f>SUM(JPQ23,JPQ27,JPQ33,JPQ38,JPQ41,JPQ44,JPQ47,JPQ50,JPQ56,JPQ62,JPQ64,JPQ70,JPQ76,JPQ78,JPQ82,#REF!)*(1-$E$91)*0.095</f>
        <v>#REF!</v>
      </c>
      <c r="JPR97" s="1488" t="e">
        <f>SUM(JPR23,JPR27,JPR33,JPR38,JPR41,JPR44,JPR47,JPR50,JPR56,JPR62,JPR64,JPR70,JPR76,JPR78,JPR82,#REF!)*(1-$E$91)*0.095</f>
        <v>#REF!</v>
      </c>
      <c r="JPS97" s="1488" t="e">
        <f>SUM(JPS23,JPS27,JPS33,JPS38,JPS41,JPS44,JPS47,JPS50,JPS56,JPS62,JPS64,JPS70,JPS76,JPS78,JPS82,#REF!)*(1-$E$91)*0.095</f>
        <v>#REF!</v>
      </c>
      <c r="JPT97" s="1488" t="e">
        <f>SUM(JPT23,JPT27,JPT33,JPT38,JPT41,JPT44,JPT47,JPT50,JPT56,JPT62,JPT64,JPT70,JPT76,JPT78,JPT82,#REF!)*(1-$E$91)*0.095</f>
        <v>#REF!</v>
      </c>
      <c r="JPU97" s="1488" t="e">
        <f>SUM(JPU23,JPU27,JPU33,JPU38,JPU41,JPU44,JPU47,JPU50,JPU56,JPU62,JPU64,JPU70,JPU76,JPU78,JPU82,#REF!)*(1-$E$91)*0.095</f>
        <v>#REF!</v>
      </c>
      <c r="JPV97" s="1488" t="e">
        <f>SUM(JPV23,JPV27,JPV33,JPV38,JPV41,JPV44,JPV47,JPV50,JPV56,JPV62,JPV64,JPV70,JPV76,JPV78,JPV82,#REF!)*(1-$E$91)*0.095</f>
        <v>#REF!</v>
      </c>
      <c r="JPW97" s="1488" t="e">
        <f>SUM(JPW23,JPW27,JPW33,JPW38,JPW41,JPW44,JPW47,JPW50,JPW56,JPW62,JPW64,JPW70,JPW76,JPW78,JPW82,#REF!)*(1-$E$91)*0.095</f>
        <v>#REF!</v>
      </c>
      <c r="JPX97" s="1488" t="e">
        <f>SUM(JPX23,JPX27,JPX33,JPX38,JPX41,JPX44,JPX47,JPX50,JPX56,JPX62,JPX64,JPX70,JPX76,JPX78,JPX82,#REF!)*(1-$E$91)*0.095</f>
        <v>#REF!</v>
      </c>
      <c r="JPY97" s="1488" t="e">
        <f>SUM(JPY23,JPY27,JPY33,JPY38,JPY41,JPY44,JPY47,JPY50,JPY56,JPY62,JPY64,JPY70,JPY76,JPY78,JPY82,#REF!)*(1-$E$91)*0.095</f>
        <v>#REF!</v>
      </c>
      <c r="JPZ97" s="1488" t="e">
        <f>SUM(JPZ23,JPZ27,JPZ33,JPZ38,JPZ41,JPZ44,JPZ47,JPZ50,JPZ56,JPZ62,JPZ64,JPZ70,JPZ76,JPZ78,JPZ82,#REF!)*(1-$E$91)*0.095</f>
        <v>#REF!</v>
      </c>
      <c r="JQA97" s="1488" t="e">
        <f>SUM(JQA23,JQA27,JQA33,JQA38,JQA41,JQA44,JQA47,JQA50,JQA56,JQA62,JQA64,JQA70,JQA76,JQA78,JQA82,#REF!)*(1-$E$91)*0.095</f>
        <v>#REF!</v>
      </c>
      <c r="JQB97" s="1488" t="e">
        <f>SUM(JQB23,JQB27,JQB33,JQB38,JQB41,JQB44,JQB47,JQB50,JQB56,JQB62,JQB64,JQB70,JQB76,JQB78,JQB82,#REF!)*(1-$E$91)*0.095</f>
        <v>#REF!</v>
      </c>
      <c r="JQC97" s="1488" t="e">
        <f>SUM(JQC23,JQC27,JQC33,JQC38,JQC41,JQC44,JQC47,JQC50,JQC56,JQC62,JQC64,JQC70,JQC76,JQC78,JQC82,#REF!)*(1-$E$91)*0.095</f>
        <v>#REF!</v>
      </c>
      <c r="JQD97" s="1488" t="e">
        <f>SUM(JQD23,JQD27,JQD33,JQD38,JQD41,JQD44,JQD47,JQD50,JQD56,JQD62,JQD64,JQD70,JQD76,JQD78,JQD82,#REF!)*(1-$E$91)*0.095</f>
        <v>#REF!</v>
      </c>
      <c r="JQE97" s="1488" t="e">
        <f>SUM(JQE23,JQE27,JQE33,JQE38,JQE41,JQE44,JQE47,JQE50,JQE56,JQE62,JQE64,JQE70,JQE76,JQE78,JQE82,#REF!)*(1-$E$91)*0.095</f>
        <v>#REF!</v>
      </c>
      <c r="JQF97" s="1488" t="e">
        <f>SUM(JQF23,JQF27,JQF33,JQF38,JQF41,JQF44,JQF47,JQF50,JQF56,JQF62,JQF64,JQF70,JQF76,JQF78,JQF82,#REF!)*(1-$E$91)*0.095</f>
        <v>#REF!</v>
      </c>
      <c r="JQG97" s="1488" t="e">
        <f>SUM(JQG23,JQG27,JQG33,JQG38,JQG41,JQG44,JQG47,JQG50,JQG56,JQG62,JQG64,JQG70,JQG76,JQG78,JQG82,#REF!)*(1-$E$91)*0.095</f>
        <v>#REF!</v>
      </c>
      <c r="JQH97" s="1488" t="e">
        <f>SUM(JQH23,JQH27,JQH33,JQH38,JQH41,JQH44,JQH47,JQH50,JQH56,JQH62,JQH64,JQH70,JQH76,JQH78,JQH82,#REF!)*(1-$E$91)*0.095</f>
        <v>#REF!</v>
      </c>
      <c r="JQI97" s="1488" t="e">
        <f>SUM(JQI23,JQI27,JQI33,JQI38,JQI41,JQI44,JQI47,JQI50,JQI56,JQI62,JQI64,JQI70,JQI76,JQI78,JQI82,#REF!)*(1-$E$91)*0.095</f>
        <v>#REF!</v>
      </c>
      <c r="JQJ97" s="1488" t="e">
        <f>SUM(JQJ23,JQJ27,JQJ33,JQJ38,JQJ41,JQJ44,JQJ47,JQJ50,JQJ56,JQJ62,JQJ64,JQJ70,JQJ76,JQJ78,JQJ82,#REF!)*(1-$E$91)*0.095</f>
        <v>#REF!</v>
      </c>
      <c r="JQK97" s="1488" t="e">
        <f>SUM(JQK23,JQK27,JQK33,JQK38,JQK41,JQK44,JQK47,JQK50,JQK56,JQK62,JQK64,JQK70,JQK76,JQK78,JQK82,#REF!)*(1-$E$91)*0.095</f>
        <v>#REF!</v>
      </c>
      <c r="JQL97" s="1488" t="e">
        <f>SUM(JQL23,JQL27,JQL33,JQL38,JQL41,JQL44,JQL47,JQL50,JQL56,JQL62,JQL64,JQL70,JQL76,JQL78,JQL82,#REF!)*(1-$E$91)*0.095</f>
        <v>#REF!</v>
      </c>
      <c r="JQM97" s="1488" t="e">
        <f>SUM(JQM23,JQM27,JQM33,JQM38,JQM41,JQM44,JQM47,JQM50,JQM56,JQM62,JQM64,JQM70,JQM76,JQM78,JQM82,#REF!)*(1-$E$91)*0.095</f>
        <v>#REF!</v>
      </c>
      <c r="JQN97" s="1488" t="e">
        <f>SUM(JQN23,JQN27,JQN33,JQN38,JQN41,JQN44,JQN47,JQN50,JQN56,JQN62,JQN64,JQN70,JQN76,JQN78,JQN82,#REF!)*(1-$E$91)*0.095</f>
        <v>#REF!</v>
      </c>
      <c r="JQO97" s="1488" t="e">
        <f>SUM(JQO23,JQO27,JQO33,JQO38,JQO41,JQO44,JQO47,JQO50,JQO56,JQO62,JQO64,JQO70,JQO76,JQO78,JQO82,#REF!)*(1-$E$91)*0.095</f>
        <v>#REF!</v>
      </c>
      <c r="JQP97" s="1488" t="e">
        <f>SUM(JQP23,JQP27,JQP33,JQP38,JQP41,JQP44,JQP47,JQP50,JQP56,JQP62,JQP64,JQP70,JQP76,JQP78,JQP82,#REF!)*(1-$E$91)*0.095</f>
        <v>#REF!</v>
      </c>
      <c r="JQQ97" s="1488" t="e">
        <f>SUM(JQQ23,JQQ27,JQQ33,JQQ38,JQQ41,JQQ44,JQQ47,JQQ50,JQQ56,JQQ62,JQQ64,JQQ70,JQQ76,JQQ78,JQQ82,#REF!)*(1-$E$91)*0.095</f>
        <v>#REF!</v>
      </c>
      <c r="JQR97" s="1488" t="e">
        <f>SUM(JQR23,JQR27,JQR33,JQR38,JQR41,JQR44,JQR47,JQR50,JQR56,JQR62,JQR64,JQR70,JQR76,JQR78,JQR82,#REF!)*(1-$E$91)*0.095</f>
        <v>#REF!</v>
      </c>
      <c r="JQS97" s="1488" t="e">
        <f>SUM(JQS23,JQS27,JQS33,JQS38,JQS41,JQS44,JQS47,JQS50,JQS56,JQS62,JQS64,JQS70,JQS76,JQS78,JQS82,#REF!)*(1-$E$91)*0.095</f>
        <v>#REF!</v>
      </c>
      <c r="JQT97" s="1488" t="e">
        <f>SUM(JQT23,JQT27,JQT33,JQT38,JQT41,JQT44,JQT47,JQT50,JQT56,JQT62,JQT64,JQT70,JQT76,JQT78,JQT82,#REF!)*(1-$E$91)*0.095</f>
        <v>#REF!</v>
      </c>
      <c r="JQU97" s="1488" t="e">
        <f>SUM(JQU23,JQU27,JQU33,JQU38,JQU41,JQU44,JQU47,JQU50,JQU56,JQU62,JQU64,JQU70,JQU76,JQU78,JQU82,#REF!)*(1-$E$91)*0.095</f>
        <v>#REF!</v>
      </c>
      <c r="JQV97" s="1488" t="e">
        <f>SUM(JQV23,JQV27,JQV33,JQV38,JQV41,JQV44,JQV47,JQV50,JQV56,JQV62,JQV64,JQV70,JQV76,JQV78,JQV82,#REF!)*(1-$E$91)*0.095</f>
        <v>#REF!</v>
      </c>
      <c r="JQW97" s="1488" t="e">
        <f>SUM(JQW23,JQW27,JQW33,JQW38,JQW41,JQW44,JQW47,JQW50,JQW56,JQW62,JQW64,JQW70,JQW76,JQW78,JQW82,#REF!)*(1-$E$91)*0.095</f>
        <v>#REF!</v>
      </c>
      <c r="JQX97" s="1488" t="e">
        <f>SUM(JQX23,JQX27,JQX33,JQX38,JQX41,JQX44,JQX47,JQX50,JQX56,JQX62,JQX64,JQX70,JQX76,JQX78,JQX82,#REF!)*(1-$E$91)*0.095</f>
        <v>#REF!</v>
      </c>
      <c r="JQY97" s="1488" t="e">
        <f>SUM(JQY23,JQY27,JQY33,JQY38,JQY41,JQY44,JQY47,JQY50,JQY56,JQY62,JQY64,JQY70,JQY76,JQY78,JQY82,#REF!)*(1-$E$91)*0.095</f>
        <v>#REF!</v>
      </c>
      <c r="JQZ97" s="1488" t="e">
        <f>SUM(JQZ23,JQZ27,JQZ33,JQZ38,JQZ41,JQZ44,JQZ47,JQZ50,JQZ56,JQZ62,JQZ64,JQZ70,JQZ76,JQZ78,JQZ82,#REF!)*(1-$E$91)*0.095</f>
        <v>#REF!</v>
      </c>
      <c r="JRA97" s="1488" t="e">
        <f>SUM(JRA23,JRA27,JRA33,JRA38,JRA41,JRA44,JRA47,JRA50,JRA56,JRA62,JRA64,JRA70,JRA76,JRA78,JRA82,#REF!)*(1-$E$91)*0.095</f>
        <v>#REF!</v>
      </c>
      <c r="JRB97" s="1488" t="e">
        <f>SUM(JRB23,JRB27,JRB33,JRB38,JRB41,JRB44,JRB47,JRB50,JRB56,JRB62,JRB64,JRB70,JRB76,JRB78,JRB82,#REF!)*(1-$E$91)*0.095</f>
        <v>#REF!</v>
      </c>
      <c r="JRC97" s="1488" t="e">
        <f>SUM(JRC23,JRC27,JRC33,JRC38,JRC41,JRC44,JRC47,JRC50,JRC56,JRC62,JRC64,JRC70,JRC76,JRC78,JRC82,#REF!)*(1-$E$91)*0.095</f>
        <v>#REF!</v>
      </c>
      <c r="JRD97" s="1488" t="e">
        <f>SUM(JRD23,JRD27,JRD33,JRD38,JRD41,JRD44,JRD47,JRD50,JRD56,JRD62,JRD64,JRD70,JRD76,JRD78,JRD82,#REF!)*(1-$E$91)*0.095</f>
        <v>#REF!</v>
      </c>
      <c r="JRE97" s="1488" t="e">
        <f>SUM(JRE23,JRE27,JRE33,JRE38,JRE41,JRE44,JRE47,JRE50,JRE56,JRE62,JRE64,JRE70,JRE76,JRE78,JRE82,#REF!)*(1-$E$91)*0.095</f>
        <v>#REF!</v>
      </c>
      <c r="JRF97" s="1488" t="e">
        <f>SUM(JRF23,JRF27,JRF33,JRF38,JRF41,JRF44,JRF47,JRF50,JRF56,JRF62,JRF64,JRF70,JRF76,JRF78,JRF82,#REF!)*(1-$E$91)*0.095</f>
        <v>#REF!</v>
      </c>
      <c r="JRG97" s="1488" t="e">
        <f>SUM(JRG23,JRG27,JRG33,JRG38,JRG41,JRG44,JRG47,JRG50,JRG56,JRG62,JRG64,JRG70,JRG76,JRG78,JRG82,#REF!)*(1-$E$91)*0.095</f>
        <v>#REF!</v>
      </c>
      <c r="JRH97" s="1488" t="e">
        <f>SUM(JRH23,JRH27,JRH33,JRH38,JRH41,JRH44,JRH47,JRH50,JRH56,JRH62,JRH64,JRH70,JRH76,JRH78,JRH82,#REF!)*(1-$E$91)*0.095</f>
        <v>#REF!</v>
      </c>
      <c r="JRI97" s="1488" t="e">
        <f>SUM(JRI23,JRI27,JRI33,JRI38,JRI41,JRI44,JRI47,JRI50,JRI56,JRI62,JRI64,JRI70,JRI76,JRI78,JRI82,#REF!)*(1-$E$91)*0.095</f>
        <v>#REF!</v>
      </c>
      <c r="JRJ97" s="1488" t="e">
        <f>SUM(JRJ23,JRJ27,JRJ33,JRJ38,JRJ41,JRJ44,JRJ47,JRJ50,JRJ56,JRJ62,JRJ64,JRJ70,JRJ76,JRJ78,JRJ82,#REF!)*(1-$E$91)*0.095</f>
        <v>#REF!</v>
      </c>
      <c r="JRK97" s="1488" t="e">
        <f>SUM(JRK23,JRK27,JRK33,JRK38,JRK41,JRK44,JRK47,JRK50,JRK56,JRK62,JRK64,JRK70,JRK76,JRK78,JRK82,#REF!)*(1-$E$91)*0.095</f>
        <v>#REF!</v>
      </c>
      <c r="JRL97" s="1488" t="e">
        <f>SUM(JRL23,JRL27,JRL33,JRL38,JRL41,JRL44,JRL47,JRL50,JRL56,JRL62,JRL64,JRL70,JRL76,JRL78,JRL82,#REF!)*(1-$E$91)*0.095</f>
        <v>#REF!</v>
      </c>
      <c r="JRM97" s="1488" t="e">
        <f>SUM(JRM23,JRM27,JRM33,JRM38,JRM41,JRM44,JRM47,JRM50,JRM56,JRM62,JRM64,JRM70,JRM76,JRM78,JRM82,#REF!)*(1-$E$91)*0.095</f>
        <v>#REF!</v>
      </c>
      <c r="JRN97" s="1488" t="e">
        <f>SUM(JRN23,JRN27,JRN33,JRN38,JRN41,JRN44,JRN47,JRN50,JRN56,JRN62,JRN64,JRN70,JRN76,JRN78,JRN82,#REF!)*(1-$E$91)*0.095</f>
        <v>#REF!</v>
      </c>
      <c r="JRO97" s="1488" t="e">
        <f>SUM(JRO23,JRO27,JRO33,JRO38,JRO41,JRO44,JRO47,JRO50,JRO56,JRO62,JRO64,JRO70,JRO76,JRO78,JRO82,#REF!)*(1-$E$91)*0.095</f>
        <v>#REF!</v>
      </c>
      <c r="JRP97" s="1488" t="e">
        <f>SUM(JRP23,JRP27,JRP33,JRP38,JRP41,JRP44,JRP47,JRP50,JRP56,JRP62,JRP64,JRP70,JRP76,JRP78,JRP82,#REF!)*(1-$E$91)*0.095</f>
        <v>#REF!</v>
      </c>
      <c r="JRQ97" s="1488" t="e">
        <f>SUM(JRQ23,JRQ27,JRQ33,JRQ38,JRQ41,JRQ44,JRQ47,JRQ50,JRQ56,JRQ62,JRQ64,JRQ70,JRQ76,JRQ78,JRQ82,#REF!)*(1-$E$91)*0.095</f>
        <v>#REF!</v>
      </c>
      <c r="JRR97" s="1488" t="e">
        <f>SUM(JRR23,JRR27,JRR33,JRR38,JRR41,JRR44,JRR47,JRR50,JRR56,JRR62,JRR64,JRR70,JRR76,JRR78,JRR82,#REF!)*(1-$E$91)*0.095</f>
        <v>#REF!</v>
      </c>
      <c r="JRS97" s="1488" t="e">
        <f>SUM(JRS23,JRS27,JRS33,JRS38,JRS41,JRS44,JRS47,JRS50,JRS56,JRS62,JRS64,JRS70,JRS76,JRS78,JRS82,#REF!)*(1-$E$91)*0.095</f>
        <v>#REF!</v>
      </c>
      <c r="JRT97" s="1488" t="e">
        <f>SUM(JRT23,JRT27,JRT33,JRT38,JRT41,JRT44,JRT47,JRT50,JRT56,JRT62,JRT64,JRT70,JRT76,JRT78,JRT82,#REF!)*(1-$E$91)*0.095</f>
        <v>#REF!</v>
      </c>
      <c r="JRU97" s="1488" t="e">
        <f>SUM(JRU23,JRU27,JRU33,JRU38,JRU41,JRU44,JRU47,JRU50,JRU56,JRU62,JRU64,JRU70,JRU76,JRU78,JRU82,#REF!)*(1-$E$91)*0.095</f>
        <v>#REF!</v>
      </c>
      <c r="JRV97" s="1488" t="e">
        <f>SUM(JRV23,JRV27,JRV33,JRV38,JRV41,JRV44,JRV47,JRV50,JRV56,JRV62,JRV64,JRV70,JRV76,JRV78,JRV82,#REF!)*(1-$E$91)*0.095</f>
        <v>#REF!</v>
      </c>
      <c r="JRW97" s="1488" t="e">
        <f>SUM(JRW23,JRW27,JRW33,JRW38,JRW41,JRW44,JRW47,JRW50,JRW56,JRW62,JRW64,JRW70,JRW76,JRW78,JRW82,#REF!)*(1-$E$91)*0.095</f>
        <v>#REF!</v>
      </c>
      <c r="JRX97" s="1488" t="e">
        <f>SUM(JRX23,JRX27,JRX33,JRX38,JRX41,JRX44,JRX47,JRX50,JRX56,JRX62,JRX64,JRX70,JRX76,JRX78,JRX82,#REF!)*(1-$E$91)*0.095</f>
        <v>#REF!</v>
      </c>
      <c r="JRY97" s="1488" t="e">
        <f>SUM(JRY23,JRY27,JRY33,JRY38,JRY41,JRY44,JRY47,JRY50,JRY56,JRY62,JRY64,JRY70,JRY76,JRY78,JRY82,#REF!)*(1-$E$91)*0.095</f>
        <v>#REF!</v>
      </c>
      <c r="JRZ97" s="1488" t="e">
        <f>SUM(JRZ23,JRZ27,JRZ33,JRZ38,JRZ41,JRZ44,JRZ47,JRZ50,JRZ56,JRZ62,JRZ64,JRZ70,JRZ76,JRZ78,JRZ82,#REF!)*(1-$E$91)*0.095</f>
        <v>#REF!</v>
      </c>
      <c r="JSA97" s="1488" t="e">
        <f>SUM(JSA23,JSA27,JSA33,JSA38,JSA41,JSA44,JSA47,JSA50,JSA56,JSA62,JSA64,JSA70,JSA76,JSA78,JSA82,#REF!)*(1-$E$91)*0.095</f>
        <v>#REF!</v>
      </c>
      <c r="JSB97" s="1488" t="e">
        <f>SUM(JSB23,JSB27,JSB33,JSB38,JSB41,JSB44,JSB47,JSB50,JSB56,JSB62,JSB64,JSB70,JSB76,JSB78,JSB82,#REF!)*(1-$E$91)*0.095</f>
        <v>#REF!</v>
      </c>
      <c r="JSC97" s="1488" t="e">
        <f>SUM(JSC23,JSC27,JSC33,JSC38,JSC41,JSC44,JSC47,JSC50,JSC56,JSC62,JSC64,JSC70,JSC76,JSC78,JSC82,#REF!)*(1-$E$91)*0.095</f>
        <v>#REF!</v>
      </c>
      <c r="JSD97" s="1488" t="e">
        <f>SUM(JSD23,JSD27,JSD33,JSD38,JSD41,JSD44,JSD47,JSD50,JSD56,JSD62,JSD64,JSD70,JSD76,JSD78,JSD82,#REF!)*(1-$E$91)*0.095</f>
        <v>#REF!</v>
      </c>
      <c r="JSE97" s="1488" t="e">
        <f>SUM(JSE23,JSE27,JSE33,JSE38,JSE41,JSE44,JSE47,JSE50,JSE56,JSE62,JSE64,JSE70,JSE76,JSE78,JSE82,#REF!)*(1-$E$91)*0.095</f>
        <v>#REF!</v>
      </c>
      <c r="JSF97" s="1488" t="e">
        <f>SUM(JSF23,JSF27,JSF33,JSF38,JSF41,JSF44,JSF47,JSF50,JSF56,JSF62,JSF64,JSF70,JSF76,JSF78,JSF82,#REF!)*(1-$E$91)*0.095</f>
        <v>#REF!</v>
      </c>
      <c r="JSG97" s="1488" t="e">
        <f>SUM(JSG23,JSG27,JSG33,JSG38,JSG41,JSG44,JSG47,JSG50,JSG56,JSG62,JSG64,JSG70,JSG76,JSG78,JSG82,#REF!)*(1-$E$91)*0.095</f>
        <v>#REF!</v>
      </c>
      <c r="JSH97" s="1488" t="e">
        <f>SUM(JSH23,JSH27,JSH33,JSH38,JSH41,JSH44,JSH47,JSH50,JSH56,JSH62,JSH64,JSH70,JSH76,JSH78,JSH82,#REF!)*(1-$E$91)*0.095</f>
        <v>#REF!</v>
      </c>
      <c r="JSI97" s="1488" t="e">
        <f>SUM(JSI23,JSI27,JSI33,JSI38,JSI41,JSI44,JSI47,JSI50,JSI56,JSI62,JSI64,JSI70,JSI76,JSI78,JSI82,#REF!)*(1-$E$91)*0.095</f>
        <v>#REF!</v>
      </c>
      <c r="JSJ97" s="1488" t="e">
        <f>SUM(JSJ23,JSJ27,JSJ33,JSJ38,JSJ41,JSJ44,JSJ47,JSJ50,JSJ56,JSJ62,JSJ64,JSJ70,JSJ76,JSJ78,JSJ82,#REF!)*(1-$E$91)*0.095</f>
        <v>#REF!</v>
      </c>
      <c r="JSK97" s="1488" t="e">
        <f>SUM(JSK23,JSK27,JSK33,JSK38,JSK41,JSK44,JSK47,JSK50,JSK56,JSK62,JSK64,JSK70,JSK76,JSK78,JSK82,#REF!)*(1-$E$91)*0.095</f>
        <v>#REF!</v>
      </c>
      <c r="JSL97" s="1488" t="e">
        <f>SUM(JSL23,JSL27,JSL33,JSL38,JSL41,JSL44,JSL47,JSL50,JSL56,JSL62,JSL64,JSL70,JSL76,JSL78,JSL82,#REF!)*(1-$E$91)*0.095</f>
        <v>#REF!</v>
      </c>
      <c r="JSM97" s="1488" t="e">
        <f>SUM(JSM23,JSM27,JSM33,JSM38,JSM41,JSM44,JSM47,JSM50,JSM56,JSM62,JSM64,JSM70,JSM76,JSM78,JSM82,#REF!)*(1-$E$91)*0.095</f>
        <v>#REF!</v>
      </c>
      <c r="JSN97" s="1488" t="e">
        <f>SUM(JSN23,JSN27,JSN33,JSN38,JSN41,JSN44,JSN47,JSN50,JSN56,JSN62,JSN64,JSN70,JSN76,JSN78,JSN82,#REF!)*(1-$E$91)*0.095</f>
        <v>#REF!</v>
      </c>
      <c r="JSO97" s="1488" t="e">
        <f>SUM(JSO23,JSO27,JSO33,JSO38,JSO41,JSO44,JSO47,JSO50,JSO56,JSO62,JSO64,JSO70,JSO76,JSO78,JSO82,#REF!)*(1-$E$91)*0.095</f>
        <v>#REF!</v>
      </c>
      <c r="JSP97" s="1488" t="e">
        <f>SUM(JSP23,JSP27,JSP33,JSP38,JSP41,JSP44,JSP47,JSP50,JSP56,JSP62,JSP64,JSP70,JSP76,JSP78,JSP82,#REF!)*(1-$E$91)*0.095</f>
        <v>#REF!</v>
      </c>
      <c r="JSQ97" s="1488" t="e">
        <f>SUM(JSQ23,JSQ27,JSQ33,JSQ38,JSQ41,JSQ44,JSQ47,JSQ50,JSQ56,JSQ62,JSQ64,JSQ70,JSQ76,JSQ78,JSQ82,#REF!)*(1-$E$91)*0.095</f>
        <v>#REF!</v>
      </c>
      <c r="JSR97" s="1488" t="e">
        <f>SUM(JSR23,JSR27,JSR33,JSR38,JSR41,JSR44,JSR47,JSR50,JSR56,JSR62,JSR64,JSR70,JSR76,JSR78,JSR82,#REF!)*(1-$E$91)*0.095</f>
        <v>#REF!</v>
      </c>
      <c r="JSS97" s="1488" t="e">
        <f>SUM(JSS23,JSS27,JSS33,JSS38,JSS41,JSS44,JSS47,JSS50,JSS56,JSS62,JSS64,JSS70,JSS76,JSS78,JSS82,#REF!)*(1-$E$91)*0.095</f>
        <v>#REF!</v>
      </c>
      <c r="JST97" s="1488" t="e">
        <f>SUM(JST23,JST27,JST33,JST38,JST41,JST44,JST47,JST50,JST56,JST62,JST64,JST70,JST76,JST78,JST82,#REF!)*(1-$E$91)*0.095</f>
        <v>#REF!</v>
      </c>
      <c r="JSU97" s="1488" t="e">
        <f>SUM(JSU23,JSU27,JSU33,JSU38,JSU41,JSU44,JSU47,JSU50,JSU56,JSU62,JSU64,JSU70,JSU76,JSU78,JSU82,#REF!)*(1-$E$91)*0.095</f>
        <v>#REF!</v>
      </c>
      <c r="JSV97" s="1488" t="e">
        <f>SUM(JSV23,JSV27,JSV33,JSV38,JSV41,JSV44,JSV47,JSV50,JSV56,JSV62,JSV64,JSV70,JSV76,JSV78,JSV82,#REF!)*(1-$E$91)*0.095</f>
        <v>#REF!</v>
      </c>
      <c r="JSW97" s="1488" t="e">
        <f>SUM(JSW23,JSW27,JSW33,JSW38,JSW41,JSW44,JSW47,JSW50,JSW56,JSW62,JSW64,JSW70,JSW76,JSW78,JSW82,#REF!)*(1-$E$91)*0.095</f>
        <v>#REF!</v>
      </c>
      <c r="JSX97" s="1488" t="e">
        <f>SUM(JSX23,JSX27,JSX33,JSX38,JSX41,JSX44,JSX47,JSX50,JSX56,JSX62,JSX64,JSX70,JSX76,JSX78,JSX82,#REF!)*(1-$E$91)*0.095</f>
        <v>#REF!</v>
      </c>
      <c r="JSY97" s="1488" t="e">
        <f>SUM(JSY23,JSY27,JSY33,JSY38,JSY41,JSY44,JSY47,JSY50,JSY56,JSY62,JSY64,JSY70,JSY76,JSY78,JSY82,#REF!)*(1-$E$91)*0.095</f>
        <v>#REF!</v>
      </c>
      <c r="JSZ97" s="1488" t="e">
        <f>SUM(JSZ23,JSZ27,JSZ33,JSZ38,JSZ41,JSZ44,JSZ47,JSZ50,JSZ56,JSZ62,JSZ64,JSZ70,JSZ76,JSZ78,JSZ82,#REF!)*(1-$E$91)*0.095</f>
        <v>#REF!</v>
      </c>
      <c r="JTA97" s="1488" t="e">
        <f>SUM(JTA23,JTA27,JTA33,JTA38,JTA41,JTA44,JTA47,JTA50,JTA56,JTA62,JTA64,JTA70,JTA76,JTA78,JTA82,#REF!)*(1-$E$91)*0.095</f>
        <v>#REF!</v>
      </c>
      <c r="JTB97" s="1488" t="e">
        <f>SUM(JTB23,JTB27,JTB33,JTB38,JTB41,JTB44,JTB47,JTB50,JTB56,JTB62,JTB64,JTB70,JTB76,JTB78,JTB82,#REF!)*(1-$E$91)*0.095</f>
        <v>#REF!</v>
      </c>
      <c r="JTC97" s="1488" t="e">
        <f>SUM(JTC23,JTC27,JTC33,JTC38,JTC41,JTC44,JTC47,JTC50,JTC56,JTC62,JTC64,JTC70,JTC76,JTC78,JTC82,#REF!)*(1-$E$91)*0.095</f>
        <v>#REF!</v>
      </c>
      <c r="JTD97" s="1488" t="e">
        <f>SUM(JTD23,JTD27,JTD33,JTD38,JTD41,JTD44,JTD47,JTD50,JTD56,JTD62,JTD64,JTD70,JTD76,JTD78,JTD82,#REF!)*(1-$E$91)*0.095</f>
        <v>#REF!</v>
      </c>
      <c r="JTE97" s="1488" t="e">
        <f>SUM(JTE23,JTE27,JTE33,JTE38,JTE41,JTE44,JTE47,JTE50,JTE56,JTE62,JTE64,JTE70,JTE76,JTE78,JTE82,#REF!)*(1-$E$91)*0.095</f>
        <v>#REF!</v>
      </c>
      <c r="JTF97" s="1488" t="e">
        <f>SUM(JTF23,JTF27,JTF33,JTF38,JTF41,JTF44,JTF47,JTF50,JTF56,JTF62,JTF64,JTF70,JTF76,JTF78,JTF82,#REF!)*(1-$E$91)*0.095</f>
        <v>#REF!</v>
      </c>
      <c r="JTG97" s="1488" t="e">
        <f>SUM(JTG23,JTG27,JTG33,JTG38,JTG41,JTG44,JTG47,JTG50,JTG56,JTG62,JTG64,JTG70,JTG76,JTG78,JTG82,#REF!)*(1-$E$91)*0.095</f>
        <v>#REF!</v>
      </c>
      <c r="JTH97" s="1488" t="e">
        <f>SUM(JTH23,JTH27,JTH33,JTH38,JTH41,JTH44,JTH47,JTH50,JTH56,JTH62,JTH64,JTH70,JTH76,JTH78,JTH82,#REF!)*(1-$E$91)*0.095</f>
        <v>#REF!</v>
      </c>
      <c r="JTI97" s="1488" t="e">
        <f>SUM(JTI23,JTI27,JTI33,JTI38,JTI41,JTI44,JTI47,JTI50,JTI56,JTI62,JTI64,JTI70,JTI76,JTI78,JTI82,#REF!)*(1-$E$91)*0.095</f>
        <v>#REF!</v>
      </c>
      <c r="JTJ97" s="1488" t="e">
        <f>SUM(JTJ23,JTJ27,JTJ33,JTJ38,JTJ41,JTJ44,JTJ47,JTJ50,JTJ56,JTJ62,JTJ64,JTJ70,JTJ76,JTJ78,JTJ82,#REF!)*(1-$E$91)*0.095</f>
        <v>#REF!</v>
      </c>
      <c r="JTK97" s="1488" t="e">
        <f>SUM(JTK23,JTK27,JTK33,JTK38,JTK41,JTK44,JTK47,JTK50,JTK56,JTK62,JTK64,JTK70,JTK76,JTK78,JTK82,#REF!)*(1-$E$91)*0.095</f>
        <v>#REF!</v>
      </c>
      <c r="JTL97" s="1488" t="e">
        <f>SUM(JTL23,JTL27,JTL33,JTL38,JTL41,JTL44,JTL47,JTL50,JTL56,JTL62,JTL64,JTL70,JTL76,JTL78,JTL82,#REF!)*(1-$E$91)*0.095</f>
        <v>#REF!</v>
      </c>
      <c r="JTM97" s="1488" t="e">
        <f>SUM(JTM23,JTM27,JTM33,JTM38,JTM41,JTM44,JTM47,JTM50,JTM56,JTM62,JTM64,JTM70,JTM76,JTM78,JTM82,#REF!)*(1-$E$91)*0.095</f>
        <v>#REF!</v>
      </c>
      <c r="JTN97" s="1488" t="e">
        <f>SUM(JTN23,JTN27,JTN33,JTN38,JTN41,JTN44,JTN47,JTN50,JTN56,JTN62,JTN64,JTN70,JTN76,JTN78,JTN82,#REF!)*(1-$E$91)*0.095</f>
        <v>#REF!</v>
      </c>
      <c r="JTO97" s="1488" t="e">
        <f>SUM(JTO23,JTO27,JTO33,JTO38,JTO41,JTO44,JTO47,JTO50,JTO56,JTO62,JTO64,JTO70,JTO76,JTO78,JTO82,#REF!)*(1-$E$91)*0.095</f>
        <v>#REF!</v>
      </c>
      <c r="JTP97" s="1488" t="e">
        <f>SUM(JTP23,JTP27,JTP33,JTP38,JTP41,JTP44,JTP47,JTP50,JTP56,JTP62,JTP64,JTP70,JTP76,JTP78,JTP82,#REF!)*(1-$E$91)*0.095</f>
        <v>#REF!</v>
      </c>
      <c r="JTQ97" s="1488" t="e">
        <f>SUM(JTQ23,JTQ27,JTQ33,JTQ38,JTQ41,JTQ44,JTQ47,JTQ50,JTQ56,JTQ62,JTQ64,JTQ70,JTQ76,JTQ78,JTQ82,#REF!)*(1-$E$91)*0.095</f>
        <v>#REF!</v>
      </c>
      <c r="JTR97" s="1488" t="e">
        <f>SUM(JTR23,JTR27,JTR33,JTR38,JTR41,JTR44,JTR47,JTR50,JTR56,JTR62,JTR64,JTR70,JTR76,JTR78,JTR82,#REF!)*(1-$E$91)*0.095</f>
        <v>#REF!</v>
      </c>
      <c r="JTS97" s="1488" t="e">
        <f>SUM(JTS23,JTS27,JTS33,JTS38,JTS41,JTS44,JTS47,JTS50,JTS56,JTS62,JTS64,JTS70,JTS76,JTS78,JTS82,#REF!)*(1-$E$91)*0.095</f>
        <v>#REF!</v>
      </c>
      <c r="JTT97" s="1488" t="e">
        <f>SUM(JTT23,JTT27,JTT33,JTT38,JTT41,JTT44,JTT47,JTT50,JTT56,JTT62,JTT64,JTT70,JTT76,JTT78,JTT82,#REF!)*(1-$E$91)*0.095</f>
        <v>#REF!</v>
      </c>
      <c r="JTU97" s="1488" t="e">
        <f>SUM(JTU23,JTU27,JTU33,JTU38,JTU41,JTU44,JTU47,JTU50,JTU56,JTU62,JTU64,JTU70,JTU76,JTU78,JTU82,#REF!)*(1-$E$91)*0.095</f>
        <v>#REF!</v>
      </c>
      <c r="JTV97" s="1488" t="e">
        <f>SUM(JTV23,JTV27,JTV33,JTV38,JTV41,JTV44,JTV47,JTV50,JTV56,JTV62,JTV64,JTV70,JTV76,JTV78,JTV82,#REF!)*(1-$E$91)*0.095</f>
        <v>#REF!</v>
      </c>
      <c r="JTW97" s="1488" t="e">
        <f>SUM(JTW23,JTW27,JTW33,JTW38,JTW41,JTW44,JTW47,JTW50,JTW56,JTW62,JTW64,JTW70,JTW76,JTW78,JTW82,#REF!)*(1-$E$91)*0.095</f>
        <v>#REF!</v>
      </c>
      <c r="JTX97" s="1488" t="e">
        <f>SUM(JTX23,JTX27,JTX33,JTX38,JTX41,JTX44,JTX47,JTX50,JTX56,JTX62,JTX64,JTX70,JTX76,JTX78,JTX82,#REF!)*(1-$E$91)*0.095</f>
        <v>#REF!</v>
      </c>
      <c r="JTY97" s="1488" t="e">
        <f>SUM(JTY23,JTY27,JTY33,JTY38,JTY41,JTY44,JTY47,JTY50,JTY56,JTY62,JTY64,JTY70,JTY76,JTY78,JTY82,#REF!)*(1-$E$91)*0.095</f>
        <v>#REF!</v>
      </c>
      <c r="JTZ97" s="1488" t="e">
        <f>SUM(JTZ23,JTZ27,JTZ33,JTZ38,JTZ41,JTZ44,JTZ47,JTZ50,JTZ56,JTZ62,JTZ64,JTZ70,JTZ76,JTZ78,JTZ82,#REF!)*(1-$E$91)*0.095</f>
        <v>#REF!</v>
      </c>
      <c r="JUA97" s="1488" t="e">
        <f>SUM(JUA23,JUA27,JUA33,JUA38,JUA41,JUA44,JUA47,JUA50,JUA56,JUA62,JUA64,JUA70,JUA76,JUA78,JUA82,#REF!)*(1-$E$91)*0.095</f>
        <v>#REF!</v>
      </c>
      <c r="JUB97" s="1488" t="e">
        <f>SUM(JUB23,JUB27,JUB33,JUB38,JUB41,JUB44,JUB47,JUB50,JUB56,JUB62,JUB64,JUB70,JUB76,JUB78,JUB82,#REF!)*(1-$E$91)*0.095</f>
        <v>#REF!</v>
      </c>
      <c r="JUC97" s="1488" t="e">
        <f>SUM(JUC23,JUC27,JUC33,JUC38,JUC41,JUC44,JUC47,JUC50,JUC56,JUC62,JUC64,JUC70,JUC76,JUC78,JUC82,#REF!)*(1-$E$91)*0.095</f>
        <v>#REF!</v>
      </c>
      <c r="JUD97" s="1488" t="e">
        <f>SUM(JUD23,JUD27,JUD33,JUD38,JUD41,JUD44,JUD47,JUD50,JUD56,JUD62,JUD64,JUD70,JUD76,JUD78,JUD82,#REF!)*(1-$E$91)*0.095</f>
        <v>#REF!</v>
      </c>
      <c r="JUE97" s="1488" t="e">
        <f>SUM(JUE23,JUE27,JUE33,JUE38,JUE41,JUE44,JUE47,JUE50,JUE56,JUE62,JUE64,JUE70,JUE76,JUE78,JUE82,#REF!)*(1-$E$91)*0.095</f>
        <v>#REF!</v>
      </c>
      <c r="JUF97" s="1488" t="e">
        <f>SUM(JUF23,JUF27,JUF33,JUF38,JUF41,JUF44,JUF47,JUF50,JUF56,JUF62,JUF64,JUF70,JUF76,JUF78,JUF82,#REF!)*(1-$E$91)*0.095</f>
        <v>#REF!</v>
      </c>
      <c r="JUG97" s="1488" t="e">
        <f>SUM(JUG23,JUG27,JUG33,JUG38,JUG41,JUG44,JUG47,JUG50,JUG56,JUG62,JUG64,JUG70,JUG76,JUG78,JUG82,#REF!)*(1-$E$91)*0.095</f>
        <v>#REF!</v>
      </c>
      <c r="JUH97" s="1488" t="e">
        <f>SUM(JUH23,JUH27,JUH33,JUH38,JUH41,JUH44,JUH47,JUH50,JUH56,JUH62,JUH64,JUH70,JUH76,JUH78,JUH82,#REF!)*(1-$E$91)*0.095</f>
        <v>#REF!</v>
      </c>
      <c r="JUI97" s="1488" t="e">
        <f>SUM(JUI23,JUI27,JUI33,JUI38,JUI41,JUI44,JUI47,JUI50,JUI56,JUI62,JUI64,JUI70,JUI76,JUI78,JUI82,#REF!)*(1-$E$91)*0.095</f>
        <v>#REF!</v>
      </c>
      <c r="JUJ97" s="1488" t="e">
        <f>SUM(JUJ23,JUJ27,JUJ33,JUJ38,JUJ41,JUJ44,JUJ47,JUJ50,JUJ56,JUJ62,JUJ64,JUJ70,JUJ76,JUJ78,JUJ82,#REF!)*(1-$E$91)*0.095</f>
        <v>#REF!</v>
      </c>
      <c r="JUK97" s="1488" t="e">
        <f>SUM(JUK23,JUK27,JUK33,JUK38,JUK41,JUK44,JUK47,JUK50,JUK56,JUK62,JUK64,JUK70,JUK76,JUK78,JUK82,#REF!)*(1-$E$91)*0.095</f>
        <v>#REF!</v>
      </c>
      <c r="JUL97" s="1488" t="e">
        <f>SUM(JUL23,JUL27,JUL33,JUL38,JUL41,JUL44,JUL47,JUL50,JUL56,JUL62,JUL64,JUL70,JUL76,JUL78,JUL82,#REF!)*(1-$E$91)*0.095</f>
        <v>#REF!</v>
      </c>
      <c r="JUM97" s="1488" t="e">
        <f>SUM(JUM23,JUM27,JUM33,JUM38,JUM41,JUM44,JUM47,JUM50,JUM56,JUM62,JUM64,JUM70,JUM76,JUM78,JUM82,#REF!)*(1-$E$91)*0.095</f>
        <v>#REF!</v>
      </c>
      <c r="JUN97" s="1488" t="e">
        <f>SUM(JUN23,JUN27,JUN33,JUN38,JUN41,JUN44,JUN47,JUN50,JUN56,JUN62,JUN64,JUN70,JUN76,JUN78,JUN82,#REF!)*(1-$E$91)*0.095</f>
        <v>#REF!</v>
      </c>
      <c r="JUO97" s="1488" t="e">
        <f>SUM(JUO23,JUO27,JUO33,JUO38,JUO41,JUO44,JUO47,JUO50,JUO56,JUO62,JUO64,JUO70,JUO76,JUO78,JUO82,#REF!)*(1-$E$91)*0.095</f>
        <v>#REF!</v>
      </c>
      <c r="JUP97" s="1488" t="e">
        <f>SUM(JUP23,JUP27,JUP33,JUP38,JUP41,JUP44,JUP47,JUP50,JUP56,JUP62,JUP64,JUP70,JUP76,JUP78,JUP82,#REF!)*(1-$E$91)*0.095</f>
        <v>#REF!</v>
      </c>
      <c r="JUQ97" s="1488" t="e">
        <f>SUM(JUQ23,JUQ27,JUQ33,JUQ38,JUQ41,JUQ44,JUQ47,JUQ50,JUQ56,JUQ62,JUQ64,JUQ70,JUQ76,JUQ78,JUQ82,#REF!)*(1-$E$91)*0.095</f>
        <v>#REF!</v>
      </c>
      <c r="JUR97" s="1488" t="e">
        <f>SUM(JUR23,JUR27,JUR33,JUR38,JUR41,JUR44,JUR47,JUR50,JUR56,JUR62,JUR64,JUR70,JUR76,JUR78,JUR82,#REF!)*(1-$E$91)*0.095</f>
        <v>#REF!</v>
      </c>
      <c r="JUS97" s="1488" t="e">
        <f>SUM(JUS23,JUS27,JUS33,JUS38,JUS41,JUS44,JUS47,JUS50,JUS56,JUS62,JUS64,JUS70,JUS76,JUS78,JUS82,#REF!)*(1-$E$91)*0.095</f>
        <v>#REF!</v>
      </c>
      <c r="JUT97" s="1488" t="e">
        <f>SUM(JUT23,JUT27,JUT33,JUT38,JUT41,JUT44,JUT47,JUT50,JUT56,JUT62,JUT64,JUT70,JUT76,JUT78,JUT82,#REF!)*(1-$E$91)*0.095</f>
        <v>#REF!</v>
      </c>
      <c r="JUU97" s="1488" t="e">
        <f>SUM(JUU23,JUU27,JUU33,JUU38,JUU41,JUU44,JUU47,JUU50,JUU56,JUU62,JUU64,JUU70,JUU76,JUU78,JUU82,#REF!)*(1-$E$91)*0.095</f>
        <v>#REF!</v>
      </c>
      <c r="JUV97" s="1488" t="e">
        <f>SUM(JUV23,JUV27,JUV33,JUV38,JUV41,JUV44,JUV47,JUV50,JUV56,JUV62,JUV64,JUV70,JUV76,JUV78,JUV82,#REF!)*(1-$E$91)*0.095</f>
        <v>#REF!</v>
      </c>
      <c r="JUW97" s="1488" t="e">
        <f>SUM(JUW23,JUW27,JUW33,JUW38,JUW41,JUW44,JUW47,JUW50,JUW56,JUW62,JUW64,JUW70,JUW76,JUW78,JUW82,#REF!)*(1-$E$91)*0.095</f>
        <v>#REF!</v>
      </c>
      <c r="JUX97" s="1488" t="e">
        <f>SUM(JUX23,JUX27,JUX33,JUX38,JUX41,JUX44,JUX47,JUX50,JUX56,JUX62,JUX64,JUX70,JUX76,JUX78,JUX82,#REF!)*(1-$E$91)*0.095</f>
        <v>#REF!</v>
      </c>
      <c r="JUY97" s="1488" t="e">
        <f>SUM(JUY23,JUY27,JUY33,JUY38,JUY41,JUY44,JUY47,JUY50,JUY56,JUY62,JUY64,JUY70,JUY76,JUY78,JUY82,#REF!)*(1-$E$91)*0.095</f>
        <v>#REF!</v>
      </c>
      <c r="JUZ97" s="1488" t="e">
        <f>SUM(JUZ23,JUZ27,JUZ33,JUZ38,JUZ41,JUZ44,JUZ47,JUZ50,JUZ56,JUZ62,JUZ64,JUZ70,JUZ76,JUZ78,JUZ82,#REF!)*(1-$E$91)*0.095</f>
        <v>#REF!</v>
      </c>
      <c r="JVA97" s="1488" t="e">
        <f>SUM(JVA23,JVA27,JVA33,JVA38,JVA41,JVA44,JVA47,JVA50,JVA56,JVA62,JVA64,JVA70,JVA76,JVA78,JVA82,#REF!)*(1-$E$91)*0.095</f>
        <v>#REF!</v>
      </c>
      <c r="JVB97" s="1488" t="e">
        <f>SUM(JVB23,JVB27,JVB33,JVB38,JVB41,JVB44,JVB47,JVB50,JVB56,JVB62,JVB64,JVB70,JVB76,JVB78,JVB82,#REF!)*(1-$E$91)*0.095</f>
        <v>#REF!</v>
      </c>
      <c r="JVC97" s="1488" t="e">
        <f>SUM(JVC23,JVC27,JVC33,JVC38,JVC41,JVC44,JVC47,JVC50,JVC56,JVC62,JVC64,JVC70,JVC76,JVC78,JVC82,#REF!)*(1-$E$91)*0.095</f>
        <v>#REF!</v>
      </c>
      <c r="JVD97" s="1488" t="e">
        <f>SUM(JVD23,JVD27,JVD33,JVD38,JVD41,JVD44,JVD47,JVD50,JVD56,JVD62,JVD64,JVD70,JVD76,JVD78,JVD82,#REF!)*(1-$E$91)*0.095</f>
        <v>#REF!</v>
      </c>
      <c r="JVE97" s="1488" t="e">
        <f>SUM(JVE23,JVE27,JVE33,JVE38,JVE41,JVE44,JVE47,JVE50,JVE56,JVE62,JVE64,JVE70,JVE76,JVE78,JVE82,#REF!)*(1-$E$91)*0.095</f>
        <v>#REF!</v>
      </c>
      <c r="JVF97" s="1488" t="e">
        <f>SUM(JVF23,JVF27,JVF33,JVF38,JVF41,JVF44,JVF47,JVF50,JVF56,JVF62,JVF64,JVF70,JVF76,JVF78,JVF82,#REF!)*(1-$E$91)*0.095</f>
        <v>#REF!</v>
      </c>
      <c r="JVG97" s="1488" t="e">
        <f>SUM(JVG23,JVG27,JVG33,JVG38,JVG41,JVG44,JVG47,JVG50,JVG56,JVG62,JVG64,JVG70,JVG76,JVG78,JVG82,#REF!)*(1-$E$91)*0.095</f>
        <v>#REF!</v>
      </c>
      <c r="JVH97" s="1488" t="e">
        <f>SUM(JVH23,JVH27,JVH33,JVH38,JVH41,JVH44,JVH47,JVH50,JVH56,JVH62,JVH64,JVH70,JVH76,JVH78,JVH82,#REF!)*(1-$E$91)*0.095</f>
        <v>#REF!</v>
      </c>
      <c r="JVI97" s="1488" t="e">
        <f>SUM(JVI23,JVI27,JVI33,JVI38,JVI41,JVI44,JVI47,JVI50,JVI56,JVI62,JVI64,JVI70,JVI76,JVI78,JVI82,#REF!)*(1-$E$91)*0.095</f>
        <v>#REF!</v>
      </c>
      <c r="JVJ97" s="1488" t="e">
        <f>SUM(JVJ23,JVJ27,JVJ33,JVJ38,JVJ41,JVJ44,JVJ47,JVJ50,JVJ56,JVJ62,JVJ64,JVJ70,JVJ76,JVJ78,JVJ82,#REF!)*(1-$E$91)*0.095</f>
        <v>#REF!</v>
      </c>
      <c r="JVK97" s="1488" t="e">
        <f>SUM(JVK23,JVK27,JVK33,JVK38,JVK41,JVK44,JVK47,JVK50,JVK56,JVK62,JVK64,JVK70,JVK76,JVK78,JVK82,#REF!)*(1-$E$91)*0.095</f>
        <v>#REF!</v>
      </c>
      <c r="JVL97" s="1488" t="e">
        <f>SUM(JVL23,JVL27,JVL33,JVL38,JVL41,JVL44,JVL47,JVL50,JVL56,JVL62,JVL64,JVL70,JVL76,JVL78,JVL82,#REF!)*(1-$E$91)*0.095</f>
        <v>#REF!</v>
      </c>
      <c r="JVM97" s="1488" t="e">
        <f>SUM(JVM23,JVM27,JVM33,JVM38,JVM41,JVM44,JVM47,JVM50,JVM56,JVM62,JVM64,JVM70,JVM76,JVM78,JVM82,#REF!)*(1-$E$91)*0.095</f>
        <v>#REF!</v>
      </c>
      <c r="JVN97" s="1488" t="e">
        <f>SUM(JVN23,JVN27,JVN33,JVN38,JVN41,JVN44,JVN47,JVN50,JVN56,JVN62,JVN64,JVN70,JVN76,JVN78,JVN82,#REF!)*(1-$E$91)*0.095</f>
        <v>#REF!</v>
      </c>
      <c r="JVO97" s="1488" t="e">
        <f>SUM(JVO23,JVO27,JVO33,JVO38,JVO41,JVO44,JVO47,JVO50,JVO56,JVO62,JVO64,JVO70,JVO76,JVO78,JVO82,#REF!)*(1-$E$91)*0.095</f>
        <v>#REF!</v>
      </c>
      <c r="JVP97" s="1488" t="e">
        <f>SUM(JVP23,JVP27,JVP33,JVP38,JVP41,JVP44,JVP47,JVP50,JVP56,JVP62,JVP64,JVP70,JVP76,JVP78,JVP82,#REF!)*(1-$E$91)*0.095</f>
        <v>#REF!</v>
      </c>
      <c r="JVQ97" s="1488" t="e">
        <f>SUM(JVQ23,JVQ27,JVQ33,JVQ38,JVQ41,JVQ44,JVQ47,JVQ50,JVQ56,JVQ62,JVQ64,JVQ70,JVQ76,JVQ78,JVQ82,#REF!)*(1-$E$91)*0.095</f>
        <v>#REF!</v>
      </c>
      <c r="JVR97" s="1488" t="e">
        <f>SUM(JVR23,JVR27,JVR33,JVR38,JVR41,JVR44,JVR47,JVR50,JVR56,JVR62,JVR64,JVR70,JVR76,JVR78,JVR82,#REF!)*(1-$E$91)*0.095</f>
        <v>#REF!</v>
      </c>
      <c r="JVS97" s="1488" t="e">
        <f>SUM(JVS23,JVS27,JVS33,JVS38,JVS41,JVS44,JVS47,JVS50,JVS56,JVS62,JVS64,JVS70,JVS76,JVS78,JVS82,#REF!)*(1-$E$91)*0.095</f>
        <v>#REF!</v>
      </c>
      <c r="JVT97" s="1488" t="e">
        <f>SUM(JVT23,JVT27,JVT33,JVT38,JVT41,JVT44,JVT47,JVT50,JVT56,JVT62,JVT64,JVT70,JVT76,JVT78,JVT82,#REF!)*(1-$E$91)*0.095</f>
        <v>#REF!</v>
      </c>
      <c r="JVU97" s="1488" t="e">
        <f>SUM(JVU23,JVU27,JVU33,JVU38,JVU41,JVU44,JVU47,JVU50,JVU56,JVU62,JVU64,JVU70,JVU76,JVU78,JVU82,#REF!)*(1-$E$91)*0.095</f>
        <v>#REF!</v>
      </c>
      <c r="JVV97" s="1488" t="e">
        <f>SUM(JVV23,JVV27,JVV33,JVV38,JVV41,JVV44,JVV47,JVV50,JVV56,JVV62,JVV64,JVV70,JVV76,JVV78,JVV82,#REF!)*(1-$E$91)*0.095</f>
        <v>#REF!</v>
      </c>
      <c r="JVW97" s="1488" t="e">
        <f>SUM(JVW23,JVW27,JVW33,JVW38,JVW41,JVW44,JVW47,JVW50,JVW56,JVW62,JVW64,JVW70,JVW76,JVW78,JVW82,#REF!)*(1-$E$91)*0.095</f>
        <v>#REF!</v>
      </c>
      <c r="JVX97" s="1488" t="e">
        <f>SUM(JVX23,JVX27,JVX33,JVX38,JVX41,JVX44,JVX47,JVX50,JVX56,JVX62,JVX64,JVX70,JVX76,JVX78,JVX82,#REF!)*(1-$E$91)*0.095</f>
        <v>#REF!</v>
      </c>
      <c r="JVY97" s="1488" t="e">
        <f>SUM(JVY23,JVY27,JVY33,JVY38,JVY41,JVY44,JVY47,JVY50,JVY56,JVY62,JVY64,JVY70,JVY76,JVY78,JVY82,#REF!)*(1-$E$91)*0.095</f>
        <v>#REF!</v>
      </c>
      <c r="JVZ97" s="1488" t="e">
        <f>SUM(JVZ23,JVZ27,JVZ33,JVZ38,JVZ41,JVZ44,JVZ47,JVZ50,JVZ56,JVZ62,JVZ64,JVZ70,JVZ76,JVZ78,JVZ82,#REF!)*(1-$E$91)*0.095</f>
        <v>#REF!</v>
      </c>
      <c r="JWA97" s="1488" t="e">
        <f>SUM(JWA23,JWA27,JWA33,JWA38,JWA41,JWA44,JWA47,JWA50,JWA56,JWA62,JWA64,JWA70,JWA76,JWA78,JWA82,#REF!)*(1-$E$91)*0.095</f>
        <v>#REF!</v>
      </c>
      <c r="JWB97" s="1488" t="e">
        <f>SUM(JWB23,JWB27,JWB33,JWB38,JWB41,JWB44,JWB47,JWB50,JWB56,JWB62,JWB64,JWB70,JWB76,JWB78,JWB82,#REF!)*(1-$E$91)*0.095</f>
        <v>#REF!</v>
      </c>
      <c r="JWC97" s="1488" t="e">
        <f>SUM(JWC23,JWC27,JWC33,JWC38,JWC41,JWC44,JWC47,JWC50,JWC56,JWC62,JWC64,JWC70,JWC76,JWC78,JWC82,#REF!)*(1-$E$91)*0.095</f>
        <v>#REF!</v>
      </c>
      <c r="JWD97" s="1488" t="e">
        <f>SUM(JWD23,JWD27,JWD33,JWD38,JWD41,JWD44,JWD47,JWD50,JWD56,JWD62,JWD64,JWD70,JWD76,JWD78,JWD82,#REF!)*(1-$E$91)*0.095</f>
        <v>#REF!</v>
      </c>
      <c r="JWE97" s="1488" t="e">
        <f>SUM(JWE23,JWE27,JWE33,JWE38,JWE41,JWE44,JWE47,JWE50,JWE56,JWE62,JWE64,JWE70,JWE76,JWE78,JWE82,#REF!)*(1-$E$91)*0.095</f>
        <v>#REF!</v>
      </c>
      <c r="JWF97" s="1488" t="e">
        <f>SUM(JWF23,JWF27,JWF33,JWF38,JWF41,JWF44,JWF47,JWF50,JWF56,JWF62,JWF64,JWF70,JWF76,JWF78,JWF82,#REF!)*(1-$E$91)*0.095</f>
        <v>#REF!</v>
      </c>
      <c r="JWG97" s="1488" t="e">
        <f>SUM(JWG23,JWG27,JWG33,JWG38,JWG41,JWG44,JWG47,JWG50,JWG56,JWG62,JWG64,JWG70,JWG76,JWG78,JWG82,#REF!)*(1-$E$91)*0.095</f>
        <v>#REF!</v>
      </c>
      <c r="JWH97" s="1488" t="e">
        <f>SUM(JWH23,JWH27,JWH33,JWH38,JWH41,JWH44,JWH47,JWH50,JWH56,JWH62,JWH64,JWH70,JWH76,JWH78,JWH82,#REF!)*(1-$E$91)*0.095</f>
        <v>#REF!</v>
      </c>
      <c r="JWI97" s="1488" t="e">
        <f>SUM(JWI23,JWI27,JWI33,JWI38,JWI41,JWI44,JWI47,JWI50,JWI56,JWI62,JWI64,JWI70,JWI76,JWI78,JWI82,#REF!)*(1-$E$91)*0.095</f>
        <v>#REF!</v>
      </c>
      <c r="JWJ97" s="1488" t="e">
        <f>SUM(JWJ23,JWJ27,JWJ33,JWJ38,JWJ41,JWJ44,JWJ47,JWJ50,JWJ56,JWJ62,JWJ64,JWJ70,JWJ76,JWJ78,JWJ82,#REF!)*(1-$E$91)*0.095</f>
        <v>#REF!</v>
      </c>
      <c r="JWK97" s="1488" t="e">
        <f>SUM(JWK23,JWK27,JWK33,JWK38,JWK41,JWK44,JWK47,JWK50,JWK56,JWK62,JWK64,JWK70,JWK76,JWK78,JWK82,#REF!)*(1-$E$91)*0.095</f>
        <v>#REF!</v>
      </c>
      <c r="JWL97" s="1488" t="e">
        <f>SUM(JWL23,JWL27,JWL33,JWL38,JWL41,JWL44,JWL47,JWL50,JWL56,JWL62,JWL64,JWL70,JWL76,JWL78,JWL82,#REF!)*(1-$E$91)*0.095</f>
        <v>#REF!</v>
      </c>
      <c r="JWM97" s="1488" t="e">
        <f>SUM(JWM23,JWM27,JWM33,JWM38,JWM41,JWM44,JWM47,JWM50,JWM56,JWM62,JWM64,JWM70,JWM76,JWM78,JWM82,#REF!)*(1-$E$91)*0.095</f>
        <v>#REF!</v>
      </c>
      <c r="JWN97" s="1488" t="e">
        <f>SUM(JWN23,JWN27,JWN33,JWN38,JWN41,JWN44,JWN47,JWN50,JWN56,JWN62,JWN64,JWN70,JWN76,JWN78,JWN82,#REF!)*(1-$E$91)*0.095</f>
        <v>#REF!</v>
      </c>
      <c r="JWO97" s="1488" t="e">
        <f>SUM(JWO23,JWO27,JWO33,JWO38,JWO41,JWO44,JWO47,JWO50,JWO56,JWO62,JWO64,JWO70,JWO76,JWO78,JWO82,#REF!)*(1-$E$91)*0.095</f>
        <v>#REF!</v>
      </c>
      <c r="JWP97" s="1488" t="e">
        <f>SUM(JWP23,JWP27,JWP33,JWP38,JWP41,JWP44,JWP47,JWP50,JWP56,JWP62,JWP64,JWP70,JWP76,JWP78,JWP82,#REF!)*(1-$E$91)*0.095</f>
        <v>#REF!</v>
      </c>
      <c r="JWQ97" s="1488" t="e">
        <f>SUM(JWQ23,JWQ27,JWQ33,JWQ38,JWQ41,JWQ44,JWQ47,JWQ50,JWQ56,JWQ62,JWQ64,JWQ70,JWQ76,JWQ78,JWQ82,#REF!)*(1-$E$91)*0.095</f>
        <v>#REF!</v>
      </c>
      <c r="JWR97" s="1488" t="e">
        <f>SUM(JWR23,JWR27,JWR33,JWR38,JWR41,JWR44,JWR47,JWR50,JWR56,JWR62,JWR64,JWR70,JWR76,JWR78,JWR82,#REF!)*(1-$E$91)*0.095</f>
        <v>#REF!</v>
      </c>
      <c r="JWS97" s="1488" t="e">
        <f>SUM(JWS23,JWS27,JWS33,JWS38,JWS41,JWS44,JWS47,JWS50,JWS56,JWS62,JWS64,JWS70,JWS76,JWS78,JWS82,#REF!)*(1-$E$91)*0.095</f>
        <v>#REF!</v>
      </c>
      <c r="JWT97" s="1488" t="e">
        <f>SUM(JWT23,JWT27,JWT33,JWT38,JWT41,JWT44,JWT47,JWT50,JWT56,JWT62,JWT64,JWT70,JWT76,JWT78,JWT82,#REF!)*(1-$E$91)*0.095</f>
        <v>#REF!</v>
      </c>
      <c r="JWU97" s="1488" t="e">
        <f>SUM(JWU23,JWU27,JWU33,JWU38,JWU41,JWU44,JWU47,JWU50,JWU56,JWU62,JWU64,JWU70,JWU76,JWU78,JWU82,#REF!)*(1-$E$91)*0.095</f>
        <v>#REF!</v>
      </c>
      <c r="JWV97" s="1488" t="e">
        <f>SUM(JWV23,JWV27,JWV33,JWV38,JWV41,JWV44,JWV47,JWV50,JWV56,JWV62,JWV64,JWV70,JWV76,JWV78,JWV82,#REF!)*(1-$E$91)*0.095</f>
        <v>#REF!</v>
      </c>
      <c r="JWW97" s="1488" t="e">
        <f>SUM(JWW23,JWW27,JWW33,JWW38,JWW41,JWW44,JWW47,JWW50,JWW56,JWW62,JWW64,JWW70,JWW76,JWW78,JWW82,#REF!)*(1-$E$91)*0.095</f>
        <v>#REF!</v>
      </c>
      <c r="JWX97" s="1488" t="e">
        <f>SUM(JWX23,JWX27,JWX33,JWX38,JWX41,JWX44,JWX47,JWX50,JWX56,JWX62,JWX64,JWX70,JWX76,JWX78,JWX82,#REF!)*(1-$E$91)*0.095</f>
        <v>#REF!</v>
      </c>
      <c r="JWY97" s="1488" t="e">
        <f>SUM(JWY23,JWY27,JWY33,JWY38,JWY41,JWY44,JWY47,JWY50,JWY56,JWY62,JWY64,JWY70,JWY76,JWY78,JWY82,#REF!)*(1-$E$91)*0.095</f>
        <v>#REF!</v>
      </c>
      <c r="JWZ97" s="1488" t="e">
        <f>SUM(JWZ23,JWZ27,JWZ33,JWZ38,JWZ41,JWZ44,JWZ47,JWZ50,JWZ56,JWZ62,JWZ64,JWZ70,JWZ76,JWZ78,JWZ82,#REF!)*(1-$E$91)*0.095</f>
        <v>#REF!</v>
      </c>
      <c r="JXA97" s="1488" t="e">
        <f>SUM(JXA23,JXA27,JXA33,JXA38,JXA41,JXA44,JXA47,JXA50,JXA56,JXA62,JXA64,JXA70,JXA76,JXA78,JXA82,#REF!)*(1-$E$91)*0.095</f>
        <v>#REF!</v>
      </c>
      <c r="JXB97" s="1488" t="e">
        <f>SUM(JXB23,JXB27,JXB33,JXB38,JXB41,JXB44,JXB47,JXB50,JXB56,JXB62,JXB64,JXB70,JXB76,JXB78,JXB82,#REF!)*(1-$E$91)*0.095</f>
        <v>#REF!</v>
      </c>
      <c r="JXC97" s="1488" t="e">
        <f>SUM(JXC23,JXC27,JXC33,JXC38,JXC41,JXC44,JXC47,JXC50,JXC56,JXC62,JXC64,JXC70,JXC76,JXC78,JXC82,#REF!)*(1-$E$91)*0.095</f>
        <v>#REF!</v>
      </c>
      <c r="JXD97" s="1488" t="e">
        <f>SUM(JXD23,JXD27,JXD33,JXD38,JXD41,JXD44,JXD47,JXD50,JXD56,JXD62,JXD64,JXD70,JXD76,JXD78,JXD82,#REF!)*(1-$E$91)*0.095</f>
        <v>#REF!</v>
      </c>
      <c r="JXE97" s="1488" t="e">
        <f>SUM(JXE23,JXE27,JXE33,JXE38,JXE41,JXE44,JXE47,JXE50,JXE56,JXE62,JXE64,JXE70,JXE76,JXE78,JXE82,#REF!)*(1-$E$91)*0.095</f>
        <v>#REF!</v>
      </c>
      <c r="JXF97" s="1488" t="e">
        <f>SUM(JXF23,JXF27,JXF33,JXF38,JXF41,JXF44,JXF47,JXF50,JXF56,JXF62,JXF64,JXF70,JXF76,JXF78,JXF82,#REF!)*(1-$E$91)*0.095</f>
        <v>#REF!</v>
      </c>
      <c r="JXG97" s="1488" t="e">
        <f>SUM(JXG23,JXG27,JXG33,JXG38,JXG41,JXG44,JXG47,JXG50,JXG56,JXG62,JXG64,JXG70,JXG76,JXG78,JXG82,#REF!)*(1-$E$91)*0.095</f>
        <v>#REF!</v>
      </c>
      <c r="JXH97" s="1488" t="e">
        <f>SUM(JXH23,JXH27,JXH33,JXH38,JXH41,JXH44,JXH47,JXH50,JXH56,JXH62,JXH64,JXH70,JXH76,JXH78,JXH82,#REF!)*(1-$E$91)*0.095</f>
        <v>#REF!</v>
      </c>
      <c r="JXI97" s="1488" t="e">
        <f>SUM(JXI23,JXI27,JXI33,JXI38,JXI41,JXI44,JXI47,JXI50,JXI56,JXI62,JXI64,JXI70,JXI76,JXI78,JXI82,#REF!)*(1-$E$91)*0.095</f>
        <v>#REF!</v>
      </c>
      <c r="JXJ97" s="1488" t="e">
        <f>SUM(JXJ23,JXJ27,JXJ33,JXJ38,JXJ41,JXJ44,JXJ47,JXJ50,JXJ56,JXJ62,JXJ64,JXJ70,JXJ76,JXJ78,JXJ82,#REF!)*(1-$E$91)*0.095</f>
        <v>#REF!</v>
      </c>
      <c r="JXK97" s="1488" t="e">
        <f>SUM(JXK23,JXK27,JXK33,JXK38,JXK41,JXK44,JXK47,JXK50,JXK56,JXK62,JXK64,JXK70,JXK76,JXK78,JXK82,#REF!)*(1-$E$91)*0.095</f>
        <v>#REF!</v>
      </c>
      <c r="JXL97" s="1488" t="e">
        <f>SUM(JXL23,JXL27,JXL33,JXL38,JXL41,JXL44,JXL47,JXL50,JXL56,JXL62,JXL64,JXL70,JXL76,JXL78,JXL82,#REF!)*(1-$E$91)*0.095</f>
        <v>#REF!</v>
      </c>
      <c r="JXM97" s="1488" t="e">
        <f>SUM(JXM23,JXM27,JXM33,JXM38,JXM41,JXM44,JXM47,JXM50,JXM56,JXM62,JXM64,JXM70,JXM76,JXM78,JXM82,#REF!)*(1-$E$91)*0.095</f>
        <v>#REF!</v>
      </c>
      <c r="JXN97" s="1488" t="e">
        <f>SUM(JXN23,JXN27,JXN33,JXN38,JXN41,JXN44,JXN47,JXN50,JXN56,JXN62,JXN64,JXN70,JXN76,JXN78,JXN82,#REF!)*(1-$E$91)*0.095</f>
        <v>#REF!</v>
      </c>
      <c r="JXO97" s="1488" t="e">
        <f>SUM(JXO23,JXO27,JXO33,JXO38,JXO41,JXO44,JXO47,JXO50,JXO56,JXO62,JXO64,JXO70,JXO76,JXO78,JXO82,#REF!)*(1-$E$91)*0.095</f>
        <v>#REF!</v>
      </c>
      <c r="JXP97" s="1488" t="e">
        <f>SUM(JXP23,JXP27,JXP33,JXP38,JXP41,JXP44,JXP47,JXP50,JXP56,JXP62,JXP64,JXP70,JXP76,JXP78,JXP82,#REF!)*(1-$E$91)*0.095</f>
        <v>#REF!</v>
      </c>
      <c r="JXQ97" s="1488" t="e">
        <f>SUM(JXQ23,JXQ27,JXQ33,JXQ38,JXQ41,JXQ44,JXQ47,JXQ50,JXQ56,JXQ62,JXQ64,JXQ70,JXQ76,JXQ78,JXQ82,#REF!)*(1-$E$91)*0.095</f>
        <v>#REF!</v>
      </c>
      <c r="JXR97" s="1488" t="e">
        <f>SUM(JXR23,JXR27,JXR33,JXR38,JXR41,JXR44,JXR47,JXR50,JXR56,JXR62,JXR64,JXR70,JXR76,JXR78,JXR82,#REF!)*(1-$E$91)*0.095</f>
        <v>#REF!</v>
      </c>
      <c r="JXS97" s="1488" t="e">
        <f>SUM(JXS23,JXS27,JXS33,JXS38,JXS41,JXS44,JXS47,JXS50,JXS56,JXS62,JXS64,JXS70,JXS76,JXS78,JXS82,#REF!)*(1-$E$91)*0.095</f>
        <v>#REF!</v>
      </c>
      <c r="JXT97" s="1488" t="e">
        <f>SUM(JXT23,JXT27,JXT33,JXT38,JXT41,JXT44,JXT47,JXT50,JXT56,JXT62,JXT64,JXT70,JXT76,JXT78,JXT82,#REF!)*(1-$E$91)*0.095</f>
        <v>#REF!</v>
      </c>
      <c r="JXU97" s="1488" t="e">
        <f>SUM(JXU23,JXU27,JXU33,JXU38,JXU41,JXU44,JXU47,JXU50,JXU56,JXU62,JXU64,JXU70,JXU76,JXU78,JXU82,#REF!)*(1-$E$91)*0.095</f>
        <v>#REF!</v>
      </c>
      <c r="JXV97" s="1488" t="e">
        <f>SUM(JXV23,JXV27,JXV33,JXV38,JXV41,JXV44,JXV47,JXV50,JXV56,JXV62,JXV64,JXV70,JXV76,JXV78,JXV82,#REF!)*(1-$E$91)*0.095</f>
        <v>#REF!</v>
      </c>
      <c r="JXW97" s="1488" t="e">
        <f>SUM(JXW23,JXW27,JXW33,JXW38,JXW41,JXW44,JXW47,JXW50,JXW56,JXW62,JXW64,JXW70,JXW76,JXW78,JXW82,#REF!)*(1-$E$91)*0.095</f>
        <v>#REF!</v>
      </c>
      <c r="JXX97" s="1488" t="e">
        <f>SUM(JXX23,JXX27,JXX33,JXX38,JXX41,JXX44,JXX47,JXX50,JXX56,JXX62,JXX64,JXX70,JXX76,JXX78,JXX82,#REF!)*(1-$E$91)*0.095</f>
        <v>#REF!</v>
      </c>
      <c r="JXY97" s="1488" t="e">
        <f>SUM(JXY23,JXY27,JXY33,JXY38,JXY41,JXY44,JXY47,JXY50,JXY56,JXY62,JXY64,JXY70,JXY76,JXY78,JXY82,#REF!)*(1-$E$91)*0.095</f>
        <v>#REF!</v>
      </c>
      <c r="JXZ97" s="1488" t="e">
        <f>SUM(JXZ23,JXZ27,JXZ33,JXZ38,JXZ41,JXZ44,JXZ47,JXZ50,JXZ56,JXZ62,JXZ64,JXZ70,JXZ76,JXZ78,JXZ82,#REF!)*(1-$E$91)*0.095</f>
        <v>#REF!</v>
      </c>
      <c r="JYA97" s="1488" t="e">
        <f>SUM(JYA23,JYA27,JYA33,JYA38,JYA41,JYA44,JYA47,JYA50,JYA56,JYA62,JYA64,JYA70,JYA76,JYA78,JYA82,#REF!)*(1-$E$91)*0.095</f>
        <v>#REF!</v>
      </c>
      <c r="JYB97" s="1488" t="e">
        <f>SUM(JYB23,JYB27,JYB33,JYB38,JYB41,JYB44,JYB47,JYB50,JYB56,JYB62,JYB64,JYB70,JYB76,JYB78,JYB82,#REF!)*(1-$E$91)*0.095</f>
        <v>#REF!</v>
      </c>
      <c r="JYC97" s="1488" t="e">
        <f>SUM(JYC23,JYC27,JYC33,JYC38,JYC41,JYC44,JYC47,JYC50,JYC56,JYC62,JYC64,JYC70,JYC76,JYC78,JYC82,#REF!)*(1-$E$91)*0.095</f>
        <v>#REF!</v>
      </c>
      <c r="JYD97" s="1488" t="e">
        <f>SUM(JYD23,JYD27,JYD33,JYD38,JYD41,JYD44,JYD47,JYD50,JYD56,JYD62,JYD64,JYD70,JYD76,JYD78,JYD82,#REF!)*(1-$E$91)*0.095</f>
        <v>#REF!</v>
      </c>
      <c r="JYE97" s="1488" t="e">
        <f>SUM(JYE23,JYE27,JYE33,JYE38,JYE41,JYE44,JYE47,JYE50,JYE56,JYE62,JYE64,JYE70,JYE76,JYE78,JYE82,#REF!)*(1-$E$91)*0.095</f>
        <v>#REF!</v>
      </c>
      <c r="JYF97" s="1488" t="e">
        <f>SUM(JYF23,JYF27,JYF33,JYF38,JYF41,JYF44,JYF47,JYF50,JYF56,JYF62,JYF64,JYF70,JYF76,JYF78,JYF82,#REF!)*(1-$E$91)*0.095</f>
        <v>#REF!</v>
      </c>
      <c r="JYG97" s="1488" t="e">
        <f>SUM(JYG23,JYG27,JYG33,JYG38,JYG41,JYG44,JYG47,JYG50,JYG56,JYG62,JYG64,JYG70,JYG76,JYG78,JYG82,#REF!)*(1-$E$91)*0.095</f>
        <v>#REF!</v>
      </c>
      <c r="JYH97" s="1488" t="e">
        <f>SUM(JYH23,JYH27,JYH33,JYH38,JYH41,JYH44,JYH47,JYH50,JYH56,JYH62,JYH64,JYH70,JYH76,JYH78,JYH82,#REF!)*(1-$E$91)*0.095</f>
        <v>#REF!</v>
      </c>
      <c r="JYI97" s="1488" t="e">
        <f>SUM(JYI23,JYI27,JYI33,JYI38,JYI41,JYI44,JYI47,JYI50,JYI56,JYI62,JYI64,JYI70,JYI76,JYI78,JYI82,#REF!)*(1-$E$91)*0.095</f>
        <v>#REF!</v>
      </c>
      <c r="JYJ97" s="1488" t="e">
        <f>SUM(JYJ23,JYJ27,JYJ33,JYJ38,JYJ41,JYJ44,JYJ47,JYJ50,JYJ56,JYJ62,JYJ64,JYJ70,JYJ76,JYJ78,JYJ82,#REF!)*(1-$E$91)*0.095</f>
        <v>#REF!</v>
      </c>
      <c r="JYK97" s="1488" t="e">
        <f>SUM(JYK23,JYK27,JYK33,JYK38,JYK41,JYK44,JYK47,JYK50,JYK56,JYK62,JYK64,JYK70,JYK76,JYK78,JYK82,#REF!)*(1-$E$91)*0.095</f>
        <v>#REF!</v>
      </c>
      <c r="JYL97" s="1488" t="e">
        <f>SUM(JYL23,JYL27,JYL33,JYL38,JYL41,JYL44,JYL47,JYL50,JYL56,JYL62,JYL64,JYL70,JYL76,JYL78,JYL82,#REF!)*(1-$E$91)*0.095</f>
        <v>#REF!</v>
      </c>
      <c r="JYM97" s="1488" t="e">
        <f>SUM(JYM23,JYM27,JYM33,JYM38,JYM41,JYM44,JYM47,JYM50,JYM56,JYM62,JYM64,JYM70,JYM76,JYM78,JYM82,#REF!)*(1-$E$91)*0.095</f>
        <v>#REF!</v>
      </c>
      <c r="JYN97" s="1488" t="e">
        <f>SUM(JYN23,JYN27,JYN33,JYN38,JYN41,JYN44,JYN47,JYN50,JYN56,JYN62,JYN64,JYN70,JYN76,JYN78,JYN82,#REF!)*(1-$E$91)*0.095</f>
        <v>#REF!</v>
      </c>
      <c r="JYO97" s="1488" t="e">
        <f>SUM(JYO23,JYO27,JYO33,JYO38,JYO41,JYO44,JYO47,JYO50,JYO56,JYO62,JYO64,JYO70,JYO76,JYO78,JYO82,#REF!)*(1-$E$91)*0.095</f>
        <v>#REF!</v>
      </c>
      <c r="JYP97" s="1488" t="e">
        <f>SUM(JYP23,JYP27,JYP33,JYP38,JYP41,JYP44,JYP47,JYP50,JYP56,JYP62,JYP64,JYP70,JYP76,JYP78,JYP82,#REF!)*(1-$E$91)*0.095</f>
        <v>#REF!</v>
      </c>
      <c r="JYQ97" s="1488" t="e">
        <f>SUM(JYQ23,JYQ27,JYQ33,JYQ38,JYQ41,JYQ44,JYQ47,JYQ50,JYQ56,JYQ62,JYQ64,JYQ70,JYQ76,JYQ78,JYQ82,#REF!)*(1-$E$91)*0.095</f>
        <v>#REF!</v>
      </c>
      <c r="JYR97" s="1488" t="e">
        <f>SUM(JYR23,JYR27,JYR33,JYR38,JYR41,JYR44,JYR47,JYR50,JYR56,JYR62,JYR64,JYR70,JYR76,JYR78,JYR82,#REF!)*(1-$E$91)*0.095</f>
        <v>#REF!</v>
      </c>
      <c r="JYS97" s="1488" t="e">
        <f>SUM(JYS23,JYS27,JYS33,JYS38,JYS41,JYS44,JYS47,JYS50,JYS56,JYS62,JYS64,JYS70,JYS76,JYS78,JYS82,#REF!)*(1-$E$91)*0.095</f>
        <v>#REF!</v>
      </c>
      <c r="JYT97" s="1488" t="e">
        <f>SUM(JYT23,JYT27,JYT33,JYT38,JYT41,JYT44,JYT47,JYT50,JYT56,JYT62,JYT64,JYT70,JYT76,JYT78,JYT82,#REF!)*(1-$E$91)*0.095</f>
        <v>#REF!</v>
      </c>
      <c r="JYU97" s="1488" t="e">
        <f>SUM(JYU23,JYU27,JYU33,JYU38,JYU41,JYU44,JYU47,JYU50,JYU56,JYU62,JYU64,JYU70,JYU76,JYU78,JYU82,#REF!)*(1-$E$91)*0.095</f>
        <v>#REF!</v>
      </c>
      <c r="JYV97" s="1488" t="e">
        <f>SUM(JYV23,JYV27,JYV33,JYV38,JYV41,JYV44,JYV47,JYV50,JYV56,JYV62,JYV64,JYV70,JYV76,JYV78,JYV82,#REF!)*(1-$E$91)*0.095</f>
        <v>#REF!</v>
      </c>
      <c r="JYW97" s="1488" t="e">
        <f>SUM(JYW23,JYW27,JYW33,JYW38,JYW41,JYW44,JYW47,JYW50,JYW56,JYW62,JYW64,JYW70,JYW76,JYW78,JYW82,#REF!)*(1-$E$91)*0.095</f>
        <v>#REF!</v>
      </c>
      <c r="JYX97" s="1488" t="e">
        <f>SUM(JYX23,JYX27,JYX33,JYX38,JYX41,JYX44,JYX47,JYX50,JYX56,JYX62,JYX64,JYX70,JYX76,JYX78,JYX82,#REF!)*(1-$E$91)*0.095</f>
        <v>#REF!</v>
      </c>
      <c r="JYY97" s="1488" t="e">
        <f>SUM(JYY23,JYY27,JYY33,JYY38,JYY41,JYY44,JYY47,JYY50,JYY56,JYY62,JYY64,JYY70,JYY76,JYY78,JYY82,#REF!)*(1-$E$91)*0.095</f>
        <v>#REF!</v>
      </c>
      <c r="JYZ97" s="1488" t="e">
        <f>SUM(JYZ23,JYZ27,JYZ33,JYZ38,JYZ41,JYZ44,JYZ47,JYZ50,JYZ56,JYZ62,JYZ64,JYZ70,JYZ76,JYZ78,JYZ82,#REF!)*(1-$E$91)*0.095</f>
        <v>#REF!</v>
      </c>
      <c r="JZA97" s="1488" t="e">
        <f>SUM(JZA23,JZA27,JZA33,JZA38,JZA41,JZA44,JZA47,JZA50,JZA56,JZA62,JZA64,JZA70,JZA76,JZA78,JZA82,#REF!)*(1-$E$91)*0.095</f>
        <v>#REF!</v>
      </c>
      <c r="JZB97" s="1488" t="e">
        <f>SUM(JZB23,JZB27,JZB33,JZB38,JZB41,JZB44,JZB47,JZB50,JZB56,JZB62,JZB64,JZB70,JZB76,JZB78,JZB82,#REF!)*(1-$E$91)*0.095</f>
        <v>#REF!</v>
      </c>
      <c r="JZC97" s="1488" t="e">
        <f>SUM(JZC23,JZC27,JZC33,JZC38,JZC41,JZC44,JZC47,JZC50,JZC56,JZC62,JZC64,JZC70,JZC76,JZC78,JZC82,#REF!)*(1-$E$91)*0.095</f>
        <v>#REF!</v>
      </c>
      <c r="JZD97" s="1488" t="e">
        <f>SUM(JZD23,JZD27,JZD33,JZD38,JZD41,JZD44,JZD47,JZD50,JZD56,JZD62,JZD64,JZD70,JZD76,JZD78,JZD82,#REF!)*(1-$E$91)*0.095</f>
        <v>#REF!</v>
      </c>
      <c r="JZE97" s="1488" t="e">
        <f>SUM(JZE23,JZE27,JZE33,JZE38,JZE41,JZE44,JZE47,JZE50,JZE56,JZE62,JZE64,JZE70,JZE76,JZE78,JZE82,#REF!)*(1-$E$91)*0.095</f>
        <v>#REF!</v>
      </c>
      <c r="JZF97" s="1488" t="e">
        <f>SUM(JZF23,JZF27,JZF33,JZF38,JZF41,JZF44,JZF47,JZF50,JZF56,JZF62,JZF64,JZF70,JZF76,JZF78,JZF82,#REF!)*(1-$E$91)*0.095</f>
        <v>#REF!</v>
      </c>
      <c r="JZG97" s="1488" t="e">
        <f>SUM(JZG23,JZG27,JZG33,JZG38,JZG41,JZG44,JZG47,JZG50,JZG56,JZG62,JZG64,JZG70,JZG76,JZG78,JZG82,#REF!)*(1-$E$91)*0.095</f>
        <v>#REF!</v>
      </c>
      <c r="JZH97" s="1488" t="e">
        <f>SUM(JZH23,JZH27,JZH33,JZH38,JZH41,JZH44,JZH47,JZH50,JZH56,JZH62,JZH64,JZH70,JZH76,JZH78,JZH82,#REF!)*(1-$E$91)*0.095</f>
        <v>#REF!</v>
      </c>
      <c r="JZI97" s="1488" t="e">
        <f>SUM(JZI23,JZI27,JZI33,JZI38,JZI41,JZI44,JZI47,JZI50,JZI56,JZI62,JZI64,JZI70,JZI76,JZI78,JZI82,#REF!)*(1-$E$91)*0.095</f>
        <v>#REF!</v>
      </c>
      <c r="JZJ97" s="1488" t="e">
        <f>SUM(JZJ23,JZJ27,JZJ33,JZJ38,JZJ41,JZJ44,JZJ47,JZJ50,JZJ56,JZJ62,JZJ64,JZJ70,JZJ76,JZJ78,JZJ82,#REF!)*(1-$E$91)*0.095</f>
        <v>#REF!</v>
      </c>
      <c r="JZK97" s="1488" t="e">
        <f>SUM(JZK23,JZK27,JZK33,JZK38,JZK41,JZK44,JZK47,JZK50,JZK56,JZK62,JZK64,JZK70,JZK76,JZK78,JZK82,#REF!)*(1-$E$91)*0.095</f>
        <v>#REF!</v>
      </c>
      <c r="JZL97" s="1488" t="e">
        <f>SUM(JZL23,JZL27,JZL33,JZL38,JZL41,JZL44,JZL47,JZL50,JZL56,JZL62,JZL64,JZL70,JZL76,JZL78,JZL82,#REF!)*(1-$E$91)*0.095</f>
        <v>#REF!</v>
      </c>
      <c r="JZM97" s="1488" t="e">
        <f>SUM(JZM23,JZM27,JZM33,JZM38,JZM41,JZM44,JZM47,JZM50,JZM56,JZM62,JZM64,JZM70,JZM76,JZM78,JZM82,#REF!)*(1-$E$91)*0.095</f>
        <v>#REF!</v>
      </c>
      <c r="JZN97" s="1488" t="e">
        <f>SUM(JZN23,JZN27,JZN33,JZN38,JZN41,JZN44,JZN47,JZN50,JZN56,JZN62,JZN64,JZN70,JZN76,JZN78,JZN82,#REF!)*(1-$E$91)*0.095</f>
        <v>#REF!</v>
      </c>
      <c r="JZO97" s="1488" t="e">
        <f>SUM(JZO23,JZO27,JZO33,JZO38,JZO41,JZO44,JZO47,JZO50,JZO56,JZO62,JZO64,JZO70,JZO76,JZO78,JZO82,#REF!)*(1-$E$91)*0.095</f>
        <v>#REF!</v>
      </c>
      <c r="JZP97" s="1488" t="e">
        <f>SUM(JZP23,JZP27,JZP33,JZP38,JZP41,JZP44,JZP47,JZP50,JZP56,JZP62,JZP64,JZP70,JZP76,JZP78,JZP82,#REF!)*(1-$E$91)*0.095</f>
        <v>#REF!</v>
      </c>
      <c r="JZQ97" s="1488" t="e">
        <f>SUM(JZQ23,JZQ27,JZQ33,JZQ38,JZQ41,JZQ44,JZQ47,JZQ50,JZQ56,JZQ62,JZQ64,JZQ70,JZQ76,JZQ78,JZQ82,#REF!)*(1-$E$91)*0.095</f>
        <v>#REF!</v>
      </c>
      <c r="JZR97" s="1488" t="e">
        <f>SUM(JZR23,JZR27,JZR33,JZR38,JZR41,JZR44,JZR47,JZR50,JZR56,JZR62,JZR64,JZR70,JZR76,JZR78,JZR82,#REF!)*(1-$E$91)*0.095</f>
        <v>#REF!</v>
      </c>
      <c r="JZS97" s="1488" t="e">
        <f>SUM(JZS23,JZS27,JZS33,JZS38,JZS41,JZS44,JZS47,JZS50,JZS56,JZS62,JZS64,JZS70,JZS76,JZS78,JZS82,#REF!)*(1-$E$91)*0.095</f>
        <v>#REF!</v>
      </c>
      <c r="JZT97" s="1488" t="e">
        <f>SUM(JZT23,JZT27,JZT33,JZT38,JZT41,JZT44,JZT47,JZT50,JZT56,JZT62,JZT64,JZT70,JZT76,JZT78,JZT82,#REF!)*(1-$E$91)*0.095</f>
        <v>#REF!</v>
      </c>
      <c r="JZU97" s="1488" t="e">
        <f>SUM(JZU23,JZU27,JZU33,JZU38,JZU41,JZU44,JZU47,JZU50,JZU56,JZU62,JZU64,JZU70,JZU76,JZU78,JZU82,#REF!)*(1-$E$91)*0.095</f>
        <v>#REF!</v>
      </c>
      <c r="JZV97" s="1488" t="e">
        <f>SUM(JZV23,JZV27,JZV33,JZV38,JZV41,JZV44,JZV47,JZV50,JZV56,JZV62,JZV64,JZV70,JZV76,JZV78,JZV82,#REF!)*(1-$E$91)*0.095</f>
        <v>#REF!</v>
      </c>
      <c r="JZW97" s="1488" t="e">
        <f>SUM(JZW23,JZW27,JZW33,JZW38,JZW41,JZW44,JZW47,JZW50,JZW56,JZW62,JZW64,JZW70,JZW76,JZW78,JZW82,#REF!)*(1-$E$91)*0.095</f>
        <v>#REF!</v>
      </c>
      <c r="JZX97" s="1488" t="e">
        <f>SUM(JZX23,JZX27,JZX33,JZX38,JZX41,JZX44,JZX47,JZX50,JZX56,JZX62,JZX64,JZX70,JZX76,JZX78,JZX82,#REF!)*(1-$E$91)*0.095</f>
        <v>#REF!</v>
      </c>
      <c r="JZY97" s="1488" t="e">
        <f>SUM(JZY23,JZY27,JZY33,JZY38,JZY41,JZY44,JZY47,JZY50,JZY56,JZY62,JZY64,JZY70,JZY76,JZY78,JZY82,#REF!)*(1-$E$91)*0.095</f>
        <v>#REF!</v>
      </c>
      <c r="JZZ97" s="1488" t="e">
        <f>SUM(JZZ23,JZZ27,JZZ33,JZZ38,JZZ41,JZZ44,JZZ47,JZZ50,JZZ56,JZZ62,JZZ64,JZZ70,JZZ76,JZZ78,JZZ82,#REF!)*(1-$E$91)*0.095</f>
        <v>#REF!</v>
      </c>
      <c r="KAA97" s="1488" t="e">
        <f>SUM(KAA23,KAA27,KAA33,KAA38,KAA41,KAA44,KAA47,KAA50,KAA56,KAA62,KAA64,KAA70,KAA76,KAA78,KAA82,#REF!)*(1-$E$91)*0.095</f>
        <v>#REF!</v>
      </c>
      <c r="KAB97" s="1488" t="e">
        <f>SUM(KAB23,KAB27,KAB33,KAB38,KAB41,KAB44,KAB47,KAB50,KAB56,KAB62,KAB64,KAB70,KAB76,KAB78,KAB82,#REF!)*(1-$E$91)*0.095</f>
        <v>#REF!</v>
      </c>
      <c r="KAC97" s="1488" t="e">
        <f>SUM(KAC23,KAC27,KAC33,KAC38,KAC41,KAC44,KAC47,KAC50,KAC56,KAC62,KAC64,KAC70,KAC76,KAC78,KAC82,#REF!)*(1-$E$91)*0.095</f>
        <v>#REF!</v>
      </c>
      <c r="KAD97" s="1488" t="e">
        <f>SUM(KAD23,KAD27,KAD33,KAD38,KAD41,KAD44,KAD47,KAD50,KAD56,KAD62,KAD64,KAD70,KAD76,KAD78,KAD82,#REF!)*(1-$E$91)*0.095</f>
        <v>#REF!</v>
      </c>
      <c r="KAE97" s="1488" t="e">
        <f>SUM(KAE23,KAE27,KAE33,KAE38,KAE41,KAE44,KAE47,KAE50,KAE56,KAE62,KAE64,KAE70,KAE76,KAE78,KAE82,#REF!)*(1-$E$91)*0.095</f>
        <v>#REF!</v>
      </c>
      <c r="KAF97" s="1488" t="e">
        <f>SUM(KAF23,KAF27,KAF33,KAF38,KAF41,KAF44,KAF47,KAF50,KAF56,KAF62,KAF64,KAF70,KAF76,KAF78,KAF82,#REF!)*(1-$E$91)*0.095</f>
        <v>#REF!</v>
      </c>
      <c r="KAG97" s="1488" t="e">
        <f>SUM(KAG23,KAG27,KAG33,KAG38,KAG41,KAG44,KAG47,KAG50,KAG56,KAG62,KAG64,KAG70,KAG76,KAG78,KAG82,#REF!)*(1-$E$91)*0.095</f>
        <v>#REF!</v>
      </c>
      <c r="KAH97" s="1488" t="e">
        <f>SUM(KAH23,KAH27,KAH33,KAH38,KAH41,KAH44,KAH47,KAH50,KAH56,KAH62,KAH64,KAH70,KAH76,KAH78,KAH82,#REF!)*(1-$E$91)*0.095</f>
        <v>#REF!</v>
      </c>
      <c r="KAI97" s="1488" t="e">
        <f>SUM(KAI23,KAI27,KAI33,KAI38,KAI41,KAI44,KAI47,KAI50,KAI56,KAI62,KAI64,KAI70,KAI76,KAI78,KAI82,#REF!)*(1-$E$91)*0.095</f>
        <v>#REF!</v>
      </c>
      <c r="KAJ97" s="1488" t="e">
        <f>SUM(KAJ23,KAJ27,KAJ33,KAJ38,KAJ41,KAJ44,KAJ47,KAJ50,KAJ56,KAJ62,KAJ64,KAJ70,KAJ76,KAJ78,KAJ82,#REF!)*(1-$E$91)*0.095</f>
        <v>#REF!</v>
      </c>
      <c r="KAK97" s="1488" t="e">
        <f>SUM(KAK23,KAK27,KAK33,KAK38,KAK41,KAK44,KAK47,KAK50,KAK56,KAK62,KAK64,KAK70,KAK76,KAK78,KAK82,#REF!)*(1-$E$91)*0.095</f>
        <v>#REF!</v>
      </c>
      <c r="KAL97" s="1488" t="e">
        <f>SUM(KAL23,KAL27,KAL33,KAL38,KAL41,KAL44,KAL47,KAL50,KAL56,KAL62,KAL64,KAL70,KAL76,KAL78,KAL82,#REF!)*(1-$E$91)*0.095</f>
        <v>#REF!</v>
      </c>
      <c r="KAM97" s="1488" t="e">
        <f>SUM(KAM23,KAM27,KAM33,KAM38,KAM41,KAM44,KAM47,KAM50,KAM56,KAM62,KAM64,KAM70,KAM76,KAM78,KAM82,#REF!)*(1-$E$91)*0.095</f>
        <v>#REF!</v>
      </c>
      <c r="KAN97" s="1488" t="e">
        <f>SUM(KAN23,KAN27,KAN33,KAN38,KAN41,KAN44,KAN47,KAN50,KAN56,KAN62,KAN64,KAN70,KAN76,KAN78,KAN82,#REF!)*(1-$E$91)*0.095</f>
        <v>#REF!</v>
      </c>
      <c r="KAO97" s="1488" t="e">
        <f>SUM(KAO23,KAO27,KAO33,KAO38,KAO41,KAO44,KAO47,KAO50,KAO56,KAO62,KAO64,KAO70,KAO76,KAO78,KAO82,#REF!)*(1-$E$91)*0.095</f>
        <v>#REF!</v>
      </c>
      <c r="KAP97" s="1488" t="e">
        <f>SUM(KAP23,KAP27,KAP33,KAP38,KAP41,KAP44,KAP47,KAP50,KAP56,KAP62,KAP64,KAP70,KAP76,KAP78,KAP82,#REF!)*(1-$E$91)*0.095</f>
        <v>#REF!</v>
      </c>
      <c r="KAQ97" s="1488" t="e">
        <f>SUM(KAQ23,KAQ27,KAQ33,KAQ38,KAQ41,KAQ44,KAQ47,KAQ50,KAQ56,KAQ62,KAQ64,KAQ70,KAQ76,KAQ78,KAQ82,#REF!)*(1-$E$91)*0.095</f>
        <v>#REF!</v>
      </c>
      <c r="KAR97" s="1488" t="e">
        <f>SUM(KAR23,KAR27,KAR33,KAR38,KAR41,KAR44,KAR47,KAR50,KAR56,KAR62,KAR64,KAR70,KAR76,KAR78,KAR82,#REF!)*(1-$E$91)*0.095</f>
        <v>#REF!</v>
      </c>
      <c r="KAS97" s="1488" t="e">
        <f>SUM(KAS23,KAS27,KAS33,KAS38,KAS41,KAS44,KAS47,KAS50,KAS56,KAS62,KAS64,KAS70,KAS76,KAS78,KAS82,#REF!)*(1-$E$91)*0.095</f>
        <v>#REF!</v>
      </c>
      <c r="KAT97" s="1488" t="e">
        <f>SUM(KAT23,KAT27,KAT33,KAT38,KAT41,KAT44,KAT47,KAT50,KAT56,KAT62,KAT64,KAT70,KAT76,KAT78,KAT82,#REF!)*(1-$E$91)*0.095</f>
        <v>#REF!</v>
      </c>
      <c r="KAU97" s="1488" t="e">
        <f>SUM(KAU23,KAU27,KAU33,KAU38,KAU41,KAU44,KAU47,KAU50,KAU56,KAU62,KAU64,KAU70,KAU76,KAU78,KAU82,#REF!)*(1-$E$91)*0.095</f>
        <v>#REF!</v>
      </c>
      <c r="KAV97" s="1488" t="e">
        <f>SUM(KAV23,KAV27,KAV33,KAV38,KAV41,KAV44,KAV47,KAV50,KAV56,KAV62,KAV64,KAV70,KAV76,KAV78,KAV82,#REF!)*(1-$E$91)*0.095</f>
        <v>#REF!</v>
      </c>
      <c r="KAW97" s="1488" t="e">
        <f>SUM(KAW23,KAW27,KAW33,KAW38,KAW41,KAW44,KAW47,KAW50,KAW56,KAW62,KAW64,KAW70,KAW76,KAW78,KAW82,#REF!)*(1-$E$91)*0.095</f>
        <v>#REF!</v>
      </c>
      <c r="KAX97" s="1488" t="e">
        <f>SUM(KAX23,KAX27,KAX33,KAX38,KAX41,KAX44,KAX47,KAX50,KAX56,KAX62,KAX64,KAX70,KAX76,KAX78,KAX82,#REF!)*(1-$E$91)*0.095</f>
        <v>#REF!</v>
      </c>
      <c r="KAY97" s="1488" t="e">
        <f>SUM(KAY23,KAY27,KAY33,KAY38,KAY41,KAY44,KAY47,KAY50,KAY56,KAY62,KAY64,KAY70,KAY76,KAY78,KAY82,#REF!)*(1-$E$91)*0.095</f>
        <v>#REF!</v>
      </c>
      <c r="KAZ97" s="1488" t="e">
        <f>SUM(KAZ23,KAZ27,KAZ33,KAZ38,KAZ41,KAZ44,KAZ47,KAZ50,KAZ56,KAZ62,KAZ64,KAZ70,KAZ76,KAZ78,KAZ82,#REF!)*(1-$E$91)*0.095</f>
        <v>#REF!</v>
      </c>
      <c r="KBA97" s="1488" t="e">
        <f>SUM(KBA23,KBA27,KBA33,KBA38,KBA41,KBA44,KBA47,KBA50,KBA56,KBA62,KBA64,KBA70,KBA76,KBA78,KBA82,#REF!)*(1-$E$91)*0.095</f>
        <v>#REF!</v>
      </c>
      <c r="KBB97" s="1488" t="e">
        <f>SUM(KBB23,KBB27,KBB33,KBB38,KBB41,KBB44,KBB47,KBB50,KBB56,KBB62,KBB64,KBB70,KBB76,KBB78,KBB82,#REF!)*(1-$E$91)*0.095</f>
        <v>#REF!</v>
      </c>
      <c r="KBC97" s="1488" t="e">
        <f>SUM(KBC23,KBC27,KBC33,KBC38,KBC41,KBC44,KBC47,KBC50,KBC56,KBC62,KBC64,KBC70,KBC76,KBC78,KBC82,#REF!)*(1-$E$91)*0.095</f>
        <v>#REF!</v>
      </c>
      <c r="KBD97" s="1488" t="e">
        <f>SUM(KBD23,KBD27,KBD33,KBD38,KBD41,KBD44,KBD47,KBD50,KBD56,KBD62,KBD64,KBD70,KBD76,KBD78,KBD82,#REF!)*(1-$E$91)*0.095</f>
        <v>#REF!</v>
      </c>
      <c r="KBE97" s="1488" t="e">
        <f>SUM(KBE23,KBE27,KBE33,KBE38,KBE41,KBE44,KBE47,KBE50,KBE56,KBE62,KBE64,KBE70,KBE76,KBE78,KBE82,#REF!)*(1-$E$91)*0.095</f>
        <v>#REF!</v>
      </c>
      <c r="KBF97" s="1488" t="e">
        <f>SUM(KBF23,KBF27,KBF33,KBF38,KBF41,KBF44,KBF47,KBF50,KBF56,KBF62,KBF64,KBF70,KBF76,KBF78,KBF82,#REF!)*(1-$E$91)*0.095</f>
        <v>#REF!</v>
      </c>
      <c r="KBG97" s="1488" t="e">
        <f>SUM(KBG23,KBG27,KBG33,KBG38,KBG41,KBG44,KBG47,KBG50,KBG56,KBG62,KBG64,KBG70,KBG76,KBG78,KBG82,#REF!)*(1-$E$91)*0.095</f>
        <v>#REF!</v>
      </c>
      <c r="KBH97" s="1488" t="e">
        <f>SUM(KBH23,KBH27,KBH33,KBH38,KBH41,KBH44,KBH47,KBH50,KBH56,KBH62,KBH64,KBH70,KBH76,KBH78,KBH82,#REF!)*(1-$E$91)*0.095</f>
        <v>#REF!</v>
      </c>
      <c r="KBI97" s="1488" t="e">
        <f>SUM(KBI23,KBI27,KBI33,KBI38,KBI41,KBI44,KBI47,KBI50,KBI56,KBI62,KBI64,KBI70,KBI76,KBI78,KBI82,#REF!)*(1-$E$91)*0.095</f>
        <v>#REF!</v>
      </c>
      <c r="KBJ97" s="1488" t="e">
        <f>SUM(KBJ23,KBJ27,KBJ33,KBJ38,KBJ41,KBJ44,KBJ47,KBJ50,KBJ56,KBJ62,KBJ64,KBJ70,KBJ76,KBJ78,KBJ82,#REF!)*(1-$E$91)*0.095</f>
        <v>#REF!</v>
      </c>
      <c r="KBK97" s="1488" t="e">
        <f>SUM(KBK23,KBK27,KBK33,KBK38,KBK41,KBK44,KBK47,KBK50,KBK56,KBK62,KBK64,KBK70,KBK76,KBK78,KBK82,#REF!)*(1-$E$91)*0.095</f>
        <v>#REF!</v>
      </c>
      <c r="KBL97" s="1488" t="e">
        <f>SUM(KBL23,KBL27,KBL33,KBL38,KBL41,KBL44,KBL47,KBL50,KBL56,KBL62,KBL64,KBL70,KBL76,KBL78,KBL82,#REF!)*(1-$E$91)*0.095</f>
        <v>#REF!</v>
      </c>
      <c r="KBM97" s="1488" t="e">
        <f>SUM(KBM23,KBM27,KBM33,KBM38,KBM41,KBM44,KBM47,KBM50,KBM56,KBM62,KBM64,KBM70,KBM76,KBM78,KBM82,#REF!)*(1-$E$91)*0.095</f>
        <v>#REF!</v>
      </c>
      <c r="KBN97" s="1488" t="e">
        <f>SUM(KBN23,KBN27,KBN33,KBN38,KBN41,KBN44,KBN47,KBN50,KBN56,KBN62,KBN64,KBN70,KBN76,KBN78,KBN82,#REF!)*(1-$E$91)*0.095</f>
        <v>#REF!</v>
      </c>
      <c r="KBO97" s="1488" t="e">
        <f>SUM(KBO23,KBO27,KBO33,KBO38,KBO41,KBO44,KBO47,KBO50,KBO56,KBO62,KBO64,KBO70,KBO76,KBO78,KBO82,#REF!)*(1-$E$91)*0.095</f>
        <v>#REF!</v>
      </c>
      <c r="KBP97" s="1488" t="e">
        <f>SUM(KBP23,KBP27,KBP33,KBP38,KBP41,KBP44,KBP47,KBP50,KBP56,KBP62,KBP64,KBP70,KBP76,KBP78,KBP82,#REF!)*(1-$E$91)*0.095</f>
        <v>#REF!</v>
      </c>
      <c r="KBQ97" s="1488" t="e">
        <f>SUM(KBQ23,KBQ27,KBQ33,KBQ38,KBQ41,KBQ44,KBQ47,KBQ50,KBQ56,KBQ62,KBQ64,KBQ70,KBQ76,KBQ78,KBQ82,#REF!)*(1-$E$91)*0.095</f>
        <v>#REF!</v>
      </c>
      <c r="KBR97" s="1488" t="e">
        <f>SUM(KBR23,KBR27,KBR33,KBR38,KBR41,KBR44,KBR47,KBR50,KBR56,KBR62,KBR64,KBR70,KBR76,KBR78,KBR82,#REF!)*(1-$E$91)*0.095</f>
        <v>#REF!</v>
      </c>
      <c r="KBS97" s="1488" t="e">
        <f>SUM(KBS23,KBS27,KBS33,KBS38,KBS41,KBS44,KBS47,KBS50,KBS56,KBS62,KBS64,KBS70,KBS76,KBS78,KBS82,#REF!)*(1-$E$91)*0.095</f>
        <v>#REF!</v>
      </c>
      <c r="KBT97" s="1488" t="e">
        <f>SUM(KBT23,KBT27,KBT33,KBT38,KBT41,KBT44,KBT47,KBT50,KBT56,KBT62,KBT64,KBT70,KBT76,KBT78,KBT82,#REF!)*(1-$E$91)*0.095</f>
        <v>#REF!</v>
      </c>
      <c r="KBU97" s="1488" t="e">
        <f>SUM(KBU23,KBU27,KBU33,KBU38,KBU41,KBU44,KBU47,KBU50,KBU56,KBU62,KBU64,KBU70,KBU76,KBU78,KBU82,#REF!)*(1-$E$91)*0.095</f>
        <v>#REF!</v>
      </c>
      <c r="KBV97" s="1488" t="e">
        <f>SUM(KBV23,KBV27,KBV33,KBV38,KBV41,KBV44,KBV47,KBV50,KBV56,KBV62,KBV64,KBV70,KBV76,KBV78,KBV82,#REF!)*(1-$E$91)*0.095</f>
        <v>#REF!</v>
      </c>
      <c r="KBW97" s="1488" t="e">
        <f>SUM(KBW23,KBW27,KBW33,KBW38,KBW41,KBW44,KBW47,KBW50,KBW56,KBW62,KBW64,KBW70,KBW76,KBW78,KBW82,#REF!)*(1-$E$91)*0.095</f>
        <v>#REF!</v>
      </c>
      <c r="KBX97" s="1488" t="e">
        <f>SUM(KBX23,KBX27,KBX33,KBX38,KBX41,KBX44,KBX47,KBX50,KBX56,KBX62,KBX64,KBX70,KBX76,KBX78,KBX82,#REF!)*(1-$E$91)*0.095</f>
        <v>#REF!</v>
      </c>
      <c r="KBY97" s="1488" t="e">
        <f>SUM(KBY23,KBY27,KBY33,KBY38,KBY41,KBY44,KBY47,KBY50,KBY56,KBY62,KBY64,KBY70,KBY76,KBY78,KBY82,#REF!)*(1-$E$91)*0.095</f>
        <v>#REF!</v>
      </c>
      <c r="KBZ97" s="1488" t="e">
        <f>SUM(KBZ23,KBZ27,KBZ33,KBZ38,KBZ41,KBZ44,KBZ47,KBZ50,KBZ56,KBZ62,KBZ64,KBZ70,KBZ76,KBZ78,KBZ82,#REF!)*(1-$E$91)*0.095</f>
        <v>#REF!</v>
      </c>
      <c r="KCA97" s="1488" t="e">
        <f>SUM(KCA23,KCA27,KCA33,KCA38,KCA41,KCA44,KCA47,KCA50,KCA56,KCA62,KCA64,KCA70,KCA76,KCA78,KCA82,#REF!)*(1-$E$91)*0.095</f>
        <v>#REF!</v>
      </c>
      <c r="KCB97" s="1488" t="e">
        <f>SUM(KCB23,KCB27,KCB33,KCB38,KCB41,KCB44,KCB47,KCB50,KCB56,KCB62,KCB64,KCB70,KCB76,KCB78,KCB82,#REF!)*(1-$E$91)*0.095</f>
        <v>#REF!</v>
      </c>
      <c r="KCC97" s="1488" t="e">
        <f>SUM(KCC23,KCC27,KCC33,KCC38,KCC41,KCC44,KCC47,KCC50,KCC56,KCC62,KCC64,KCC70,KCC76,KCC78,KCC82,#REF!)*(1-$E$91)*0.095</f>
        <v>#REF!</v>
      </c>
      <c r="KCD97" s="1488" t="e">
        <f>SUM(KCD23,KCD27,KCD33,KCD38,KCD41,KCD44,KCD47,KCD50,KCD56,KCD62,KCD64,KCD70,KCD76,KCD78,KCD82,#REF!)*(1-$E$91)*0.095</f>
        <v>#REF!</v>
      </c>
      <c r="KCE97" s="1488" t="e">
        <f>SUM(KCE23,KCE27,KCE33,KCE38,KCE41,KCE44,KCE47,KCE50,KCE56,KCE62,KCE64,KCE70,KCE76,KCE78,KCE82,#REF!)*(1-$E$91)*0.095</f>
        <v>#REF!</v>
      </c>
      <c r="KCF97" s="1488" t="e">
        <f>SUM(KCF23,KCF27,KCF33,KCF38,KCF41,KCF44,KCF47,KCF50,KCF56,KCF62,KCF64,KCF70,KCF76,KCF78,KCF82,#REF!)*(1-$E$91)*0.095</f>
        <v>#REF!</v>
      </c>
      <c r="KCG97" s="1488" t="e">
        <f>SUM(KCG23,KCG27,KCG33,KCG38,KCG41,KCG44,KCG47,KCG50,KCG56,KCG62,KCG64,KCG70,KCG76,KCG78,KCG82,#REF!)*(1-$E$91)*0.095</f>
        <v>#REF!</v>
      </c>
      <c r="KCH97" s="1488" t="e">
        <f>SUM(KCH23,KCH27,KCH33,KCH38,KCH41,KCH44,KCH47,KCH50,KCH56,KCH62,KCH64,KCH70,KCH76,KCH78,KCH82,#REF!)*(1-$E$91)*0.095</f>
        <v>#REF!</v>
      </c>
      <c r="KCI97" s="1488" t="e">
        <f>SUM(KCI23,KCI27,KCI33,KCI38,KCI41,KCI44,KCI47,KCI50,KCI56,KCI62,KCI64,KCI70,KCI76,KCI78,KCI82,#REF!)*(1-$E$91)*0.095</f>
        <v>#REF!</v>
      </c>
      <c r="KCJ97" s="1488" t="e">
        <f>SUM(KCJ23,KCJ27,KCJ33,KCJ38,KCJ41,KCJ44,KCJ47,KCJ50,KCJ56,KCJ62,KCJ64,KCJ70,KCJ76,KCJ78,KCJ82,#REF!)*(1-$E$91)*0.095</f>
        <v>#REF!</v>
      </c>
      <c r="KCK97" s="1488" t="e">
        <f>SUM(KCK23,KCK27,KCK33,KCK38,KCK41,KCK44,KCK47,KCK50,KCK56,KCK62,KCK64,KCK70,KCK76,KCK78,KCK82,#REF!)*(1-$E$91)*0.095</f>
        <v>#REF!</v>
      </c>
      <c r="KCL97" s="1488" t="e">
        <f>SUM(KCL23,KCL27,KCL33,KCL38,KCL41,KCL44,KCL47,KCL50,KCL56,KCL62,KCL64,KCL70,KCL76,KCL78,KCL82,#REF!)*(1-$E$91)*0.095</f>
        <v>#REF!</v>
      </c>
      <c r="KCM97" s="1488" t="e">
        <f>SUM(KCM23,KCM27,KCM33,KCM38,KCM41,KCM44,KCM47,KCM50,KCM56,KCM62,KCM64,KCM70,KCM76,KCM78,KCM82,#REF!)*(1-$E$91)*0.095</f>
        <v>#REF!</v>
      </c>
      <c r="KCN97" s="1488" t="e">
        <f>SUM(KCN23,KCN27,KCN33,KCN38,KCN41,KCN44,KCN47,KCN50,KCN56,KCN62,KCN64,KCN70,KCN76,KCN78,KCN82,#REF!)*(1-$E$91)*0.095</f>
        <v>#REF!</v>
      </c>
      <c r="KCO97" s="1488" t="e">
        <f>SUM(KCO23,KCO27,KCO33,KCO38,KCO41,KCO44,KCO47,KCO50,KCO56,KCO62,KCO64,KCO70,KCO76,KCO78,KCO82,#REF!)*(1-$E$91)*0.095</f>
        <v>#REF!</v>
      </c>
      <c r="KCP97" s="1488" t="e">
        <f>SUM(KCP23,KCP27,KCP33,KCP38,KCP41,KCP44,KCP47,KCP50,KCP56,KCP62,KCP64,KCP70,KCP76,KCP78,KCP82,#REF!)*(1-$E$91)*0.095</f>
        <v>#REF!</v>
      </c>
      <c r="KCQ97" s="1488" t="e">
        <f>SUM(KCQ23,KCQ27,KCQ33,KCQ38,KCQ41,KCQ44,KCQ47,KCQ50,KCQ56,KCQ62,KCQ64,KCQ70,KCQ76,KCQ78,KCQ82,#REF!)*(1-$E$91)*0.095</f>
        <v>#REF!</v>
      </c>
      <c r="KCR97" s="1488" t="e">
        <f>SUM(KCR23,KCR27,KCR33,KCR38,KCR41,KCR44,KCR47,KCR50,KCR56,KCR62,KCR64,KCR70,KCR76,KCR78,KCR82,#REF!)*(1-$E$91)*0.095</f>
        <v>#REF!</v>
      </c>
      <c r="KCS97" s="1488" t="e">
        <f>SUM(KCS23,KCS27,KCS33,KCS38,KCS41,KCS44,KCS47,KCS50,KCS56,KCS62,KCS64,KCS70,KCS76,KCS78,KCS82,#REF!)*(1-$E$91)*0.095</f>
        <v>#REF!</v>
      </c>
      <c r="KCT97" s="1488" t="e">
        <f>SUM(KCT23,KCT27,KCT33,KCT38,KCT41,KCT44,KCT47,KCT50,KCT56,KCT62,KCT64,KCT70,KCT76,KCT78,KCT82,#REF!)*(1-$E$91)*0.095</f>
        <v>#REF!</v>
      </c>
      <c r="KCU97" s="1488" t="e">
        <f>SUM(KCU23,KCU27,KCU33,KCU38,KCU41,KCU44,KCU47,KCU50,KCU56,KCU62,KCU64,KCU70,KCU76,KCU78,KCU82,#REF!)*(1-$E$91)*0.095</f>
        <v>#REF!</v>
      </c>
      <c r="KCV97" s="1488" t="e">
        <f>SUM(KCV23,KCV27,KCV33,KCV38,KCV41,KCV44,KCV47,KCV50,KCV56,KCV62,KCV64,KCV70,KCV76,KCV78,KCV82,#REF!)*(1-$E$91)*0.095</f>
        <v>#REF!</v>
      </c>
      <c r="KCW97" s="1488" t="e">
        <f>SUM(KCW23,KCW27,KCW33,KCW38,KCW41,KCW44,KCW47,KCW50,KCW56,KCW62,KCW64,KCW70,KCW76,KCW78,KCW82,#REF!)*(1-$E$91)*0.095</f>
        <v>#REF!</v>
      </c>
      <c r="KCX97" s="1488" t="e">
        <f>SUM(KCX23,KCX27,KCX33,KCX38,KCX41,KCX44,KCX47,KCX50,KCX56,KCX62,KCX64,KCX70,KCX76,KCX78,KCX82,#REF!)*(1-$E$91)*0.095</f>
        <v>#REF!</v>
      </c>
      <c r="KCY97" s="1488" t="e">
        <f>SUM(KCY23,KCY27,KCY33,KCY38,KCY41,KCY44,KCY47,KCY50,KCY56,KCY62,KCY64,KCY70,KCY76,KCY78,KCY82,#REF!)*(1-$E$91)*0.095</f>
        <v>#REF!</v>
      </c>
      <c r="KCZ97" s="1488" t="e">
        <f>SUM(KCZ23,KCZ27,KCZ33,KCZ38,KCZ41,KCZ44,KCZ47,KCZ50,KCZ56,KCZ62,KCZ64,KCZ70,KCZ76,KCZ78,KCZ82,#REF!)*(1-$E$91)*0.095</f>
        <v>#REF!</v>
      </c>
      <c r="KDA97" s="1488" t="e">
        <f>SUM(KDA23,KDA27,KDA33,KDA38,KDA41,KDA44,KDA47,KDA50,KDA56,KDA62,KDA64,KDA70,KDA76,KDA78,KDA82,#REF!)*(1-$E$91)*0.095</f>
        <v>#REF!</v>
      </c>
      <c r="KDB97" s="1488" t="e">
        <f>SUM(KDB23,KDB27,KDB33,KDB38,KDB41,KDB44,KDB47,KDB50,KDB56,KDB62,KDB64,KDB70,KDB76,KDB78,KDB82,#REF!)*(1-$E$91)*0.095</f>
        <v>#REF!</v>
      </c>
      <c r="KDC97" s="1488" t="e">
        <f>SUM(KDC23,KDC27,KDC33,KDC38,KDC41,KDC44,KDC47,KDC50,KDC56,KDC62,KDC64,KDC70,KDC76,KDC78,KDC82,#REF!)*(1-$E$91)*0.095</f>
        <v>#REF!</v>
      </c>
      <c r="KDD97" s="1488" t="e">
        <f>SUM(KDD23,KDD27,KDD33,KDD38,KDD41,KDD44,KDD47,KDD50,KDD56,KDD62,KDD64,KDD70,KDD76,KDD78,KDD82,#REF!)*(1-$E$91)*0.095</f>
        <v>#REF!</v>
      </c>
      <c r="KDE97" s="1488" t="e">
        <f>SUM(KDE23,KDE27,KDE33,KDE38,KDE41,KDE44,KDE47,KDE50,KDE56,KDE62,KDE64,KDE70,KDE76,KDE78,KDE82,#REF!)*(1-$E$91)*0.095</f>
        <v>#REF!</v>
      </c>
      <c r="KDF97" s="1488" t="e">
        <f>SUM(KDF23,KDF27,KDF33,KDF38,KDF41,KDF44,KDF47,KDF50,KDF56,KDF62,KDF64,KDF70,KDF76,KDF78,KDF82,#REF!)*(1-$E$91)*0.095</f>
        <v>#REF!</v>
      </c>
      <c r="KDG97" s="1488" t="e">
        <f>SUM(KDG23,KDG27,KDG33,KDG38,KDG41,KDG44,KDG47,KDG50,KDG56,KDG62,KDG64,KDG70,KDG76,KDG78,KDG82,#REF!)*(1-$E$91)*0.095</f>
        <v>#REF!</v>
      </c>
      <c r="KDH97" s="1488" t="e">
        <f>SUM(KDH23,KDH27,KDH33,KDH38,KDH41,KDH44,KDH47,KDH50,KDH56,KDH62,KDH64,KDH70,KDH76,KDH78,KDH82,#REF!)*(1-$E$91)*0.095</f>
        <v>#REF!</v>
      </c>
      <c r="KDI97" s="1488" t="e">
        <f>SUM(KDI23,KDI27,KDI33,KDI38,KDI41,KDI44,KDI47,KDI50,KDI56,KDI62,KDI64,KDI70,KDI76,KDI78,KDI82,#REF!)*(1-$E$91)*0.095</f>
        <v>#REF!</v>
      </c>
      <c r="KDJ97" s="1488" t="e">
        <f>SUM(KDJ23,KDJ27,KDJ33,KDJ38,KDJ41,KDJ44,KDJ47,KDJ50,KDJ56,KDJ62,KDJ64,KDJ70,KDJ76,KDJ78,KDJ82,#REF!)*(1-$E$91)*0.095</f>
        <v>#REF!</v>
      </c>
      <c r="KDK97" s="1488" t="e">
        <f>SUM(KDK23,KDK27,KDK33,KDK38,KDK41,KDK44,KDK47,KDK50,KDK56,KDK62,KDK64,KDK70,KDK76,KDK78,KDK82,#REF!)*(1-$E$91)*0.095</f>
        <v>#REF!</v>
      </c>
      <c r="KDL97" s="1488" t="e">
        <f>SUM(KDL23,KDL27,KDL33,KDL38,KDL41,KDL44,KDL47,KDL50,KDL56,KDL62,KDL64,KDL70,KDL76,KDL78,KDL82,#REF!)*(1-$E$91)*0.095</f>
        <v>#REF!</v>
      </c>
      <c r="KDM97" s="1488" t="e">
        <f>SUM(KDM23,KDM27,KDM33,KDM38,KDM41,KDM44,KDM47,KDM50,KDM56,KDM62,KDM64,KDM70,KDM76,KDM78,KDM82,#REF!)*(1-$E$91)*0.095</f>
        <v>#REF!</v>
      </c>
      <c r="KDN97" s="1488" t="e">
        <f>SUM(KDN23,KDN27,KDN33,KDN38,KDN41,KDN44,KDN47,KDN50,KDN56,KDN62,KDN64,KDN70,KDN76,KDN78,KDN82,#REF!)*(1-$E$91)*0.095</f>
        <v>#REF!</v>
      </c>
      <c r="KDO97" s="1488" t="e">
        <f>SUM(KDO23,KDO27,KDO33,KDO38,KDO41,KDO44,KDO47,KDO50,KDO56,KDO62,KDO64,KDO70,KDO76,KDO78,KDO82,#REF!)*(1-$E$91)*0.095</f>
        <v>#REF!</v>
      </c>
      <c r="KDP97" s="1488" t="e">
        <f>SUM(KDP23,KDP27,KDP33,KDP38,KDP41,KDP44,KDP47,KDP50,KDP56,KDP62,KDP64,KDP70,KDP76,KDP78,KDP82,#REF!)*(1-$E$91)*0.095</f>
        <v>#REF!</v>
      </c>
      <c r="KDQ97" s="1488" t="e">
        <f>SUM(KDQ23,KDQ27,KDQ33,KDQ38,KDQ41,KDQ44,KDQ47,KDQ50,KDQ56,KDQ62,KDQ64,KDQ70,KDQ76,KDQ78,KDQ82,#REF!)*(1-$E$91)*0.095</f>
        <v>#REF!</v>
      </c>
      <c r="KDR97" s="1488" t="e">
        <f>SUM(KDR23,KDR27,KDR33,KDR38,KDR41,KDR44,KDR47,KDR50,KDR56,KDR62,KDR64,KDR70,KDR76,KDR78,KDR82,#REF!)*(1-$E$91)*0.095</f>
        <v>#REF!</v>
      </c>
      <c r="KDS97" s="1488" t="e">
        <f>SUM(KDS23,KDS27,KDS33,KDS38,KDS41,KDS44,KDS47,KDS50,KDS56,KDS62,KDS64,KDS70,KDS76,KDS78,KDS82,#REF!)*(1-$E$91)*0.095</f>
        <v>#REF!</v>
      </c>
      <c r="KDT97" s="1488" t="e">
        <f>SUM(KDT23,KDT27,KDT33,KDT38,KDT41,KDT44,KDT47,KDT50,KDT56,KDT62,KDT64,KDT70,KDT76,KDT78,KDT82,#REF!)*(1-$E$91)*0.095</f>
        <v>#REF!</v>
      </c>
      <c r="KDU97" s="1488" t="e">
        <f>SUM(KDU23,KDU27,KDU33,KDU38,KDU41,KDU44,KDU47,KDU50,KDU56,KDU62,KDU64,KDU70,KDU76,KDU78,KDU82,#REF!)*(1-$E$91)*0.095</f>
        <v>#REF!</v>
      </c>
      <c r="KDV97" s="1488" t="e">
        <f>SUM(KDV23,KDV27,KDV33,KDV38,KDV41,KDV44,KDV47,KDV50,KDV56,KDV62,KDV64,KDV70,KDV76,KDV78,KDV82,#REF!)*(1-$E$91)*0.095</f>
        <v>#REF!</v>
      </c>
      <c r="KDW97" s="1488" t="e">
        <f>SUM(KDW23,KDW27,KDW33,KDW38,KDW41,KDW44,KDW47,KDW50,KDW56,KDW62,KDW64,KDW70,KDW76,KDW78,KDW82,#REF!)*(1-$E$91)*0.095</f>
        <v>#REF!</v>
      </c>
      <c r="KDX97" s="1488" t="e">
        <f>SUM(KDX23,KDX27,KDX33,KDX38,KDX41,KDX44,KDX47,KDX50,KDX56,KDX62,KDX64,KDX70,KDX76,KDX78,KDX82,#REF!)*(1-$E$91)*0.095</f>
        <v>#REF!</v>
      </c>
      <c r="KDY97" s="1488" t="e">
        <f>SUM(KDY23,KDY27,KDY33,KDY38,KDY41,KDY44,KDY47,KDY50,KDY56,KDY62,KDY64,KDY70,KDY76,KDY78,KDY82,#REF!)*(1-$E$91)*0.095</f>
        <v>#REF!</v>
      </c>
      <c r="KDZ97" s="1488" t="e">
        <f>SUM(KDZ23,KDZ27,KDZ33,KDZ38,KDZ41,KDZ44,KDZ47,KDZ50,KDZ56,KDZ62,KDZ64,KDZ70,KDZ76,KDZ78,KDZ82,#REF!)*(1-$E$91)*0.095</f>
        <v>#REF!</v>
      </c>
      <c r="KEA97" s="1488" t="e">
        <f>SUM(KEA23,KEA27,KEA33,KEA38,KEA41,KEA44,KEA47,KEA50,KEA56,KEA62,KEA64,KEA70,KEA76,KEA78,KEA82,#REF!)*(1-$E$91)*0.095</f>
        <v>#REF!</v>
      </c>
      <c r="KEB97" s="1488" t="e">
        <f>SUM(KEB23,KEB27,KEB33,KEB38,KEB41,KEB44,KEB47,KEB50,KEB56,KEB62,KEB64,KEB70,KEB76,KEB78,KEB82,#REF!)*(1-$E$91)*0.095</f>
        <v>#REF!</v>
      </c>
      <c r="KEC97" s="1488" t="e">
        <f>SUM(KEC23,KEC27,KEC33,KEC38,KEC41,KEC44,KEC47,KEC50,KEC56,KEC62,KEC64,KEC70,KEC76,KEC78,KEC82,#REF!)*(1-$E$91)*0.095</f>
        <v>#REF!</v>
      </c>
      <c r="KED97" s="1488" t="e">
        <f>SUM(KED23,KED27,KED33,KED38,KED41,KED44,KED47,KED50,KED56,KED62,KED64,KED70,KED76,KED78,KED82,#REF!)*(1-$E$91)*0.095</f>
        <v>#REF!</v>
      </c>
      <c r="KEE97" s="1488" t="e">
        <f>SUM(KEE23,KEE27,KEE33,KEE38,KEE41,KEE44,KEE47,KEE50,KEE56,KEE62,KEE64,KEE70,KEE76,KEE78,KEE82,#REF!)*(1-$E$91)*0.095</f>
        <v>#REF!</v>
      </c>
      <c r="KEF97" s="1488" t="e">
        <f>SUM(KEF23,KEF27,KEF33,KEF38,KEF41,KEF44,KEF47,KEF50,KEF56,KEF62,KEF64,KEF70,KEF76,KEF78,KEF82,#REF!)*(1-$E$91)*0.095</f>
        <v>#REF!</v>
      </c>
      <c r="KEG97" s="1488" t="e">
        <f>SUM(KEG23,KEG27,KEG33,KEG38,KEG41,KEG44,KEG47,KEG50,KEG56,KEG62,KEG64,KEG70,KEG76,KEG78,KEG82,#REF!)*(1-$E$91)*0.095</f>
        <v>#REF!</v>
      </c>
      <c r="KEH97" s="1488" t="e">
        <f>SUM(KEH23,KEH27,KEH33,KEH38,KEH41,KEH44,KEH47,KEH50,KEH56,KEH62,KEH64,KEH70,KEH76,KEH78,KEH82,#REF!)*(1-$E$91)*0.095</f>
        <v>#REF!</v>
      </c>
      <c r="KEI97" s="1488" t="e">
        <f>SUM(KEI23,KEI27,KEI33,KEI38,KEI41,KEI44,KEI47,KEI50,KEI56,KEI62,KEI64,KEI70,KEI76,KEI78,KEI82,#REF!)*(1-$E$91)*0.095</f>
        <v>#REF!</v>
      </c>
      <c r="KEJ97" s="1488" t="e">
        <f>SUM(KEJ23,KEJ27,KEJ33,KEJ38,KEJ41,KEJ44,KEJ47,KEJ50,KEJ56,KEJ62,KEJ64,KEJ70,KEJ76,KEJ78,KEJ82,#REF!)*(1-$E$91)*0.095</f>
        <v>#REF!</v>
      </c>
      <c r="KEK97" s="1488" t="e">
        <f>SUM(KEK23,KEK27,KEK33,KEK38,KEK41,KEK44,KEK47,KEK50,KEK56,KEK62,KEK64,KEK70,KEK76,KEK78,KEK82,#REF!)*(1-$E$91)*0.095</f>
        <v>#REF!</v>
      </c>
      <c r="KEL97" s="1488" t="e">
        <f>SUM(KEL23,KEL27,KEL33,KEL38,KEL41,KEL44,KEL47,KEL50,KEL56,KEL62,KEL64,KEL70,KEL76,KEL78,KEL82,#REF!)*(1-$E$91)*0.095</f>
        <v>#REF!</v>
      </c>
      <c r="KEM97" s="1488" t="e">
        <f>SUM(KEM23,KEM27,KEM33,KEM38,KEM41,KEM44,KEM47,KEM50,KEM56,KEM62,KEM64,KEM70,KEM76,KEM78,KEM82,#REF!)*(1-$E$91)*0.095</f>
        <v>#REF!</v>
      </c>
      <c r="KEN97" s="1488" t="e">
        <f>SUM(KEN23,KEN27,KEN33,KEN38,KEN41,KEN44,KEN47,KEN50,KEN56,KEN62,KEN64,KEN70,KEN76,KEN78,KEN82,#REF!)*(1-$E$91)*0.095</f>
        <v>#REF!</v>
      </c>
      <c r="KEO97" s="1488" t="e">
        <f>SUM(KEO23,KEO27,KEO33,KEO38,KEO41,KEO44,KEO47,KEO50,KEO56,KEO62,KEO64,KEO70,KEO76,KEO78,KEO82,#REF!)*(1-$E$91)*0.095</f>
        <v>#REF!</v>
      </c>
      <c r="KEP97" s="1488" t="e">
        <f>SUM(KEP23,KEP27,KEP33,KEP38,KEP41,KEP44,KEP47,KEP50,KEP56,KEP62,KEP64,KEP70,KEP76,KEP78,KEP82,#REF!)*(1-$E$91)*0.095</f>
        <v>#REF!</v>
      </c>
      <c r="KEQ97" s="1488" t="e">
        <f>SUM(KEQ23,KEQ27,KEQ33,KEQ38,KEQ41,KEQ44,KEQ47,KEQ50,KEQ56,KEQ62,KEQ64,KEQ70,KEQ76,KEQ78,KEQ82,#REF!)*(1-$E$91)*0.095</f>
        <v>#REF!</v>
      </c>
      <c r="KER97" s="1488" t="e">
        <f>SUM(KER23,KER27,KER33,KER38,KER41,KER44,KER47,KER50,KER56,KER62,KER64,KER70,KER76,KER78,KER82,#REF!)*(1-$E$91)*0.095</f>
        <v>#REF!</v>
      </c>
      <c r="KES97" s="1488" t="e">
        <f>SUM(KES23,KES27,KES33,KES38,KES41,KES44,KES47,KES50,KES56,KES62,KES64,KES70,KES76,KES78,KES82,#REF!)*(1-$E$91)*0.095</f>
        <v>#REF!</v>
      </c>
      <c r="KET97" s="1488" t="e">
        <f>SUM(KET23,KET27,KET33,KET38,KET41,KET44,KET47,KET50,KET56,KET62,KET64,KET70,KET76,KET78,KET82,#REF!)*(1-$E$91)*0.095</f>
        <v>#REF!</v>
      </c>
      <c r="KEU97" s="1488" t="e">
        <f>SUM(KEU23,KEU27,KEU33,KEU38,KEU41,KEU44,KEU47,KEU50,KEU56,KEU62,KEU64,KEU70,KEU76,KEU78,KEU82,#REF!)*(1-$E$91)*0.095</f>
        <v>#REF!</v>
      </c>
      <c r="KEV97" s="1488" t="e">
        <f>SUM(KEV23,KEV27,KEV33,KEV38,KEV41,KEV44,KEV47,KEV50,KEV56,KEV62,KEV64,KEV70,KEV76,KEV78,KEV82,#REF!)*(1-$E$91)*0.095</f>
        <v>#REF!</v>
      </c>
      <c r="KEW97" s="1488" t="e">
        <f>SUM(KEW23,KEW27,KEW33,KEW38,KEW41,KEW44,KEW47,KEW50,KEW56,KEW62,KEW64,KEW70,KEW76,KEW78,KEW82,#REF!)*(1-$E$91)*0.095</f>
        <v>#REF!</v>
      </c>
      <c r="KEX97" s="1488" t="e">
        <f>SUM(KEX23,KEX27,KEX33,KEX38,KEX41,KEX44,KEX47,KEX50,KEX56,KEX62,KEX64,KEX70,KEX76,KEX78,KEX82,#REF!)*(1-$E$91)*0.095</f>
        <v>#REF!</v>
      </c>
      <c r="KEY97" s="1488" t="e">
        <f>SUM(KEY23,KEY27,KEY33,KEY38,KEY41,KEY44,KEY47,KEY50,KEY56,KEY62,KEY64,KEY70,KEY76,KEY78,KEY82,#REF!)*(1-$E$91)*0.095</f>
        <v>#REF!</v>
      </c>
      <c r="KEZ97" s="1488" t="e">
        <f>SUM(KEZ23,KEZ27,KEZ33,KEZ38,KEZ41,KEZ44,KEZ47,KEZ50,KEZ56,KEZ62,KEZ64,KEZ70,KEZ76,KEZ78,KEZ82,#REF!)*(1-$E$91)*0.095</f>
        <v>#REF!</v>
      </c>
      <c r="KFA97" s="1488" t="e">
        <f>SUM(KFA23,KFA27,KFA33,KFA38,KFA41,KFA44,KFA47,KFA50,KFA56,KFA62,KFA64,KFA70,KFA76,KFA78,KFA82,#REF!)*(1-$E$91)*0.095</f>
        <v>#REF!</v>
      </c>
      <c r="KFB97" s="1488" t="e">
        <f>SUM(KFB23,KFB27,KFB33,KFB38,KFB41,KFB44,KFB47,KFB50,KFB56,KFB62,KFB64,KFB70,KFB76,KFB78,KFB82,#REF!)*(1-$E$91)*0.095</f>
        <v>#REF!</v>
      </c>
      <c r="KFC97" s="1488" t="e">
        <f>SUM(KFC23,KFC27,KFC33,KFC38,KFC41,KFC44,KFC47,KFC50,KFC56,KFC62,KFC64,KFC70,KFC76,KFC78,KFC82,#REF!)*(1-$E$91)*0.095</f>
        <v>#REF!</v>
      </c>
      <c r="KFD97" s="1488" t="e">
        <f>SUM(KFD23,KFD27,KFD33,KFD38,KFD41,KFD44,KFD47,KFD50,KFD56,KFD62,KFD64,KFD70,KFD76,KFD78,KFD82,#REF!)*(1-$E$91)*0.095</f>
        <v>#REF!</v>
      </c>
      <c r="KFE97" s="1488" t="e">
        <f>SUM(KFE23,KFE27,KFE33,KFE38,KFE41,KFE44,KFE47,KFE50,KFE56,KFE62,KFE64,KFE70,KFE76,KFE78,KFE82,#REF!)*(1-$E$91)*0.095</f>
        <v>#REF!</v>
      </c>
      <c r="KFF97" s="1488" t="e">
        <f>SUM(KFF23,KFF27,KFF33,KFF38,KFF41,KFF44,KFF47,KFF50,KFF56,KFF62,KFF64,KFF70,KFF76,KFF78,KFF82,#REF!)*(1-$E$91)*0.095</f>
        <v>#REF!</v>
      </c>
      <c r="KFG97" s="1488" t="e">
        <f>SUM(KFG23,KFG27,KFG33,KFG38,KFG41,KFG44,KFG47,KFG50,KFG56,KFG62,KFG64,KFG70,KFG76,KFG78,KFG82,#REF!)*(1-$E$91)*0.095</f>
        <v>#REF!</v>
      </c>
      <c r="KFH97" s="1488" t="e">
        <f>SUM(KFH23,KFH27,KFH33,KFH38,KFH41,KFH44,KFH47,KFH50,KFH56,KFH62,KFH64,KFH70,KFH76,KFH78,KFH82,#REF!)*(1-$E$91)*0.095</f>
        <v>#REF!</v>
      </c>
      <c r="KFI97" s="1488" t="e">
        <f>SUM(KFI23,KFI27,KFI33,KFI38,KFI41,KFI44,KFI47,KFI50,KFI56,KFI62,KFI64,KFI70,KFI76,KFI78,KFI82,#REF!)*(1-$E$91)*0.095</f>
        <v>#REF!</v>
      </c>
      <c r="KFJ97" s="1488" t="e">
        <f>SUM(KFJ23,KFJ27,KFJ33,KFJ38,KFJ41,KFJ44,KFJ47,KFJ50,KFJ56,KFJ62,KFJ64,KFJ70,KFJ76,KFJ78,KFJ82,#REF!)*(1-$E$91)*0.095</f>
        <v>#REF!</v>
      </c>
      <c r="KFK97" s="1488" t="e">
        <f>SUM(KFK23,KFK27,KFK33,KFK38,KFK41,KFK44,KFK47,KFK50,KFK56,KFK62,KFK64,KFK70,KFK76,KFK78,KFK82,#REF!)*(1-$E$91)*0.095</f>
        <v>#REF!</v>
      </c>
      <c r="KFL97" s="1488" t="e">
        <f>SUM(KFL23,KFL27,KFL33,KFL38,KFL41,KFL44,KFL47,KFL50,KFL56,KFL62,KFL64,KFL70,KFL76,KFL78,KFL82,#REF!)*(1-$E$91)*0.095</f>
        <v>#REF!</v>
      </c>
      <c r="KFM97" s="1488" t="e">
        <f>SUM(KFM23,KFM27,KFM33,KFM38,KFM41,KFM44,KFM47,KFM50,KFM56,KFM62,KFM64,KFM70,KFM76,KFM78,KFM82,#REF!)*(1-$E$91)*0.095</f>
        <v>#REF!</v>
      </c>
      <c r="KFN97" s="1488" t="e">
        <f>SUM(KFN23,KFN27,KFN33,KFN38,KFN41,KFN44,KFN47,KFN50,KFN56,KFN62,KFN64,KFN70,KFN76,KFN78,KFN82,#REF!)*(1-$E$91)*0.095</f>
        <v>#REF!</v>
      </c>
      <c r="KFO97" s="1488" t="e">
        <f>SUM(KFO23,KFO27,KFO33,KFO38,KFO41,KFO44,KFO47,KFO50,KFO56,KFO62,KFO64,KFO70,KFO76,KFO78,KFO82,#REF!)*(1-$E$91)*0.095</f>
        <v>#REF!</v>
      </c>
      <c r="KFP97" s="1488" t="e">
        <f>SUM(KFP23,KFP27,KFP33,KFP38,KFP41,KFP44,KFP47,KFP50,KFP56,KFP62,KFP64,KFP70,KFP76,KFP78,KFP82,#REF!)*(1-$E$91)*0.095</f>
        <v>#REF!</v>
      </c>
      <c r="KFQ97" s="1488" t="e">
        <f>SUM(KFQ23,KFQ27,KFQ33,KFQ38,KFQ41,KFQ44,KFQ47,KFQ50,KFQ56,KFQ62,KFQ64,KFQ70,KFQ76,KFQ78,KFQ82,#REF!)*(1-$E$91)*0.095</f>
        <v>#REF!</v>
      </c>
      <c r="KFR97" s="1488" t="e">
        <f>SUM(KFR23,KFR27,KFR33,KFR38,KFR41,KFR44,KFR47,KFR50,KFR56,KFR62,KFR64,KFR70,KFR76,KFR78,KFR82,#REF!)*(1-$E$91)*0.095</f>
        <v>#REF!</v>
      </c>
      <c r="KFS97" s="1488" t="e">
        <f>SUM(KFS23,KFS27,KFS33,KFS38,KFS41,KFS44,KFS47,KFS50,KFS56,KFS62,KFS64,KFS70,KFS76,KFS78,KFS82,#REF!)*(1-$E$91)*0.095</f>
        <v>#REF!</v>
      </c>
      <c r="KFT97" s="1488" t="e">
        <f>SUM(KFT23,KFT27,KFT33,KFT38,KFT41,KFT44,KFT47,KFT50,KFT56,KFT62,KFT64,KFT70,KFT76,KFT78,KFT82,#REF!)*(1-$E$91)*0.095</f>
        <v>#REF!</v>
      </c>
      <c r="KFU97" s="1488" t="e">
        <f>SUM(KFU23,KFU27,KFU33,KFU38,KFU41,KFU44,KFU47,KFU50,KFU56,KFU62,KFU64,KFU70,KFU76,KFU78,KFU82,#REF!)*(1-$E$91)*0.095</f>
        <v>#REF!</v>
      </c>
      <c r="KFV97" s="1488" t="e">
        <f>SUM(KFV23,KFV27,KFV33,KFV38,KFV41,KFV44,KFV47,KFV50,KFV56,KFV62,KFV64,KFV70,KFV76,KFV78,KFV82,#REF!)*(1-$E$91)*0.095</f>
        <v>#REF!</v>
      </c>
      <c r="KFW97" s="1488" t="e">
        <f>SUM(KFW23,KFW27,KFW33,KFW38,KFW41,KFW44,KFW47,KFW50,KFW56,KFW62,KFW64,KFW70,KFW76,KFW78,KFW82,#REF!)*(1-$E$91)*0.095</f>
        <v>#REF!</v>
      </c>
      <c r="KFX97" s="1488" t="e">
        <f>SUM(KFX23,KFX27,KFX33,KFX38,KFX41,KFX44,KFX47,KFX50,KFX56,KFX62,KFX64,KFX70,KFX76,KFX78,KFX82,#REF!)*(1-$E$91)*0.095</f>
        <v>#REF!</v>
      </c>
      <c r="KFY97" s="1488" t="e">
        <f>SUM(KFY23,KFY27,KFY33,KFY38,KFY41,KFY44,KFY47,KFY50,KFY56,KFY62,KFY64,KFY70,KFY76,KFY78,KFY82,#REF!)*(1-$E$91)*0.095</f>
        <v>#REF!</v>
      </c>
      <c r="KFZ97" s="1488" t="e">
        <f>SUM(KFZ23,KFZ27,KFZ33,KFZ38,KFZ41,KFZ44,KFZ47,KFZ50,KFZ56,KFZ62,KFZ64,KFZ70,KFZ76,KFZ78,KFZ82,#REF!)*(1-$E$91)*0.095</f>
        <v>#REF!</v>
      </c>
      <c r="KGA97" s="1488" t="e">
        <f>SUM(KGA23,KGA27,KGA33,KGA38,KGA41,KGA44,KGA47,KGA50,KGA56,KGA62,KGA64,KGA70,KGA76,KGA78,KGA82,#REF!)*(1-$E$91)*0.095</f>
        <v>#REF!</v>
      </c>
      <c r="KGB97" s="1488" t="e">
        <f>SUM(KGB23,KGB27,KGB33,KGB38,KGB41,KGB44,KGB47,KGB50,KGB56,KGB62,KGB64,KGB70,KGB76,KGB78,KGB82,#REF!)*(1-$E$91)*0.095</f>
        <v>#REF!</v>
      </c>
      <c r="KGC97" s="1488" t="e">
        <f>SUM(KGC23,KGC27,KGC33,KGC38,KGC41,KGC44,KGC47,KGC50,KGC56,KGC62,KGC64,KGC70,KGC76,KGC78,KGC82,#REF!)*(1-$E$91)*0.095</f>
        <v>#REF!</v>
      </c>
      <c r="KGD97" s="1488" t="e">
        <f>SUM(KGD23,KGD27,KGD33,KGD38,KGD41,KGD44,KGD47,KGD50,KGD56,KGD62,KGD64,KGD70,KGD76,KGD78,KGD82,#REF!)*(1-$E$91)*0.095</f>
        <v>#REF!</v>
      </c>
      <c r="KGE97" s="1488" t="e">
        <f>SUM(KGE23,KGE27,KGE33,KGE38,KGE41,KGE44,KGE47,KGE50,KGE56,KGE62,KGE64,KGE70,KGE76,KGE78,KGE82,#REF!)*(1-$E$91)*0.095</f>
        <v>#REF!</v>
      </c>
      <c r="KGF97" s="1488" t="e">
        <f>SUM(KGF23,KGF27,KGF33,KGF38,KGF41,KGF44,KGF47,KGF50,KGF56,KGF62,KGF64,KGF70,KGF76,KGF78,KGF82,#REF!)*(1-$E$91)*0.095</f>
        <v>#REF!</v>
      </c>
      <c r="KGG97" s="1488" t="e">
        <f>SUM(KGG23,KGG27,KGG33,KGG38,KGG41,KGG44,KGG47,KGG50,KGG56,KGG62,KGG64,KGG70,KGG76,KGG78,KGG82,#REF!)*(1-$E$91)*0.095</f>
        <v>#REF!</v>
      </c>
      <c r="KGH97" s="1488" t="e">
        <f>SUM(KGH23,KGH27,KGH33,KGH38,KGH41,KGH44,KGH47,KGH50,KGH56,KGH62,KGH64,KGH70,KGH76,KGH78,KGH82,#REF!)*(1-$E$91)*0.095</f>
        <v>#REF!</v>
      </c>
      <c r="KGI97" s="1488" t="e">
        <f>SUM(KGI23,KGI27,KGI33,KGI38,KGI41,KGI44,KGI47,KGI50,KGI56,KGI62,KGI64,KGI70,KGI76,KGI78,KGI82,#REF!)*(1-$E$91)*0.095</f>
        <v>#REF!</v>
      </c>
      <c r="KGJ97" s="1488" t="e">
        <f>SUM(KGJ23,KGJ27,KGJ33,KGJ38,KGJ41,KGJ44,KGJ47,KGJ50,KGJ56,KGJ62,KGJ64,KGJ70,KGJ76,KGJ78,KGJ82,#REF!)*(1-$E$91)*0.095</f>
        <v>#REF!</v>
      </c>
      <c r="KGK97" s="1488" t="e">
        <f>SUM(KGK23,KGK27,KGK33,KGK38,KGK41,KGK44,KGK47,KGK50,KGK56,KGK62,KGK64,KGK70,KGK76,KGK78,KGK82,#REF!)*(1-$E$91)*0.095</f>
        <v>#REF!</v>
      </c>
      <c r="KGL97" s="1488" t="e">
        <f>SUM(KGL23,KGL27,KGL33,KGL38,KGL41,KGL44,KGL47,KGL50,KGL56,KGL62,KGL64,KGL70,KGL76,KGL78,KGL82,#REF!)*(1-$E$91)*0.095</f>
        <v>#REF!</v>
      </c>
      <c r="KGM97" s="1488" t="e">
        <f>SUM(KGM23,KGM27,KGM33,KGM38,KGM41,KGM44,KGM47,KGM50,KGM56,KGM62,KGM64,KGM70,KGM76,KGM78,KGM82,#REF!)*(1-$E$91)*0.095</f>
        <v>#REF!</v>
      </c>
      <c r="KGN97" s="1488" t="e">
        <f>SUM(KGN23,KGN27,KGN33,KGN38,KGN41,KGN44,KGN47,KGN50,KGN56,KGN62,KGN64,KGN70,KGN76,KGN78,KGN82,#REF!)*(1-$E$91)*0.095</f>
        <v>#REF!</v>
      </c>
      <c r="KGO97" s="1488" t="e">
        <f>SUM(KGO23,KGO27,KGO33,KGO38,KGO41,KGO44,KGO47,KGO50,KGO56,KGO62,KGO64,KGO70,KGO76,KGO78,KGO82,#REF!)*(1-$E$91)*0.095</f>
        <v>#REF!</v>
      </c>
      <c r="KGP97" s="1488" t="e">
        <f>SUM(KGP23,KGP27,KGP33,KGP38,KGP41,KGP44,KGP47,KGP50,KGP56,KGP62,KGP64,KGP70,KGP76,KGP78,KGP82,#REF!)*(1-$E$91)*0.095</f>
        <v>#REF!</v>
      </c>
      <c r="KGQ97" s="1488" t="e">
        <f>SUM(KGQ23,KGQ27,KGQ33,KGQ38,KGQ41,KGQ44,KGQ47,KGQ50,KGQ56,KGQ62,KGQ64,KGQ70,KGQ76,KGQ78,KGQ82,#REF!)*(1-$E$91)*0.095</f>
        <v>#REF!</v>
      </c>
      <c r="KGR97" s="1488" t="e">
        <f>SUM(KGR23,KGR27,KGR33,KGR38,KGR41,KGR44,KGR47,KGR50,KGR56,KGR62,KGR64,KGR70,KGR76,KGR78,KGR82,#REF!)*(1-$E$91)*0.095</f>
        <v>#REF!</v>
      </c>
      <c r="KGS97" s="1488" t="e">
        <f>SUM(KGS23,KGS27,KGS33,KGS38,KGS41,KGS44,KGS47,KGS50,KGS56,KGS62,KGS64,KGS70,KGS76,KGS78,KGS82,#REF!)*(1-$E$91)*0.095</f>
        <v>#REF!</v>
      </c>
      <c r="KGT97" s="1488" t="e">
        <f>SUM(KGT23,KGT27,KGT33,KGT38,KGT41,KGT44,KGT47,KGT50,KGT56,KGT62,KGT64,KGT70,KGT76,KGT78,KGT82,#REF!)*(1-$E$91)*0.095</f>
        <v>#REF!</v>
      </c>
      <c r="KGU97" s="1488" t="e">
        <f>SUM(KGU23,KGU27,KGU33,KGU38,KGU41,KGU44,KGU47,KGU50,KGU56,KGU62,KGU64,KGU70,KGU76,KGU78,KGU82,#REF!)*(1-$E$91)*0.095</f>
        <v>#REF!</v>
      </c>
      <c r="KGV97" s="1488" t="e">
        <f>SUM(KGV23,KGV27,KGV33,KGV38,KGV41,KGV44,KGV47,KGV50,KGV56,KGV62,KGV64,KGV70,KGV76,KGV78,KGV82,#REF!)*(1-$E$91)*0.095</f>
        <v>#REF!</v>
      </c>
      <c r="KGW97" s="1488" t="e">
        <f>SUM(KGW23,KGW27,KGW33,KGW38,KGW41,KGW44,KGW47,KGW50,KGW56,KGW62,KGW64,KGW70,KGW76,KGW78,KGW82,#REF!)*(1-$E$91)*0.095</f>
        <v>#REF!</v>
      </c>
      <c r="KGX97" s="1488" t="e">
        <f>SUM(KGX23,KGX27,KGX33,KGX38,KGX41,KGX44,KGX47,KGX50,KGX56,KGX62,KGX64,KGX70,KGX76,KGX78,KGX82,#REF!)*(1-$E$91)*0.095</f>
        <v>#REF!</v>
      </c>
      <c r="KGY97" s="1488" t="e">
        <f>SUM(KGY23,KGY27,KGY33,KGY38,KGY41,KGY44,KGY47,KGY50,KGY56,KGY62,KGY64,KGY70,KGY76,KGY78,KGY82,#REF!)*(1-$E$91)*0.095</f>
        <v>#REF!</v>
      </c>
      <c r="KGZ97" s="1488" t="e">
        <f>SUM(KGZ23,KGZ27,KGZ33,KGZ38,KGZ41,KGZ44,KGZ47,KGZ50,KGZ56,KGZ62,KGZ64,KGZ70,KGZ76,KGZ78,KGZ82,#REF!)*(1-$E$91)*0.095</f>
        <v>#REF!</v>
      </c>
      <c r="KHA97" s="1488" t="e">
        <f>SUM(KHA23,KHA27,KHA33,KHA38,KHA41,KHA44,KHA47,KHA50,KHA56,KHA62,KHA64,KHA70,KHA76,KHA78,KHA82,#REF!)*(1-$E$91)*0.095</f>
        <v>#REF!</v>
      </c>
      <c r="KHB97" s="1488" t="e">
        <f>SUM(KHB23,KHB27,KHB33,KHB38,KHB41,KHB44,KHB47,KHB50,KHB56,KHB62,KHB64,KHB70,KHB76,KHB78,KHB82,#REF!)*(1-$E$91)*0.095</f>
        <v>#REF!</v>
      </c>
      <c r="KHC97" s="1488" t="e">
        <f>SUM(KHC23,KHC27,KHC33,KHC38,KHC41,KHC44,KHC47,KHC50,KHC56,KHC62,KHC64,KHC70,KHC76,KHC78,KHC82,#REF!)*(1-$E$91)*0.095</f>
        <v>#REF!</v>
      </c>
      <c r="KHD97" s="1488" t="e">
        <f>SUM(KHD23,KHD27,KHD33,KHD38,KHD41,KHD44,KHD47,KHD50,KHD56,KHD62,KHD64,KHD70,KHD76,KHD78,KHD82,#REF!)*(1-$E$91)*0.095</f>
        <v>#REF!</v>
      </c>
      <c r="KHE97" s="1488" t="e">
        <f>SUM(KHE23,KHE27,KHE33,KHE38,KHE41,KHE44,KHE47,KHE50,KHE56,KHE62,KHE64,KHE70,KHE76,KHE78,KHE82,#REF!)*(1-$E$91)*0.095</f>
        <v>#REF!</v>
      </c>
      <c r="KHF97" s="1488" t="e">
        <f>SUM(KHF23,KHF27,KHF33,KHF38,KHF41,KHF44,KHF47,KHF50,KHF56,KHF62,KHF64,KHF70,KHF76,KHF78,KHF82,#REF!)*(1-$E$91)*0.095</f>
        <v>#REF!</v>
      </c>
      <c r="KHG97" s="1488" t="e">
        <f>SUM(KHG23,KHG27,KHG33,KHG38,KHG41,KHG44,KHG47,KHG50,KHG56,KHG62,KHG64,KHG70,KHG76,KHG78,KHG82,#REF!)*(1-$E$91)*0.095</f>
        <v>#REF!</v>
      </c>
      <c r="KHH97" s="1488" t="e">
        <f>SUM(KHH23,KHH27,KHH33,KHH38,KHH41,KHH44,KHH47,KHH50,KHH56,KHH62,KHH64,KHH70,KHH76,KHH78,KHH82,#REF!)*(1-$E$91)*0.095</f>
        <v>#REF!</v>
      </c>
      <c r="KHI97" s="1488" t="e">
        <f>SUM(KHI23,KHI27,KHI33,KHI38,KHI41,KHI44,KHI47,KHI50,KHI56,KHI62,KHI64,KHI70,KHI76,KHI78,KHI82,#REF!)*(1-$E$91)*0.095</f>
        <v>#REF!</v>
      </c>
      <c r="KHJ97" s="1488" t="e">
        <f>SUM(KHJ23,KHJ27,KHJ33,KHJ38,KHJ41,KHJ44,KHJ47,KHJ50,KHJ56,KHJ62,KHJ64,KHJ70,KHJ76,KHJ78,KHJ82,#REF!)*(1-$E$91)*0.095</f>
        <v>#REF!</v>
      </c>
      <c r="KHK97" s="1488" t="e">
        <f>SUM(KHK23,KHK27,KHK33,KHK38,KHK41,KHK44,KHK47,KHK50,KHK56,KHK62,KHK64,KHK70,KHK76,KHK78,KHK82,#REF!)*(1-$E$91)*0.095</f>
        <v>#REF!</v>
      </c>
      <c r="KHL97" s="1488" t="e">
        <f>SUM(KHL23,KHL27,KHL33,KHL38,KHL41,KHL44,KHL47,KHL50,KHL56,KHL62,KHL64,KHL70,KHL76,KHL78,KHL82,#REF!)*(1-$E$91)*0.095</f>
        <v>#REF!</v>
      </c>
      <c r="KHM97" s="1488" t="e">
        <f>SUM(KHM23,KHM27,KHM33,KHM38,KHM41,KHM44,KHM47,KHM50,KHM56,KHM62,KHM64,KHM70,KHM76,KHM78,KHM82,#REF!)*(1-$E$91)*0.095</f>
        <v>#REF!</v>
      </c>
      <c r="KHN97" s="1488" t="e">
        <f>SUM(KHN23,KHN27,KHN33,KHN38,KHN41,KHN44,KHN47,KHN50,KHN56,KHN62,KHN64,KHN70,KHN76,KHN78,KHN82,#REF!)*(1-$E$91)*0.095</f>
        <v>#REF!</v>
      </c>
      <c r="KHO97" s="1488" t="e">
        <f>SUM(KHO23,KHO27,KHO33,KHO38,KHO41,KHO44,KHO47,KHO50,KHO56,KHO62,KHO64,KHO70,KHO76,KHO78,KHO82,#REF!)*(1-$E$91)*0.095</f>
        <v>#REF!</v>
      </c>
      <c r="KHP97" s="1488" t="e">
        <f>SUM(KHP23,KHP27,KHP33,KHP38,KHP41,KHP44,KHP47,KHP50,KHP56,KHP62,KHP64,KHP70,KHP76,KHP78,KHP82,#REF!)*(1-$E$91)*0.095</f>
        <v>#REF!</v>
      </c>
      <c r="KHQ97" s="1488" t="e">
        <f>SUM(KHQ23,KHQ27,KHQ33,KHQ38,KHQ41,KHQ44,KHQ47,KHQ50,KHQ56,KHQ62,KHQ64,KHQ70,KHQ76,KHQ78,KHQ82,#REF!)*(1-$E$91)*0.095</f>
        <v>#REF!</v>
      </c>
      <c r="KHR97" s="1488" t="e">
        <f>SUM(KHR23,KHR27,KHR33,KHR38,KHR41,KHR44,KHR47,KHR50,KHR56,KHR62,KHR64,KHR70,KHR76,KHR78,KHR82,#REF!)*(1-$E$91)*0.095</f>
        <v>#REF!</v>
      </c>
      <c r="KHS97" s="1488" t="e">
        <f>SUM(KHS23,KHS27,KHS33,KHS38,KHS41,KHS44,KHS47,KHS50,KHS56,KHS62,KHS64,KHS70,KHS76,KHS78,KHS82,#REF!)*(1-$E$91)*0.095</f>
        <v>#REF!</v>
      </c>
      <c r="KHT97" s="1488" t="e">
        <f>SUM(KHT23,KHT27,KHT33,KHT38,KHT41,KHT44,KHT47,KHT50,KHT56,KHT62,KHT64,KHT70,KHT76,KHT78,KHT82,#REF!)*(1-$E$91)*0.095</f>
        <v>#REF!</v>
      </c>
      <c r="KHU97" s="1488" t="e">
        <f>SUM(KHU23,KHU27,KHU33,KHU38,KHU41,KHU44,KHU47,KHU50,KHU56,KHU62,KHU64,KHU70,KHU76,KHU78,KHU82,#REF!)*(1-$E$91)*0.095</f>
        <v>#REF!</v>
      </c>
      <c r="KHV97" s="1488" t="e">
        <f>SUM(KHV23,KHV27,KHV33,KHV38,KHV41,KHV44,KHV47,KHV50,KHV56,KHV62,KHV64,KHV70,KHV76,KHV78,KHV82,#REF!)*(1-$E$91)*0.095</f>
        <v>#REF!</v>
      </c>
      <c r="KHW97" s="1488" t="e">
        <f>SUM(KHW23,KHW27,KHW33,KHW38,KHW41,KHW44,KHW47,KHW50,KHW56,KHW62,KHW64,KHW70,KHW76,KHW78,KHW82,#REF!)*(1-$E$91)*0.095</f>
        <v>#REF!</v>
      </c>
      <c r="KHX97" s="1488" t="e">
        <f>SUM(KHX23,KHX27,KHX33,KHX38,KHX41,KHX44,KHX47,KHX50,KHX56,KHX62,KHX64,KHX70,KHX76,KHX78,KHX82,#REF!)*(1-$E$91)*0.095</f>
        <v>#REF!</v>
      </c>
      <c r="KHY97" s="1488" t="e">
        <f>SUM(KHY23,KHY27,KHY33,KHY38,KHY41,KHY44,KHY47,KHY50,KHY56,KHY62,KHY64,KHY70,KHY76,KHY78,KHY82,#REF!)*(1-$E$91)*0.095</f>
        <v>#REF!</v>
      </c>
      <c r="KHZ97" s="1488" t="e">
        <f>SUM(KHZ23,KHZ27,KHZ33,KHZ38,KHZ41,KHZ44,KHZ47,KHZ50,KHZ56,KHZ62,KHZ64,KHZ70,KHZ76,KHZ78,KHZ82,#REF!)*(1-$E$91)*0.095</f>
        <v>#REF!</v>
      </c>
      <c r="KIA97" s="1488" t="e">
        <f>SUM(KIA23,KIA27,KIA33,KIA38,KIA41,KIA44,KIA47,KIA50,KIA56,KIA62,KIA64,KIA70,KIA76,KIA78,KIA82,#REF!)*(1-$E$91)*0.095</f>
        <v>#REF!</v>
      </c>
      <c r="KIB97" s="1488" t="e">
        <f>SUM(KIB23,KIB27,KIB33,KIB38,KIB41,KIB44,KIB47,KIB50,KIB56,KIB62,KIB64,KIB70,KIB76,KIB78,KIB82,#REF!)*(1-$E$91)*0.095</f>
        <v>#REF!</v>
      </c>
      <c r="KIC97" s="1488" t="e">
        <f>SUM(KIC23,KIC27,KIC33,KIC38,KIC41,KIC44,KIC47,KIC50,KIC56,KIC62,KIC64,KIC70,KIC76,KIC78,KIC82,#REF!)*(1-$E$91)*0.095</f>
        <v>#REF!</v>
      </c>
      <c r="KID97" s="1488" t="e">
        <f>SUM(KID23,KID27,KID33,KID38,KID41,KID44,KID47,KID50,KID56,KID62,KID64,KID70,KID76,KID78,KID82,#REF!)*(1-$E$91)*0.095</f>
        <v>#REF!</v>
      </c>
      <c r="KIE97" s="1488" t="e">
        <f>SUM(KIE23,KIE27,KIE33,KIE38,KIE41,KIE44,KIE47,KIE50,KIE56,KIE62,KIE64,KIE70,KIE76,KIE78,KIE82,#REF!)*(1-$E$91)*0.095</f>
        <v>#REF!</v>
      </c>
      <c r="KIF97" s="1488" t="e">
        <f>SUM(KIF23,KIF27,KIF33,KIF38,KIF41,KIF44,KIF47,KIF50,KIF56,KIF62,KIF64,KIF70,KIF76,KIF78,KIF82,#REF!)*(1-$E$91)*0.095</f>
        <v>#REF!</v>
      </c>
      <c r="KIG97" s="1488" t="e">
        <f>SUM(KIG23,KIG27,KIG33,KIG38,KIG41,KIG44,KIG47,KIG50,KIG56,KIG62,KIG64,KIG70,KIG76,KIG78,KIG82,#REF!)*(1-$E$91)*0.095</f>
        <v>#REF!</v>
      </c>
      <c r="KIH97" s="1488" t="e">
        <f>SUM(KIH23,KIH27,KIH33,KIH38,KIH41,KIH44,KIH47,KIH50,KIH56,KIH62,KIH64,KIH70,KIH76,KIH78,KIH82,#REF!)*(1-$E$91)*0.095</f>
        <v>#REF!</v>
      </c>
      <c r="KII97" s="1488" t="e">
        <f>SUM(KII23,KII27,KII33,KII38,KII41,KII44,KII47,KII50,KII56,KII62,KII64,KII70,KII76,KII78,KII82,#REF!)*(1-$E$91)*0.095</f>
        <v>#REF!</v>
      </c>
      <c r="KIJ97" s="1488" t="e">
        <f>SUM(KIJ23,KIJ27,KIJ33,KIJ38,KIJ41,KIJ44,KIJ47,KIJ50,KIJ56,KIJ62,KIJ64,KIJ70,KIJ76,KIJ78,KIJ82,#REF!)*(1-$E$91)*0.095</f>
        <v>#REF!</v>
      </c>
      <c r="KIK97" s="1488" t="e">
        <f>SUM(KIK23,KIK27,KIK33,KIK38,KIK41,KIK44,KIK47,KIK50,KIK56,KIK62,KIK64,KIK70,KIK76,KIK78,KIK82,#REF!)*(1-$E$91)*0.095</f>
        <v>#REF!</v>
      </c>
      <c r="KIL97" s="1488" t="e">
        <f>SUM(KIL23,KIL27,KIL33,KIL38,KIL41,KIL44,KIL47,KIL50,KIL56,KIL62,KIL64,KIL70,KIL76,KIL78,KIL82,#REF!)*(1-$E$91)*0.095</f>
        <v>#REF!</v>
      </c>
      <c r="KIM97" s="1488" t="e">
        <f>SUM(KIM23,KIM27,KIM33,KIM38,KIM41,KIM44,KIM47,KIM50,KIM56,KIM62,KIM64,KIM70,KIM76,KIM78,KIM82,#REF!)*(1-$E$91)*0.095</f>
        <v>#REF!</v>
      </c>
      <c r="KIN97" s="1488" t="e">
        <f>SUM(KIN23,KIN27,KIN33,KIN38,KIN41,KIN44,KIN47,KIN50,KIN56,KIN62,KIN64,KIN70,KIN76,KIN78,KIN82,#REF!)*(1-$E$91)*0.095</f>
        <v>#REF!</v>
      </c>
      <c r="KIO97" s="1488" t="e">
        <f>SUM(KIO23,KIO27,KIO33,KIO38,KIO41,KIO44,KIO47,KIO50,KIO56,KIO62,KIO64,KIO70,KIO76,KIO78,KIO82,#REF!)*(1-$E$91)*0.095</f>
        <v>#REF!</v>
      </c>
      <c r="KIP97" s="1488" t="e">
        <f>SUM(KIP23,KIP27,KIP33,KIP38,KIP41,KIP44,KIP47,KIP50,KIP56,KIP62,KIP64,KIP70,KIP76,KIP78,KIP82,#REF!)*(1-$E$91)*0.095</f>
        <v>#REF!</v>
      </c>
      <c r="KIQ97" s="1488" t="e">
        <f>SUM(KIQ23,KIQ27,KIQ33,KIQ38,KIQ41,KIQ44,KIQ47,KIQ50,KIQ56,KIQ62,KIQ64,KIQ70,KIQ76,KIQ78,KIQ82,#REF!)*(1-$E$91)*0.095</f>
        <v>#REF!</v>
      </c>
      <c r="KIR97" s="1488" t="e">
        <f>SUM(KIR23,KIR27,KIR33,KIR38,KIR41,KIR44,KIR47,KIR50,KIR56,KIR62,KIR64,KIR70,KIR76,KIR78,KIR82,#REF!)*(1-$E$91)*0.095</f>
        <v>#REF!</v>
      </c>
      <c r="KIS97" s="1488" t="e">
        <f>SUM(KIS23,KIS27,KIS33,KIS38,KIS41,KIS44,KIS47,KIS50,KIS56,KIS62,KIS64,KIS70,KIS76,KIS78,KIS82,#REF!)*(1-$E$91)*0.095</f>
        <v>#REF!</v>
      </c>
      <c r="KIT97" s="1488" t="e">
        <f>SUM(KIT23,KIT27,KIT33,KIT38,KIT41,KIT44,KIT47,KIT50,KIT56,KIT62,KIT64,KIT70,KIT76,KIT78,KIT82,#REF!)*(1-$E$91)*0.095</f>
        <v>#REF!</v>
      </c>
      <c r="KIU97" s="1488" t="e">
        <f>SUM(KIU23,KIU27,KIU33,KIU38,KIU41,KIU44,KIU47,KIU50,KIU56,KIU62,KIU64,KIU70,KIU76,KIU78,KIU82,#REF!)*(1-$E$91)*0.095</f>
        <v>#REF!</v>
      </c>
      <c r="KIV97" s="1488" t="e">
        <f>SUM(KIV23,KIV27,KIV33,KIV38,KIV41,KIV44,KIV47,KIV50,KIV56,KIV62,KIV64,KIV70,KIV76,KIV78,KIV82,#REF!)*(1-$E$91)*0.095</f>
        <v>#REF!</v>
      </c>
      <c r="KIW97" s="1488" t="e">
        <f>SUM(KIW23,KIW27,KIW33,KIW38,KIW41,KIW44,KIW47,KIW50,KIW56,KIW62,KIW64,KIW70,KIW76,KIW78,KIW82,#REF!)*(1-$E$91)*0.095</f>
        <v>#REF!</v>
      </c>
      <c r="KIX97" s="1488" t="e">
        <f>SUM(KIX23,KIX27,KIX33,KIX38,KIX41,KIX44,KIX47,KIX50,KIX56,KIX62,KIX64,KIX70,KIX76,KIX78,KIX82,#REF!)*(1-$E$91)*0.095</f>
        <v>#REF!</v>
      </c>
      <c r="KIY97" s="1488" t="e">
        <f>SUM(KIY23,KIY27,KIY33,KIY38,KIY41,KIY44,KIY47,KIY50,KIY56,KIY62,KIY64,KIY70,KIY76,KIY78,KIY82,#REF!)*(1-$E$91)*0.095</f>
        <v>#REF!</v>
      </c>
      <c r="KIZ97" s="1488" t="e">
        <f>SUM(KIZ23,KIZ27,KIZ33,KIZ38,KIZ41,KIZ44,KIZ47,KIZ50,KIZ56,KIZ62,KIZ64,KIZ70,KIZ76,KIZ78,KIZ82,#REF!)*(1-$E$91)*0.095</f>
        <v>#REF!</v>
      </c>
      <c r="KJA97" s="1488" t="e">
        <f>SUM(KJA23,KJA27,KJA33,KJA38,KJA41,KJA44,KJA47,KJA50,KJA56,KJA62,KJA64,KJA70,KJA76,KJA78,KJA82,#REF!)*(1-$E$91)*0.095</f>
        <v>#REF!</v>
      </c>
      <c r="KJB97" s="1488" t="e">
        <f>SUM(KJB23,KJB27,KJB33,KJB38,KJB41,KJB44,KJB47,KJB50,KJB56,KJB62,KJB64,KJB70,KJB76,KJB78,KJB82,#REF!)*(1-$E$91)*0.095</f>
        <v>#REF!</v>
      </c>
      <c r="KJC97" s="1488" t="e">
        <f>SUM(KJC23,KJC27,KJC33,KJC38,KJC41,KJC44,KJC47,KJC50,KJC56,KJC62,KJC64,KJC70,KJC76,KJC78,KJC82,#REF!)*(1-$E$91)*0.095</f>
        <v>#REF!</v>
      </c>
      <c r="KJD97" s="1488" t="e">
        <f>SUM(KJD23,KJD27,KJD33,KJD38,KJD41,KJD44,KJD47,KJD50,KJD56,KJD62,KJD64,KJD70,KJD76,KJD78,KJD82,#REF!)*(1-$E$91)*0.095</f>
        <v>#REF!</v>
      </c>
      <c r="KJE97" s="1488" t="e">
        <f>SUM(KJE23,KJE27,KJE33,KJE38,KJE41,KJE44,KJE47,KJE50,KJE56,KJE62,KJE64,KJE70,KJE76,KJE78,KJE82,#REF!)*(1-$E$91)*0.095</f>
        <v>#REF!</v>
      </c>
      <c r="KJF97" s="1488" t="e">
        <f>SUM(KJF23,KJF27,KJF33,KJF38,KJF41,KJF44,KJF47,KJF50,KJF56,KJF62,KJF64,KJF70,KJF76,KJF78,KJF82,#REF!)*(1-$E$91)*0.095</f>
        <v>#REF!</v>
      </c>
      <c r="KJG97" s="1488" t="e">
        <f>SUM(KJG23,KJG27,KJG33,KJG38,KJG41,KJG44,KJG47,KJG50,KJG56,KJG62,KJG64,KJG70,KJG76,KJG78,KJG82,#REF!)*(1-$E$91)*0.095</f>
        <v>#REF!</v>
      </c>
      <c r="KJH97" s="1488" t="e">
        <f>SUM(KJH23,KJH27,KJH33,KJH38,KJH41,KJH44,KJH47,KJH50,KJH56,KJH62,KJH64,KJH70,KJH76,KJH78,KJH82,#REF!)*(1-$E$91)*0.095</f>
        <v>#REF!</v>
      </c>
      <c r="KJI97" s="1488" t="e">
        <f>SUM(KJI23,KJI27,KJI33,KJI38,KJI41,KJI44,KJI47,KJI50,KJI56,KJI62,KJI64,KJI70,KJI76,KJI78,KJI82,#REF!)*(1-$E$91)*0.095</f>
        <v>#REF!</v>
      </c>
      <c r="KJJ97" s="1488" t="e">
        <f>SUM(KJJ23,KJJ27,KJJ33,KJJ38,KJJ41,KJJ44,KJJ47,KJJ50,KJJ56,KJJ62,KJJ64,KJJ70,KJJ76,KJJ78,KJJ82,#REF!)*(1-$E$91)*0.095</f>
        <v>#REF!</v>
      </c>
      <c r="KJK97" s="1488" t="e">
        <f>SUM(KJK23,KJK27,KJK33,KJK38,KJK41,KJK44,KJK47,KJK50,KJK56,KJK62,KJK64,KJK70,KJK76,KJK78,KJK82,#REF!)*(1-$E$91)*0.095</f>
        <v>#REF!</v>
      </c>
      <c r="KJL97" s="1488" t="e">
        <f>SUM(KJL23,KJL27,KJL33,KJL38,KJL41,KJL44,KJL47,KJL50,KJL56,KJL62,KJL64,KJL70,KJL76,KJL78,KJL82,#REF!)*(1-$E$91)*0.095</f>
        <v>#REF!</v>
      </c>
      <c r="KJM97" s="1488" t="e">
        <f>SUM(KJM23,KJM27,KJM33,KJM38,KJM41,KJM44,KJM47,KJM50,KJM56,KJM62,KJM64,KJM70,KJM76,KJM78,KJM82,#REF!)*(1-$E$91)*0.095</f>
        <v>#REF!</v>
      </c>
      <c r="KJN97" s="1488" t="e">
        <f>SUM(KJN23,KJN27,KJN33,KJN38,KJN41,KJN44,KJN47,KJN50,KJN56,KJN62,KJN64,KJN70,KJN76,KJN78,KJN82,#REF!)*(1-$E$91)*0.095</f>
        <v>#REF!</v>
      </c>
      <c r="KJO97" s="1488" t="e">
        <f>SUM(KJO23,KJO27,KJO33,KJO38,KJO41,KJO44,KJO47,KJO50,KJO56,KJO62,KJO64,KJO70,KJO76,KJO78,KJO82,#REF!)*(1-$E$91)*0.095</f>
        <v>#REF!</v>
      </c>
      <c r="KJP97" s="1488" t="e">
        <f>SUM(KJP23,KJP27,KJP33,KJP38,KJP41,KJP44,KJP47,KJP50,KJP56,KJP62,KJP64,KJP70,KJP76,KJP78,KJP82,#REF!)*(1-$E$91)*0.095</f>
        <v>#REF!</v>
      </c>
      <c r="KJQ97" s="1488" t="e">
        <f>SUM(KJQ23,KJQ27,KJQ33,KJQ38,KJQ41,KJQ44,KJQ47,KJQ50,KJQ56,KJQ62,KJQ64,KJQ70,KJQ76,KJQ78,KJQ82,#REF!)*(1-$E$91)*0.095</f>
        <v>#REF!</v>
      </c>
      <c r="KJR97" s="1488" t="e">
        <f>SUM(KJR23,KJR27,KJR33,KJR38,KJR41,KJR44,KJR47,KJR50,KJR56,KJR62,KJR64,KJR70,KJR76,KJR78,KJR82,#REF!)*(1-$E$91)*0.095</f>
        <v>#REF!</v>
      </c>
      <c r="KJS97" s="1488" t="e">
        <f>SUM(KJS23,KJS27,KJS33,KJS38,KJS41,KJS44,KJS47,KJS50,KJS56,KJS62,KJS64,KJS70,KJS76,KJS78,KJS82,#REF!)*(1-$E$91)*0.095</f>
        <v>#REF!</v>
      </c>
      <c r="KJT97" s="1488" t="e">
        <f>SUM(KJT23,KJT27,KJT33,KJT38,KJT41,KJT44,KJT47,KJT50,KJT56,KJT62,KJT64,KJT70,KJT76,KJT78,KJT82,#REF!)*(1-$E$91)*0.095</f>
        <v>#REF!</v>
      </c>
      <c r="KJU97" s="1488" t="e">
        <f>SUM(KJU23,KJU27,KJU33,KJU38,KJU41,KJU44,KJU47,KJU50,KJU56,KJU62,KJU64,KJU70,KJU76,KJU78,KJU82,#REF!)*(1-$E$91)*0.095</f>
        <v>#REF!</v>
      </c>
      <c r="KJV97" s="1488" t="e">
        <f>SUM(KJV23,KJV27,KJV33,KJV38,KJV41,KJV44,KJV47,KJV50,KJV56,KJV62,KJV64,KJV70,KJV76,KJV78,KJV82,#REF!)*(1-$E$91)*0.095</f>
        <v>#REF!</v>
      </c>
      <c r="KJW97" s="1488" t="e">
        <f>SUM(KJW23,KJW27,KJW33,KJW38,KJW41,KJW44,KJW47,KJW50,KJW56,KJW62,KJW64,KJW70,KJW76,KJW78,KJW82,#REF!)*(1-$E$91)*0.095</f>
        <v>#REF!</v>
      </c>
      <c r="KJX97" s="1488" t="e">
        <f>SUM(KJX23,KJX27,KJX33,KJX38,KJX41,KJX44,KJX47,KJX50,KJX56,KJX62,KJX64,KJX70,KJX76,KJX78,KJX82,#REF!)*(1-$E$91)*0.095</f>
        <v>#REF!</v>
      </c>
      <c r="KJY97" s="1488" t="e">
        <f>SUM(KJY23,KJY27,KJY33,KJY38,KJY41,KJY44,KJY47,KJY50,KJY56,KJY62,KJY64,KJY70,KJY76,KJY78,KJY82,#REF!)*(1-$E$91)*0.095</f>
        <v>#REF!</v>
      </c>
      <c r="KJZ97" s="1488" t="e">
        <f>SUM(KJZ23,KJZ27,KJZ33,KJZ38,KJZ41,KJZ44,KJZ47,KJZ50,KJZ56,KJZ62,KJZ64,KJZ70,KJZ76,KJZ78,KJZ82,#REF!)*(1-$E$91)*0.095</f>
        <v>#REF!</v>
      </c>
      <c r="KKA97" s="1488" t="e">
        <f>SUM(KKA23,KKA27,KKA33,KKA38,KKA41,KKA44,KKA47,KKA50,KKA56,KKA62,KKA64,KKA70,KKA76,KKA78,KKA82,#REF!)*(1-$E$91)*0.095</f>
        <v>#REF!</v>
      </c>
      <c r="KKB97" s="1488" t="e">
        <f>SUM(KKB23,KKB27,KKB33,KKB38,KKB41,KKB44,KKB47,KKB50,KKB56,KKB62,KKB64,KKB70,KKB76,KKB78,KKB82,#REF!)*(1-$E$91)*0.095</f>
        <v>#REF!</v>
      </c>
      <c r="KKC97" s="1488" t="e">
        <f>SUM(KKC23,KKC27,KKC33,KKC38,KKC41,KKC44,KKC47,KKC50,KKC56,KKC62,KKC64,KKC70,KKC76,KKC78,KKC82,#REF!)*(1-$E$91)*0.095</f>
        <v>#REF!</v>
      </c>
      <c r="KKD97" s="1488" t="e">
        <f>SUM(KKD23,KKD27,KKD33,KKD38,KKD41,KKD44,KKD47,KKD50,KKD56,KKD62,KKD64,KKD70,KKD76,KKD78,KKD82,#REF!)*(1-$E$91)*0.095</f>
        <v>#REF!</v>
      </c>
      <c r="KKE97" s="1488" t="e">
        <f>SUM(KKE23,KKE27,KKE33,KKE38,KKE41,KKE44,KKE47,KKE50,KKE56,KKE62,KKE64,KKE70,KKE76,KKE78,KKE82,#REF!)*(1-$E$91)*0.095</f>
        <v>#REF!</v>
      </c>
      <c r="KKF97" s="1488" t="e">
        <f>SUM(KKF23,KKF27,KKF33,KKF38,KKF41,KKF44,KKF47,KKF50,KKF56,KKF62,KKF64,KKF70,KKF76,KKF78,KKF82,#REF!)*(1-$E$91)*0.095</f>
        <v>#REF!</v>
      </c>
      <c r="KKG97" s="1488" t="e">
        <f>SUM(KKG23,KKG27,KKG33,KKG38,KKG41,KKG44,KKG47,KKG50,KKG56,KKG62,KKG64,KKG70,KKG76,KKG78,KKG82,#REF!)*(1-$E$91)*0.095</f>
        <v>#REF!</v>
      </c>
      <c r="KKH97" s="1488" t="e">
        <f>SUM(KKH23,KKH27,KKH33,KKH38,KKH41,KKH44,KKH47,KKH50,KKH56,KKH62,KKH64,KKH70,KKH76,KKH78,KKH82,#REF!)*(1-$E$91)*0.095</f>
        <v>#REF!</v>
      </c>
      <c r="KKI97" s="1488" t="e">
        <f>SUM(KKI23,KKI27,KKI33,KKI38,KKI41,KKI44,KKI47,KKI50,KKI56,KKI62,KKI64,KKI70,KKI76,KKI78,KKI82,#REF!)*(1-$E$91)*0.095</f>
        <v>#REF!</v>
      </c>
      <c r="KKJ97" s="1488" t="e">
        <f>SUM(KKJ23,KKJ27,KKJ33,KKJ38,KKJ41,KKJ44,KKJ47,KKJ50,KKJ56,KKJ62,KKJ64,KKJ70,KKJ76,KKJ78,KKJ82,#REF!)*(1-$E$91)*0.095</f>
        <v>#REF!</v>
      </c>
      <c r="KKK97" s="1488" t="e">
        <f>SUM(KKK23,KKK27,KKK33,KKK38,KKK41,KKK44,KKK47,KKK50,KKK56,KKK62,KKK64,KKK70,KKK76,KKK78,KKK82,#REF!)*(1-$E$91)*0.095</f>
        <v>#REF!</v>
      </c>
      <c r="KKL97" s="1488" t="e">
        <f>SUM(KKL23,KKL27,KKL33,KKL38,KKL41,KKL44,KKL47,KKL50,KKL56,KKL62,KKL64,KKL70,KKL76,KKL78,KKL82,#REF!)*(1-$E$91)*0.095</f>
        <v>#REF!</v>
      </c>
      <c r="KKM97" s="1488" t="e">
        <f>SUM(KKM23,KKM27,KKM33,KKM38,KKM41,KKM44,KKM47,KKM50,KKM56,KKM62,KKM64,KKM70,KKM76,KKM78,KKM82,#REF!)*(1-$E$91)*0.095</f>
        <v>#REF!</v>
      </c>
      <c r="KKN97" s="1488" t="e">
        <f>SUM(KKN23,KKN27,KKN33,KKN38,KKN41,KKN44,KKN47,KKN50,KKN56,KKN62,KKN64,KKN70,KKN76,KKN78,KKN82,#REF!)*(1-$E$91)*0.095</f>
        <v>#REF!</v>
      </c>
      <c r="KKO97" s="1488" t="e">
        <f>SUM(KKO23,KKO27,KKO33,KKO38,KKO41,KKO44,KKO47,KKO50,KKO56,KKO62,KKO64,KKO70,KKO76,KKO78,KKO82,#REF!)*(1-$E$91)*0.095</f>
        <v>#REF!</v>
      </c>
      <c r="KKP97" s="1488" t="e">
        <f>SUM(KKP23,KKP27,KKP33,KKP38,KKP41,KKP44,KKP47,KKP50,KKP56,KKP62,KKP64,KKP70,KKP76,KKP78,KKP82,#REF!)*(1-$E$91)*0.095</f>
        <v>#REF!</v>
      </c>
      <c r="KKQ97" s="1488" t="e">
        <f>SUM(KKQ23,KKQ27,KKQ33,KKQ38,KKQ41,KKQ44,KKQ47,KKQ50,KKQ56,KKQ62,KKQ64,KKQ70,KKQ76,KKQ78,KKQ82,#REF!)*(1-$E$91)*0.095</f>
        <v>#REF!</v>
      </c>
      <c r="KKR97" s="1488" t="e">
        <f>SUM(KKR23,KKR27,KKR33,KKR38,KKR41,KKR44,KKR47,KKR50,KKR56,KKR62,KKR64,KKR70,KKR76,KKR78,KKR82,#REF!)*(1-$E$91)*0.095</f>
        <v>#REF!</v>
      </c>
      <c r="KKS97" s="1488" t="e">
        <f>SUM(KKS23,KKS27,KKS33,KKS38,KKS41,KKS44,KKS47,KKS50,KKS56,KKS62,KKS64,KKS70,KKS76,KKS78,KKS82,#REF!)*(1-$E$91)*0.095</f>
        <v>#REF!</v>
      </c>
      <c r="KKT97" s="1488" t="e">
        <f>SUM(KKT23,KKT27,KKT33,KKT38,KKT41,KKT44,KKT47,KKT50,KKT56,KKT62,KKT64,KKT70,KKT76,KKT78,KKT82,#REF!)*(1-$E$91)*0.095</f>
        <v>#REF!</v>
      </c>
      <c r="KKU97" s="1488" t="e">
        <f>SUM(KKU23,KKU27,KKU33,KKU38,KKU41,KKU44,KKU47,KKU50,KKU56,KKU62,KKU64,KKU70,KKU76,KKU78,KKU82,#REF!)*(1-$E$91)*0.095</f>
        <v>#REF!</v>
      </c>
      <c r="KKV97" s="1488" t="e">
        <f>SUM(KKV23,KKV27,KKV33,KKV38,KKV41,KKV44,KKV47,KKV50,KKV56,KKV62,KKV64,KKV70,KKV76,KKV78,KKV82,#REF!)*(1-$E$91)*0.095</f>
        <v>#REF!</v>
      </c>
      <c r="KKW97" s="1488" t="e">
        <f>SUM(KKW23,KKW27,KKW33,KKW38,KKW41,KKW44,KKW47,KKW50,KKW56,KKW62,KKW64,KKW70,KKW76,KKW78,KKW82,#REF!)*(1-$E$91)*0.095</f>
        <v>#REF!</v>
      </c>
      <c r="KKX97" s="1488" t="e">
        <f>SUM(KKX23,KKX27,KKX33,KKX38,KKX41,KKX44,KKX47,KKX50,KKX56,KKX62,KKX64,KKX70,KKX76,KKX78,KKX82,#REF!)*(1-$E$91)*0.095</f>
        <v>#REF!</v>
      </c>
      <c r="KKY97" s="1488" t="e">
        <f>SUM(KKY23,KKY27,KKY33,KKY38,KKY41,KKY44,KKY47,KKY50,KKY56,KKY62,KKY64,KKY70,KKY76,KKY78,KKY82,#REF!)*(1-$E$91)*0.095</f>
        <v>#REF!</v>
      </c>
      <c r="KKZ97" s="1488" t="e">
        <f>SUM(KKZ23,KKZ27,KKZ33,KKZ38,KKZ41,KKZ44,KKZ47,KKZ50,KKZ56,KKZ62,KKZ64,KKZ70,KKZ76,KKZ78,KKZ82,#REF!)*(1-$E$91)*0.095</f>
        <v>#REF!</v>
      </c>
      <c r="KLA97" s="1488" t="e">
        <f>SUM(KLA23,KLA27,KLA33,KLA38,KLA41,KLA44,KLA47,KLA50,KLA56,KLA62,KLA64,KLA70,KLA76,KLA78,KLA82,#REF!)*(1-$E$91)*0.095</f>
        <v>#REF!</v>
      </c>
      <c r="KLB97" s="1488" t="e">
        <f>SUM(KLB23,KLB27,KLB33,KLB38,KLB41,KLB44,KLB47,KLB50,KLB56,KLB62,KLB64,KLB70,KLB76,KLB78,KLB82,#REF!)*(1-$E$91)*0.095</f>
        <v>#REF!</v>
      </c>
      <c r="KLC97" s="1488" t="e">
        <f>SUM(KLC23,KLC27,KLC33,KLC38,KLC41,KLC44,KLC47,KLC50,KLC56,KLC62,KLC64,KLC70,KLC76,KLC78,KLC82,#REF!)*(1-$E$91)*0.095</f>
        <v>#REF!</v>
      </c>
      <c r="KLD97" s="1488" t="e">
        <f>SUM(KLD23,KLD27,KLD33,KLD38,KLD41,KLD44,KLD47,KLD50,KLD56,KLD62,KLD64,KLD70,KLD76,KLD78,KLD82,#REF!)*(1-$E$91)*0.095</f>
        <v>#REF!</v>
      </c>
      <c r="KLE97" s="1488" t="e">
        <f>SUM(KLE23,KLE27,KLE33,KLE38,KLE41,KLE44,KLE47,KLE50,KLE56,KLE62,KLE64,KLE70,KLE76,KLE78,KLE82,#REF!)*(1-$E$91)*0.095</f>
        <v>#REF!</v>
      </c>
      <c r="KLF97" s="1488" t="e">
        <f>SUM(KLF23,KLF27,KLF33,KLF38,KLF41,KLF44,KLF47,KLF50,KLF56,KLF62,KLF64,KLF70,KLF76,KLF78,KLF82,#REF!)*(1-$E$91)*0.095</f>
        <v>#REF!</v>
      </c>
      <c r="KLG97" s="1488" t="e">
        <f>SUM(KLG23,KLG27,KLG33,KLG38,KLG41,KLG44,KLG47,KLG50,KLG56,KLG62,KLG64,KLG70,KLG76,KLG78,KLG82,#REF!)*(1-$E$91)*0.095</f>
        <v>#REF!</v>
      </c>
      <c r="KLH97" s="1488" t="e">
        <f>SUM(KLH23,KLH27,KLH33,KLH38,KLH41,KLH44,KLH47,KLH50,KLH56,KLH62,KLH64,KLH70,KLH76,KLH78,KLH82,#REF!)*(1-$E$91)*0.095</f>
        <v>#REF!</v>
      </c>
      <c r="KLI97" s="1488" t="e">
        <f>SUM(KLI23,KLI27,KLI33,KLI38,KLI41,KLI44,KLI47,KLI50,KLI56,KLI62,KLI64,KLI70,KLI76,KLI78,KLI82,#REF!)*(1-$E$91)*0.095</f>
        <v>#REF!</v>
      </c>
      <c r="KLJ97" s="1488" t="e">
        <f>SUM(KLJ23,KLJ27,KLJ33,KLJ38,KLJ41,KLJ44,KLJ47,KLJ50,KLJ56,KLJ62,KLJ64,KLJ70,KLJ76,KLJ78,KLJ82,#REF!)*(1-$E$91)*0.095</f>
        <v>#REF!</v>
      </c>
      <c r="KLK97" s="1488" t="e">
        <f>SUM(KLK23,KLK27,KLK33,KLK38,KLK41,KLK44,KLK47,KLK50,KLK56,KLK62,KLK64,KLK70,KLK76,KLK78,KLK82,#REF!)*(1-$E$91)*0.095</f>
        <v>#REF!</v>
      </c>
      <c r="KLL97" s="1488" t="e">
        <f>SUM(KLL23,KLL27,KLL33,KLL38,KLL41,KLL44,KLL47,KLL50,KLL56,KLL62,KLL64,KLL70,KLL76,KLL78,KLL82,#REF!)*(1-$E$91)*0.095</f>
        <v>#REF!</v>
      </c>
      <c r="KLM97" s="1488" t="e">
        <f>SUM(KLM23,KLM27,KLM33,KLM38,KLM41,KLM44,KLM47,KLM50,KLM56,KLM62,KLM64,KLM70,KLM76,KLM78,KLM82,#REF!)*(1-$E$91)*0.095</f>
        <v>#REF!</v>
      </c>
      <c r="KLN97" s="1488" t="e">
        <f>SUM(KLN23,KLN27,KLN33,KLN38,KLN41,KLN44,KLN47,KLN50,KLN56,KLN62,KLN64,KLN70,KLN76,KLN78,KLN82,#REF!)*(1-$E$91)*0.095</f>
        <v>#REF!</v>
      </c>
      <c r="KLO97" s="1488" t="e">
        <f>SUM(KLO23,KLO27,KLO33,KLO38,KLO41,KLO44,KLO47,KLO50,KLO56,KLO62,KLO64,KLO70,KLO76,KLO78,KLO82,#REF!)*(1-$E$91)*0.095</f>
        <v>#REF!</v>
      </c>
      <c r="KLP97" s="1488" t="e">
        <f>SUM(KLP23,KLP27,KLP33,KLP38,KLP41,KLP44,KLP47,KLP50,KLP56,KLP62,KLP64,KLP70,KLP76,KLP78,KLP82,#REF!)*(1-$E$91)*0.095</f>
        <v>#REF!</v>
      </c>
      <c r="KLQ97" s="1488" t="e">
        <f>SUM(KLQ23,KLQ27,KLQ33,KLQ38,KLQ41,KLQ44,KLQ47,KLQ50,KLQ56,KLQ62,KLQ64,KLQ70,KLQ76,KLQ78,KLQ82,#REF!)*(1-$E$91)*0.095</f>
        <v>#REF!</v>
      </c>
      <c r="KLR97" s="1488" t="e">
        <f>SUM(KLR23,KLR27,KLR33,KLR38,KLR41,KLR44,KLR47,KLR50,KLR56,KLR62,KLR64,KLR70,KLR76,KLR78,KLR82,#REF!)*(1-$E$91)*0.095</f>
        <v>#REF!</v>
      </c>
      <c r="KLS97" s="1488" t="e">
        <f>SUM(KLS23,KLS27,KLS33,KLS38,KLS41,KLS44,KLS47,KLS50,KLS56,KLS62,KLS64,KLS70,KLS76,KLS78,KLS82,#REF!)*(1-$E$91)*0.095</f>
        <v>#REF!</v>
      </c>
      <c r="KLT97" s="1488" t="e">
        <f>SUM(KLT23,KLT27,KLT33,KLT38,KLT41,KLT44,KLT47,KLT50,KLT56,KLT62,KLT64,KLT70,KLT76,KLT78,KLT82,#REF!)*(1-$E$91)*0.095</f>
        <v>#REF!</v>
      </c>
      <c r="KLU97" s="1488" t="e">
        <f>SUM(KLU23,KLU27,KLU33,KLU38,KLU41,KLU44,KLU47,KLU50,KLU56,KLU62,KLU64,KLU70,KLU76,KLU78,KLU82,#REF!)*(1-$E$91)*0.095</f>
        <v>#REF!</v>
      </c>
      <c r="KLV97" s="1488" t="e">
        <f>SUM(KLV23,KLV27,KLV33,KLV38,KLV41,KLV44,KLV47,KLV50,KLV56,KLV62,KLV64,KLV70,KLV76,KLV78,KLV82,#REF!)*(1-$E$91)*0.095</f>
        <v>#REF!</v>
      </c>
      <c r="KLW97" s="1488" t="e">
        <f>SUM(KLW23,KLW27,KLW33,KLW38,KLW41,KLW44,KLW47,KLW50,KLW56,KLW62,KLW64,KLW70,KLW76,KLW78,KLW82,#REF!)*(1-$E$91)*0.095</f>
        <v>#REF!</v>
      </c>
      <c r="KLX97" s="1488" t="e">
        <f>SUM(KLX23,KLX27,KLX33,KLX38,KLX41,KLX44,KLX47,KLX50,KLX56,KLX62,KLX64,KLX70,KLX76,KLX78,KLX82,#REF!)*(1-$E$91)*0.095</f>
        <v>#REF!</v>
      </c>
      <c r="KLY97" s="1488" t="e">
        <f>SUM(KLY23,KLY27,KLY33,KLY38,KLY41,KLY44,KLY47,KLY50,KLY56,KLY62,KLY64,KLY70,KLY76,KLY78,KLY82,#REF!)*(1-$E$91)*0.095</f>
        <v>#REF!</v>
      </c>
      <c r="KLZ97" s="1488" t="e">
        <f>SUM(KLZ23,KLZ27,KLZ33,KLZ38,KLZ41,KLZ44,KLZ47,KLZ50,KLZ56,KLZ62,KLZ64,KLZ70,KLZ76,KLZ78,KLZ82,#REF!)*(1-$E$91)*0.095</f>
        <v>#REF!</v>
      </c>
      <c r="KMA97" s="1488" t="e">
        <f>SUM(KMA23,KMA27,KMA33,KMA38,KMA41,KMA44,KMA47,KMA50,KMA56,KMA62,KMA64,KMA70,KMA76,KMA78,KMA82,#REF!)*(1-$E$91)*0.095</f>
        <v>#REF!</v>
      </c>
      <c r="KMB97" s="1488" t="e">
        <f>SUM(KMB23,KMB27,KMB33,KMB38,KMB41,KMB44,KMB47,KMB50,KMB56,KMB62,KMB64,KMB70,KMB76,KMB78,KMB82,#REF!)*(1-$E$91)*0.095</f>
        <v>#REF!</v>
      </c>
      <c r="KMC97" s="1488" t="e">
        <f>SUM(KMC23,KMC27,KMC33,KMC38,KMC41,KMC44,KMC47,KMC50,KMC56,KMC62,KMC64,KMC70,KMC76,KMC78,KMC82,#REF!)*(1-$E$91)*0.095</f>
        <v>#REF!</v>
      </c>
      <c r="KMD97" s="1488" t="e">
        <f>SUM(KMD23,KMD27,KMD33,KMD38,KMD41,KMD44,KMD47,KMD50,KMD56,KMD62,KMD64,KMD70,KMD76,KMD78,KMD82,#REF!)*(1-$E$91)*0.095</f>
        <v>#REF!</v>
      </c>
      <c r="KME97" s="1488" t="e">
        <f>SUM(KME23,KME27,KME33,KME38,KME41,KME44,KME47,KME50,KME56,KME62,KME64,KME70,KME76,KME78,KME82,#REF!)*(1-$E$91)*0.095</f>
        <v>#REF!</v>
      </c>
      <c r="KMF97" s="1488" t="e">
        <f>SUM(KMF23,KMF27,KMF33,KMF38,KMF41,KMF44,KMF47,KMF50,KMF56,KMF62,KMF64,KMF70,KMF76,KMF78,KMF82,#REF!)*(1-$E$91)*0.095</f>
        <v>#REF!</v>
      </c>
      <c r="KMG97" s="1488" t="e">
        <f>SUM(KMG23,KMG27,KMG33,KMG38,KMG41,KMG44,KMG47,KMG50,KMG56,KMG62,KMG64,KMG70,KMG76,KMG78,KMG82,#REF!)*(1-$E$91)*0.095</f>
        <v>#REF!</v>
      </c>
      <c r="KMH97" s="1488" t="e">
        <f>SUM(KMH23,KMH27,KMH33,KMH38,KMH41,KMH44,KMH47,KMH50,KMH56,KMH62,KMH64,KMH70,KMH76,KMH78,KMH82,#REF!)*(1-$E$91)*0.095</f>
        <v>#REF!</v>
      </c>
      <c r="KMI97" s="1488" t="e">
        <f>SUM(KMI23,KMI27,KMI33,KMI38,KMI41,KMI44,KMI47,KMI50,KMI56,KMI62,KMI64,KMI70,KMI76,KMI78,KMI82,#REF!)*(1-$E$91)*0.095</f>
        <v>#REF!</v>
      </c>
      <c r="KMJ97" s="1488" t="e">
        <f>SUM(KMJ23,KMJ27,KMJ33,KMJ38,KMJ41,KMJ44,KMJ47,KMJ50,KMJ56,KMJ62,KMJ64,KMJ70,KMJ76,KMJ78,KMJ82,#REF!)*(1-$E$91)*0.095</f>
        <v>#REF!</v>
      </c>
      <c r="KMK97" s="1488" t="e">
        <f>SUM(KMK23,KMK27,KMK33,KMK38,KMK41,KMK44,KMK47,KMK50,KMK56,KMK62,KMK64,KMK70,KMK76,KMK78,KMK82,#REF!)*(1-$E$91)*0.095</f>
        <v>#REF!</v>
      </c>
      <c r="KML97" s="1488" t="e">
        <f>SUM(KML23,KML27,KML33,KML38,KML41,KML44,KML47,KML50,KML56,KML62,KML64,KML70,KML76,KML78,KML82,#REF!)*(1-$E$91)*0.095</f>
        <v>#REF!</v>
      </c>
      <c r="KMM97" s="1488" t="e">
        <f>SUM(KMM23,KMM27,KMM33,KMM38,KMM41,KMM44,KMM47,KMM50,KMM56,KMM62,KMM64,KMM70,KMM76,KMM78,KMM82,#REF!)*(1-$E$91)*0.095</f>
        <v>#REF!</v>
      </c>
      <c r="KMN97" s="1488" t="e">
        <f>SUM(KMN23,KMN27,KMN33,KMN38,KMN41,KMN44,KMN47,KMN50,KMN56,KMN62,KMN64,KMN70,KMN76,KMN78,KMN82,#REF!)*(1-$E$91)*0.095</f>
        <v>#REF!</v>
      </c>
      <c r="KMO97" s="1488" t="e">
        <f>SUM(KMO23,KMO27,KMO33,KMO38,KMO41,KMO44,KMO47,KMO50,KMO56,KMO62,KMO64,KMO70,KMO76,KMO78,KMO82,#REF!)*(1-$E$91)*0.095</f>
        <v>#REF!</v>
      </c>
      <c r="KMP97" s="1488" t="e">
        <f>SUM(KMP23,KMP27,KMP33,KMP38,KMP41,KMP44,KMP47,KMP50,KMP56,KMP62,KMP64,KMP70,KMP76,KMP78,KMP82,#REF!)*(1-$E$91)*0.095</f>
        <v>#REF!</v>
      </c>
      <c r="KMQ97" s="1488" t="e">
        <f>SUM(KMQ23,KMQ27,KMQ33,KMQ38,KMQ41,KMQ44,KMQ47,KMQ50,KMQ56,KMQ62,KMQ64,KMQ70,KMQ76,KMQ78,KMQ82,#REF!)*(1-$E$91)*0.095</f>
        <v>#REF!</v>
      </c>
      <c r="KMR97" s="1488" t="e">
        <f>SUM(KMR23,KMR27,KMR33,KMR38,KMR41,KMR44,KMR47,KMR50,KMR56,KMR62,KMR64,KMR70,KMR76,KMR78,KMR82,#REF!)*(1-$E$91)*0.095</f>
        <v>#REF!</v>
      </c>
      <c r="KMS97" s="1488" t="e">
        <f>SUM(KMS23,KMS27,KMS33,KMS38,KMS41,KMS44,KMS47,KMS50,KMS56,KMS62,KMS64,KMS70,KMS76,KMS78,KMS82,#REF!)*(1-$E$91)*0.095</f>
        <v>#REF!</v>
      </c>
      <c r="KMT97" s="1488" t="e">
        <f>SUM(KMT23,KMT27,KMT33,KMT38,KMT41,KMT44,KMT47,KMT50,KMT56,KMT62,KMT64,KMT70,KMT76,KMT78,KMT82,#REF!)*(1-$E$91)*0.095</f>
        <v>#REF!</v>
      </c>
      <c r="KMU97" s="1488" t="e">
        <f>SUM(KMU23,KMU27,KMU33,KMU38,KMU41,KMU44,KMU47,KMU50,KMU56,KMU62,KMU64,KMU70,KMU76,KMU78,KMU82,#REF!)*(1-$E$91)*0.095</f>
        <v>#REF!</v>
      </c>
      <c r="KMV97" s="1488" t="e">
        <f>SUM(KMV23,KMV27,KMV33,KMV38,KMV41,KMV44,KMV47,KMV50,KMV56,KMV62,KMV64,KMV70,KMV76,KMV78,KMV82,#REF!)*(1-$E$91)*0.095</f>
        <v>#REF!</v>
      </c>
      <c r="KMW97" s="1488" t="e">
        <f>SUM(KMW23,KMW27,KMW33,KMW38,KMW41,KMW44,KMW47,KMW50,KMW56,KMW62,KMW64,KMW70,KMW76,KMW78,KMW82,#REF!)*(1-$E$91)*0.095</f>
        <v>#REF!</v>
      </c>
      <c r="KMX97" s="1488" t="e">
        <f>SUM(KMX23,KMX27,KMX33,KMX38,KMX41,KMX44,KMX47,KMX50,KMX56,KMX62,KMX64,KMX70,KMX76,KMX78,KMX82,#REF!)*(1-$E$91)*0.095</f>
        <v>#REF!</v>
      </c>
      <c r="KMY97" s="1488" t="e">
        <f>SUM(KMY23,KMY27,KMY33,KMY38,KMY41,KMY44,KMY47,KMY50,KMY56,KMY62,KMY64,KMY70,KMY76,KMY78,KMY82,#REF!)*(1-$E$91)*0.095</f>
        <v>#REF!</v>
      </c>
      <c r="KMZ97" s="1488" t="e">
        <f>SUM(KMZ23,KMZ27,KMZ33,KMZ38,KMZ41,KMZ44,KMZ47,KMZ50,KMZ56,KMZ62,KMZ64,KMZ70,KMZ76,KMZ78,KMZ82,#REF!)*(1-$E$91)*0.095</f>
        <v>#REF!</v>
      </c>
      <c r="KNA97" s="1488" t="e">
        <f>SUM(KNA23,KNA27,KNA33,KNA38,KNA41,KNA44,KNA47,KNA50,KNA56,KNA62,KNA64,KNA70,KNA76,KNA78,KNA82,#REF!)*(1-$E$91)*0.095</f>
        <v>#REF!</v>
      </c>
      <c r="KNB97" s="1488" t="e">
        <f>SUM(KNB23,KNB27,KNB33,KNB38,KNB41,KNB44,KNB47,KNB50,KNB56,KNB62,KNB64,KNB70,KNB76,KNB78,KNB82,#REF!)*(1-$E$91)*0.095</f>
        <v>#REF!</v>
      </c>
      <c r="KNC97" s="1488" t="e">
        <f>SUM(KNC23,KNC27,KNC33,KNC38,KNC41,KNC44,KNC47,KNC50,KNC56,KNC62,KNC64,KNC70,KNC76,KNC78,KNC82,#REF!)*(1-$E$91)*0.095</f>
        <v>#REF!</v>
      </c>
      <c r="KND97" s="1488" t="e">
        <f>SUM(KND23,KND27,KND33,KND38,KND41,KND44,KND47,KND50,KND56,KND62,KND64,KND70,KND76,KND78,KND82,#REF!)*(1-$E$91)*0.095</f>
        <v>#REF!</v>
      </c>
      <c r="KNE97" s="1488" t="e">
        <f>SUM(KNE23,KNE27,KNE33,KNE38,KNE41,KNE44,KNE47,KNE50,KNE56,KNE62,KNE64,KNE70,KNE76,KNE78,KNE82,#REF!)*(1-$E$91)*0.095</f>
        <v>#REF!</v>
      </c>
      <c r="KNF97" s="1488" t="e">
        <f>SUM(KNF23,KNF27,KNF33,KNF38,KNF41,KNF44,KNF47,KNF50,KNF56,KNF62,KNF64,KNF70,KNF76,KNF78,KNF82,#REF!)*(1-$E$91)*0.095</f>
        <v>#REF!</v>
      </c>
      <c r="KNG97" s="1488" t="e">
        <f>SUM(KNG23,KNG27,KNG33,KNG38,KNG41,KNG44,KNG47,KNG50,KNG56,KNG62,KNG64,KNG70,KNG76,KNG78,KNG82,#REF!)*(1-$E$91)*0.095</f>
        <v>#REF!</v>
      </c>
      <c r="KNH97" s="1488" t="e">
        <f>SUM(KNH23,KNH27,KNH33,KNH38,KNH41,KNH44,KNH47,KNH50,KNH56,KNH62,KNH64,KNH70,KNH76,KNH78,KNH82,#REF!)*(1-$E$91)*0.095</f>
        <v>#REF!</v>
      </c>
      <c r="KNI97" s="1488" t="e">
        <f>SUM(KNI23,KNI27,KNI33,KNI38,KNI41,KNI44,KNI47,KNI50,KNI56,KNI62,KNI64,KNI70,KNI76,KNI78,KNI82,#REF!)*(1-$E$91)*0.095</f>
        <v>#REF!</v>
      </c>
      <c r="KNJ97" s="1488" t="e">
        <f>SUM(KNJ23,KNJ27,KNJ33,KNJ38,KNJ41,KNJ44,KNJ47,KNJ50,KNJ56,KNJ62,KNJ64,KNJ70,KNJ76,KNJ78,KNJ82,#REF!)*(1-$E$91)*0.095</f>
        <v>#REF!</v>
      </c>
      <c r="KNK97" s="1488" t="e">
        <f>SUM(KNK23,KNK27,KNK33,KNK38,KNK41,KNK44,KNK47,KNK50,KNK56,KNK62,KNK64,KNK70,KNK76,KNK78,KNK82,#REF!)*(1-$E$91)*0.095</f>
        <v>#REF!</v>
      </c>
      <c r="KNL97" s="1488" t="e">
        <f>SUM(KNL23,KNL27,KNL33,KNL38,KNL41,KNL44,KNL47,KNL50,KNL56,KNL62,KNL64,KNL70,KNL76,KNL78,KNL82,#REF!)*(1-$E$91)*0.095</f>
        <v>#REF!</v>
      </c>
      <c r="KNM97" s="1488" t="e">
        <f>SUM(KNM23,KNM27,KNM33,KNM38,KNM41,KNM44,KNM47,KNM50,KNM56,KNM62,KNM64,KNM70,KNM76,KNM78,KNM82,#REF!)*(1-$E$91)*0.095</f>
        <v>#REF!</v>
      </c>
      <c r="KNN97" s="1488" t="e">
        <f>SUM(KNN23,KNN27,KNN33,KNN38,KNN41,KNN44,KNN47,KNN50,KNN56,KNN62,KNN64,KNN70,KNN76,KNN78,KNN82,#REF!)*(1-$E$91)*0.095</f>
        <v>#REF!</v>
      </c>
      <c r="KNO97" s="1488" t="e">
        <f>SUM(KNO23,KNO27,KNO33,KNO38,KNO41,KNO44,KNO47,KNO50,KNO56,KNO62,KNO64,KNO70,KNO76,KNO78,KNO82,#REF!)*(1-$E$91)*0.095</f>
        <v>#REF!</v>
      </c>
      <c r="KNP97" s="1488" t="e">
        <f>SUM(KNP23,KNP27,KNP33,KNP38,KNP41,KNP44,KNP47,KNP50,KNP56,KNP62,KNP64,KNP70,KNP76,KNP78,KNP82,#REF!)*(1-$E$91)*0.095</f>
        <v>#REF!</v>
      </c>
      <c r="KNQ97" s="1488" t="e">
        <f>SUM(KNQ23,KNQ27,KNQ33,KNQ38,KNQ41,KNQ44,KNQ47,KNQ50,KNQ56,KNQ62,KNQ64,KNQ70,KNQ76,KNQ78,KNQ82,#REF!)*(1-$E$91)*0.095</f>
        <v>#REF!</v>
      </c>
      <c r="KNR97" s="1488" t="e">
        <f>SUM(KNR23,KNR27,KNR33,KNR38,KNR41,KNR44,KNR47,KNR50,KNR56,KNR62,KNR64,KNR70,KNR76,KNR78,KNR82,#REF!)*(1-$E$91)*0.095</f>
        <v>#REF!</v>
      </c>
      <c r="KNS97" s="1488" t="e">
        <f>SUM(KNS23,KNS27,KNS33,KNS38,KNS41,KNS44,KNS47,KNS50,KNS56,KNS62,KNS64,KNS70,KNS76,KNS78,KNS82,#REF!)*(1-$E$91)*0.095</f>
        <v>#REF!</v>
      </c>
      <c r="KNT97" s="1488" t="e">
        <f>SUM(KNT23,KNT27,KNT33,KNT38,KNT41,KNT44,KNT47,KNT50,KNT56,KNT62,KNT64,KNT70,KNT76,KNT78,KNT82,#REF!)*(1-$E$91)*0.095</f>
        <v>#REF!</v>
      </c>
      <c r="KNU97" s="1488" t="e">
        <f>SUM(KNU23,KNU27,KNU33,KNU38,KNU41,KNU44,KNU47,KNU50,KNU56,KNU62,KNU64,KNU70,KNU76,KNU78,KNU82,#REF!)*(1-$E$91)*0.095</f>
        <v>#REF!</v>
      </c>
      <c r="KNV97" s="1488" t="e">
        <f>SUM(KNV23,KNV27,KNV33,KNV38,KNV41,KNV44,KNV47,KNV50,KNV56,KNV62,KNV64,KNV70,KNV76,KNV78,KNV82,#REF!)*(1-$E$91)*0.095</f>
        <v>#REF!</v>
      </c>
      <c r="KNW97" s="1488" t="e">
        <f>SUM(KNW23,KNW27,KNW33,KNW38,KNW41,KNW44,KNW47,KNW50,KNW56,KNW62,KNW64,KNW70,KNW76,KNW78,KNW82,#REF!)*(1-$E$91)*0.095</f>
        <v>#REF!</v>
      </c>
      <c r="KNX97" s="1488" t="e">
        <f>SUM(KNX23,KNX27,KNX33,KNX38,KNX41,KNX44,KNX47,KNX50,KNX56,KNX62,KNX64,KNX70,KNX76,KNX78,KNX82,#REF!)*(1-$E$91)*0.095</f>
        <v>#REF!</v>
      </c>
      <c r="KNY97" s="1488" t="e">
        <f>SUM(KNY23,KNY27,KNY33,KNY38,KNY41,KNY44,KNY47,KNY50,KNY56,KNY62,KNY64,KNY70,KNY76,KNY78,KNY82,#REF!)*(1-$E$91)*0.095</f>
        <v>#REF!</v>
      </c>
      <c r="KNZ97" s="1488" t="e">
        <f>SUM(KNZ23,KNZ27,KNZ33,KNZ38,KNZ41,KNZ44,KNZ47,KNZ50,KNZ56,KNZ62,KNZ64,KNZ70,KNZ76,KNZ78,KNZ82,#REF!)*(1-$E$91)*0.095</f>
        <v>#REF!</v>
      </c>
      <c r="KOA97" s="1488" t="e">
        <f>SUM(KOA23,KOA27,KOA33,KOA38,KOA41,KOA44,KOA47,KOA50,KOA56,KOA62,KOA64,KOA70,KOA76,KOA78,KOA82,#REF!)*(1-$E$91)*0.095</f>
        <v>#REF!</v>
      </c>
      <c r="KOB97" s="1488" t="e">
        <f>SUM(KOB23,KOB27,KOB33,KOB38,KOB41,KOB44,KOB47,KOB50,KOB56,KOB62,KOB64,KOB70,KOB76,KOB78,KOB82,#REF!)*(1-$E$91)*0.095</f>
        <v>#REF!</v>
      </c>
      <c r="KOC97" s="1488" t="e">
        <f>SUM(KOC23,KOC27,KOC33,KOC38,KOC41,KOC44,KOC47,KOC50,KOC56,KOC62,KOC64,KOC70,KOC76,KOC78,KOC82,#REF!)*(1-$E$91)*0.095</f>
        <v>#REF!</v>
      </c>
      <c r="KOD97" s="1488" t="e">
        <f>SUM(KOD23,KOD27,KOD33,KOD38,KOD41,KOD44,KOD47,KOD50,KOD56,KOD62,KOD64,KOD70,KOD76,KOD78,KOD82,#REF!)*(1-$E$91)*0.095</f>
        <v>#REF!</v>
      </c>
      <c r="KOE97" s="1488" t="e">
        <f>SUM(KOE23,KOE27,KOE33,KOE38,KOE41,KOE44,KOE47,KOE50,KOE56,KOE62,KOE64,KOE70,KOE76,KOE78,KOE82,#REF!)*(1-$E$91)*0.095</f>
        <v>#REF!</v>
      </c>
      <c r="KOF97" s="1488" t="e">
        <f>SUM(KOF23,KOF27,KOF33,KOF38,KOF41,KOF44,KOF47,KOF50,KOF56,KOF62,KOF64,KOF70,KOF76,KOF78,KOF82,#REF!)*(1-$E$91)*0.095</f>
        <v>#REF!</v>
      </c>
      <c r="KOG97" s="1488" t="e">
        <f>SUM(KOG23,KOG27,KOG33,KOG38,KOG41,KOG44,KOG47,KOG50,KOG56,KOG62,KOG64,KOG70,KOG76,KOG78,KOG82,#REF!)*(1-$E$91)*0.095</f>
        <v>#REF!</v>
      </c>
      <c r="KOH97" s="1488" t="e">
        <f>SUM(KOH23,KOH27,KOH33,KOH38,KOH41,KOH44,KOH47,KOH50,KOH56,KOH62,KOH64,KOH70,KOH76,KOH78,KOH82,#REF!)*(1-$E$91)*0.095</f>
        <v>#REF!</v>
      </c>
      <c r="KOI97" s="1488" t="e">
        <f>SUM(KOI23,KOI27,KOI33,KOI38,KOI41,KOI44,KOI47,KOI50,KOI56,KOI62,KOI64,KOI70,KOI76,KOI78,KOI82,#REF!)*(1-$E$91)*0.095</f>
        <v>#REF!</v>
      </c>
      <c r="KOJ97" s="1488" t="e">
        <f>SUM(KOJ23,KOJ27,KOJ33,KOJ38,KOJ41,KOJ44,KOJ47,KOJ50,KOJ56,KOJ62,KOJ64,KOJ70,KOJ76,KOJ78,KOJ82,#REF!)*(1-$E$91)*0.095</f>
        <v>#REF!</v>
      </c>
      <c r="KOK97" s="1488" t="e">
        <f>SUM(KOK23,KOK27,KOK33,KOK38,KOK41,KOK44,KOK47,KOK50,KOK56,KOK62,KOK64,KOK70,KOK76,KOK78,KOK82,#REF!)*(1-$E$91)*0.095</f>
        <v>#REF!</v>
      </c>
      <c r="KOL97" s="1488" t="e">
        <f>SUM(KOL23,KOL27,KOL33,KOL38,KOL41,KOL44,KOL47,KOL50,KOL56,KOL62,KOL64,KOL70,KOL76,KOL78,KOL82,#REF!)*(1-$E$91)*0.095</f>
        <v>#REF!</v>
      </c>
      <c r="KOM97" s="1488" t="e">
        <f>SUM(KOM23,KOM27,KOM33,KOM38,KOM41,KOM44,KOM47,KOM50,KOM56,KOM62,KOM64,KOM70,KOM76,KOM78,KOM82,#REF!)*(1-$E$91)*0.095</f>
        <v>#REF!</v>
      </c>
      <c r="KON97" s="1488" t="e">
        <f>SUM(KON23,KON27,KON33,KON38,KON41,KON44,KON47,KON50,KON56,KON62,KON64,KON70,KON76,KON78,KON82,#REF!)*(1-$E$91)*0.095</f>
        <v>#REF!</v>
      </c>
      <c r="KOO97" s="1488" t="e">
        <f>SUM(KOO23,KOO27,KOO33,KOO38,KOO41,KOO44,KOO47,KOO50,KOO56,KOO62,KOO64,KOO70,KOO76,KOO78,KOO82,#REF!)*(1-$E$91)*0.095</f>
        <v>#REF!</v>
      </c>
      <c r="KOP97" s="1488" t="e">
        <f>SUM(KOP23,KOP27,KOP33,KOP38,KOP41,KOP44,KOP47,KOP50,KOP56,KOP62,KOP64,KOP70,KOP76,KOP78,KOP82,#REF!)*(1-$E$91)*0.095</f>
        <v>#REF!</v>
      </c>
      <c r="KOQ97" s="1488" t="e">
        <f>SUM(KOQ23,KOQ27,KOQ33,KOQ38,KOQ41,KOQ44,KOQ47,KOQ50,KOQ56,KOQ62,KOQ64,KOQ70,KOQ76,KOQ78,KOQ82,#REF!)*(1-$E$91)*0.095</f>
        <v>#REF!</v>
      </c>
      <c r="KOR97" s="1488" t="e">
        <f>SUM(KOR23,KOR27,KOR33,KOR38,KOR41,KOR44,KOR47,KOR50,KOR56,KOR62,KOR64,KOR70,KOR76,KOR78,KOR82,#REF!)*(1-$E$91)*0.095</f>
        <v>#REF!</v>
      </c>
      <c r="KOS97" s="1488" t="e">
        <f>SUM(KOS23,KOS27,KOS33,KOS38,KOS41,KOS44,KOS47,KOS50,KOS56,KOS62,KOS64,KOS70,KOS76,KOS78,KOS82,#REF!)*(1-$E$91)*0.095</f>
        <v>#REF!</v>
      </c>
      <c r="KOT97" s="1488" t="e">
        <f>SUM(KOT23,KOT27,KOT33,KOT38,KOT41,KOT44,KOT47,KOT50,KOT56,KOT62,KOT64,KOT70,KOT76,KOT78,KOT82,#REF!)*(1-$E$91)*0.095</f>
        <v>#REF!</v>
      </c>
      <c r="KOU97" s="1488" t="e">
        <f>SUM(KOU23,KOU27,KOU33,KOU38,KOU41,KOU44,KOU47,KOU50,KOU56,KOU62,KOU64,KOU70,KOU76,KOU78,KOU82,#REF!)*(1-$E$91)*0.095</f>
        <v>#REF!</v>
      </c>
      <c r="KOV97" s="1488" t="e">
        <f>SUM(KOV23,KOV27,KOV33,KOV38,KOV41,KOV44,KOV47,KOV50,KOV56,KOV62,KOV64,KOV70,KOV76,KOV78,KOV82,#REF!)*(1-$E$91)*0.095</f>
        <v>#REF!</v>
      </c>
      <c r="KOW97" s="1488" t="e">
        <f>SUM(KOW23,KOW27,KOW33,KOW38,KOW41,KOW44,KOW47,KOW50,KOW56,KOW62,KOW64,KOW70,KOW76,KOW78,KOW82,#REF!)*(1-$E$91)*0.095</f>
        <v>#REF!</v>
      </c>
      <c r="KOX97" s="1488" t="e">
        <f>SUM(KOX23,KOX27,KOX33,KOX38,KOX41,KOX44,KOX47,KOX50,KOX56,KOX62,KOX64,KOX70,KOX76,KOX78,KOX82,#REF!)*(1-$E$91)*0.095</f>
        <v>#REF!</v>
      </c>
      <c r="KOY97" s="1488" t="e">
        <f>SUM(KOY23,KOY27,KOY33,KOY38,KOY41,KOY44,KOY47,KOY50,KOY56,KOY62,KOY64,KOY70,KOY76,KOY78,KOY82,#REF!)*(1-$E$91)*0.095</f>
        <v>#REF!</v>
      </c>
      <c r="KOZ97" s="1488" t="e">
        <f>SUM(KOZ23,KOZ27,KOZ33,KOZ38,KOZ41,KOZ44,KOZ47,KOZ50,KOZ56,KOZ62,KOZ64,KOZ70,KOZ76,KOZ78,KOZ82,#REF!)*(1-$E$91)*0.095</f>
        <v>#REF!</v>
      </c>
      <c r="KPA97" s="1488" t="e">
        <f>SUM(KPA23,KPA27,KPA33,KPA38,KPA41,KPA44,KPA47,KPA50,KPA56,KPA62,KPA64,KPA70,KPA76,KPA78,KPA82,#REF!)*(1-$E$91)*0.095</f>
        <v>#REF!</v>
      </c>
      <c r="KPB97" s="1488" t="e">
        <f>SUM(KPB23,KPB27,KPB33,KPB38,KPB41,KPB44,KPB47,KPB50,KPB56,KPB62,KPB64,KPB70,KPB76,KPB78,KPB82,#REF!)*(1-$E$91)*0.095</f>
        <v>#REF!</v>
      </c>
      <c r="KPC97" s="1488" t="e">
        <f>SUM(KPC23,KPC27,KPC33,KPC38,KPC41,KPC44,KPC47,KPC50,KPC56,KPC62,KPC64,KPC70,KPC76,KPC78,KPC82,#REF!)*(1-$E$91)*0.095</f>
        <v>#REF!</v>
      </c>
      <c r="KPD97" s="1488" t="e">
        <f>SUM(KPD23,KPD27,KPD33,KPD38,KPD41,KPD44,KPD47,KPD50,KPD56,KPD62,KPD64,KPD70,KPD76,KPD78,KPD82,#REF!)*(1-$E$91)*0.095</f>
        <v>#REF!</v>
      </c>
      <c r="KPE97" s="1488" t="e">
        <f>SUM(KPE23,KPE27,KPE33,KPE38,KPE41,KPE44,KPE47,KPE50,KPE56,KPE62,KPE64,KPE70,KPE76,KPE78,KPE82,#REF!)*(1-$E$91)*0.095</f>
        <v>#REF!</v>
      </c>
      <c r="KPF97" s="1488" t="e">
        <f>SUM(KPF23,KPF27,KPF33,KPF38,KPF41,KPF44,KPF47,KPF50,KPF56,KPF62,KPF64,KPF70,KPF76,KPF78,KPF82,#REF!)*(1-$E$91)*0.095</f>
        <v>#REF!</v>
      </c>
      <c r="KPG97" s="1488" t="e">
        <f>SUM(KPG23,KPG27,KPG33,KPG38,KPG41,KPG44,KPG47,KPG50,KPG56,KPG62,KPG64,KPG70,KPG76,KPG78,KPG82,#REF!)*(1-$E$91)*0.095</f>
        <v>#REF!</v>
      </c>
      <c r="KPH97" s="1488" t="e">
        <f>SUM(KPH23,KPH27,KPH33,KPH38,KPH41,KPH44,KPH47,KPH50,KPH56,KPH62,KPH64,KPH70,KPH76,KPH78,KPH82,#REF!)*(1-$E$91)*0.095</f>
        <v>#REF!</v>
      </c>
      <c r="KPI97" s="1488" t="e">
        <f>SUM(KPI23,KPI27,KPI33,KPI38,KPI41,KPI44,KPI47,KPI50,KPI56,KPI62,KPI64,KPI70,KPI76,KPI78,KPI82,#REF!)*(1-$E$91)*0.095</f>
        <v>#REF!</v>
      </c>
      <c r="KPJ97" s="1488" t="e">
        <f>SUM(KPJ23,KPJ27,KPJ33,KPJ38,KPJ41,KPJ44,KPJ47,KPJ50,KPJ56,KPJ62,KPJ64,KPJ70,KPJ76,KPJ78,KPJ82,#REF!)*(1-$E$91)*0.095</f>
        <v>#REF!</v>
      </c>
      <c r="KPK97" s="1488" t="e">
        <f>SUM(KPK23,KPK27,KPK33,KPK38,KPK41,KPK44,KPK47,KPK50,KPK56,KPK62,KPK64,KPK70,KPK76,KPK78,KPK82,#REF!)*(1-$E$91)*0.095</f>
        <v>#REF!</v>
      </c>
      <c r="KPL97" s="1488" t="e">
        <f>SUM(KPL23,KPL27,KPL33,KPL38,KPL41,KPL44,KPL47,KPL50,KPL56,KPL62,KPL64,KPL70,KPL76,KPL78,KPL82,#REF!)*(1-$E$91)*0.095</f>
        <v>#REF!</v>
      </c>
      <c r="KPM97" s="1488" t="e">
        <f>SUM(KPM23,KPM27,KPM33,KPM38,KPM41,KPM44,KPM47,KPM50,KPM56,KPM62,KPM64,KPM70,KPM76,KPM78,KPM82,#REF!)*(1-$E$91)*0.095</f>
        <v>#REF!</v>
      </c>
      <c r="KPN97" s="1488" t="e">
        <f>SUM(KPN23,KPN27,KPN33,KPN38,KPN41,KPN44,KPN47,KPN50,KPN56,KPN62,KPN64,KPN70,KPN76,KPN78,KPN82,#REF!)*(1-$E$91)*0.095</f>
        <v>#REF!</v>
      </c>
      <c r="KPO97" s="1488" t="e">
        <f>SUM(KPO23,KPO27,KPO33,KPO38,KPO41,KPO44,KPO47,KPO50,KPO56,KPO62,KPO64,KPO70,KPO76,KPO78,KPO82,#REF!)*(1-$E$91)*0.095</f>
        <v>#REF!</v>
      </c>
      <c r="KPP97" s="1488" t="e">
        <f>SUM(KPP23,KPP27,KPP33,KPP38,KPP41,KPP44,KPP47,KPP50,KPP56,KPP62,KPP64,KPP70,KPP76,KPP78,KPP82,#REF!)*(1-$E$91)*0.095</f>
        <v>#REF!</v>
      </c>
      <c r="KPQ97" s="1488" t="e">
        <f>SUM(KPQ23,KPQ27,KPQ33,KPQ38,KPQ41,KPQ44,KPQ47,KPQ50,KPQ56,KPQ62,KPQ64,KPQ70,KPQ76,KPQ78,KPQ82,#REF!)*(1-$E$91)*0.095</f>
        <v>#REF!</v>
      </c>
      <c r="KPR97" s="1488" t="e">
        <f>SUM(KPR23,KPR27,KPR33,KPR38,KPR41,KPR44,KPR47,KPR50,KPR56,KPR62,KPR64,KPR70,KPR76,KPR78,KPR82,#REF!)*(1-$E$91)*0.095</f>
        <v>#REF!</v>
      </c>
      <c r="KPS97" s="1488" t="e">
        <f>SUM(KPS23,KPS27,KPS33,KPS38,KPS41,KPS44,KPS47,KPS50,KPS56,KPS62,KPS64,KPS70,KPS76,KPS78,KPS82,#REF!)*(1-$E$91)*0.095</f>
        <v>#REF!</v>
      </c>
      <c r="KPT97" s="1488" t="e">
        <f>SUM(KPT23,KPT27,KPT33,KPT38,KPT41,KPT44,KPT47,KPT50,KPT56,KPT62,KPT64,KPT70,KPT76,KPT78,KPT82,#REF!)*(1-$E$91)*0.095</f>
        <v>#REF!</v>
      </c>
      <c r="KPU97" s="1488" t="e">
        <f>SUM(KPU23,KPU27,KPU33,KPU38,KPU41,KPU44,KPU47,KPU50,KPU56,KPU62,KPU64,KPU70,KPU76,KPU78,KPU82,#REF!)*(1-$E$91)*0.095</f>
        <v>#REF!</v>
      </c>
      <c r="KPV97" s="1488" t="e">
        <f>SUM(KPV23,KPV27,KPV33,KPV38,KPV41,KPV44,KPV47,KPV50,KPV56,KPV62,KPV64,KPV70,KPV76,KPV78,KPV82,#REF!)*(1-$E$91)*0.095</f>
        <v>#REF!</v>
      </c>
      <c r="KPW97" s="1488" t="e">
        <f>SUM(KPW23,KPW27,KPW33,KPW38,KPW41,KPW44,KPW47,KPW50,KPW56,KPW62,KPW64,KPW70,KPW76,KPW78,KPW82,#REF!)*(1-$E$91)*0.095</f>
        <v>#REF!</v>
      </c>
      <c r="KPX97" s="1488" t="e">
        <f>SUM(KPX23,KPX27,KPX33,KPX38,KPX41,KPX44,KPX47,KPX50,KPX56,KPX62,KPX64,KPX70,KPX76,KPX78,KPX82,#REF!)*(1-$E$91)*0.095</f>
        <v>#REF!</v>
      </c>
      <c r="KPY97" s="1488" t="e">
        <f>SUM(KPY23,KPY27,KPY33,KPY38,KPY41,KPY44,KPY47,KPY50,KPY56,KPY62,KPY64,KPY70,KPY76,KPY78,KPY82,#REF!)*(1-$E$91)*0.095</f>
        <v>#REF!</v>
      </c>
      <c r="KPZ97" s="1488" t="e">
        <f>SUM(KPZ23,KPZ27,KPZ33,KPZ38,KPZ41,KPZ44,KPZ47,KPZ50,KPZ56,KPZ62,KPZ64,KPZ70,KPZ76,KPZ78,KPZ82,#REF!)*(1-$E$91)*0.095</f>
        <v>#REF!</v>
      </c>
      <c r="KQA97" s="1488" t="e">
        <f>SUM(KQA23,KQA27,KQA33,KQA38,KQA41,KQA44,KQA47,KQA50,KQA56,KQA62,KQA64,KQA70,KQA76,KQA78,KQA82,#REF!)*(1-$E$91)*0.095</f>
        <v>#REF!</v>
      </c>
      <c r="KQB97" s="1488" t="e">
        <f>SUM(KQB23,KQB27,KQB33,KQB38,KQB41,KQB44,KQB47,KQB50,KQB56,KQB62,KQB64,KQB70,KQB76,KQB78,KQB82,#REF!)*(1-$E$91)*0.095</f>
        <v>#REF!</v>
      </c>
      <c r="KQC97" s="1488" t="e">
        <f>SUM(KQC23,KQC27,KQC33,KQC38,KQC41,KQC44,KQC47,KQC50,KQC56,KQC62,KQC64,KQC70,KQC76,KQC78,KQC82,#REF!)*(1-$E$91)*0.095</f>
        <v>#REF!</v>
      </c>
      <c r="KQD97" s="1488" t="e">
        <f>SUM(KQD23,KQD27,KQD33,KQD38,KQD41,KQD44,KQD47,KQD50,KQD56,KQD62,KQD64,KQD70,KQD76,KQD78,KQD82,#REF!)*(1-$E$91)*0.095</f>
        <v>#REF!</v>
      </c>
      <c r="KQE97" s="1488" t="e">
        <f>SUM(KQE23,KQE27,KQE33,KQE38,KQE41,KQE44,KQE47,KQE50,KQE56,KQE62,KQE64,KQE70,KQE76,KQE78,KQE82,#REF!)*(1-$E$91)*0.095</f>
        <v>#REF!</v>
      </c>
      <c r="KQF97" s="1488" t="e">
        <f>SUM(KQF23,KQF27,KQF33,KQF38,KQF41,KQF44,KQF47,KQF50,KQF56,KQF62,KQF64,KQF70,KQF76,KQF78,KQF82,#REF!)*(1-$E$91)*0.095</f>
        <v>#REF!</v>
      </c>
      <c r="KQG97" s="1488" t="e">
        <f>SUM(KQG23,KQG27,KQG33,KQG38,KQG41,KQG44,KQG47,KQG50,KQG56,KQG62,KQG64,KQG70,KQG76,KQG78,KQG82,#REF!)*(1-$E$91)*0.095</f>
        <v>#REF!</v>
      </c>
      <c r="KQH97" s="1488" t="e">
        <f>SUM(KQH23,KQH27,KQH33,KQH38,KQH41,KQH44,KQH47,KQH50,KQH56,KQH62,KQH64,KQH70,KQH76,KQH78,KQH82,#REF!)*(1-$E$91)*0.095</f>
        <v>#REF!</v>
      </c>
      <c r="KQI97" s="1488" t="e">
        <f>SUM(KQI23,KQI27,KQI33,KQI38,KQI41,KQI44,KQI47,KQI50,KQI56,KQI62,KQI64,KQI70,KQI76,KQI78,KQI82,#REF!)*(1-$E$91)*0.095</f>
        <v>#REF!</v>
      </c>
      <c r="KQJ97" s="1488" t="e">
        <f>SUM(KQJ23,KQJ27,KQJ33,KQJ38,KQJ41,KQJ44,KQJ47,KQJ50,KQJ56,KQJ62,KQJ64,KQJ70,KQJ76,KQJ78,KQJ82,#REF!)*(1-$E$91)*0.095</f>
        <v>#REF!</v>
      </c>
      <c r="KQK97" s="1488" t="e">
        <f>SUM(KQK23,KQK27,KQK33,KQK38,KQK41,KQK44,KQK47,KQK50,KQK56,KQK62,KQK64,KQK70,KQK76,KQK78,KQK82,#REF!)*(1-$E$91)*0.095</f>
        <v>#REF!</v>
      </c>
      <c r="KQL97" s="1488" t="e">
        <f>SUM(KQL23,KQL27,KQL33,KQL38,KQL41,KQL44,KQL47,KQL50,KQL56,KQL62,KQL64,KQL70,KQL76,KQL78,KQL82,#REF!)*(1-$E$91)*0.095</f>
        <v>#REF!</v>
      </c>
      <c r="KQM97" s="1488" t="e">
        <f>SUM(KQM23,KQM27,KQM33,KQM38,KQM41,KQM44,KQM47,KQM50,KQM56,KQM62,KQM64,KQM70,KQM76,KQM78,KQM82,#REF!)*(1-$E$91)*0.095</f>
        <v>#REF!</v>
      </c>
      <c r="KQN97" s="1488" t="e">
        <f>SUM(KQN23,KQN27,KQN33,KQN38,KQN41,KQN44,KQN47,KQN50,KQN56,KQN62,KQN64,KQN70,KQN76,KQN78,KQN82,#REF!)*(1-$E$91)*0.095</f>
        <v>#REF!</v>
      </c>
      <c r="KQO97" s="1488" t="e">
        <f>SUM(KQO23,KQO27,KQO33,KQO38,KQO41,KQO44,KQO47,KQO50,KQO56,KQO62,KQO64,KQO70,KQO76,KQO78,KQO82,#REF!)*(1-$E$91)*0.095</f>
        <v>#REF!</v>
      </c>
      <c r="KQP97" s="1488" t="e">
        <f>SUM(KQP23,KQP27,KQP33,KQP38,KQP41,KQP44,KQP47,KQP50,KQP56,KQP62,KQP64,KQP70,KQP76,KQP78,KQP82,#REF!)*(1-$E$91)*0.095</f>
        <v>#REF!</v>
      </c>
      <c r="KQQ97" s="1488" t="e">
        <f>SUM(KQQ23,KQQ27,KQQ33,KQQ38,KQQ41,KQQ44,KQQ47,KQQ50,KQQ56,KQQ62,KQQ64,KQQ70,KQQ76,KQQ78,KQQ82,#REF!)*(1-$E$91)*0.095</f>
        <v>#REF!</v>
      </c>
      <c r="KQR97" s="1488" t="e">
        <f>SUM(KQR23,KQR27,KQR33,KQR38,KQR41,KQR44,KQR47,KQR50,KQR56,KQR62,KQR64,KQR70,KQR76,KQR78,KQR82,#REF!)*(1-$E$91)*0.095</f>
        <v>#REF!</v>
      </c>
      <c r="KQS97" s="1488" t="e">
        <f>SUM(KQS23,KQS27,KQS33,KQS38,KQS41,KQS44,KQS47,KQS50,KQS56,KQS62,KQS64,KQS70,KQS76,KQS78,KQS82,#REF!)*(1-$E$91)*0.095</f>
        <v>#REF!</v>
      </c>
      <c r="KQT97" s="1488" t="e">
        <f>SUM(KQT23,KQT27,KQT33,KQT38,KQT41,KQT44,KQT47,KQT50,KQT56,KQT62,KQT64,KQT70,KQT76,KQT78,KQT82,#REF!)*(1-$E$91)*0.095</f>
        <v>#REF!</v>
      </c>
      <c r="KQU97" s="1488" t="e">
        <f>SUM(KQU23,KQU27,KQU33,KQU38,KQU41,KQU44,KQU47,KQU50,KQU56,KQU62,KQU64,KQU70,KQU76,KQU78,KQU82,#REF!)*(1-$E$91)*0.095</f>
        <v>#REF!</v>
      </c>
      <c r="KQV97" s="1488" t="e">
        <f>SUM(KQV23,KQV27,KQV33,KQV38,KQV41,KQV44,KQV47,KQV50,KQV56,KQV62,KQV64,KQV70,KQV76,KQV78,KQV82,#REF!)*(1-$E$91)*0.095</f>
        <v>#REF!</v>
      </c>
      <c r="KQW97" s="1488" t="e">
        <f>SUM(KQW23,KQW27,KQW33,KQW38,KQW41,KQW44,KQW47,KQW50,KQW56,KQW62,KQW64,KQW70,KQW76,KQW78,KQW82,#REF!)*(1-$E$91)*0.095</f>
        <v>#REF!</v>
      </c>
      <c r="KQX97" s="1488" t="e">
        <f>SUM(KQX23,KQX27,KQX33,KQX38,KQX41,KQX44,KQX47,KQX50,KQX56,KQX62,KQX64,KQX70,KQX76,KQX78,KQX82,#REF!)*(1-$E$91)*0.095</f>
        <v>#REF!</v>
      </c>
      <c r="KQY97" s="1488" t="e">
        <f>SUM(KQY23,KQY27,KQY33,KQY38,KQY41,KQY44,KQY47,KQY50,KQY56,KQY62,KQY64,KQY70,KQY76,KQY78,KQY82,#REF!)*(1-$E$91)*0.095</f>
        <v>#REF!</v>
      </c>
      <c r="KQZ97" s="1488" t="e">
        <f>SUM(KQZ23,KQZ27,KQZ33,KQZ38,KQZ41,KQZ44,KQZ47,KQZ50,KQZ56,KQZ62,KQZ64,KQZ70,KQZ76,KQZ78,KQZ82,#REF!)*(1-$E$91)*0.095</f>
        <v>#REF!</v>
      </c>
      <c r="KRA97" s="1488" t="e">
        <f>SUM(KRA23,KRA27,KRA33,KRA38,KRA41,KRA44,KRA47,KRA50,KRA56,KRA62,KRA64,KRA70,KRA76,KRA78,KRA82,#REF!)*(1-$E$91)*0.095</f>
        <v>#REF!</v>
      </c>
      <c r="KRB97" s="1488" t="e">
        <f>SUM(KRB23,KRB27,KRB33,KRB38,KRB41,KRB44,KRB47,KRB50,KRB56,KRB62,KRB64,KRB70,KRB76,KRB78,KRB82,#REF!)*(1-$E$91)*0.095</f>
        <v>#REF!</v>
      </c>
      <c r="KRC97" s="1488" t="e">
        <f>SUM(KRC23,KRC27,KRC33,KRC38,KRC41,KRC44,KRC47,KRC50,KRC56,KRC62,KRC64,KRC70,KRC76,KRC78,KRC82,#REF!)*(1-$E$91)*0.095</f>
        <v>#REF!</v>
      </c>
      <c r="KRD97" s="1488" t="e">
        <f>SUM(KRD23,KRD27,KRD33,KRD38,KRD41,KRD44,KRD47,KRD50,KRD56,KRD62,KRD64,KRD70,KRD76,KRD78,KRD82,#REF!)*(1-$E$91)*0.095</f>
        <v>#REF!</v>
      </c>
      <c r="KRE97" s="1488" t="e">
        <f>SUM(KRE23,KRE27,KRE33,KRE38,KRE41,KRE44,KRE47,KRE50,KRE56,KRE62,KRE64,KRE70,KRE76,KRE78,KRE82,#REF!)*(1-$E$91)*0.095</f>
        <v>#REF!</v>
      </c>
      <c r="KRF97" s="1488" t="e">
        <f>SUM(KRF23,KRF27,KRF33,KRF38,KRF41,KRF44,KRF47,KRF50,KRF56,KRF62,KRF64,KRF70,KRF76,KRF78,KRF82,#REF!)*(1-$E$91)*0.095</f>
        <v>#REF!</v>
      </c>
      <c r="KRG97" s="1488" t="e">
        <f>SUM(KRG23,KRG27,KRG33,KRG38,KRG41,KRG44,KRG47,KRG50,KRG56,KRG62,KRG64,KRG70,KRG76,KRG78,KRG82,#REF!)*(1-$E$91)*0.095</f>
        <v>#REF!</v>
      </c>
      <c r="KRH97" s="1488" t="e">
        <f>SUM(KRH23,KRH27,KRH33,KRH38,KRH41,KRH44,KRH47,KRH50,KRH56,KRH62,KRH64,KRH70,KRH76,KRH78,KRH82,#REF!)*(1-$E$91)*0.095</f>
        <v>#REF!</v>
      </c>
      <c r="KRI97" s="1488" t="e">
        <f>SUM(KRI23,KRI27,KRI33,KRI38,KRI41,KRI44,KRI47,KRI50,KRI56,KRI62,KRI64,KRI70,KRI76,KRI78,KRI82,#REF!)*(1-$E$91)*0.095</f>
        <v>#REF!</v>
      </c>
      <c r="KRJ97" s="1488" t="e">
        <f>SUM(KRJ23,KRJ27,KRJ33,KRJ38,KRJ41,KRJ44,KRJ47,KRJ50,KRJ56,KRJ62,KRJ64,KRJ70,KRJ76,KRJ78,KRJ82,#REF!)*(1-$E$91)*0.095</f>
        <v>#REF!</v>
      </c>
      <c r="KRK97" s="1488" t="e">
        <f>SUM(KRK23,KRK27,KRK33,KRK38,KRK41,KRK44,KRK47,KRK50,KRK56,KRK62,KRK64,KRK70,KRK76,KRK78,KRK82,#REF!)*(1-$E$91)*0.095</f>
        <v>#REF!</v>
      </c>
      <c r="KRL97" s="1488" t="e">
        <f>SUM(KRL23,KRL27,KRL33,KRL38,KRL41,KRL44,KRL47,KRL50,KRL56,KRL62,KRL64,KRL70,KRL76,KRL78,KRL82,#REF!)*(1-$E$91)*0.095</f>
        <v>#REF!</v>
      </c>
      <c r="KRM97" s="1488" t="e">
        <f>SUM(KRM23,KRM27,KRM33,KRM38,KRM41,KRM44,KRM47,KRM50,KRM56,KRM62,KRM64,KRM70,KRM76,KRM78,KRM82,#REF!)*(1-$E$91)*0.095</f>
        <v>#REF!</v>
      </c>
      <c r="KRN97" s="1488" t="e">
        <f>SUM(KRN23,KRN27,KRN33,KRN38,KRN41,KRN44,KRN47,KRN50,KRN56,KRN62,KRN64,KRN70,KRN76,KRN78,KRN82,#REF!)*(1-$E$91)*0.095</f>
        <v>#REF!</v>
      </c>
      <c r="KRO97" s="1488" t="e">
        <f>SUM(KRO23,KRO27,KRO33,KRO38,KRO41,KRO44,KRO47,KRO50,KRO56,KRO62,KRO64,KRO70,KRO76,KRO78,KRO82,#REF!)*(1-$E$91)*0.095</f>
        <v>#REF!</v>
      </c>
      <c r="KRP97" s="1488" t="e">
        <f>SUM(KRP23,KRP27,KRP33,KRP38,KRP41,KRP44,KRP47,KRP50,KRP56,KRP62,KRP64,KRP70,KRP76,KRP78,KRP82,#REF!)*(1-$E$91)*0.095</f>
        <v>#REF!</v>
      </c>
      <c r="KRQ97" s="1488" t="e">
        <f>SUM(KRQ23,KRQ27,KRQ33,KRQ38,KRQ41,KRQ44,KRQ47,KRQ50,KRQ56,KRQ62,KRQ64,KRQ70,KRQ76,KRQ78,KRQ82,#REF!)*(1-$E$91)*0.095</f>
        <v>#REF!</v>
      </c>
      <c r="KRR97" s="1488" t="e">
        <f>SUM(KRR23,KRR27,KRR33,KRR38,KRR41,KRR44,KRR47,KRR50,KRR56,KRR62,KRR64,KRR70,KRR76,KRR78,KRR82,#REF!)*(1-$E$91)*0.095</f>
        <v>#REF!</v>
      </c>
      <c r="KRS97" s="1488" t="e">
        <f>SUM(KRS23,KRS27,KRS33,KRS38,KRS41,KRS44,KRS47,KRS50,KRS56,KRS62,KRS64,KRS70,KRS76,KRS78,KRS82,#REF!)*(1-$E$91)*0.095</f>
        <v>#REF!</v>
      </c>
      <c r="KRT97" s="1488" t="e">
        <f>SUM(KRT23,KRT27,KRT33,KRT38,KRT41,KRT44,KRT47,KRT50,KRT56,KRT62,KRT64,KRT70,KRT76,KRT78,KRT82,#REF!)*(1-$E$91)*0.095</f>
        <v>#REF!</v>
      </c>
      <c r="KRU97" s="1488" t="e">
        <f>SUM(KRU23,KRU27,KRU33,KRU38,KRU41,KRU44,KRU47,KRU50,KRU56,KRU62,KRU64,KRU70,KRU76,KRU78,KRU82,#REF!)*(1-$E$91)*0.095</f>
        <v>#REF!</v>
      </c>
      <c r="KRV97" s="1488" t="e">
        <f>SUM(KRV23,KRV27,KRV33,KRV38,KRV41,KRV44,KRV47,KRV50,KRV56,KRV62,KRV64,KRV70,KRV76,KRV78,KRV82,#REF!)*(1-$E$91)*0.095</f>
        <v>#REF!</v>
      </c>
      <c r="KRW97" s="1488" t="e">
        <f>SUM(KRW23,KRW27,KRW33,KRW38,KRW41,KRW44,KRW47,KRW50,KRW56,KRW62,KRW64,KRW70,KRW76,KRW78,KRW82,#REF!)*(1-$E$91)*0.095</f>
        <v>#REF!</v>
      </c>
      <c r="KRX97" s="1488" t="e">
        <f>SUM(KRX23,KRX27,KRX33,KRX38,KRX41,KRX44,KRX47,KRX50,KRX56,KRX62,KRX64,KRX70,KRX76,KRX78,KRX82,#REF!)*(1-$E$91)*0.095</f>
        <v>#REF!</v>
      </c>
      <c r="KRY97" s="1488" t="e">
        <f>SUM(KRY23,KRY27,KRY33,KRY38,KRY41,KRY44,KRY47,KRY50,KRY56,KRY62,KRY64,KRY70,KRY76,KRY78,KRY82,#REF!)*(1-$E$91)*0.095</f>
        <v>#REF!</v>
      </c>
      <c r="KRZ97" s="1488" t="e">
        <f>SUM(KRZ23,KRZ27,KRZ33,KRZ38,KRZ41,KRZ44,KRZ47,KRZ50,KRZ56,KRZ62,KRZ64,KRZ70,KRZ76,KRZ78,KRZ82,#REF!)*(1-$E$91)*0.095</f>
        <v>#REF!</v>
      </c>
      <c r="KSA97" s="1488" t="e">
        <f>SUM(KSA23,KSA27,KSA33,KSA38,KSA41,KSA44,KSA47,KSA50,KSA56,KSA62,KSA64,KSA70,KSA76,KSA78,KSA82,#REF!)*(1-$E$91)*0.095</f>
        <v>#REF!</v>
      </c>
      <c r="KSB97" s="1488" t="e">
        <f>SUM(KSB23,KSB27,KSB33,KSB38,KSB41,KSB44,KSB47,KSB50,KSB56,KSB62,KSB64,KSB70,KSB76,KSB78,KSB82,#REF!)*(1-$E$91)*0.095</f>
        <v>#REF!</v>
      </c>
      <c r="KSC97" s="1488" t="e">
        <f>SUM(KSC23,KSC27,KSC33,KSC38,KSC41,KSC44,KSC47,KSC50,KSC56,KSC62,KSC64,KSC70,KSC76,KSC78,KSC82,#REF!)*(1-$E$91)*0.095</f>
        <v>#REF!</v>
      </c>
      <c r="KSD97" s="1488" t="e">
        <f>SUM(KSD23,KSD27,KSD33,KSD38,KSD41,KSD44,KSD47,KSD50,KSD56,KSD62,KSD64,KSD70,KSD76,KSD78,KSD82,#REF!)*(1-$E$91)*0.095</f>
        <v>#REF!</v>
      </c>
      <c r="KSE97" s="1488" t="e">
        <f>SUM(KSE23,KSE27,KSE33,KSE38,KSE41,KSE44,KSE47,KSE50,KSE56,KSE62,KSE64,KSE70,KSE76,KSE78,KSE82,#REF!)*(1-$E$91)*0.095</f>
        <v>#REF!</v>
      </c>
      <c r="KSF97" s="1488" t="e">
        <f>SUM(KSF23,KSF27,KSF33,KSF38,KSF41,KSF44,KSF47,KSF50,KSF56,KSF62,KSF64,KSF70,KSF76,KSF78,KSF82,#REF!)*(1-$E$91)*0.095</f>
        <v>#REF!</v>
      </c>
      <c r="KSG97" s="1488" t="e">
        <f>SUM(KSG23,KSG27,KSG33,KSG38,KSG41,KSG44,KSG47,KSG50,KSG56,KSG62,KSG64,KSG70,KSG76,KSG78,KSG82,#REF!)*(1-$E$91)*0.095</f>
        <v>#REF!</v>
      </c>
      <c r="KSH97" s="1488" t="e">
        <f>SUM(KSH23,KSH27,KSH33,KSH38,KSH41,KSH44,KSH47,KSH50,KSH56,KSH62,KSH64,KSH70,KSH76,KSH78,KSH82,#REF!)*(1-$E$91)*0.095</f>
        <v>#REF!</v>
      </c>
      <c r="KSI97" s="1488" t="e">
        <f>SUM(KSI23,KSI27,KSI33,KSI38,KSI41,KSI44,KSI47,KSI50,KSI56,KSI62,KSI64,KSI70,KSI76,KSI78,KSI82,#REF!)*(1-$E$91)*0.095</f>
        <v>#REF!</v>
      </c>
      <c r="KSJ97" s="1488" t="e">
        <f>SUM(KSJ23,KSJ27,KSJ33,KSJ38,KSJ41,KSJ44,KSJ47,KSJ50,KSJ56,KSJ62,KSJ64,KSJ70,KSJ76,KSJ78,KSJ82,#REF!)*(1-$E$91)*0.095</f>
        <v>#REF!</v>
      </c>
      <c r="KSK97" s="1488" t="e">
        <f>SUM(KSK23,KSK27,KSK33,KSK38,KSK41,KSK44,KSK47,KSK50,KSK56,KSK62,KSK64,KSK70,KSK76,KSK78,KSK82,#REF!)*(1-$E$91)*0.095</f>
        <v>#REF!</v>
      </c>
      <c r="KSL97" s="1488" t="e">
        <f>SUM(KSL23,KSL27,KSL33,KSL38,KSL41,KSL44,KSL47,KSL50,KSL56,KSL62,KSL64,KSL70,KSL76,KSL78,KSL82,#REF!)*(1-$E$91)*0.095</f>
        <v>#REF!</v>
      </c>
      <c r="KSM97" s="1488" t="e">
        <f>SUM(KSM23,KSM27,KSM33,KSM38,KSM41,KSM44,KSM47,KSM50,KSM56,KSM62,KSM64,KSM70,KSM76,KSM78,KSM82,#REF!)*(1-$E$91)*0.095</f>
        <v>#REF!</v>
      </c>
      <c r="KSN97" s="1488" t="e">
        <f>SUM(KSN23,KSN27,KSN33,KSN38,KSN41,KSN44,KSN47,KSN50,KSN56,KSN62,KSN64,KSN70,KSN76,KSN78,KSN82,#REF!)*(1-$E$91)*0.095</f>
        <v>#REF!</v>
      </c>
      <c r="KSO97" s="1488" t="e">
        <f>SUM(KSO23,KSO27,KSO33,KSO38,KSO41,KSO44,KSO47,KSO50,KSO56,KSO62,KSO64,KSO70,KSO76,KSO78,KSO82,#REF!)*(1-$E$91)*0.095</f>
        <v>#REF!</v>
      </c>
      <c r="KSP97" s="1488" t="e">
        <f>SUM(KSP23,KSP27,KSP33,KSP38,KSP41,KSP44,KSP47,KSP50,KSP56,KSP62,KSP64,KSP70,KSP76,KSP78,KSP82,#REF!)*(1-$E$91)*0.095</f>
        <v>#REF!</v>
      </c>
      <c r="KSQ97" s="1488" t="e">
        <f>SUM(KSQ23,KSQ27,KSQ33,KSQ38,KSQ41,KSQ44,KSQ47,KSQ50,KSQ56,KSQ62,KSQ64,KSQ70,KSQ76,KSQ78,KSQ82,#REF!)*(1-$E$91)*0.095</f>
        <v>#REF!</v>
      </c>
      <c r="KSR97" s="1488" t="e">
        <f>SUM(KSR23,KSR27,KSR33,KSR38,KSR41,KSR44,KSR47,KSR50,KSR56,KSR62,KSR64,KSR70,KSR76,KSR78,KSR82,#REF!)*(1-$E$91)*0.095</f>
        <v>#REF!</v>
      </c>
      <c r="KSS97" s="1488" t="e">
        <f>SUM(KSS23,KSS27,KSS33,KSS38,KSS41,KSS44,KSS47,KSS50,KSS56,KSS62,KSS64,KSS70,KSS76,KSS78,KSS82,#REF!)*(1-$E$91)*0.095</f>
        <v>#REF!</v>
      </c>
      <c r="KST97" s="1488" t="e">
        <f>SUM(KST23,KST27,KST33,KST38,KST41,KST44,KST47,KST50,KST56,KST62,KST64,KST70,KST76,KST78,KST82,#REF!)*(1-$E$91)*0.095</f>
        <v>#REF!</v>
      </c>
      <c r="KSU97" s="1488" t="e">
        <f>SUM(KSU23,KSU27,KSU33,KSU38,KSU41,KSU44,KSU47,KSU50,KSU56,KSU62,KSU64,KSU70,KSU76,KSU78,KSU82,#REF!)*(1-$E$91)*0.095</f>
        <v>#REF!</v>
      </c>
      <c r="KSV97" s="1488" t="e">
        <f>SUM(KSV23,KSV27,KSV33,KSV38,KSV41,KSV44,KSV47,KSV50,KSV56,KSV62,KSV64,KSV70,KSV76,KSV78,KSV82,#REF!)*(1-$E$91)*0.095</f>
        <v>#REF!</v>
      </c>
      <c r="KSW97" s="1488" t="e">
        <f>SUM(KSW23,KSW27,KSW33,KSW38,KSW41,KSW44,KSW47,KSW50,KSW56,KSW62,KSW64,KSW70,KSW76,KSW78,KSW82,#REF!)*(1-$E$91)*0.095</f>
        <v>#REF!</v>
      </c>
      <c r="KSX97" s="1488" t="e">
        <f>SUM(KSX23,KSX27,KSX33,KSX38,KSX41,KSX44,KSX47,KSX50,KSX56,KSX62,KSX64,KSX70,KSX76,KSX78,KSX82,#REF!)*(1-$E$91)*0.095</f>
        <v>#REF!</v>
      </c>
      <c r="KSY97" s="1488" t="e">
        <f>SUM(KSY23,KSY27,KSY33,KSY38,KSY41,KSY44,KSY47,KSY50,KSY56,KSY62,KSY64,KSY70,KSY76,KSY78,KSY82,#REF!)*(1-$E$91)*0.095</f>
        <v>#REF!</v>
      </c>
      <c r="KSZ97" s="1488" t="e">
        <f>SUM(KSZ23,KSZ27,KSZ33,KSZ38,KSZ41,KSZ44,KSZ47,KSZ50,KSZ56,KSZ62,KSZ64,KSZ70,KSZ76,KSZ78,KSZ82,#REF!)*(1-$E$91)*0.095</f>
        <v>#REF!</v>
      </c>
      <c r="KTA97" s="1488" t="e">
        <f>SUM(KTA23,KTA27,KTA33,KTA38,KTA41,KTA44,KTA47,KTA50,KTA56,KTA62,KTA64,KTA70,KTA76,KTA78,KTA82,#REF!)*(1-$E$91)*0.095</f>
        <v>#REF!</v>
      </c>
      <c r="KTB97" s="1488" t="e">
        <f>SUM(KTB23,KTB27,KTB33,KTB38,KTB41,KTB44,KTB47,KTB50,KTB56,KTB62,KTB64,KTB70,KTB76,KTB78,KTB82,#REF!)*(1-$E$91)*0.095</f>
        <v>#REF!</v>
      </c>
      <c r="KTC97" s="1488" t="e">
        <f>SUM(KTC23,KTC27,KTC33,KTC38,KTC41,KTC44,KTC47,KTC50,KTC56,KTC62,KTC64,KTC70,KTC76,KTC78,KTC82,#REF!)*(1-$E$91)*0.095</f>
        <v>#REF!</v>
      </c>
      <c r="KTD97" s="1488" t="e">
        <f>SUM(KTD23,KTD27,KTD33,KTD38,KTD41,KTD44,KTD47,KTD50,KTD56,KTD62,KTD64,KTD70,KTD76,KTD78,KTD82,#REF!)*(1-$E$91)*0.095</f>
        <v>#REF!</v>
      </c>
      <c r="KTE97" s="1488" t="e">
        <f>SUM(KTE23,KTE27,KTE33,KTE38,KTE41,KTE44,KTE47,KTE50,KTE56,KTE62,KTE64,KTE70,KTE76,KTE78,KTE82,#REF!)*(1-$E$91)*0.095</f>
        <v>#REF!</v>
      </c>
      <c r="KTF97" s="1488" t="e">
        <f>SUM(KTF23,KTF27,KTF33,KTF38,KTF41,KTF44,KTF47,KTF50,KTF56,KTF62,KTF64,KTF70,KTF76,KTF78,KTF82,#REF!)*(1-$E$91)*0.095</f>
        <v>#REF!</v>
      </c>
      <c r="KTG97" s="1488" t="e">
        <f>SUM(KTG23,KTG27,KTG33,KTG38,KTG41,KTG44,KTG47,KTG50,KTG56,KTG62,KTG64,KTG70,KTG76,KTG78,KTG82,#REF!)*(1-$E$91)*0.095</f>
        <v>#REF!</v>
      </c>
      <c r="KTH97" s="1488" t="e">
        <f>SUM(KTH23,KTH27,KTH33,KTH38,KTH41,KTH44,KTH47,KTH50,KTH56,KTH62,KTH64,KTH70,KTH76,KTH78,KTH82,#REF!)*(1-$E$91)*0.095</f>
        <v>#REF!</v>
      </c>
      <c r="KTI97" s="1488" t="e">
        <f>SUM(KTI23,KTI27,KTI33,KTI38,KTI41,KTI44,KTI47,KTI50,KTI56,KTI62,KTI64,KTI70,KTI76,KTI78,KTI82,#REF!)*(1-$E$91)*0.095</f>
        <v>#REF!</v>
      </c>
      <c r="KTJ97" s="1488" t="e">
        <f>SUM(KTJ23,KTJ27,KTJ33,KTJ38,KTJ41,KTJ44,KTJ47,KTJ50,KTJ56,KTJ62,KTJ64,KTJ70,KTJ76,KTJ78,KTJ82,#REF!)*(1-$E$91)*0.095</f>
        <v>#REF!</v>
      </c>
      <c r="KTK97" s="1488" t="e">
        <f>SUM(KTK23,KTK27,KTK33,KTK38,KTK41,KTK44,KTK47,KTK50,KTK56,KTK62,KTK64,KTK70,KTK76,KTK78,KTK82,#REF!)*(1-$E$91)*0.095</f>
        <v>#REF!</v>
      </c>
      <c r="KTL97" s="1488" t="e">
        <f>SUM(KTL23,KTL27,KTL33,KTL38,KTL41,KTL44,KTL47,KTL50,KTL56,KTL62,KTL64,KTL70,KTL76,KTL78,KTL82,#REF!)*(1-$E$91)*0.095</f>
        <v>#REF!</v>
      </c>
      <c r="KTM97" s="1488" t="e">
        <f>SUM(KTM23,KTM27,KTM33,KTM38,KTM41,KTM44,KTM47,KTM50,KTM56,KTM62,KTM64,KTM70,KTM76,KTM78,KTM82,#REF!)*(1-$E$91)*0.095</f>
        <v>#REF!</v>
      </c>
      <c r="KTN97" s="1488" t="e">
        <f>SUM(KTN23,KTN27,KTN33,KTN38,KTN41,KTN44,KTN47,KTN50,KTN56,KTN62,KTN64,KTN70,KTN76,KTN78,KTN82,#REF!)*(1-$E$91)*0.095</f>
        <v>#REF!</v>
      </c>
      <c r="KTO97" s="1488" t="e">
        <f>SUM(KTO23,KTO27,KTO33,KTO38,KTO41,KTO44,KTO47,KTO50,KTO56,KTO62,KTO64,KTO70,KTO76,KTO78,KTO82,#REF!)*(1-$E$91)*0.095</f>
        <v>#REF!</v>
      </c>
      <c r="KTP97" s="1488" t="e">
        <f>SUM(KTP23,KTP27,KTP33,KTP38,KTP41,KTP44,KTP47,KTP50,KTP56,KTP62,KTP64,KTP70,KTP76,KTP78,KTP82,#REF!)*(1-$E$91)*0.095</f>
        <v>#REF!</v>
      </c>
      <c r="KTQ97" s="1488" t="e">
        <f>SUM(KTQ23,KTQ27,KTQ33,KTQ38,KTQ41,KTQ44,KTQ47,KTQ50,KTQ56,KTQ62,KTQ64,KTQ70,KTQ76,KTQ78,KTQ82,#REF!)*(1-$E$91)*0.095</f>
        <v>#REF!</v>
      </c>
      <c r="KTR97" s="1488" t="e">
        <f>SUM(KTR23,KTR27,KTR33,KTR38,KTR41,KTR44,KTR47,KTR50,KTR56,KTR62,KTR64,KTR70,KTR76,KTR78,KTR82,#REF!)*(1-$E$91)*0.095</f>
        <v>#REF!</v>
      </c>
      <c r="KTS97" s="1488" t="e">
        <f>SUM(KTS23,KTS27,KTS33,KTS38,KTS41,KTS44,KTS47,KTS50,KTS56,KTS62,KTS64,KTS70,KTS76,KTS78,KTS82,#REF!)*(1-$E$91)*0.095</f>
        <v>#REF!</v>
      </c>
      <c r="KTT97" s="1488" t="e">
        <f>SUM(KTT23,KTT27,KTT33,KTT38,KTT41,KTT44,KTT47,KTT50,KTT56,KTT62,KTT64,KTT70,KTT76,KTT78,KTT82,#REF!)*(1-$E$91)*0.095</f>
        <v>#REF!</v>
      </c>
      <c r="KTU97" s="1488" t="e">
        <f>SUM(KTU23,KTU27,KTU33,KTU38,KTU41,KTU44,KTU47,KTU50,KTU56,KTU62,KTU64,KTU70,KTU76,KTU78,KTU82,#REF!)*(1-$E$91)*0.095</f>
        <v>#REF!</v>
      </c>
      <c r="KTV97" s="1488" t="e">
        <f>SUM(KTV23,KTV27,KTV33,KTV38,KTV41,KTV44,KTV47,KTV50,KTV56,KTV62,KTV64,KTV70,KTV76,KTV78,KTV82,#REF!)*(1-$E$91)*0.095</f>
        <v>#REF!</v>
      </c>
      <c r="KTW97" s="1488" t="e">
        <f>SUM(KTW23,KTW27,KTW33,KTW38,KTW41,KTW44,KTW47,KTW50,KTW56,KTW62,KTW64,KTW70,KTW76,KTW78,KTW82,#REF!)*(1-$E$91)*0.095</f>
        <v>#REF!</v>
      </c>
      <c r="KTX97" s="1488" t="e">
        <f>SUM(KTX23,KTX27,KTX33,KTX38,KTX41,KTX44,KTX47,KTX50,KTX56,KTX62,KTX64,KTX70,KTX76,KTX78,KTX82,#REF!)*(1-$E$91)*0.095</f>
        <v>#REF!</v>
      </c>
      <c r="KTY97" s="1488" t="e">
        <f>SUM(KTY23,KTY27,KTY33,KTY38,KTY41,KTY44,KTY47,KTY50,KTY56,KTY62,KTY64,KTY70,KTY76,KTY78,KTY82,#REF!)*(1-$E$91)*0.095</f>
        <v>#REF!</v>
      </c>
      <c r="KTZ97" s="1488" t="e">
        <f>SUM(KTZ23,KTZ27,KTZ33,KTZ38,KTZ41,KTZ44,KTZ47,KTZ50,KTZ56,KTZ62,KTZ64,KTZ70,KTZ76,KTZ78,KTZ82,#REF!)*(1-$E$91)*0.095</f>
        <v>#REF!</v>
      </c>
      <c r="KUA97" s="1488" t="e">
        <f>SUM(KUA23,KUA27,KUA33,KUA38,KUA41,KUA44,KUA47,KUA50,KUA56,KUA62,KUA64,KUA70,KUA76,KUA78,KUA82,#REF!)*(1-$E$91)*0.095</f>
        <v>#REF!</v>
      </c>
      <c r="KUB97" s="1488" t="e">
        <f>SUM(KUB23,KUB27,KUB33,KUB38,KUB41,KUB44,KUB47,KUB50,KUB56,KUB62,KUB64,KUB70,KUB76,KUB78,KUB82,#REF!)*(1-$E$91)*0.095</f>
        <v>#REF!</v>
      </c>
      <c r="KUC97" s="1488" t="e">
        <f>SUM(KUC23,KUC27,KUC33,KUC38,KUC41,KUC44,KUC47,KUC50,KUC56,KUC62,KUC64,KUC70,KUC76,KUC78,KUC82,#REF!)*(1-$E$91)*0.095</f>
        <v>#REF!</v>
      </c>
      <c r="KUD97" s="1488" t="e">
        <f>SUM(KUD23,KUD27,KUD33,KUD38,KUD41,KUD44,KUD47,KUD50,KUD56,KUD62,KUD64,KUD70,KUD76,KUD78,KUD82,#REF!)*(1-$E$91)*0.095</f>
        <v>#REF!</v>
      </c>
      <c r="KUE97" s="1488" t="e">
        <f>SUM(KUE23,KUE27,KUE33,KUE38,KUE41,KUE44,KUE47,KUE50,KUE56,KUE62,KUE64,KUE70,KUE76,KUE78,KUE82,#REF!)*(1-$E$91)*0.095</f>
        <v>#REF!</v>
      </c>
      <c r="KUF97" s="1488" t="e">
        <f>SUM(KUF23,KUF27,KUF33,KUF38,KUF41,KUF44,KUF47,KUF50,KUF56,KUF62,KUF64,KUF70,KUF76,KUF78,KUF82,#REF!)*(1-$E$91)*0.095</f>
        <v>#REF!</v>
      </c>
      <c r="KUG97" s="1488" t="e">
        <f>SUM(KUG23,KUG27,KUG33,KUG38,KUG41,KUG44,KUG47,KUG50,KUG56,KUG62,KUG64,KUG70,KUG76,KUG78,KUG82,#REF!)*(1-$E$91)*0.095</f>
        <v>#REF!</v>
      </c>
      <c r="KUH97" s="1488" t="e">
        <f>SUM(KUH23,KUH27,KUH33,KUH38,KUH41,KUH44,KUH47,KUH50,KUH56,KUH62,KUH64,KUH70,KUH76,KUH78,KUH82,#REF!)*(1-$E$91)*0.095</f>
        <v>#REF!</v>
      </c>
      <c r="KUI97" s="1488" t="e">
        <f>SUM(KUI23,KUI27,KUI33,KUI38,KUI41,KUI44,KUI47,KUI50,KUI56,KUI62,KUI64,KUI70,KUI76,KUI78,KUI82,#REF!)*(1-$E$91)*0.095</f>
        <v>#REF!</v>
      </c>
      <c r="KUJ97" s="1488" t="e">
        <f>SUM(KUJ23,KUJ27,KUJ33,KUJ38,KUJ41,KUJ44,KUJ47,KUJ50,KUJ56,KUJ62,KUJ64,KUJ70,KUJ76,KUJ78,KUJ82,#REF!)*(1-$E$91)*0.095</f>
        <v>#REF!</v>
      </c>
      <c r="KUK97" s="1488" t="e">
        <f>SUM(KUK23,KUK27,KUK33,KUK38,KUK41,KUK44,KUK47,KUK50,KUK56,KUK62,KUK64,KUK70,KUK76,KUK78,KUK82,#REF!)*(1-$E$91)*0.095</f>
        <v>#REF!</v>
      </c>
      <c r="KUL97" s="1488" t="e">
        <f>SUM(KUL23,KUL27,KUL33,KUL38,KUL41,KUL44,KUL47,KUL50,KUL56,KUL62,KUL64,KUL70,KUL76,KUL78,KUL82,#REF!)*(1-$E$91)*0.095</f>
        <v>#REF!</v>
      </c>
      <c r="KUM97" s="1488" t="e">
        <f>SUM(KUM23,KUM27,KUM33,KUM38,KUM41,KUM44,KUM47,KUM50,KUM56,KUM62,KUM64,KUM70,KUM76,KUM78,KUM82,#REF!)*(1-$E$91)*0.095</f>
        <v>#REF!</v>
      </c>
      <c r="KUN97" s="1488" t="e">
        <f>SUM(KUN23,KUN27,KUN33,KUN38,KUN41,KUN44,KUN47,KUN50,KUN56,KUN62,KUN64,KUN70,KUN76,KUN78,KUN82,#REF!)*(1-$E$91)*0.095</f>
        <v>#REF!</v>
      </c>
      <c r="KUO97" s="1488" t="e">
        <f>SUM(KUO23,KUO27,KUO33,KUO38,KUO41,KUO44,KUO47,KUO50,KUO56,KUO62,KUO64,KUO70,KUO76,KUO78,KUO82,#REF!)*(1-$E$91)*0.095</f>
        <v>#REF!</v>
      </c>
      <c r="KUP97" s="1488" t="e">
        <f>SUM(KUP23,KUP27,KUP33,KUP38,KUP41,KUP44,KUP47,KUP50,KUP56,KUP62,KUP64,KUP70,KUP76,KUP78,KUP82,#REF!)*(1-$E$91)*0.095</f>
        <v>#REF!</v>
      </c>
      <c r="KUQ97" s="1488" t="e">
        <f>SUM(KUQ23,KUQ27,KUQ33,KUQ38,KUQ41,KUQ44,KUQ47,KUQ50,KUQ56,KUQ62,KUQ64,KUQ70,KUQ76,KUQ78,KUQ82,#REF!)*(1-$E$91)*0.095</f>
        <v>#REF!</v>
      </c>
      <c r="KUR97" s="1488" t="e">
        <f>SUM(KUR23,KUR27,KUR33,KUR38,KUR41,KUR44,KUR47,KUR50,KUR56,KUR62,KUR64,KUR70,KUR76,KUR78,KUR82,#REF!)*(1-$E$91)*0.095</f>
        <v>#REF!</v>
      </c>
      <c r="KUS97" s="1488" t="e">
        <f>SUM(KUS23,KUS27,KUS33,KUS38,KUS41,KUS44,KUS47,KUS50,KUS56,KUS62,KUS64,KUS70,KUS76,KUS78,KUS82,#REF!)*(1-$E$91)*0.095</f>
        <v>#REF!</v>
      </c>
      <c r="KUT97" s="1488" t="e">
        <f>SUM(KUT23,KUT27,KUT33,KUT38,KUT41,KUT44,KUT47,KUT50,KUT56,KUT62,KUT64,KUT70,KUT76,KUT78,KUT82,#REF!)*(1-$E$91)*0.095</f>
        <v>#REF!</v>
      </c>
      <c r="KUU97" s="1488" t="e">
        <f>SUM(KUU23,KUU27,KUU33,KUU38,KUU41,KUU44,KUU47,KUU50,KUU56,KUU62,KUU64,KUU70,KUU76,KUU78,KUU82,#REF!)*(1-$E$91)*0.095</f>
        <v>#REF!</v>
      </c>
      <c r="KUV97" s="1488" t="e">
        <f>SUM(KUV23,KUV27,KUV33,KUV38,KUV41,KUV44,KUV47,KUV50,KUV56,KUV62,KUV64,KUV70,KUV76,KUV78,KUV82,#REF!)*(1-$E$91)*0.095</f>
        <v>#REF!</v>
      </c>
      <c r="KUW97" s="1488" t="e">
        <f>SUM(KUW23,KUW27,KUW33,KUW38,KUW41,KUW44,KUW47,KUW50,KUW56,KUW62,KUW64,KUW70,KUW76,KUW78,KUW82,#REF!)*(1-$E$91)*0.095</f>
        <v>#REF!</v>
      </c>
      <c r="KUX97" s="1488" t="e">
        <f>SUM(KUX23,KUX27,KUX33,KUX38,KUX41,KUX44,KUX47,KUX50,KUX56,KUX62,KUX64,KUX70,KUX76,KUX78,KUX82,#REF!)*(1-$E$91)*0.095</f>
        <v>#REF!</v>
      </c>
      <c r="KUY97" s="1488" t="e">
        <f>SUM(KUY23,KUY27,KUY33,KUY38,KUY41,KUY44,KUY47,KUY50,KUY56,KUY62,KUY64,KUY70,KUY76,KUY78,KUY82,#REF!)*(1-$E$91)*0.095</f>
        <v>#REF!</v>
      </c>
      <c r="KUZ97" s="1488" t="e">
        <f>SUM(KUZ23,KUZ27,KUZ33,KUZ38,KUZ41,KUZ44,KUZ47,KUZ50,KUZ56,KUZ62,KUZ64,KUZ70,KUZ76,KUZ78,KUZ82,#REF!)*(1-$E$91)*0.095</f>
        <v>#REF!</v>
      </c>
      <c r="KVA97" s="1488" t="e">
        <f>SUM(KVA23,KVA27,KVA33,KVA38,KVA41,KVA44,KVA47,KVA50,KVA56,KVA62,KVA64,KVA70,KVA76,KVA78,KVA82,#REF!)*(1-$E$91)*0.095</f>
        <v>#REF!</v>
      </c>
      <c r="KVB97" s="1488" t="e">
        <f>SUM(KVB23,KVB27,KVB33,KVB38,KVB41,KVB44,KVB47,KVB50,KVB56,KVB62,KVB64,KVB70,KVB76,KVB78,KVB82,#REF!)*(1-$E$91)*0.095</f>
        <v>#REF!</v>
      </c>
      <c r="KVC97" s="1488" t="e">
        <f>SUM(KVC23,KVC27,KVC33,KVC38,KVC41,KVC44,KVC47,KVC50,KVC56,KVC62,KVC64,KVC70,KVC76,KVC78,KVC82,#REF!)*(1-$E$91)*0.095</f>
        <v>#REF!</v>
      </c>
      <c r="KVD97" s="1488" t="e">
        <f>SUM(KVD23,KVD27,KVD33,KVD38,KVD41,KVD44,KVD47,KVD50,KVD56,KVD62,KVD64,KVD70,KVD76,KVD78,KVD82,#REF!)*(1-$E$91)*0.095</f>
        <v>#REF!</v>
      </c>
      <c r="KVE97" s="1488" t="e">
        <f>SUM(KVE23,KVE27,KVE33,KVE38,KVE41,KVE44,KVE47,KVE50,KVE56,KVE62,KVE64,KVE70,KVE76,KVE78,KVE82,#REF!)*(1-$E$91)*0.095</f>
        <v>#REF!</v>
      </c>
      <c r="KVF97" s="1488" t="e">
        <f>SUM(KVF23,KVF27,KVF33,KVF38,KVF41,KVF44,KVF47,KVF50,KVF56,KVF62,KVF64,KVF70,KVF76,KVF78,KVF82,#REF!)*(1-$E$91)*0.095</f>
        <v>#REF!</v>
      </c>
      <c r="KVG97" s="1488" t="e">
        <f>SUM(KVG23,KVG27,KVG33,KVG38,KVG41,KVG44,KVG47,KVG50,KVG56,KVG62,KVG64,KVG70,KVG76,KVG78,KVG82,#REF!)*(1-$E$91)*0.095</f>
        <v>#REF!</v>
      </c>
      <c r="KVH97" s="1488" t="e">
        <f>SUM(KVH23,KVH27,KVH33,KVH38,KVH41,KVH44,KVH47,KVH50,KVH56,KVH62,KVH64,KVH70,KVH76,KVH78,KVH82,#REF!)*(1-$E$91)*0.095</f>
        <v>#REF!</v>
      </c>
      <c r="KVI97" s="1488" t="e">
        <f>SUM(KVI23,KVI27,KVI33,KVI38,KVI41,KVI44,KVI47,KVI50,KVI56,KVI62,KVI64,KVI70,KVI76,KVI78,KVI82,#REF!)*(1-$E$91)*0.095</f>
        <v>#REF!</v>
      </c>
      <c r="KVJ97" s="1488" t="e">
        <f>SUM(KVJ23,KVJ27,KVJ33,KVJ38,KVJ41,KVJ44,KVJ47,KVJ50,KVJ56,KVJ62,KVJ64,KVJ70,KVJ76,KVJ78,KVJ82,#REF!)*(1-$E$91)*0.095</f>
        <v>#REF!</v>
      </c>
      <c r="KVK97" s="1488" t="e">
        <f>SUM(KVK23,KVK27,KVK33,KVK38,KVK41,KVK44,KVK47,KVK50,KVK56,KVK62,KVK64,KVK70,KVK76,KVK78,KVK82,#REF!)*(1-$E$91)*0.095</f>
        <v>#REF!</v>
      </c>
      <c r="KVL97" s="1488" t="e">
        <f>SUM(KVL23,KVL27,KVL33,KVL38,KVL41,KVL44,KVL47,KVL50,KVL56,KVL62,KVL64,KVL70,KVL76,KVL78,KVL82,#REF!)*(1-$E$91)*0.095</f>
        <v>#REF!</v>
      </c>
      <c r="KVM97" s="1488" t="e">
        <f>SUM(KVM23,KVM27,KVM33,KVM38,KVM41,KVM44,KVM47,KVM50,KVM56,KVM62,KVM64,KVM70,KVM76,KVM78,KVM82,#REF!)*(1-$E$91)*0.095</f>
        <v>#REF!</v>
      </c>
      <c r="KVN97" s="1488" t="e">
        <f>SUM(KVN23,KVN27,KVN33,KVN38,KVN41,KVN44,KVN47,KVN50,KVN56,KVN62,KVN64,KVN70,KVN76,KVN78,KVN82,#REF!)*(1-$E$91)*0.095</f>
        <v>#REF!</v>
      </c>
      <c r="KVO97" s="1488" t="e">
        <f>SUM(KVO23,KVO27,KVO33,KVO38,KVO41,KVO44,KVO47,KVO50,KVO56,KVO62,KVO64,KVO70,KVO76,KVO78,KVO82,#REF!)*(1-$E$91)*0.095</f>
        <v>#REF!</v>
      </c>
      <c r="KVP97" s="1488" t="e">
        <f>SUM(KVP23,KVP27,KVP33,KVP38,KVP41,KVP44,KVP47,KVP50,KVP56,KVP62,KVP64,KVP70,KVP76,KVP78,KVP82,#REF!)*(1-$E$91)*0.095</f>
        <v>#REF!</v>
      </c>
      <c r="KVQ97" s="1488" t="e">
        <f>SUM(KVQ23,KVQ27,KVQ33,KVQ38,KVQ41,KVQ44,KVQ47,KVQ50,KVQ56,KVQ62,KVQ64,KVQ70,KVQ76,KVQ78,KVQ82,#REF!)*(1-$E$91)*0.095</f>
        <v>#REF!</v>
      </c>
      <c r="KVR97" s="1488" t="e">
        <f>SUM(KVR23,KVR27,KVR33,KVR38,KVR41,KVR44,KVR47,KVR50,KVR56,KVR62,KVR64,KVR70,KVR76,KVR78,KVR82,#REF!)*(1-$E$91)*0.095</f>
        <v>#REF!</v>
      </c>
      <c r="KVS97" s="1488" t="e">
        <f>SUM(KVS23,KVS27,KVS33,KVS38,KVS41,KVS44,KVS47,KVS50,KVS56,KVS62,KVS64,KVS70,KVS76,KVS78,KVS82,#REF!)*(1-$E$91)*0.095</f>
        <v>#REF!</v>
      </c>
      <c r="KVT97" s="1488" t="e">
        <f>SUM(KVT23,KVT27,KVT33,KVT38,KVT41,KVT44,KVT47,KVT50,KVT56,KVT62,KVT64,KVT70,KVT76,KVT78,KVT82,#REF!)*(1-$E$91)*0.095</f>
        <v>#REF!</v>
      </c>
      <c r="KVU97" s="1488" t="e">
        <f>SUM(KVU23,KVU27,KVU33,KVU38,KVU41,KVU44,KVU47,KVU50,KVU56,KVU62,KVU64,KVU70,KVU76,KVU78,KVU82,#REF!)*(1-$E$91)*0.095</f>
        <v>#REF!</v>
      </c>
      <c r="KVV97" s="1488" t="e">
        <f>SUM(KVV23,KVV27,KVV33,KVV38,KVV41,KVV44,KVV47,KVV50,KVV56,KVV62,KVV64,KVV70,KVV76,KVV78,KVV82,#REF!)*(1-$E$91)*0.095</f>
        <v>#REF!</v>
      </c>
      <c r="KVW97" s="1488" t="e">
        <f>SUM(KVW23,KVW27,KVW33,KVW38,KVW41,KVW44,KVW47,KVW50,KVW56,KVW62,KVW64,KVW70,KVW76,KVW78,KVW82,#REF!)*(1-$E$91)*0.095</f>
        <v>#REF!</v>
      </c>
      <c r="KVX97" s="1488" t="e">
        <f>SUM(KVX23,KVX27,KVX33,KVX38,KVX41,KVX44,KVX47,KVX50,KVX56,KVX62,KVX64,KVX70,KVX76,KVX78,KVX82,#REF!)*(1-$E$91)*0.095</f>
        <v>#REF!</v>
      </c>
      <c r="KVY97" s="1488" t="e">
        <f>SUM(KVY23,KVY27,KVY33,KVY38,KVY41,KVY44,KVY47,KVY50,KVY56,KVY62,KVY64,KVY70,KVY76,KVY78,KVY82,#REF!)*(1-$E$91)*0.095</f>
        <v>#REF!</v>
      </c>
      <c r="KVZ97" s="1488" t="e">
        <f>SUM(KVZ23,KVZ27,KVZ33,KVZ38,KVZ41,KVZ44,KVZ47,KVZ50,KVZ56,KVZ62,KVZ64,KVZ70,KVZ76,KVZ78,KVZ82,#REF!)*(1-$E$91)*0.095</f>
        <v>#REF!</v>
      </c>
      <c r="KWA97" s="1488" t="e">
        <f>SUM(KWA23,KWA27,KWA33,KWA38,KWA41,KWA44,KWA47,KWA50,KWA56,KWA62,KWA64,KWA70,KWA76,KWA78,KWA82,#REF!)*(1-$E$91)*0.095</f>
        <v>#REF!</v>
      </c>
      <c r="KWB97" s="1488" t="e">
        <f>SUM(KWB23,KWB27,KWB33,KWB38,KWB41,KWB44,KWB47,KWB50,KWB56,KWB62,KWB64,KWB70,KWB76,KWB78,KWB82,#REF!)*(1-$E$91)*0.095</f>
        <v>#REF!</v>
      </c>
      <c r="KWC97" s="1488" t="e">
        <f>SUM(KWC23,KWC27,KWC33,KWC38,KWC41,KWC44,KWC47,KWC50,KWC56,KWC62,KWC64,KWC70,KWC76,KWC78,KWC82,#REF!)*(1-$E$91)*0.095</f>
        <v>#REF!</v>
      </c>
      <c r="KWD97" s="1488" t="e">
        <f>SUM(KWD23,KWD27,KWD33,KWD38,KWD41,KWD44,KWD47,KWD50,KWD56,KWD62,KWD64,KWD70,KWD76,KWD78,KWD82,#REF!)*(1-$E$91)*0.095</f>
        <v>#REF!</v>
      </c>
      <c r="KWE97" s="1488" t="e">
        <f>SUM(KWE23,KWE27,KWE33,KWE38,KWE41,KWE44,KWE47,KWE50,KWE56,KWE62,KWE64,KWE70,KWE76,KWE78,KWE82,#REF!)*(1-$E$91)*0.095</f>
        <v>#REF!</v>
      </c>
      <c r="KWF97" s="1488" t="e">
        <f>SUM(KWF23,KWF27,KWF33,KWF38,KWF41,KWF44,KWF47,KWF50,KWF56,KWF62,KWF64,KWF70,KWF76,KWF78,KWF82,#REF!)*(1-$E$91)*0.095</f>
        <v>#REF!</v>
      </c>
      <c r="KWG97" s="1488" t="e">
        <f>SUM(KWG23,KWG27,KWG33,KWG38,KWG41,KWG44,KWG47,KWG50,KWG56,KWG62,KWG64,KWG70,KWG76,KWG78,KWG82,#REF!)*(1-$E$91)*0.095</f>
        <v>#REF!</v>
      </c>
      <c r="KWH97" s="1488" t="e">
        <f>SUM(KWH23,KWH27,KWH33,KWH38,KWH41,KWH44,KWH47,KWH50,KWH56,KWH62,KWH64,KWH70,KWH76,KWH78,KWH82,#REF!)*(1-$E$91)*0.095</f>
        <v>#REF!</v>
      </c>
      <c r="KWI97" s="1488" t="e">
        <f>SUM(KWI23,KWI27,KWI33,KWI38,KWI41,KWI44,KWI47,KWI50,KWI56,KWI62,KWI64,KWI70,KWI76,KWI78,KWI82,#REF!)*(1-$E$91)*0.095</f>
        <v>#REF!</v>
      </c>
      <c r="KWJ97" s="1488" t="e">
        <f>SUM(KWJ23,KWJ27,KWJ33,KWJ38,KWJ41,KWJ44,KWJ47,KWJ50,KWJ56,KWJ62,KWJ64,KWJ70,KWJ76,KWJ78,KWJ82,#REF!)*(1-$E$91)*0.095</f>
        <v>#REF!</v>
      </c>
      <c r="KWK97" s="1488" t="e">
        <f>SUM(KWK23,KWK27,KWK33,KWK38,KWK41,KWK44,KWK47,KWK50,KWK56,KWK62,KWK64,KWK70,KWK76,KWK78,KWK82,#REF!)*(1-$E$91)*0.095</f>
        <v>#REF!</v>
      </c>
      <c r="KWL97" s="1488" t="e">
        <f>SUM(KWL23,KWL27,KWL33,KWL38,KWL41,KWL44,KWL47,KWL50,KWL56,KWL62,KWL64,KWL70,KWL76,KWL78,KWL82,#REF!)*(1-$E$91)*0.095</f>
        <v>#REF!</v>
      </c>
      <c r="KWM97" s="1488" t="e">
        <f>SUM(KWM23,KWM27,KWM33,KWM38,KWM41,KWM44,KWM47,KWM50,KWM56,KWM62,KWM64,KWM70,KWM76,KWM78,KWM82,#REF!)*(1-$E$91)*0.095</f>
        <v>#REF!</v>
      </c>
      <c r="KWN97" s="1488" t="e">
        <f>SUM(KWN23,KWN27,KWN33,KWN38,KWN41,KWN44,KWN47,KWN50,KWN56,KWN62,KWN64,KWN70,KWN76,KWN78,KWN82,#REF!)*(1-$E$91)*0.095</f>
        <v>#REF!</v>
      </c>
      <c r="KWO97" s="1488" t="e">
        <f>SUM(KWO23,KWO27,KWO33,KWO38,KWO41,KWO44,KWO47,KWO50,KWO56,KWO62,KWO64,KWO70,KWO76,KWO78,KWO82,#REF!)*(1-$E$91)*0.095</f>
        <v>#REF!</v>
      </c>
      <c r="KWP97" s="1488" t="e">
        <f>SUM(KWP23,KWP27,KWP33,KWP38,KWP41,KWP44,KWP47,KWP50,KWP56,KWP62,KWP64,KWP70,KWP76,KWP78,KWP82,#REF!)*(1-$E$91)*0.095</f>
        <v>#REF!</v>
      </c>
      <c r="KWQ97" s="1488" t="e">
        <f>SUM(KWQ23,KWQ27,KWQ33,KWQ38,KWQ41,KWQ44,KWQ47,KWQ50,KWQ56,KWQ62,KWQ64,KWQ70,KWQ76,KWQ78,KWQ82,#REF!)*(1-$E$91)*0.095</f>
        <v>#REF!</v>
      </c>
      <c r="KWR97" s="1488" t="e">
        <f>SUM(KWR23,KWR27,KWR33,KWR38,KWR41,KWR44,KWR47,KWR50,KWR56,KWR62,KWR64,KWR70,KWR76,KWR78,KWR82,#REF!)*(1-$E$91)*0.095</f>
        <v>#REF!</v>
      </c>
      <c r="KWS97" s="1488" t="e">
        <f>SUM(KWS23,KWS27,KWS33,KWS38,KWS41,KWS44,KWS47,KWS50,KWS56,KWS62,KWS64,KWS70,KWS76,KWS78,KWS82,#REF!)*(1-$E$91)*0.095</f>
        <v>#REF!</v>
      </c>
      <c r="KWT97" s="1488" t="e">
        <f>SUM(KWT23,KWT27,KWT33,KWT38,KWT41,KWT44,KWT47,KWT50,KWT56,KWT62,KWT64,KWT70,KWT76,KWT78,KWT82,#REF!)*(1-$E$91)*0.095</f>
        <v>#REF!</v>
      </c>
      <c r="KWU97" s="1488" t="e">
        <f>SUM(KWU23,KWU27,KWU33,KWU38,KWU41,KWU44,KWU47,KWU50,KWU56,KWU62,KWU64,KWU70,KWU76,KWU78,KWU82,#REF!)*(1-$E$91)*0.095</f>
        <v>#REF!</v>
      </c>
      <c r="KWV97" s="1488" t="e">
        <f>SUM(KWV23,KWV27,KWV33,KWV38,KWV41,KWV44,KWV47,KWV50,KWV56,KWV62,KWV64,KWV70,KWV76,KWV78,KWV82,#REF!)*(1-$E$91)*0.095</f>
        <v>#REF!</v>
      </c>
      <c r="KWW97" s="1488" t="e">
        <f>SUM(KWW23,KWW27,KWW33,KWW38,KWW41,KWW44,KWW47,KWW50,KWW56,KWW62,KWW64,KWW70,KWW76,KWW78,KWW82,#REF!)*(1-$E$91)*0.095</f>
        <v>#REF!</v>
      </c>
      <c r="KWX97" s="1488" t="e">
        <f>SUM(KWX23,KWX27,KWX33,KWX38,KWX41,KWX44,KWX47,KWX50,KWX56,KWX62,KWX64,KWX70,KWX76,KWX78,KWX82,#REF!)*(1-$E$91)*0.095</f>
        <v>#REF!</v>
      </c>
      <c r="KWY97" s="1488" t="e">
        <f>SUM(KWY23,KWY27,KWY33,KWY38,KWY41,KWY44,KWY47,KWY50,KWY56,KWY62,KWY64,KWY70,KWY76,KWY78,KWY82,#REF!)*(1-$E$91)*0.095</f>
        <v>#REF!</v>
      </c>
      <c r="KWZ97" s="1488" t="e">
        <f>SUM(KWZ23,KWZ27,KWZ33,KWZ38,KWZ41,KWZ44,KWZ47,KWZ50,KWZ56,KWZ62,KWZ64,KWZ70,KWZ76,KWZ78,KWZ82,#REF!)*(1-$E$91)*0.095</f>
        <v>#REF!</v>
      </c>
      <c r="KXA97" s="1488" t="e">
        <f>SUM(KXA23,KXA27,KXA33,KXA38,KXA41,KXA44,KXA47,KXA50,KXA56,KXA62,KXA64,KXA70,KXA76,KXA78,KXA82,#REF!)*(1-$E$91)*0.095</f>
        <v>#REF!</v>
      </c>
      <c r="KXB97" s="1488" t="e">
        <f>SUM(KXB23,KXB27,KXB33,KXB38,KXB41,KXB44,KXB47,KXB50,KXB56,KXB62,KXB64,KXB70,KXB76,KXB78,KXB82,#REF!)*(1-$E$91)*0.095</f>
        <v>#REF!</v>
      </c>
      <c r="KXC97" s="1488" t="e">
        <f>SUM(KXC23,KXC27,KXC33,KXC38,KXC41,KXC44,KXC47,KXC50,KXC56,KXC62,KXC64,KXC70,KXC76,KXC78,KXC82,#REF!)*(1-$E$91)*0.095</f>
        <v>#REF!</v>
      </c>
      <c r="KXD97" s="1488" t="e">
        <f>SUM(KXD23,KXD27,KXD33,KXD38,KXD41,KXD44,KXD47,KXD50,KXD56,KXD62,KXD64,KXD70,KXD76,KXD78,KXD82,#REF!)*(1-$E$91)*0.095</f>
        <v>#REF!</v>
      </c>
      <c r="KXE97" s="1488" t="e">
        <f>SUM(KXE23,KXE27,KXE33,KXE38,KXE41,KXE44,KXE47,KXE50,KXE56,KXE62,KXE64,KXE70,KXE76,KXE78,KXE82,#REF!)*(1-$E$91)*0.095</f>
        <v>#REF!</v>
      </c>
      <c r="KXF97" s="1488" t="e">
        <f>SUM(KXF23,KXF27,KXF33,KXF38,KXF41,KXF44,KXF47,KXF50,KXF56,KXF62,KXF64,KXF70,KXF76,KXF78,KXF82,#REF!)*(1-$E$91)*0.095</f>
        <v>#REF!</v>
      </c>
      <c r="KXG97" s="1488" t="e">
        <f>SUM(KXG23,KXG27,KXG33,KXG38,KXG41,KXG44,KXG47,KXG50,KXG56,KXG62,KXG64,KXG70,KXG76,KXG78,KXG82,#REF!)*(1-$E$91)*0.095</f>
        <v>#REF!</v>
      </c>
      <c r="KXH97" s="1488" t="e">
        <f>SUM(KXH23,KXH27,KXH33,KXH38,KXH41,KXH44,KXH47,KXH50,KXH56,KXH62,KXH64,KXH70,KXH76,KXH78,KXH82,#REF!)*(1-$E$91)*0.095</f>
        <v>#REF!</v>
      </c>
      <c r="KXI97" s="1488" t="e">
        <f>SUM(KXI23,KXI27,KXI33,KXI38,KXI41,KXI44,KXI47,KXI50,KXI56,KXI62,KXI64,KXI70,KXI76,KXI78,KXI82,#REF!)*(1-$E$91)*0.095</f>
        <v>#REF!</v>
      </c>
      <c r="KXJ97" s="1488" t="e">
        <f>SUM(KXJ23,KXJ27,KXJ33,KXJ38,KXJ41,KXJ44,KXJ47,KXJ50,KXJ56,KXJ62,KXJ64,KXJ70,KXJ76,KXJ78,KXJ82,#REF!)*(1-$E$91)*0.095</f>
        <v>#REF!</v>
      </c>
      <c r="KXK97" s="1488" t="e">
        <f>SUM(KXK23,KXK27,KXK33,KXK38,KXK41,KXK44,KXK47,KXK50,KXK56,KXK62,KXK64,KXK70,KXK76,KXK78,KXK82,#REF!)*(1-$E$91)*0.095</f>
        <v>#REF!</v>
      </c>
      <c r="KXL97" s="1488" t="e">
        <f>SUM(KXL23,KXL27,KXL33,KXL38,KXL41,KXL44,KXL47,KXL50,KXL56,KXL62,KXL64,KXL70,KXL76,KXL78,KXL82,#REF!)*(1-$E$91)*0.095</f>
        <v>#REF!</v>
      </c>
      <c r="KXM97" s="1488" t="e">
        <f>SUM(KXM23,KXM27,KXM33,KXM38,KXM41,KXM44,KXM47,KXM50,KXM56,KXM62,KXM64,KXM70,KXM76,KXM78,KXM82,#REF!)*(1-$E$91)*0.095</f>
        <v>#REF!</v>
      </c>
      <c r="KXN97" s="1488" t="e">
        <f>SUM(KXN23,KXN27,KXN33,KXN38,KXN41,KXN44,KXN47,KXN50,KXN56,KXN62,KXN64,KXN70,KXN76,KXN78,KXN82,#REF!)*(1-$E$91)*0.095</f>
        <v>#REF!</v>
      </c>
      <c r="KXO97" s="1488" t="e">
        <f>SUM(KXO23,KXO27,KXO33,KXO38,KXO41,KXO44,KXO47,KXO50,KXO56,KXO62,KXO64,KXO70,KXO76,KXO78,KXO82,#REF!)*(1-$E$91)*0.095</f>
        <v>#REF!</v>
      </c>
      <c r="KXP97" s="1488" t="e">
        <f>SUM(KXP23,KXP27,KXP33,KXP38,KXP41,KXP44,KXP47,KXP50,KXP56,KXP62,KXP64,KXP70,KXP76,KXP78,KXP82,#REF!)*(1-$E$91)*0.095</f>
        <v>#REF!</v>
      </c>
      <c r="KXQ97" s="1488" t="e">
        <f>SUM(KXQ23,KXQ27,KXQ33,KXQ38,KXQ41,KXQ44,KXQ47,KXQ50,KXQ56,KXQ62,KXQ64,KXQ70,KXQ76,KXQ78,KXQ82,#REF!)*(1-$E$91)*0.095</f>
        <v>#REF!</v>
      </c>
      <c r="KXR97" s="1488" t="e">
        <f>SUM(KXR23,KXR27,KXR33,KXR38,KXR41,KXR44,KXR47,KXR50,KXR56,KXR62,KXR64,KXR70,KXR76,KXR78,KXR82,#REF!)*(1-$E$91)*0.095</f>
        <v>#REF!</v>
      </c>
      <c r="KXS97" s="1488" t="e">
        <f>SUM(KXS23,KXS27,KXS33,KXS38,KXS41,KXS44,KXS47,KXS50,KXS56,KXS62,KXS64,KXS70,KXS76,KXS78,KXS82,#REF!)*(1-$E$91)*0.095</f>
        <v>#REF!</v>
      </c>
      <c r="KXT97" s="1488" t="e">
        <f>SUM(KXT23,KXT27,KXT33,KXT38,KXT41,KXT44,KXT47,KXT50,KXT56,KXT62,KXT64,KXT70,KXT76,KXT78,KXT82,#REF!)*(1-$E$91)*0.095</f>
        <v>#REF!</v>
      </c>
      <c r="KXU97" s="1488" t="e">
        <f>SUM(KXU23,KXU27,KXU33,KXU38,KXU41,KXU44,KXU47,KXU50,KXU56,KXU62,KXU64,KXU70,KXU76,KXU78,KXU82,#REF!)*(1-$E$91)*0.095</f>
        <v>#REF!</v>
      </c>
      <c r="KXV97" s="1488" t="e">
        <f>SUM(KXV23,KXV27,KXV33,KXV38,KXV41,KXV44,KXV47,KXV50,KXV56,KXV62,KXV64,KXV70,KXV76,KXV78,KXV82,#REF!)*(1-$E$91)*0.095</f>
        <v>#REF!</v>
      </c>
      <c r="KXW97" s="1488" t="e">
        <f>SUM(KXW23,KXW27,KXW33,KXW38,KXW41,KXW44,KXW47,KXW50,KXW56,KXW62,KXW64,KXW70,KXW76,KXW78,KXW82,#REF!)*(1-$E$91)*0.095</f>
        <v>#REF!</v>
      </c>
      <c r="KXX97" s="1488" t="e">
        <f>SUM(KXX23,KXX27,KXX33,KXX38,KXX41,KXX44,KXX47,KXX50,KXX56,KXX62,KXX64,KXX70,KXX76,KXX78,KXX82,#REF!)*(1-$E$91)*0.095</f>
        <v>#REF!</v>
      </c>
      <c r="KXY97" s="1488" t="e">
        <f>SUM(KXY23,KXY27,KXY33,KXY38,KXY41,KXY44,KXY47,KXY50,KXY56,KXY62,KXY64,KXY70,KXY76,KXY78,KXY82,#REF!)*(1-$E$91)*0.095</f>
        <v>#REF!</v>
      </c>
      <c r="KXZ97" s="1488" t="e">
        <f>SUM(KXZ23,KXZ27,KXZ33,KXZ38,KXZ41,KXZ44,KXZ47,KXZ50,KXZ56,KXZ62,KXZ64,KXZ70,KXZ76,KXZ78,KXZ82,#REF!)*(1-$E$91)*0.095</f>
        <v>#REF!</v>
      </c>
      <c r="KYA97" s="1488" t="e">
        <f>SUM(KYA23,KYA27,KYA33,KYA38,KYA41,KYA44,KYA47,KYA50,KYA56,KYA62,KYA64,KYA70,KYA76,KYA78,KYA82,#REF!)*(1-$E$91)*0.095</f>
        <v>#REF!</v>
      </c>
      <c r="KYB97" s="1488" t="e">
        <f>SUM(KYB23,KYB27,KYB33,KYB38,KYB41,KYB44,KYB47,KYB50,KYB56,KYB62,KYB64,KYB70,KYB76,KYB78,KYB82,#REF!)*(1-$E$91)*0.095</f>
        <v>#REF!</v>
      </c>
      <c r="KYC97" s="1488" t="e">
        <f>SUM(KYC23,KYC27,KYC33,KYC38,KYC41,KYC44,KYC47,KYC50,KYC56,KYC62,KYC64,KYC70,KYC76,KYC78,KYC82,#REF!)*(1-$E$91)*0.095</f>
        <v>#REF!</v>
      </c>
      <c r="KYD97" s="1488" t="e">
        <f>SUM(KYD23,KYD27,KYD33,KYD38,KYD41,KYD44,KYD47,KYD50,KYD56,KYD62,KYD64,KYD70,KYD76,KYD78,KYD82,#REF!)*(1-$E$91)*0.095</f>
        <v>#REF!</v>
      </c>
      <c r="KYE97" s="1488" t="e">
        <f>SUM(KYE23,KYE27,KYE33,KYE38,KYE41,KYE44,KYE47,KYE50,KYE56,KYE62,KYE64,KYE70,KYE76,KYE78,KYE82,#REF!)*(1-$E$91)*0.095</f>
        <v>#REF!</v>
      </c>
      <c r="KYF97" s="1488" t="e">
        <f>SUM(KYF23,KYF27,KYF33,KYF38,KYF41,KYF44,KYF47,KYF50,KYF56,KYF62,KYF64,KYF70,KYF76,KYF78,KYF82,#REF!)*(1-$E$91)*0.095</f>
        <v>#REF!</v>
      </c>
      <c r="KYG97" s="1488" t="e">
        <f>SUM(KYG23,KYG27,KYG33,KYG38,KYG41,KYG44,KYG47,KYG50,KYG56,KYG62,KYG64,KYG70,KYG76,KYG78,KYG82,#REF!)*(1-$E$91)*0.095</f>
        <v>#REF!</v>
      </c>
      <c r="KYH97" s="1488" t="e">
        <f>SUM(KYH23,KYH27,KYH33,KYH38,KYH41,KYH44,KYH47,KYH50,KYH56,KYH62,KYH64,KYH70,KYH76,KYH78,KYH82,#REF!)*(1-$E$91)*0.095</f>
        <v>#REF!</v>
      </c>
      <c r="KYI97" s="1488" t="e">
        <f>SUM(KYI23,KYI27,KYI33,KYI38,KYI41,KYI44,KYI47,KYI50,KYI56,KYI62,KYI64,KYI70,KYI76,KYI78,KYI82,#REF!)*(1-$E$91)*0.095</f>
        <v>#REF!</v>
      </c>
      <c r="KYJ97" s="1488" t="e">
        <f>SUM(KYJ23,KYJ27,KYJ33,KYJ38,KYJ41,KYJ44,KYJ47,KYJ50,KYJ56,KYJ62,KYJ64,KYJ70,KYJ76,KYJ78,KYJ82,#REF!)*(1-$E$91)*0.095</f>
        <v>#REF!</v>
      </c>
      <c r="KYK97" s="1488" t="e">
        <f>SUM(KYK23,KYK27,KYK33,KYK38,KYK41,KYK44,KYK47,KYK50,KYK56,KYK62,KYK64,KYK70,KYK76,KYK78,KYK82,#REF!)*(1-$E$91)*0.095</f>
        <v>#REF!</v>
      </c>
      <c r="KYL97" s="1488" t="e">
        <f>SUM(KYL23,KYL27,KYL33,KYL38,KYL41,KYL44,KYL47,KYL50,KYL56,KYL62,KYL64,KYL70,KYL76,KYL78,KYL82,#REF!)*(1-$E$91)*0.095</f>
        <v>#REF!</v>
      </c>
      <c r="KYM97" s="1488" t="e">
        <f>SUM(KYM23,KYM27,KYM33,KYM38,KYM41,KYM44,KYM47,KYM50,KYM56,KYM62,KYM64,KYM70,KYM76,KYM78,KYM82,#REF!)*(1-$E$91)*0.095</f>
        <v>#REF!</v>
      </c>
      <c r="KYN97" s="1488" t="e">
        <f>SUM(KYN23,KYN27,KYN33,KYN38,KYN41,KYN44,KYN47,KYN50,KYN56,KYN62,KYN64,KYN70,KYN76,KYN78,KYN82,#REF!)*(1-$E$91)*0.095</f>
        <v>#REF!</v>
      </c>
      <c r="KYO97" s="1488" t="e">
        <f>SUM(KYO23,KYO27,KYO33,KYO38,KYO41,KYO44,KYO47,KYO50,KYO56,KYO62,KYO64,KYO70,KYO76,KYO78,KYO82,#REF!)*(1-$E$91)*0.095</f>
        <v>#REF!</v>
      </c>
      <c r="KYP97" s="1488" t="e">
        <f>SUM(KYP23,KYP27,KYP33,KYP38,KYP41,KYP44,KYP47,KYP50,KYP56,KYP62,KYP64,KYP70,KYP76,KYP78,KYP82,#REF!)*(1-$E$91)*0.095</f>
        <v>#REF!</v>
      </c>
      <c r="KYQ97" s="1488" t="e">
        <f>SUM(KYQ23,KYQ27,KYQ33,KYQ38,KYQ41,KYQ44,KYQ47,KYQ50,KYQ56,KYQ62,KYQ64,KYQ70,KYQ76,KYQ78,KYQ82,#REF!)*(1-$E$91)*0.095</f>
        <v>#REF!</v>
      </c>
      <c r="KYR97" s="1488" t="e">
        <f>SUM(KYR23,KYR27,KYR33,KYR38,KYR41,KYR44,KYR47,KYR50,KYR56,KYR62,KYR64,KYR70,KYR76,KYR78,KYR82,#REF!)*(1-$E$91)*0.095</f>
        <v>#REF!</v>
      </c>
      <c r="KYS97" s="1488" t="e">
        <f>SUM(KYS23,KYS27,KYS33,KYS38,KYS41,KYS44,KYS47,KYS50,KYS56,KYS62,KYS64,KYS70,KYS76,KYS78,KYS82,#REF!)*(1-$E$91)*0.095</f>
        <v>#REF!</v>
      </c>
      <c r="KYT97" s="1488" t="e">
        <f>SUM(KYT23,KYT27,KYT33,KYT38,KYT41,KYT44,KYT47,KYT50,KYT56,KYT62,KYT64,KYT70,KYT76,KYT78,KYT82,#REF!)*(1-$E$91)*0.095</f>
        <v>#REF!</v>
      </c>
      <c r="KYU97" s="1488" t="e">
        <f>SUM(KYU23,KYU27,KYU33,KYU38,KYU41,KYU44,KYU47,KYU50,KYU56,KYU62,KYU64,KYU70,KYU76,KYU78,KYU82,#REF!)*(1-$E$91)*0.095</f>
        <v>#REF!</v>
      </c>
      <c r="KYV97" s="1488" t="e">
        <f>SUM(KYV23,KYV27,KYV33,KYV38,KYV41,KYV44,KYV47,KYV50,KYV56,KYV62,KYV64,KYV70,KYV76,KYV78,KYV82,#REF!)*(1-$E$91)*0.095</f>
        <v>#REF!</v>
      </c>
      <c r="KYW97" s="1488" t="e">
        <f>SUM(KYW23,KYW27,KYW33,KYW38,KYW41,KYW44,KYW47,KYW50,KYW56,KYW62,KYW64,KYW70,KYW76,KYW78,KYW82,#REF!)*(1-$E$91)*0.095</f>
        <v>#REF!</v>
      </c>
      <c r="KYX97" s="1488" t="e">
        <f>SUM(KYX23,KYX27,KYX33,KYX38,KYX41,KYX44,KYX47,KYX50,KYX56,KYX62,KYX64,KYX70,KYX76,KYX78,KYX82,#REF!)*(1-$E$91)*0.095</f>
        <v>#REF!</v>
      </c>
      <c r="KYY97" s="1488" t="e">
        <f>SUM(KYY23,KYY27,KYY33,KYY38,KYY41,KYY44,KYY47,KYY50,KYY56,KYY62,KYY64,KYY70,KYY76,KYY78,KYY82,#REF!)*(1-$E$91)*0.095</f>
        <v>#REF!</v>
      </c>
      <c r="KYZ97" s="1488" t="e">
        <f>SUM(KYZ23,KYZ27,KYZ33,KYZ38,KYZ41,KYZ44,KYZ47,KYZ50,KYZ56,KYZ62,KYZ64,KYZ70,KYZ76,KYZ78,KYZ82,#REF!)*(1-$E$91)*0.095</f>
        <v>#REF!</v>
      </c>
      <c r="KZA97" s="1488" t="e">
        <f>SUM(KZA23,KZA27,KZA33,KZA38,KZA41,KZA44,KZA47,KZA50,KZA56,KZA62,KZA64,KZA70,KZA76,KZA78,KZA82,#REF!)*(1-$E$91)*0.095</f>
        <v>#REF!</v>
      </c>
      <c r="KZB97" s="1488" t="e">
        <f>SUM(KZB23,KZB27,KZB33,KZB38,KZB41,KZB44,KZB47,KZB50,KZB56,KZB62,KZB64,KZB70,KZB76,KZB78,KZB82,#REF!)*(1-$E$91)*0.095</f>
        <v>#REF!</v>
      </c>
      <c r="KZC97" s="1488" t="e">
        <f>SUM(KZC23,KZC27,KZC33,KZC38,KZC41,KZC44,KZC47,KZC50,KZC56,KZC62,KZC64,KZC70,KZC76,KZC78,KZC82,#REF!)*(1-$E$91)*0.095</f>
        <v>#REF!</v>
      </c>
      <c r="KZD97" s="1488" t="e">
        <f>SUM(KZD23,KZD27,KZD33,KZD38,KZD41,KZD44,KZD47,KZD50,KZD56,KZD62,KZD64,KZD70,KZD76,KZD78,KZD82,#REF!)*(1-$E$91)*0.095</f>
        <v>#REF!</v>
      </c>
      <c r="KZE97" s="1488" t="e">
        <f>SUM(KZE23,KZE27,KZE33,KZE38,KZE41,KZE44,KZE47,KZE50,KZE56,KZE62,KZE64,KZE70,KZE76,KZE78,KZE82,#REF!)*(1-$E$91)*0.095</f>
        <v>#REF!</v>
      </c>
      <c r="KZF97" s="1488" t="e">
        <f>SUM(KZF23,KZF27,KZF33,KZF38,KZF41,KZF44,KZF47,KZF50,KZF56,KZF62,KZF64,KZF70,KZF76,KZF78,KZF82,#REF!)*(1-$E$91)*0.095</f>
        <v>#REF!</v>
      </c>
      <c r="KZG97" s="1488" t="e">
        <f>SUM(KZG23,KZG27,KZG33,KZG38,KZG41,KZG44,KZG47,KZG50,KZG56,KZG62,KZG64,KZG70,KZG76,KZG78,KZG82,#REF!)*(1-$E$91)*0.095</f>
        <v>#REF!</v>
      </c>
      <c r="KZH97" s="1488" t="e">
        <f>SUM(KZH23,KZH27,KZH33,KZH38,KZH41,KZH44,KZH47,KZH50,KZH56,KZH62,KZH64,KZH70,KZH76,KZH78,KZH82,#REF!)*(1-$E$91)*0.095</f>
        <v>#REF!</v>
      </c>
      <c r="KZI97" s="1488" t="e">
        <f>SUM(KZI23,KZI27,KZI33,KZI38,KZI41,KZI44,KZI47,KZI50,KZI56,KZI62,KZI64,KZI70,KZI76,KZI78,KZI82,#REF!)*(1-$E$91)*0.095</f>
        <v>#REF!</v>
      </c>
      <c r="KZJ97" s="1488" t="e">
        <f>SUM(KZJ23,KZJ27,KZJ33,KZJ38,KZJ41,KZJ44,KZJ47,KZJ50,KZJ56,KZJ62,KZJ64,KZJ70,KZJ76,KZJ78,KZJ82,#REF!)*(1-$E$91)*0.095</f>
        <v>#REF!</v>
      </c>
      <c r="KZK97" s="1488" t="e">
        <f>SUM(KZK23,KZK27,KZK33,KZK38,KZK41,KZK44,KZK47,KZK50,KZK56,KZK62,KZK64,KZK70,KZK76,KZK78,KZK82,#REF!)*(1-$E$91)*0.095</f>
        <v>#REF!</v>
      </c>
      <c r="KZL97" s="1488" t="e">
        <f>SUM(KZL23,KZL27,KZL33,KZL38,KZL41,KZL44,KZL47,KZL50,KZL56,KZL62,KZL64,KZL70,KZL76,KZL78,KZL82,#REF!)*(1-$E$91)*0.095</f>
        <v>#REF!</v>
      </c>
      <c r="KZM97" s="1488" t="e">
        <f>SUM(KZM23,KZM27,KZM33,KZM38,KZM41,KZM44,KZM47,KZM50,KZM56,KZM62,KZM64,KZM70,KZM76,KZM78,KZM82,#REF!)*(1-$E$91)*0.095</f>
        <v>#REF!</v>
      </c>
      <c r="KZN97" s="1488" t="e">
        <f>SUM(KZN23,KZN27,KZN33,KZN38,KZN41,KZN44,KZN47,KZN50,KZN56,KZN62,KZN64,KZN70,KZN76,KZN78,KZN82,#REF!)*(1-$E$91)*0.095</f>
        <v>#REF!</v>
      </c>
      <c r="KZO97" s="1488" t="e">
        <f>SUM(KZO23,KZO27,KZO33,KZO38,KZO41,KZO44,KZO47,KZO50,KZO56,KZO62,KZO64,KZO70,KZO76,KZO78,KZO82,#REF!)*(1-$E$91)*0.095</f>
        <v>#REF!</v>
      </c>
      <c r="KZP97" s="1488" t="e">
        <f>SUM(KZP23,KZP27,KZP33,KZP38,KZP41,KZP44,KZP47,KZP50,KZP56,KZP62,KZP64,KZP70,KZP76,KZP78,KZP82,#REF!)*(1-$E$91)*0.095</f>
        <v>#REF!</v>
      </c>
      <c r="KZQ97" s="1488" t="e">
        <f>SUM(KZQ23,KZQ27,KZQ33,KZQ38,KZQ41,KZQ44,KZQ47,KZQ50,KZQ56,KZQ62,KZQ64,KZQ70,KZQ76,KZQ78,KZQ82,#REF!)*(1-$E$91)*0.095</f>
        <v>#REF!</v>
      </c>
      <c r="KZR97" s="1488" t="e">
        <f>SUM(KZR23,KZR27,KZR33,KZR38,KZR41,KZR44,KZR47,KZR50,KZR56,KZR62,KZR64,KZR70,KZR76,KZR78,KZR82,#REF!)*(1-$E$91)*0.095</f>
        <v>#REF!</v>
      </c>
      <c r="KZS97" s="1488" t="e">
        <f>SUM(KZS23,KZS27,KZS33,KZS38,KZS41,KZS44,KZS47,KZS50,KZS56,KZS62,KZS64,KZS70,KZS76,KZS78,KZS82,#REF!)*(1-$E$91)*0.095</f>
        <v>#REF!</v>
      </c>
      <c r="KZT97" s="1488" t="e">
        <f>SUM(KZT23,KZT27,KZT33,KZT38,KZT41,KZT44,KZT47,KZT50,KZT56,KZT62,KZT64,KZT70,KZT76,KZT78,KZT82,#REF!)*(1-$E$91)*0.095</f>
        <v>#REF!</v>
      </c>
      <c r="KZU97" s="1488" t="e">
        <f>SUM(KZU23,KZU27,KZU33,KZU38,KZU41,KZU44,KZU47,KZU50,KZU56,KZU62,KZU64,KZU70,KZU76,KZU78,KZU82,#REF!)*(1-$E$91)*0.095</f>
        <v>#REF!</v>
      </c>
      <c r="KZV97" s="1488" t="e">
        <f>SUM(KZV23,KZV27,KZV33,KZV38,KZV41,KZV44,KZV47,KZV50,KZV56,KZV62,KZV64,KZV70,KZV76,KZV78,KZV82,#REF!)*(1-$E$91)*0.095</f>
        <v>#REF!</v>
      </c>
      <c r="KZW97" s="1488" t="e">
        <f>SUM(KZW23,KZW27,KZW33,KZW38,KZW41,KZW44,KZW47,KZW50,KZW56,KZW62,KZW64,KZW70,KZW76,KZW78,KZW82,#REF!)*(1-$E$91)*0.095</f>
        <v>#REF!</v>
      </c>
      <c r="KZX97" s="1488" t="e">
        <f>SUM(KZX23,KZX27,KZX33,KZX38,KZX41,KZX44,KZX47,KZX50,KZX56,KZX62,KZX64,KZX70,KZX76,KZX78,KZX82,#REF!)*(1-$E$91)*0.095</f>
        <v>#REF!</v>
      </c>
      <c r="KZY97" s="1488" t="e">
        <f>SUM(KZY23,KZY27,KZY33,KZY38,KZY41,KZY44,KZY47,KZY50,KZY56,KZY62,KZY64,KZY70,KZY76,KZY78,KZY82,#REF!)*(1-$E$91)*0.095</f>
        <v>#REF!</v>
      </c>
      <c r="KZZ97" s="1488" t="e">
        <f>SUM(KZZ23,KZZ27,KZZ33,KZZ38,KZZ41,KZZ44,KZZ47,KZZ50,KZZ56,KZZ62,KZZ64,KZZ70,KZZ76,KZZ78,KZZ82,#REF!)*(1-$E$91)*0.095</f>
        <v>#REF!</v>
      </c>
      <c r="LAA97" s="1488" t="e">
        <f>SUM(LAA23,LAA27,LAA33,LAA38,LAA41,LAA44,LAA47,LAA50,LAA56,LAA62,LAA64,LAA70,LAA76,LAA78,LAA82,#REF!)*(1-$E$91)*0.095</f>
        <v>#REF!</v>
      </c>
      <c r="LAB97" s="1488" t="e">
        <f>SUM(LAB23,LAB27,LAB33,LAB38,LAB41,LAB44,LAB47,LAB50,LAB56,LAB62,LAB64,LAB70,LAB76,LAB78,LAB82,#REF!)*(1-$E$91)*0.095</f>
        <v>#REF!</v>
      </c>
      <c r="LAC97" s="1488" t="e">
        <f>SUM(LAC23,LAC27,LAC33,LAC38,LAC41,LAC44,LAC47,LAC50,LAC56,LAC62,LAC64,LAC70,LAC76,LAC78,LAC82,#REF!)*(1-$E$91)*0.095</f>
        <v>#REF!</v>
      </c>
      <c r="LAD97" s="1488" t="e">
        <f>SUM(LAD23,LAD27,LAD33,LAD38,LAD41,LAD44,LAD47,LAD50,LAD56,LAD62,LAD64,LAD70,LAD76,LAD78,LAD82,#REF!)*(1-$E$91)*0.095</f>
        <v>#REF!</v>
      </c>
      <c r="LAE97" s="1488" t="e">
        <f>SUM(LAE23,LAE27,LAE33,LAE38,LAE41,LAE44,LAE47,LAE50,LAE56,LAE62,LAE64,LAE70,LAE76,LAE78,LAE82,#REF!)*(1-$E$91)*0.095</f>
        <v>#REF!</v>
      </c>
      <c r="LAF97" s="1488" t="e">
        <f>SUM(LAF23,LAF27,LAF33,LAF38,LAF41,LAF44,LAF47,LAF50,LAF56,LAF62,LAF64,LAF70,LAF76,LAF78,LAF82,#REF!)*(1-$E$91)*0.095</f>
        <v>#REF!</v>
      </c>
      <c r="LAG97" s="1488" t="e">
        <f>SUM(LAG23,LAG27,LAG33,LAG38,LAG41,LAG44,LAG47,LAG50,LAG56,LAG62,LAG64,LAG70,LAG76,LAG78,LAG82,#REF!)*(1-$E$91)*0.095</f>
        <v>#REF!</v>
      </c>
      <c r="LAH97" s="1488" t="e">
        <f>SUM(LAH23,LAH27,LAH33,LAH38,LAH41,LAH44,LAH47,LAH50,LAH56,LAH62,LAH64,LAH70,LAH76,LAH78,LAH82,#REF!)*(1-$E$91)*0.095</f>
        <v>#REF!</v>
      </c>
      <c r="LAI97" s="1488" t="e">
        <f>SUM(LAI23,LAI27,LAI33,LAI38,LAI41,LAI44,LAI47,LAI50,LAI56,LAI62,LAI64,LAI70,LAI76,LAI78,LAI82,#REF!)*(1-$E$91)*0.095</f>
        <v>#REF!</v>
      </c>
      <c r="LAJ97" s="1488" t="e">
        <f>SUM(LAJ23,LAJ27,LAJ33,LAJ38,LAJ41,LAJ44,LAJ47,LAJ50,LAJ56,LAJ62,LAJ64,LAJ70,LAJ76,LAJ78,LAJ82,#REF!)*(1-$E$91)*0.095</f>
        <v>#REF!</v>
      </c>
      <c r="LAK97" s="1488" t="e">
        <f>SUM(LAK23,LAK27,LAK33,LAK38,LAK41,LAK44,LAK47,LAK50,LAK56,LAK62,LAK64,LAK70,LAK76,LAK78,LAK82,#REF!)*(1-$E$91)*0.095</f>
        <v>#REF!</v>
      </c>
      <c r="LAL97" s="1488" t="e">
        <f>SUM(LAL23,LAL27,LAL33,LAL38,LAL41,LAL44,LAL47,LAL50,LAL56,LAL62,LAL64,LAL70,LAL76,LAL78,LAL82,#REF!)*(1-$E$91)*0.095</f>
        <v>#REF!</v>
      </c>
      <c r="LAM97" s="1488" t="e">
        <f>SUM(LAM23,LAM27,LAM33,LAM38,LAM41,LAM44,LAM47,LAM50,LAM56,LAM62,LAM64,LAM70,LAM76,LAM78,LAM82,#REF!)*(1-$E$91)*0.095</f>
        <v>#REF!</v>
      </c>
      <c r="LAN97" s="1488" t="e">
        <f>SUM(LAN23,LAN27,LAN33,LAN38,LAN41,LAN44,LAN47,LAN50,LAN56,LAN62,LAN64,LAN70,LAN76,LAN78,LAN82,#REF!)*(1-$E$91)*0.095</f>
        <v>#REF!</v>
      </c>
      <c r="LAO97" s="1488" t="e">
        <f>SUM(LAO23,LAO27,LAO33,LAO38,LAO41,LAO44,LAO47,LAO50,LAO56,LAO62,LAO64,LAO70,LAO76,LAO78,LAO82,#REF!)*(1-$E$91)*0.095</f>
        <v>#REF!</v>
      </c>
      <c r="LAP97" s="1488" t="e">
        <f>SUM(LAP23,LAP27,LAP33,LAP38,LAP41,LAP44,LAP47,LAP50,LAP56,LAP62,LAP64,LAP70,LAP76,LAP78,LAP82,#REF!)*(1-$E$91)*0.095</f>
        <v>#REF!</v>
      </c>
      <c r="LAQ97" s="1488" t="e">
        <f>SUM(LAQ23,LAQ27,LAQ33,LAQ38,LAQ41,LAQ44,LAQ47,LAQ50,LAQ56,LAQ62,LAQ64,LAQ70,LAQ76,LAQ78,LAQ82,#REF!)*(1-$E$91)*0.095</f>
        <v>#REF!</v>
      </c>
      <c r="LAR97" s="1488" t="e">
        <f>SUM(LAR23,LAR27,LAR33,LAR38,LAR41,LAR44,LAR47,LAR50,LAR56,LAR62,LAR64,LAR70,LAR76,LAR78,LAR82,#REF!)*(1-$E$91)*0.095</f>
        <v>#REF!</v>
      </c>
      <c r="LAS97" s="1488" t="e">
        <f>SUM(LAS23,LAS27,LAS33,LAS38,LAS41,LAS44,LAS47,LAS50,LAS56,LAS62,LAS64,LAS70,LAS76,LAS78,LAS82,#REF!)*(1-$E$91)*0.095</f>
        <v>#REF!</v>
      </c>
      <c r="LAT97" s="1488" t="e">
        <f>SUM(LAT23,LAT27,LAT33,LAT38,LAT41,LAT44,LAT47,LAT50,LAT56,LAT62,LAT64,LAT70,LAT76,LAT78,LAT82,#REF!)*(1-$E$91)*0.095</f>
        <v>#REF!</v>
      </c>
      <c r="LAU97" s="1488" t="e">
        <f>SUM(LAU23,LAU27,LAU33,LAU38,LAU41,LAU44,LAU47,LAU50,LAU56,LAU62,LAU64,LAU70,LAU76,LAU78,LAU82,#REF!)*(1-$E$91)*0.095</f>
        <v>#REF!</v>
      </c>
      <c r="LAV97" s="1488" t="e">
        <f>SUM(LAV23,LAV27,LAV33,LAV38,LAV41,LAV44,LAV47,LAV50,LAV56,LAV62,LAV64,LAV70,LAV76,LAV78,LAV82,#REF!)*(1-$E$91)*0.095</f>
        <v>#REF!</v>
      </c>
      <c r="LAW97" s="1488" t="e">
        <f>SUM(LAW23,LAW27,LAW33,LAW38,LAW41,LAW44,LAW47,LAW50,LAW56,LAW62,LAW64,LAW70,LAW76,LAW78,LAW82,#REF!)*(1-$E$91)*0.095</f>
        <v>#REF!</v>
      </c>
      <c r="LAX97" s="1488" t="e">
        <f>SUM(LAX23,LAX27,LAX33,LAX38,LAX41,LAX44,LAX47,LAX50,LAX56,LAX62,LAX64,LAX70,LAX76,LAX78,LAX82,#REF!)*(1-$E$91)*0.095</f>
        <v>#REF!</v>
      </c>
      <c r="LAY97" s="1488" t="e">
        <f>SUM(LAY23,LAY27,LAY33,LAY38,LAY41,LAY44,LAY47,LAY50,LAY56,LAY62,LAY64,LAY70,LAY76,LAY78,LAY82,#REF!)*(1-$E$91)*0.095</f>
        <v>#REF!</v>
      </c>
      <c r="LAZ97" s="1488" t="e">
        <f>SUM(LAZ23,LAZ27,LAZ33,LAZ38,LAZ41,LAZ44,LAZ47,LAZ50,LAZ56,LAZ62,LAZ64,LAZ70,LAZ76,LAZ78,LAZ82,#REF!)*(1-$E$91)*0.095</f>
        <v>#REF!</v>
      </c>
      <c r="LBA97" s="1488" t="e">
        <f>SUM(LBA23,LBA27,LBA33,LBA38,LBA41,LBA44,LBA47,LBA50,LBA56,LBA62,LBA64,LBA70,LBA76,LBA78,LBA82,#REF!)*(1-$E$91)*0.095</f>
        <v>#REF!</v>
      </c>
      <c r="LBB97" s="1488" t="e">
        <f>SUM(LBB23,LBB27,LBB33,LBB38,LBB41,LBB44,LBB47,LBB50,LBB56,LBB62,LBB64,LBB70,LBB76,LBB78,LBB82,#REF!)*(1-$E$91)*0.095</f>
        <v>#REF!</v>
      </c>
      <c r="LBC97" s="1488" t="e">
        <f>SUM(LBC23,LBC27,LBC33,LBC38,LBC41,LBC44,LBC47,LBC50,LBC56,LBC62,LBC64,LBC70,LBC76,LBC78,LBC82,#REF!)*(1-$E$91)*0.095</f>
        <v>#REF!</v>
      </c>
      <c r="LBD97" s="1488" t="e">
        <f>SUM(LBD23,LBD27,LBD33,LBD38,LBD41,LBD44,LBD47,LBD50,LBD56,LBD62,LBD64,LBD70,LBD76,LBD78,LBD82,#REF!)*(1-$E$91)*0.095</f>
        <v>#REF!</v>
      </c>
      <c r="LBE97" s="1488" t="e">
        <f>SUM(LBE23,LBE27,LBE33,LBE38,LBE41,LBE44,LBE47,LBE50,LBE56,LBE62,LBE64,LBE70,LBE76,LBE78,LBE82,#REF!)*(1-$E$91)*0.095</f>
        <v>#REF!</v>
      </c>
      <c r="LBF97" s="1488" t="e">
        <f>SUM(LBF23,LBF27,LBF33,LBF38,LBF41,LBF44,LBF47,LBF50,LBF56,LBF62,LBF64,LBF70,LBF76,LBF78,LBF82,#REF!)*(1-$E$91)*0.095</f>
        <v>#REF!</v>
      </c>
      <c r="LBG97" s="1488" t="e">
        <f>SUM(LBG23,LBG27,LBG33,LBG38,LBG41,LBG44,LBG47,LBG50,LBG56,LBG62,LBG64,LBG70,LBG76,LBG78,LBG82,#REF!)*(1-$E$91)*0.095</f>
        <v>#REF!</v>
      </c>
      <c r="LBH97" s="1488" t="e">
        <f>SUM(LBH23,LBH27,LBH33,LBH38,LBH41,LBH44,LBH47,LBH50,LBH56,LBH62,LBH64,LBH70,LBH76,LBH78,LBH82,#REF!)*(1-$E$91)*0.095</f>
        <v>#REF!</v>
      </c>
      <c r="LBI97" s="1488" t="e">
        <f>SUM(LBI23,LBI27,LBI33,LBI38,LBI41,LBI44,LBI47,LBI50,LBI56,LBI62,LBI64,LBI70,LBI76,LBI78,LBI82,#REF!)*(1-$E$91)*0.095</f>
        <v>#REF!</v>
      </c>
      <c r="LBJ97" s="1488" t="e">
        <f>SUM(LBJ23,LBJ27,LBJ33,LBJ38,LBJ41,LBJ44,LBJ47,LBJ50,LBJ56,LBJ62,LBJ64,LBJ70,LBJ76,LBJ78,LBJ82,#REF!)*(1-$E$91)*0.095</f>
        <v>#REF!</v>
      </c>
      <c r="LBK97" s="1488" t="e">
        <f>SUM(LBK23,LBK27,LBK33,LBK38,LBK41,LBK44,LBK47,LBK50,LBK56,LBK62,LBK64,LBK70,LBK76,LBK78,LBK82,#REF!)*(1-$E$91)*0.095</f>
        <v>#REF!</v>
      </c>
      <c r="LBL97" s="1488" t="e">
        <f>SUM(LBL23,LBL27,LBL33,LBL38,LBL41,LBL44,LBL47,LBL50,LBL56,LBL62,LBL64,LBL70,LBL76,LBL78,LBL82,#REF!)*(1-$E$91)*0.095</f>
        <v>#REF!</v>
      </c>
      <c r="LBM97" s="1488" t="e">
        <f>SUM(LBM23,LBM27,LBM33,LBM38,LBM41,LBM44,LBM47,LBM50,LBM56,LBM62,LBM64,LBM70,LBM76,LBM78,LBM82,#REF!)*(1-$E$91)*0.095</f>
        <v>#REF!</v>
      </c>
      <c r="LBN97" s="1488" t="e">
        <f>SUM(LBN23,LBN27,LBN33,LBN38,LBN41,LBN44,LBN47,LBN50,LBN56,LBN62,LBN64,LBN70,LBN76,LBN78,LBN82,#REF!)*(1-$E$91)*0.095</f>
        <v>#REF!</v>
      </c>
      <c r="LBO97" s="1488" t="e">
        <f>SUM(LBO23,LBO27,LBO33,LBO38,LBO41,LBO44,LBO47,LBO50,LBO56,LBO62,LBO64,LBO70,LBO76,LBO78,LBO82,#REF!)*(1-$E$91)*0.095</f>
        <v>#REF!</v>
      </c>
      <c r="LBP97" s="1488" t="e">
        <f>SUM(LBP23,LBP27,LBP33,LBP38,LBP41,LBP44,LBP47,LBP50,LBP56,LBP62,LBP64,LBP70,LBP76,LBP78,LBP82,#REF!)*(1-$E$91)*0.095</f>
        <v>#REF!</v>
      </c>
      <c r="LBQ97" s="1488" t="e">
        <f>SUM(LBQ23,LBQ27,LBQ33,LBQ38,LBQ41,LBQ44,LBQ47,LBQ50,LBQ56,LBQ62,LBQ64,LBQ70,LBQ76,LBQ78,LBQ82,#REF!)*(1-$E$91)*0.095</f>
        <v>#REF!</v>
      </c>
      <c r="LBR97" s="1488" t="e">
        <f>SUM(LBR23,LBR27,LBR33,LBR38,LBR41,LBR44,LBR47,LBR50,LBR56,LBR62,LBR64,LBR70,LBR76,LBR78,LBR82,#REF!)*(1-$E$91)*0.095</f>
        <v>#REF!</v>
      </c>
      <c r="LBS97" s="1488" t="e">
        <f>SUM(LBS23,LBS27,LBS33,LBS38,LBS41,LBS44,LBS47,LBS50,LBS56,LBS62,LBS64,LBS70,LBS76,LBS78,LBS82,#REF!)*(1-$E$91)*0.095</f>
        <v>#REF!</v>
      </c>
      <c r="LBT97" s="1488" t="e">
        <f>SUM(LBT23,LBT27,LBT33,LBT38,LBT41,LBT44,LBT47,LBT50,LBT56,LBT62,LBT64,LBT70,LBT76,LBT78,LBT82,#REF!)*(1-$E$91)*0.095</f>
        <v>#REF!</v>
      </c>
      <c r="LBU97" s="1488" t="e">
        <f>SUM(LBU23,LBU27,LBU33,LBU38,LBU41,LBU44,LBU47,LBU50,LBU56,LBU62,LBU64,LBU70,LBU76,LBU78,LBU82,#REF!)*(1-$E$91)*0.095</f>
        <v>#REF!</v>
      </c>
      <c r="LBV97" s="1488" t="e">
        <f>SUM(LBV23,LBV27,LBV33,LBV38,LBV41,LBV44,LBV47,LBV50,LBV56,LBV62,LBV64,LBV70,LBV76,LBV78,LBV82,#REF!)*(1-$E$91)*0.095</f>
        <v>#REF!</v>
      </c>
      <c r="LBW97" s="1488" t="e">
        <f>SUM(LBW23,LBW27,LBW33,LBW38,LBW41,LBW44,LBW47,LBW50,LBW56,LBW62,LBW64,LBW70,LBW76,LBW78,LBW82,#REF!)*(1-$E$91)*0.095</f>
        <v>#REF!</v>
      </c>
      <c r="LBX97" s="1488" t="e">
        <f>SUM(LBX23,LBX27,LBX33,LBX38,LBX41,LBX44,LBX47,LBX50,LBX56,LBX62,LBX64,LBX70,LBX76,LBX78,LBX82,#REF!)*(1-$E$91)*0.095</f>
        <v>#REF!</v>
      </c>
      <c r="LBY97" s="1488" t="e">
        <f>SUM(LBY23,LBY27,LBY33,LBY38,LBY41,LBY44,LBY47,LBY50,LBY56,LBY62,LBY64,LBY70,LBY76,LBY78,LBY82,#REF!)*(1-$E$91)*0.095</f>
        <v>#REF!</v>
      </c>
      <c r="LBZ97" s="1488" t="e">
        <f>SUM(LBZ23,LBZ27,LBZ33,LBZ38,LBZ41,LBZ44,LBZ47,LBZ50,LBZ56,LBZ62,LBZ64,LBZ70,LBZ76,LBZ78,LBZ82,#REF!)*(1-$E$91)*0.095</f>
        <v>#REF!</v>
      </c>
      <c r="LCA97" s="1488" t="e">
        <f>SUM(LCA23,LCA27,LCA33,LCA38,LCA41,LCA44,LCA47,LCA50,LCA56,LCA62,LCA64,LCA70,LCA76,LCA78,LCA82,#REF!)*(1-$E$91)*0.095</f>
        <v>#REF!</v>
      </c>
      <c r="LCB97" s="1488" t="e">
        <f>SUM(LCB23,LCB27,LCB33,LCB38,LCB41,LCB44,LCB47,LCB50,LCB56,LCB62,LCB64,LCB70,LCB76,LCB78,LCB82,#REF!)*(1-$E$91)*0.095</f>
        <v>#REF!</v>
      </c>
      <c r="LCC97" s="1488" t="e">
        <f>SUM(LCC23,LCC27,LCC33,LCC38,LCC41,LCC44,LCC47,LCC50,LCC56,LCC62,LCC64,LCC70,LCC76,LCC78,LCC82,#REF!)*(1-$E$91)*0.095</f>
        <v>#REF!</v>
      </c>
      <c r="LCD97" s="1488" t="e">
        <f>SUM(LCD23,LCD27,LCD33,LCD38,LCD41,LCD44,LCD47,LCD50,LCD56,LCD62,LCD64,LCD70,LCD76,LCD78,LCD82,#REF!)*(1-$E$91)*0.095</f>
        <v>#REF!</v>
      </c>
      <c r="LCE97" s="1488" t="e">
        <f>SUM(LCE23,LCE27,LCE33,LCE38,LCE41,LCE44,LCE47,LCE50,LCE56,LCE62,LCE64,LCE70,LCE76,LCE78,LCE82,#REF!)*(1-$E$91)*0.095</f>
        <v>#REF!</v>
      </c>
      <c r="LCF97" s="1488" t="e">
        <f>SUM(LCF23,LCF27,LCF33,LCF38,LCF41,LCF44,LCF47,LCF50,LCF56,LCF62,LCF64,LCF70,LCF76,LCF78,LCF82,#REF!)*(1-$E$91)*0.095</f>
        <v>#REF!</v>
      </c>
      <c r="LCG97" s="1488" t="e">
        <f>SUM(LCG23,LCG27,LCG33,LCG38,LCG41,LCG44,LCG47,LCG50,LCG56,LCG62,LCG64,LCG70,LCG76,LCG78,LCG82,#REF!)*(1-$E$91)*0.095</f>
        <v>#REF!</v>
      </c>
      <c r="LCH97" s="1488" t="e">
        <f>SUM(LCH23,LCH27,LCH33,LCH38,LCH41,LCH44,LCH47,LCH50,LCH56,LCH62,LCH64,LCH70,LCH76,LCH78,LCH82,#REF!)*(1-$E$91)*0.095</f>
        <v>#REF!</v>
      </c>
      <c r="LCI97" s="1488" t="e">
        <f>SUM(LCI23,LCI27,LCI33,LCI38,LCI41,LCI44,LCI47,LCI50,LCI56,LCI62,LCI64,LCI70,LCI76,LCI78,LCI82,#REF!)*(1-$E$91)*0.095</f>
        <v>#REF!</v>
      </c>
      <c r="LCJ97" s="1488" t="e">
        <f>SUM(LCJ23,LCJ27,LCJ33,LCJ38,LCJ41,LCJ44,LCJ47,LCJ50,LCJ56,LCJ62,LCJ64,LCJ70,LCJ76,LCJ78,LCJ82,#REF!)*(1-$E$91)*0.095</f>
        <v>#REF!</v>
      </c>
      <c r="LCK97" s="1488" t="e">
        <f>SUM(LCK23,LCK27,LCK33,LCK38,LCK41,LCK44,LCK47,LCK50,LCK56,LCK62,LCK64,LCK70,LCK76,LCK78,LCK82,#REF!)*(1-$E$91)*0.095</f>
        <v>#REF!</v>
      </c>
      <c r="LCL97" s="1488" t="e">
        <f>SUM(LCL23,LCL27,LCL33,LCL38,LCL41,LCL44,LCL47,LCL50,LCL56,LCL62,LCL64,LCL70,LCL76,LCL78,LCL82,#REF!)*(1-$E$91)*0.095</f>
        <v>#REF!</v>
      </c>
      <c r="LCM97" s="1488" t="e">
        <f>SUM(LCM23,LCM27,LCM33,LCM38,LCM41,LCM44,LCM47,LCM50,LCM56,LCM62,LCM64,LCM70,LCM76,LCM78,LCM82,#REF!)*(1-$E$91)*0.095</f>
        <v>#REF!</v>
      </c>
      <c r="LCN97" s="1488" t="e">
        <f>SUM(LCN23,LCN27,LCN33,LCN38,LCN41,LCN44,LCN47,LCN50,LCN56,LCN62,LCN64,LCN70,LCN76,LCN78,LCN82,#REF!)*(1-$E$91)*0.095</f>
        <v>#REF!</v>
      </c>
      <c r="LCO97" s="1488" t="e">
        <f>SUM(LCO23,LCO27,LCO33,LCO38,LCO41,LCO44,LCO47,LCO50,LCO56,LCO62,LCO64,LCO70,LCO76,LCO78,LCO82,#REF!)*(1-$E$91)*0.095</f>
        <v>#REF!</v>
      </c>
      <c r="LCP97" s="1488" t="e">
        <f>SUM(LCP23,LCP27,LCP33,LCP38,LCP41,LCP44,LCP47,LCP50,LCP56,LCP62,LCP64,LCP70,LCP76,LCP78,LCP82,#REF!)*(1-$E$91)*0.095</f>
        <v>#REF!</v>
      </c>
      <c r="LCQ97" s="1488" t="e">
        <f>SUM(LCQ23,LCQ27,LCQ33,LCQ38,LCQ41,LCQ44,LCQ47,LCQ50,LCQ56,LCQ62,LCQ64,LCQ70,LCQ76,LCQ78,LCQ82,#REF!)*(1-$E$91)*0.095</f>
        <v>#REF!</v>
      </c>
      <c r="LCR97" s="1488" t="e">
        <f>SUM(LCR23,LCR27,LCR33,LCR38,LCR41,LCR44,LCR47,LCR50,LCR56,LCR62,LCR64,LCR70,LCR76,LCR78,LCR82,#REF!)*(1-$E$91)*0.095</f>
        <v>#REF!</v>
      </c>
      <c r="LCS97" s="1488" t="e">
        <f>SUM(LCS23,LCS27,LCS33,LCS38,LCS41,LCS44,LCS47,LCS50,LCS56,LCS62,LCS64,LCS70,LCS76,LCS78,LCS82,#REF!)*(1-$E$91)*0.095</f>
        <v>#REF!</v>
      </c>
      <c r="LCT97" s="1488" t="e">
        <f>SUM(LCT23,LCT27,LCT33,LCT38,LCT41,LCT44,LCT47,LCT50,LCT56,LCT62,LCT64,LCT70,LCT76,LCT78,LCT82,#REF!)*(1-$E$91)*0.095</f>
        <v>#REF!</v>
      </c>
      <c r="LCU97" s="1488" t="e">
        <f>SUM(LCU23,LCU27,LCU33,LCU38,LCU41,LCU44,LCU47,LCU50,LCU56,LCU62,LCU64,LCU70,LCU76,LCU78,LCU82,#REF!)*(1-$E$91)*0.095</f>
        <v>#REF!</v>
      </c>
      <c r="LCV97" s="1488" t="e">
        <f>SUM(LCV23,LCV27,LCV33,LCV38,LCV41,LCV44,LCV47,LCV50,LCV56,LCV62,LCV64,LCV70,LCV76,LCV78,LCV82,#REF!)*(1-$E$91)*0.095</f>
        <v>#REF!</v>
      </c>
      <c r="LCW97" s="1488" t="e">
        <f>SUM(LCW23,LCW27,LCW33,LCW38,LCW41,LCW44,LCW47,LCW50,LCW56,LCW62,LCW64,LCW70,LCW76,LCW78,LCW82,#REF!)*(1-$E$91)*0.095</f>
        <v>#REF!</v>
      </c>
      <c r="LCX97" s="1488" t="e">
        <f>SUM(LCX23,LCX27,LCX33,LCX38,LCX41,LCX44,LCX47,LCX50,LCX56,LCX62,LCX64,LCX70,LCX76,LCX78,LCX82,#REF!)*(1-$E$91)*0.095</f>
        <v>#REF!</v>
      </c>
      <c r="LCY97" s="1488" t="e">
        <f>SUM(LCY23,LCY27,LCY33,LCY38,LCY41,LCY44,LCY47,LCY50,LCY56,LCY62,LCY64,LCY70,LCY76,LCY78,LCY82,#REF!)*(1-$E$91)*0.095</f>
        <v>#REF!</v>
      </c>
      <c r="LCZ97" s="1488" t="e">
        <f>SUM(LCZ23,LCZ27,LCZ33,LCZ38,LCZ41,LCZ44,LCZ47,LCZ50,LCZ56,LCZ62,LCZ64,LCZ70,LCZ76,LCZ78,LCZ82,#REF!)*(1-$E$91)*0.095</f>
        <v>#REF!</v>
      </c>
      <c r="LDA97" s="1488" t="e">
        <f>SUM(LDA23,LDA27,LDA33,LDA38,LDA41,LDA44,LDA47,LDA50,LDA56,LDA62,LDA64,LDA70,LDA76,LDA78,LDA82,#REF!)*(1-$E$91)*0.095</f>
        <v>#REF!</v>
      </c>
      <c r="LDB97" s="1488" t="e">
        <f>SUM(LDB23,LDB27,LDB33,LDB38,LDB41,LDB44,LDB47,LDB50,LDB56,LDB62,LDB64,LDB70,LDB76,LDB78,LDB82,#REF!)*(1-$E$91)*0.095</f>
        <v>#REF!</v>
      </c>
      <c r="LDC97" s="1488" t="e">
        <f>SUM(LDC23,LDC27,LDC33,LDC38,LDC41,LDC44,LDC47,LDC50,LDC56,LDC62,LDC64,LDC70,LDC76,LDC78,LDC82,#REF!)*(1-$E$91)*0.095</f>
        <v>#REF!</v>
      </c>
      <c r="LDD97" s="1488" t="e">
        <f>SUM(LDD23,LDD27,LDD33,LDD38,LDD41,LDD44,LDD47,LDD50,LDD56,LDD62,LDD64,LDD70,LDD76,LDD78,LDD82,#REF!)*(1-$E$91)*0.095</f>
        <v>#REF!</v>
      </c>
      <c r="LDE97" s="1488" t="e">
        <f>SUM(LDE23,LDE27,LDE33,LDE38,LDE41,LDE44,LDE47,LDE50,LDE56,LDE62,LDE64,LDE70,LDE76,LDE78,LDE82,#REF!)*(1-$E$91)*0.095</f>
        <v>#REF!</v>
      </c>
      <c r="LDF97" s="1488" t="e">
        <f>SUM(LDF23,LDF27,LDF33,LDF38,LDF41,LDF44,LDF47,LDF50,LDF56,LDF62,LDF64,LDF70,LDF76,LDF78,LDF82,#REF!)*(1-$E$91)*0.095</f>
        <v>#REF!</v>
      </c>
      <c r="LDG97" s="1488" t="e">
        <f>SUM(LDG23,LDG27,LDG33,LDG38,LDG41,LDG44,LDG47,LDG50,LDG56,LDG62,LDG64,LDG70,LDG76,LDG78,LDG82,#REF!)*(1-$E$91)*0.095</f>
        <v>#REF!</v>
      </c>
      <c r="LDH97" s="1488" t="e">
        <f>SUM(LDH23,LDH27,LDH33,LDH38,LDH41,LDH44,LDH47,LDH50,LDH56,LDH62,LDH64,LDH70,LDH76,LDH78,LDH82,#REF!)*(1-$E$91)*0.095</f>
        <v>#REF!</v>
      </c>
      <c r="LDI97" s="1488" t="e">
        <f>SUM(LDI23,LDI27,LDI33,LDI38,LDI41,LDI44,LDI47,LDI50,LDI56,LDI62,LDI64,LDI70,LDI76,LDI78,LDI82,#REF!)*(1-$E$91)*0.095</f>
        <v>#REF!</v>
      </c>
      <c r="LDJ97" s="1488" t="e">
        <f>SUM(LDJ23,LDJ27,LDJ33,LDJ38,LDJ41,LDJ44,LDJ47,LDJ50,LDJ56,LDJ62,LDJ64,LDJ70,LDJ76,LDJ78,LDJ82,#REF!)*(1-$E$91)*0.095</f>
        <v>#REF!</v>
      </c>
      <c r="LDK97" s="1488" t="e">
        <f>SUM(LDK23,LDK27,LDK33,LDK38,LDK41,LDK44,LDK47,LDK50,LDK56,LDK62,LDK64,LDK70,LDK76,LDK78,LDK82,#REF!)*(1-$E$91)*0.095</f>
        <v>#REF!</v>
      </c>
      <c r="LDL97" s="1488" t="e">
        <f>SUM(LDL23,LDL27,LDL33,LDL38,LDL41,LDL44,LDL47,LDL50,LDL56,LDL62,LDL64,LDL70,LDL76,LDL78,LDL82,#REF!)*(1-$E$91)*0.095</f>
        <v>#REF!</v>
      </c>
      <c r="LDM97" s="1488" t="e">
        <f>SUM(LDM23,LDM27,LDM33,LDM38,LDM41,LDM44,LDM47,LDM50,LDM56,LDM62,LDM64,LDM70,LDM76,LDM78,LDM82,#REF!)*(1-$E$91)*0.095</f>
        <v>#REF!</v>
      </c>
      <c r="LDN97" s="1488" t="e">
        <f>SUM(LDN23,LDN27,LDN33,LDN38,LDN41,LDN44,LDN47,LDN50,LDN56,LDN62,LDN64,LDN70,LDN76,LDN78,LDN82,#REF!)*(1-$E$91)*0.095</f>
        <v>#REF!</v>
      </c>
      <c r="LDO97" s="1488" t="e">
        <f>SUM(LDO23,LDO27,LDO33,LDO38,LDO41,LDO44,LDO47,LDO50,LDO56,LDO62,LDO64,LDO70,LDO76,LDO78,LDO82,#REF!)*(1-$E$91)*0.095</f>
        <v>#REF!</v>
      </c>
      <c r="LDP97" s="1488" t="e">
        <f>SUM(LDP23,LDP27,LDP33,LDP38,LDP41,LDP44,LDP47,LDP50,LDP56,LDP62,LDP64,LDP70,LDP76,LDP78,LDP82,#REF!)*(1-$E$91)*0.095</f>
        <v>#REF!</v>
      </c>
      <c r="LDQ97" s="1488" t="e">
        <f>SUM(LDQ23,LDQ27,LDQ33,LDQ38,LDQ41,LDQ44,LDQ47,LDQ50,LDQ56,LDQ62,LDQ64,LDQ70,LDQ76,LDQ78,LDQ82,#REF!)*(1-$E$91)*0.095</f>
        <v>#REF!</v>
      </c>
      <c r="LDR97" s="1488" t="e">
        <f>SUM(LDR23,LDR27,LDR33,LDR38,LDR41,LDR44,LDR47,LDR50,LDR56,LDR62,LDR64,LDR70,LDR76,LDR78,LDR82,#REF!)*(1-$E$91)*0.095</f>
        <v>#REF!</v>
      </c>
      <c r="LDS97" s="1488" t="e">
        <f>SUM(LDS23,LDS27,LDS33,LDS38,LDS41,LDS44,LDS47,LDS50,LDS56,LDS62,LDS64,LDS70,LDS76,LDS78,LDS82,#REF!)*(1-$E$91)*0.095</f>
        <v>#REF!</v>
      </c>
      <c r="LDT97" s="1488" t="e">
        <f>SUM(LDT23,LDT27,LDT33,LDT38,LDT41,LDT44,LDT47,LDT50,LDT56,LDT62,LDT64,LDT70,LDT76,LDT78,LDT82,#REF!)*(1-$E$91)*0.095</f>
        <v>#REF!</v>
      </c>
      <c r="LDU97" s="1488" t="e">
        <f>SUM(LDU23,LDU27,LDU33,LDU38,LDU41,LDU44,LDU47,LDU50,LDU56,LDU62,LDU64,LDU70,LDU76,LDU78,LDU82,#REF!)*(1-$E$91)*0.095</f>
        <v>#REF!</v>
      </c>
      <c r="LDV97" s="1488" t="e">
        <f>SUM(LDV23,LDV27,LDV33,LDV38,LDV41,LDV44,LDV47,LDV50,LDV56,LDV62,LDV64,LDV70,LDV76,LDV78,LDV82,#REF!)*(1-$E$91)*0.095</f>
        <v>#REF!</v>
      </c>
      <c r="LDW97" s="1488" t="e">
        <f>SUM(LDW23,LDW27,LDW33,LDW38,LDW41,LDW44,LDW47,LDW50,LDW56,LDW62,LDW64,LDW70,LDW76,LDW78,LDW82,#REF!)*(1-$E$91)*0.095</f>
        <v>#REF!</v>
      </c>
      <c r="LDX97" s="1488" t="e">
        <f>SUM(LDX23,LDX27,LDX33,LDX38,LDX41,LDX44,LDX47,LDX50,LDX56,LDX62,LDX64,LDX70,LDX76,LDX78,LDX82,#REF!)*(1-$E$91)*0.095</f>
        <v>#REF!</v>
      </c>
      <c r="LDY97" s="1488" t="e">
        <f>SUM(LDY23,LDY27,LDY33,LDY38,LDY41,LDY44,LDY47,LDY50,LDY56,LDY62,LDY64,LDY70,LDY76,LDY78,LDY82,#REF!)*(1-$E$91)*0.095</f>
        <v>#REF!</v>
      </c>
      <c r="LDZ97" s="1488" t="e">
        <f>SUM(LDZ23,LDZ27,LDZ33,LDZ38,LDZ41,LDZ44,LDZ47,LDZ50,LDZ56,LDZ62,LDZ64,LDZ70,LDZ76,LDZ78,LDZ82,#REF!)*(1-$E$91)*0.095</f>
        <v>#REF!</v>
      </c>
      <c r="LEA97" s="1488" t="e">
        <f>SUM(LEA23,LEA27,LEA33,LEA38,LEA41,LEA44,LEA47,LEA50,LEA56,LEA62,LEA64,LEA70,LEA76,LEA78,LEA82,#REF!)*(1-$E$91)*0.095</f>
        <v>#REF!</v>
      </c>
      <c r="LEB97" s="1488" t="e">
        <f>SUM(LEB23,LEB27,LEB33,LEB38,LEB41,LEB44,LEB47,LEB50,LEB56,LEB62,LEB64,LEB70,LEB76,LEB78,LEB82,#REF!)*(1-$E$91)*0.095</f>
        <v>#REF!</v>
      </c>
      <c r="LEC97" s="1488" t="e">
        <f>SUM(LEC23,LEC27,LEC33,LEC38,LEC41,LEC44,LEC47,LEC50,LEC56,LEC62,LEC64,LEC70,LEC76,LEC78,LEC82,#REF!)*(1-$E$91)*0.095</f>
        <v>#REF!</v>
      </c>
      <c r="LED97" s="1488" t="e">
        <f>SUM(LED23,LED27,LED33,LED38,LED41,LED44,LED47,LED50,LED56,LED62,LED64,LED70,LED76,LED78,LED82,#REF!)*(1-$E$91)*0.095</f>
        <v>#REF!</v>
      </c>
      <c r="LEE97" s="1488" t="e">
        <f>SUM(LEE23,LEE27,LEE33,LEE38,LEE41,LEE44,LEE47,LEE50,LEE56,LEE62,LEE64,LEE70,LEE76,LEE78,LEE82,#REF!)*(1-$E$91)*0.095</f>
        <v>#REF!</v>
      </c>
      <c r="LEF97" s="1488" t="e">
        <f>SUM(LEF23,LEF27,LEF33,LEF38,LEF41,LEF44,LEF47,LEF50,LEF56,LEF62,LEF64,LEF70,LEF76,LEF78,LEF82,#REF!)*(1-$E$91)*0.095</f>
        <v>#REF!</v>
      </c>
      <c r="LEG97" s="1488" t="e">
        <f>SUM(LEG23,LEG27,LEG33,LEG38,LEG41,LEG44,LEG47,LEG50,LEG56,LEG62,LEG64,LEG70,LEG76,LEG78,LEG82,#REF!)*(1-$E$91)*0.095</f>
        <v>#REF!</v>
      </c>
      <c r="LEH97" s="1488" t="e">
        <f>SUM(LEH23,LEH27,LEH33,LEH38,LEH41,LEH44,LEH47,LEH50,LEH56,LEH62,LEH64,LEH70,LEH76,LEH78,LEH82,#REF!)*(1-$E$91)*0.095</f>
        <v>#REF!</v>
      </c>
      <c r="LEI97" s="1488" t="e">
        <f>SUM(LEI23,LEI27,LEI33,LEI38,LEI41,LEI44,LEI47,LEI50,LEI56,LEI62,LEI64,LEI70,LEI76,LEI78,LEI82,#REF!)*(1-$E$91)*0.095</f>
        <v>#REF!</v>
      </c>
      <c r="LEJ97" s="1488" t="e">
        <f>SUM(LEJ23,LEJ27,LEJ33,LEJ38,LEJ41,LEJ44,LEJ47,LEJ50,LEJ56,LEJ62,LEJ64,LEJ70,LEJ76,LEJ78,LEJ82,#REF!)*(1-$E$91)*0.095</f>
        <v>#REF!</v>
      </c>
      <c r="LEK97" s="1488" t="e">
        <f>SUM(LEK23,LEK27,LEK33,LEK38,LEK41,LEK44,LEK47,LEK50,LEK56,LEK62,LEK64,LEK70,LEK76,LEK78,LEK82,#REF!)*(1-$E$91)*0.095</f>
        <v>#REF!</v>
      </c>
      <c r="LEL97" s="1488" t="e">
        <f>SUM(LEL23,LEL27,LEL33,LEL38,LEL41,LEL44,LEL47,LEL50,LEL56,LEL62,LEL64,LEL70,LEL76,LEL78,LEL82,#REF!)*(1-$E$91)*0.095</f>
        <v>#REF!</v>
      </c>
      <c r="LEM97" s="1488" t="e">
        <f>SUM(LEM23,LEM27,LEM33,LEM38,LEM41,LEM44,LEM47,LEM50,LEM56,LEM62,LEM64,LEM70,LEM76,LEM78,LEM82,#REF!)*(1-$E$91)*0.095</f>
        <v>#REF!</v>
      </c>
      <c r="LEN97" s="1488" t="e">
        <f>SUM(LEN23,LEN27,LEN33,LEN38,LEN41,LEN44,LEN47,LEN50,LEN56,LEN62,LEN64,LEN70,LEN76,LEN78,LEN82,#REF!)*(1-$E$91)*0.095</f>
        <v>#REF!</v>
      </c>
      <c r="LEO97" s="1488" t="e">
        <f>SUM(LEO23,LEO27,LEO33,LEO38,LEO41,LEO44,LEO47,LEO50,LEO56,LEO62,LEO64,LEO70,LEO76,LEO78,LEO82,#REF!)*(1-$E$91)*0.095</f>
        <v>#REF!</v>
      </c>
      <c r="LEP97" s="1488" t="e">
        <f>SUM(LEP23,LEP27,LEP33,LEP38,LEP41,LEP44,LEP47,LEP50,LEP56,LEP62,LEP64,LEP70,LEP76,LEP78,LEP82,#REF!)*(1-$E$91)*0.095</f>
        <v>#REF!</v>
      </c>
      <c r="LEQ97" s="1488" t="e">
        <f>SUM(LEQ23,LEQ27,LEQ33,LEQ38,LEQ41,LEQ44,LEQ47,LEQ50,LEQ56,LEQ62,LEQ64,LEQ70,LEQ76,LEQ78,LEQ82,#REF!)*(1-$E$91)*0.095</f>
        <v>#REF!</v>
      </c>
      <c r="LER97" s="1488" t="e">
        <f>SUM(LER23,LER27,LER33,LER38,LER41,LER44,LER47,LER50,LER56,LER62,LER64,LER70,LER76,LER78,LER82,#REF!)*(1-$E$91)*0.095</f>
        <v>#REF!</v>
      </c>
      <c r="LES97" s="1488" t="e">
        <f>SUM(LES23,LES27,LES33,LES38,LES41,LES44,LES47,LES50,LES56,LES62,LES64,LES70,LES76,LES78,LES82,#REF!)*(1-$E$91)*0.095</f>
        <v>#REF!</v>
      </c>
      <c r="LET97" s="1488" t="e">
        <f>SUM(LET23,LET27,LET33,LET38,LET41,LET44,LET47,LET50,LET56,LET62,LET64,LET70,LET76,LET78,LET82,#REF!)*(1-$E$91)*0.095</f>
        <v>#REF!</v>
      </c>
      <c r="LEU97" s="1488" t="e">
        <f>SUM(LEU23,LEU27,LEU33,LEU38,LEU41,LEU44,LEU47,LEU50,LEU56,LEU62,LEU64,LEU70,LEU76,LEU78,LEU82,#REF!)*(1-$E$91)*0.095</f>
        <v>#REF!</v>
      </c>
      <c r="LEV97" s="1488" t="e">
        <f>SUM(LEV23,LEV27,LEV33,LEV38,LEV41,LEV44,LEV47,LEV50,LEV56,LEV62,LEV64,LEV70,LEV76,LEV78,LEV82,#REF!)*(1-$E$91)*0.095</f>
        <v>#REF!</v>
      </c>
      <c r="LEW97" s="1488" t="e">
        <f>SUM(LEW23,LEW27,LEW33,LEW38,LEW41,LEW44,LEW47,LEW50,LEW56,LEW62,LEW64,LEW70,LEW76,LEW78,LEW82,#REF!)*(1-$E$91)*0.095</f>
        <v>#REF!</v>
      </c>
      <c r="LEX97" s="1488" t="e">
        <f>SUM(LEX23,LEX27,LEX33,LEX38,LEX41,LEX44,LEX47,LEX50,LEX56,LEX62,LEX64,LEX70,LEX76,LEX78,LEX82,#REF!)*(1-$E$91)*0.095</f>
        <v>#REF!</v>
      </c>
      <c r="LEY97" s="1488" t="e">
        <f>SUM(LEY23,LEY27,LEY33,LEY38,LEY41,LEY44,LEY47,LEY50,LEY56,LEY62,LEY64,LEY70,LEY76,LEY78,LEY82,#REF!)*(1-$E$91)*0.095</f>
        <v>#REF!</v>
      </c>
      <c r="LEZ97" s="1488" t="e">
        <f>SUM(LEZ23,LEZ27,LEZ33,LEZ38,LEZ41,LEZ44,LEZ47,LEZ50,LEZ56,LEZ62,LEZ64,LEZ70,LEZ76,LEZ78,LEZ82,#REF!)*(1-$E$91)*0.095</f>
        <v>#REF!</v>
      </c>
      <c r="LFA97" s="1488" t="e">
        <f>SUM(LFA23,LFA27,LFA33,LFA38,LFA41,LFA44,LFA47,LFA50,LFA56,LFA62,LFA64,LFA70,LFA76,LFA78,LFA82,#REF!)*(1-$E$91)*0.095</f>
        <v>#REF!</v>
      </c>
      <c r="LFB97" s="1488" t="e">
        <f>SUM(LFB23,LFB27,LFB33,LFB38,LFB41,LFB44,LFB47,LFB50,LFB56,LFB62,LFB64,LFB70,LFB76,LFB78,LFB82,#REF!)*(1-$E$91)*0.095</f>
        <v>#REF!</v>
      </c>
      <c r="LFC97" s="1488" t="e">
        <f>SUM(LFC23,LFC27,LFC33,LFC38,LFC41,LFC44,LFC47,LFC50,LFC56,LFC62,LFC64,LFC70,LFC76,LFC78,LFC82,#REF!)*(1-$E$91)*0.095</f>
        <v>#REF!</v>
      </c>
      <c r="LFD97" s="1488" t="e">
        <f>SUM(LFD23,LFD27,LFD33,LFD38,LFD41,LFD44,LFD47,LFD50,LFD56,LFD62,LFD64,LFD70,LFD76,LFD78,LFD82,#REF!)*(1-$E$91)*0.095</f>
        <v>#REF!</v>
      </c>
      <c r="LFE97" s="1488" t="e">
        <f>SUM(LFE23,LFE27,LFE33,LFE38,LFE41,LFE44,LFE47,LFE50,LFE56,LFE62,LFE64,LFE70,LFE76,LFE78,LFE82,#REF!)*(1-$E$91)*0.095</f>
        <v>#REF!</v>
      </c>
      <c r="LFF97" s="1488" t="e">
        <f>SUM(LFF23,LFF27,LFF33,LFF38,LFF41,LFF44,LFF47,LFF50,LFF56,LFF62,LFF64,LFF70,LFF76,LFF78,LFF82,#REF!)*(1-$E$91)*0.095</f>
        <v>#REF!</v>
      </c>
      <c r="LFG97" s="1488" t="e">
        <f>SUM(LFG23,LFG27,LFG33,LFG38,LFG41,LFG44,LFG47,LFG50,LFG56,LFG62,LFG64,LFG70,LFG76,LFG78,LFG82,#REF!)*(1-$E$91)*0.095</f>
        <v>#REF!</v>
      </c>
      <c r="LFH97" s="1488" t="e">
        <f>SUM(LFH23,LFH27,LFH33,LFH38,LFH41,LFH44,LFH47,LFH50,LFH56,LFH62,LFH64,LFH70,LFH76,LFH78,LFH82,#REF!)*(1-$E$91)*0.095</f>
        <v>#REF!</v>
      </c>
      <c r="LFI97" s="1488" t="e">
        <f>SUM(LFI23,LFI27,LFI33,LFI38,LFI41,LFI44,LFI47,LFI50,LFI56,LFI62,LFI64,LFI70,LFI76,LFI78,LFI82,#REF!)*(1-$E$91)*0.095</f>
        <v>#REF!</v>
      </c>
      <c r="LFJ97" s="1488" t="e">
        <f>SUM(LFJ23,LFJ27,LFJ33,LFJ38,LFJ41,LFJ44,LFJ47,LFJ50,LFJ56,LFJ62,LFJ64,LFJ70,LFJ76,LFJ78,LFJ82,#REF!)*(1-$E$91)*0.095</f>
        <v>#REF!</v>
      </c>
      <c r="LFK97" s="1488" t="e">
        <f>SUM(LFK23,LFK27,LFK33,LFK38,LFK41,LFK44,LFK47,LFK50,LFK56,LFK62,LFK64,LFK70,LFK76,LFK78,LFK82,#REF!)*(1-$E$91)*0.095</f>
        <v>#REF!</v>
      </c>
      <c r="LFL97" s="1488" t="e">
        <f>SUM(LFL23,LFL27,LFL33,LFL38,LFL41,LFL44,LFL47,LFL50,LFL56,LFL62,LFL64,LFL70,LFL76,LFL78,LFL82,#REF!)*(1-$E$91)*0.095</f>
        <v>#REF!</v>
      </c>
      <c r="LFM97" s="1488" t="e">
        <f>SUM(LFM23,LFM27,LFM33,LFM38,LFM41,LFM44,LFM47,LFM50,LFM56,LFM62,LFM64,LFM70,LFM76,LFM78,LFM82,#REF!)*(1-$E$91)*0.095</f>
        <v>#REF!</v>
      </c>
      <c r="LFN97" s="1488" t="e">
        <f>SUM(LFN23,LFN27,LFN33,LFN38,LFN41,LFN44,LFN47,LFN50,LFN56,LFN62,LFN64,LFN70,LFN76,LFN78,LFN82,#REF!)*(1-$E$91)*0.095</f>
        <v>#REF!</v>
      </c>
      <c r="LFO97" s="1488" t="e">
        <f>SUM(LFO23,LFO27,LFO33,LFO38,LFO41,LFO44,LFO47,LFO50,LFO56,LFO62,LFO64,LFO70,LFO76,LFO78,LFO82,#REF!)*(1-$E$91)*0.095</f>
        <v>#REF!</v>
      </c>
      <c r="LFP97" s="1488" t="e">
        <f>SUM(LFP23,LFP27,LFP33,LFP38,LFP41,LFP44,LFP47,LFP50,LFP56,LFP62,LFP64,LFP70,LFP76,LFP78,LFP82,#REF!)*(1-$E$91)*0.095</f>
        <v>#REF!</v>
      </c>
      <c r="LFQ97" s="1488" t="e">
        <f>SUM(LFQ23,LFQ27,LFQ33,LFQ38,LFQ41,LFQ44,LFQ47,LFQ50,LFQ56,LFQ62,LFQ64,LFQ70,LFQ76,LFQ78,LFQ82,#REF!)*(1-$E$91)*0.095</f>
        <v>#REF!</v>
      </c>
      <c r="LFR97" s="1488" t="e">
        <f>SUM(LFR23,LFR27,LFR33,LFR38,LFR41,LFR44,LFR47,LFR50,LFR56,LFR62,LFR64,LFR70,LFR76,LFR78,LFR82,#REF!)*(1-$E$91)*0.095</f>
        <v>#REF!</v>
      </c>
      <c r="LFS97" s="1488" t="e">
        <f>SUM(LFS23,LFS27,LFS33,LFS38,LFS41,LFS44,LFS47,LFS50,LFS56,LFS62,LFS64,LFS70,LFS76,LFS78,LFS82,#REF!)*(1-$E$91)*0.095</f>
        <v>#REF!</v>
      </c>
      <c r="LFT97" s="1488" t="e">
        <f>SUM(LFT23,LFT27,LFT33,LFT38,LFT41,LFT44,LFT47,LFT50,LFT56,LFT62,LFT64,LFT70,LFT76,LFT78,LFT82,#REF!)*(1-$E$91)*0.095</f>
        <v>#REF!</v>
      </c>
      <c r="LFU97" s="1488" t="e">
        <f>SUM(LFU23,LFU27,LFU33,LFU38,LFU41,LFU44,LFU47,LFU50,LFU56,LFU62,LFU64,LFU70,LFU76,LFU78,LFU82,#REF!)*(1-$E$91)*0.095</f>
        <v>#REF!</v>
      </c>
      <c r="LFV97" s="1488" t="e">
        <f>SUM(LFV23,LFV27,LFV33,LFV38,LFV41,LFV44,LFV47,LFV50,LFV56,LFV62,LFV64,LFV70,LFV76,LFV78,LFV82,#REF!)*(1-$E$91)*0.095</f>
        <v>#REF!</v>
      </c>
      <c r="LFW97" s="1488" t="e">
        <f>SUM(LFW23,LFW27,LFW33,LFW38,LFW41,LFW44,LFW47,LFW50,LFW56,LFW62,LFW64,LFW70,LFW76,LFW78,LFW82,#REF!)*(1-$E$91)*0.095</f>
        <v>#REF!</v>
      </c>
      <c r="LFX97" s="1488" t="e">
        <f>SUM(LFX23,LFX27,LFX33,LFX38,LFX41,LFX44,LFX47,LFX50,LFX56,LFX62,LFX64,LFX70,LFX76,LFX78,LFX82,#REF!)*(1-$E$91)*0.095</f>
        <v>#REF!</v>
      </c>
      <c r="LFY97" s="1488" t="e">
        <f>SUM(LFY23,LFY27,LFY33,LFY38,LFY41,LFY44,LFY47,LFY50,LFY56,LFY62,LFY64,LFY70,LFY76,LFY78,LFY82,#REF!)*(1-$E$91)*0.095</f>
        <v>#REF!</v>
      </c>
      <c r="LFZ97" s="1488" t="e">
        <f>SUM(LFZ23,LFZ27,LFZ33,LFZ38,LFZ41,LFZ44,LFZ47,LFZ50,LFZ56,LFZ62,LFZ64,LFZ70,LFZ76,LFZ78,LFZ82,#REF!)*(1-$E$91)*0.095</f>
        <v>#REF!</v>
      </c>
      <c r="LGA97" s="1488" t="e">
        <f>SUM(LGA23,LGA27,LGA33,LGA38,LGA41,LGA44,LGA47,LGA50,LGA56,LGA62,LGA64,LGA70,LGA76,LGA78,LGA82,#REF!)*(1-$E$91)*0.095</f>
        <v>#REF!</v>
      </c>
      <c r="LGB97" s="1488" t="e">
        <f>SUM(LGB23,LGB27,LGB33,LGB38,LGB41,LGB44,LGB47,LGB50,LGB56,LGB62,LGB64,LGB70,LGB76,LGB78,LGB82,#REF!)*(1-$E$91)*0.095</f>
        <v>#REF!</v>
      </c>
      <c r="LGC97" s="1488" t="e">
        <f>SUM(LGC23,LGC27,LGC33,LGC38,LGC41,LGC44,LGC47,LGC50,LGC56,LGC62,LGC64,LGC70,LGC76,LGC78,LGC82,#REF!)*(1-$E$91)*0.095</f>
        <v>#REF!</v>
      </c>
      <c r="LGD97" s="1488" t="e">
        <f>SUM(LGD23,LGD27,LGD33,LGD38,LGD41,LGD44,LGD47,LGD50,LGD56,LGD62,LGD64,LGD70,LGD76,LGD78,LGD82,#REF!)*(1-$E$91)*0.095</f>
        <v>#REF!</v>
      </c>
      <c r="LGE97" s="1488" t="e">
        <f>SUM(LGE23,LGE27,LGE33,LGE38,LGE41,LGE44,LGE47,LGE50,LGE56,LGE62,LGE64,LGE70,LGE76,LGE78,LGE82,#REF!)*(1-$E$91)*0.095</f>
        <v>#REF!</v>
      </c>
      <c r="LGF97" s="1488" t="e">
        <f>SUM(LGF23,LGF27,LGF33,LGF38,LGF41,LGF44,LGF47,LGF50,LGF56,LGF62,LGF64,LGF70,LGF76,LGF78,LGF82,#REF!)*(1-$E$91)*0.095</f>
        <v>#REF!</v>
      </c>
      <c r="LGG97" s="1488" t="e">
        <f>SUM(LGG23,LGG27,LGG33,LGG38,LGG41,LGG44,LGG47,LGG50,LGG56,LGG62,LGG64,LGG70,LGG76,LGG78,LGG82,#REF!)*(1-$E$91)*0.095</f>
        <v>#REF!</v>
      </c>
      <c r="LGH97" s="1488" t="e">
        <f>SUM(LGH23,LGH27,LGH33,LGH38,LGH41,LGH44,LGH47,LGH50,LGH56,LGH62,LGH64,LGH70,LGH76,LGH78,LGH82,#REF!)*(1-$E$91)*0.095</f>
        <v>#REF!</v>
      </c>
      <c r="LGI97" s="1488" t="e">
        <f>SUM(LGI23,LGI27,LGI33,LGI38,LGI41,LGI44,LGI47,LGI50,LGI56,LGI62,LGI64,LGI70,LGI76,LGI78,LGI82,#REF!)*(1-$E$91)*0.095</f>
        <v>#REF!</v>
      </c>
      <c r="LGJ97" s="1488" t="e">
        <f>SUM(LGJ23,LGJ27,LGJ33,LGJ38,LGJ41,LGJ44,LGJ47,LGJ50,LGJ56,LGJ62,LGJ64,LGJ70,LGJ76,LGJ78,LGJ82,#REF!)*(1-$E$91)*0.095</f>
        <v>#REF!</v>
      </c>
      <c r="LGK97" s="1488" t="e">
        <f>SUM(LGK23,LGK27,LGK33,LGK38,LGK41,LGK44,LGK47,LGK50,LGK56,LGK62,LGK64,LGK70,LGK76,LGK78,LGK82,#REF!)*(1-$E$91)*0.095</f>
        <v>#REF!</v>
      </c>
      <c r="LGL97" s="1488" t="e">
        <f>SUM(LGL23,LGL27,LGL33,LGL38,LGL41,LGL44,LGL47,LGL50,LGL56,LGL62,LGL64,LGL70,LGL76,LGL78,LGL82,#REF!)*(1-$E$91)*0.095</f>
        <v>#REF!</v>
      </c>
      <c r="LGM97" s="1488" t="e">
        <f>SUM(LGM23,LGM27,LGM33,LGM38,LGM41,LGM44,LGM47,LGM50,LGM56,LGM62,LGM64,LGM70,LGM76,LGM78,LGM82,#REF!)*(1-$E$91)*0.095</f>
        <v>#REF!</v>
      </c>
      <c r="LGN97" s="1488" t="e">
        <f>SUM(LGN23,LGN27,LGN33,LGN38,LGN41,LGN44,LGN47,LGN50,LGN56,LGN62,LGN64,LGN70,LGN76,LGN78,LGN82,#REF!)*(1-$E$91)*0.095</f>
        <v>#REF!</v>
      </c>
      <c r="LGO97" s="1488" t="e">
        <f>SUM(LGO23,LGO27,LGO33,LGO38,LGO41,LGO44,LGO47,LGO50,LGO56,LGO62,LGO64,LGO70,LGO76,LGO78,LGO82,#REF!)*(1-$E$91)*0.095</f>
        <v>#REF!</v>
      </c>
      <c r="LGP97" s="1488" t="e">
        <f>SUM(LGP23,LGP27,LGP33,LGP38,LGP41,LGP44,LGP47,LGP50,LGP56,LGP62,LGP64,LGP70,LGP76,LGP78,LGP82,#REF!)*(1-$E$91)*0.095</f>
        <v>#REF!</v>
      </c>
      <c r="LGQ97" s="1488" t="e">
        <f>SUM(LGQ23,LGQ27,LGQ33,LGQ38,LGQ41,LGQ44,LGQ47,LGQ50,LGQ56,LGQ62,LGQ64,LGQ70,LGQ76,LGQ78,LGQ82,#REF!)*(1-$E$91)*0.095</f>
        <v>#REF!</v>
      </c>
      <c r="LGR97" s="1488" t="e">
        <f>SUM(LGR23,LGR27,LGR33,LGR38,LGR41,LGR44,LGR47,LGR50,LGR56,LGR62,LGR64,LGR70,LGR76,LGR78,LGR82,#REF!)*(1-$E$91)*0.095</f>
        <v>#REF!</v>
      </c>
      <c r="LGS97" s="1488" t="e">
        <f>SUM(LGS23,LGS27,LGS33,LGS38,LGS41,LGS44,LGS47,LGS50,LGS56,LGS62,LGS64,LGS70,LGS76,LGS78,LGS82,#REF!)*(1-$E$91)*0.095</f>
        <v>#REF!</v>
      </c>
      <c r="LGT97" s="1488" t="e">
        <f>SUM(LGT23,LGT27,LGT33,LGT38,LGT41,LGT44,LGT47,LGT50,LGT56,LGT62,LGT64,LGT70,LGT76,LGT78,LGT82,#REF!)*(1-$E$91)*0.095</f>
        <v>#REF!</v>
      </c>
      <c r="LGU97" s="1488" t="e">
        <f>SUM(LGU23,LGU27,LGU33,LGU38,LGU41,LGU44,LGU47,LGU50,LGU56,LGU62,LGU64,LGU70,LGU76,LGU78,LGU82,#REF!)*(1-$E$91)*0.095</f>
        <v>#REF!</v>
      </c>
      <c r="LGV97" s="1488" t="e">
        <f>SUM(LGV23,LGV27,LGV33,LGV38,LGV41,LGV44,LGV47,LGV50,LGV56,LGV62,LGV64,LGV70,LGV76,LGV78,LGV82,#REF!)*(1-$E$91)*0.095</f>
        <v>#REF!</v>
      </c>
      <c r="LGW97" s="1488" t="e">
        <f>SUM(LGW23,LGW27,LGW33,LGW38,LGW41,LGW44,LGW47,LGW50,LGW56,LGW62,LGW64,LGW70,LGW76,LGW78,LGW82,#REF!)*(1-$E$91)*0.095</f>
        <v>#REF!</v>
      </c>
      <c r="LGX97" s="1488" t="e">
        <f>SUM(LGX23,LGX27,LGX33,LGX38,LGX41,LGX44,LGX47,LGX50,LGX56,LGX62,LGX64,LGX70,LGX76,LGX78,LGX82,#REF!)*(1-$E$91)*0.095</f>
        <v>#REF!</v>
      </c>
      <c r="LGY97" s="1488" t="e">
        <f>SUM(LGY23,LGY27,LGY33,LGY38,LGY41,LGY44,LGY47,LGY50,LGY56,LGY62,LGY64,LGY70,LGY76,LGY78,LGY82,#REF!)*(1-$E$91)*0.095</f>
        <v>#REF!</v>
      </c>
      <c r="LGZ97" s="1488" t="e">
        <f>SUM(LGZ23,LGZ27,LGZ33,LGZ38,LGZ41,LGZ44,LGZ47,LGZ50,LGZ56,LGZ62,LGZ64,LGZ70,LGZ76,LGZ78,LGZ82,#REF!)*(1-$E$91)*0.095</f>
        <v>#REF!</v>
      </c>
      <c r="LHA97" s="1488" t="e">
        <f>SUM(LHA23,LHA27,LHA33,LHA38,LHA41,LHA44,LHA47,LHA50,LHA56,LHA62,LHA64,LHA70,LHA76,LHA78,LHA82,#REF!)*(1-$E$91)*0.095</f>
        <v>#REF!</v>
      </c>
      <c r="LHB97" s="1488" t="e">
        <f>SUM(LHB23,LHB27,LHB33,LHB38,LHB41,LHB44,LHB47,LHB50,LHB56,LHB62,LHB64,LHB70,LHB76,LHB78,LHB82,#REF!)*(1-$E$91)*0.095</f>
        <v>#REF!</v>
      </c>
      <c r="LHC97" s="1488" t="e">
        <f>SUM(LHC23,LHC27,LHC33,LHC38,LHC41,LHC44,LHC47,LHC50,LHC56,LHC62,LHC64,LHC70,LHC76,LHC78,LHC82,#REF!)*(1-$E$91)*0.095</f>
        <v>#REF!</v>
      </c>
      <c r="LHD97" s="1488" t="e">
        <f>SUM(LHD23,LHD27,LHD33,LHD38,LHD41,LHD44,LHD47,LHD50,LHD56,LHD62,LHD64,LHD70,LHD76,LHD78,LHD82,#REF!)*(1-$E$91)*0.095</f>
        <v>#REF!</v>
      </c>
      <c r="LHE97" s="1488" t="e">
        <f>SUM(LHE23,LHE27,LHE33,LHE38,LHE41,LHE44,LHE47,LHE50,LHE56,LHE62,LHE64,LHE70,LHE76,LHE78,LHE82,#REF!)*(1-$E$91)*0.095</f>
        <v>#REF!</v>
      </c>
      <c r="LHF97" s="1488" t="e">
        <f>SUM(LHF23,LHF27,LHF33,LHF38,LHF41,LHF44,LHF47,LHF50,LHF56,LHF62,LHF64,LHF70,LHF76,LHF78,LHF82,#REF!)*(1-$E$91)*0.095</f>
        <v>#REF!</v>
      </c>
      <c r="LHG97" s="1488" t="e">
        <f>SUM(LHG23,LHG27,LHG33,LHG38,LHG41,LHG44,LHG47,LHG50,LHG56,LHG62,LHG64,LHG70,LHG76,LHG78,LHG82,#REF!)*(1-$E$91)*0.095</f>
        <v>#REF!</v>
      </c>
      <c r="LHH97" s="1488" t="e">
        <f>SUM(LHH23,LHH27,LHH33,LHH38,LHH41,LHH44,LHH47,LHH50,LHH56,LHH62,LHH64,LHH70,LHH76,LHH78,LHH82,#REF!)*(1-$E$91)*0.095</f>
        <v>#REF!</v>
      </c>
      <c r="LHI97" s="1488" t="e">
        <f>SUM(LHI23,LHI27,LHI33,LHI38,LHI41,LHI44,LHI47,LHI50,LHI56,LHI62,LHI64,LHI70,LHI76,LHI78,LHI82,#REF!)*(1-$E$91)*0.095</f>
        <v>#REF!</v>
      </c>
      <c r="LHJ97" s="1488" t="e">
        <f>SUM(LHJ23,LHJ27,LHJ33,LHJ38,LHJ41,LHJ44,LHJ47,LHJ50,LHJ56,LHJ62,LHJ64,LHJ70,LHJ76,LHJ78,LHJ82,#REF!)*(1-$E$91)*0.095</f>
        <v>#REF!</v>
      </c>
      <c r="LHK97" s="1488" t="e">
        <f>SUM(LHK23,LHK27,LHK33,LHK38,LHK41,LHK44,LHK47,LHK50,LHK56,LHK62,LHK64,LHK70,LHK76,LHK78,LHK82,#REF!)*(1-$E$91)*0.095</f>
        <v>#REF!</v>
      </c>
      <c r="LHL97" s="1488" t="e">
        <f>SUM(LHL23,LHL27,LHL33,LHL38,LHL41,LHL44,LHL47,LHL50,LHL56,LHL62,LHL64,LHL70,LHL76,LHL78,LHL82,#REF!)*(1-$E$91)*0.095</f>
        <v>#REF!</v>
      </c>
      <c r="LHM97" s="1488" t="e">
        <f>SUM(LHM23,LHM27,LHM33,LHM38,LHM41,LHM44,LHM47,LHM50,LHM56,LHM62,LHM64,LHM70,LHM76,LHM78,LHM82,#REF!)*(1-$E$91)*0.095</f>
        <v>#REF!</v>
      </c>
      <c r="LHN97" s="1488" t="e">
        <f>SUM(LHN23,LHN27,LHN33,LHN38,LHN41,LHN44,LHN47,LHN50,LHN56,LHN62,LHN64,LHN70,LHN76,LHN78,LHN82,#REF!)*(1-$E$91)*0.095</f>
        <v>#REF!</v>
      </c>
      <c r="LHO97" s="1488" t="e">
        <f>SUM(LHO23,LHO27,LHO33,LHO38,LHO41,LHO44,LHO47,LHO50,LHO56,LHO62,LHO64,LHO70,LHO76,LHO78,LHO82,#REF!)*(1-$E$91)*0.095</f>
        <v>#REF!</v>
      </c>
      <c r="LHP97" s="1488" t="e">
        <f>SUM(LHP23,LHP27,LHP33,LHP38,LHP41,LHP44,LHP47,LHP50,LHP56,LHP62,LHP64,LHP70,LHP76,LHP78,LHP82,#REF!)*(1-$E$91)*0.095</f>
        <v>#REF!</v>
      </c>
      <c r="LHQ97" s="1488" t="e">
        <f>SUM(LHQ23,LHQ27,LHQ33,LHQ38,LHQ41,LHQ44,LHQ47,LHQ50,LHQ56,LHQ62,LHQ64,LHQ70,LHQ76,LHQ78,LHQ82,#REF!)*(1-$E$91)*0.095</f>
        <v>#REF!</v>
      </c>
      <c r="LHR97" s="1488" t="e">
        <f>SUM(LHR23,LHR27,LHR33,LHR38,LHR41,LHR44,LHR47,LHR50,LHR56,LHR62,LHR64,LHR70,LHR76,LHR78,LHR82,#REF!)*(1-$E$91)*0.095</f>
        <v>#REF!</v>
      </c>
      <c r="LHS97" s="1488" t="e">
        <f>SUM(LHS23,LHS27,LHS33,LHS38,LHS41,LHS44,LHS47,LHS50,LHS56,LHS62,LHS64,LHS70,LHS76,LHS78,LHS82,#REF!)*(1-$E$91)*0.095</f>
        <v>#REF!</v>
      </c>
      <c r="LHT97" s="1488" t="e">
        <f>SUM(LHT23,LHT27,LHT33,LHT38,LHT41,LHT44,LHT47,LHT50,LHT56,LHT62,LHT64,LHT70,LHT76,LHT78,LHT82,#REF!)*(1-$E$91)*0.095</f>
        <v>#REF!</v>
      </c>
      <c r="LHU97" s="1488" t="e">
        <f>SUM(LHU23,LHU27,LHU33,LHU38,LHU41,LHU44,LHU47,LHU50,LHU56,LHU62,LHU64,LHU70,LHU76,LHU78,LHU82,#REF!)*(1-$E$91)*0.095</f>
        <v>#REF!</v>
      </c>
      <c r="LHV97" s="1488" t="e">
        <f>SUM(LHV23,LHV27,LHV33,LHV38,LHV41,LHV44,LHV47,LHV50,LHV56,LHV62,LHV64,LHV70,LHV76,LHV78,LHV82,#REF!)*(1-$E$91)*0.095</f>
        <v>#REF!</v>
      </c>
      <c r="LHW97" s="1488" t="e">
        <f>SUM(LHW23,LHW27,LHW33,LHW38,LHW41,LHW44,LHW47,LHW50,LHW56,LHW62,LHW64,LHW70,LHW76,LHW78,LHW82,#REF!)*(1-$E$91)*0.095</f>
        <v>#REF!</v>
      </c>
      <c r="LHX97" s="1488" t="e">
        <f>SUM(LHX23,LHX27,LHX33,LHX38,LHX41,LHX44,LHX47,LHX50,LHX56,LHX62,LHX64,LHX70,LHX76,LHX78,LHX82,#REF!)*(1-$E$91)*0.095</f>
        <v>#REF!</v>
      </c>
      <c r="LHY97" s="1488" t="e">
        <f>SUM(LHY23,LHY27,LHY33,LHY38,LHY41,LHY44,LHY47,LHY50,LHY56,LHY62,LHY64,LHY70,LHY76,LHY78,LHY82,#REF!)*(1-$E$91)*0.095</f>
        <v>#REF!</v>
      </c>
      <c r="LHZ97" s="1488" t="e">
        <f>SUM(LHZ23,LHZ27,LHZ33,LHZ38,LHZ41,LHZ44,LHZ47,LHZ50,LHZ56,LHZ62,LHZ64,LHZ70,LHZ76,LHZ78,LHZ82,#REF!)*(1-$E$91)*0.095</f>
        <v>#REF!</v>
      </c>
      <c r="LIA97" s="1488" t="e">
        <f>SUM(LIA23,LIA27,LIA33,LIA38,LIA41,LIA44,LIA47,LIA50,LIA56,LIA62,LIA64,LIA70,LIA76,LIA78,LIA82,#REF!)*(1-$E$91)*0.095</f>
        <v>#REF!</v>
      </c>
      <c r="LIB97" s="1488" t="e">
        <f>SUM(LIB23,LIB27,LIB33,LIB38,LIB41,LIB44,LIB47,LIB50,LIB56,LIB62,LIB64,LIB70,LIB76,LIB78,LIB82,#REF!)*(1-$E$91)*0.095</f>
        <v>#REF!</v>
      </c>
      <c r="LIC97" s="1488" t="e">
        <f>SUM(LIC23,LIC27,LIC33,LIC38,LIC41,LIC44,LIC47,LIC50,LIC56,LIC62,LIC64,LIC70,LIC76,LIC78,LIC82,#REF!)*(1-$E$91)*0.095</f>
        <v>#REF!</v>
      </c>
      <c r="LID97" s="1488" t="e">
        <f>SUM(LID23,LID27,LID33,LID38,LID41,LID44,LID47,LID50,LID56,LID62,LID64,LID70,LID76,LID78,LID82,#REF!)*(1-$E$91)*0.095</f>
        <v>#REF!</v>
      </c>
      <c r="LIE97" s="1488" t="e">
        <f>SUM(LIE23,LIE27,LIE33,LIE38,LIE41,LIE44,LIE47,LIE50,LIE56,LIE62,LIE64,LIE70,LIE76,LIE78,LIE82,#REF!)*(1-$E$91)*0.095</f>
        <v>#REF!</v>
      </c>
      <c r="LIF97" s="1488" t="e">
        <f>SUM(LIF23,LIF27,LIF33,LIF38,LIF41,LIF44,LIF47,LIF50,LIF56,LIF62,LIF64,LIF70,LIF76,LIF78,LIF82,#REF!)*(1-$E$91)*0.095</f>
        <v>#REF!</v>
      </c>
      <c r="LIG97" s="1488" t="e">
        <f>SUM(LIG23,LIG27,LIG33,LIG38,LIG41,LIG44,LIG47,LIG50,LIG56,LIG62,LIG64,LIG70,LIG76,LIG78,LIG82,#REF!)*(1-$E$91)*0.095</f>
        <v>#REF!</v>
      </c>
      <c r="LIH97" s="1488" t="e">
        <f>SUM(LIH23,LIH27,LIH33,LIH38,LIH41,LIH44,LIH47,LIH50,LIH56,LIH62,LIH64,LIH70,LIH76,LIH78,LIH82,#REF!)*(1-$E$91)*0.095</f>
        <v>#REF!</v>
      </c>
      <c r="LII97" s="1488" t="e">
        <f>SUM(LII23,LII27,LII33,LII38,LII41,LII44,LII47,LII50,LII56,LII62,LII64,LII70,LII76,LII78,LII82,#REF!)*(1-$E$91)*0.095</f>
        <v>#REF!</v>
      </c>
      <c r="LIJ97" s="1488" t="e">
        <f>SUM(LIJ23,LIJ27,LIJ33,LIJ38,LIJ41,LIJ44,LIJ47,LIJ50,LIJ56,LIJ62,LIJ64,LIJ70,LIJ76,LIJ78,LIJ82,#REF!)*(1-$E$91)*0.095</f>
        <v>#REF!</v>
      </c>
      <c r="LIK97" s="1488" t="e">
        <f>SUM(LIK23,LIK27,LIK33,LIK38,LIK41,LIK44,LIK47,LIK50,LIK56,LIK62,LIK64,LIK70,LIK76,LIK78,LIK82,#REF!)*(1-$E$91)*0.095</f>
        <v>#REF!</v>
      </c>
      <c r="LIL97" s="1488" t="e">
        <f>SUM(LIL23,LIL27,LIL33,LIL38,LIL41,LIL44,LIL47,LIL50,LIL56,LIL62,LIL64,LIL70,LIL76,LIL78,LIL82,#REF!)*(1-$E$91)*0.095</f>
        <v>#REF!</v>
      </c>
      <c r="LIM97" s="1488" t="e">
        <f>SUM(LIM23,LIM27,LIM33,LIM38,LIM41,LIM44,LIM47,LIM50,LIM56,LIM62,LIM64,LIM70,LIM76,LIM78,LIM82,#REF!)*(1-$E$91)*0.095</f>
        <v>#REF!</v>
      </c>
      <c r="LIN97" s="1488" t="e">
        <f>SUM(LIN23,LIN27,LIN33,LIN38,LIN41,LIN44,LIN47,LIN50,LIN56,LIN62,LIN64,LIN70,LIN76,LIN78,LIN82,#REF!)*(1-$E$91)*0.095</f>
        <v>#REF!</v>
      </c>
      <c r="LIO97" s="1488" t="e">
        <f>SUM(LIO23,LIO27,LIO33,LIO38,LIO41,LIO44,LIO47,LIO50,LIO56,LIO62,LIO64,LIO70,LIO76,LIO78,LIO82,#REF!)*(1-$E$91)*0.095</f>
        <v>#REF!</v>
      </c>
      <c r="LIP97" s="1488" t="e">
        <f>SUM(LIP23,LIP27,LIP33,LIP38,LIP41,LIP44,LIP47,LIP50,LIP56,LIP62,LIP64,LIP70,LIP76,LIP78,LIP82,#REF!)*(1-$E$91)*0.095</f>
        <v>#REF!</v>
      </c>
      <c r="LIQ97" s="1488" t="e">
        <f>SUM(LIQ23,LIQ27,LIQ33,LIQ38,LIQ41,LIQ44,LIQ47,LIQ50,LIQ56,LIQ62,LIQ64,LIQ70,LIQ76,LIQ78,LIQ82,#REF!)*(1-$E$91)*0.095</f>
        <v>#REF!</v>
      </c>
      <c r="LIR97" s="1488" t="e">
        <f>SUM(LIR23,LIR27,LIR33,LIR38,LIR41,LIR44,LIR47,LIR50,LIR56,LIR62,LIR64,LIR70,LIR76,LIR78,LIR82,#REF!)*(1-$E$91)*0.095</f>
        <v>#REF!</v>
      </c>
      <c r="LIS97" s="1488" t="e">
        <f>SUM(LIS23,LIS27,LIS33,LIS38,LIS41,LIS44,LIS47,LIS50,LIS56,LIS62,LIS64,LIS70,LIS76,LIS78,LIS82,#REF!)*(1-$E$91)*0.095</f>
        <v>#REF!</v>
      </c>
      <c r="LIT97" s="1488" t="e">
        <f>SUM(LIT23,LIT27,LIT33,LIT38,LIT41,LIT44,LIT47,LIT50,LIT56,LIT62,LIT64,LIT70,LIT76,LIT78,LIT82,#REF!)*(1-$E$91)*0.095</f>
        <v>#REF!</v>
      </c>
      <c r="LIU97" s="1488" t="e">
        <f>SUM(LIU23,LIU27,LIU33,LIU38,LIU41,LIU44,LIU47,LIU50,LIU56,LIU62,LIU64,LIU70,LIU76,LIU78,LIU82,#REF!)*(1-$E$91)*0.095</f>
        <v>#REF!</v>
      </c>
      <c r="LIV97" s="1488" t="e">
        <f>SUM(LIV23,LIV27,LIV33,LIV38,LIV41,LIV44,LIV47,LIV50,LIV56,LIV62,LIV64,LIV70,LIV76,LIV78,LIV82,#REF!)*(1-$E$91)*0.095</f>
        <v>#REF!</v>
      </c>
      <c r="LIW97" s="1488" t="e">
        <f>SUM(LIW23,LIW27,LIW33,LIW38,LIW41,LIW44,LIW47,LIW50,LIW56,LIW62,LIW64,LIW70,LIW76,LIW78,LIW82,#REF!)*(1-$E$91)*0.095</f>
        <v>#REF!</v>
      </c>
      <c r="LIX97" s="1488" t="e">
        <f>SUM(LIX23,LIX27,LIX33,LIX38,LIX41,LIX44,LIX47,LIX50,LIX56,LIX62,LIX64,LIX70,LIX76,LIX78,LIX82,#REF!)*(1-$E$91)*0.095</f>
        <v>#REF!</v>
      </c>
      <c r="LIY97" s="1488" t="e">
        <f>SUM(LIY23,LIY27,LIY33,LIY38,LIY41,LIY44,LIY47,LIY50,LIY56,LIY62,LIY64,LIY70,LIY76,LIY78,LIY82,#REF!)*(1-$E$91)*0.095</f>
        <v>#REF!</v>
      </c>
      <c r="LIZ97" s="1488" t="e">
        <f>SUM(LIZ23,LIZ27,LIZ33,LIZ38,LIZ41,LIZ44,LIZ47,LIZ50,LIZ56,LIZ62,LIZ64,LIZ70,LIZ76,LIZ78,LIZ82,#REF!)*(1-$E$91)*0.095</f>
        <v>#REF!</v>
      </c>
      <c r="LJA97" s="1488" t="e">
        <f>SUM(LJA23,LJA27,LJA33,LJA38,LJA41,LJA44,LJA47,LJA50,LJA56,LJA62,LJA64,LJA70,LJA76,LJA78,LJA82,#REF!)*(1-$E$91)*0.095</f>
        <v>#REF!</v>
      </c>
      <c r="LJB97" s="1488" t="e">
        <f>SUM(LJB23,LJB27,LJB33,LJB38,LJB41,LJB44,LJB47,LJB50,LJB56,LJB62,LJB64,LJB70,LJB76,LJB78,LJB82,#REF!)*(1-$E$91)*0.095</f>
        <v>#REF!</v>
      </c>
      <c r="LJC97" s="1488" t="e">
        <f>SUM(LJC23,LJC27,LJC33,LJC38,LJC41,LJC44,LJC47,LJC50,LJC56,LJC62,LJC64,LJC70,LJC76,LJC78,LJC82,#REF!)*(1-$E$91)*0.095</f>
        <v>#REF!</v>
      </c>
      <c r="LJD97" s="1488" t="e">
        <f>SUM(LJD23,LJD27,LJD33,LJD38,LJD41,LJD44,LJD47,LJD50,LJD56,LJD62,LJD64,LJD70,LJD76,LJD78,LJD82,#REF!)*(1-$E$91)*0.095</f>
        <v>#REF!</v>
      </c>
      <c r="LJE97" s="1488" t="e">
        <f>SUM(LJE23,LJE27,LJE33,LJE38,LJE41,LJE44,LJE47,LJE50,LJE56,LJE62,LJE64,LJE70,LJE76,LJE78,LJE82,#REF!)*(1-$E$91)*0.095</f>
        <v>#REF!</v>
      </c>
      <c r="LJF97" s="1488" t="e">
        <f>SUM(LJF23,LJF27,LJF33,LJF38,LJF41,LJF44,LJF47,LJF50,LJF56,LJF62,LJF64,LJF70,LJF76,LJF78,LJF82,#REF!)*(1-$E$91)*0.095</f>
        <v>#REF!</v>
      </c>
      <c r="LJG97" s="1488" t="e">
        <f>SUM(LJG23,LJG27,LJG33,LJG38,LJG41,LJG44,LJG47,LJG50,LJG56,LJG62,LJG64,LJG70,LJG76,LJG78,LJG82,#REF!)*(1-$E$91)*0.095</f>
        <v>#REF!</v>
      </c>
      <c r="LJH97" s="1488" t="e">
        <f>SUM(LJH23,LJH27,LJH33,LJH38,LJH41,LJH44,LJH47,LJH50,LJH56,LJH62,LJH64,LJH70,LJH76,LJH78,LJH82,#REF!)*(1-$E$91)*0.095</f>
        <v>#REF!</v>
      </c>
      <c r="LJI97" s="1488" t="e">
        <f>SUM(LJI23,LJI27,LJI33,LJI38,LJI41,LJI44,LJI47,LJI50,LJI56,LJI62,LJI64,LJI70,LJI76,LJI78,LJI82,#REF!)*(1-$E$91)*0.095</f>
        <v>#REF!</v>
      </c>
      <c r="LJJ97" s="1488" t="e">
        <f>SUM(LJJ23,LJJ27,LJJ33,LJJ38,LJJ41,LJJ44,LJJ47,LJJ50,LJJ56,LJJ62,LJJ64,LJJ70,LJJ76,LJJ78,LJJ82,#REF!)*(1-$E$91)*0.095</f>
        <v>#REF!</v>
      </c>
      <c r="LJK97" s="1488" t="e">
        <f>SUM(LJK23,LJK27,LJK33,LJK38,LJK41,LJK44,LJK47,LJK50,LJK56,LJK62,LJK64,LJK70,LJK76,LJK78,LJK82,#REF!)*(1-$E$91)*0.095</f>
        <v>#REF!</v>
      </c>
      <c r="LJL97" s="1488" t="e">
        <f>SUM(LJL23,LJL27,LJL33,LJL38,LJL41,LJL44,LJL47,LJL50,LJL56,LJL62,LJL64,LJL70,LJL76,LJL78,LJL82,#REF!)*(1-$E$91)*0.095</f>
        <v>#REF!</v>
      </c>
      <c r="LJM97" s="1488" t="e">
        <f>SUM(LJM23,LJM27,LJM33,LJM38,LJM41,LJM44,LJM47,LJM50,LJM56,LJM62,LJM64,LJM70,LJM76,LJM78,LJM82,#REF!)*(1-$E$91)*0.095</f>
        <v>#REF!</v>
      </c>
      <c r="LJN97" s="1488" t="e">
        <f>SUM(LJN23,LJN27,LJN33,LJN38,LJN41,LJN44,LJN47,LJN50,LJN56,LJN62,LJN64,LJN70,LJN76,LJN78,LJN82,#REF!)*(1-$E$91)*0.095</f>
        <v>#REF!</v>
      </c>
      <c r="LJO97" s="1488" t="e">
        <f>SUM(LJO23,LJO27,LJO33,LJO38,LJO41,LJO44,LJO47,LJO50,LJO56,LJO62,LJO64,LJO70,LJO76,LJO78,LJO82,#REF!)*(1-$E$91)*0.095</f>
        <v>#REF!</v>
      </c>
      <c r="LJP97" s="1488" t="e">
        <f>SUM(LJP23,LJP27,LJP33,LJP38,LJP41,LJP44,LJP47,LJP50,LJP56,LJP62,LJP64,LJP70,LJP76,LJP78,LJP82,#REF!)*(1-$E$91)*0.095</f>
        <v>#REF!</v>
      </c>
      <c r="LJQ97" s="1488" t="e">
        <f>SUM(LJQ23,LJQ27,LJQ33,LJQ38,LJQ41,LJQ44,LJQ47,LJQ50,LJQ56,LJQ62,LJQ64,LJQ70,LJQ76,LJQ78,LJQ82,#REF!)*(1-$E$91)*0.095</f>
        <v>#REF!</v>
      </c>
      <c r="LJR97" s="1488" t="e">
        <f>SUM(LJR23,LJR27,LJR33,LJR38,LJR41,LJR44,LJR47,LJR50,LJR56,LJR62,LJR64,LJR70,LJR76,LJR78,LJR82,#REF!)*(1-$E$91)*0.095</f>
        <v>#REF!</v>
      </c>
      <c r="LJS97" s="1488" t="e">
        <f>SUM(LJS23,LJS27,LJS33,LJS38,LJS41,LJS44,LJS47,LJS50,LJS56,LJS62,LJS64,LJS70,LJS76,LJS78,LJS82,#REF!)*(1-$E$91)*0.095</f>
        <v>#REF!</v>
      </c>
      <c r="LJT97" s="1488" t="e">
        <f>SUM(LJT23,LJT27,LJT33,LJT38,LJT41,LJT44,LJT47,LJT50,LJT56,LJT62,LJT64,LJT70,LJT76,LJT78,LJT82,#REF!)*(1-$E$91)*0.095</f>
        <v>#REF!</v>
      </c>
      <c r="LJU97" s="1488" t="e">
        <f>SUM(LJU23,LJU27,LJU33,LJU38,LJU41,LJU44,LJU47,LJU50,LJU56,LJU62,LJU64,LJU70,LJU76,LJU78,LJU82,#REF!)*(1-$E$91)*0.095</f>
        <v>#REF!</v>
      </c>
      <c r="LJV97" s="1488" t="e">
        <f>SUM(LJV23,LJV27,LJV33,LJV38,LJV41,LJV44,LJV47,LJV50,LJV56,LJV62,LJV64,LJV70,LJV76,LJV78,LJV82,#REF!)*(1-$E$91)*0.095</f>
        <v>#REF!</v>
      </c>
      <c r="LJW97" s="1488" t="e">
        <f>SUM(LJW23,LJW27,LJW33,LJW38,LJW41,LJW44,LJW47,LJW50,LJW56,LJW62,LJW64,LJW70,LJW76,LJW78,LJW82,#REF!)*(1-$E$91)*0.095</f>
        <v>#REF!</v>
      </c>
      <c r="LJX97" s="1488" t="e">
        <f>SUM(LJX23,LJX27,LJX33,LJX38,LJX41,LJX44,LJX47,LJX50,LJX56,LJX62,LJX64,LJX70,LJX76,LJX78,LJX82,#REF!)*(1-$E$91)*0.095</f>
        <v>#REF!</v>
      </c>
      <c r="LJY97" s="1488" t="e">
        <f>SUM(LJY23,LJY27,LJY33,LJY38,LJY41,LJY44,LJY47,LJY50,LJY56,LJY62,LJY64,LJY70,LJY76,LJY78,LJY82,#REF!)*(1-$E$91)*0.095</f>
        <v>#REF!</v>
      </c>
      <c r="LJZ97" s="1488" t="e">
        <f>SUM(LJZ23,LJZ27,LJZ33,LJZ38,LJZ41,LJZ44,LJZ47,LJZ50,LJZ56,LJZ62,LJZ64,LJZ70,LJZ76,LJZ78,LJZ82,#REF!)*(1-$E$91)*0.095</f>
        <v>#REF!</v>
      </c>
      <c r="LKA97" s="1488" t="e">
        <f>SUM(LKA23,LKA27,LKA33,LKA38,LKA41,LKA44,LKA47,LKA50,LKA56,LKA62,LKA64,LKA70,LKA76,LKA78,LKA82,#REF!)*(1-$E$91)*0.095</f>
        <v>#REF!</v>
      </c>
      <c r="LKB97" s="1488" t="e">
        <f>SUM(LKB23,LKB27,LKB33,LKB38,LKB41,LKB44,LKB47,LKB50,LKB56,LKB62,LKB64,LKB70,LKB76,LKB78,LKB82,#REF!)*(1-$E$91)*0.095</f>
        <v>#REF!</v>
      </c>
      <c r="LKC97" s="1488" t="e">
        <f>SUM(LKC23,LKC27,LKC33,LKC38,LKC41,LKC44,LKC47,LKC50,LKC56,LKC62,LKC64,LKC70,LKC76,LKC78,LKC82,#REF!)*(1-$E$91)*0.095</f>
        <v>#REF!</v>
      </c>
      <c r="LKD97" s="1488" t="e">
        <f>SUM(LKD23,LKD27,LKD33,LKD38,LKD41,LKD44,LKD47,LKD50,LKD56,LKD62,LKD64,LKD70,LKD76,LKD78,LKD82,#REF!)*(1-$E$91)*0.095</f>
        <v>#REF!</v>
      </c>
      <c r="LKE97" s="1488" t="e">
        <f>SUM(LKE23,LKE27,LKE33,LKE38,LKE41,LKE44,LKE47,LKE50,LKE56,LKE62,LKE64,LKE70,LKE76,LKE78,LKE82,#REF!)*(1-$E$91)*0.095</f>
        <v>#REF!</v>
      </c>
      <c r="LKF97" s="1488" t="e">
        <f>SUM(LKF23,LKF27,LKF33,LKF38,LKF41,LKF44,LKF47,LKF50,LKF56,LKF62,LKF64,LKF70,LKF76,LKF78,LKF82,#REF!)*(1-$E$91)*0.095</f>
        <v>#REF!</v>
      </c>
      <c r="LKG97" s="1488" t="e">
        <f>SUM(LKG23,LKG27,LKG33,LKG38,LKG41,LKG44,LKG47,LKG50,LKG56,LKG62,LKG64,LKG70,LKG76,LKG78,LKG82,#REF!)*(1-$E$91)*0.095</f>
        <v>#REF!</v>
      </c>
      <c r="LKH97" s="1488" t="e">
        <f>SUM(LKH23,LKH27,LKH33,LKH38,LKH41,LKH44,LKH47,LKH50,LKH56,LKH62,LKH64,LKH70,LKH76,LKH78,LKH82,#REF!)*(1-$E$91)*0.095</f>
        <v>#REF!</v>
      </c>
      <c r="LKI97" s="1488" t="e">
        <f>SUM(LKI23,LKI27,LKI33,LKI38,LKI41,LKI44,LKI47,LKI50,LKI56,LKI62,LKI64,LKI70,LKI76,LKI78,LKI82,#REF!)*(1-$E$91)*0.095</f>
        <v>#REF!</v>
      </c>
      <c r="LKJ97" s="1488" t="e">
        <f>SUM(LKJ23,LKJ27,LKJ33,LKJ38,LKJ41,LKJ44,LKJ47,LKJ50,LKJ56,LKJ62,LKJ64,LKJ70,LKJ76,LKJ78,LKJ82,#REF!)*(1-$E$91)*0.095</f>
        <v>#REF!</v>
      </c>
      <c r="LKK97" s="1488" t="e">
        <f>SUM(LKK23,LKK27,LKK33,LKK38,LKK41,LKK44,LKK47,LKK50,LKK56,LKK62,LKK64,LKK70,LKK76,LKK78,LKK82,#REF!)*(1-$E$91)*0.095</f>
        <v>#REF!</v>
      </c>
      <c r="LKL97" s="1488" t="e">
        <f>SUM(LKL23,LKL27,LKL33,LKL38,LKL41,LKL44,LKL47,LKL50,LKL56,LKL62,LKL64,LKL70,LKL76,LKL78,LKL82,#REF!)*(1-$E$91)*0.095</f>
        <v>#REF!</v>
      </c>
      <c r="LKM97" s="1488" t="e">
        <f>SUM(LKM23,LKM27,LKM33,LKM38,LKM41,LKM44,LKM47,LKM50,LKM56,LKM62,LKM64,LKM70,LKM76,LKM78,LKM82,#REF!)*(1-$E$91)*0.095</f>
        <v>#REF!</v>
      </c>
      <c r="LKN97" s="1488" t="e">
        <f>SUM(LKN23,LKN27,LKN33,LKN38,LKN41,LKN44,LKN47,LKN50,LKN56,LKN62,LKN64,LKN70,LKN76,LKN78,LKN82,#REF!)*(1-$E$91)*0.095</f>
        <v>#REF!</v>
      </c>
      <c r="LKO97" s="1488" t="e">
        <f>SUM(LKO23,LKO27,LKO33,LKO38,LKO41,LKO44,LKO47,LKO50,LKO56,LKO62,LKO64,LKO70,LKO76,LKO78,LKO82,#REF!)*(1-$E$91)*0.095</f>
        <v>#REF!</v>
      </c>
      <c r="LKP97" s="1488" t="e">
        <f>SUM(LKP23,LKP27,LKP33,LKP38,LKP41,LKP44,LKP47,LKP50,LKP56,LKP62,LKP64,LKP70,LKP76,LKP78,LKP82,#REF!)*(1-$E$91)*0.095</f>
        <v>#REF!</v>
      </c>
      <c r="LKQ97" s="1488" t="e">
        <f>SUM(LKQ23,LKQ27,LKQ33,LKQ38,LKQ41,LKQ44,LKQ47,LKQ50,LKQ56,LKQ62,LKQ64,LKQ70,LKQ76,LKQ78,LKQ82,#REF!)*(1-$E$91)*0.095</f>
        <v>#REF!</v>
      </c>
      <c r="LKR97" s="1488" t="e">
        <f>SUM(LKR23,LKR27,LKR33,LKR38,LKR41,LKR44,LKR47,LKR50,LKR56,LKR62,LKR64,LKR70,LKR76,LKR78,LKR82,#REF!)*(1-$E$91)*0.095</f>
        <v>#REF!</v>
      </c>
      <c r="LKS97" s="1488" t="e">
        <f>SUM(LKS23,LKS27,LKS33,LKS38,LKS41,LKS44,LKS47,LKS50,LKS56,LKS62,LKS64,LKS70,LKS76,LKS78,LKS82,#REF!)*(1-$E$91)*0.095</f>
        <v>#REF!</v>
      </c>
      <c r="LKT97" s="1488" t="e">
        <f>SUM(LKT23,LKT27,LKT33,LKT38,LKT41,LKT44,LKT47,LKT50,LKT56,LKT62,LKT64,LKT70,LKT76,LKT78,LKT82,#REF!)*(1-$E$91)*0.095</f>
        <v>#REF!</v>
      </c>
      <c r="LKU97" s="1488" t="e">
        <f>SUM(LKU23,LKU27,LKU33,LKU38,LKU41,LKU44,LKU47,LKU50,LKU56,LKU62,LKU64,LKU70,LKU76,LKU78,LKU82,#REF!)*(1-$E$91)*0.095</f>
        <v>#REF!</v>
      </c>
      <c r="LKV97" s="1488" t="e">
        <f>SUM(LKV23,LKV27,LKV33,LKV38,LKV41,LKV44,LKV47,LKV50,LKV56,LKV62,LKV64,LKV70,LKV76,LKV78,LKV82,#REF!)*(1-$E$91)*0.095</f>
        <v>#REF!</v>
      </c>
      <c r="LKW97" s="1488" t="e">
        <f>SUM(LKW23,LKW27,LKW33,LKW38,LKW41,LKW44,LKW47,LKW50,LKW56,LKW62,LKW64,LKW70,LKW76,LKW78,LKW82,#REF!)*(1-$E$91)*0.095</f>
        <v>#REF!</v>
      </c>
      <c r="LKX97" s="1488" t="e">
        <f>SUM(LKX23,LKX27,LKX33,LKX38,LKX41,LKX44,LKX47,LKX50,LKX56,LKX62,LKX64,LKX70,LKX76,LKX78,LKX82,#REF!)*(1-$E$91)*0.095</f>
        <v>#REF!</v>
      </c>
      <c r="LKY97" s="1488" t="e">
        <f>SUM(LKY23,LKY27,LKY33,LKY38,LKY41,LKY44,LKY47,LKY50,LKY56,LKY62,LKY64,LKY70,LKY76,LKY78,LKY82,#REF!)*(1-$E$91)*0.095</f>
        <v>#REF!</v>
      </c>
      <c r="LKZ97" s="1488" t="e">
        <f>SUM(LKZ23,LKZ27,LKZ33,LKZ38,LKZ41,LKZ44,LKZ47,LKZ50,LKZ56,LKZ62,LKZ64,LKZ70,LKZ76,LKZ78,LKZ82,#REF!)*(1-$E$91)*0.095</f>
        <v>#REF!</v>
      </c>
      <c r="LLA97" s="1488" t="e">
        <f>SUM(LLA23,LLA27,LLA33,LLA38,LLA41,LLA44,LLA47,LLA50,LLA56,LLA62,LLA64,LLA70,LLA76,LLA78,LLA82,#REF!)*(1-$E$91)*0.095</f>
        <v>#REF!</v>
      </c>
      <c r="LLB97" s="1488" t="e">
        <f>SUM(LLB23,LLB27,LLB33,LLB38,LLB41,LLB44,LLB47,LLB50,LLB56,LLB62,LLB64,LLB70,LLB76,LLB78,LLB82,#REF!)*(1-$E$91)*0.095</f>
        <v>#REF!</v>
      </c>
      <c r="LLC97" s="1488" t="e">
        <f>SUM(LLC23,LLC27,LLC33,LLC38,LLC41,LLC44,LLC47,LLC50,LLC56,LLC62,LLC64,LLC70,LLC76,LLC78,LLC82,#REF!)*(1-$E$91)*0.095</f>
        <v>#REF!</v>
      </c>
      <c r="LLD97" s="1488" t="e">
        <f>SUM(LLD23,LLD27,LLD33,LLD38,LLD41,LLD44,LLD47,LLD50,LLD56,LLD62,LLD64,LLD70,LLD76,LLD78,LLD82,#REF!)*(1-$E$91)*0.095</f>
        <v>#REF!</v>
      </c>
      <c r="LLE97" s="1488" t="e">
        <f>SUM(LLE23,LLE27,LLE33,LLE38,LLE41,LLE44,LLE47,LLE50,LLE56,LLE62,LLE64,LLE70,LLE76,LLE78,LLE82,#REF!)*(1-$E$91)*0.095</f>
        <v>#REF!</v>
      </c>
      <c r="LLF97" s="1488" t="e">
        <f>SUM(LLF23,LLF27,LLF33,LLF38,LLF41,LLF44,LLF47,LLF50,LLF56,LLF62,LLF64,LLF70,LLF76,LLF78,LLF82,#REF!)*(1-$E$91)*0.095</f>
        <v>#REF!</v>
      </c>
      <c r="LLG97" s="1488" t="e">
        <f>SUM(LLG23,LLG27,LLG33,LLG38,LLG41,LLG44,LLG47,LLG50,LLG56,LLG62,LLG64,LLG70,LLG76,LLG78,LLG82,#REF!)*(1-$E$91)*0.095</f>
        <v>#REF!</v>
      </c>
      <c r="LLH97" s="1488" t="e">
        <f>SUM(LLH23,LLH27,LLH33,LLH38,LLH41,LLH44,LLH47,LLH50,LLH56,LLH62,LLH64,LLH70,LLH76,LLH78,LLH82,#REF!)*(1-$E$91)*0.095</f>
        <v>#REF!</v>
      </c>
      <c r="LLI97" s="1488" t="e">
        <f>SUM(LLI23,LLI27,LLI33,LLI38,LLI41,LLI44,LLI47,LLI50,LLI56,LLI62,LLI64,LLI70,LLI76,LLI78,LLI82,#REF!)*(1-$E$91)*0.095</f>
        <v>#REF!</v>
      </c>
      <c r="LLJ97" s="1488" t="e">
        <f>SUM(LLJ23,LLJ27,LLJ33,LLJ38,LLJ41,LLJ44,LLJ47,LLJ50,LLJ56,LLJ62,LLJ64,LLJ70,LLJ76,LLJ78,LLJ82,#REF!)*(1-$E$91)*0.095</f>
        <v>#REF!</v>
      </c>
      <c r="LLK97" s="1488" t="e">
        <f>SUM(LLK23,LLK27,LLK33,LLK38,LLK41,LLK44,LLK47,LLK50,LLK56,LLK62,LLK64,LLK70,LLK76,LLK78,LLK82,#REF!)*(1-$E$91)*0.095</f>
        <v>#REF!</v>
      </c>
      <c r="LLL97" s="1488" t="e">
        <f>SUM(LLL23,LLL27,LLL33,LLL38,LLL41,LLL44,LLL47,LLL50,LLL56,LLL62,LLL64,LLL70,LLL76,LLL78,LLL82,#REF!)*(1-$E$91)*0.095</f>
        <v>#REF!</v>
      </c>
      <c r="LLM97" s="1488" t="e">
        <f>SUM(LLM23,LLM27,LLM33,LLM38,LLM41,LLM44,LLM47,LLM50,LLM56,LLM62,LLM64,LLM70,LLM76,LLM78,LLM82,#REF!)*(1-$E$91)*0.095</f>
        <v>#REF!</v>
      </c>
      <c r="LLN97" s="1488" t="e">
        <f>SUM(LLN23,LLN27,LLN33,LLN38,LLN41,LLN44,LLN47,LLN50,LLN56,LLN62,LLN64,LLN70,LLN76,LLN78,LLN82,#REF!)*(1-$E$91)*0.095</f>
        <v>#REF!</v>
      </c>
      <c r="LLO97" s="1488" t="e">
        <f>SUM(LLO23,LLO27,LLO33,LLO38,LLO41,LLO44,LLO47,LLO50,LLO56,LLO62,LLO64,LLO70,LLO76,LLO78,LLO82,#REF!)*(1-$E$91)*0.095</f>
        <v>#REF!</v>
      </c>
      <c r="LLP97" s="1488" t="e">
        <f>SUM(LLP23,LLP27,LLP33,LLP38,LLP41,LLP44,LLP47,LLP50,LLP56,LLP62,LLP64,LLP70,LLP76,LLP78,LLP82,#REF!)*(1-$E$91)*0.095</f>
        <v>#REF!</v>
      </c>
      <c r="LLQ97" s="1488" t="e">
        <f>SUM(LLQ23,LLQ27,LLQ33,LLQ38,LLQ41,LLQ44,LLQ47,LLQ50,LLQ56,LLQ62,LLQ64,LLQ70,LLQ76,LLQ78,LLQ82,#REF!)*(1-$E$91)*0.095</f>
        <v>#REF!</v>
      </c>
      <c r="LLR97" s="1488" t="e">
        <f>SUM(LLR23,LLR27,LLR33,LLR38,LLR41,LLR44,LLR47,LLR50,LLR56,LLR62,LLR64,LLR70,LLR76,LLR78,LLR82,#REF!)*(1-$E$91)*0.095</f>
        <v>#REF!</v>
      </c>
      <c r="LLS97" s="1488" t="e">
        <f>SUM(LLS23,LLS27,LLS33,LLS38,LLS41,LLS44,LLS47,LLS50,LLS56,LLS62,LLS64,LLS70,LLS76,LLS78,LLS82,#REF!)*(1-$E$91)*0.095</f>
        <v>#REF!</v>
      </c>
      <c r="LLT97" s="1488" t="e">
        <f>SUM(LLT23,LLT27,LLT33,LLT38,LLT41,LLT44,LLT47,LLT50,LLT56,LLT62,LLT64,LLT70,LLT76,LLT78,LLT82,#REF!)*(1-$E$91)*0.095</f>
        <v>#REF!</v>
      </c>
      <c r="LLU97" s="1488" t="e">
        <f>SUM(LLU23,LLU27,LLU33,LLU38,LLU41,LLU44,LLU47,LLU50,LLU56,LLU62,LLU64,LLU70,LLU76,LLU78,LLU82,#REF!)*(1-$E$91)*0.095</f>
        <v>#REF!</v>
      </c>
      <c r="LLV97" s="1488" t="e">
        <f>SUM(LLV23,LLV27,LLV33,LLV38,LLV41,LLV44,LLV47,LLV50,LLV56,LLV62,LLV64,LLV70,LLV76,LLV78,LLV82,#REF!)*(1-$E$91)*0.095</f>
        <v>#REF!</v>
      </c>
      <c r="LLW97" s="1488" t="e">
        <f>SUM(LLW23,LLW27,LLW33,LLW38,LLW41,LLW44,LLW47,LLW50,LLW56,LLW62,LLW64,LLW70,LLW76,LLW78,LLW82,#REF!)*(1-$E$91)*0.095</f>
        <v>#REF!</v>
      </c>
      <c r="LLX97" s="1488" t="e">
        <f>SUM(LLX23,LLX27,LLX33,LLX38,LLX41,LLX44,LLX47,LLX50,LLX56,LLX62,LLX64,LLX70,LLX76,LLX78,LLX82,#REF!)*(1-$E$91)*0.095</f>
        <v>#REF!</v>
      </c>
      <c r="LLY97" s="1488" t="e">
        <f>SUM(LLY23,LLY27,LLY33,LLY38,LLY41,LLY44,LLY47,LLY50,LLY56,LLY62,LLY64,LLY70,LLY76,LLY78,LLY82,#REF!)*(1-$E$91)*0.095</f>
        <v>#REF!</v>
      </c>
      <c r="LLZ97" s="1488" t="e">
        <f>SUM(LLZ23,LLZ27,LLZ33,LLZ38,LLZ41,LLZ44,LLZ47,LLZ50,LLZ56,LLZ62,LLZ64,LLZ70,LLZ76,LLZ78,LLZ82,#REF!)*(1-$E$91)*0.095</f>
        <v>#REF!</v>
      </c>
      <c r="LMA97" s="1488" t="e">
        <f>SUM(LMA23,LMA27,LMA33,LMA38,LMA41,LMA44,LMA47,LMA50,LMA56,LMA62,LMA64,LMA70,LMA76,LMA78,LMA82,#REF!)*(1-$E$91)*0.095</f>
        <v>#REF!</v>
      </c>
      <c r="LMB97" s="1488" t="e">
        <f>SUM(LMB23,LMB27,LMB33,LMB38,LMB41,LMB44,LMB47,LMB50,LMB56,LMB62,LMB64,LMB70,LMB76,LMB78,LMB82,#REF!)*(1-$E$91)*0.095</f>
        <v>#REF!</v>
      </c>
      <c r="LMC97" s="1488" t="e">
        <f>SUM(LMC23,LMC27,LMC33,LMC38,LMC41,LMC44,LMC47,LMC50,LMC56,LMC62,LMC64,LMC70,LMC76,LMC78,LMC82,#REF!)*(1-$E$91)*0.095</f>
        <v>#REF!</v>
      </c>
      <c r="LMD97" s="1488" t="e">
        <f>SUM(LMD23,LMD27,LMD33,LMD38,LMD41,LMD44,LMD47,LMD50,LMD56,LMD62,LMD64,LMD70,LMD76,LMD78,LMD82,#REF!)*(1-$E$91)*0.095</f>
        <v>#REF!</v>
      </c>
      <c r="LME97" s="1488" t="e">
        <f>SUM(LME23,LME27,LME33,LME38,LME41,LME44,LME47,LME50,LME56,LME62,LME64,LME70,LME76,LME78,LME82,#REF!)*(1-$E$91)*0.095</f>
        <v>#REF!</v>
      </c>
      <c r="LMF97" s="1488" t="e">
        <f>SUM(LMF23,LMF27,LMF33,LMF38,LMF41,LMF44,LMF47,LMF50,LMF56,LMF62,LMF64,LMF70,LMF76,LMF78,LMF82,#REF!)*(1-$E$91)*0.095</f>
        <v>#REF!</v>
      </c>
      <c r="LMG97" s="1488" t="e">
        <f>SUM(LMG23,LMG27,LMG33,LMG38,LMG41,LMG44,LMG47,LMG50,LMG56,LMG62,LMG64,LMG70,LMG76,LMG78,LMG82,#REF!)*(1-$E$91)*0.095</f>
        <v>#REF!</v>
      </c>
      <c r="LMH97" s="1488" t="e">
        <f>SUM(LMH23,LMH27,LMH33,LMH38,LMH41,LMH44,LMH47,LMH50,LMH56,LMH62,LMH64,LMH70,LMH76,LMH78,LMH82,#REF!)*(1-$E$91)*0.095</f>
        <v>#REF!</v>
      </c>
      <c r="LMI97" s="1488" t="e">
        <f>SUM(LMI23,LMI27,LMI33,LMI38,LMI41,LMI44,LMI47,LMI50,LMI56,LMI62,LMI64,LMI70,LMI76,LMI78,LMI82,#REF!)*(1-$E$91)*0.095</f>
        <v>#REF!</v>
      </c>
      <c r="LMJ97" s="1488" t="e">
        <f>SUM(LMJ23,LMJ27,LMJ33,LMJ38,LMJ41,LMJ44,LMJ47,LMJ50,LMJ56,LMJ62,LMJ64,LMJ70,LMJ76,LMJ78,LMJ82,#REF!)*(1-$E$91)*0.095</f>
        <v>#REF!</v>
      </c>
      <c r="LMK97" s="1488" t="e">
        <f>SUM(LMK23,LMK27,LMK33,LMK38,LMK41,LMK44,LMK47,LMK50,LMK56,LMK62,LMK64,LMK70,LMK76,LMK78,LMK82,#REF!)*(1-$E$91)*0.095</f>
        <v>#REF!</v>
      </c>
      <c r="LML97" s="1488" t="e">
        <f>SUM(LML23,LML27,LML33,LML38,LML41,LML44,LML47,LML50,LML56,LML62,LML64,LML70,LML76,LML78,LML82,#REF!)*(1-$E$91)*0.095</f>
        <v>#REF!</v>
      </c>
      <c r="LMM97" s="1488" t="e">
        <f>SUM(LMM23,LMM27,LMM33,LMM38,LMM41,LMM44,LMM47,LMM50,LMM56,LMM62,LMM64,LMM70,LMM76,LMM78,LMM82,#REF!)*(1-$E$91)*0.095</f>
        <v>#REF!</v>
      </c>
      <c r="LMN97" s="1488" t="e">
        <f>SUM(LMN23,LMN27,LMN33,LMN38,LMN41,LMN44,LMN47,LMN50,LMN56,LMN62,LMN64,LMN70,LMN76,LMN78,LMN82,#REF!)*(1-$E$91)*0.095</f>
        <v>#REF!</v>
      </c>
      <c r="LMO97" s="1488" t="e">
        <f>SUM(LMO23,LMO27,LMO33,LMO38,LMO41,LMO44,LMO47,LMO50,LMO56,LMO62,LMO64,LMO70,LMO76,LMO78,LMO82,#REF!)*(1-$E$91)*0.095</f>
        <v>#REF!</v>
      </c>
      <c r="LMP97" s="1488" t="e">
        <f>SUM(LMP23,LMP27,LMP33,LMP38,LMP41,LMP44,LMP47,LMP50,LMP56,LMP62,LMP64,LMP70,LMP76,LMP78,LMP82,#REF!)*(1-$E$91)*0.095</f>
        <v>#REF!</v>
      </c>
      <c r="LMQ97" s="1488" t="e">
        <f>SUM(LMQ23,LMQ27,LMQ33,LMQ38,LMQ41,LMQ44,LMQ47,LMQ50,LMQ56,LMQ62,LMQ64,LMQ70,LMQ76,LMQ78,LMQ82,#REF!)*(1-$E$91)*0.095</f>
        <v>#REF!</v>
      </c>
      <c r="LMR97" s="1488" t="e">
        <f>SUM(LMR23,LMR27,LMR33,LMR38,LMR41,LMR44,LMR47,LMR50,LMR56,LMR62,LMR64,LMR70,LMR76,LMR78,LMR82,#REF!)*(1-$E$91)*0.095</f>
        <v>#REF!</v>
      </c>
      <c r="LMS97" s="1488" t="e">
        <f>SUM(LMS23,LMS27,LMS33,LMS38,LMS41,LMS44,LMS47,LMS50,LMS56,LMS62,LMS64,LMS70,LMS76,LMS78,LMS82,#REF!)*(1-$E$91)*0.095</f>
        <v>#REF!</v>
      </c>
      <c r="LMT97" s="1488" t="e">
        <f>SUM(LMT23,LMT27,LMT33,LMT38,LMT41,LMT44,LMT47,LMT50,LMT56,LMT62,LMT64,LMT70,LMT76,LMT78,LMT82,#REF!)*(1-$E$91)*0.095</f>
        <v>#REF!</v>
      </c>
      <c r="LMU97" s="1488" t="e">
        <f>SUM(LMU23,LMU27,LMU33,LMU38,LMU41,LMU44,LMU47,LMU50,LMU56,LMU62,LMU64,LMU70,LMU76,LMU78,LMU82,#REF!)*(1-$E$91)*0.095</f>
        <v>#REF!</v>
      </c>
      <c r="LMV97" s="1488" t="e">
        <f>SUM(LMV23,LMV27,LMV33,LMV38,LMV41,LMV44,LMV47,LMV50,LMV56,LMV62,LMV64,LMV70,LMV76,LMV78,LMV82,#REF!)*(1-$E$91)*0.095</f>
        <v>#REF!</v>
      </c>
      <c r="LMW97" s="1488" t="e">
        <f>SUM(LMW23,LMW27,LMW33,LMW38,LMW41,LMW44,LMW47,LMW50,LMW56,LMW62,LMW64,LMW70,LMW76,LMW78,LMW82,#REF!)*(1-$E$91)*0.095</f>
        <v>#REF!</v>
      </c>
      <c r="LMX97" s="1488" t="e">
        <f>SUM(LMX23,LMX27,LMX33,LMX38,LMX41,LMX44,LMX47,LMX50,LMX56,LMX62,LMX64,LMX70,LMX76,LMX78,LMX82,#REF!)*(1-$E$91)*0.095</f>
        <v>#REF!</v>
      </c>
      <c r="LMY97" s="1488" t="e">
        <f>SUM(LMY23,LMY27,LMY33,LMY38,LMY41,LMY44,LMY47,LMY50,LMY56,LMY62,LMY64,LMY70,LMY76,LMY78,LMY82,#REF!)*(1-$E$91)*0.095</f>
        <v>#REF!</v>
      </c>
      <c r="LMZ97" s="1488" t="e">
        <f>SUM(LMZ23,LMZ27,LMZ33,LMZ38,LMZ41,LMZ44,LMZ47,LMZ50,LMZ56,LMZ62,LMZ64,LMZ70,LMZ76,LMZ78,LMZ82,#REF!)*(1-$E$91)*0.095</f>
        <v>#REF!</v>
      </c>
      <c r="LNA97" s="1488" t="e">
        <f>SUM(LNA23,LNA27,LNA33,LNA38,LNA41,LNA44,LNA47,LNA50,LNA56,LNA62,LNA64,LNA70,LNA76,LNA78,LNA82,#REF!)*(1-$E$91)*0.095</f>
        <v>#REF!</v>
      </c>
      <c r="LNB97" s="1488" t="e">
        <f>SUM(LNB23,LNB27,LNB33,LNB38,LNB41,LNB44,LNB47,LNB50,LNB56,LNB62,LNB64,LNB70,LNB76,LNB78,LNB82,#REF!)*(1-$E$91)*0.095</f>
        <v>#REF!</v>
      </c>
      <c r="LNC97" s="1488" t="e">
        <f>SUM(LNC23,LNC27,LNC33,LNC38,LNC41,LNC44,LNC47,LNC50,LNC56,LNC62,LNC64,LNC70,LNC76,LNC78,LNC82,#REF!)*(1-$E$91)*0.095</f>
        <v>#REF!</v>
      </c>
      <c r="LND97" s="1488" t="e">
        <f>SUM(LND23,LND27,LND33,LND38,LND41,LND44,LND47,LND50,LND56,LND62,LND64,LND70,LND76,LND78,LND82,#REF!)*(1-$E$91)*0.095</f>
        <v>#REF!</v>
      </c>
      <c r="LNE97" s="1488" t="e">
        <f>SUM(LNE23,LNE27,LNE33,LNE38,LNE41,LNE44,LNE47,LNE50,LNE56,LNE62,LNE64,LNE70,LNE76,LNE78,LNE82,#REF!)*(1-$E$91)*0.095</f>
        <v>#REF!</v>
      </c>
      <c r="LNF97" s="1488" t="e">
        <f>SUM(LNF23,LNF27,LNF33,LNF38,LNF41,LNF44,LNF47,LNF50,LNF56,LNF62,LNF64,LNF70,LNF76,LNF78,LNF82,#REF!)*(1-$E$91)*0.095</f>
        <v>#REF!</v>
      </c>
      <c r="LNG97" s="1488" t="e">
        <f>SUM(LNG23,LNG27,LNG33,LNG38,LNG41,LNG44,LNG47,LNG50,LNG56,LNG62,LNG64,LNG70,LNG76,LNG78,LNG82,#REF!)*(1-$E$91)*0.095</f>
        <v>#REF!</v>
      </c>
      <c r="LNH97" s="1488" t="e">
        <f>SUM(LNH23,LNH27,LNH33,LNH38,LNH41,LNH44,LNH47,LNH50,LNH56,LNH62,LNH64,LNH70,LNH76,LNH78,LNH82,#REF!)*(1-$E$91)*0.095</f>
        <v>#REF!</v>
      </c>
      <c r="LNI97" s="1488" t="e">
        <f>SUM(LNI23,LNI27,LNI33,LNI38,LNI41,LNI44,LNI47,LNI50,LNI56,LNI62,LNI64,LNI70,LNI76,LNI78,LNI82,#REF!)*(1-$E$91)*0.095</f>
        <v>#REF!</v>
      </c>
      <c r="LNJ97" s="1488" t="e">
        <f>SUM(LNJ23,LNJ27,LNJ33,LNJ38,LNJ41,LNJ44,LNJ47,LNJ50,LNJ56,LNJ62,LNJ64,LNJ70,LNJ76,LNJ78,LNJ82,#REF!)*(1-$E$91)*0.095</f>
        <v>#REF!</v>
      </c>
      <c r="LNK97" s="1488" t="e">
        <f>SUM(LNK23,LNK27,LNK33,LNK38,LNK41,LNK44,LNK47,LNK50,LNK56,LNK62,LNK64,LNK70,LNK76,LNK78,LNK82,#REF!)*(1-$E$91)*0.095</f>
        <v>#REF!</v>
      </c>
      <c r="LNL97" s="1488" t="e">
        <f>SUM(LNL23,LNL27,LNL33,LNL38,LNL41,LNL44,LNL47,LNL50,LNL56,LNL62,LNL64,LNL70,LNL76,LNL78,LNL82,#REF!)*(1-$E$91)*0.095</f>
        <v>#REF!</v>
      </c>
      <c r="LNM97" s="1488" t="e">
        <f>SUM(LNM23,LNM27,LNM33,LNM38,LNM41,LNM44,LNM47,LNM50,LNM56,LNM62,LNM64,LNM70,LNM76,LNM78,LNM82,#REF!)*(1-$E$91)*0.095</f>
        <v>#REF!</v>
      </c>
      <c r="LNN97" s="1488" t="e">
        <f>SUM(LNN23,LNN27,LNN33,LNN38,LNN41,LNN44,LNN47,LNN50,LNN56,LNN62,LNN64,LNN70,LNN76,LNN78,LNN82,#REF!)*(1-$E$91)*0.095</f>
        <v>#REF!</v>
      </c>
      <c r="LNO97" s="1488" t="e">
        <f>SUM(LNO23,LNO27,LNO33,LNO38,LNO41,LNO44,LNO47,LNO50,LNO56,LNO62,LNO64,LNO70,LNO76,LNO78,LNO82,#REF!)*(1-$E$91)*0.095</f>
        <v>#REF!</v>
      </c>
      <c r="LNP97" s="1488" t="e">
        <f>SUM(LNP23,LNP27,LNP33,LNP38,LNP41,LNP44,LNP47,LNP50,LNP56,LNP62,LNP64,LNP70,LNP76,LNP78,LNP82,#REF!)*(1-$E$91)*0.095</f>
        <v>#REF!</v>
      </c>
      <c r="LNQ97" s="1488" t="e">
        <f>SUM(LNQ23,LNQ27,LNQ33,LNQ38,LNQ41,LNQ44,LNQ47,LNQ50,LNQ56,LNQ62,LNQ64,LNQ70,LNQ76,LNQ78,LNQ82,#REF!)*(1-$E$91)*0.095</f>
        <v>#REF!</v>
      </c>
      <c r="LNR97" s="1488" t="e">
        <f>SUM(LNR23,LNR27,LNR33,LNR38,LNR41,LNR44,LNR47,LNR50,LNR56,LNR62,LNR64,LNR70,LNR76,LNR78,LNR82,#REF!)*(1-$E$91)*0.095</f>
        <v>#REF!</v>
      </c>
      <c r="LNS97" s="1488" t="e">
        <f>SUM(LNS23,LNS27,LNS33,LNS38,LNS41,LNS44,LNS47,LNS50,LNS56,LNS62,LNS64,LNS70,LNS76,LNS78,LNS82,#REF!)*(1-$E$91)*0.095</f>
        <v>#REF!</v>
      </c>
      <c r="LNT97" s="1488" t="e">
        <f>SUM(LNT23,LNT27,LNT33,LNT38,LNT41,LNT44,LNT47,LNT50,LNT56,LNT62,LNT64,LNT70,LNT76,LNT78,LNT82,#REF!)*(1-$E$91)*0.095</f>
        <v>#REF!</v>
      </c>
      <c r="LNU97" s="1488" t="e">
        <f>SUM(LNU23,LNU27,LNU33,LNU38,LNU41,LNU44,LNU47,LNU50,LNU56,LNU62,LNU64,LNU70,LNU76,LNU78,LNU82,#REF!)*(1-$E$91)*0.095</f>
        <v>#REF!</v>
      </c>
      <c r="LNV97" s="1488" t="e">
        <f>SUM(LNV23,LNV27,LNV33,LNV38,LNV41,LNV44,LNV47,LNV50,LNV56,LNV62,LNV64,LNV70,LNV76,LNV78,LNV82,#REF!)*(1-$E$91)*0.095</f>
        <v>#REF!</v>
      </c>
      <c r="LNW97" s="1488" t="e">
        <f>SUM(LNW23,LNW27,LNW33,LNW38,LNW41,LNW44,LNW47,LNW50,LNW56,LNW62,LNW64,LNW70,LNW76,LNW78,LNW82,#REF!)*(1-$E$91)*0.095</f>
        <v>#REF!</v>
      </c>
      <c r="LNX97" s="1488" t="e">
        <f>SUM(LNX23,LNX27,LNX33,LNX38,LNX41,LNX44,LNX47,LNX50,LNX56,LNX62,LNX64,LNX70,LNX76,LNX78,LNX82,#REF!)*(1-$E$91)*0.095</f>
        <v>#REF!</v>
      </c>
      <c r="LNY97" s="1488" t="e">
        <f>SUM(LNY23,LNY27,LNY33,LNY38,LNY41,LNY44,LNY47,LNY50,LNY56,LNY62,LNY64,LNY70,LNY76,LNY78,LNY82,#REF!)*(1-$E$91)*0.095</f>
        <v>#REF!</v>
      </c>
      <c r="LNZ97" s="1488" t="e">
        <f>SUM(LNZ23,LNZ27,LNZ33,LNZ38,LNZ41,LNZ44,LNZ47,LNZ50,LNZ56,LNZ62,LNZ64,LNZ70,LNZ76,LNZ78,LNZ82,#REF!)*(1-$E$91)*0.095</f>
        <v>#REF!</v>
      </c>
      <c r="LOA97" s="1488" t="e">
        <f>SUM(LOA23,LOA27,LOA33,LOA38,LOA41,LOA44,LOA47,LOA50,LOA56,LOA62,LOA64,LOA70,LOA76,LOA78,LOA82,#REF!)*(1-$E$91)*0.095</f>
        <v>#REF!</v>
      </c>
      <c r="LOB97" s="1488" t="e">
        <f>SUM(LOB23,LOB27,LOB33,LOB38,LOB41,LOB44,LOB47,LOB50,LOB56,LOB62,LOB64,LOB70,LOB76,LOB78,LOB82,#REF!)*(1-$E$91)*0.095</f>
        <v>#REF!</v>
      </c>
      <c r="LOC97" s="1488" t="e">
        <f>SUM(LOC23,LOC27,LOC33,LOC38,LOC41,LOC44,LOC47,LOC50,LOC56,LOC62,LOC64,LOC70,LOC76,LOC78,LOC82,#REF!)*(1-$E$91)*0.095</f>
        <v>#REF!</v>
      </c>
      <c r="LOD97" s="1488" t="e">
        <f>SUM(LOD23,LOD27,LOD33,LOD38,LOD41,LOD44,LOD47,LOD50,LOD56,LOD62,LOD64,LOD70,LOD76,LOD78,LOD82,#REF!)*(1-$E$91)*0.095</f>
        <v>#REF!</v>
      </c>
      <c r="LOE97" s="1488" t="e">
        <f>SUM(LOE23,LOE27,LOE33,LOE38,LOE41,LOE44,LOE47,LOE50,LOE56,LOE62,LOE64,LOE70,LOE76,LOE78,LOE82,#REF!)*(1-$E$91)*0.095</f>
        <v>#REF!</v>
      </c>
      <c r="LOF97" s="1488" t="e">
        <f>SUM(LOF23,LOF27,LOF33,LOF38,LOF41,LOF44,LOF47,LOF50,LOF56,LOF62,LOF64,LOF70,LOF76,LOF78,LOF82,#REF!)*(1-$E$91)*0.095</f>
        <v>#REF!</v>
      </c>
      <c r="LOG97" s="1488" t="e">
        <f>SUM(LOG23,LOG27,LOG33,LOG38,LOG41,LOG44,LOG47,LOG50,LOG56,LOG62,LOG64,LOG70,LOG76,LOG78,LOG82,#REF!)*(1-$E$91)*0.095</f>
        <v>#REF!</v>
      </c>
      <c r="LOH97" s="1488" t="e">
        <f>SUM(LOH23,LOH27,LOH33,LOH38,LOH41,LOH44,LOH47,LOH50,LOH56,LOH62,LOH64,LOH70,LOH76,LOH78,LOH82,#REF!)*(1-$E$91)*0.095</f>
        <v>#REF!</v>
      </c>
      <c r="LOI97" s="1488" t="e">
        <f>SUM(LOI23,LOI27,LOI33,LOI38,LOI41,LOI44,LOI47,LOI50,LOI56,LOI62,LOI64,LOI70,LOI76,LOI78,LOI82,#REF!)*(1-$E$91)*0.095</f>
        <v>#REF!</v>
      </c>
      <c r="LOJ97" s="1488" t="e">
        <f>SUM(LOJ23,LOJ27,LOJ33,LOJ38,LOJ41,LOJ44,LOJ47,LOJ50,LOJ56,LOJ62,LOJ64,LOJ70,LOJ76,LOJ78,LOJ82,#REF!)*(1-$E$91)*0.095</f>
        <v>#REF!</v>
      </c>
      <c r="LOK97" s="1488" t="e">
        <f>SUM(LOK23,LOK27,LOK33,LOK38,LOK41,LOK44,LOK47,LOK50,LOK56,LOK62,LOK64,LOK70,LOK76,LOK78,LOK82,#REF!)*(1-$E$91)*0.095</f>
        <v>#REF!</v>
      </c>
      <c r="LOL97" s="1488" t="e">
        <f>SUM(LOL23,LOL27,LOL33,LOL38,LOL41,LOL44,LOL47,LOL50,LOL56,LOL62,LOL64,LOL70,LOL76,LOL78,LOL82,#REF!)*(1-$E$91)*0.095</f>
        <v>#REF!</v>
      </c>
      <c r="LOM97" s="1488" t="e">
        <f>SUM(LOM23,LOM27,LOM33,LOM38,LOM41,LOM44,LOM47,LOM50,LOM56,LOM62,LOM64,LOM70,LOM76,LOM78,LOM82,#REF!)*(1-$E$91)*0.095</f>
        <v>#REF!</v>
      </c>
      <c r="LON97" s="1488" t="e">
        <f>SUM(LON23,LON27,LON33,LON38,LON41,LON44,LON47,LON50,LON56,LON62,LON64,LON70,LON76,LON78,LON82,#REF!)*(1-$E$91)*0.095</f>
        <v>#REF!</v>
      </c>
      <c r="LOO97" s="1488" t="e">
        <f>SUM(LOO23,LOO27,LOO33,LOO38,LOO41,LOO44,LOO47,LOO50,LOO56,LOO62,LOO64,LOO70,LOO76,LOO78,LOO82,#REF!)*(1-$E$91)*0.095</f>
        <v>#REF!</v>
      </c>
      <c r="LOP97" s="1488" t="e">
        <f>SUM(LOP23,LOP27,LOP33,LOP38,LOP41,LOP44,LOP47,LOP50,LOP56,LOP62,LOP64,LOP70,LOP76,LOP78,LOP82,#REF!)*(1-$E$91)*0.095</f>
        <v>#REF!</v>
      </c>
      <c r="LOQ97" s="1488" t="e">
        <f>SUM(LOQ23,LOQ27,LOQ33,LOQ38,LOQ41,LOQ44,LOQ47,LOQ50,LOQ56,LOQ62,LOQ64,LOQ70,LOQ76,LOQ78,LOQ82,#REF!)*(1-$E$91)*0.095</f>
        <v>#REF!</v>
      </c>
      <c r="LOR97" s="1488" t="e">
        <f>SUM(LOR23,LOR27,LOR33,LOR38,LOR41,LOR44,LOR47,LOR50,LOR56,LOR62,LOR64,LOR70,LOR76,LOR78,LOR82,#REF!)*(1-$E$91)*0.095</f>
        <v>#REF!</v>
      </c>
      <c r="LOS97" s="1488" t="e">
        <f>SUM(LOS23,LOS27,LOS33,LOS38,LOS41,LOS44,LOS47,LOS50,LOS56,LOS62,LOS64,LOS70,LOS76,LOS78,LOS82,#REF!)*(1-$E$91)*0.095</f>
        <v>#REF!</v>
      </c>
      <c r="LOT97" s="1488" t="e">
        <f>SUM(LOT23,LOT27,LOT33,LOT38,LOT41,LOT44,LOT47,LOT50,LOT56,LOT62,LOT64,LOT70,LOT76,LOT78,LOT82,#REF!)*(1-$E$91)*0.095</f>
        <v>#REF!</v>
      </c>
      <c r="LOU97" s="1488" t="e">
        <f>SUM(LOU23,LOU27,LOU33,LOU38,LOU41,LOU44,LOU47,LOU50,LOU56,LOU62,LOU64,LOU70,LOU76,LOU78,LOU82,#REF!)*(1-$E$91)*0.095</f>
        <v>#REF!</v>
      </c>
      <c r="LOV97" s="1488" t="e">
        <f>SUM(LOV23,LOV27,LOV33,LOV38,LOV41,LOV44,LOV47,LOV50,LOV56,LOV62,LOV64,LOV70,LOV76,LOV78,LOV82,#REF!)*(1-$E$91)*0.095</f>
        <v>#REF!</v>
      </c>
      <c r="LOW97" s="1488" t="e">
        <f>SUM(LOW23,LOW27,LOW33,LOW38,LOW41,LOW44,LOW47,LOW50,LOW56,LOW62,LOW64,LOW70,LOW76,LOW78,LOW82,#REF!)*(1-$E$91)*0.095</f>
        <v>#REF!</v>
      </c>
      <c r="LOX97" s="1488" t="e">
        <f>SUM(LOX23,LOX27,LOX33,LOX38,LOX41,LOX44,LOX47,LOX50,LOX56,LOX62,LOX64,LOX70,LOX76,LOX78,LOX82,#REF!)*(1-$E$91)*0.095</f>
        <v>#REF!</v>
      </c>
      <c r="LOY97" s="1488" t="e">
        <f>SUM(LOY23,LOY27,LOY33,LOY38,LOY41,LOY44,LOY47,LOY50,LOY56,LOY62,LOY64,LOY70,LOY76,LOY78,LOY82,#REF!)*(1-$E$91)*0.095</f>
        <v>#REF!</v>
      </c>
      <c r="LOZ97" s="1488" t="e">
        <f>SUM(LOZ23,LOZ27,LOZ33,LOZ38,LOZ41,LOZ44,LOZ47,LOZ50,LOZ56,LOZ62,LOZ64,LOZ70,LOZ76,LOZ78,LOZ82,#REF!)*(1-$E$91)*0.095</f>
        <v>#REF!</v>
      </c>
      <c r="LPA97" s="1488" t="e">
        <f>SUM(LPA23,LPA27,LPA33,LPA38,LPA41,LPA44,LPA47,LPA50,LPA56,LPA62,LPA64,LPA70,LPA76,LPA78,LPA82,#REF!)*(1-$E$91)*0.095</f>
        <v>#REF!</v>
      </c>
      <c r="LPB97" s="1488" t="e">
        <f>SUM(LPB23,LPB27,LPB33,LPB38,LPB41,LPB44,LPB47,LPB50,LPB56,LPB62,LPB64,LPB70,LPB76,LPB78,LPB82,#REF!)*(1-$E$91)*0.095</f>
        <v>#REF!</v>
      </c>
      <c r="LPC97" s="1488" t="e">
        <f>SUM(LPC23,LPC27,LPC33,LPC38,LPC41,LPC44,LPC47,LPC50,LPC56,LPC62,LPC64,LPC70,LPC76,LPC78,LPC82,#REF!)*(1-$E$91)*0.095</f>
        <v>#REF!</v>
      </c>
      <c r="LPD97" s="1488" t="e">
        <f>SUM(LPD23,LPD27,LPD33,LPD38,LPD41,LPD44,LPD47,LPD50,LPD56,LPD62,LPD64,LPD70,LPD76,LPD78,LPD82,#REF!)*(1-$E$91)*0.095</f>
        <v>#REF!</v>
      </c>
      <c r="LPE97" s="1488" t="e">
        <f>SUM(LPE23,LPE27,LPE33,LPE38,LPE41,LPE44,LPE47,LPE50,LPE56,LPE62,LPE64,LPE70,LPE76,LPE78,LPE82,#REF!)*(1-$E$91)*0.095</f>
        <v>#REF!</v>
      </c>
      <c r="LPF97" s="1488" t="e">
        <f>SUM(LPF23,LPF27,LPF33,LPF38,LPF41,LPF44,LPF47,LPF50,LPF56,LPF62,LPF64,LPF70,LPF76,LPF78,LPF82,#REF!)*(1-$E$91)*0.095</f>
        <v>#REF!</v>
      </c>
      <c r="LPG97" s="1488" t="e">
        <f>SUM(LPG23,LPG27,LPG33,LPG38,LPG41,LPG44,LPG47,LPG50,LPG56,LPG62,LPG64,LPG70,LPG76,LPG78,LPG82,#REF!)*(1-$E$91)*0.095</f>
        <v>#REF!</v>
      </c>
      <c r="LPH97" s="1488" t="e">
        <f>SUM(LPH23,LPH27,LPH33,LPH38,LPH41,LPH44,LPH47,LPH50,LPH56,LPH62,LPH64,LPH70,LPH76,LPH78,LPH82,#REF!)*(1-$E$91)*0.095</f>
        <v>#REF!</v>
      </c>
      <c r="LPI97" s="1488" t="e">
        <f>SUM(LPI23,LPI27,LPI33,LPI38,LPI41,LPI44,LPI47,LPI50,LPI56,LPI62,LPI64,LPI70,LPI76,LPI78,LPI82,#REF!)*(1-$E$91)*0.095</f>
        <v>#REF!</v>
      </c>
      <c r="LPJ97" s="1488" t="e">
        <f>SUM(LPJ23,LPJ27,LPJ33,LPJ38,LPJ41,LPJ44,LPJ47,LPJ50,LPJ56,LPJ62,LPJ64,LPJ70,LPJ76,LPJ78,LPJ82,#REF!)*(1-$E$91)*0.095</f>
        <v>#REF!</v>
      </c>
      <c r="LPK97" s="1488" t="e">
        <f>SUM(LPK23,LPK27,LPK33,LPK38,LPK41,LPK44,LPK47,LPK50,LPK56,LPK62,LPK64,LPK70,LPK76,LPK78,LPK82,#REF!)*(1-$E$91)*0.095</f>
        <v>#REF!</v>
      </c>
      <c r="LPL97" s="1488" t="e">
        <f>SUM(LPL23,LPL27,LPL33,LPL38,LPL41,LPL44,LPL47,LPL50,LPL56,LPL62,LPL64,LPL70,LPL76,LPL78,LPL82,#REF!)*(1-$E$91)*0.095</f>
        <v>#REF!</v>
      </c>
      <c r="LPM97" s="1488" t="e">
        <f>SUM(LPM23,LPM27,LPM33,LPM38,LPM41,LPM44,LPM47,LPM50,LPM56,LPM62,LPM64,LPM70,LPM76,LPM78,LPM82,#REF!)*(1-$E$91)*0.095</f>
        <v>#REF!</v>
      </c>
      <c r="LPN97" s="1488" t="e">
        <f>SUM(LPN23,LPN27,LPN33,LPN38,LPN41,LPN44,LPN47,LPN50,LPN56,LPN62,LPN64,LPN70,LPN76,LPN78,LPN82,#REF!)*(1-$E$91)*0.095</f>
        <v>#REF!</v>
      </c>
      <c r="LPO97" s="1488" t="e">
        <f>SUM(LPO23,LPO27,LPO33,LPO38,LPO41,LPO44,LPO47,LPO50,LPO56,LPO62,LPO64,LPO70,LPO76,LPO78,LPO82,#REF!)*(1-$E$91)*0.095</f>
        <v>#REF!</v>
      </c>
      <c r="LPP97" s="1488" t="e">
        <f>SUM(LPP23,LPP27,LPP33,LPP38,LPP41,LPP44,LPP47,LPP50,LPP56,LPP62,LPP64,LPP70,LPP76,LPP78,LPP82,#REF!)*(1-$E$91)*0.095</f>
        <v>#REF!</v>
      </c>
      <c r="LPQ97" s="1488" t="e">
        <f>SUM(LPQ23,LPQ27,LPQ33,LPQ38,LPQ41,LPQ44,LPQ47,LPQ50,LPQ56,LPQ62,LPQ64,LPQ70,LPQ76,LPQ78,LPQ82,#REF!)*(1-$E$91)*0.095</f>
        <v>#REF!</v>
      </c>
      <c r="LPR97" s="1488" t="e">
        <f>SUM(LPR23,LPR27,LPR33,LPR38,LPR41,LPR44,LPR47,LPR50,LPR56,LPR62,LPR64,LPR70,LPR76,LPR78,LPR82,#REF!)*(1-$E$91)*0.095</f>
        <v>#REF!</v>
      </c>
      <c r="LPS97" s="1488" t="e">
        <f>SUM(LPS23,LPS27,LPS33,LPS38,LPS41,LPS44,LPS47,LPS50,LPS56,LPS62,LPS64,LPS70,LPS76,LPS78,LPS82,#REF!)*(1-$E$91)*0.095</f>
        <v>#REF!</v>
      </c>
      <c r="LPT97" s="1488" t="e">
        <f>SUM(LPT23,LPT27,LPT33,LPT38,LPT41,LPT44,LPT47,LPT50,LPT56,LPT62,LPT64,LPT70,LPT76,LPT78,LPT82,#REF!)*(1-$E$91)*0.095</f>
        <v>#REF!</v>
      </c>
      <c r="LPU97" s="1488" t="e">
        <f>SUM(LPU23,LPU27,LPU33,LPU38,LPU41,LPU44,LPU47,LPU50,LPU56,LPU62,LPU64,LPU70,LPU76,LPU78,LPU82,#REF!)*(1-$E$91)*0.095</f>
        <v>#REF!</v>
      </c>
      <c r="LPV97" s="1488" t="e">
        <f>SUM(LPV23,LPV27,LPV33,LPV38,LPV41,LPV44,LPV47,LPV50,LPV56,LPV62,LPV64,LPV70,LPV76,LPV78,LPV82,#REF!)*(1-$E$91)*0.095</f>
        <v>#REF!</v>
      </c>
      <c r="LPW97" s="1488" t="e">
        <f>SUM(LPW23,LPW27,LPW33,LPW38,LPW41,LPW44,LPW47,LPW50,LPW56,LPW62,LPW64,LPW70,LPW76,LPW78,LPW82,#REF!)*(1-$E$91)*0.095</f>
        <v>#REF!</v>
      </c>
      <c r="LPX97" s="1488" t="e">
        <f>SUM(LPX23,LPX27,LPX33,LPX38,LPX41,LPX44,LPX47,LPX50,LPX56,LPX62,LPX64,LPX70,LPX76,LPX78,LPX82,#REF!)*(1-$E$91)*0.095</f>
        <v>#REF!</v>
      </c>
      <c r="LPY97" s="1488" t="e">
        <f>SUM(LPY23,LPY27,LPY33,LPY38,LPY41,LPY44,LPY47,LPY50,LPY56,LPY62,LPY64,LPY70,LPY76,LPY78,LPY82,#REF!)*(1-$E$91)*0.095</f>
        <v>#REF!</v>
      </c>
      <c r="LPZ97" s="1488" t="e">
        <f>SUM(LPZ23,LPZ27,LPZ33,LPZ38,LPZ41,LPZ44,LPZ47,LPZ50,LPZ56,LPZ62,LPZ64,LPZ70,LPZ76,LPZ78,LPZ82,#REF!)*(1-$E$91)*0.095</f>
        <v>#REF!</v>
      </c>
      <c r="LQA97" s="1488" t="e">
        <f>SUM(LQA23,LQA27,LQA33,LQA38,LQA41,LQA44,LQA47,LQA50,LQA56,LQA62,LQA64,LQA70,LQA76,LQA78,LQA82,#REF!)*(1-$E$91)*0.095</f>
        <v>#REF!</v>
      </c>
      <c r="LQB97" s="1488" t="e">
        <f>SUM(LQB23,LQB27,LQB33,LQB38,LQB41,LQB44,LQB47,LQB50,LQB56,LQB62,LQB64,LQB70,LQB76,LQB78,LQB82,#REF!)*(1-$E$91)*0.095</f>
        <v>#REF!</v>
      </c>
      <c r="LQC97" s="1488" t="e">
        <f>SUM(LQC23,LQC27,LQC33,LQC38,LQC41,LQC44,LQC47,LQC50,LQC56,LQC62,LQC64,LQC70,LQC76,LQC78,LQC82,#REF!)*(1-$E$91)*0.095</f>
        <v>#REF!</v>
      </c>
      <c r="LQD97" s="1488" t="e">
        <f>SUM(LQD23,LQD27,LQD33,LQD38,LQD41,LQD44,LQD47,LQD50,LQD56,LQD62,LQD64,LQD70,LQD76,LQD78,LQD82,#REF!)*(1-$E$91)*0.095</f>
        <v>#REF!</v>
      </c>
      <c r="LQE97" s="1488" t="e">
        <f>SUM(LQE23,LQE27,LQE33,LQE38,LQE41,LQE44,LQE47,LQE50,LQE56,LQE62,LQE64,LQE70,LQE76,LQE78,LQE82,#REF!)*(1-$E$91)*0.095</f>
        <v>#REF!</v>
      </c>
      <c r="LQF97" s="1488" t="e">
        <f>SUM(LQF23,LQF27,LQF33,LQF38,LQF41,LQF44,LQF47,LQF50,LQF56,LQF62,LQF64,LQF70,LQF76,LQF78,LQF82,#REF!)*(1-$E$91)*0.095</f>
        <v>#REF!</v>
      </c>
      <c r="LQG97" s="1488" t="e">
        <f>SUM(LQG23,LQG27,LQG33,LQG38,LQG41,LQG44,LQG47,LQG50,LQG56,LQG62,LQG64,LQG70,LQG76,LQG78,LQG82,#REF!)*(1-$E$91)*0.095</f>
        <v>#REF!</v>
      </c>
      <c r="LQH97" s="1488" t="e">
        <f>SUM(LQH23,LQH27,LQH33,LQH38,LQH41,LQH44,LQH47,LQH50,LQH56,LQH62,LQH64,LQH70,LQH76,LQH78,LQH82,#REF!)*(1-$E$91)*0.095</f>
        <v>#REF!</v>
      </c>
      <c r="LQI97" s="1488" t="e">
        <f>SUM(LQI23,LQI27,LQI33,LQI38,LQI41,LQI44,LQI47,LQI50,LQI56,LQI62,LQI64,LQI70,LQI76,LQI78,LQI82,#REF!)*(1-$E$91)*0.095</f>
        <v>#REF!</v>
      </c>
      <c r="LQJ97" s="1488" t="e">
        <f>SUM(LQJ23,LQJ27,LQJ33,LQJ38,LQJ41,LQJ44,LQJ47,LQJ50,LQJ56,LQJ62,LQJ64,LQJ70,LQJ76,LQJ78,LQJ82,#REF!)*(1-$E$91)*0.095</f>
        <v>#REF!</v>
      </c>
      <c r="LQK97" s="1488" t="e">
        <f>SUM(LQK23,LQK27,LQK33,LQK38,LQK41,LQK44,LQK47,LQK50,LQK56,LQK62,LQK64,LQK70,LQK76,LQK78,LQK82,#REF!)*(1-$E$91)*0.095</f>
        <v>#REF!</v>
      </c>
      <c r="LQL97" s="1488" t="e">
        <f>SUM(LQL23,LQL27,LQL33,LQL38,LQL41,LQL44,LQL47,LQL50,LQL56,LQL62,LQL64,LQL70,LQL76,LQL78,LQL82,#REF!)*(1-$E$91)*0.095</f>
        <v>#REF!</v>
      </c>
      <c r="LQM97" s="1488" t="e">
        <f>SUM(LQM23,LQM27,LQM33,LQM38,LQM41,LQM44,LQM47,LQM50,LQM56,LQM62,LQM64,LQM70,LQM76,LQM78,LQM82,#REF!)*(1-$E$91)*0.095</f>
        <v>#REF!</v>
      </c>
      <c r="LQN97" s="1488" t="e">
        <f>SUM(LQN23,LQN27,LQN33,LQN38,LQN41,LQN44,LQN47,LQN50,LQN56,LQN62,LQN64,LQN70,LQN76,LQN78,LQN82,#REF!)*(1-$E$91)*0.095</f>
        <v>#REF!</v>
      </c>
      <c r="LQO97" s="1488" t="e">
        <f>SUM(LQO23,LQO27,LQO33,LQO38,LQO41,LQO44,LQO47,LQO50,LQO56,LQO62,LQO64,LQO70,LQO76,LQO78,LQO82,#REF!)*(1-$E$91)*0.095</f>
        <v>#REF!</v>
      </c>
      <c r="LQP97" s="1488" t="e">
        <f>SUM(LQP23,LQP27,LQP33,LQP38,LQP41,LQP44,LQP47,LQP50,LQP56,LQP62,LQP64,LQP70,LQP76,LQP78,LQP82,#REF!)*(1-$E$91)*0.095</f>
        <v>#REF!</v>
      </c>
      <c r="LQQ97" s="1488" t="e">
        <f>SUM(LQQ23,LQQ27,LQQ33,LQQ38,LQQ41,LQQ44,LQQ47,LQQ50,LQQ56,LQQ62,LQQ64,LQQ70,LQQ76,LQQ78,LQQ82,#REF!)*(1-$E$91)*0.095</f>
        <v>#REF!</v>
      </c>
      <c r="LQR97" s="1488" t="e">
        <f>SUM(LQR23,LQR27,LQR33,LQR38,LQR41,LQR44,LQR47,LQR50,LQR56,LQR62,LQR64,LQR70,LQR76,LQR78,LQR82,#REF!)*(1-$E$91)*0.095</f>
        <v>#REF!</v>
      </c>
      <c r="LQS97" s="1488" t="e">
        <f>SUM(LQS23,LQS27,LQS33,LQS38,LQS41,LQS44,LQS47,LQS50,LQS56,LQS62,LQS64,LQS70,LQS76,LQS78,LQS82,#REF!)*(1-$E$91)*0.095</f>
        <v>#REF!</v>
      </c>
      <c r="LQT97" s="1488" t="e">
        <f>SUM(LQT23,LQT27,LQT33,LQT38,LQT41,LQT44,LQT47,LQT50,LQT56,LQT62,LQT64,LQT70,LQT76,LQT78,LQT82,#REF!)*(1-$E$91)*0.095</f>
        <v>#REF!</v>
      </c>
      <c r="LQU97" s="1488" t="e">
        <f>SUM(LQU23,LQU27,LQU33,LQU38,LQU41,LQU44,LQU47,LQU50,LQU56,LQU62,LQU64,LQU70,LQU76,LQU78,LQU82,#REF!)*(1-$E$91)*0.095</f>
        <v>#REF!</v>
      </c>
      <c r="LQV97" s="1488" t="e">
        <f>SUM(LQV23,LQV27,LQV33,LQV38,LQV41,LQV44,LQV47,LQV50,LQV56,LQV62,LQV64,LQV70,LQV76,LQV78,LQV82,#REF!)*(1-$E$91)*0.095</f>
        <v>#REF!</v>
      </c>
      <c r="LQW97" s="1488" t="e">
        <f>SUM(LQW23,LQW27,LQW33,LQW38,LQW41,LQW44,LQW47,LQW50,LQW56,LQW62,LQW64,LQW70,LQW76,LQW78,LQW82,#REF!)*(1-$E$91)*0.095</f>
        <v>#REF!</v>
      </c>
      <c r="LQX97" s="1488" t="e">
        <f>SUM(LQX23,LQX27,LQX33,LQX38,LQX41,LQX44,LQX47,LQX50,LQX56,LQX62,LQX64,LQX70,LQX76,LQX78,LQX82,#REF!)*(1-$E$91)*0.095</f>
        <v>#REF!</v>
      </c>
      <c r="LQY97" s="1488" t="e">
        <f>SUM(LQY23,LQY27,LQY33,LQY38,LQY41,LQY44,LQY47,LQY50,LQY56,LQY62,LQY64,LQY70,LQY76,LQY78,LQY82,#REF!)*(1-$E$91)*0.095</f>
        <v>#REF!</v>
      </c>
      <c r="LQZ97" s="1488" t="e">
        <f>SUM(LQZ23,LQZ27,LQZ33,LQZ38,LQZ41,LQZ44,LQZ47,LQZ50,LQZ56,LQZ62,LQZ64,LQZ70,LQZ76,LQZ78,LQZ82,#REF!)*(1-$E$91)*0.095</f>
        <v>#REF!</v>
      </c>
      <c r="LRA97" s="1488" t="e">
        <f>SUM(LRA23,LRA27,LRA33,LRA38,LRA41,LRA44,LRA47,LRA50,LRA56,LRA62,LRA64,LRA70,LRA76,LRA78,LRA82,#REF!)*(1-$E$91)*0.095</f>
        <v>#REF!</v>
      </c>
      <c r="LRB97" s="1488" t="e">
        <f>SUM(LRB23,LRB27,LRB33,LRB38,LRB41,LRB44,LRB47,LRB50,LRB56,LRB62,LRB64,LRB70,LRB76,LRB78,LRB82,#REF!)*(1-$E$91)*0.095</f>
        <v>#REF!</v>
      </c>
      <c r="LRC97" s="1488" t="e">
        <f>SUM(LRC23,LRC27,LRC33,LRC38,LRC41,LRC44,LRC47,LRC50,LRC56,LRC62,LRC64,LRC70,LRC76,LRC78,LRC82,#REF!)*(1-$E$91)*0.095</f>
        <v>#REF!</v>
      </c>
      <c r="LRD97" s="1488" t="e">
        <f>SUM(LRD23,LRD27,LRD33,LRD38,LRD41,LRD44,LRD47,LRD50,LRD56,LRD62,LRD64,LRD70,LRD76,LRD78,LRD82,#REF!)*(1-$E$91)*0.095</f>
        <v>#REF!</v>
      </c>
      <c r="LRE97" s="1488" t="e">
        <f>SUM(LRE23,LRE27,LRE33,LRE38,LRE41,LRE44,LRE47,LRE50,LRE56,LRE62,LRE64,LRE70,LRE76,LRE78,LRE82,#REF!)*(1-$E$91)*0.095</f>
        <v>#REF!</v>
      </c>
      <c r="LRF97" s="1488" t="e">
        <f>SUM(LRF23,LRF27,LRF33,LRF38,LRF41,LRF44,LRF47,LRF50,LRF56,LRF62,LRF64,LRF70,LRF76,LRF78,LRF82,#REF!)*(1-$E$91)*0.095</f>
        <v>#REF!</v>
      </c>
      <c r="LRG97" s="1488" t="e">
        <f>SUM(LRG23,LRG27,LRG33,LRG38,LRG41,LRG44,LRG47,LRG50,LRG56,LRG62,LRG64,LRG70,LRG76,LRG78,LRG82,#REF!)*(1-$E$91)*0.095</f>
        <v>#REF!</v>
      </c>
      <c r="LRH97" s="1488" t="e">
        <f>SUM(LRH23,LRH27,LRH33,LRH38,LRH41,LRH44,LRH47,LRH50,LRH56,LRH62,LRH64,LRH70,LRH76,LRH78,LRH82,#REF!)*(1-$E$91)*0.095</f>
        <v>#REF!</v>
      </c>
      <c r="LRI97" s="1488" t="e">
        <f>SUM(LRI23,LRI27,LRI33,LRI38,LRI41,LRI44,LRI47,LRI50,LRI56,LRI62,LRI64,LRI70,LRI76,LRI78,LRI82,#REF!)*(1-$E$91)*0.095</f>
        <v>#REF!</v>
      </c>
      <c r="LRJ97" s="1488" t="e">
        <f>SUM(LRJ23,LRJ27,LRJ33,LRJ38,LRJ41,LRJ44,LRJ47,LRJ50,LRJ56,LRJ62,LRJ64,LRJ70,LRJ76,LRJ78,LRJ82,#REF!)*(1-$E$91)*0.095</f>
        <v>#REF!</v>
      </c>
      <c r="LRK97" s="1488" t="e">
        <f>SUM(LRK23,LRK27,LRK33,LRK38,LRK41,LRK44,LRK47,LRK50,LRK56,LRK62,LRK64,LRK70,LRK76,LRK78,LRK82,#REF!)*(1-$E$91)*0.095</f>
        <v>#REF!</v>
      </c>
      <c r="LRL97" s="1488" t="e">
        <f>SUM(LRL23,LRL27,LRL33,LRL38,LRL41,LRL44,LRL47,LRL50,LRL56,LRL62,LRL64,LRL70,LRL76,LRL78,LRL82,#REF!)*(1-$E$91)*0.095</f>
        <v>#REF!</v>
      </c>
      <c r="LRM97" s="1488" t="e">
        <f>SUM(LRM23,LRM27,LRM33,LRM38,LRM41,LRM44,LRM47,LRM50,LRM56,LRM62,LRM64,LRM70,LRM76,LRM78,LRM82,#REF!)*(1-$E$91)*0.095</f>
        <v>#REF!</v>
      </c>
      <c r="LRN97" s="1488" t="e">
        <f>SUM(LRN23,LRN27,LRN33,LRN38,LRN41,LRN44,LRN47,LRN50,LRN56,LRN62,LRN64,LRN70,LRN76,LRN78,LRN82,#REF!)*(1-$E$91)*0.095</f>
        <v>#REF!</v>
      </c>
      <c r="LRO97" s="1488" t="e">
        <f>SUM(LRO23,LRO27,LRO33,LRO38,LRO41,LRO44,LRO47,LRO50,LRO56,LRO62,LRO64,LRO70,LRO76,LRO78,LRO82,#REF!)*(1-$E$91)*0.095</f>
        <v>#REF!</v>
      </c>
      <c r="LRP97" s="1488" t="e">
        <f>SUM(LRP23,LRP27,LRP33,LRP38,LRP41,LRP44,LRP47,LRP50,LRP56,LRP62,LRP64,LRP70,LRP76,LRP78,LRP82,#REF!)*(1-$E$91)*0.095</f>
        <v>#REF!</v>
      </c>
      <c r="LRQ97" s="1488" t="e">
        <f>SUM(LRQ23,LRQ27,LRQ33,LRQ38,LRQ41,LRQ44,LRQ47,LRQ50,LRQ56,LRQ62,LRQ64,LRQ70,LRQ76,LRQ78,LRQ82,#REF!)*(1-$E$91)*0.095</f>
        <v>#REF!</v>
      </c>
      <c r="LRR97" s="1488" t="e">
        <f>SUM(LRR23,LRR27,LRR33,LRR38,LRR41,LRR44,LRR47,LRR50,LRR56,LRR62,LRR64,LRR70,LRR76,LRR78,LRR82,#REF!)*(1-$E$91)*0.095</f>
        <v>#REF!</v>
      </c>
      <c r="LRS97" s="1488" t="e">
        <f>SUM(LRS23,LRS27,LRS33,LRS38,LRS41,LRS44,LRS47,LRS50,LRS56,LRS62,LRS64,LRS70,LRS76,LRS78,LRS82,#REF!)*(1-$E$91)*0.095</f>
        <v>#REF!</v>
      </c>
      <c r="LRT97" s="1488" t="e">
        <f>SUM(LRT23,LRT27,LRT33,LRT38,LRT41,LRT44,LRT47,LRT50,LRT56,LRT62,LRT64,LRT70,LRT76,LRT78,LRT82,#REF!)*(1-$E$91)*0.095</f>
        <v>#REF!</v>
      </c>
      <c r="LRU97" s="1488" t="e">
        <f>SUM(LRU23,LRU27,LRU33,LRU38,LRU41,LRU44,LRU47,LRU50,LRU56,LRU62,LRU64,LRU70,LRU76,LRU78,LRU82,#REF!)*(1-$E$91)*0.095</f>
        <v>#REF!</v>
      </c>
      <c r="LRV97" s="1488" t="e">
        <f>SUM(LRV23,LRV27,LRV33,LRV38,LRV41,LRV44,LRV47,LRV50,LRV56,LRV62,LRV64,LRV70,LRV76,LRV78,LRV82,#REF!)*(1-$E$91)*0.095</f>
        <v>#REF!</v>
      </c>
      <c r="LRW97" s="1488" t="e">
        <f>SUM(LRW23,LRW27,LRW33,LRW38,LRW41,LRW44,LRW47,LRW50,LRW56,LRW62,LRW64,LRW70,LRW76,LRW78,LRW82,#REF!)*(1-$E$91)*0.095</f>
        <v>#REF!</v>
      </c>
      <c r="LRX97" s="1488" t="e">
        <f>SUM(LRX23,LRX27,LRX33,LRX38,LRX41,LRX44,LRX47,LRX50,LRX56,LRX62,LRX64,LRX70,LRX76,LRX78,LRX82,#REF!)*(1-$E$91)*0.095</f>
        <v>#REF!</v>
      </c>
      <c r="LRY97" s="1488" t="e">
        <f>SUM(LRY23,LRY27,LRY33,LRY38,LRY41,LRY44,LRY47,LRY50,LRY56,LRY62,LRY64,LRY70,LRY76,LRY78,LRY82,#REF!)*(1-$E$91)*0.095</f>
        <v>#REF!</v>
      </c>
      <c r="LRZ97" s="1488" t="e">
        <f>SUM(LRZ23,LRZ27,LRZ33,LRZ38,LRZ41,LRZ44,LRZ47,LRZ50,LRZ56,LRZ62,LRZ64,LRZ70,LRZ76,LRZ78,LRZ82,#REF!)*(1-$E$91)*0.095</f>
        <v>#REF!</v>
      </c>
      <c r="LSA97" s="1488" t="e">
        <f>SUM(LSA23,LSA27,LSA33,LSA38,LSA41,LSA44,LSA47,LSA50,LSA56,LSA62,LSA64,LSA70,LSA76,LSA78,LSA82,#REF!)*(1-$E$91)*0.095</f>
        <v>#REF!</v>
      </c>
      <c r="LSB97" s="1488" t="e">
        <f>SUM(LSB23,LSB27,LSB33,LSB38,LSB41,LSB44,LSB47,LSB50,LSB56,LSB62,LSB64,LSB70,LSB76,LSB78,LSB82,#REF!)*(1-$E$91)*0.095</f>
        <v>#REF!</v>
      </c>
      <c r="LSC97" s="1488" t="e">
        <f>SUM(LSC23,LSC27,LSC33,LSC38,LSC41,LSC44,LSC47,LSC50,LSC56,LSC62,LSC64,LSC70,LSC76,LSC78,LSC82,#REF!)*(1-$E$91)*0.095</f>
        <v>#REF!</v>
      </c>
      <c r="LSD97" s="1488" t="e">
        <f>SUM(LSD23,LSD27,LSD33,LSD38,LSD41,LSD44,LSD47,LSD50,LSD56,LSD62,LSD64,LSD70,LSD76,LSD78,LSD82,#REF!)*(1-$E$91)*0.095</f>
        <v>#REF!</v>
      </c>
      <c r="LSE97" s="1488" t="e">
        <f>SUM(LSE23,LSE27,LSE33,LSE38,LSE41,LSE44,LSE47,LSE50,LSE56,LSE62,LSE64,LSE70,LSE76,LSE78,LSE82,#REF!)*(1-$E$91)*0.095</f>
        <v>#REF!</v>
      </c>
      <c r="LSF97" s="1488" t="e">
        <f>SUM(LSF23,LSF27,LSF33,LSF38,LSF41,LSF44,LSF47,LSF50,LSF56,LSF62,LSF64,LSF70,LSF76,LSF78,LSF82,#REF!)*(1-$E$91)*0.095</f>
        <v>#REF!</v>
      </c>
      <c r="LSG97" s="1488" t="e">
        <f>SUM(LSG23,LSG27,LSG33,LSG38,LSG41,LSG44,LSG47,LSG50,LSG56,LSG62,LSG64,LSG70,LSG76,LSG78,LSG82,#REF!)*(1-$E$91)*0.095</f>
        <v>#REF!</v>
      </c>
      <c r="LSH97" s="1488" t="e">
        <f>SUM(LSH23,LSH27,LSH33,LSH38,LSH41,LSH44,LSH47,LSH50,LSH56,LSH62,LSH64,LSH70,LSH76,LSH78,LSH82,#REF!)*(1-$E$91)*0.095</f>
        <v>#REF!</v>
      </c>
      <c r="LSI97" s="1488" t="e">
        <f>SUM(LSI23,LSI27,LSI33,LSI38,LSI41,LSI44,LSI47,LSI50,LSI56,LSI62,LSI64,LSI70,LSI76,LSI78,LSI82,#REF!)*(1-$E$91)*0.095</f>
        <v>#REF!</v>
      </c>
      <c r="LSJ97" s="1488" t="e">
        <f>SUM(LSJ23,LSJ27,LSJ33,LSJ38,LSJ41,LSJ44,LSJ47,LSJ50,LSJ56,LSJ62,LSJ64,LSJ70,LSJ76,LSJ78,LSJ82,#REF!)*(1-$E$91)*0.095</f>
        <v>#REF!</v>
      </c>
      <c r="LSK97" s="1488" t="e">
        <f>SUM(LSK23,LSK27,LSK33,LSK38,LSK41,LSK44,LSK47,LSK50,LSK56,LSK62,LSK64,LSK70,LSK76,LSK78,LSK82,#REF!)*(1-$E$91)*0.095</f>
        <v>#REF!</v>
      </c>
      <c r="LSL97" s="1488" t="e">
        <f>SUM(LSL23,LSL27,LSL33,LSL38,LSL41,LSL44,LSL47,LSL50,LSL56,LSL62,LSL64,LSL70,LSL76,LSL78,LSL82,#REF!)*(1-$E$91)*0.095</f>
        <v>#REF!</v>
      </c>
      <c r="LSM97" s="1488" t="e">
        <f>SUM(LSM23,LSM27,LSM33,LSM38,LSM41,LSM44,LSM47,LSM50,LSM56,LSM62,LSM64,LSM70,LSM76,LSM78,LSM82,#REF!)*(1-$E$91)*0.095</f>
        <v>#REF!</v>
      </c>
      <c r="LSN97" s="1488" t="e">
        <f>SUM(LSN23,LSN27,LSN33,LSN38,LSN41,LSN44,LSN47,LSN50,LSN56,LSN62,LSN64,LSN70,LSN76,LSN78,LSN82,#REF!)*(1-$E$91)*0.095</f>
        <v>#REF!</v>
      </c>
      <c r="LSO97" s="1488" t="e">
        <f>SUM(LSO23,LSO27,LSO33,LSO38,LSO41,LSO44,LSO47,LSO50,LSO56,LSO62,LSO64,LSO70,LSO76,LSO78,LSO82,#REF!)*(1-$E$91)*0.095</f>
        <v>#REF!</v>
      </c>
      <c r="LSP97" s="1488" t="e">
        <f>SUM(LSP23,LSP27,LSP33,LSP38,LSP41,LSP44,LSP47,LSP50,LSP56,LSP62,LSP64,LSP70,LSP76,LSP78,LSP82,#REF!)*(1-$E$91)*0.095</f>
        <v>#REF!</v>
      </c>
      <c r="LSQ97" s="1488" t="e">
        <f>SUM(LSQ23,LSQ27,LSQ33,LSQ38,LSQ41,LSQ44,LSQ47,LSQ50,LSQ56,LSQ62,LSQ64,LSQ70,LSQ76,LSQ78,LSQ82,#REF!)*(1-$E$91)*0.095</f>
        <v>#REF!</v>
      </c>
      <c r="LSR97" s="1488" t="e">
        <f>SUM(LSR23,LSR27,LSR33,LSR38,LSR41,LSR44,LSR47,LSR50,LSR56,LSR62,LSR64,LSR70,LSR76,LSR78,LSR82,#REF!)*(1-$E$91)*0.095</f>
        <v>#REF!</v>
      </c>
      <c r="LSS97" s="1488" t="e">
        <f>SUM(LSS23,LSS27,LSS33,LSS38,LSS41,LSS44,LSS47,LSS50,LSS56,LSS62,LSS64,LSS70,LSS76,LSS78,LSS82,#REF!)*(1-$E$91)*0.095</f>
        <v>#REF!</v>
      </c>
      <c r="LST97" s="1488" t="e">
        <f>SUM(LST23,LST27,LST33,LST38,LST41,LST44,LST47,LST50,LST56,LST62,LST64,LST70,LST76,LST78,LST82,#REF!)*(1-$E$91)*0.095</f>
        <v>#REF!</v>
      </c>
      <c r="LSU97" s="1488" t="e">
        <f>SUM(LSU23,LSU27,LSU33,LSU38,LSU41,LSU44,LSU47,LSU50,LSU56,LSU62,LSU64,LSU70,LSU76,LSU78,LSU82,#REF!)*(1-$E$91)*0.095</f>
        <v>#REF!</v>
      </c>
      <c r="LSV97" s="1488" t="e">
        <f>SUM(LSV23,LSV27,LSV33,LSV38,LSV41,LSV44,LSV47,LSV50,LSV56,LSV62,LSV64,LSV70,LSV76,LSV78,LSV82,#REF!)*(1-$E$91)*0.095</f>
        <v>#REF!</v>
      </c>
      <c r="LSW97" s="1488" t="e">
        <f>SUM(LSW23,LSW27,LSW33,LSW38,LSW41,LSW44,LSW47,LSW50,LSW56,LSW62,LSW64,LSW70,LSW76,LSW78,LSW82,#REF!)*(1-$E$91)*0.095</f>
        <v>#REF!</v>
      </c>
      <c r="LSX97" s="1488" t="e">
        <f>SUM(LSX23,LSX27,LSX33,LSX38,LSX41,LSX44,LSX47,LSX50,LSX56,LSX62,LSX64,LSX70,LSX76,LSX78,LSX82,#REF!)*(1-$E$91)*0.095</f>
        <v>#REF!</v>
      </c>
      <c r="LSY97" s="1488" t="e">
        <f>SUM(LSY23,LSY27,LSY33,LSY38,LSY41,LSY44,LSY47,LSY50,LSY56,LSY62,LSY64,LSY70,LSY76,LSY78,LSY82,#REF!)*(1-$E$91)*0.095</f>
        <v>#REF!</v>
      </c>
      <c r="LSZ97" s="1488" t="e">
        <f>SUM(LSZ23,LSZ27,LSZ33,LSZ38,LSZ41,LSZ44,LSZ47,LSZ50,LSZ56,LSZ62,LSZ64,LSZ70,LSZ76,LSZ78,LSZ82,#REF!)*(1-$E$91)*0.095</f>
        <v>#REF!</v>
      </c>
      <c r="LTA97" s="1488" t="e">
        <f>SUM(LTA23,LTA27,LTA33,LTA38,LTA41,LTA44,LTA47,LTA50,LTA56,LTA62,LTA64,LTA70,LTA76,LTA78,LTA82,#REF!)*(1-$E$91)*0.095</f>
        <v>#REF!</v>
      </c>
      <c r="LTB97" s="1488" t="e">
        <f>SUM(LTB23,LTB27,LTB33,LTB38,LTB41,LTB44,LTB47,LTB50,LTB56,LTB62,LTB64,LTB70,LTB76,LTB78,LTB82,#REF!)*(1-$E$91)*0.095</f>
        <v>#REF!</v>
      </c>
      <c r="LTC97" s="1488" t="e">
        <f>SUM(LTC23,LTC27,LTC33,LTC38,LTC41,LTC44,LTC47,LTC50,LTC56,LTC62,LTC64,LTC70,LTC76,LTC78,LTC82,#REF!)*(1-$E$91)*0.095</f>
        <v>#REF!</v>
      </c>
      <c r="LTD97" s="1488" t="e">
        <f>SUM(LTD23,LTD27,LTD33,LTD38,LTD41,LTD44,LTD47,LTD50,LTD56,LTD62,LTD64,LTD70,LTD76,LTD78,LTD82,#REF!)*(1-$E$91)*0.095</f>
        <v>#REF!</v>
      </c>
      <c r="LTE97" s="1488" t="e">
        <f>SUM(LTE23,LTE27,LTE33,LTE38,LTE41,LTE44,LTE47,LTE50,LTE56,LTE62,LTE64,LTE70,LTE76,LTE78,LTE82,#REF!)*(1-$E$91)*0.095</f>
        <v>#REF!</v>
      </c>
      <c r="LTF97" s="1488" t="e">
        <f>SUM(LTF23,LTF27,LTF33,LTF38,LTF41,LTF44,LTF47,LTF50,LTF56,LTF62,LTF64,LTF70,LTF76,LTF78,LTF82,#REF!)*(1-$E$91)*0.095</f>
        <v>#REF!</v>
      </c>
      <c r="LTG97" s="1488" t="e">
        <f>SUM(LTG23,LTG27,LTG33,LTG38,LTG41,LTG44,LTG47,LTG50,LTG56,LTG62,LTG64,LTG70,LTG76,LTG78,LTG82,#REF!)*(1-$E$91)*0.095</f>
        <v>#REF!</v>
      </c>
      <c r="LTH97" s="1488" t="e">
        <f>SUM(LTH23,LTH27,LTH33,LTH38,LTH41,LTH44,LTH47,LTH50,LTH56,LTH62,LTH64,LTH70,LTH76,LTH78,LTH82,#REF!)*(1-$E$91)*0.095</f>
        <v>#REF!</v>
      </c>
      <c r="LTI97" s="1488" t="e">
        <f>SUM(LTI23,LTI27,LTI33,LTI38,LTI41,LTI44,LTI47,LTI50,LTI56,LTI62,LTI64,LTI70,LTI76,LTI78,LTI82,#REF!)*(1-$E$91)*0.095</f>
        <v>#REF!</v>
      </c>
      <c r="LTJ97" s="1488" t="e">
        <f>SUM(LTJ23,LTJ27,LTJ33,LTJ38,LTJ41,LTJ44,LTJ47,LTJ50,LTJ56,LTJ62,LTJ64,LTJ70,LTJ76,LTJ78,LTJ82,#REF!)*(1-$E$91)*0.095</f>
        <v>#REF!</v>
      </c>
      <c r="LTK97" s="1488" t="e">
        <f>SUM(LTK23,LTK27,LTK33,LTK38,LTK41,LTK44,LTK47,LTK50,LTK56,LTK62,LTK64,LTK70,LTK76,LTK78,LTK82,#REF!)*(1-$E$91)*0.095</f>
        <v>#REF!</v>
      </c>
      <c r="LTL97" s="1488" t="e">
        <f>SUM(LTL23,LTL27,LTL33,LTL38,LTL41,LTL44,LTL47,LTL50,LTL56,LTL62,LTL64,LTL70,LTL76,LTL78,LTL82,#REF!)*(1-$E$91)*0.095</f>
        <v>#REF!</v>
      </c>
      <c r="LTM97" s="1488" t="e">
        <f>SUM(LTM23,LTM27,LTM33,LTM38,LTM41,LTM44,LTM47,LTM50,LTM56,LTM62,LTM64,LTM70,LTM76,LTM78,LTM82,#REF!)*(1-$E$91)*0.095</f>
        <v>#REF!</v>
      </c>
      <c r="LTN97" s="1488" t="e">
        <f>SUM(LTN23,LTN27,LTN33,LTN38,LTN41,LTN44,LTN47,LTN50,LTN56,LTN62,LTN64,LTN70,LTN76,LTN78,LTN82,#REF!)*(1-$E$91)*0.095</f>
        <v>#REF!</v>
      </c>
      <c r="LTO97" s="1488" t="e">
        <f>SUM(LTO23,LTO27,LTO33,LTO38,LTO41,LTO44,LTO47,LTO50,LTO56,LTO62,LTO64,LTO70,LTO76,LTO78,LTO82,#REF!)*(1-$E$91)*0.095</f>
        <v>#REF!</v>
      </c>
      <c r="LTP97" s="1488" t="e">
        <f>SUM(LTP23,LTP27,LTP33,LTP38,LTP41,LTP44,LTP47,LTP50,LTP56,LTP62,LTP64,LTP70,LTP76,LTP78,LTP82,#REF!)*(1-$E$91)*0.095</f>
        <v>#REF!</v>
      </c>
      <c r="LTQ97" s="1488" t="e">
        <f>SUM(LTQ23,LTQ27,LTQ33,LTQ38,LTQ41,LTQ44,LTQ47,LTQ50,LTQ56,LTQ62,LTQ64,LTQ70,LTQ76,LTQ78,LTQ82,#REF!)*(1-$E$91)*0.095</f>
        <v>#REF!</v>
      </c>
      <c r="LTR97" s="1488" t="e">
        <f>SUM(LTR23,LTR27,LTR33,LTR38,LTR41,LTR44,LTR47,LTR50,LTR56,LTR62,LTR64,LTR70,LTR76,LTR78,LTR82,#REF!)*(1-$E$91)*0.095</f>
        <v>#REF!</v>
      </c>
      <c r="LTS97" s="1488" t="e">
        <f>SUM(LTS23,LTS27,LTS33,LTS38,LTS41,LTS44,LTS47,LTS50,LTS56,LTS62,LTS64,LTS70,LTS76,LTS78,LTS82,#REF!)*(1-$E$91)*0.095</f>
        <v>#REF!</v>
      </c>
      <c r="LTT97" s="1488" t="e">
        <f>SUM(LTT23,LTT27,LTT33,LTT38,LTT41,LTT44,LTT47,LTT50,LTT56,LTT62,LTT64,LTT70,LTT76,LTT78,LTT82,#REF!)*(1-$E$91)*0.095</f>
        <v>#REF!</v>
      </c>
      <c r="LTU97" s="1488" t="e">
        <f>SUM(LTU23,LTU27,LTU33,LTU38,LTU41,LTU44,LTU47,LTU50,LTU56,LTU62,LTU64,LTU70,LTU76,LTU78,LTU82,#REF!)*(1-$E$91)*0.095</f>
        <v>#REF!</v>
      </c>
      <c r="LTV97" s="1488" t="e">
        <f>SUM(LTV23,LTV27,LTV33,LTV38,LTV41,LTV44,LTV47,LTV50,LTV56,LTV62,LTV64,LTV70,LTV76,LTV78,LTV82,#REF!)*(1-$E$91)*0.095</f>
        <v>#REF!</v>
      </c>
      <c r="LTW97" s="1488" t="e">
        <f>SUM(LTW23,LTW27,LTW33,LTW38,LTW41,LTW44,LTW47,LTW50,LTW56,LTW62,LTW64,LTW70,LTW76,LTW78,LTW82,#REF!)*(1-$E$91)*0.095</f>
        <v>#REF!</v>
      </c>
      <c r="LTX97" s="1488" t="e">
        <f>SUM(LTX23,LTX27,LTX33,LTX38,LTX41,LTX44,LTX47,LTX50,LTX56,LTX62,LTX64,LTX70,LTX76,LTX78,LTX82,#REF!)*(1-$E$91)*0.095</f>
        <v>#REF!</v>
      </c>
      <c r="LTY97" s="1488" t="e">
        <f>SUM(LTY23,LTY27,LTY33,LTY38,LTY41,LTY44,LTY47,LTY50,LTY56,LTY62,LTY64,LTY70,LTY76,LTY78,LTY82,#REF!)*(1-$E$91)*0.095</f>
        <v>#REF!</v>
      </c>
      <c r="LTZ97" s="1488" t="e">
        <f>SUM(LTZ23,LTZ27,LTZ33,LTZ38,LTZ41,LTZ44,LTZ47,LTZ50,LTZ56,LTZ62,LTZ64,LTZ70,LTZ76,LTZ78,LTZ82,#REF!)*(1-$E$91)*0.095</f>
        <v>#REF!</v>
      </c>
      <c r="LUA97" s="1488" t="e">
        <f>SUM(LUA23,LUA27,LUA33,LUA38,LUA41,LUA44,LUA47,LUA50,LUA56,LUA62,LUA64,LUA70,LUA76,LUA78,LUA82,#REF!)*(1-$E$91)*0.095</f>
        <v>#REF!</v>
      </c>
      <c r="LUB97" s="1488" t="e">
        <f>SUM(LUB23,LUB27,LUB33,LUB38,LUB41,LUB44,LUB47,LUB50,LUB56,LUB62,LUB64,LUB70,LUB76,LUB78,LUB82,#REF!)*(1-$E$91)*0.095</f>
        <v>#REF!</v>
      </c>
      <c r="LUC97" s="1488" t="e">
        <f>SUM(LUC23,LUC27,LUC33,LUC38,LUC41,LUC44,LUC47,LUC50,LUC56,LUC62,LUC64,LUC70,LUC76,LUC78,LUC82,#REF!)*(1-$E$91)*0.095</f>
        <v>#REF!</v>
      </c>
      <c r="LUD97" s="1488" t="e">
        <f>SUM(LUD23,LUD27,LUD33,LUD38,LUD41,LUD44,LUD47,LUD50,LUD56,LUD62,LUD64,LUD70,LUD76,LUD78,LUD82,#REF!)*(1-$E$91)*0.095</f>
        <v>#REF!</v>
      </c>
      <c r="LUE97" s="1488" t="e">
        <f>SUM(LUE23,LUE27,LUE33,LUE38,LUE41,LUE44,LUE47,LUE50,LUE56,LUE62,LUE64,LUE70,LUE76,LUE78,LUE82,#REF!)*(1-$E$91)*0.095</f>
        <v>#REF!</v>
      </c>
      <c r="LUF97" s="1488" t="e">
        <f>SUM(LUF23,LUF27,LUF33,LUF38,LUF41,LUF44,LUF47,LUF50,LUF56,LUF62,LUF64,LUF70,LUF76,LUF78,LUF82,#REF!)*(1-$E$91)*0.095</f>
        <v>#REF!</v>
      </c>
      <c r="LUG97" s="1488" t="e">
        <f>SUM(LUG23,LUG27,LUG33,LUG38,LUG41,LUG44,LUG47,LUG50,LUG56,LUG62,LUG64,LUG70,LUG76,LUG78,LUG82,#REF!)*(1-$E$91)*0.095</f>
        <v>#REF!</v>
      </c>
      <c r="LUH97" s="1488" t="e">
        <f>SUM(LUH23,LUH27,LUH33,LUH38,LUH41,LUH44,LUH47,LUH50,LUH56,LUH62,LUH64,LUH70,LUH76,LUH78,LUH82,#REF!)*(1-$E$91)*0.095</f>
        <v>#REF!</v>
      </c>
      <c r="LUI97" s="1488" t="e">
        <f>SUM(LUI23,LUI27,LUI33,LUI38,LUI41,LUI44,LUI47,LUI50,LUI56,LUI62,LUI64,LUI70,LUI76,LUI78,LUI82,#REF!)*(1-$E$91)*0.095</f>
        <v>#REF!</v>
      </c>
      <c r="LUJ97" s="1488" t="e">
        <f>SUM(LUJ23,LUJ27,LUJ33,LUJ38,LUJ41,LUJ44,LUJ47,LUJ50,LUJ56,LUJ62,LUJ64,LUJ70,LUJ76,LUJ78,LUJ82,#REF!)*(1-$E$91)*0.095</f>
        <v>#REF!</v>
      </c>
      <c r="LUK97" s="1488" t="e">
        <f>SUM(LUK23,LUK27,LUK33,LUK38,LUK41,LUK44,LUK47,LUK50,LUK56,LUK62,LUK64,LUK70,LUK76,LUK78,LUK82,#REF!)*(1-$E$91)*0.095</f>
        <v>#REF!</v>
      </c>
      <c r="LUL97" s="1488" t="e">
        <f>SUM(LUL23,LUL27,LUL33,LUL38,LUL41,LUL44,LUL47,LUL50,LUL56,LUL62,LUL64,LUL70,LUL76,LUL78,LUL82,#REF!)*(1-$E$91)*0.095</f>
        <v>#REF!</v>
      </c>
      <c r="LUM97" s="1488" t="e">
        <f>SUM(LUM23,LUM27,LUM33,LUM38,LUM41,LUM44,LUM47,LUM50,LUM56,LUM62,LUM64,LUM70,LUM76,LUM78,LUM82,#REF!)*(1-$E$91)*0.095</f>
        <v>#REF!</v>
      </c>
      <c r="LUN97" s="1488" t="e">
        <f>SUM(LUN23,LUN27,LUN33,LUN38,LUN41,LUN44,LUN47,LUN50,LUN56,LUN62,LUN64,LUN70,LUN76,LUN78,LUN82,#REF!)*(1-$E$91)*0.095</f>
        <v>#REF!</v>
      </c>
      <c r="LUO97" s="1488" t="e">
        <f>SUM(LUO23,LUO27,LUO33,LUO38,LUO41,LUO44,LUO47,LUO50,LUO56,LUO62,LUO64,LUO70,LUO76,LUO78,LUO82,#REF!)*(1-$E$91)*0.095</f>
        <v>#REF!</v>
      </c>
      <c r="LUP97" s="1488" t="e">
        <f>SUM(LUP23,LUP27,LUP33,LUP38,LUP41,LUP44,LUP47,LUP50,LUP56,LUP62,LUP64,LUP70,LUP76,LUP78,LUP82,#REF!)*(1-$E$91)*0.095</f>
        <v>#REF!</v>
      </c>
      <c r="LUQ97" s="1488" t="e">
        <f>SUM(LUQ23,LUQ27,LUQ33,LUQ38,LUQ41,LUQ44,LUQ47,LUQ50,LUQ56,LUQ62,LUQ64,LUQ70,LUQ76,LUQ78,LUQ82,#REF!)*(1-$E$91)*0.095</f>
        <v>#REF!</v>
      </c>
      <c r="LUR97" s="1488" t="e">
        <f>SUM(LUR23,LUR27,LUR33,LUR38,LUR41,LUR44,LUR47,LUR50,LUR56,LUR62,LUR64,LUR70,LUR76,LUR78,LUR82,#REF!)*(1-$E$91)*0.095</f>
        <v>#REF!</v>
      </c>
      <c r="LUS97" s="1488" t="e">
        <f>SUM(LUS23,LUS27,LUS33,LUS38,LUS41,LUS44,LUS47,LUS50,LUS56,LUS62,LUS64,LUS70,LUS76,LUS78,LUS82,#REF!)*(1-$E$91)*0.095</f>
        <v>#REF!</v>
      </c>
      <c r="LUT97" s="1488" t="e">
        <f>SUM(LUT23,LUT27,LUT33,LUT38,LUT41,LUT44,LUT47,LUT50,LUT56,LUT62,LUT64,LUT70,LUT76,LUT78,LUT82,#REF!)*(1-$E$91)*0.095</f>
        <v>#REF!</v>
      </c>
      <c r="LUU97" s="1488" t="e">
        <f>SUM(LUU23,LUU27,LUU33,LUU38,LUU41,LUU44,LUU47,LUU50,LUU56,LUU62,LUU64,LUU70,LUU76,LUU78,LUU82,#REF!)*(1-$E$91)*0.095</f>
        <v>#REF!</v>
      </c>
      <c r="LUV97" s="1488" t="e">
        <f>SUM(LUV23,LUV27,LUV33,LUV38,LUV41,LUV44,LUV47,LUV50,LUV56,LUV62,LUV64,LUV70,LUV76,LUV78,LUV82,#REF!)*(1-$E$91)*0.095</f>
        <v>#REF!</v>
      </c>
      <c r="LUW97" s="1488" t="e">
        <f>SUM(LUW23,LUW27,LUW33,LUW38,LUW41,LUW44,LUW47,LUW50,LUW56,LUW62,LUW64,LUW70,LUW76,LUW78,LUW82,#REF!)*(1-$E$91)*0.095</f>
        <v>#REF!</v>
      </c>
      <c r="LUX97" s="1488" t="e">
        <f>SUM(LUX23,LUX27,LUX33,LUX38,LUX41,LUX44,LUX47,LUX50,LUX56,LUX62,LUX64,LUX70,LUX76,LUX78,LUX82,#REF!)*(1-$E$91)*0.095</f>
        <v>#REF!</v>
      </c>
      <c r="LUY97" s="1488" t="e">
        <f>SUM(LUY23,LUY27,LUY33,LUY38,LUY41,LUY44,LUY47,LUY50,LUY56,LUY62,LUY64,LUY70,LUY76,LUY78,LUY82,#REF!)*(1-$E$91)*0.095</f>
        <v>#REF!</v>
      </c>
      <c r="LUZ97" s="1488" t="e">
        <f>SUM(LUZ23,LUZ27,LUZ33,LUZ38,LUZ41,LUZ44,LUZ47,LUZ50,LUZ56,LUZ62,LUZ64,LUZ70,LUZ76,LUZ78,LUZ82,#REF!)*(1-$E$91)*0.095</f>
        <v>#REF!</v>
      </c>
      <c r="LVA97" s="1488" t="e">
        <f>SUM(LVA23,LVA27,LVA33,LVA38,LVA41,LVA44,LVA47,LVA50,LVA56,LVA62,LVA64,LVA70,LVA76,LVA78,LVA82,#REF!)*(1-$E$91)*0.095</f>
        <v>#REF!</v>
      </c>
      <c r="LVB97" s="1488" t="e">
        <f>SUM(LVB23,LVB27,LVB33,LVB38,LVB41,LVB44,LVB47,LVB50,LVB56,LVB62,LVB64,LVB70,LVB76,LVB78,LVB82,#REF!)*(1-$E$91)*0.095</f>
        <v>#REF!</v>
      </c>
      <c r="LVC97" s="1488" t="e">
        <f>SUM(LVC23,LVC27,LVC33,LVC38,LVC41,LVC44,LVC47,LVC50,LVC56,LVC62,LVC64,LVC70,LVC76,LVC78,LVC82,#REF!)*(1-$E$91)*0.095</f>
        <v>#REF!</v>
      </c>
      <c r="LVD97" s="1488" t="e">
        <f>SUM(LVD23,LVD27,LVD33,LVD38,LVD41,LVD44,LVD47,LVD50,LVD56,LVD62,LVD64,LVD70,LVD76,LVD78,LVD82,#REF!)*(1-$E$91)*0.095</f>
        <v>#REF!</v>
      </c>
      <c r="LVE97" s="1488" t="e">
        <f>SUM(LVE23,LVE27,LVE33,LVE38,LVE41,LVE44,LVE47,LVE50,LVE56,LVE62,LVE64,LVE70,LVE76,LVE78,LVE82,#REF!)*(1-$E$91)*0.095</f>
        <v>#REF!</v>
      </c>
      <c r="LVF97" s="1488" t="e">
        <f>SUM(LVF23,LVF27,LVF33,LVF38,LVF41,LVF44,LVF47,LVF50,LVF56,LVF62,LVF64,LVF70,LVF76,LVF78,LVF82,#REF!)*(1-$E$91)*0.095</f>
        <v>#REF!</v>
      </c>
      <c r="LVG97" s="1488" t="e">
        <f>SUM(LVG23,LVG27,LVG33,LVG38,LVG41,LVG44,LVG47,LVG50,LVG56,LVG62,LVG64,LVG70,LVG76,LVG78,LVG82,#REF!)*(1-$E$91)*0.095</f>
        <v>#REF!</v>
      </c>
      <c r="LVH97" s="1488" t="e">
        <f>SUM(LVH23,LVH27,LVH33,LVH38,LVH41,LVH44,LVH47,LVH50,LVH56,LVH62,LVH64,LVH70,LVH76,LVH78,LVH82,#REF!)*(1-$E$91)*0.095</f>
        <v>#REF!</v>
      </c>
      <c r="LVI97" s="1488" t="e">
        <f>SUM(LVI23,LVI27,LVI33,LVI38,LVI41,LVI44,LVI47,LVI50,LVI56,LVI62,LVI64,LVI70,LVI76,LVI78,LVI82,#REF!)*(1-$E$91)*0.095</f>
        <v>#REF!</v>
      </c>
      <c r="LVJ97" s="1488" t="e">
        <f>SUM(LVJ23,LVJ27,LVJ33,LVJ38,LVJ41,LVJ44,LVJ47,LVJ50,LVJ56,LVJ62,LVJ64,LVJ70,LVJ76,LVJ78,LVJ82,#REF!)*(1-$E$91)*0.095</f>
        <v>#REF!</v>
      </c>
      <c r="LVK97" s="1488" t="e">
        <f>SUM(LVK23,LVK27,LVK33,LVK38,LVK41,LVK44,LVK47,LVK50,LVK56,LVK62,LVK64,LVK70,LVK76,LVK78,LVK82,#REF!)*(1-$E$91)*0.095</f>
        <v>#REF!</v>
      </c>
      <c r="LVL97" s="1488" t="e">
        <f>SUM(LVL23,LVL27,LVL33,LVL38,LVL41,LVL44,LVL47,LVL50,LVL56,LVL62,LVL64,LVL70,LVL76,LVL78,LVL82,#REF!)*(1-$E$91)*0.095</f>
        <v>#REF!</v>
      </c>
      <c r="LVM97" s="1488" t="e">
        <f>SUM(LVM23,LVM27,LVM33,LVM38,LVM41,LVM44,LVM47,LVM50,LVM56,LVM62,LVM64,LVM70,LVM76,LVM78,LVM82,#REF!)*(1-$E$91)*0.095</f>
        <v>#REF!</v>
      </c>
      <c r="LVN97" s="1488" t="e">
        <f>SUM(LVN23,LVN27,LVN33,LVN38,LVN41,LVN44,LVN47,LVN50,LVN56,LVN62,LVN64,LVN70,LVN76,LVN78,LVN82,#REF!)*(1-$E$91)*0.095</f>
        <v>#REF!</v>
      </c>
      <c r="LVO97" s="1488" t="e">
        <f>SUM(LVO23,LVO27,LVO33,LVO38,LVO41,LVO44,LVO47,LVO50,LVO56,LVO62,LVO64,LVO70,LVO76,LVO78,LVO82,#REF!)*(1-$E$91)*0.095</f>
        <v>#REF!</v>
      </c>
      <c r="LVP97" s="1488" t="e">
        <f>SUM(LVP23,LVP27,LVP33,LVP38,LVP41,LVP44,LVP47,LVP50,LVP56,LVP62,LVP64,LVP70,LVP76,LVP78,LVP82,#REF!)*(1-$E$91)*0.095</f>
        <v>#REF!</v>
      </c>
      <c r="LVQ97" s="1488" t="e">
        <f>SUM(LVQ23,LVQ27,LVQ33,LVQ38,LVQ41,LVQ44,LVQ47,LVQ50,LVQ56,LVQ62,LVQ64,LVQ70,LVQ76,LVQ78,LVQ82,#REF!)*(1-$E$91)*0.095</f>
        <v>#REF!</v>
      </c>
      <c r="LVR97" s="1488" t="e">
        <f>SUM(LVR23,LVR27,LVR33,LVR38,LVR41,LVR44,LVR47,LVR50,LVR56,LVR62,LVR64,LVR70,LVR76,LVR78,LVR82,#REF!)*(1-$E$91)*0.095</f>
        <v>#REF!</v>
      </c>
      <c r="LVS97" s="1488" t="e">
        <f>SUM(LVS23,LVS27,LVS33,LVS38,LVS41,LVS44,LVS47,LVS50,LVS56,LVS62,LVS64,LVS70,LVS76,LVS78,LVS82,#REF!)*(1-$E$91)*0.095</f>
        <v>#REF!</v>
      </c>
      <c r="LVT97" s="1488" t="e">
        <f>SUM(LVT23,LVT27,LVT33,LVT38,LVT41,LVT44,LVT47,LVT50,LVT56,LVT62,LVT64,LVT70,LVT76,LVT78,LVT82,#REF!)*(1-$E$91)*0.095</f>
        <v>#REF!</v>
      </c>
      <c r="LVU97" s="1488" t="e">
        <f>SUM(LVU23,LVU27,LVU33,LVU38,LVU41,LVU44,LVU47,LVU50,LVU56,LVU62,LVU64,LVU70,LVU76,LVU78,LVU82,#REF!)*(1-$E$91)*0.095</f>
        <v>#REF!</v>
      </c>
      <c r="LVV97" s="1488" t="e">
        <f>SUM(LVV23,LVV27,LVV33,LVV38,LVV41,LVV44,LVV47,LVV50,LVV56,LVV62,LVV64,LVV70,LVV76,LVV78,LVV82,#REF!)*(1-$E$91)*0.095</f>
        <v>#REF!</v>
      </c>
      <c r="LVW97" s="1488" t="e">
        <f>SUM(LVW23,LVW27,LVW33,LVW38,LVW41,LVW44,LVW47,LVW50,LVW56,LVW62,LVW64,LVW70,LVW76,LVW78,LVW82,#REF!)*(1-$E$91)*0.095</f>
        <v>#REF!</v>
      </c>
      <c r="LVX97" s="1488" t="e">
        <f>SUM(LVX23,LVX27,LVX33,LVX38,LVX41,LVX44,LVX47,LVX50,LVX56,LVX62,LVX64,LVX70,LVX76,LVX78,LVX82,#REF!)*(1-$E$91)*0.095</f>
        <v>#REF!</v>
      </c>
      <c r="LVY97" s="1488" t="e">
        <f>SUM(LVY23,LVY27,LVY33,LVY38,LVY41,LVY44,LVY47,LVY50,LVY56,LVY62,LVY64,LVY70,LVY76,LVY78,LVY82,#REF!)*(1-$E$91)*0.095</f>
        <v>#REF!</v>
      </c>
      <c r="LVZ97" s="1488" t="e">
        <f>SUM(LVZ23,LVZ27,LVZ33,LVZ38,LVZ41,LVZ44,LVZ47,LVZ50,LVZ56,LVZ62,LVZ64,LVZ70,LVZ76,LVZ78,LVZ82,#REF!)*(1-$E$91)*0.095</f>
        <v>#REF!</v>
      </c>
      <c r="LWA97" s="1488" t="e">
        <f>SUM(LWA23,LWA27,LWA33,LWA38,LWA41,LWA44,LWA47,LWA50,LWA56,LWA62,LWA64,LWA70,LWA76,LWA78,LWA82,#REF!)*(1-$E$91)*0.095</f>
        <v>#REF!</v>
      </c>
      <c r="LWB97" s="1488" t="e">
        <f>SUM(LWB23,LWB27,LWB33,LWB38,LWB41,LWB44,LWB47,LWB50,LWB56,LWB62,LWB64,LWB70,LWB76,LWB78,LWB82,#REF!)*(1-$E$91)*0.095</f>
        <v>#REF!</v>
      </c>
      <c r="LWC97" s="1488" t="e">
        <f>SUM(LWC23,LWC27,LWC33,LWC38,LWC41,LWC44,LWC47,LWC50,LWC56,LWC62,LWC64,LWC70,LWC76,LWC78,LWC82,#REF!)*(1-$E$91)*0.095</f>
        <v>#REF!</v>
      </c>
      <c r="LWD97" s="1488" t="e">
        <f>SUM(LWD23,LWD27,LWD33,LWD38,LWD41,LWD44,LWD47,LWD50,LWD56,LWD62,LWD64,LWD70,LWD76,LWD78,LWD82,#REF!)*(1-$E$91)*0.095</f>
        <v>#REF!</v>
      </c>
      <c r="LWE97" s="1488" t="e">
        <f>SUM(LWE23,LWE27,LWE33,LWE38,LWE41,LWE44,LWE47,LWE50,LWE56,LWE62,LWE64,LWE70,LWE76,LWE78,LWE82,#REF!)*(1-$E$91)*0.095</f>
        <v>#REF!</v>
      </c>
      <c r="LWF97" s="1488" t="e">
        <f>SUM(LWF23,LWF27,LWF33,LWF38,LWF41,LWF44,LWF47,LWF50,LWF56,LWF62,LWF64,LWF70,LWF76,LWF78,LWF82,#REF!)*(1-$E$91)*0.095</f>
        <v>#REF!</v>
      </c>
      <c r="LWG97" s="1488" t="e">
        <f>SUM(LWG23,LWG27,LWG33,LWG38,LWG41,LWG44,LWG47,LWG50,LWG56,LWG62,LWG64,LWG70,LWG76,LWG78,LWG82,#REF!)*(1-$E$91)*0.095</f>
        <v>#REF!</v>
      </c>
      <c r="LWH97" s="1488" t="e">
        <f>SUM(LWH23,LWH27,LWH33,LWH38,LWH41,LWH44,LWH47,LWH50,LWH56,LWH62,LWH64,LWH70,LWH76,LWH78,LWH82,#REF!)*(1-$E$91)*0.095</f>
        <v>#REF!</v>
      </c>
      <c r="LWI97" s="1488" t="e">
        <f>SUM(LWI23,LWI27,LWI33,LWI38,LWI41,LWI44,LWI47,LWI50,LWI56,LWI62,LWI64,LWI70,LWI76,LWI78,LWI82,#REF!)*(1-$E$91)*0.095</f>
        <v>#REF!</v>
      </c>
      <c r="LWJ97" s="1488" t="e">
        <f>SUM(LWJ23,LWJ27,LWJ33,LWJ38,LWJ41,LWJ44,LWJ47,LWJ50,LWJ56,LWJ62,LWJ64,LWJ70,LWJ76,LWJ78,LWJ82,#REF!)*(1-$E$91)*0.095</f>
        <v>#REF!</v>
      </c>
      <c r="LWK97" s="1488" t="e">
        <f>SUM(LWK23,LWK27,LWK33,LWK38,LWK41,LWK44,LWK47,LWK50,LWK56,LWK62,LWK64,LWK70,LWK76,LWK78,LWK82,#REF!)*(1-$E$91)*0.095</f>
        <v>#REF!</v>
      </c>
      <c r="LWL97" s="1488" t="e">
        <f>SUM(LWL23,LWL27,LWL33,LWL38,LWL41,LWL44,LWL47,LWL50,LWL56,LWL62,LWL64,LWL70,LWL76,LWL78,LWL82,#REF!)*(1-$E$91)*0.095</f>
        <v>#REF!</v>
      </c>
      <c r="LWM97" s="1488" t="e">
        <f>SUM(LWM23,LWM27,LWM33,LWM38,LWM41,LWM44,LWM47,LWM50,LWM56,LWM62,LWM64,LWM70,LWM76,LWM78,LWM82,#REF!)*(1-$E$91)*0.095</f>
        <v>#REF!</v>
      </c>
      <c r="LWN97" s="1488" t="e">
        <f>SUM(LWN23,LWN27,LWN33,LWN38,LWN41,LWN44,LWN47,LWN50,LWN56,LWN62,LWN64,LWN70,LWN76,LWN78,LWN82,#REF!)*(1-$E$91)*0.095</f>
        <v>#REF!</v>
      </c>
      <c r="LWO97" s="1488" t="e">
        <f>SUM(LWO23,LWO27,LWO33,LWO38,LWO41,LWO44,LWO47,LWO50,LWO56,LWO62,LWO64,LWO70,LWO76,LWO78,LWO82,#REF!)*(1-$E$91)*0.095</f>
        <v>#REF!</v>
      </c>
      <c r="LWP97" s="1488" t="e">
        <f>SUM(LWP23,LWP27,LWP33,LWP38,LWP41,LWP44,LWP47,LWP50,LWP56,LWP62,LWP64,LWP70,LWP76,LWP78,LWP82,#REF!)*(1-$E$91)*0.095</f>
        <v>#REF!</v>
      </c>
      <c r="LWQ97" s="1488" t="e">
        <f>SUM(LWQ23,LWQ27,LWQ33,LWQ38,LWQ41,LWQ44,LWQ47,LWQ50,LWQ56,LWQ62,LWQ64,LWQ70,LWQ76,LWQ78,LWQ82,#REF!)*(1-$E$91)*0.095</f>
        <v>#REF!</v>
      </c>
      <c r="LWR97" s="1488" t="e">
        <f>SUM(LWR23,LWR27,LWR33,LWR38,LWR41,LWR44,LWR47,LWR50,LWR56,LWR62,LWR64,LWR70,LWR76,LWR78,LWR82,#REF!)*(1-$E$91)*0.095</f>
        <v>#REF!</v>
      </c>
      <c r="LWS97" s="1488" t="e">
        <f>SUM(LWS23,LWS27,LWS33,LWS38,LWS41,LWS44,LWS47,LWS50,LWS56,LWS62,LWS64,LWS70,LWS76,LWS78,LWS82,#REF!)*(1-$E$91)*0.095</f>
        <v>#REF!</v>
      </c>
      <c r="LWT97" s="1488" t="e">
        <f>SUM(LWT23,LWT27,LWT33,LWT38,LWT41,LWT44,LWT47,LWT50,LWT56,LWT62,LWT64,LWT70,LWT76,LWT78,LWT82,#REF!)*(1-$E$91)*0.095</f>
        <v>#REF!</v>
      </c>
      <c r="LWU97" s="1488" t="e">
        <f>SUM(LWU23,LWU27,LWU33,LWU38,LWU41,LWU44,LWU47,LWU50,LWU56,LWU62,LWU64,LWU70,LWU76,LWU78,LWU82,#REF!)*(1-$E$91)*0.095</f>
        <v>#REF!</v>
      </c>
      <c r="LWV97" s="1488" t="e">
        <f>SUM(LWV23,LWV27,LWV33,LWV38,LWV41,LWV44,LWV47,LWV50,LWV56,LWV62,LWV64,LWV70,LWV76,LWV78,LWV82,#REF!)*(1-$E$91)*0.095</f>
        <v>#REF!</v>
      </c>
      <c r="LWW97" s="1488" t="e">
        <f>SUM(LWW23,LWW27,LWW33,LWW38,LWW41,LWW44,LWW47,LWW50,LWW56,LWW62,LWW64,LWW70,LWW76,LWW78,LWW82,#REF!)*(1-$E$91)*0.095</f>
        <v>#REF!</v>
      </c>
      <c r="LWX97" s="1488" t="e">
        <f>SUM(LWX23,LWX27,LWX33,LWX38,LWX41,LWX44,LWX47,LWX50,LWX56,LWX62,LWX64,LWX70,LWX76,LWX78,LWX82,#REF!)*(1-$E$91)*0.095</f>
        <v>#REF!</v>
      </c>
      <c r="LWY97" s="1488" t="e">
        <f>SUM(LWY23,LWY27,LWY33,LWY38,LWY41,LWY44,LWY47,LWY50,LWY56,LWY62,LWY64,LWY70,LWY76,LWY78,LWY82,#REF!)*(1-$E$91)*0.095</f>
        <v>#REF!</v>
      </c>
      <c r="LWZ97" s="1488" t="e">
        <f>SUM(LWZ23,LWZ27,LWZ33,LWZ38,LWZ41,LWZ44,LWZ47,LWZ50,LWZ56,LWZ62,LWZ64,LWZ70,LWZ76,LWZ78,LWZ82,#REF!)*(1-$E$91)*0.095</f>
        <v>#REF!</v>
      </c>
      <c r="LXA97" s="1488" t="e">
        <f>SUM(LXA23,LXA27,LXA33,LXA38,LXA41,LXA44,LXA47,LXA50,LXA56,LXA62,LXA64,LXA70,LXA76,LXA78,LXA82,#REF!)*(1-$E$91)*0.095</f>
        <v>#REF!</v>
      </c>
      <c r="LXB97" s="1488" t="e">
        <f>SUM(LXB23,LXB27,LXB33,LXB38,LXB41,LXB44,LXB47,LXB50,LXB56,LXB62,LXB64,LXB70,LXB76,LXB78,LXB82,#REF!)*(1-$E$91)*0.095</f>
        <v>#REF!</v>
      </c>
      <c r="LXC97" s="1488" t="e">
        <f>SUM(LXC23,LXC27,LXC33,LXC38,LXC41,LXC44,LXC47,LXC50,LXC56,LXC62,LXC64,LXC70,LXC76,LXC78,LXC82,#REF!)*(1-$E$91)*0.095</f>
        <v>#REF!</v>
      </c>
      <c r="LXD97" s="1488" t="e">
        <f>SUM(LXD23,LXD27,LXD33,LXD38,LXD41,LXD44,LXD47,LXD50,LXD56,LXD62,LXD64,LXD70,LXD76,LXD78,LXD82,#REF!)*(1-$E$91)*0.095</f>
        <v>#REF!</v>
      </c>
      <c r="LXE97" s="1488" t="e">
        <f>SUM(LXE23,LXE27,LXE33,LXE38,LXE41,LXE44,LXE47,LXE50,LXE56,LXE62,LXE64,LXE70,LXE76,LXE78,LXE82,#REF!)*(1-$E$91)*0.095</f>
        <v>#REF!</v>
      </c>
      <c r="LXF97" s="1488" t="e">
        <f>SUM(LXF23,LXF27,LXF33,LXF38,LXF41,LXF44,LXF47,LXF50,LXF56,LXF62,LXF64,LXF70,LXF76,LXF78,LXF82,#REF!)*(1-$E$91)*0.095</f>
        <v>#REF!</v>
      </c>
      <c r="LXG97" s="1488" t="e">
        <f>SUM(LXG23,LXG27,LXG33,LXG38,LXG41,LXG44,LXG47,LXG50,LXG56,LXG62,LXG64,LXG70,LXG76,LXG78,LXG82,#REF!)*(1-$E$91)*0.095</f>
        <v>#REF!</v>
      </c>
      <c r="LXH97" s="1488" t="e">
        <f>SUM(LXH23,LXH27,LXH33,LXH38,LXH41,LXH44,LXH47,LXH50,LXH56,LXH62,LXH64,LXH70,LXH76,LXH78,LXH82,#REF!)*(1-$E$91)*0.095</f>
        <v>#REF!</v>
      </c>
      <c r="LXI97" s="1488" t="e">
        <f>SUM(LXI23,LXI27,LXI33,LXI38,LXI41,LXI44,LXI47,LXI50,LXI56,LXI62,LXI64,LXI70,LXI76,LXI78,LXI82,#REF!)*(1-$E$91)*0.095</f>
        <v>#REF!</v>
      </c>
      <c r="LXJ97" s="1488" t="e">
        <f>SUM(LXJ23,LXJ27,LXJ33,LXJ38,LXJ41,LXJ44,LXJ47,LXJ50,LXJ56,LXJ62,LXJ64,LXJ70,LXJ76,LXJ78,LXJ82,#REF!)*(1-$E$91)*0.095</f>
        <v>#REF!</v>
      </c>
      <c r="LXK97" s="1488" t="e">
        <f>SUM(LXK23,LXK27,LXK33,LXK38,LXK41,LXK44,LXK47,LXK50,LXK56,LXK62,LXK64,LXK70,LXK76,LXK78,LXK82,#REF!)*(1-$E$91)*0.095</f>
        <v>#REF!</v>
      </c>
      <c r="LXL97" s="1488" t="e">
        <f>SUM(LXL23,LXL27,LXL33,LXL38,LXL41,LXL44,LXL47,LXL50,LXL56,LXL62,LXL64,LXL70,LXL76,LXL78,LXL82,#REF!)*(1-$E$91)*0.095</f>
        <v>#REF!</v>
      </c>
      <c r="LXM97" s="1488" t="e">
        <f>SUM(LXM23,LXM27,LXM33,LXM38,LXM41,LXM44,LXM47,LXM50,LXM56,LXM62,LXM64,LXM70,LXM76,LXM78,LXM82,#REF!)*(1-$E$91)*0.095</f>
        <v>#REF!</v>
      </c>
      <c r="LXN97" s="1488" t="e">
        <f>SUM(LXN23,LXN27,LXN33,LXN38,LXN41,LXN44,LXN47,LXN50,LXN56,LXN62,LXN64,LXN70,LXN76,LXN78,LXN82,#REF!)*(1-$E$91)*0.095</f>
        <v>#REF!</v>
      </c>
      <c r="LXO97" s="1488" t="e">
        <f>SUM(LXO23,LXO27,LXO33,LXO38,LXO41,LXO44,LXO47,LXO50,LXO56,LXO62,LXO64,LXO70,LXO76,LXO78,LXO82,#REF!)*(1-$E$91)*0.095</f>
        <v>#REF!</v>
      </c>
      <c r="LXP97" s="1488" t="e">
        <f>SUM(LXP23,LXP27,LXP33,LXP38,LXP41,LXP44,LXP47,LXP50,LXP56,LXP62,LXP64,LXP70,LXP76,LXP78,LXP82,#REF!)*(1-$E$91)*0.095</f>
        <v>#REF!</v>
      </c>
      <c r="LXQ97" s="1488" t="e">
        <f>SUM(LXQ23,LXQ27,LXQ33,LXQ38,LXQ41,LXQ44,LXQ47,LXQ50,LXQ56,LXQ62,LXQ64,LXQ70,LXQ76,LXQ78,LXQ82,#REF!)*(1-$E$91)*0.095</f>
        <v>#REF!</v>
      </c>
      <c r="LXR97" s="1488" t="e">
        <f>SUM(LXR23,LXR27,LXR33,LXR38,LXR41,LXR44,LXR47,LXR50,LXR56,LXR62,LXR64,LXR70,LXR76,LXR78,LXR82,#REF!)*(1-$E$91)*0.095</f>
        <v>#REF!</v>
      </c>
      <c r="LXS97" s="1488" t="e">
        <f>SUM(LXS23,LXS27,LXS33,LXS38,LXS41,LXS44,LXS47,LXS50,LXS56,LXS62,LXS64,LXS70,LXS76,LXS78,LXS82,#REF!)*(1-$E$91)*0.095</f>
        <v>#REF!</v>
      </c>
      <c r="LXT97" s="1488" t="e">
        <f>SUM(LXT23,LXT27,LXT33,LXT38,LXT41,LXT44,LXT47,LXT50,LXT56,LXT62,LXT64,LXT70,LXT76,LXT78,LXT82,#REF!)*(1-$E$91)*0.095</f>
        <v>#REF!</v>
      </c>
      <c r="LXU97" s="1488" t="e">
        <f>SUM(LXU23,LXU27,LXU33,LXU38,LXU41,LXU44,LXU47,LXU50,LXU56,LXU62,LXU64,LXU70,LXU76,LXU78,LXU82,#REF!)*(1-$E$91)*0.095</f>
        <v>#REF!</v>
      </c>
      <c r="LXV97" s="1488" t="e">
        <f>SUM(LXV23,LXV27,LXV33,LXV38,LXV41,LXV44,LXV47,LXV50,LXV56,LXV62,LXV64,LXV70,LXV76,LXV78,LXV82,#REF!)*(1-$E$91)*0.095</f>
        <v>#REF!</v>
      </c>
      <c r="LXW97" s="1488" t="e">
        <f>SUM(LXW23,LXW27,LXW33,LXW38,LXW41,LXW44,LXW47,LXW50,LXW56,LXW62,LXW64,LXW70,LXW76,LXW78,LXW82,#REF!)*(1-$E$91)*0.095</f>
        <v>#REF!</v>
      </c>
      <c r="LXX97" s="1488" t="e">
        <f>SUM(LXX23,LXX27,LXX33,LXX38,LXX41,LXX44,LXX47,LXX50,LXX56,LXX62,LXX64,LXX70,LXX76,LXX78,LXX82,#REF!)*(1-$E$91)*0.095</f>
        <v>#REF!</v>
      </c>
      <c r="LXY97" s="1488" t="e">
        <f>SUM(LXY23,LXY27,LXY33,LXY38,LXY41,LXY44,LXY47,LXY50,LXY56,LXY62,LXY64,LXY70,LXY76,LXY78,LXY82,#REF!)*(1-$E$91)*0.095</f>
        <v>#REF!</v>
      </c>
      <c r="LXZ97" s="1488" t="e">
        <f>SUM(LXZ23,LXZ27,LXZ33,LXZ38,LXZ41,LXZ44,LXZ47,LXZ50,LXZ56,LXZ62,LXZ64,LXZ70,LXZ76,LXZ78,LXZ82,#REF!)*(1-$E$91)*0.095</f>
        <v>#REF!</v>
      </c>
      <c r="LYA97" s="1488" t="e">
        <f>SUM(LYA23,LYA27,LYA33,LYA38,LYA41,LYA44,LYA47,LYA50,LYA56,LYA62,LYA64,LYA70,LYA76,LYA78,LYA82,#REF!)*(1-$E$91)*0.095</f>
        <v>#REF!</v>
      </c>
      <c r="LYB97" s="1488" t="e">
        <f>SUM(LYB23,LYB27,LYB33,LYB38,LYB41,LYB44,LYB47,LYB50,LYB56,LYB62,LYB64,LYB70,LYB76,LYB78,LYB82,#REF!)*(1-$E$91)*0.095</f>
        <v>#REF!</v>
      </c>
      <c r="LYC97" s="1488" t="e">
        <f>SUM(LYC23,LYC27,LYC33,LYC38,LYC41,LYC44,LYC47,LYC50,LYC56,LYC62,LYC64,LYC70,LYC76,LYC78,LYC82,#REF!)*(1-$E$91)*0.095</f>
        <v>#REF!</v>
      </c>
      <c r="LYD97" s="1488" t="e">
        <f>SUM(LYD23,LYD27,LYD33,LYD38,LYD41,LYD44,LYD47,LYD50,LYD56,LYD62,LYD64,LYD70,LYD76,LYD78,LYD82,#REF!)*(1-$E$91)*0.095</f>
        <v>#REF!</v>
      </c>
      <c r="LYE97" s="1488" t="e">
        <f>SUM(LYE23,LYE27,LYE33,LYE38,LYE41,LYE44,LYE47,LYE50,LYE56,LYE62,LYE64,LYE70,LYE76,LYE78,LYE82,#REF!)*(1-$E$91)*0.095</f>
        <v>#REF!</v>
      </c>
      <c r="LYF97" s="1488" t="e">
        <f>SUM(LYF23,LYF27,LYF33,LYF38,LYF41,LYF44,LYF47,LYF50,LYF56,LYF62,LYF64,LYF70,LYF76,LYF78,LYF82,#REF!)*(1-$E$91)*0.095</f>
        <v>#REF!</v>
      </c>
      <c r="LYG97" s="1488" t="e">
        <f>SUM(LYG23,LYG27,LYG33,LYG38,LYG41,LYG44,LYG47,LYG50,LYG56,LYG62,LYG64,LYG70,LYG76,LYG78,LYG82,#REF!)*(1-$E$91)*0.095</f>
        <v>#REF!</v>
      </c>
      <c r="LYH97" s="1488" t="e">
        <f>SUM(LYH23,LYH27,LYH33,LYH38,LYH41,LYH44,LYH47,LYH50,LYH56,LYH62,LYH64,LYH70,LYH76,LYH78,LYH82,#REF!)*(1-$E$91)*0.095</f>
        <v>#REF!</v>
      </c>
      <c r="LYI97" s="1488" t="e">
        <f>SUM(LYI23,LYI27,LYI33,LYI38,LYI41,LYI44,LYI47,LYI50,LYI56,LYI62,LYI64,LYI70,LYI76,LYI78,LYI82,#REF!)*(1-$E$91)*0.095</f>
        <v>#REF!</v>
      </c>
      <c r="LYJ97" s="1488" t="e">
        <f>SUM(LYJ23,LYJ27,LYJ33,LYJ38,LYJ41,LYJ44,LYJ47,LYJ50,LYJ56,LYJ62,LYJ64,LYJ70,LYJ76,LYJ78,LYJ82,#REF!)*(1-$E$91)*0.095</f>
        <v>#REF!</v>
      </c>
      <c r="LYK97" s="1488" t="e">
        <f>SUM(LYK23,LYK27,LYK33,LYK38,LYK41,LYK44,LYK47,LYK50,LYK56,LYK62,LYK64,LYK70,LYK76,LYK78,LYK82,#REF!)*(1-$E$91)*0.095</f>
        <v>#REF!</v>
      </c>
      <c r="LYL97" s="1488" t="e">
        <f>SUM(LYL23,LYL27,LYL33,LYL38,LYL41,LYL44,LYL47,LYL50,LYL56,LYL62,LYL64,LYL70,LYL76,LYL78,LYL82,#REF!)*(1-$E$91)*0.095</f>
        <v>#REF!</v>
      </c>
      <c r="LYM97" s="1488" t="e">
        <f>SUM(LYM23,LYM27,LYM33,LYM38,LYM41,LYM44,LYM47,LYM50,LYM56,LYM62,LYM64,LYM70,LYM76,LYM78,LYM82,#REF!)*(1-$E$91)*0.095</f>
        <v>#REF!</v>
      </c>
      <c r="LYN97" s="1488" t="e">
        <f>SUM(LYN23,LYN27,LYN33,LYN38,LYN41,LYN44,LYN47,LYN50,LYN56,LYN62,LYN64,LYN70,LYN76,LYN78,LYN82,#REF!)*(1-$E$91)*0.095</f>
        <v>#REF!</v>
      </c>
      <c r="LYO97" s="1488" t="e">
        <f>SUM(LYO23,LYO27,LYO33,LYO38,LYO41,LYO44,LYO47,LYO50,LYO56,LYO62,LYO64,LYO70,LYO76,LYO78,LYO82,#REF!)*(1-$E$91)*0.095</f>
        <v>#REF!</v>
      </c>
      <c r="LYP97" s="1488" t="e">
        <f>SUM(LYP23,LYP27,LYP33,LYP38,LYP41,LYP44,LYP47,LYP50,LYP56,LYP62,LYP64,LYP70,LYP76,LYP78,LYP82,#REF!)*(1-$E$91)*0.095</f>
        <v>#REF!</v>
      </c>
      <c r="LYQ97" s="1488" t="e">
        <f>SUM(LYQ23,LYQ27,LYQ33,LYQ38,LYQ41,LYQ44,LYQ47,LYQ50,LYQ56,LYQ62,LYQ64,LYQ70,LYQ76,LYQ78,LYQ82,#REF!)*(1-$E$91)*0.095</f>
        <v>#REF!</v>
      </c>
      <c r="LYR97" s="1488" t="e">
        <f>SUM(LYR23,LYR27,LYR33,LYR38,LYR41,LYR44,LYR47,LYR50,LYR56,LYR62,LYR64,LYR70,LYR76,LYR78,LYR82,#REF!)*(1-$E$91)*0.095</f>
        <v>#REF!</v>
      </c>
      <c r="LYS97" s="1488" t="e">
        <f>SUM(LYS23,LYS27,LYS33,LYS38,LYS41,LYS44,LYS47,LYS50,LYS56,LYS62,LYS64,LYS70,LYS76,LYS78,LYS82,#REF!)*(1-$E$91)*0.095</f>
        <v>#REF!</v>
      </c>
      <c r="LYT97" s="1488" t="e">
        <f>SUM(LYT23,LYT27,LYT33,LYT38,LYT41,LYT44,LYT47,LYT50,LYT56,LYT62,LYT64,LYT70,LYT76,LYT78,LYT82,#REF!)*(1-$E$91)*0.095</f>
        <v>#REF!</v>
      </c>
      <c r="LYU97" s="1488" t="e">
        <f>SUM(LYU23,LYU27,LYU33,LYU38,LYU41,LYU44,LYU47,LYU50,LYU56,LYU62,LYU64,LYU70,LYU76,LYU78,LYU82,#REF!)*(1-$E$91)*0.095</f>
        <v>#REF!</v>
      </c>
      <c r="LYV97" s="1488" t="e">
        <f>SUM(LYV23,LYV27,LYV33,LYV38,LYV41,LYV44,LYV47,LYV50,LYV56,LYV62,LYV64,LYV70,LYV76,LYV78,LYV82,#REF!)*(1-$E$91)*0.095</f>
        <v>#REF!</v>
      </c>
      <c r="LYW97" s="1488" t="e">
        <f>SUM(LYW23,LYW27,LYW33,LYW38,LYW41,LYW44,LYW47,LYW50,LYW56,LYW62,LYW64,LYW70,LYW76,LYW78,LYW82,#REF!)*(1-$E$91)*0.095</f>
        <v>#REF!</v>
      </c>
      <c r="LYX97" s="1488" t="e">
        <f>SUM(LYX23,LYX27,LYX33,LYX38,LYX41,LYX44,LYX47,LYX50,LYX56,LYX62,LYX64,LYX70,LYX76,LYX78,LYX82,#REF!)*(1-$E$91)*0.095</f>
        <v>#REF!</v>
      </c>
      <c r="LYY97" s="1488" t="e">
        <f>SUM(LYY23,LYY27,LYY33,LYY38,LYY41,LYY44,LYY47,LYY50,LYY56,LYY62,LYY64,LYY70,LYY76,LYY78,LYY82,#REF!)*(1-$E$91)*0.095</f>
        <v>#REF!</v>
      </c>
      <c r="LYZ97" s="1488" t="e">
        <f>SUM(LYZ23,LYZ27,LYZ33,LYZ38,LYZ41,LYZ44,LYZ47,LYZ50,LYZ56,LYZ62,LYZ64,LYZ70,LYZ76,LYZ78,LYZ82,#REF!)*(1-$E$91)*0.095</f>
        <v>#REF!</v>
      </c>
      <c r="LZA97" s="1488" t="e">
        <f>SUM(LZA23,LZA27,LZA33,LZA38,LZA41,LZA44,LZA47,LZA50,LZA56,LZA62,LZA64,LZA70,LZA76,LZA78,LZA82,#REF!)*(1-$E$91)*0.095</f>
        <v>#REF!</v>
      </c>
      <c r="LZB97" s="1488" t="e">
        <f>SUM(LZB23,LZB27,LZB33,LZB38,LZB41,LZB44,LZB47,LZB50,LZB56,LZB62,LZB64,LZB70,LZB76,LZB78,LZB82,#REF!)*(1-$E$91)*0.095</f>
        <v>#REF!</v>
      </c>
      <c r="LZC97" s="1488" t="e">
        <f>SUM(LZC23,LZC27,LZC33,LZC38,LZC41,LZC44,LZC47,LZC50,LZC56,LZC62,LZC64,LZC70,LZC76,LZC78,LZC82,#REF!)*(1-$E$91)*0.095</f>
        <v>#REF!</v>
      </c>
      <c r="LZD97" s="1488" t="e">
        <f>SUM(LZD23,LZD27,LZD33,LZD38,LZD41,LZD44,LZD47,LZD50,LZD56,LZD62,LZD64,LZD70,LZD76,LZD78,LZD82,#REF!)*(1-$E$91)*0.095</f>
        <v>#REF!</v>
      </c>
      <c r="LZE97" s="1488" t="e">
        <f>SUM(LZE23,LZE27,LZE33,LZE38,LZE41,LZE44,LZE47,LZE50,LZE56,LZE62,LZE64,LZE70,LZE76,LZE78,LZE82,#REF!)*(1-$E$91)*0.095</f>
        <v>#REF!</v>
      </c>
      <c r="LZF97" s="1488" t="e">
        <f>SUM(LZF23,LZF27,LZF33,LZF38,LZF41,LZF44,LZF47,LZF50,LZF56,LZF62,LZF64,LZF70,LZF76,LZF78,LZF82,#REF!)*(1-$E$91)*0.095</f>
        <v>#REF!</v>
      </c>
      <c r="LZG97" s="1488" t="e">
        <f>SUM(LZG23,LZG27,LZG33,LZG38,LZG41,LZG44,LZG47,LZG50,LZG56,LZG62,LZG64,LZG70,LZG76,LZG78,LZG82,#REF!)*(1-$E$91)*0.095</f>
        <v>#REF!</v>
      </c>
      <c r="LZH97" s="1488" t="e">
        <f>SUM(LZH23,LZH27,LZH33,LZH38,LZH41,LZH44,LZH47,LZH50,LZH56,LZH62,LZH64,LZH70,LZH76,LZH78,LZH82,#REF!)*(1-$E$91)*0.095</f>
        <v>#REF!</v>
      </c>
      <c r="LZI97" s="1488" t="e">
        <f>SUM(LZI23,LZI27,LZI33,LZI38,LZI41,LZI44,LZI47,LZI50,LZI56,LZI62,LZI64,LZI70,LZI76,LZI78,LZI82,#REF!)*(1-$E$91)*0.095</f>
        <v>#REF!</v>
      </c>
      <c r="LZJ97" s="1488" t="e">
        <f>SUM(LZJ23,LZJ27,LZJ33,LZJ38,LZJ41,LZJ44,LZJ47,LZJ50,LZJ56,LZJ62,LZJ64,LZJ70,LZJ76,LZJ78,LZJ82,#REF!)*(1-$E$91)*0.095</f>
        <v>#REF!</v>
      </c>
      <c r="LZK97" s="1488" t="e">
        <f>SUM(LZK23,LZK27,LZK33,LZK38,LZK41,LZK44,LZK47,LZK50,LZK56,LZK62,LZK64,LZK70,LZK76,LZK78,LZK82,#REF!)*(1-$E$91)*0.095</f>
        <v>#REF!</v>
      </c>
      <c r="LZL97" s="1488" t="e">
        <f>SUM(LZL23,LZL27,LZL33,LZL38,LZL41,LZL44,LZL47,LZL50,LZL56,LZL62,LZL64,LZL70,LZL76,LZL78,LZL82,#REF!)*(1-$E$91)*0.095</f>
        <v>#REF!</v>
      </c>
      <c r="LZM97" s="1488" t="e">
        <f>SUM(LZM23,LZM27,LZM33,LZM38,LZM41,LZM44,LZM47,LZM50,LZM56,LZM62,LZM64,LZM70,LZM76,LZM78,LZM82,#REF!)*(1-$E$91)*0.095</f>
        <v>#REF!</v>
      </c>
      <c r="LZN97" s="1488" t="e">
        <f>SUM(LZN23,LZN27,LZN33,LZN38,LZN41,LZN44,LZN47,LZN50,LZN56,LZN62,LZN64,LZN70,LZN76,LZN78,LZN82,#REF!)*(1-$E$91)*0.095</f>
        <v>#REF!</v>
      </c>
      <c r="LZO97" s="1488" t="e">
        <f>SUM(LZO23,LZO27,LZO33,LZO38,LZO41,LZO44,LZO47,LZO50,LZO56,LZO62,LZO64,LZO70,LZO76,LZO78,LZO82,#REF!)*(1-$E$91)*0.095</f>
        <v>#REF!</v>
      </c>
      <c r="LZP97" s="1488" t="e">
        <f>SUM(LZP23,LZP27,LZP33,LZP38,LZP41,LZP44,LZP47,LZP50,LZP56,LZP62,LZP64,LZP70,LZP76,LZP78,LZP82,#REF!)*(1-$E$91)*0.095</f>
        <v>#REF!</v>
      </c>
      <c r="LZQ97" s="1488" t="e">
        <f>SUM(LZQ23,LZQ27,LZQ33,LZQ38,LZQ41,LZQ44,LZQ47,LZQ50,LZQ56,LZQ62,LZQ64,LZQ70,LZQ76,LZQ78,LZQ82,#REF!)*(1-$E$91)*0.095</f>
        <v>#REF!</v>
      </c>
      <c r="LZR97" s="1488" t="e">
        <f>SUM(LZR23,LZR27,LZR33,LZR38,LZR41,LZR44,LZR47,LZR50,LZR56,LZR62,LZR64,LZR70,LZR76,LZR78,LZR82,#REF!)*(1-$E$91)*0.095</f>
        <v>#REF!</v>
      </c>
      <c r="LZS97" s="1488" t="e">
        <f>SUM(LZS23,LZS27,LZS33,LZS38,LZS41,LZS44,LZS47,LZS50,LZS56,LZS62,LZS64,LZS70,LZS76,LZS78,LZS82,#REF!)*(1-$E$91)*0.095</f>
        <v>#REF!</v>
      </c>
      <c r="LZT97" s="1488" t="e">
        <f>SUM(LZT23,LZT27,LZT33,LZT38,LZT41,LZT44,LZT47,LZT50,LZT56,LZT62,LZT64,LZT70,LZT76,LZT78,LZT82,#REF!)*(1-$E$91)*0.095</f>
        <v>#REF!</v>
      </c>
      <c r="LZU97" s="1488" t="e">
        <f>SUM(LZU23,LZU27,LZU33,LZU38,LZU41,LZU44,LZU47,LZU50,LZU56,LZU62,LZU64,LZU70,LZU76,LZU78,LZU82,#REF!)*(1-$E$91)*0.095</f>
        <v>#REF!</v>
      </c>
      <c r="LZV97" s="1488" t="e">
        <f>SUM(LZV23,LZV27,LZV33,LZV38,LZV41,LZV44,LZV47,LZV50,LZV56,LZV62,LZV64,LZV70,LZV76,LZV78,LZV82,#REF!)*(1-$E$91)*0.095</f>
        <v>#REF!</v>
      </c>
      <c r="LZW97" s="1488" t="e">
        <f>SUM(LZW23,LZW27,LZW33,LZW38,LZW41,LZW44,LZW47,LZW50,LZW56,LZW62,LZW64,LZW70,LZW76,LZW78,LZW82,#REF!)*(1-$E$91)*0.095</f>
        <v>#REF!</v>
      </c>
      <c r="LZX97" s="1488" t="e">
        <f>SUM(LZX23,LZX27,LZX33,LZX38,LZX41,LZX44,LZX47,LZX50,LZX56,LZX62,LZX64,LZX70,LZX76,LZX78,LZX82,#REF!)*(1-$E$91)*0.095</f>
        <v>#REF!</v>
      </c>
      <c r="LZY97" s="1488" t="e">
        <f>SUM(LZY23,LZY27,LZY33,LZY38,LZY41,LZY44,LZY47,LZY50,LZY56,LZY62,LZY64,LZY70,LZY76,LZY78,LZY82,#REF!)*(1-$E$91)*0.095</f>
        <v>#REF!</v>
      </c>
      <c r="LZZ97" s="1488" t="e">
        <f>SUM(LZZ23,LZZ27,LZZ33,LZZ38,LZZ41,LZZ44,LZZ47,LZZ50,LZZ56,LZZ62,LZZ64,LZZ70,LZZ76,LZZ78,LZZ82,#REF!)*(1-$E$91)*0.095</f>
        <v>#REF!</v>
      </c>
      <c r="MAA97" s="1488" t="e">
        <f>SUM(MAA23,MAA27,MAA33,MAA38,MAA41,MAA44,MAA47,MAA50,MAA56,MAA62,MAA64,MAA70,MAA76,MAA78,MAA82,#REF!)*(1-$E$91)*0.095</f>
        <v>#REF!</v>
      </c>
      <c r="MAB97" s="1488" t="e">
        <f>SUM(MAB23,MAB27,MAB33,MAB38,MAB41,MAB44,MAB47,MAB50,MAB56,MAB62,MAB64,MAB70,MAB76,MAB78,MAB82,#REF!)*(1-$E$91)*0.095</f>
        <v>#REF!</v>
      </c>
      <c r="MAC97" s="1488" t="e">
        <f>SUM(MAC23,MAC27,MAC33,MAC38,MAC41,MAC44,MAC47,MAC50,MAC56,MAC62,MAC64,MAC70,MAC76,MAC78,MAC82,#REF!)*(1-$E$91)*0.095</f>
        <v>#REF!</v>
      </c>
      <c r="MAD97" s="1488" t="e">
        <f>SUM(MAD23,MAD27,MAD33,MAD38,MAD41,MAD44,MAD47,MAD50,MAD56,MAD62,MAD64,MAD70,MAD76,MAD78,MAD82,#REF!)*(1-$E$91)*0.095</f>
        <v>#REF!</v>
      </c>
      <c r="MAE97" s="1488" t="e">
        <f>SUM(MAE23,MAE27,MAE33,MAE38,MAE41,MAE44,MAE47,MAE50,MAE56,MAE62,MAE64,MAE70,MAE76,MAE78,MAE82,#REF!)*(1-$E$91)*0.095</f>
        <v>#REF!</v>
      </c>
      <c r="MAF97" s="1488" t="e">
        <f>SUM(MAF23,MAF27,MAF33,MAF38,MAF41,MAF44,MAF47,MAF50,MAF56,MAF62,MAF64,MAF70,MAF76,MAF78,MAF82,#REF!)*(1-$E$91)*0.095</f>
        <v>#REF!</v>
      </c>
      <c r="MAG97" s="1488" t="e">
        <f>SUM(MAG23,MAG27,MAG33,MAG38,MAG41,MAG44,MAG47,MAG50,MAG56,MAG62,MAG64,MAG70,MAG76,MAG78,MAG82,#REF!)*(1-$E$91)*0.095</f>
        <v>#REF!</v>
      </c>
      <c r="MAH97" s="1488" t="e">
        <f>SUM(MAH23,MAH27,MAH33,MAH38,MAH41,MAH44,MAH47,MAH50,MAH56,MAH62,MAH64,MAH70,MAH76,MAH78,MAH82,#REF!)*(1-$E$91)*0.095</f>
        <v>#REF!</v>
      </c>
      <c r="MAI97" s="1488" t="e">
        <f>SUM(MAI23,MAI27,MAI33,MAI38,MAI41,MAI44,MAI47,MAI50,MAI56,MAI62,MAI64,MAI70,MAI76,MAI78,MAI82,#REF!)*(1-$E$91)*0.095</f>
        <v>#REF!</v>
      </c>
      <c r="MAJ97" s="1488" t="e">
        <f>SUM(MAJ23,MAJ27,MAJ33,MAJ38,MAJ41,MAJ44,MAJ47,MAJ50,MAJ56,MAJ62,MAJ64,MAJ70,MAJ76,MAJ78,MAJ82,#REF!)*(1-$E$91)*0.095</f>
        <v>#REF!</v>
      </c>
      <c r="MAK97" s="1488" t="e">
        <f>SUM(MAK23,MAK27,MAK33,MAK38,MAK41,MAK44,MAK47,MAK50,MAK56,MAK62,MAK64,MAK70,MAK76,MAK78,MAK82,#REF!)*(1-$E$91)*0.095</f>
        <v>#REF!</v>
      </c>
      <c r="MAL97" s="1488" t="e">
        <f>SUM(MAL23,MAL27,MAL33,MAL38,MAL41,MAL44,MAL47,MAL50,MAL56,MAL62,MAL64,MAL70,MAL76,MAL78,MAL82,#REF!)*(1-$E$91)*0.095</f>
        <v>#REF!</v>
      </c>
      <c r="MAM97" s="1488" t="e">
        <f>SUM(MAM23,MAM27,MAM33,MAM38,MAM41,MAM44,MAM47,MAM50,MAM56,MAM62,MAM64,MAM70,MAM76,MAM78,MAM82,#REF!)*(1-$E$91)*0.095</f>
        <v>#REF!</v>
      </c>
      <c r="MAN97" s="1488" t="e">
        <f>SUM(MAN23,MAN27,MAN33,MAN38,MAN41,MAN44,MAN47,MAN50,MAN56,MAN62,MAN64,MAN70,MAN76,MAN78,MAN82,#REF!)*(1-$E$91)*0.095</f>
        <v>#REF!</v>
      </c>
      <c r="MAO97" s="1488" t="e">
        <f>SUM(MAO23,MAO27,MAO33,MAO38,MAO41,MAO44,MAO47,MAO50,MAO56,MAO62,MAO64,MAO70,MAO76,MAO78,MAO82,#REF!)*(1-$E$91)*0.095</f>
        <v>#REF!</v>
      </c>
      <c r="MAP97" s="1488" t="e">
        <f>SUM(MAP23,MAP27,MAP33,MAP38,MAP41,MAP44,MAP47,MAP50,MAP56,MAP62,MAP64,MAP70,MAP76,MAP78,MAP82,#REF!)*(1-$E$91)*0.095</f>
        <v>#REF!</v>
      </c>
      <c r="MAQ97" s="1488" t="e">
        <f>SUM(MAQ23,MAQ27,MAQ33,MAQ38,MAQ41,MAQ44,MAQ47,MAQ50,MAQ56,MAQ62,MAQ64,MAQ70,MAQ76,MAQ78,MAQ82,#REF!)*(1-$E$91)*0.095</f>
        <v>#REF!</v>
      </c>
      <c r="MAR97" s="1488" t="e">
        <f>SUM(MAR23,MAR27,MAR33,MAR38,MAR41,MAR44,MAR47,MAR50,MAR56,MAR62,MAR64,MAR70,MAR76,MAR78,MAR82,#REF!)*(1-$E$91)*0.095</f>
        <v>#REF!</v>
      </c>
      <c r="MAS97" s="1488" t="e">
        <f>SUM(MAS23,MAS27,MAS33,MAS38,MAS41,MAS44,MAS47,MAS50,MAS56,MAS62,MAS64,MAS70,MAS76,MAS78,MAS82,#REF!)*(1-$E$91)*0.095</f>
        <v>#REF!</v>
      </c>
      <c r="MAT97" s="1488" t="e">
        <f>SUM(MAT23,MAT27,MAT33,MAT38,MAT41,MAT44,MAT47,MAT50,MAT56,MAT62,MAT64,MAT70,MAT76,MAT78,MAT82,#REF!)*(1-$E$91)*0.095</f>
        <v>#REF!</v>
      </c>
      <c r="MAU97" s="1488" t="e">
        <f>SUM(MAU23,MAU27,MAU33,MAU38,MAU41,MAU44,MAU47,MAU50,MAU56,MAU62,MAU64,MAU70,MAU76,MAU78,MAU82,#REF!)*(1-$E$91)*0.095</f>
        <v>#REF!</v>
      </c>
      <c r="MAV97" s="1488" t="e">
        <f>SUM(MAV23,MAV27,MAV33,MAV38,MAV41,MAV44,MAV47,MAV50,MAV56,MAV62,MAV64,MAV70,MAV76,MAV78,MAV82,#REF!)*(1-$E$91)*0.095</f>
        <v>#REF!</v>
      </c>
      <c r="MAW97" s="1488" t="e">
        <f>SUM(MAW23,MAW27,MAW33,MAW38,MAW41,MAW44,MAW47,MAW50,MAW56,MAW62,MAW64,MAW70,MAW76,MAW78,MAW82,#REF!)*(1-$E$91)*0.095</f>
        <v>#REF!</v>
      </c>
      <c r="MAX97" s="1488" t="e">
        <f>SUM(MAX23,MAX27,MAX33,MAX38,MAX41,MAX44,MAX47,MAX50,MAX56,MAX62,MAX64,MAX70,MAX76,MAX78,MAX82,#REF!)*(1-$E$91)*0.095</f>
        <v>#REF!</v>
      </c>
      <c r="MAY97" s="1488" t="e">
        <f>SUM(MAY23,MAY27,MAY33,MAY38,MAY41,MAY44,MAY47,MAY50,MAY56,MAY62,MAY64,MAY70,MAY76,MAY78,MAY82,#REF!)*(1-$E$91)*0.095</f>
        <v>#REF!</v>
      </c>
      <c r="MAZ97" s="1488" t="e">
        <f>SUM(MAZ23,MAZ27,MAZ33,MAZ38,MAZ41,MAZ44,MAZ47,MAZ50,MAZ56,MAZ62,MAZ64,MAZ70,MAZ76,MAZ78,MAZ82,#REF!)*(1-$E$91)*0.095</f>
        <v>#REF!</v>
      </c>
      <c r="MBA97" s="1488" t="e">
        <f>SUM(MBA23,MBA27,MBA33,MBA38,MBA41,MBA44,MBA47,MBA50,MBA56,MBA62,MBA64,MBA70,MBA76,MBA78,MBA82,#REF!)*(1-$E$91)*0.095</f>
        <v>#REF!</v>
      </c>
      <c r="MBB97" s="1488" t="e">
        <f>SUM(MBB23,MBB27,MBB33,MBB38,MBB41,MBB44,MBB47,MBB50,MBB56,MBB62,MBB64,MBB70,MBB76,MBB78,MBB82,#REF!)*(1-$E$91)*0.095</f>
        <v>#REF!</v>
      </c>
      <c r="MBC97" s="1488" t="e">
        <f>SUM(MBC23,MBC27,MBC33,MBC38,MBC41,MBC44,MBC47,MBC50,MBC56,MBC62,MBC64,MBC70,MBC76,MBC78,MBC82,#REF!)*(1-$E$91)*0.095</f>
        <v>#REF!</v>
      </c>
      <c r="MBD97" s="1488" t="e">
        <f>SUM(MBD23,MBD27,MBD33,MBD38,MBD41,MBD44,MBD47,MBD50,MBD56,MBD62,MBD64,MBD70,MBD76,MBD78,MBD82,#REF!)*(1-$E$91)*0.095</f>
        <v>#REF!</v>
      </c>
      <c r="MBE97" s="1488" t="e">
        <f>SUM(MBE23,MBE27,MBE33,MBE38,MBE41,MBE44,MBE47,MBE50,MBE56,MBE62,MBE64,MBE70,MBE76,MBE78,MBE82,#REF!)*(1-$E$91)*0.095</f>
        <v>#REF!</v>
      </c>
      <c r="MBF97" s="1488" t="e">
        <f>SUM(MBF23,MBF27,MBF33,MBF38,MBF41,MBF44,MBF47,MBF50,MBF56,MBF62,MBF64,MBF70,MBF76,MBF78,MBF82,#REF!)*(1-$E$91)*0.095</f>
        <v>#REF!</v>
      </c>
      <c r="MBG97" s="1488" t="e">
        <f>SUM(MBG23,MBG27,MBG33,MBG38,MBG41,MBG44,MBG47,MBG50,MBG56,MBG62,MBG64,MBG70,MBG76,MBG78,MBG82,#REF!)*(1-$E$91)*0.095</f>
        <v>#REF!</v>
      </c>
      <c r="MBH97" s="1488" t="e">
        <f>SUM(MBH23,MBH27,MBH33,MBH38,MBH41,MBH44,MBH47,MBH50,MBH56,MBH62,MBH64,MBH70,MBH76,MBH78,MBH82,#REF!)*(1-$E$91)*0.095</f>
        <v>#REF!</v>
      </c>
      <c r="MBI97" s="1488" t="e">
        <f>SUM(MBI23,MBI27,MBI33,MBI38,MBI41,MBI44,MBI47,MBI50,MBI56,MBI62,MBI64,MBI70,MBI76,MBI78,MBI82,#REF!)*(1-$E$91)*0.095</f>
        <v>#REF!</v>
      </c>
      <c r="MBJ97" s="1488" t="e">
        <f>SUM(MBJ23,MBJ27,MBJ33,MBJ38,MBJ41,MBJ44,MBJ47,MBJ50,MBJ56,MBJ62,MBJ64,MBJ70,MBJ76,MBJ78,MBJ82,#REF!)*(1-$E$91)*0.095</f>
        <v>#REF!</v>
      </c>
      <c r="MBK97" s="1488" t="e">
        <f>SUM(MBK23,MBK27,MBK33,MBK38,MBK41,MBK44,MBK47,MBK50,MBK56,MBK62,MBK64,MBK70,MBK76,MBK78,MBK82,#REF!)*(1-$E$91)*0.095</f>
        <v>#REF!</v>
      </c>
      <c r="MBL97" s="1488" t="e">
        <f>SUM(MBL23,MBL27,MBL33,MBL38,MBL41,MBL44,MBL47,MBL50,MBL56,MBL62,MBL64,MBL70,MBL76,MBL78,MBL82,#REF!)*(1-$E$91)*0.095</f>
        <v>#REF!</v>
      </c>
      <c r="MBM97" s="1488" t="e">
        <f>SUM(MBM23,MBM27,MBM33,MBM38,MBM41,MBM44,MBM47,MBM50,MBM56,MBM62,MBM64,MBM70,MBM76,MBM78,MBM82,#REF!)*(1-$E$91)*0.095</f>
        <v>#REF!</v>
      </c>
      <c r="MBN97" s="1488" t="e">
        <f>SUM(MBN23,MBN27,MBN33,MBN38,MBN41,MBN44,MBN47,MBN50,MBN56,MBN62,MBN64,MBN70,MBN76,MBN78,MBN82,#REF!)*(1-$E$91)*0.095</f>
        <v>#REF!</v>
      </c>
      <c r="MBO97" s="1488" t="e">
        <f>SUM(MBO23,MBO27,MBO33,MBO38,MBO41,MBO44,MBO47,MBO50,MBO56,MBO62,MBO64,MBO70,MBO76,MBO78,MBO82,#REF!)*(1-$E$91)*0.095</f>
        <v>#REF!</v>
      </c>
      <c r="MBP97" s="1488" t="e">
        <f>SUM(MBP23,MBP27,MBP33,MBP38,MBP41,MBP44,MBP47,MBP50,MBP56,MBP62,MBP64,MBP70,MBP76,MBP78,MBP82,#REF!)*(1-$E$91)*0.095</f>
        <v>#REF!</v>
      </c>
      <c r="MBQ97" s="1488" t="e">
        <f>SUM(MBQ23,MBQ27,MBQ33,MBQ38,MBQ41,MBQ44,MBQ47,MBQ50,MBQ56,MBQ62,MBQ64,MBQ70,MBQ76,MBQ78,MBQ82,#REF!)*(1-$E$91)*0.095</f>
        <v>#REF!</v>
      </c>
      <c r="MBR97" s="1488" t="e">
        <f>SUM(MBR23,MBR27,MBR33,MBR38,MBR41,MBR44,MBR47,MBR50,MBR56,MBR62,MBR64,MBR70,MBR76,MBR78,MBR82,#REF!)*(1-$E$91)*0.095</f>
        <v>#REF!</v>
      </c>
      <c r="MBS97" s="1488" t="e">
        <f>SUM(MBS23,MBS27,MBS33,MBS38,MBS41,MBS44,MBS47,MBS50,MBS56,MBS62,MBS64,MBS70,MBS76,MBS78,MBS82,#REF!)*(1-$E$91)*0.095</f>
        <v>#REF!</v>
      </c>
      <c r="MBT97" s="1488" t="e">
        <f>SUM(MBT23,MBT27,MBT33,MBT38,MBT41,MBT44,MBT47,MBT50,MBT56,MBT62,MBT64,MBT70,MBT76,MBT78,MBT82,#REF!)*(1-$E$91)*0.095</f>
        <v>#REF!</v>
      </c>
      <c r="MBU97" s="1488" t="e">
        <f>SUM(MBU23,MBU27,MBU33,MBU38,MBU41,MBU44,MBU47,MBU50,MBU56,MBU62,MBU64,MBU70,MBU76,MBU78,MBU82,#REF!)*(1-$E$91)*0.095</f>
        <v>#REF!</v>
      </c>
      <c r="MBV97" s="1488" t="e">
        <f>SUM(MBV23,MBV27,MBV33,MBV38,MBV41,MBV44,MBV47,MBV50,MBV56,MBV62,MBV64,MBV70,MBV76,MBV78,MBV82,#REF!)*(1-$E$91)*0.095</f>
        <v>#REF!</v>
      </c>
      <c r="MBW97" s="1488" t="e">
        <f>SUM(MBW23,MBW27,MBW33,MBW38,MBW41,MBW44,MBW47,MBW50,MBW56,MBW62,MBW64,MBW70,MBW76,MBW78,MBW82,#REF!)*(1-$E$91)*0.095</f>
        <v>#REF!</v>
      </c>
      <c r="MBX97" s="1488" t="e">
        <f>SUM(MBX23,MBX27,MBX33,MBX38,MBX41,MBX44,MBX47,MBX50,MBX56,MBX62,MBX64,MBX70,MBX76,MBX78,MBX82,#REF!)*(1-$E$91)*0.095</f>
        <v>#REF!</v>
      </c>
      <c r="MBY97" s="1488" t="e">
        <f>SUM(MBY23,MBY27,MBY33,MBY38,MBY41,MBY44,MBY47,MBY50,MBY56,MBY62,MBY64,MBY70,MBY76,MBY78,MBY82,#REF!)*(1-$E$91)*0.095</f>
        <v>#REF!</v>
      </c>
      <c r="MBZ97" s="1488" t="e">
        <f>SUM(MBZ23,MBZ27,MBZ33,MBZ38,MBZ41,MBZ44,MBZ47,MBZ50,MBZ56,MBZ62,MBZ64,MBZ70,MBZ76,MBZ78,MBZ82,#REF!)*(1-$E$91)*0.095</f>
        <v>#REF!</v>
      </c>
      <c r="MCA97" s="1488" t="e">
        <f>SUM(MCA23,MCA27,MCA33,MCA38,MCA41,MCA44,MCA47,MCA50,MCA56,MCA62,MCA64,MCA70,MCA76,MCA78,MCA82,#REF!)*(1-$E$91)*0.095</f>
        <v>#REF!</v>
      </c>
      <c r="MCB97" s="1488" t="e">
        <f>SUM(MCB23,MCB27,MCB33,MCB38,MCB41,MCB44,MCB47,MCB50,MCB56,MCB62,MCB64,MCB70,MCB76,MCB78,MCB82,#REF!)*(1-$E$91)*0.095</f>
        <v>#REF!</v>
      </c>
      <c r="MCC97" s="1488" t="e">
        <f>SUM(MCC23,MCC27,MCC33,MCC38,MCC41,MCC44,MCC47,MCC50,MCC56,MCC62,MCC64,MCC70,MCC76,MCC78,MCC82,#REF!)*(1-$E$91)*0.095</f>
        <v>#REF!</v>
      </c>
      <c r="MCD97" s="1488" t="e">
        <f>SUM(MCD23,MCD27,MCD33,MCD38,MCD41,MCD44,MCD47,MCD50,MCD56,MCD62,MCD64,MCD70,MCD76,MCD78,MCD82,#REF!)*(1-$E$91)*0.095</f>
        <v>#REF!</v>
      </c>
      <c r="MCE97" s="1488" t="e">
        <f>SUM(MCE23,MCE27,MCE33,MCE38,MCE41,MCE44,MCE47,MCE50,MCE56,MCE62,MCE64,MCE70,MCE76,MCE78,MCE82,#REF!)*(1-$E$91)*0.095</f>
        <v>#REF!</v>
      </c>
      <c r="MCF97" s="1488" t="e">
        <f>SUM(MCF23,MCF27,MCF33,MCF38,MCF41,MCF44,MCF47,MCF50,MCF56,MCF62,MCF64,MCF70,MCF76,MCF78,MCF82,#REF!)*(1-$E$91)*0.095</f>
        <v>#REF!</v>
      </c>
      <c r="MCG97" s="1488" t="e">
        <f>SUM(MCG23,MCG27,MCG33,MCG38,MCG41,MCG44,MCG47,MCG50,MCG56,MCG62,MCG64,MCG70,MCG76,MCG78,MCG82,#REF!)*(1-$E$91)*0.095</f>
        <v>#REF!</v>
      </c>
      <c r="MCH97" s="1488" t="e">
        <f>SUM(MCH23,MCH27,MCH33,MCH38,MCH41,MCH44,MCH47,MCH50,MCH56,MCH62,MCH64,MCH70,MCH76,MCH78,MCH82,#REF!)*(1-$E$91)*0.095</f>
        <v>#REF!</v>
      </c>
      <c r="MCI97" s="1488" t="e">
        <f>SUM(MCI23,MCI27,MCI33,MCI38,MCI41,MCI44,MCI47,MCI50,MCI56,MCI62,MCI64,MCI70,MCI76,MCI78,MCI82,#REF!)*(1-$E$91)*0.095</f>
        <v>#REF!</v>
      </c>
      <c r="MCJ97" s="1488" t="e">
        <f>SUM(MCJ23,MCJ27,MCJ33,MCJ38,MCJ41,MCJ44,MCJ47,MCJ50,MCJ56,MCJ62,MCJ64,MCJ70,MCJ76,MCJ78,MCJ82,#REF!)*(1-$E$91)*0.095</f>
        <v>#REF!</v>
      </c>
      <c r="MCK97" s="1488" t="e">
        <f>SUM(MCK23,MCK27,MCK33,MCK38,MCK41,MCK44,MCK47,MCK50,MCK56,MCK62,MCK64,MCK70,MCK76,MCK78,MCK82,#REF!)*(1-$E$91)*0.095</f>
        <v>#REF!</v>
      </c>
      <c r="MCL97" s="1488" t="e">
        <f>SUM(MCL23,MCL27,MCL33,MCL38,MCL41,MCL44,MCL47,MCL50,MCL56,MCL62,MCL64,MCL70,MCL76,MCL78,MCL82,#REF!)*(1-$E$91)*0.095</f>
        <v>#REF!</v>
      </c>
      <c r="MCM97" s="1488" t="e">
        <f>SUM(MCM23,MCM27,MCM33,MCM38,MCM41,MCM44,MCM47,MCM50,MCM56,MCM62,MCM64,MCM70,MCM76,MCM78,MCM82,#REF!)*(1-$E$91)*0.095</f>
        <v>#REF!</v>
      </c>
      <c r="MCN97" s="1488" t="e">
        <f>SUM(MCN23,MCN27,MCN33,MCN38,MCN41,MCN44,MCN47,MCN50,MCN56,MCN62,MCN64,MCN70,MCN76,MCN78,MCN82,#REF!)*(1-$E$91)*0.095</f>
        <v>#REF!</v>
      </c>
      <c r="MCO97" s="1488" t="e">
        <f>SUM(MCO23,MCO27,MCO33,MCO38,MCO41,MCO44,MCO47,MCO50,MCO56,MCO62,MCO64,MCO70,MCO76,MCO78,MCO82,#REF!)*(1-$E$91)*0.095</f>
        <v>#REF!</v>
      </c>
      <c r="MCP97" s="1488" t="e">
        <f>SUM(MCP23,MCP27,MCP33,MCP38,MCP41,MCP44,MCP47,MCP50,MCP56,MCP62,MCP64,MCP70,MCP76,MCP78,MCP82,#REF!)*(1-$E$91)*0.095</f>
        <v>#REF!</v>
      </c>
      <c r="MCQ97" s="1488" t="e">
        <f>SUM(MCQ23,MCQ27,MCQ33,MCQ38,MCQ41,MCQ44,MCQ47,MCQ50,MCQ56,MCQ62,MCQ64,MCQ70,MCQ76,MCQ78,MCQ82,#REF!)*(1-$E$91)*0.095</f>
        <v>#REF!</v>
      </c>
      <c r="MCR97" s="1488" t="e">
        <f>SUM(MCR23,MCR27,MCR33,MCR38,MCR41,MCR44,MCR47,MCR50,MCR56,MCR62,MCR64,MCR70,MCR76,MCR78,MCR82,#REF!)*(1-$E$91)*0.095</f>
        <v>#REF!</v>
      </c>
      <c r="MCS97" s="1488" t="e">
        <f>SUM(MCS23,MCS27,MCS33,MCS38,MCS41,MCS44,MCS47,MCS50,MCS56,MCS62,MCS64,MCS70,MCS76,MCS78,MCS82,#REF!)*(1-$E$91)*0.095</f>
        <v>#REF!</v>
      </c>
      <c r="MCT97" s="1488" t="e">
        <f>SUM(MCT23,MCT27,MCT33,MCT38,MCT41,MCT44,MCT47,MCT50,MCT56,MCT62,MCT64,MCT70,MCT76,MCT78,MCT82,#REF!)*(1-$E$91)*0.095</f>
        <v>#REF!</v>
      </c>
      <c r="MCU97" s="1488" t="e">
        <f>SUM(MCU23,MCU27,MCU33,MCU38,MCU41,MCU44,MCU47,MCU50,MCU56,MCU62,MCU64,MCU70,MCU76,MCU78,MCU82,#REF!)*(1-$E$91)*0.095</f>
        <v>#REF!</v>
      </c>
      <c r="MCV97" s="1488" t="e">
        <f>SUM(MCV23,MCV27,MCV33,MCV38,MCV41,MCV44,MCV47,MCV50,MCV56,MCV62,MCV64,MCV70,MCV76,MCV78,MCV82,#REF!)*(1-$E$91)*0.095</f>
        <v>#REF!</v>
      </c>
      <c r="MCW97" s="1488" t="e">
        <f>SUM(MCW23,MCW27,MCW33,MCW38,MCW41,MCW44,MCW47,MCW50,MCW56,MCW62,MCW64,MCW70,MCW76,MCW78,MCW82,#REF!)*(1-$E$91)*0.095</f>
        <v>#REF!</v>
      </c>
      <c r="MCX97" s="1488" t="e">
        <f>SUM(MCX23,MCX27,MCX33,MCX38,MCX41,MCX44,MCX47,MCX50,MCX56,MCX62,MCX64,MCX70,MCX76,MCX78,MCX82,#REF!)*(1-$E$91)*0.095</f>
        <v>#REF!</v>
      </c>
      <c r="MCY97" s="1488" t="e">
        <f>SUM(MCY23,MCY27,MCY33,MCY38,MCY41,MCY44,MCY47,MCY50,MCY56,MCY62,MCY64,MCY70,MCY76,MCY78,MCY82,#REF!)*(1-$E$91)*0.095</f>
        <v>#REF!</v>
      </c>
      <c r="MCZ97" s="1488" t="e">
        <f>SUM(MCZ23,MCZ27,MCZ33,MCZ38,MCZ41,MCZ44,MCZ47,MCZ50,MCZ56,MCZ62,MCZ64,MCZ70,MCZ76,MCZ78,MCZ82,#REF!)*(1-$E$91)*0.095</f>
        <v>#REF!</v>
      </c>
      <c r="MDA97" s="1488" t="e">
        <f>SUM(MDA23,MDA27,MDA33,MDA38,MDA41,MDA44,MDA47,MDA50,MDA56,MDA62,MDA64,MDA70,MDA76,MDA78,MDA82,#REF!)*(1-$E$91)*0.095</f>
        <v>#REF!</v>
      </c>
      <c r="MDB97" s="1488" t="e">
        <f>SUM(MDB23,MDB27,MDB33,MDB38,MDB41,MDB44,MDB47,MDB50,MDB56,MDB62,MDB64,MDB70,MDB76,MDB78,MDB82,#REF!)*(1-$E$91)*0.095</f>
        <v>#REF!</v>
      </c>
      <c r="MDC97" s="1488" t="e">
        <f>SUM(MDC23,MDC27,MDC33,MDC38,MDC41,MDC44,MDC47,MDC50,MDC56,MDC62,MDC64,MDC70,MDC76,MDC78,MDC82,#REF!)*(1-$E$91)*0.095</f>
        <v>#REF!</v>
      </c>
      <c r="MDD97" s="1488" t="e">
        <f>SUM(MDD23,MDD27,MDD33,MDD38,MDD41,MDD44,MDD47,MDD50,MDD56,MDD62,MDD64,MDD70,MDD76,MDD78,MDD82,#REF!)*(1-$E$91)*0.095</f>
        <v>#REF!</v>
      </c>
      <c r="MDE97" s="1488" t="e">
        <f>SUM(MDE23,MDE27,MDE33,MDE38,MDE41,MDE44,MDE47,MDE50,MDE56,MDE62,MDE64,MDE70,MDE76,MDE78,MDE82,#REF!)*(1-$E$91)*0.095</f>
        <v>#REF!</v>
      </c>
      <c r="MDF97" s="1488" t="e">
        <f>SUM(MDF23,MDF27,MDF33,MDF38,MDF41,MDF44,MDF47,MDF50,MDF56,MDF62,MDF64,MDF70,MDF76,MDF78,MDF82,#REF!)*(1-$E$91)*0.095</f>
        <v>#REF!</v>
      </c>
      <c r="MDG97" s="1488" t="e">
        <f>SUM(MDG23,MDG27,MDG33,MDG38,MDG41,MDG44,MDG47,MDG50,MDG56,MDG62,MDG64,MDG70,MDG76,MDG78,MDG82,#REF!)*(1-$E$91)*0.095</f>
        <v>#REF!</v>
      </c>
      <c r="MDH97" s="1488" t="e">
        <f>SUM(MDH23,MDH27,MDH33,MDH38,MDH41,MDH44,MDH47,MDH50,MDH56,MDH62,MDH64,MDH70,MDH76,MDH78,MDH82,#REF!)*(1-$E$91)*0.095</f>
        <v>#REF!</v>
      </c>
      <c r="MDI97" s="1488" t="e">
        <f>SUM(MDI23,MDI27,MDI33,MDI38,MDI41,MDI44,MDI47,MDI50,MDI56,MDI62,MDI64,MDI70,MDI76,MDI78,MDI82,#REF!)*(1-$E$91)*0.095</f>
        <v>#REF!</v>
      </c>
      <c r="MDJ97" s="1488" t="e">
        <f>SUM(MDJ23,MDJ27,MDJ33,MDJ38,MDJ41,MDJ44,MDJ47,MDJ50,MDJ56,MDJ62,MDJ64,MDJ70,MDJ76,MDJ78,MDJ82,#REF!)*(1-$E$91)*0.095</f>
        <v>#REF!</v>
      </c>
      <c r="MDK97" s="1488" t="e">
        <f>SUM(MDK23,MDK27,MDK33,MDK38,MDK41,MDK44,MDK47,MDK50,MDK56,MDK62,MDK64,MDK70,MDK76,MDK78,MDK82,#REF!)*(1-$E$91)*0.095</f>
        <v>#REF!</v>
      </c>
      <c r="MDL97" s="1488" t="e">
        <f>SUM(MDL23,MDL27,MDL33,MDL38,MDL41,MDL44,MDL47,MDL50,MDL56,MDL62,MDL64,MDL70,MDL76,MDL78,MDL82,#REF!)*(1-$E$91)*0.095</f>
        <v>#REF!</v>
      </c>
      <c r="MDM97" s="1488" t="e">
        <f>SUM(MDM23,MDM27,MDM33,MDM38,MDM41,MDM44,MDM47,MDM50,MDM56,MDM62,MDM64,MDM70,MDM76,MDM78,MDM82,#REF!)*(1-$E$91)*0.095</f>
        <v>#REF!</v>
      </c>
      <c r="MDN97" s="1488" t="e">
        <f>SUM(MDN23,MDN27,MDN33,MDN38,MDN41,MDN44,MDN47,MDN50,MDN56,MDN62,MDN64,MDN70,MDN76,MDN78,MDN82,#REF!)*(1-$E$91)*0.095</f>
        <v>#REF!</v>
      </c>
      <c r="MDO97" s="1488" t="e">
        <f>SUM(MDO23,MDO27,MDO33,MDO38,MDO41,MDO44,MDO47,MDO50,MDO56,MDO62,MDO64,MDO70,MDO76,MDO78,MDO82,#REF!)*(1-$E$91)*0.095</f>
        <v>#REF!</v>
      </c>
      <c r="MDP97" s="1488" t="e">
        <f>SUM(MDP23,MDP27,MDP33,MDP38,MDP41,MDP44,MDP47,MDP50,MDP56,MDP62,MDP64,MDP70,MDP76,MDP78,MDP82,#REF!)*(1-$E$91)*0.095</f>
        <v>#REF!</v>
      </c>
      <c r="MDQ97" s="1488" t="e">
        <f>SUM(MDQ23,MDQ27,MDQ33,MDQ38,MDQ41,MDQ44,MDQ47,MDQ50,MDQ56,MDQ62,MDQ64,MDQ70,MDQ76,MDQ78,MDQ82,#REF!)*(1-$E$91)*0.095</f>
        <v>#REF!</v>
      </c>
      <c r="MDR97" s="1488" t="e">
        <f>SUM(MDR23,MDR27,MDR33,MDR38,MDR41,MDR44,MDR47,MDR50,MDR56,MDR62,MDR64,MDR70,MDR76,MDR78,MDR82,#REF!)*(1-$E$91)*0.095</f>
        <v>#REF!</v>
      </c>
      <c r="MDS97" s="1488" t="e">
        <f>SUM(MDS23,MDS27,MDS33,MDS38,MDS41,MDS44,MDS47,MDS50,MDS56,MDS62,MDS64,MDS70,MDS76,MDS78,MDS82,#REF!)*(1-$E$91)*0.095</f>
        <v>#REF!</v>
      </c>
      <c r="MDT97" s="1488" t="e">
        <f>SUM(MDT23,MDT27,MDT33,MDT38,MDT41,MDT44,MDT47,MDT50,MDT56,MDT62,MDT64,MDT70,MDT76,MDT78,MDT82,#REF!)*(1-$E$91)*0.095</f>
        <v>#REF!</v>
      </c>
      <c r="MDU97" s="1488" t="e">
        <f>SUM(MDU23,MDU27,MDU33,MDU38,MDU41,MDU44,MDU47,MDU50,MDU56,MDU62,MDU64,MDU70,MDU76,MDU78,MDU82,#REF!)*(1-$E$91)*0.095</f>
        <v>#REF!</v>
      </c>
      <c r="MDV97" s="1488" t="e">
        <f>SUM(MDV23,MDV27,MDV33,MDV38,MDV41,MDV44,MDV47,MDV50,MDV56,MDV62,MDV64,MDV70,MDV76,MDV78,MDV82,#REF!)*(1-$E$91)*0.095</f>
        <v>#REF!</v>
      </c>
      <c r="MDW97" s="1488" t="e">
        <f>SUM(MDW23,MDW27,MDW33,MDW38,MDW41,MDW44,MDW47,MDW50,MDW56,MDW62,MDW64,MDW70,MDW76,MDW78,MDW82,#REF!)*(1-$E$91)*0.095</f>
        <v>#REF!</v>
      </c>
      <c r="MDX97" s="1488" t="e">
        <f>SUM(MDX23,MDX27,MDX33,MDX38,MDX41,MDX44,MDX47,MDX50,MDX56,MDX62,MDX64,MDX70,MDX76,MDX78,MDX82,#REF!)*(1-$E$91)*0.095</f>
        <v>#REF!</v>
      </c>
      <c r="MDY97" s="1488" t="e">
        <f>SUM(MDY23,MDY27,MDY33,MDY38,MDY41,MDY44,MDY47,MDY50,MDY56,MDY62,MDY64,MDY70,MDY76,MDY78,MDY82,#REF!)*(1-$E$91)*0.095</f>
        <v>#REF!</v>
      </c>
      <c r="MDZ97" s="1488" t="e">
        <f>SUM(MDZ23,MDZ27,MDZ33,MDZ38,MDZ41,MDZ44,MDZ47,MDZ50,MDZ56,MDZ62,MDZ64,MDZ70,MDZ76,MDZ78,MDZ82,#REF!)*(1-$E$91)*0.095</f>
        <v>#REF!</v>
      </c>
      <c r="MEA97" s="1488" t="e">
        <f>SUM(MEA23,MEA27,MEA33,MEA38,MEA41,MEA44,MEA47,MEA50,MEA56,MEA62,MEA64,MEA70,MEA76,MEA78,MEA82,#REF!)*(1-$E$91)*0.095</f>
        <v>#REF!</v>
      </c>
      <c r="MEB97" s="1488" t="e">
        <f>SUM(MEB23,MEB27,MEB33,MEB38,MEB41,MEB44,MEB47,MEB50,MEB56,MEB62,MEB64,MEB70,MEB76,MEB78,MEB82,#REF!)*(1-$E$91)*0.095</f>
        <v>#REF!</v>
      </c>
      <c r="MEC97" s="1488" t="e">
        <f>SUM(MEC23,MEC27,MEC33,MEC38,MEC41,MEC44,MEC47,MEC50,MEC56,MEC62,MEC64,MEC70,MEC76,MEC78,MEC82,#REF!)*(1-$E$91)*0.095</f>
        <v>#REF!</v>
      </c>
      <c r="MED97" s="1488" t="e">
        <f>SUM(MED23,MED27,MED33,MED38,MED41,MED44,MED47,MED50,MED56,MED62,MED64,MED70,MED76,MED78,MED82,#REF!)*(1-$E$91)*0.095</f>
        <v>#REF!</v>
      </c>
      <c r="MEE97" s="1488" t="e">
        <f>SUM(MEE23,MEE27,MEE33,MEE38,MEE41,MEE44,MEE47,MEE50,MEE56,MEE62,MEE64,MEE70,MEE76,MEE78,MEE82,#REF!)*(1-$E$91)*0.095</f>
        <v>#REF!</v>
      </c>
      <c r="MEF97" s="1488" t="e">
        <f>SUM(MEF23,MEF27,MEF33,MEF38,MEF41,MEF44,MEF47,MEF50,MEF56,MEF62,MEF64,MEF70,MEF76,MEF78,MEF82,#REF!)*(1-$E$91)*0.095</f>
        <v>#REF!</v>
      </c>
      <c r="MEG97" s="1488" t="e">
        <f>SUM(MEG23,MEG27,MEG33,MEG38,MEG41,MEG44,MEG47,MEG50,MEG56,MEG62,MEG64,MEG70,MEG76,MEG78,MEG82,#REF!)*(1-$E$91)*0.095</f>
        <v>#REF!</v>
      </c>
      <c r="MEH97" s="1488" t="e">
        <f>SUM(MEH23,MEH27,MEH33,MEH38,MEH41,MEH44,MEH47,MEH50,MEH56,MEH62,MEH64,MEH70,MEH76,MEH78,MEH82,#REF!)*(1-$E$91)*0.095</f>
        <v>#REF!</v>
      </c>
      <c r="MEI97" s="1488" t="e">
        <f>SUM(MEI23,MEI27,MEI33,MEI38,MEI41,MEI44,MEI47,MEI50,MEI56,MEI62,MEI64,MEI70,MEI76,MEI78,MEI82,#REF!)*(1-$E$91)*0.095</f>
        <v>#REF!</v>
      </c>
      <c r="MEJ97" s="1488" t="e">
        <f>SUM(MEJ23,MEJ27,MEJ33,MEJ38,MEJ41,MEJ44,MEJ47,MEJ50,MEJ56,MEJ62,MEJ64,MEJ70,MEJ76,MEJ78,MEJ82,#REF!)*(1-$E$91)*0.095</f>
        <v>#REF!</v>
      </c>
      <c r="MEK97" s="1488" t="e">
        <f>SUM(MEK23,MEK27,MEK33,MEK38,MEK41,MEK44,MEK47,MEK50,MEK56,MEK62,MEK64,MEK70,MEK76,MEK78,MEK82,#REF!)*(1-$E$91)*0.095</f>
        <v>#REF!</v>
      </c>
      <c r="MEL97" s="1488" t="e">
        <f>SUM(MEL23,MEL27,MEL33,MEL38,MEL41,MEL44,MEL47,MEL50,MEL56,MEL62,MEL64,MEL70,MEL76,MEL78,MEL82,#REF!)*(1-$E$91)*0.095</f>
        <v>#REF!</v>
      </c>
      <c r="MEM97" s="1488" t="e">
        <f>SUM(MEM23,MEM27,MEM33,MEM38,MEM41,MEM44,MEM47,MEM50,MEM56,MEM62,MEM64,MEM70,MEM76,MEM78,MEM82,#REF!)*(1-$E$91)*0.095</f>
        <v>#REF!</v>
      </c>
      <c r="MEN97" s="1488" t="e">
        <f>SUM(MEN23,MEN27,MEN33,MEN38,MEN41,MEN44,MEN47,MEN50,MEN56,MEN62,MEN64,MEN70,MEN76,MEN78,MEN82,#REF!)*(1-$E$91)*0.095</f>
        <v>#REF!</v>
      </c>
      <c r="MEO97" s="1488" t="e">
        <f>SUM(MEO23,MEO27,MEO33,MEO38,MEO41,MEO44,MEO47,MEO50,MEO56,MEO62,MEO64,MEO70,MEO76,MEO78,MEO82,#REF!)*(1-$E$91)*0.095</f>
        <v>#REF!</v>
      </c>
      <c r="MEP97" s="1488" t="e">
        <f>SUM(MEP23,MEP27,MEP33,MEP38,MEP41,MEP44,MEP47,MEP50,MEP56,MEP62,MEP64,MEP70,MEP76,MEP78,MEP82,#REF!)*(1-$E$91)*0.095</f>
        <v>#REF!</v>
      </c>
      <c r="MEQ97" s="1488" t="e">
        <f>SUM(MEQ23,MEQ27,MEQ33,MEQ38,MEQ41,MEQ44,MEQ47,MEQ50,MEQ56,MEQ62,MEQ64,MEQ70,MEQ76,MEQ78,MEQ82,#REF!)*(1-$E$91)*0.095</f>
        <v>#REF!</v>
      </c>
      <c r="MER97" s="1488" t="e">
        <f>SUM(MER23,MER27,MER33,MER38,MER41,MER44,MER47,MER50,MER56,MER62,MER64,MER70,MER76,MER78,MER82,#REF!)*(1-$E$91)*0.095</f>
        <v>#REF!</v>
      </c>
      <c r="MES97" s="1488" t="e">
        <f>SUM(MES23,MES27,MES33,MES38,MES41,MES44,MES47,MES50,MES56,MES62,MES64,MES70,MES76,MES78,MES82,#REF!)*(1-$E$91)*0.095</f>
        <v>#REF!</v>
      </c>
      <c r="MET97" s="1488" t="e">
        <f>SUM(MET23,MET27,MET33,MET38,MET41,MET44,MET47,MET50,MET56,MET62,MET64,MET70,MET76,MET78,MET82,#REF!)*(1-$E$91)*0.095</f>
        <v>#REF!</v>
      </c>
      <c r="MEU97" s="1488" t="e">
        <f>SUM(MEU23,MEU27,MEU33,MEU38,MEU41,MEU44,MEU47,MEU50,MEU56,MEU62,MEU64,MEU70,MEU76,MEU78,MEU82,#REF!)*(1-$E$91)*0.095</f>
        <v>#REF!</v>
      </c>
      <c r="MEV97" s="1488" t="e">
        <f>SUM(MEV23,MEV27,MEV33,MEV38,MEV41,MEV44,MEV47,MEV50,MEV56,MEV62,MEV64,MEV70,MEV76,MEV78,MEV82,#REF!)*(1-$E$91)*0.095</f>
        <v>#REF!</v>
      </c>
      <c r="MEW97" s="1488" t="e">
        <f>SUM(MEW23,MEW27,MEW33,MEW38,MEW41,MEW44,MEW47,MEW50,MEW56,MEW62,MEW64,MEW70,MEW76,MEW78,MEW82,#REF!)*(1-$E$91)*0.095</f>
        <v>#REF!</v>
      </c>
      <c r="MEX97" s="1488" t="e">
        <f>SUM(MEX23,MEX27,MEX33,MEX38,MEX41,MEX44,MEX47,MEX50,MEX56,MEX62,MEX64,MEX70,MEX76,MEX78,MEX82,#REF!)*(1-$E$91)*0.095</f>
        <v>#REF!</v>
      </c>
      <c r="MEY97" s="1488" t="e">
        <f>SUM(MEY23,MEY27,MEY33,MEY38,MEY41,MEY44,MEY47,MEY50,MEY56,MEY62,MEY64,MEY70,MEY76,MEY78,MEY82,#REF!)*(1-$E$91)*0.095</f>
        <v>#REF!</v>
      </c>
      <c r="MEZ97" s="1488" t="e">
        <f>SUM(MEZ23,MEZ27,MEZ33,MEZ38,MEZ41,MEZ44,MEZ47,MEZ50,MEZ56,MEZ62,MEZ64,MEZ70,MEZ76,MEZ78,MEZ82,#REF!)*(1-$E$91)*0.095</f>
        <v>#REF!</v>
      </c>
      <c r="MFA97" s="1488" t="e">
        <f>SUM(MFA23,MFA27,MFA33,MFA38,MFA41,MFA44,MFA47,MFA50,MFA56,MFA62,MFA64,MFA70,MFA76,MFA78,MFA82,#REF!)*(1-$E$91)*0.095</f>
        <v>#REF!</v>
      </c>
      <c r="MFB97" s="1488" t="e">
        <f>SUM(MFB23,MFB27,MFB33,MFB38,MFB41,MFB44,MFB47,MFB50,MFB56,MFB62,MFB64,MFB70,MFB76,MFB78,MFB82,#REF!)*(1-$E$91)*0.095</f>
        <v>#REF!</v>
      </c>
      <c r="MFC97" s="1488" t="e">
        <f>SUM(MFC23,MFC27,MFC33,MFC38,MFC41,MFC44,MFC47,MFC50,MFC56,MFC62,MFC64,MFC70,MFC76,MFC78,MFC82,#REF!)*(1-$E$91)*0.095</f>
        <v>#REF!</v>
      </c>
      <c r="MFD97" s="1488" t="e">
        <f>SUM(MFD23,MFD27,MFD33,MFD38,MFD41,MFD44,MFD47,MFD50,MFD56,MFD62,MFD64,MFD70,MFD76,MFD78,MFD82,#REF!)*(1-$E$91)*0.095</f>
        <v>#REF!</v>
      </c>
      <c r="MFE97" s="1488" t="e">
        <f>SUM(MFE23,MFE27,MFE33,MFE38,MFE41,MFE44,MFE47,MFE50,MFE56,MFE62,MFE64,MFE70,MFE76,MFE78,MFE82,#REF!)*(1-$E$91)*0.095</f>
        <v>#REF!</v>
      </c>
      <c r="MFF97" s="1488" t="e">
        <f>SUM(MFF23,MFF27,MFF33,MFF38,MFF41,MFF44,MFF47,MFF50,MFF56,MFF62,MFF64,MFF70,MFF76,MFF78,MFF82,#REF!)*(1-$E$91)*0.095</f>
        <v>#REF!</v>
      </c>
      <c r="MFG97" s="1488" t="e">
        <f>SUM(MFG23,MFG27,MFG33,MFG38,MFG41,MFG44,MFG47,MFG50,MFG56,MFG62,MFG64,MFG70,MFG76,MFG78,MFG82,#REF!)*(1-$E$91)*0.095</f>
        <v>#REF!</v>
      </c>
      <c r="MFH97" s="1488" t="e">
        <f>SUM(MFH23,MFH27,MFH33,MFH38,MFH41,MFH44,MFH47,MFH50,MFH56,MFH62,MFH64,MFH70,MFH76,MFH78,MFH82,#REF!)*(1-$E$91)*0.095</f>
        <v>#REF!</v>
      </c>
      <c r="MFI97" s="1488" t="e">
        <f>SUM(MFI23,MFI27,MFI33,MFI38,MFI41,MFI44,MFI47,MFI50,MFI56,MFI62,MFI64,MFI70,MFI76,MFI78,MFI82,#REF!)*(1-$E$91)*0.095</f>
        <v>#REF!</v>
      </c>
      <c r="MFJ97" s="1488" t="e">
        <f>SUM(MFJ23,MFJ27,MFJ33,MFJ38,MFJ41,MFJ44,MFJ47,MFJ50,MFJ56,MFJ62,MFJ64,MFJ70,MFJ76,MFJ78,MFJ82,#REF!)*(1-$E$91)*0.095</f>
        <v>#REF!</v>
      </c>
      <c r="MFK97" s="1488" t="e">
        <f>SUM(MFK23,MFK27,MFK33,MFK38,MFK41,MFK44,MFK47,MFK50,MFK56,MFK62,MFK64,MFK70,MFK76,MFK78,MFK82,#REF!)*(1-$E$91)*0.095</f>
        <v>#REF!</v>
      </c>
      <c r="MFL97" s="1488" t="e">
        <f>SUM(MFL23,MFL27,MFL33,MFL38,MFL41,MFL44,MFL47,MFL50,MFL56,MFL62,MFL64,MFL70,MFL76,MFL78,MFL82,#REF!)*(1-$E$91)*0.095</f>
        <v>#REF!</v>
      </c>
      <c r="MFM97" s="1488" t="e">
        <f>SUM(MFM23,MFM27,MFM33,MFM38,MFM41,MFM44,MFM47,MFM50,MFM56,MFM62,MFM64,MFM70,MFM76,MFM78,MFM82,#REF!)*(1-$E$91)*0.095</f>
        <v>#REF!</v>
      </c>
      <c r="MFN97" s="1488" t="e">
        <f>SUM(MFN23,MFN27,MFN33,MFN38,MFN41,MFN44,MFN47,MFN50,MFN56,MFN62,MFN64,MFN70,MFN76,MFN78,MFN82,#REF!)*(1-$E$91)*0.095</f>
        <v>#REF!</v>
      </c>
      <c r="MFO97" s="1488" t="e">
        <f>SUM(MFO23,MFO27,MFO33,MFO38,MFO41,MFO44,MFO47,MFO50,MFO56,MFO62,MFO64,MFO70,MFO76,MFO78,MFO82,#REF!)*(1-$E$91)*0.095</f>
        <v>#REF!</v>
      </c>
      <c r="MFP97" s="1488" t="e">
        <f>SUM(MFP23,MFP27,MFP33,MFP38,MFP41,MFP44,MFP47,MFP50,MFP56,MFP62,MFP64,MFP70,MFP76,MFP78,MFP82,#REF!)*(1-$E$91)*0.095</f>
        <v>#REF!</v>
      </c>
      <c r="MFQ97" s="1488" t="e">
        <f>SUM(MFQ23,MFQ27,MFQ33,MFQ38,MFQ41,MFQ44,MFQ47,MFQ50,MFQ56,MFQ62,MFQ64,MFQ70,MFQ76,MFQ78,MFQ82,#REF!)*(1-$E$91)*0.095</f>
        <v>#REF!</v>
      </c>
      <c r="MFR97" s="1488" t="e">
        <f>SUM(MFR23,MFR27,MFR33,MFR38,MFR41,MFR44,MFR47,MFR50,MFR56,MFR62,MFR64,MFR70,MFR76,MFR78,MFR82,#REF!)*(1-$E$91)*0.095</f>
        <v>#REF!</v>
      </c>
      <c r="MFS97" s="1488" t="e">
        <f>SUM(MFS23,MFS27,MFS33,MFS38,MFS41,MFS44,MFS47,MFS50,MFS56,MFS62,MFS64,MFS70,MFS76,MFS78,MFS82,#REF!)*(1-$E$91)*0.095</f>
        <v>#REF!</v>
      </c>
      <c r="MFT97" s="1488" t="e">
        <f>SUM(MFT23,MFT27,MFT33,MFT38,MFT41,MFT44,MFT47,MFT50,MFT56,MFT62,MFT64,MFT70,MFT76,MFT78,MFT82,#REF!)*(1-$E$91)*0.095</f>
        <v>#REF!</v>
      </c>
      <c r="MFU97" s="1488" t="e">
        <f>SUM(MFU23,MFU27,MFU33,MFU38,MFU41,MFU44,MFU47,MFU50,MFU56,MFU62,MFU64,MFU70,MFU76,MFU78,MFU82,#REF!)*(1-$E$91)*0.095</f>
        <v>#REF!</v>
      </c>
      <c r="MFV97" s="1488" t="e">
        <f>SUM(MFV23,MFV27,MFV33,MFV38,MFV41,MFV44,MFV47,MFV50,MFV56,MFV62,MFV64,MFV70,MFV76,MFV78,MFV82,#REF!)*(1-$E$91)*0.095</f>
        <v>#REF!</v>
      </c>
      <c r="MFW97" s="1488" t="e">
        <f>SUM(MFW23,MFW27,MFW33,MFW38,MFW41,MFW44,MFW47,MFW50,MFW56,MFW62,MFW64,MFW70,MFW76,MFW78,MFW82,#REF!)*(1-$E$91)*0.095</f>
        <v>#REF!</v>
      </c>
      <c r="MFX97" s="1488" t="e">
        <f>SUM(MFX23,MFX27,MFX33,MFX38,MFX41,MFX44,MFX47,MFX50,MFX56,MFX62,MFX64,MFX70,MFX76,MFX78,MFX82,#REF!)*(1-$E$91)*0.095</f>
        <v>#REF!</v>
      </c>
      <c r="MFY97" s="1488" t="e">
        <f>SUM(MFY23,MFY27,MFY33,MFY38,MFY41,MFY44,MFY47,MFY50,MFY56,MFY62,MFY64,MFY70,MFY76,MFY78,MFY82,#REF!)*(1-$E$91)*0.095</f>
        <v>#REF!</v>
      </c>
      <c r="MFZ97" s="1488" t="e">
        <f>SUM(MFZ23,MFZ27,MFZ33,MFZ38,MFZ41,MFZ44,MFZ47,MFZ50,MFZ56,MFZ62,MFZ64,MFZ70,MFZ76,MFZ78,MFZ82,#REF!)*(1-$E$91)*0.095</f>
        <v>#REF!</v>
      </c>
      <c r="MGA97" s="1488" t="e">
        <f>SUM(MGA23,MGA27,MGA33,MGA38,MGA41,MGA44,MGA47,MGA50,MGA56,MGA62,MGA64,MGA70,MGA76,MGA78,MGA82,#REF!)*(1-$E$91)*0.095</f>
        <v>#REF!</v>
      </c>
      <c r="MGB97" s="1488" t="e">
        <f>SUM(MGB23,MGB27,MGB33,MGB38,MGB41,MGB44,MGB47,MGB50,MGB56,MGB62,MGB64,MGB70,MGB76,MGB78,MGB82,#REF!)*(1-$E$91)*0.095</f>
        <v>#REF!</v>
      </c>
      <c r="MGC97" s="1488" t="e">
        <f>SUM(MGC23,MGC27,MGC33,MGC38,MGC41,MGC44,MGC47,MGC50,MGC56,MGC62,MGC64,MGC70,MGC76,MGC78,MGC82,#REF!)*(1-$E$91)*0.095</f>
        <v>#REF!</v>
      </c>
      <c r="MGD97" s="1488" t="e">
        <f>SUM(MGD23,MGD27,MGD33,MGD38,MGD41,MGD44,MGD47,MGD50,MGD56,MGD62,MGD64,MGD70,MGD76,MGD78,MGD82,#REF!)*(1-$E$91)*0.095</f>
        <v>#REF!</v>
      </c>
      <c r="MGE97" s="1488" t="e">
        <f>SUM(MGE23,MGE27,MGE33,MGE38,MGE41,MGE44,MGE47,MGE50,MGE56,MGE62,MGE64,MGE70,MGE76,MGE78,MGE82,#REF!)*(1-$E$91)*0.095</f>
        <v>#REF!</v>
      </c>
      <c r="MGF97" s="1488" t="e">
        <f>SUM(MGF23,MGF27,MGF33,MGF38,MGF41,MGF44,MGF47,MGF50,MGF56,MGF62,MGF64,MGF70,MGF76,MGF78,MGF82,#REF!)*(1-$E$91)*0.095</f>
        <v>#REF!</v>
      </c>
      <c r="MGG97" s="1488" t="e">
        <f>SUM(MGG23,MGG27,MGG33,MGG38,MGG41,MGG44,MGG47,MGG50,MGG56,MGG62,MGG64,MGG70,MGG76,MGG78,MGG82,#REF!)*(1-$E$91)*0.095</f>
        <v>#REF!</v>
      </c>
      <c r="MGH97" s="1488" t="e">
        <f>SUM(MGH23,MGH27,MGH33,MGH38,MGH41,MGH44,MGH47,MGH50,MGH56,MGH62,MGH64,MGH70,MGH76,MGH78,MGH82,#REF!)*(1-$E$91)*0.095</f>
        <v>#REF!</v>
      </c>
      <c r="MGI97" s="1488" t="e">
        <f>SUM(MGI23,MGI27,MGI33,MGI38,MGI41,MGI44,MGI47,MGI50,MGI56,MGI62,MGI64,MGI70,MGI76,MGI78,MGI82,#REF!)*(1-$E$91)*0.095</f>
        <v>#REF!</v>
      </c>
      <c r="MGJ97" s="1488" t="e">
        <f>SUM(MGJ23,MGJ27,MGJ33,MGJ38,MGJ41,MGJ44,MGJ47,MGJ50,MGJ56,MGJ62,MGJ64,MGJ70,MGJ76,MGJ78,MGJ82,#REF!)*(1-$E$91)*0.095</f>
        <v>#REF!</v>
      </c>
      <c r="MGK97" s="1488" t="e">
        <f>SUM(MGK23,MGK27,MGK33,MGK38,MGK41,MGK44,MGK47,MGK50,MGK56,MGK62,MGK64,MGK70,MGK76,MGK78,MGK82,#REF!)*(1-$E$91)*0.095</f>
        <v>#REF!</v>
      </c>
      <c r="MGL97" s="1488" t="e">
        <f>SUM(MGL23,MGL27,MGL33,MGL38,MGL41,MGL44,MGL47,MGL50,MGL56,MGL62,MGL64,MGL70,MGL76,MGL78,MGL82,#REF!)*(1-$E$91)*0.095</f>
        <v>#REF!</v>
      </c>
      <c r="MGM97" s="1488" t="e">
        <f>SUM(MGM23,MGM27,MGM33,MGM38,MGM41,MGM44,MGM47,MGM50,MGM56,MGM62,MGM64,MGM70,MGM76,MGM78,MGM82,#REF!)*(1-$E$91)*0.095</f>
        <v>#REF!</v>
      </c>
      <c r="MGN97" s="1488" t="e">
        <f>SUM(MGN23,MGN27,MGN33,MGN38,MGN41,MGN44,MGN47,MGN50,MGN56,MGN62,MGN64,MGN70,MGN76,MGN78,MGN82,#REF!)*(1-$E$91)*0.095</f>
        <v>#REF!</v>
      </c>
      <c r="MGO97" s="1488" t="e">
        <f>SUM(MGO23,MGO27,MGO33,MGO38,MGO41,MGO44,MGO47,MGO50,MGO56,MGO62,MGO64,MGO70,MGO76,MGO78,MGO82,#REF!)*(1-$E$91)*0.095</f>
        <v>#REF!</v>
      </c>
      <c r="MGP97" s="1488" t="e">
        <f>SUM(MGP23,MGP27,MGP33,MGP38,MGP41,MGP44,MGP47,MGP50,MGP56,MGP62,MGP64,MGP70,MGP76,MGP78,MGP82,#REF!)*(1-$E$91)*0.095</f>
        <v>#REF!</v>
      </c>
      <c r="MGQ97" s="1488" t="e">
        <f>SUM(MGQ23,MGQ27,MGQ33,MGQ38,MGQ41,MGQ44,MGQ47,MGQ50,MGQ56,MGQ62,MGQ64,MGQ70,MGQ76,MGQ78,MGQ82,#REF!)*(1-$E$91)*0.095</f>
        <v>#REF!</v>
      </c>
      <c r="MGR97" s="1488" t="e">
        <f>SUM(MGR23,MGR27,MGR33,MGR38,MGR41,MGR44,MGR47,MGR50,MGR56,MGR62,MGR64,MGR70,MGR76,MGR78,MGR82,#REF!)*(1-$E$91)*0.095</f>
        <v>#REF!</v>
      </c>
      <c r="MGS97" s="1488" t="e">
        <f>SUM(MGS23,MGS27,MGS33,MGS38,MGS41,MGS44,MGS47,MGS50,MGS56,MGS62,MGS64,MGS70,MGS76,MGS78,MGS82,#REF!)*(1-$E$91)*0.095</f>
        <v>#REF!</v>
      </c>
      <c r="MGT97" s="1488" t="e">
        <f>SUM(MGT23,MGT27,MGT33,MGT38,MGT41,MGT44,MGT47,MGT50,MGT56,MGT62,MGT64,MGT70,MGT76,MGT78,MGT82,#REF!)*(1-$E$91)*0.095</f>
        <v>#REF!</v>
      </c>
      <c r="MGU97" s="1488" t="e">
        <f>SUM(MGU23,MGU27,MGU33,MGU38,MGU41,MGU44,MGU47,MGU50,MGU56,MGU62,MGU64,MGU70,MGU76,MGU78,MGU82,#REF!)*(1-$E$91)*0.095</f>
        <v>#REF!</v>
      </c>
      <c r="MGV97" s="1488" t="e">
        <f>SUM(MGV23,MGV27,MGV33,MGV38,MGV41,MGV44,MGV47,MGV50,MGV56,MGV62,MGV64,MGV70,MGV76,MGV78,MGV82,#REF!)*(1-$E$91)*0.095</f>
        <v>#REF!</v>
      </c>
      <c r="MGW97" s="1488" t="e">
        <f>SUM(MGW23,MGW27,MGW33,MGW38,MGW41,MGW44,MGW47,MGW50,MGW56,MGW62,MGW64,MGW70,MGW76,MGW78,MGW82,#REF!)*(1-$E$91)*0.095</f>
        <v>#REF!</v>
      </c>
      <c r="MGX97" s="1488" t="e">
        <f>SUM(MGX23,MGX27,MGX33,MGX38,MGX41,MGX44,MGX47,MGX50,MGX56,MGX62,MGX64,MGX70,MGX76,MGX78,MGX82,#REF!)*(1-$E$91)*0.095</f>
        <v>#REF!</v>
      </c>
      <c r="MGY97" s="1488" t="e">
        <f>SUM(MGY23,MGY27,MGY33,MGY38,MGY41,MGY44,MGY47,MGY50,MGY56,MGY62,MGY64,MGY70,MGY76,MGY78,MGY82,#REF!)*(1-$E$91)*0.095</f>
        <v>#REF!</v>
      </c>
      <c r="MGZ97" s="1488" t="e">
        <f>SUM(MGZ23,MGZ27,MGZ33,MGZ38,MGZ41,MGZ44,MGZ47,MGZ50,MGZ56,MGZ62,MGZ64,MGZ70,MGZ76,MGZ78,MGZ82,#REF!)*(1-$E$91)*0.095</f>
        <v>#REF!</v>
      </c>
      <c r="MHA97" s="1488" t="e">
        <f>SUM(MHA23,MHA27,MHA33,MHA38,MHA41,MHA44,MHA47,MHA50,MHA56,MHA62,MHA64,MHA70,MHA76,MHA78,MHA82,#REF!)*(1-$E$91)*0.095</f>
        <v>#REF!</v>
      </c>
      <c r="MHB97" s="1488" t="e">
        <f>SUM(MHB23,MHB27,MHB33,MHB38,MHB41,MHB44,MHB47,MHB50,MHB56,MHB62,MHB64,MHB70,MHB76,MHB78,MHB82,#REF!)*(1-$E$91)*0.095</f>
        <v>#REF!</v>
      </c>
      <c r="MHC97" s="1488" t="e">
        <f>SUM(MHC23,MHC27,MHC33,MHC38,MHC41,MHC44,MHC47,MHC50,MHC56,MHC62,MHC64,MHC70,MHC76,MHC78,MHC82,#REF!)*(1-$E$91)*0.095</f>
        <v>#REF!</v>
      </c>
      <c r="MHD97" s="1488" t="e">
        <f>SUM(MHD23,MHD27,MHD33,MHD38,MHD41,MHD44,MHD47,MHD50,MHD56,MHD62,MHD64,MHD70,MHD76,MHD78,MHD82,#REF!)*(1-$E$91)*0.095</f>
        <v>#REF!</v>
      </c>
      <c r="MHE97" s="1488" t="e">
        <f>SUM(MHE23,MHE27,MHE33,MHE38,MHE41,MHE44,MHE47,MHE50,MHE56,MHE62,MHE64,MHE70,MHE76,MHE78,MHE82,#REF!)*(1-$E$91)*0.095</f>
        <v>#REF!</v>
      </c>
      <c r="MHF97" s="1488" t="e">
        <f>SUM(MHF23,MHF27,MHF33,MHF38,MHF41,MHF44,MHF47,MHF50,MHF56,MHF62,MHF64,MHF70,MHF76,MHF78,MHF82,#REF!)*(1-$E$91)*0.095</f>
        <v>#REF!</v>
      </c>
      <c r="MHG97" s="1488" t="e">
        <f>SUM(MHG23,MHG27,MHG33,MHG38,MHG41,MHG44,MHG47,MHG50,MHG56,MHG62,MHG64,MHG70,MHG76,MHG78,MHG82,#REF!)*(1-$E$91)*0.095</f>
        <v>#REF!</v>
      </c>
      <c r="MHH97" s="1488" t="e">
        <f>SUM(MHH23,MHH27,MHH33,MHH38,MHH41,MHH44,MHH47,MHH50,MHH56,MHH62,MHH64,MHH70,MHH76,MHH78,MHH82,#REF!)*(1-$E$91)*0.095</f>
        <v>#REF!</v>
      </c>
      <c r="MHI97" s="1488" t="e">
        <f>SUM(MHI23,MHI27,MHI33,MHI38,MHI41,MHI44,MHI47,MHI50,MHI56,MHI62,MHI64,MHI70,MHI76,MHI78,MHI82,#REF!)*(1-$E$91)*0.095</f>
        <v>#REF!</v>
      </c>
      <c r="MHJ97" s="1488" t="e">
        <f>SUM(MHJ23,MHJ27,MHJ33,MHJ38,MHJ41,MHJ44,MHJ47,MHJ50,MHJ56,MHJ62,MHJ64,MHJ70,MHJ76,MHJ78,MHJ82,#REF!)*(1-$E$91)*0.095</f>
        <v>#REF!</v>
      </c>
      <c r="MHK97" s="1488" t="e">
        <f>SUM(MHK23,MHK27,MHK33,MHK38,MHK41,MHK44,MHK47,MHK50,MHK56,MHK62,MHK64,MHK70,MHK76,MHK78,MHK82,#REF!)*(1-$E$91)*0.095</f>
        <v>#REF!</v>
      </c>
      <c r="MHL97" s="1488" t="e">
        <f>SUM(MHL23,MHL27,MHL33,MHL38,MHL41,MHL44,MHL47,MHL50,MHL56,MHL62,MHL64,MHL70,MHL76,MHL78,MHL82,#REF!)*(1-$E$91)*0.095</f>
        <v>#REF!</v>
      </c>
      <c r="MHM97" s="1488" t="e">
        <f>SUM(MHM23,MHM27,MHM33,MHM38,MHM41,MHM44,MHM47,MHM50,MHM56,MHM62,MHM64,MHM70,MHM76,MHM78,MHM82,#REF!)*(1-$E$91)*0.095</f>
        <v>#REF!</v>
      </c>
      <c r="MHN97" s="1488" t="e">
        <f>SUM(MHN23,MHN27,MHN33,MHN38,MHN41,MHN44,MHN47,MHN50,MHN56,MHN62,MHN64,MHN70,MHN76,MHN78,MHN82,#REF!)*(1-$E$91)*0.095</f>
        <v>#REF!</v>
      </c>
      <c r="MHO97" s="1488" t="e">
        <f>SUM(MHO23,MHO27,MHO33,MHO38,MHO41,MHO44,MHO47,MHO50,MHO56,MHO62,MHO64,MHO70,MHO76,MHO78,MHO82,#REF!)*(1-$E$91)*0.095</f>
        <v>#REF!</v>
      </c>
      <c r="MHP97" s="1488" t="e">
        <f>SUM(MHP23,MHP27,MHP33,MHP38,MHP41,MHP44,MHP47,MHP50,MHP56,MHP62,MHP64,MHP70,MHP76,MHP78,MHP82,#REF!)*(1-$E$91)*0.095</f>
        <v>#REF!</v>
      </c>
      <c r="MHQ97" s="1488" t="e">
        <f>SUM(MHQ23,MHQ27,MHQ33,MHQ38,MHQ41,MHQ44,MHQ47,MHQ50,MHQ56,MHQ62,MHQ64,MHQ70,MHQ76,MHQ78,MHQ82,#REF!)*(1-$E$91)*0.095</f>
        <v>#REF!</v>
      </c>
      <c r="MHR97" s="1488" t="e">
        <f>SUM(MHR23,MHR27,MHR33,MHR38,MHR41,MHR44,MHR47,MHR50,MHR56,MHR62,MHR64,MHR70,MHR76,MHR78,MHR82,#REF!)*(1-$E$91)*0.095</f>
        <v>#REF!</v>
      </c>
      <c r="MHS97" s="1488" t="e">
        <f>SUM(MHS23,MHS27,MHS33,MHS38,MHS41,MHS44,MHS47,MHS50,MHS56,MHS62,MHS64,MHS70,MHS76,MHS78,MHS82,#REF!)*(1-$E$91)*0.095</f>
        <v>#REF!</v>
      </c>
      <c r="MHT97" s="1488" t="e">
        <f>SUM(MHT23,MHT27,MHT33,MHT38,MHT41,MHT44,MHT47,MHT50,MHT56,MHT62,MHT64,MHT70,MHT76,MHT78,MHT82,#REF!)*(1-$E$91)*0.095</f>
        <v>#REF!</v>
      </c>
      <c r="MHU97" s="1488" t="e">
        <f>SUM(MHU23,MHU27,MHU33,MHU38,MHU41,MHU44,MHU47,MHU50,MHU56,MHU62,MHU64,MHU70,MHU76,MHU78,MHU82,#REF!)*(1-$E$91)*0.095</f>
        <v>#REF!</v>
      </c>
      <c r="MHV97" s="1488" t="e">
        <f>SUM(MHV23,MHV27,MHV33,MHV38,MHV41,MHV44,MHV47,MHV50,MHV56,MHV62,MHV64,MHV70,MHV76,MHV78,MHV82,#REF!)*(1-$E$91)*0.095</f>
        <v>#REF!</v>
      </c>
      <c r="MHW97" s="1488" t="e">
        <f>SUM(MHW23,MHW27,MHW33,MHW38,MHW41,MHW44,MHW47,MHW50,MHW56,MHW62,MHW64,MHW70,MHW76,MHW78,MHW82,#REF!)*(1-$E$91)*0.095</f>
        <v>#REF!</v>
      </c>
      <c r="MHX97" s="1488" t="e">
        <f>SUM(MHX23,MHX27,MHX33,MHX38,MHX41,MHX44,MHX47,MHX50,MHX56,MHX62,MHX64,MHX70,MHX76,MHX78,MHX82,#REF!)*(1-$E$91)*0.095</f>
        <v>#REF!</v>
      </c>
      <c r="MHY97" s="1488" t="e">
        <f>SUM(MHY23,MHY27,MHY33,MHY38,MHY41,MHY44,MHY47,MHY50,MHY56,MHY62,MHY64,MHY70,MHY76,MHY78,MHY82,#REF!)*(1-$E$91)*0.095</f>
        <v>#REF!</v>
      </c>
      <c r="MHZ97" s="1488" t="e">
        <f>SUM(MHZ23,MHZ27,MHZ33,MHZ38,MHZ41,MHZ44,MHZ47,MHZ50,MHZ56,MHZ62,MHZ64,MHZ70,MHZ76,MHZ78,MHZ82,#REF!)*(1-$E$91)*0.095</f>
        <v>#REF!</v>
      </c>
      <c r="MIA97" s="1488" t="e">
        <f>SUM(MIA23,MIA27,MIA33,MIA38,MIA41,MIA44,MIA47,MIA50,MIA56,MIA62,MIA64,MIA70,MIA76,MIA78,MIA82,#REF!)*(1-$E$91)*0.095</f>
        <v>#REF!</v>
      </c>
      <c r="MIB97" s="1488" t="e">
        <f>SUM(MIB23,MIB27,MIB33,MIB38,MIB41,MIB44,MIB47,MIB50,MIB56,MIB62,MIB64,MIB70,MIB76,MIB78,MIB82,#REF!)*(1-$E$91)*0.095</f>
        <v>#REF!</v>
      </c>
      <c r="MIC97" s="1488" t="e">
        <f>SUM(MIC23,MIC27,MIC33,MIC38,MIC41,MIC44,MIC47,MIC50,MIC56,MIC62,MIC64,MIC70,MIC76,MIC78,MIC82,#REF!)*(1-$E$91)*0.095</f>
        <v>#REF!</v>
      </c>
      <c r="MID97" s="1488" t="e">
        <f>SUM(MID23,MID27,MID33,MID38,MID41,MID44,MID47,MID50,MID56,MID62,MID64,MID70,MID76,MID78,MID82,#REF!)*(1-$E$91)*0.095</f>
        <v>#REF!</v>
      </c>
      <c r="MIE97" s="1488" t="e">
        <f>SUM(MIE23,MIE27,MIE33,MIE38,MIE41,MIE44,MIE47,MIE50,MIE56,MIE62,MIE64,MIE70,MIE76,MIE78,MIE82,#REF!)*(1-$E$91)*0.095</f>
        <v>#REF!</v>
      </c>
      <c r="MIF97" s="1488" t="e">
        <f>SUM(MIF23,MIF27,MIF33,MIF38,MIF41,MIF44,MIF47,MIF50,MIF56,MIF62,MIF64,MIF70,MIF76,MIF78,MIF82,#REF!)*(1-$E$91)*0.095</f>
        <v>#REF!</v>
      </c>
      <c r="MIG97" s="1488" t="e">
        <f>SUM(MIG23,MIG27,MIG33,MIG38,MIG41,MIG44,MIG47,MIG50,MIG56,MIG62,MIG64,MIG70,MIG76,MIG78,MIG82,#REF!)*(1-$E$91)*0.095</f>
        <v>#REF!</v>
      </c>
      <c r="MIH97" s="1488" t="e">
        <f>SUM(MIH23,MIH27,MIH33,MIH38,MIH41,MIH44,MIH47,MIH50,MIH56,MIH62,MIH64,MIH70,MIH76,MIH78,MIH82,#REF!)*(1-$E$91)*0.095</f>
        <v>#REF!</v>
      </c>
      <c r="MII97" s="1488" t="e">
        <f>SUM(MII23,MII27,MII33,MII38,MII41,MII44,MII47,MII50,MII56,MII62,MII64,MII70,MII76,MII78,MII82,#REF!)*(1-$E$91)*0.095</f>
        <v>#REF!</v>
      </c>
      <c r="MIJ97" s="1488" t="e">
        <f>SUM(MIJ23,MIJ27,MIJ33,MIJ38,MIJ41,MIJ44,MIJ47,MIJ50,MIJ56,MIJ62,MIJ64,MIJ70,MIJ76,MIJ78,MIJ82,#REF!)*(1-$E$91)*0.095</f>
        <v>#REF!</v>
      </c>
      <c r="MIK97" s="1488" t="e">
        <f>SUM(MIK23,MIK27,MIK33,MIK38,MIK41,MIK44,MIK47,MIK50,MIK56,MIK62,MIK64,MIK70,MIK76,MIK78,MIK82,#REF!)*(1-$E$91)*0.095</f>
        <v>#REF!</v>
      </c>
      <c r="MIL97" s="1488" t="e">
        <f>SUM(MIL23,MIL27,MIL33,MIL38,MIL41,MIL44,MIL47,MIL50,MIL56,MIL62,MIL64,MIL70,MIL76,MIL78,MIL82,#REF!)*(1-$E$91)*0.095</f>
        <v>#REF!</v>
      </c>
      <c r="MIM97" s="1488" t="e">
        <f>SUM(MIM23,MIM27,MIM33,MIM38,MIM41,MIM44,MIM47,MIM50,MIM56,MIM62,MIM64,MIM70,MIM76,MIM78,MIM82,#REF!)*(1-$E$91)*0.095</f>
        <v>#REF!</v>
      </c>
      <c r="MIN97" s="1488" t="e">
        <f>SUM(MIN23,MIN27,MIN33,MIN38,MIN41,MIN44,MIN47,MIN50,MIN56,MIN62,MIN64,MIN70,MIN76,MIN78,MIN82,#REF!)*(1-$E$91)*0.095</f>
        <v>#REF!</v>
      </c>
      <c r="MIO97" s="1488" t="e">
        <f>SUM(MIO23,MIO27,MIO33,MIO38,MIO41,MIO44,MIO47,MIO50,MIO56,MIO62,MIO64,MIO70,MIO76,MIO78,MIO82,#REF!)*(1-$E$91)*0.095</f>
        <v>#REF!</v>
      </c>
      <c r="MIP97" s="1488" t="e">
        <f>SUM(MIP23,MIP27,MIP33,MIP38,MIP41,MIP44,MIP47,MIP50,MIP56,MIP62,MIP64,MIP70,MIP76,MIP78,MIP82,#REF!)*(1-$E$91)*0.095</f>
        <v>#REF!</v>
      </c>
      <c r="MIQ97" s="1488" t="e">
        <f>SUM(MIQ23,MIQ27,MIQ33,MIQ38,MIQ41,MIQ44,MIQ47,MIQ50,MIQ56,MIQ62,MIQ64,MIQ70,MIQ76,MIQ78,MIQ82,#REF!)*(1-$E$91)*0.095</f>
        <v>#REF!</v>
      </c>
      <c r="MIR97" s="1488" t="e">
        <f>SUM(MIR23,MIR27,MIR33,MIR38,MIR41,MIR44,MIR47,MIR50,MIR56,MIR62,MIR64,MIR70,MIR76,MIR78,MIR82,#REF!)*(1-$E$91)*0.095</f>
        <v>#REF!</v>
      </c>
      <c r="MIS97" s="1488" t="e">
        <f>SUM(MIS23,MIS27,MIS33,MIS38,MIS41,MIS44,MIS47,MIS50,MIS56,MIS62,MIS64,MIS70,MIS76,MIS78,MIS82,#REF!)*(1-$E$91)*0.095</f>
        <v>#REF!</v>
      </c>
      <c r="MIT97" s="1488" t="e">
        <f>SUM(MIT23,MIT27,MIT33,MIT38,MIT41,MIT44,MIT47,MIT50,MIT56,MIT62,MIT64,MIT70,MIT76,MIT78,MIT82,#REF!)*(1-$E$91)*0.095</f>
        <v>#REF!</v>
      </c>
      <c r="MIU97" s="1488" t="e">
        <f>SUM(MIU23,MIU27,MIU33,MIU38,MIU41,MIU44,MIU47,MIU50,MIU56,MIU62,MIU64,MIU70,MIU76,MIU78,MIU82,#REF!)*(1-$E$91)*0.095</f>
        <v>#REF!</v>
      </c>
      <c r="MIV97" s="1488" t="e">
        <f>SUM(MIV23,MIV27,MIV33,MIV38,MIV41,MIV44,MIV47,MIV50,MIV56,MIV62,MIV64,MIV70,MIV76,MIV78,MIV82,#REF!)*(1-$E$91)*0.095</f>
        <v>#REF!</v>
      </c>
      <c r="MIW97" s="1488" t="e">
        <f>SUM(MIW23,MIW27,MIW33,MIW38,MIW41,MIW44,MIW47,MIW50,MIW56,MIW62,MIW64,MIW70,MIW76,MIW78,MIW82,#REF!)*(1-$E$91)*0.095</f>
        <v>#REF!</v>
      </c>
      <c r="MIX97" s="1488" t="e">
        <f>SUM(MIX23,MIX27,MIX33,MIX38,MIX41,MIX44,MIX47,MIX50,MIX56,MIX62,MIX64,MIX70,MIX76,MIX78,MIX82,#REF!)*(1-$E$91)*0.095</f>
        <v>#REF!</v>
      </c>
      <c r="MIY97" s="1488" t="e">
        <f>SUM(MIY23,MIY27,MIY33,MIY38,MIY41,MIY44,MIY47,MIY50,MIY56,MIY62,MIY64,MIY70,MIY76,MIY78,MIY82,#REF!)*(1-$E$91)*0.095</f>
        <v>#REF!</v>
      </c>
      <c r="MIZ97" s="1488" t="e">
        <f>SUM(MIZ23,MIZ27,MIZ33,MIZ38,MIZ41,MIZ44,MIZ47,MIZ50,MIZ56,MIZ62,MIZ64,MIZ70,MIZ76,MIZ78,MIZ82,#REF!)*(1-$E$91)*0.095</f>
        <v>#REF!</v>
      </c>
      <c r="MJA97" s="1488" t="e">
        <f>SUM(MJA23,MJA27,MJA33,MJA38,MJA41,MJA44,MJA47,MJA50,MJA56,MJA62,MJA64,MJA70,MJA76,MJA78,MJA82,#REF!)*(1-$E$91)*0.095</f>
        <v>#REF!</v>
      </c>
      <c r="MJB97" s="1488" t="e">
        <f>SUM(MJB23,MJB27,MJB33,MJB38,MJB41,MJB44,MJB47,MJB50,MJB56,MJB62,MJB64,MJB70,MJB76,MJB78,MJB82,#REF!)*(1-$E$91)*0.095</f>
        <v>#REF!</v>
      </c>
      <c r="MJC97" s="1488" t="e">
        <f>SUM(MJC23,MJC27,MJC33,MJC38,MJC41,MJC44,MJC47,MJC50,MJC56,MJC62,MJC64,MJC70,MJC76,MJC78,MJC82,#REF!)*(1-$E$91)*0.095</f>
        <v>#REF!</v>
      </c>
      <c r="MJD97" s="1488" t="e">
        <f>SUM(MJD23,MJD27,MJD33,MJD38,MJD41,MJD44,MJD47,MJD50,MJD56,MJD62,MJD64,MJD70,MJD76,MJD78,MJD82,#REF!)*(1-$E$91)*0.095</f>
        <v>#REF!</v>
      </c>
      <c r="MJE97" s="1488" t="e">
        <f>SUM(MJE23,MJE27,MJE33,MJE38,MJE41,MJE44,MJE47,MJE50,MJE56,MJE62,MJE64,MJE70,MJE76,MJE78,MJE82,#REF!)*(1-$E$91)*0.095</f>
        <v>#REF!</v>
      </c>
      <c r="MJF97" s="1488" t="e">
        <f>SUM(MJF23,MJF27,MJF33,MJF38,MJF41,MJF44,MJF47,MJF50,MJF56,MJF62,MJF64,MJF70,MJF76,MJF78,MJF82,#REF!)*(1-$E$91)*0.095</f>
        <v>#REF!</v>
      </c>
      <c r="MJG97" s="1488" t="e">
        <f>SUM(MJG23,MJG27,MJG33,MJG38,MJG41,MJG44,MJG47,MJG50,MJG56,MJG62,MJG64,MJG70,MJG76,MJG78,MJG82,#REF!)*(1-$E$91)*0.095</f>
        <v>#REF!</v>
      </c>
      <c r="MJH97" s="1488" t="e">
        <f>SUM(MJH23,MJH27,MJH33,MJH38,MJH41,MJH44,MJH47,MJH50,MJH56,MJH62,MJH64,MJH70,MJH76,MJH78,MJH82,#REF!)*(1-$E$91)*0.095</f>
        <v>#REF!</v>
      </c>
      <c r="MJI97" s="1488" t="e">
        <f>SUM(MJI23,MJI27,MJI33,MJI38,MJI41,MJI44,MJI47,MJI50,MJI56,MJI62,MJI64,MJI70,MJI76,MJI78,MJI82,#REF!)*(1-$E$91)*0.095</f>
        <v>#REF!</v>
      </c>
      <c r="MJJ97" s="1488" t="e">
        <f>SUM(MJJ23,MJJ27,MJJ33,MJJ38,MJJ41,MJJ44,MJJ47,MJJ50,MJJ56,MJJ62,MJJ64,MJJ70,MJJ76,MJJ78,MJJ82,#REF!)*(1-$E$91)*0.095</f>
        <v>#REF!</v>
      </c>
      <c r="MJK97" s="1488" t="e">
        <f>SUM(MJK23,MJK27,MJK33,MJK38,MJK41,MJK44,MJK47,MJK50,MJK56,MJK62,MJK64,MJK70,MJK76,MJK78,MJK82,#REF!)*(1-$E$91)*0.095</f>
        <v>#REF!</v>
      </c>
      <c r="MJL97" s="1488" t="e">
        <f>SUM(MJL23,MJL27,MJL33,MJL38,MJL41,MJL44,MJL47,MJL50,MJL56,MJL62,MJL64,MJL70,MJL76,MJL78,MJL82,#REF!)*(1-$E$91)*0.095</f>
        <v>#REF!</v>
      </c>
      <c r="MJM97" s="1488" t="e">
        <f>SUM(MJM23,MJM27,MJM33,MJM38,MJM41,MJM44,MJM47,MJM50,MJM56,MJM62,MJM64,MJM70,MJM76,MJM78,MJM82,#REF!)*(1-$E$91)*0.095</f>
        <v>#REF!</v>
      </c>
      <c r="MJN97" s="1488" t="e">
        <f>SUM(MJN23,MJN27,MJN33,MJN38,MJN41,MJN44,MJN47,MJN50,MJN56,MJN62,MJN64,MJN70,MJN76,MJN78,MJN82,#REF!)*(1-$E$91)*0.095</f>
        <v>#REF!</v>
      </c>
      <c r="MJO97" s="1488" t="e">
        <f>SUM(MJO23,MJO27,MJO33,MJO38,MJO41,MJO44,MJO47,MJO50,MJO56,MJO62,MJO64,MJO70,MJO76,MJO78,MJO82,#REF!)*(1-$E$91)*0.095</f>
        <v>#REF!</v>
      </c>
      <c r="MJP97" s="1488" t="e">
        <f>SUM(MJP23,MJP27,MJP33,MJP38,MJP41,MJP44,MJP47,MJP50,MJP56,MJP62,MJP64,MJP70,MJP76,MJP78,MJP82,#REF!)*(1-$E$91)*0.095</f>
        <v>#REF!</v>
      </c>
      <c r="MJQ97" s="1488" t="e">
        <f>SUM(MJQ23,MJQ27,MJQ33,MJQ38,MJQ41,MJQ44,MJQ47,MJQ50,MJQ56,MJQ62,MJQ64,MJQ70,MJQ76,MJQ78,MJQ82,#REF!)*(1-$E$91)*0.095</f>
        <v>#REF!</v>
      </c>
      <c r="MJR97" s="1488" t="e">
        <f>SUM(MJR23,MJR27,MJR33,MJR38,MJR41,MJR44,MJR47,MJR50,MJR56,MJR62,MJR64,MJR70,MJR76,MJR78,MJR82,#REF!)*(1-$E$91)*0.095</f>
        <v>#REF!</v>
      </c>
      <c r="MJS97" s="1488" t="e">
        <f>SUM(MJS23,MJS27,MJS33,MJS38,MJS41,MJS44,MJS47,MJS50,MJS56,MJS62,MJS64,MJS70,MJS76,MJS78,MJS82,#REF!)*(1-$E$91)*0.095</f>
        <v>#REF!</v>
      </c>
      <c r="MJT97" s="1488" t="e">
        <f>SUM(MJT23,MJT27,MJT33,MJT38,MJT41,MJT44,MJT47,MJT50,MJT56,MJT62,MJT64,MJT70,MJT76,MJT78,MJT82,#REF!)*(1-$E$91)*0.095</f>
        <v>#REF!</v>
      </c>
      <c r="MJU97" s="1488" t="e">
        <f>SUM(MJU23,MJU27,MJU33,MJU38,MJU41,MJU44,MJU47,MJU50,MJU56,MJU62,MJU64,MJU70,MJU76,MJU78,MJU82,#REF!)*(1-$E$91)*0.095</f>
        <v>#REF!</v>
      </c>
      <c r="MJV97" s="1488" t="e">
        <f>SUM(MJV23,MJV27,MJV33,MJV38,MJV41,MJV44,MJV47,MJV50,MJV56,MJV62,MJV64,MJV70,MJV76,MJV78,MJV82,#REF!)*(1-$E$91)*0.095</f>
        <v>#REF!</v>
      </c>
      <c r="MJW97" s="1488" t="e">
        <f>SUM(MJW23,MJW27,MJW33,MJW38,MJW41,MJW44,MJW47,MJW50,MJW56,MJW62,MJW64,MJW70,MJW76,MJW78,MJW82,#REF!)*(1-$E$91)*0.095</f>
        <v>#REF!</v>
      </c>
      <c r="MJX97" s="1488" t="e">
        <f>SUM(MJX23,MJX27,MJX33,MJX38,MJX41,MJX44,MJX47,MJX50,MJX56,MJX62,MJX64,MJX70,MJX76,MJX78,MJX82,#REF!)*(1-$E$91)*0.095</f>
        <v>#REF!</v>
      </c>
      <c r="MJY97" s="1488" t="e">
        <f>SUM(MJY23,MJY27,MJY33,MJY38,MJY41,MJY44,MJY47,MJY50,MJY56,MJY62,MJY64,MJY70,MJY76,MJY78,MJY82,#REF!)*(1-$E$91)*0.095</f>
        <v>#REF!</v>
      </c>
      <c r="MJZ97" s="1488" t="e">
        <f>SUM(MJZ23,MJZ27,MJZ33,MJZ38,MJZ41,MJZ44,MJZ47,MJZ50,MJZ56,MJZ62,MJZ64,MJZ70,MJZ76,MJZ78,MJZ82,#REF!)*(1-$E$91)*0.095</f>
        <v>#REF!</v>
      </c>
      <c r="MKA97" s="1488" t="e">
        <f>SUM(MKA23,MKA27,MKA33,MKA38,MKA41,MKA44,MKA47,MKA50,MKA56,MKA62,MKA64,MKA70,MKA76,MKA78,MKA82,#REF!)*(1-$E$91)*0.095</f>
        <v>#REF!</v>
      </c>
      <c r="MKB97" s="1488" t="e">
        <f>SUM(MKB23,MKB27,MKB33,MKB38,MKB41,MKB44,MKB47,MKB50,MKB56,MKB62,MKB64,MKB70,MKB76,MKB78,MKB82,#REF!)*(1-$E$91)*0.095</f>
        <v>#REF!</v>
      </c>
      <c r="MKC97" s="1488" t="e">
        <f>SUM(MKC23,MKC27,MKC33,MKC38,MKC41,MKC44,MKC47,MKC50,MKC56,MKC62,MKC64,MKC70,MKC76,MKC78,MKC82,#REF!)*(1-$E$91)*0.095</f>
        <v>#REF!</v>
      </c>
      <c r="MKD97" s="1488" t="e">
        <f>SUM(MKD23,MKD27,MKD33,MKD38,MKD41,MKD44,MKD47,MKD50,MKD56,MKD62,MKD64,MKD70,MKD76,MKD78,MKD82,#REF!)*(1-$E$91)*0.095</f>
        <v>#REF!</v>
      </c>
      <c r="MKE97" s="1488" t="e">
        <f>SUM(MKE23,MKE27,MKE33,MKE38,MKE41,MKE44,MKE47,MKE50,MKE56,MKE62,MKE64,MKE70,MKE76,MKE78,MKE82,#REF!)*(1-$E$91)*0.095</f>
        <v>#REF!</v>
      </c>
      <c r="MKF97" s="1488" t="e">
        <f>SUM(MKF23,MKF27,MKF33,MKF38,MKF41,MKF44,MKF47,MKF50,MKF56,MKF62,MKF64,MKF70,MKF76,MKF78,MKF82,#REF!)*(1-$E$91)*0.095</f>
        <v>#REF!</v>
      </c>
      <c r="MKG97" s="1488" t="e">
        <f>SUM(MKG23,MKG27,MKG33,MKG38,MKG41,MKG44,MKG47,MKG50,MKG56,MKG62,MKG64,MKG70,MKG76,MKG78,MKG82,#REF!)*(1-$E$91)*0.095</f>
        <v>#REF!</v>
      </c>
      <c r="MKH97" s="1488" t="e">
        <f>SUM(MKH23,MKH27,MKH33,MKH38,MKH41,MKH44,MKH47,MKH50,MKH56,MKH62,MKH64,MKH70,MKH76,MKH78,MKH82,#REF!)*(1-$E$91)*0.095</f>
        <v>#REF!</v>
      </c>
      <c r="MKI97" s="1488" t="e">
        <f>SUM(MKI23,MKI27,MKI33,MKI38,MKI41,MKI44,MKI47,MKI50,MKI56,MKI62,MKI64,MKI70,MKI76,MKI78,MKI82,#REF!)*(1-$E$91)*0.095</f>
        <v>#REF!</v>
      </c>
      <c r="MKJ97" s="1488" t="e">
        <f>SUM(MKJ23,MKJ27,MKJ33,MKJ38,MKJ41,MKJ44,MKJ47,MKJ50,MKJ56,MKJ62,MKJ64,MKJ70,MKJ76,MKJ78,MKJ82,#REF!)*(1-$E$91)*0.095</f>
        <v>#REF!</v>
      </c>
      <c r="MKK97" s="1488" t="e">
        <f>SUM(MKK23,MKK27,MKK33,MKK38,MKK41,MKK44,MKK47,MKK50,MKK56,MKK62,MKK64,MKK70,MKK76,MKK78,MKK82,#REF!)*(1-$E$91)*0.095</f>
        <v>#REF!</v>
      </c>
      <c r="MKL97" s="1488" t="e">
        <f>SUM(MKL23,MKL27,MKL33,MKL38,MKL41,MKL44,MKL47,MKL50,MKL56,MKL62,MKL64,MKL70,MKL76,MKL78,MKL82,#REF!)*(1-$E$91)*0.095</f>
        <v>#REF!</v>
      </c>
      <c r="MKM97" s="1488" t="e">
        <f>SUM(MKM23,MKM27,MKM33,MKM38,MKM41,MKM44,MKM47,MKM50,MKM56,MKM62,MKM64,MKM70,MKM76,MKM78,MKM82,#REF!)*(1-$E$91)*0.095</f>
        <v>#REF!</v>
      </c>
      <c r="MKN97" s="1488" t="e">
        <f>SUM(MKN23,MKN27,MKN33,MKN38,MKN41,MKN44,MKN47,MKN50,MKN56,MKN62,MKN64,MKN70,MKN76,MKN78,MKN82,#REF!)*(1-$E$91)*0.095</f>
        <v>#REF!</v>
      </c>
      <c r="MKO97" s="1488" t="e">
        <f>SUM(MKO23,MKO27,MKO33,MKO38,MKO41,MKO44,MKO47,MKO50,MKO56,MKO62,MKO64,MKO70,MKO76,MKO78,MKO82,#REF!)*(1-$E$91)*0.095</f>
        <v>#REF!</v>
      </c>
      <c r="MKP97" s="1488" t="e">
        <f>SUM(MKP23,MKP27,MKP33,MKP38,MKP41,MKP44,MKP47,MKP50,MKP56,MKP62,MKP64,MKP70,MKP76,MKP78,MKP82,#REF!)*(1-$E$91)*0.095</f>
        <v>#REF!</v>
      </c>
      <c r="MKQ97" s="1488" t="e">
        <f>SUM(MKQ23,MKQ27,MKQ33,MKQ38,MKQ41,MKQ44,MKQ47,MKQ50,MKQ56,MKQ62,MKQ64,MKQ70,MKQ76,MKQ78,MKQ82,#REF!)*(1-$E$91)*0.095</f>
        <v>#REF!</v>
      </c>
      <c r="MKR97" s="1488" t="e">
        <f>SUM(MKR23,MKR27,MKR33,MKR38,MKR41,MKR44,MKR47,MKR50,MKR56,MKR62,MKR64,MKR70,MKR76,MKR78,MKR82,#REF!)*(1-$E$91)*0.095</f>
        <v>#REF!</v>
      </c>
      <c r="MKS97" s="1488" t="e">
        <f>SUM(MKS23,MKS27,MKS33,MKS38,MKS41,MKS44,MKS47,MKS50,MKS56,MKS62,MKS64,MKS70,MKS76,MKS78,MKS82,#REF!)*(1-$E$91)*0.095</f>
        <v>#REF!</v>
      </c>
      <c r="MKT97" s="1488" t="e">
        <f>SUM(MKT23,MKT27,MKT33,MKT38,MKT41,MKT44,MKT47,MKT50,MKT56,MKT62,MKT64,MKT70,MKT76,MKT78,MKT82,#REF!)*(1-$E$91)*0.095</f>
        <v>#REF!</v>
      </c>
      <c r="MKU97" s="1488" t="e">
        <f>SUM(MKU23,MKU27,MKU33,MKU38,MKU41,MKU44,MKU47,MKU50,MKU56,MKU62,MKU64,MKU70,MKU76,MKU78,MKU82,#REF!)*(1-$E$91)*0.095</f>
        <v>#REF!</v>
      </c>
      <c r="MKV97" s="1488" t="e">
        <f>SUM(MKV23,MKV27,MKV33,MKV38,MKV41,MKV44,MKV47,MKV50,MKV56,MKV62,MKV64,MKV70,MKV76,MKV78,MKV82,#REF!)*(1-$E$91)*0.095</f>
        <v>#REF!</v>
      </c>
      <c r="MKW97" s="1488" t="e">
        <f>SUM(MKW23,MKW27,MKW33,MKW38,MKW41,MKW44,MKW47,MKW50,MKW56,MKW62,MKW64,MKW70,MKW76,MKW78,MKW82,#REF!)*(1-$E$91)*0.095</f>
        <v>#REF!</v>
      </c>
      <c r="MKX97" s="1488" t="e">
        <f>SUM(MKX23,MKX27,MKX33,MKX38,MKX41,MKX44,MKX47,MKX50,MKX56,MKX62,MKX64,MKX70,MKX76,MKX78,MKX82,#REF!)*(1-$E$91)*0.095</f>
        <v>#REF!</v>
      </c>
      <c r="MKY97" s="1488" t="e">
        <f>SUM(MKY23,MKY27,MKY33,MKY38,MKY41,MKY44,MKY47,MKY50,MKY56,MKY62,MKY64,MKY70,MKY76,MKY78,MKY82,#REF!)*(1-$E$91)*0.095</f>
        <v>#REF!</v>
      </c>
      <c r="MKZ97" s="1488" t="e">
        <f>SUM(MKZ23,MKZ27,MKZ33,MKZ38,MKZ41,MKZ44,MKZ47,MKZ50,MKZ56,MKZ62,MKZ64,MKZ70,MKZ76,MKZ78,MKZ82,#REF!)*(1-$E$91)*0.095</f>
        <v>#REF!</v>
      </c>
      <c r="MLA97" s="1488" t="e">
        <f>SUM(MLA23,MLA27,MLA33,MLA38,MLA41,MLA44,MLA47,MLA50,MLA56,MLA62,MLA64,MLA70,MLA76,MLA78,MLA82,#REF!)*(1-$E$91)*0.095</f>
        <v>#REF!</v>
      </c>
      <c r="MLB97" s="1488" t="e">
        <f>SUM(MLB23,MLB27,MLB33,MLB38,MLB41,MLB44,MLB47,MLB50,MLB56,MLB62,MLB64,MLB70,MLB76,MLB78,MLB82,#REF!)*(1-$E$91)*0.095</f>
        <v>#REF!</v>
      </c>
      <c r="MLC97" s="1488" t="e">
        <f>SUM(MLC23,MLC27,MLC33,MLC38,MLC41,MLC44,MLC47,MLC50,MLC56,MLC62,MLC64,MLC70,MLC76,MLC78,MLC82,#REF!)*(1-$E$91)*0.095</f>
        <v>#REF!</v>
      </c>
      <c r="MLD97" s="1488" t="e">
        <f>SUM(MLD23,MLD27,MLD33,MLD38,MLD41,MLD44,MLD47,MLD50,MLD56,MLD62,MLD64,MLD70,MLD76,MLD78,MLD82,#REF!)*(1-$E$91)*0.095</f>
        <v>#REF!</v>
      </c>
      <c r="MLE97" s="1488" t="e">
        <f>SUM(MLE23,MLE27,MLE33,MLE38,MLE41,MLE44,MLE47,MLE50,MLE56,MLE62,MLE64,MLE70,MLE76,MLE78,MLE82,#REF!)*(1-$E$91)*0.095</f>
        <v>#REF!</v>
      </c>
      <c r="MLF97" s="1488" t="e">
        <f>SUM(MLF23,MLF27,MLF33,MLF38,MLF41,MLF44,MLF47,MLF50,MLF56,MLF62,MLF64,MLF70,MLF76,MLF78,MLF82,#REF!)*(1-$E$91)*0.095</f>
        <v>#REF!</v>
      </c>
      <c r="MLG97" s="1488" t="e">
        <f>SUM(MLG23,MLG27,MLG33,MLG38,MLG41,MLG44,MLG47,MLG50,MLG56,MLG62,MLG64,MLG70,MLG76,MLG78,MLG82,#REF!)*(1-$E$91)*0.095</f>
        <v>#REF!</v>
      </c>
      <c r="MLH97" s="1488" t="e">
        <f>SUM(MLH23,MLH27,MLH33,MLH38,MLH41,MLH44,MLH47,MLH50,MLH56,MLH62,MLH64,MLH70,MLH76,MLH78,MLH82,#REF!)*(1-$E$91)*0.095</f>
        <v>#REF!</v>
      </c>
      <c r="MLI97" s="1488" t="e">
        <f>SUM(MLI23,MLI27,MLI33,MLI38,MLI41,MLI44,MLI47,MLI50,MLI56,MLI62,MLI64,MLI70,MLI76,MLI78,MLI82,#REF!)*(1-$E$91)*0.095</f>
        <v>#REF!</v>
      </c>
      <c r="MLJ97" s="1488" t="e">
        <f>SUM(MLJ23,MLJ27,MLJ33,MLJ38,MLJ41,MLJ44,MLJ47,MLJ50,MLJ56,MLJ62,MLJ64,MLJ70,MLJ76,MLJ78,MLJ82,#REF!)*(1-$E$91)*0.095</f>
        <v>#REF!</v>
      </c>
      <c r="MLK97" s="1488" t="e">
        <f>SUM(MLK23,MLK27,MLK33,MLK38,MLK41,MLK44,MLK47,MLK50,MLK56,MLK62,MLK64,MLK70,MLK76,MLK78,MLK82,#REF!)*(1-$E$91)*0.095</f>
        <v>#REF!</v>
      </c>
      <c r="MLL97" s="1488" t="e">
        <f>SUM(MLL23,MLL27,MLL33,MLL38,MLL41,MLL44,MLL47,MLL50,MLL56,MLL62,MLL64,MLL70,MLL76,MLL78,MLL82,#REF!)*(1-$E$91)*0.095</f>
        <v>#REF!</v>
      </c>
      <c r="MLM97" s="1488" t="e">
        <f>SUM(MLM23,MLM27,MLM33,MLM38,MLM41,MLM44,MLM47,MLM50,MLM56,MLM62,MLM64,MLM70,MLM76,MLM78,MLM82,#REF!)*(1-$E$91)*0.095</f>
        <v>#REF!</v>
      </c>
      <c r="MLN97" s="1488" t="e">
        <f>SUM(MLN23,MLN27,MLN33,MLN38,MLN41,MLN44,MLN47,MLN50,MLN56,MLN62,MLN64,MLN70,MLN76,MLN78,MLN82,#REF!)*(1-$E$91)*0.095</f>
        <v>#REF!</v>
      </c>
      <c r="MLO97" s="1488" t="e">
        <f>SUM(MLO23,MLO27,MLO33,MLO38,MLO41,MLO44,MLO47,MLO50,MLO56,MLO62,MLO64,MLO70,MLO76,MLO78,MLO82,#REF!)*(1-$E$91)*0.095</f>
        <v>#REF!</v>
      </c>
      <c r="MLP97" s="1488" t="e">
        <f>SUM(MLP23,MLP27,MLP33,MLP38,MLP41,MLP44,MLP47,MLP50,MLP56,MLP62,MLP64,MLP70,MLP76,MLP78,MLP82,#REF!)*(1-$E$91)*0.095</f>
        <v>#REF!</v>
      </c>
      <c r="MLQ97" s="1488" t="e">
        <f>SUM(MLQ23,MLQ27,MLQ33,MLQ38,MLQ41,MLQ44,MLQ47,MLQ50,MLQ56,MLQ62,MLQ64,MLQ70,MLQ76,MLQ78,MLQ82,#REF!)*(1-$E$91)*0.095</f>
        <v>#REF!</v>
      </c>
      <c r="MLR97" s="1488" t="e">
        <f>SUM(MLR23,MLR27,MLR33,MLR38,MLR41,MLR44,MLR47,MLR50,MLR56,MLR62,MLR64,MLR70,MLR76,MLR78,MLR82,#REF!)*(1-$E$91)*0.095</f>
        <v>#REF!</v>
      </c>
      <c r="MLS97" s="1488" t="e">
        <f>SUM(MLS23,MLS27,MLS33,MLS38,MLS41,MLS44,MLS47,MLS50,MLS56,MLS62,MLS64,MLS70,MLS76,MLS78,MLS82,#REF!)*(1-$E$91)*0.095</f>
        <v>#REF!</v>
      </c>
      <c r="MLT97" s="1488" t="e">
        <f>SUM(MLT23,MLT27,MLT33,MLT38,MLT41,MLT44,MLT47,MLT50,MLT56,MLT62,MLT64,MLT70,MLT76,MLT78,MLT82,#REF!)*(1-$E$91)*0.095</f>
        <v>#REF!</v>
      </c>
      <c r="MLU97" s="1488" t="e">
        <f>SUM(MLU23,MLU27,MLU33,MLU38,MLU41,MLU44,MLU47,MLU50,MLU56,MLU62,MLU64,MLU70,MLU76,MLU78,MLU82,#REF!)*(1-$E$91)*0.095</f>
        <v>#REF!</v>
      </c>
      <c r="MLV97" s="1488" t="e">
        <f>SUM(MLV23,MLV27,MLV33,MLV38,MLV41,MLV44,MLV47,MLV50,MLV56,MLV62,MLV64,MLV70,MLV76,MLV78,MLV82,#REF!)*(1-$E$91)*0.095</f>
        <v>#REF!</v>
      </c>
      <c r="MLW97" s="1488" t="e">
        <f>SUM(MLW23,MLW27,MLW33,MLW38,MLW41,MLW44,MLW47,MLW50,MLW56,MLW62,MLW64,MLW70,MLW76,MLW78,MLW82,#REF!)*(1-$E$91)*0.095</f>
        <v>#REF!</v>
      </c>
      <c r="MLX97" s="1488" t="e">
        <f>SUM(MLX23,MLX27,MLX33,MLX38,MLX41,MLX44,MLX47,MLX50,MLX56,MLX62,MLX64,MLX70,MLX76,MLX78,MLX82,#REF!)*(1-$E$91)*0.095</f>
        <v>#REF!</v>
      </c>
      <c r="MLY97" s="1488" t="e">
        <f>SUM(MLY23,MLY27,MLY33,MLY38,MLY41,MLY44,MLY47,MLY50,MLY56,MLY62,MLY64,MLY70,MLY76,MLY78,MLY82,#REF!)*(1-$E$91)*0.095</f>
        <v>#REF!</v>
      </c>
      <c r="MLZ97" s="1488" t="e">
        <f>SUM(MLZ23,MLZ27,MLZ33,MLZ38,MLZ41,MLZ44,MLZ47,MLZ50,MLZ56,MLZ62,MLZ64,MLZ70,MLZ76,MLZ78,MLZ82,#REF!)*(1-$E$91)*0.095</f>
        <v>#REF!</v>
      </c>
      <c r="MMA97" s="1488" t="e">
        <f>SUM(MMA23,MMA27,MMA33,MMA38,MMA41,MMA44,MMA47,MMA50,MMA56,MMA62,MMA64,MMA70,MMA76,MMA78,MMA82,#REF!)*(1-$E$91)*0.095</f>
        <v>#REF!</v>
      </c>
      <c r="MMB97" s="1488" t="e">
        <f>SUM(MMB23,MMB27,MMB33,MMB38,MMB41,MMB44,MMB47,MMB50,MMB56,MMB62,MMB64,MMB70,MMB76,MMB78,MMB82,#REF!)*(1-$E$91)*0.095</f>
        <v>#REF!</v>
      </c>
      <c r="MMC97" s="1488" t="e">
        <f>SUM(MMC23,MMC27,MMC33,MMC38,MMC41,MMC44,MMC47,MMC50,MMC56,MMC62,MMC64,MMC70,MMC76,MMC78,MMC82,#REF!)*(1-$E$91)*0.095</f>
        <v>#REF!</v>
      </c>
      <c r="MMD97" s="1488" t="e">
        <f>SUM(MMD23,MMD27,MMD33,MMD38,MMD41,MMD44,MMD47,MMD50,MMD56,MMD62,MMD64,MMD70,MMD76,MMD78,MMD82,#REF!)*(1-$E$91)*0.095</f>
        <v>#REF!</v>
      </c>
      <c r="MME97" s="1488" t="e">
        <f>SUM(MME23,MME27,MME33,MME38,MME41,MME44,MME47,MME50,MME56,MME62,MME64,MME70,MME76,MME78,MME82,#REF!)*(1-$E$91)*0.095</f>
        <v>#REF!</v>
      </c>
      <c r="MMF97" s="1488" t="e">
        <f>SUM(MMF23,MMF27,MMF33,MMF38,MMF41,MMF44,MMF47,MMF50,MMF56,MMF62,MMF64,MMF70,MMF76,MMF78,MMF82,#REF!)*(1-$E$91)*0.095</f>
        <v>#REF!</v>
      </c>
      <c r="MMG97" s="1488" t="e">
        <f>SUM(MMG23,MMG27,MMG33,MMG38,MMG41,MMG44,MMG47,MMG50,MMG56,MMG62,MMG64,MMG70,MMG76,MMG78,MMG82,#REF!)*(1-$E$91)*0.095</f>
        <v>#REF!</v>
      </c>
      <c r="MMH97" s="1488" t="e">
        <f>SUM(MMH23,MMH27,MMH33,MMH38,MMH41,MMH44,MMH47,MMH50,MMH56,MMH62,MMH64,MMH70,MMH76,MMH78,MMH82,#REF!)*(1-$E$91)*0.095</f>
        <v>#REF!</v>
      </c>
      <c r="MMI97" s="1488" t="e">
        <f>SUM(MMI23,MMI27,MMI33,MMI38,MMI41,MMI44,MMI47,MMI50,MMI56,MMI62,MMI64,MMI70,MMI76,MMI78,MMI82,#REF!)*(1-$E$91)*0.095</f>
        <v>#REF!</v>
      </c>
      <c r="MMJ97" s="1488" t="e">
        <f>SUM(MMJ23,MMJ27,MMJ33,MMJ38,MMJ41,MMJ44,MMJ47,MMJ50,MMJ56,MMJ62,MMJ64,MMJ70,MMJ76,MMJ78,MMJ82,#REF!)*(1-$E$91)*0.095</f>
        <v>#REF!</v>
      </c>
      <c r="MMK97" s="1488" t="e">
        <f>SUM(MMK23,MMK27,MMK33,MMK38,MMK41,MMK44,MMK47,MMK50,MMK56,MMK62,MMK64,MMK70,MMK76,MMK78,MMK82,#REF!)*(1-$E$91)*0.095</f>
        <v>#REF!</v>
      </c>
      <c r="MML97" s="1488" t="e">
        <f>SUM(MML23,MML27,MML33,MML38,MML41,MML44,MML47,MML50,MML56,MML62,MML64,MML70,MML76,MML78,MML82,#REF!)*(1-$E$91)*0.095</f>
        <v>#REF!</v>
      </c>
      <c r="MMM97" s="1488" t="e">
        <f>SUM(MMM23,MMM27,MMM33,MMM38,MMM41,MMM44,MMM47,MMM50,MMM56,MMM62,MMM64,MMM70,MMM76,MMM78,MMM82,#REF!)*(1-$E$91)*0.095</f>
        <v>#REF!</v>
      </c>
      <c r="MMN97" s="1488" t="e">
        <f>SUM(MMN23,MMN27,MMN33,MMN38,MMN41,MMN44,MMN47,MMN50,MMN56,MMN62,MMN64,MMN70,MMN76,MMN78,MMN82,#REF!)*(1-$E$91)*0.095</f>
        <v>#REF!</v>
      </c>
      <c r="MMO97" s="1488" t="e">
        <f>SUM(MMO23,MMO27,MMO33,MMO38,MMO41,MMO44,MMO47,MMO50,MMO56,MMO62,MMO64,MMO70,MMO76,MMO78,MMO82,#REF!)*(1-$E$91)*0.095</f>
        <v>#REF!</v>
      </c>
      <c r="MMP97" s="1488" t="e">
        <f>SUM(MMP23,MMP27,MMP33,MMP38,MMP41,MMP44,MMP47,MMP50,MMP56,MMP62,MMP64,MMP70,MMP76,MMP78,MMP82,#REF!)*(1-$E$91)*0.095</f>
        <v>#REF!</v>
      </c>
      <c r="MMQ97" s="1488" t="e">
        <f>SUM(MMQ23,MMQ27,MMQ33,MMQ38,MMQ41,MMQ44,MMQ47,MMQ50,MMQ56,MMQ62,MMQ64,MMQ70,MMQ76,MMQ78,MMQ82,#REF!)*(1-$E$91)*0.095</f>
        <v>#REF!</v>
      </c>
      <c r="MMR97" s="1488" t="e">
        <f>SUM(MMR23,MMR27,MMR33,MMR38,MMR41,MMR44,MMR47,MMR50,MMR56,MMR62,MMR64,MMR70,MMR76,MMR78,MMR82,#REF!)*(1-$E$91)*0.095</f>
        <v>#REF!</v>
      </c>
      <c r="MMS97" s="1488" t="e">
        <f>SUM(MMS23,MMS27,MMS33,MMS38,MMS41,MMS44,MMS47,MMS50,MMS56,MMS62,MMS64,MMS70,MMS76,MMS78,MMS82,#REF!)*(1-$E$91)*0.095</f>
        <v>#REF!</v>
      </c>
      <c r="MMT97" s="1488" t="e">
        <f>SUM(MMT23,MMT27,MMT33,MMT38,MMT41,MMT44,MMT47,MMT50,MMT56,MMT62,MMT64,MMT70,MMT76,MMT78,MMT82,#REF!)*(1-$E$91)*0.095</f>
        <v>#REF!</v>
      </c>
      <c r="MMU97" s="1488" t="e">
        <f>SUM(MMU23,MMU27,MMU33,MMU38,MMU41,MMU44,MMU47,MMU50,MMU56,MMU62,MMU64,MMU70,MMU76,MMU78,MMU82,#REF!)*(1-$E$91)*0.095</f>
        <v>#REF!</v>
      </c>
      <c r="MMV97" s="1488" t="e">
        <f>SUM(MMV23,MMV27,MMV33,MMV38,MMV41,MMV44,MMV47,MMV50,MMV56,MMV62,MMV64,MMV70,MMV76,MMV78,MMV82,#REF!)*(1-$E$91)*0.095</f>
        <v>#REF!</v>
      </c>
      <c r="MMW97" s="1488" t="e">
        <f>SUM(MMW23,MMW27,MMW33,MMW38,MMW41,MMW44,MMW47,MMW50,MMW56,MMW62,MMW64,MMW70,MMW76,MMW78,MMW82,#REF!)*(1-$E$91)*0.095</f>
        <v>#REF!</v>
      </c>
      <c r="MMX97" s="1488" t="e">
        <f>SUM(MMX23,MMX27,MMX33,MMX38,MMX41,MMX44,MMX47,MMX50,MMX56,MMX62,MMX64,MMX70,MMX76,MMX78,MMX82,#REF!)*(1-$E$91)*0.095</f>
        <v>#REF!</v>
      </c>
      <c r="MMY97" s="1488" t="e">
        <f>SUM(MMY23,MMY27,MMY33,MMY38,MMY41,MMY44,MMY47,MMY50,MMY56,MMY62,MMY64,MMY70,MMY76,MMY78,MMY82,#REF!)*(1-$E$91)*0.095</f>
        <v>#REF!</v>
      </c>
      <c r="MMZ97" s="1488" t="e">
        <f>SUM(MMZ23,MMZ27,MMZ33,MMZ38,MMZ41,MMZ44,MMZ47,MMZ50,MMZ56,MMZ62,MMZ64,MMZ70,MMZ76,MMZ78,MMZ82,#REF!)*(1-$E$91)*0.095</f>
        <v>#REF!</v>
      </c>
      <c r="MNA97" s="1488" t="e">
        <f>SUM(MNA23,MNA27,MNA33,MNA38,MNA41,MNA44,MNA47,MNA50,MNA56,MNA62,MNA64,MNA70,MNA76,MNA78,MNA82,#REF!)*(1-$E$91)*0.095</f>
        <v>#REF!</v>
      </c>
      <c r="MNB97" s="1488" t="e">
        <f>SUM(MNB23,MNB27,MNB33,MNB38,MNB41,MNB44,MNB47,MNB50,MNB56,MNB62,MNB64,MNB70,MNB76,MNB78,MNB82,#REF!)*(1-$E$91)*0.095</f>
        <v>#REF!</v>
      </c>
      <c r="MNC97" s="1488" t="e">
        <f>SUM(MNC23,MNC27,MNC33,MNC38,MNC41,MNC44,MNC47,MNC50,MNC56,MNC62,MNC64,MNC70,MNC76,MNC78,MNC82,#REF!)*(1-$E$91)*0.095</f>
        <v>#REF!</v>
      </c>
      <c r="MND97" s="1488" t="e">
        <f>SUM(MND23,MND27,MND33,MND38,MND41,MND44,MND47,MND50,MND56,MND62,MND64,MND70,MND76,MND78,MND82,#REF!)*(1-$E$91)*0.095</f>
        <v>#REF!</v>
      </c>
      <c r="MNE97" s="1488" t="e">
        <f>SUM(MNE23,MNE27,MNE33,MNE38,MNE41,MNE44,MNE47,MNE50,MNE56,MNE62,MNE64,MNE70,MNE76,MNE78,MNE82,#REF!)*(1-$E$91)*0.095</f>
        <v>#REF!</v>
      </c>
      <c r="MNF97" s="1488" t="e">
        <f>SUM(MNF23,MNF27,MNF33,MNF38,MNF41,MNF44,MNF47,MNF50,MNF56,MNF62,MNF64,MNF70,MNF76,MNF78,MNF82,#REF!)*(1-$E$91)*0.095</f>
        <v>#REF!</v>
      </c>
      <c r="MNG97" s="1488" t="e">
        <f>SUM(MNG23,MNG27,MNG33,MNG38,MNG41,MNG44,MNG47,MNG50,MNG56,MNG62,MNG64,MNG70,MNG76,MNG78,MNG82,#REF!)*(1-$E$91)*0.095</f>
        <v>#REF!</v>
      </c>
      <c r="MNH97" s="1488" t="e">
        <f>SUM(MNH23,MNH27,MNH33,MNH38,MNH41,MNH44,MNH47,MNH50,MNH56,MNH62,MNH64,MNH70,MNH76,MNH78,MNH82,#REF!)*(1-$E$91)*0.095</f>
        <v>#REF!</v>
      </c>
      <c r="MNI97" s="1488" t="e">
        <f>SUM(MNI23,MNI27,MNI33,MNI38,MNI41,MNI44,MNI47,MNI50,MNI56,MNI62,MNI64,MNI70,MNI76,MNI78,MNI82,#REF!)*(1-$E$91)*0.095</f>
        <v>#REF!</v>
      </c>
      <c r="MNJ97" s="1488" t="e">
        <f>SUM(MNJ23,MNJ27,MNJ33,MNJ38,MNJ41,MNJ44,MNJ47,MNJ50,MNJ56,MNJ62,MNJ64,MNJ70,MNJ76,MNJ78,MNJ82,#REF!)*(1-$E$91)*0.095</f>
        <v>#REF!</v>
      </c>
      <c r="MNK97" s="1488" t="e">
        <f>SUM(MNK23,MNK27,MNK33,MNK38,MNK41,MNK44,MNK47,MNK50,MNK56,MNK62,MNK64,MNK70,MNK76,MNK78,MNK82,#REF!)*(1-$E$91)*0.095</f>
        <v>#REF!</v>
      </c>
      <c r="MNL97" s="1488" t="e">
        <f>SUM(MNL23,MNL27,MNL33,MNL38,MNL41,MNL44,MNL47,MNL50,MNL56,MNL62,MNL64,MNL70,MNL76,MNL78,MNL82,#REF!)*(1-$E$91)*0.095</f>
        <v>#REF!</v>
      </c>
      <c r="MNM97" s="1488" t="e">
        <f>SUM(MNM23,MNM27,MNM33,MNM38,MNM41,MNM44,MNM47,MNM50,MNM56,MNM62,MNM64,MNM70,MNM76,MNM78,MNM82,#REF!)*(1-$E$91)*0.095</f>
        <v>#REF!</v>
      </c>
      <c r="MNN97" s="1488" t="e">
        <f>SUM(MNN23,MNN27,MNN33,MNN38,MNN41,MNN44,MNN47,MNN50,MNN56,MNN62,MNN64,MNN70,MNN76,MNN78,MNN82,#REF!)*(1-$E$91)*0.095</f>
        <v>#REF!</v>
      </c>
      <c r="MNO97" s="1488" t="e">
        <f>SUM(MNO23,MNO27,MNO33,MNO38,MNO41,MNO44,MNO47,MNO50,MNO56,MNO62,MNO64,MNO70,MNO76,MNO78,MNO82,#REF!)*(1-$E$91)*0.095</f>
        <v>#REF!</v>
      </c>
      <c r="MNP97" s="1488" t="e">
        <f>SUM(MNP23,MNP27,MNP33,MNP38,MNP41,MNP44,MNP47,MNP50,MNP56,MNP62,MNP64,MNP70,MNP76,MNP78,MNP82,#REF!)*(1-$E$91)*0.095</f>
        <v>#REF!</v>
      </c>
      <c r="MNQ97" s="1488" t="e">
        <f>SUM(MNQ23,MNQ27,MNQ33,MNQ38,MNQ41,MNQ44,MNQ47,MNQ50,MNQ56,MNQ62,MNQ64,MNQ70,MNQ76,MNQ78,MNQ82,#REF!)*(1-$E$91)*0.095</f>
        <v>#REF!</v>
      </c>
      <c r="MNR97" s="1488" t="e">
        <f>SUM(MNR23,MNR27,MNR33,MNR38,MNR41,MNR44,MNR47,MNR50,MNR56,MNR62,MNR64,MNR70,MNR76,MNR78,MNR82,#REF!)*(1-$E$91)*0.095</f>
        <v>#REF!</v>
      </c>
      <c r="MNS97" s="1488" t="e">
        <f>SUM(MNS23,MNS27,MNS33,MNS38,MNS41,MNS44,MNS47,MNS50,MNS56,MNS62,MNS64,MNS70,MNS76,MNS78,MNS82,#REF!)*(1-$E$91)*0.095</f>
        <v>#REF!</v>
      </c>
      <c r="MNT97" s="1488" t="e">
        <f>SUM(MNT23,MNT27,MNT33,MNT38,MNT41,MNT44,MNT47,MNT50,MNT56,MNT62,MNT64,MNT70,MNT76,MNT78,MNT82,#REF!)*(1-$E$91)*0.095</f>
        <v>#REF!</v>
      </c>
      <c r="MNU97" s="1488" t="e">
        <f>SUM(MNU23,MNU27,MNU33,MNU38,MNU41,MNU44,MNU47,MNU50,MNU56,MNU62,MNU64,MNU70,MNU76,MNU78,MNU82,#REF!)*(1-$E$91)*0.095</f>
        <v>#REF!</v>
      </c>
      <c r="MNV97" s="1488" t="e">
        <f>SUM(MNV23,MNV27,MNV33,MNV38,MNV41,MNV44,MNV47,MNV50,MNV56,MNV62,MNV64,MNV70,MNV76,MNV78,MNV82,#REF!)*(1-$E$91)*0.095</f>
        <v>#REF!</v>
      </c>
      <c r="MNW97" s="1488" t="e">
        <f>SUM(MNW23,MNW27,MNW33,MNW38,MNW41,MNW44,MNW47,MNW50,MNW56,MNW62,MNW64,MNW70,MNW76,MNW78,MNW82,#REF!)*(1-$E$91)*0.095</f>
        <v>#REF!</v>
      </c>
      <c r="MNX97" s="1488" t="e">
        <f>SUM(MNX23,MNX27,MNX33,MNX38,MNX41,MNX44,MNX47,MNX50,MNX56,MNX62,MNX64,MNX70,MNX76,MNX78,MNX82,#REF!)*(1-$E$91)*0.095</f>
        <v>#REF!</v>
      </c>
      <c r="MNY97" s="1488" t="e">
        <f>SUM(MNY23,MNY27,MNY33,MNY38,MNY41,MNY44,MNY47,MNY50,MNY56,MNY62,MNY64,MNY70,MNY76,MNY78,MNY82,#REF!)*(1-$E$91)*0.095</f>
        <v>#REF!</v>
      </c>
      <c r="MNZ97" s="1488" t="e">
        <f>SUM(MNZ23,MNZ27,MNZ33,MNZ38,MNZ41,MNZ44,MNZ47,MNZ50,MNZ56,MNZ62,MNZ64,MNZ70,MNZ76,MNZ78,MNZ82,#REF!)*(1-$E$91)*0.095</f>
        <v>#REF!</v>
      </c>
      <c r="MOA97" s="1488" t="e">
        <f>SUM(MOA23,MOA27,MOA33,MOA38,MOA41,MOA44,MOA47,MOA50,MOA56,MOA62,MOA64,MOA70,MOA76,MOA78,MOA82,#REF!)*(1-$E$91)*0.095</f>
        <v>#REF!</v>
      </c>
      <c r="MOB97" s="1488" t="e">
        <f>SUM(MOB23,MOB27,MOB33,MOB38,MOB41,MOB44,MOB47,MOB50,MOB56,MOB62,MOB64,MOB70,MOB76,MOB78,MOB82,#REF!)*(1-$E$91)*0.095</f>
        <v>#REF!</v>
      </c>
      <c r="MOC97" s="1488" t="e">
        <f>SUM(MOC23,MOC27,MOC33,MOC38,MOC41,MOC44,MOC47,MOC50,MOC56,MOC62,MOC64,MOC70,MOC76,MOC78,MOC82,#REF!)*(1-$E$91)*0.095</f>
        <v>#REF!</v>
      </c>
      <c r="MOD97" s="1488" t="e">
        <f>SUM(MOD23,MOD27,MOD33,MOD38,MOD41,MOD44,MOD47,MOD50,MOD56,MOD62,MOD64,MOD70,MOD76,MOD78,MOD82,#REF!)*(1-$E$91)*0.095</f>
        <v>#REF!</v>
      </c>
      <c r="MOE97" s="1488" t="e">
        <f>SUM(MOE23,MOE27,MOE33,MOE38,MOE41,MOE44,MOE47,MOE50,MOE56,MOE62,MOE64,MOE70,MOE76,MOE78,MOE82,#REF!)*(1-$E$91)*0.095</f>
        <v>#REF!</v>
      </c>
      <c r="MOF97" s="1488" t="e">
        <f>SUM(MOF23,MOF27,MOF33,MOF38,MOF41,MOF44,MOF47,MOF50,MOF56,MOF62,MOF64,MOF70,MOF76,MOF78,MOF82,#REF!)*(1-$E$91)*0.095</f>
        <v>#REF!</v>
      </c>
      <c r="MOG97" s="1488" t="e">
        <f>SUM(MOG23,MOG27,MOG33,MOG38,MOG41,MOG44,MOG47,MOG50,MOG56,MOG62,MOG64,MOG70,MOG76,MOG78,MOG82,#REF!)*(1-$E$91)*0.095</f>
        <v>#REF!</v>
      </c>
      <c r="MOH97" s="1488" t="e">
        <f>SUM(MOH23,MOH27,MOH33,MOH38,MOH41,MOH44,MOH47,MOH50,MOH56,MOH62,MOH64,MOH70,MOH76,MOH78,MOH82,#REF!)*(1-$E$91)*0.095</f>
        <v>#REF!</v>
      </c>
      <c r="MOI97" s="1488" t="e">
        <f>SUM(MOI23,MOI27,MOI33,MOI38,MOI41,MOI44,MOI47,MOI50,MOI56,MOI62,MOI64,MOI70,MOI76,MOI78,MOI82,#REF!)*(1-$E$91)*0.095</f>
        <v>#REF!</v>
      </c>
      <c r="MOJ97" s="1488" t="e">
        <f>SUM(MOJ23,MOJ27,MOJ33,MOJ38,MOJ41,MOJ44,MOJ47,MOJ50,MOJ56,MOJ62,MOJ64,MOJ70,MOJ76,MOJ78,MOJ82,#REF!)*(1-$E$91)*0.095</f>
        <v>#REF!</v>
      </c>
      <c r="MOK97" s="1488" t="e">
        <f>SUM(MOK23,MOK27,MOK33,MOK38,MOK41,MOK44,MOK47,MOK50,MOK56,MOK62,MOK64,MOK70,MOK76,MOK78,MOK82,#REF!)*(1-$E$91)*0.095</f>
        <v>#REF!</v>
      </c>
      <c r="MOL97" s="1488" t="e">
        <f>SUM(MOL23,MOL27,MOL33,MOL38,MOL41,MOL44,MOL47,MOL50,MOL56,MOL62,MOL64,MOL70,MOL76,MOL78,MOL82,#REF!)*(1-$E$91)*0.095</f>
        <v>#REF!</v>
      </c>
      <c r="MOM97" s="1488" t="e">
        <f>SUM(MOM23,MOM27,MOM33,MOM38,MOM41,MOM44,MOM47,MOM50,MOM56,MOM62,MOM64,MOM70,MOM76,MOM78,MOM82,#REF!)*(1-$E$91)*0.095</f>
        <v>#REF!</v>
      </c>
      <c r="MON97" s="1488" t="e">
        <f>SUM(MON23,MON27,MON33,MON38,MON41,MON44,MON47,MON50,MON56,MON62,MON64,MON70,MON76,MON78,MON82,#REF!)*(1-$E$91)*0.095</f>
        <v>#REF!</v>
      </c>
      <c r="MOO97" s="1488" t="e">
        <f>SUM(MOO23,MOO27,MOO33,MOO38,MOO41,MOO44,MOO47,MOO50,MOO56,MOO62,MOO64,MOO70,MOO76,MOO78,MOO82,#REF!)*(1-$E$91)*0.095</f>
        <v>#REF!</v>
      </c>
      <c r="MOP97" s="1488" t="e">
        <f>SUM(MOP23,MOP27,MOP33,MOP38,MOP41,MOP44,MOP47,MOP50,MOP56,MOP62,MOP64,MOP70,MOP76,MOP78,MOP82,#REF!)*(1-$E$91)*0.095</f>
        <v>#REF!</v>
      </c>
      <c r="MOQ97" s="1488" t="e">
        <f>SUM(MOQ23,MOQ27,MOQ33,MOQ38,MOQ41,MOQ44,MOQ47,MOQ50,MOQ56,MOQ62,MOQ64,MOQ70,MOQ76,MOQ78,MOQ82,#REF!)*(1-$E$91)*0.095</f>
        <v>#REF!</v>
      </c>
      <c r="MOR97" s="1488" t="e">
        <f>SUM(MOR23,MOR27,MOR33,MOR38,MOR41,MOR44,MOR47,MOR50,MOR56,MOR62,MOR64,MOR70,MOR76,MOR78,MOR82,#REF!)*(1-$E$91)*0.095</f>
        <v>#REF!</v>
      </c>
      <c r="MOS97" s="1488" t="e">
        <f>SUM(MOS23,MOS27,MOS33,MOS38,MOS41,MOS44,MOS47,MOS50,MOS56,MOS62,MOS64,MOS70,MOS76,MOS78,MOS82,#REF!)*(1-$E$91)*0.095</f>
        <v>#REF!</v>
      </c>
      <c r="MOT97" s="1488" t="e">
        <f>SUM(MOT23,MOT27,MOT33,MOT38,MOT41,MOT44,MOT47,MOT50,MOT56,MOT62,MOT64,MOT70,MOT76,MOT78,MOT82,#REF!)*(1-$E$91)*0.095</f>
        <v>#REF!</v>
      </c>
      <c r="MOU97" s="1488" t="e">
        <f>SUM(MOU23,MOU27,MOU33,MOU38,MOU41,MOU44,MOU47,MOU50,MOU56,MOU62,MOU64,MOU70,MOU76,MOU78,MOU82,#REF!)*(1-$E$91)*0.095</f>
        <v>#REF!</v>
      </c>
      <c r="MOV97" s="1488" t="e">
        <f>SUM(MOV23,MOV27,MOV33,MOV38,MOV41,MOV44,MOV47,MOV50,MOV56,MOV62,MOV64,MOV70,MOV76,MOV78,MOV82,#REF!)*(1-$E$91)*0.095</f>
        <v>#REF!</v>
      </c>
      <c r="MOW97" s="1488" t="e">
        <f>SUM(MOW23,MOW27,MOW33,MOW38,MOW41,MOW44,MOW47,MOW50,MOW56,MOW62,MOW64,MOW70,MOW76,MOW78,MOW82,#REF!)*(1-$E$91)*0.095</f>
        <v>#REF!</v>
      </c>
      <c r="MOX97" s="1488" t="e">
        <f>SUM(MOX23,MOX27,MOX33,MOX38,MOX41,MOX44,MOX47,MOX50,MOX56,MOX62,MOX64,MOX70,MOX76,MOX78,MOX82,#REF!)*(1-$E$91)*0.095</f>
        <v>#REF!</v>
      </c>
      <c r="MOY97" s="1488" t="e">
        <f>SUM(MOY23,MOY27,MOY33,MOY38,MOY41,MOY44,MOY47,MOY50,MOY56,MOY62,MOY64,MOY70,MOY76,MOY78,MOY82,#REF!)*(1-$E$91)*0.095</f>
        <v>#REF!</v>
      </c>
      <c r="MOZ97" s="1488" t="e">
        <f>SUM(MOZ23,MOZ27,MOZ33,MOZ38,MOZ41,MOZ44,MOZ47,MOZ50,MOZ56,MOZ62,MOZ64,MOZ70,MOZ76,MOZ78,MOZ82,#REF!)*(1-$E$91)*0.095</f>
        <v>#REF!</v>
      </c>
      <c r="MPA97" s="1488" t="e">
        <f>SUM(MPA23,MPA27,MPA33,MPA38,MPA41,MPA44,MPA47,MPA50,MPA56,MPA62,MPA64,MPA70,MPA76,MPA78,MPA82,#REF!)*(1-$E$91)*0.095</f>
        <v>#REF!</v>
      </c>
      <c r="MPB97" s="1488" t="e">
        <f>SUM(MPB23,MPB27,MPB33,MPB38,MPB41,MPB44,MPB47,MPB50,MPB56,MPB62,MPB64,MPB70,MPB76,MPB78,MPB82,#REF!)*(1-$E$91)*0.095</f>
        <v>#REF!</v>
      </c>
      <c r="MPC97" s="1488" t="e">
        <f>SUM(MPC23,MPC27,MPC33,MPC38,MPC41,MPC44,MPC47,MPC50,MPC56,MPC62,MPC64,MPC70,MPC76,MPC78,MPC82,#REF!)*(1-$E$91)*0.095</f>
        <v>#REF!</v>
      </c>
      <c r="MPD97" s="1488" t="e">
        <f>SUM(MPD23,MPD27,MPD33,MPD38,MPD41,MPD44,MPD47,MPD50,MPD56,MPD62,MPD64,MPD70,MPD76,MPD78,MPD82,#REF!)*(1-$E$91)*0.095</f>
        <v>#REF!</v>
      </c>
      <c r="MPE97" s="1488" t="e">
        <f>SUM(MPE23,MPE27,MPE33,MPE38,MPE41,MPE44,MPE47,MPE50,MPE56,MPE62,MPE64,MPE70,MPE76,MPE78,MPE82,#REF!)*(1-$E$91)*0.095</f>
        <v>#REF!</v>
      </c>
      <c r="MPF97" s="1488" t="e">
        <f>SUM(MPF23,MPF27,MPF33,MPF38,MPF41,MPF44,MPF47,MPF50,MPF56,MPF62,MPF64,MPF70,MPF76,MPF78,MPF82,#REF!)*(1-$E$91)*0.095</f>
        <v>#REF!</v>
      </c>
      <c r="MPG97" s="1488" t="e">
        <f>SUM(MPG23,MPG27,MPG33,MPG38,MPG41,MPG44,MPG47,MPG50,MPG56,MPG62,MPG64,MPG70,MPG76,MPG78,MPG82,#REF!)*(1-$E$91)*0.095</f>
        <v>#REF!</v>
      </c>
      <c r="MPH97" s="1488" t="e">
        <f>SUM(MPH23,MPH27,MPH33,MPH38,MPH41,MPH44,MPH47,MPH50,MPH56,MPH62,MPH64,MPH70,MPH76,MPH78,MPH82,#REF!)*(1-$E$91)*0.095</f>
        <v>#REF!</v>
      </c>
      <c r="MPI97" s="1488" t="e">
        <f>SUM(MPI23,MPI27,MPI33,MPI38,MPI41,MPI44,MPI47,MPI50,MPI56,MPI62,MPI64,MPI70,MPI76,MPI78,MPI82,#REF!)*(1-$E$91)*0.095</f>
        <v>#REF!</v>
      </c>
      <c r="MPJ97" s="1488" t="e">
        <f>SUM(MPJ23,MPJ27,MPJ33,MPJ38,MPJ41,MPJ44,MPJ47,MPJ50,MPJ56,MPJ62,MPJ64,MPJ70,MPJ76,MPJ78,MPJ82,#REF!)*(1-$E$91)*0.095</f>
        <v>#REF!</v>
      </c>
      <c r="MPK97" s="1488" t="e">
        <f>SUM(MPK23,MPK27,MPK33,MPK38,MPK41,MPK44,MPK47,MPK50,MPK56,MPK62,MPK64,MPK70,MPK76,MPK78,MPK82,#REF!)*(1-$E$91)*0.095</f>
        <v>#REF!</v>
      </c>
      <c r="MPL97" s="1488" t="e">
        <f>SUM(MPL23,MPL27,MPL33,MPL38,MPL41,MPL44,MPL47,MPL50,MPL56,MPL62,MPL64,MPL70,MPL76,MPL78,MPL82,#REF!)*(1-$E$91)*0.095</f>
        <v>#REF!</v>
      </c>
      <c r="MPM97" s="1488" t="e">
        <f>SUM(MPM23,MPM27,MPM33,MPM38,MPM41,MPM44,MPM47,MPM50,MPM56,MPM62,MPM64,MPM70,MPM76,MPM78,MPM82,#REF!)*(1-$E$91)*0.095</f>
        <v>#REF!</v>
      </c>
      <c r="MPN97" s="1488" t="e">
        <f>SUM(MPN23,MPN27,MPN33,MPN38,MPN41,MPN44,MPN47,MPN50,MPN56,MPN62,MPN64,MPN70,MPN76,MPN78,MPN82,#REF!)*(1-$E$91)*0.095</f>
        <v>#REF!</v>
      </c>
      <c r="MPO97" s="1488" t="e">
        <f>SUM(MPO23,MPO27,MPO33,MPO38,MPO41,MPO44,MPO47,MPO50,MPO56,MPO62,MPO64,MPO70,MPO76,MPO78,MPO82,#REF!)*(1-$E$91)*0.095</f>
        <v>#REF!</v>
      </c>
      <c r="MPP97" s="1488" t="e">
        <f>SUM(MPP23,MPP27,MPP33,MPP38,MPP41,MPP44,MPP47,MPP50,MPP56,MPP62,MPP64,MPP70,MPP76,MPP78,MPP82,#REF!)*(1-$E$91)*0.095</f>
        <v>#REF!</v>
      </c>
      <c r="MPQ97" s="1488" t="e">
        <f>SUM(MPQ23,MPQ27,MPQ33,MPQ38,MPQ41,MPQ44,MPQ47,MPQ50,MPQ56,MPQ62,MPQ64,MPQ70,MPQ76,MPQ78,MPQ82,#REF!)*(1-$E$91)*0.095</f>
        <v>#REF!</v>
      </c>
      <c r="MPR97" s="1488" t="e">
        <f>SUM(MPR23,MPR27,MPR33,MPR38,MPR41,MPR44,MPR47,MPR50,MPR56,MPR62,MPR64,MPR70,MPR76,MPR78,MPR82,#REF!)*(1-$E$91)*0.095</f>
        <v>#REF!</v>
      </c>
      <c r="MPS97" s="1488" t="e">
        <f>SUM(MPS23,MPS27,MPS33,MPS38,MPS41,MPS44,MPS47,MPS50,MPS56,MPS62,MPS64,MPS70,MPS76,MPS78,MPS82,#REF!)*(1-$E$91)*0.095</f>
        <v>#REF!</v>
      </c>
      <c r="MPT97" s="1488" t="e">
        <f>SUM(MPT23,MPT27,MPT33,MPT38,MPT41,MPT44,MPT47,MPT50,MPT56,MPT62,MPT64,MPT70,MPT76,MPT78,MPT82,#REF!)*(1-$E$91)*0.095</f>
        <v>#REF!</v>
      </c>
      <c r="MPU97" s="1488" t="e">
        <f>SUM(MPU23,MPU27,MPU33,MPU38,MPU41,MPU44,MPU47,MPU50,MPU56,MPU62,MPU64,MPU70,MPU76,MPU78,MPU82,#REF!)*(1-$E$91)*0.095</f>
        <v>#REF!</v>
      </c>
      <c r="MPV97" s="1488" t="e">
        <f>SUM(MPV23,MPV27,MPV33,MPV38,MPV41,MPV44,MPV47,MPV50,MPV56,MPV62,MPV64,MPV70,MPV76,MPV78,MPV82,#REF!)*(1-$E$91)*0.095</f>
        <v>#REF!</v>
      </c>
      <c r="MPW97" s="1488" t="e">
        <f>SUM(MPW23,MPW27,MPW33,MPW38,MPW41,MPW44,MPW47,MPW50,MPW56,MPW62,MPW64,MPW70,MPW76,MPW78,MPW82,#REF!)*(1-$E$91)*0.095</f>
        <v>#REF!</v>
      </c>
      <c r="MPX97" s="1488" t="e">
        <f>SUM(MPX23,MPX27,MPX33,MPX38,MPX41,MPX44,MPX47,MPX50,MPX56,MPX62,MPX64,MPX70,MPX76,MPX78,MPX82,#REF!)*(1-$E$91)*0.095</f>
        <v>#REF!</v>
      </c>
      <c r="MPY97" s="1488" t="e">
        <f>SUM(MPY23,MPY27,MPY33,MPY38,MPY41,MPY44,MPY47,MPY50,MPY56,MPY62,MPY64,MPY70,MPY76,MPY78,MPY82,#REF!)*(1-$E$91)*0.095</f>
        <v>#REF!</v>
      </c>
      <c r="MPZ97" s="1488" t="e">
        <f>SUM(MPZ23,MPZ27,MPZ33,MPZ38,MPZ41,MPZ44,MPZ47,MPZ50,MPZ56,MPZ62,MPZ64,MPZ70,MPZ76,MPZ78,MPZ82,#REF!)*(1-$E$91)*0.095</f>
        <v>#REF!</v>
      </c>
      <c r="MQA97" s="1488" t="e">
        <f>SUM(MQA23,MQA27,MQA33,MQA38,MQA41,MQA44,MQA47,MQA50,MQA56,MQA62,MQA64,MQA70,MQA76,MQA78,MQA82,#REF!)*(1-$E$91)*0.095</f>
        <v>#REF!</v>
      </c>
      <c r="MQB97" s="1488" t="e">
        <f>SUM(MQB23,MQB27,MQB33,MQB38,MQB41,MQB44,MQB47,MQB50,MQB56,MQB62,MQB64,MQB70,MQB76,MQB78,MQB82,#REF!)*(1-$E$91)*0.095</f>
        <v>#REF!</v>
      </c>
      <c r="MQC97" s="1488" t="e">
        <f>SUM(MQC23,MQC27,MQC33,MQC38,MQC41,MQC44,MQC47,MQC50,MQC56,MQC62,MQC64,MQC70,MQC76,MQC78,MQC82,#REF!)*(1-$E$91)*0.095</f>
        <v>#REF!</v>
      </c>
      <c r="MQD97" s="1488" t="e">
        <f>SUM(MQD23,MQD27,MQD33,MQD38,MQD41,MQD44,MQD47,MQD50,MQD56,MQD62,MQD64,MQD70,MQD76,MQD78,MQD82,#REF!)*(1-$E$91)*0.095</f>
        <v>#REF!</v>
      </c>
      <c r="MQE97" s="1488" t="e">
        <f>SUM(MQE23,MQE27,MQE33,MQE38,MQE41,MQE44,MQE47,MQE50,MQE56,MQE62,MQE64,MQE70,MQE76,MQE78,MQE82,#REF!)*(1-$E$91)*0.095</f>
        <v>#REF!</v>
      </c>
      <c r="MQF97" s="1488" t="e">
        <f>SUM(MQF23,MQF27,MQF33,MQF38,MQF41,MQF44,MQF47,MQF50,MQF56,MQF62,MQF64,MQF70,MQF76,MQF78,MQF82,#REF!)*(1-$E$91)*0.095</f>
        <v>#REF!</v>
      </c>
      <c r="MQG97" s="1488" t="e">
        <f>SUM(MQG23,MQG27,MQG33,MQG38,MQG41,MQG44,MQG47,MQG50,MQG56,MQG62,MQG64,MQG70,MQG76,MQG78,MQG82,#REF!)*(1-$E$91)*0.095</f>
        <v>#REF!</v>
      </c>
      <c r="MQH97" s="1488" t="e">
        <f>SUM(MQH23,MQH27,MQH33,MQH38,MQH41,MQH44,MQH47,MQH50,MQH56,MQH62,MQH64,MQH70,MQH76,MQH78,MQH82,#REF!)*(1-$E$91)*0.095</f>
        <v>#REF!</v>
      </c>
      <c r="MQI97" s="1488" t="e">
        <f>SUM(MQI23,MQI27,MQI33,MQI38,MQI41,MQI44,MQI47,MQI50,MQI56,MQI62,MQI64,MQI70,MQI76,MQI78,MQI82,#REF!)*(1-$E$91)*0.095</f>
        <v>#REF!</v>
      </c>
      <c r="MQJ97" s="1488" t="e">
        <f>SUM(MQJ23,MQJ27,MQJ33,MQJ38,MQJ41,MQJ44,MQJ47,MQJ50,MQJ56,MQJ62,MQJ64,MQJ70,MQJ76,MQJ78,MQJ82,#REF!)*(1-$E$91)*0.095</f>
        <v>#REF!</v>
      </c>
      <c r="MQK97" s="1488" t="e">
        <f>SUM(MQK23,MQK27,MQK33,MQK38,MQK41,MQK44,MQK47,MQK50,MQK56,MQK62,MQK64,MQK70,MQK76,MQK78,MQK82,#REF!)*(1-$E$91)*0.095</f>
        <v>#REF!</v>
      </c>
      <c r="MQL97" s="1488" t="e">
        <f>SUM(MQL23,MQL27,MQL33,MQL38,MQL41,MQL44,MQL47,MQL50,MQL56,MQL62,MQL64,MQL70,MQL76,MQL78,MQL82,#REF!)*(1-$E$91)*0.095</f>
        <v>#REF!</v>
      </c>
      <c r="MQM97" s="1488" t="e">
        <f>SUM(MQM23,MQM27,MQM33,MQM38,MQM41,MQM44,MQM47,MQM50,MQM56,MQM62,MQM64,MQM70,MQM76,MQM78,MQM82,#REF!)*(1-$E$91)*0.095</f>
        <v>#REF!</v>
      </c>
      <c r="MQN97" s="1488" t="e">
        <f>SUM(MQN23,MQN27,MQN33,MQN38,MQN41,MQN44,MQN47,MQN50,MQN56,MQN62,MQN64,MQN70,MQN76,MQN78,MQN82,#REF!)*(1-$E$91)*0.095</f>
        <v>#REF!</v>
      </c>
      <c r="MQO97" s="1488" t="e">
        <f>SUM(MQO23,MQO27,MQO33,MQO38,MQO41,MQO44,MQO47,MQO50,MQO56,MQO62,MQO64,MQO70,MQO76,MQO78,MQO82,#REF!)*(1-$E$91)*0.095</f>
        <v>#REF!</v>
      </c>
      <c r="MQP97" s="1488" t="e">
        <f>SUM(MQP23,MQP27,MQP33,MQP38,MQP41,MQP44,MQP47,MQP50,MQP56,MQP62,MQP64,MQP70,MQP76,MQP78,MQP82,#REF!)*(1-$E$91)*0.095</f>
        <v>#REF!</v>
      </c>
      <c r="MQQ97" s="1488" t="e">
        <f>SUM(MQQ23,MQQ27,MQQ33,MQQ38,MQQ41,MQQ44,MQQ47,MQQ50,MQQ56,MQQ62,MQQ64,MQQ70,MQQ76,MQQ78,MQQ82,#REF!)*(1-$E$91)*0.095</f>
        <v>#REF!</v>
      </c>
      <c r="MQR97" s="1488" t="e">
        <f>SUM(MQR23,MQR27,MQR33,MQR38,MQR41,MQR44,MQR47,MQR50,MQR56,MQR62,MQR64,MQR70,MQR76,MQR78,MQR82,#REF!)*(1-$E$91)*0.095</f>
        <v>#REF!</v>
      </c>
      <c r="MQS97" s="1488" t="e">
        <f>SUM(MQS23,MQS27,MQS33,MQS38,MQS41,MQS44,MQS47,MQS50,MQS56,MQS62,MQS64,MQS70,MQS76,MQS78,MQS82,#REF!)*(1-$E$91)*0.095</f>
        <v>#REF!</v>
      </c>
      <c r="MQT97" s="1488" t="e">
        <f>SUM(MQT23,MQT27,MQT33,MQT38,MQT41,MQT44,MQT47,MQT50,MQT56,MQT62,MQT64,MQT70,MQT76,MQT78,MQT82,#REF!)*(1-$E$91)*0.095</f>
        <v>#REF!</v>
      </c>
      <c r="MQU97" s="1488" t="e">
        <f>SUM(MQU23,MQU27,MQU33,MQU38,MQU41,MQU44,MQU47,MQU50,MQU56,MQU62,MQU64,MQU70,MQU76,MQU78,MQU82,#REF!)*(1-$E$91)*0.095</f>
        <v>#REF!</v>
      </c>
      <c r="MQV97" s="1488" t="e">
        <f>SUM(MQV23,MQV27,MQV33,MQV38,MQV41,MQV44,MQV47,MQV50,MQV56,MQV62,MQV64,MQV70,MQV76,MQV78,MQV82,#REF!)*(1-$E$91)*0.095</f>
        <v>#REF!</v>
      </c>
      <c r="MQW97" s="1488" t="e">
        <f>SUM(MQW23,MQW27,MQW33,MQW38,MQW41,MQW44,MQW47,MQW50,MQW56,MQW62,MQW64,MQW70,MQW76,MQW78,MQW82,#REF!)*(1-$E$91)*0.095</f>
        <v>#REF!</v>
      </c>
      <c r="MQX97" s="1488" t="e">
        <f>SUM(MQX23,MQX27,MQX33,MQX38,MQX41,MQX44,MQX47,MQX50,MQX56,MQX62,MQX64,MQX70,MQX76,MQX78,MQX82,#REF!)*(1-$E$91)*0.095</f>
        <v>#REF!</v>
      </c>
      <c r="MQY97" s="1488" t="e">
        <f>SUM(MQY23,MQY27,MQY33,MQY38,MQY41,MQY44,MQY47,MQY50,MQY56,MQY62,MQY64,MQY70,MQY76,MQY78,MQY82,#REF!)*(1-$E$91)*0.095</f>
        <v>#REF!</v>
      </c>
      <c r="MQZ97" s="1488" t="e">
        <f>SUM(MQZ23,MQZ27,MQZ33,MQZ38,MQZ41,MQZ44,MQZ47,MQZ50,MQZ56,MQZ62,MQZ64,MQZ70,MQZ76,MQZ78,MQZ82,#REF!)*(1-$E$91)*0.095</f>
        <v>#REF!</v>
      </c>
      <c r="MRA97" s="1488" t="e">
        <f>SUM(MRA23,MRA27,MRA33,MRA38,MRA41,MRA44,MRA47,MRA50,MRA56,MRA62,MRA64,MRA70,MRA76,MRA78,MRA82,#REF!)*(1-$E$91)*0.095</f>
        <v>#REF!</v>
      </c>
      <c r="MRB97" s="1488" t="e">
        <f>SUM(MRB23,MRB27,MRB33,MRB38,MRB41,MRB44,MRB47,MRB50,MRB56,MRB62,MRB64,MRB70,MRB76,MRB78,MRB82,#REF!)*(1-$E$91)*0.095</f>
        <v>#REF!</v>
      </c>
      <c r="MRC97" s="1488" t="e">
        <f>SUM(MRC23,MRC27,MRC33,MRC38,MRC41,MRC44,MRC47,MRC50,MRC56,MRC62,MRC64,MRC70,MRC76,MRC78,MRC82,#REF!)*(1-$E$91)*0.095</f>
        <v>#REF!</v>
      </c>
      <c r="MRD97" s="1488" t="e">
        <f>SUM(MRD23,MRD27,MRD33,MRD38,MRD41,MRD44,MRD47,MRD50,MRD56,MRD62,MRD64,MRD70,MRD76,MRD78,MRD82,#REF!)*(1-$E$91)*0.095</f>
        <v>#REF!</v>
      </c>
      <c r="MRE97" s="1488" t="e">
        <f>SUM(MRE23,MRE27,MRE33,MRE38,MRE41,MRE44,MRE47,MRE50,MRE56,MRE62,MRE64,MRE70,MRE76,MRE78,MRE82,#REF!)*(1-$E$91)*0.095</f>
        <v>#REF!</v>
      </c>
      <c r="MRF97" s="1488" t="e">
        <f>SUM(MRF23,MRF27,MRF33,MRF38,MRF41,MRF44,MRF47,MRF50,MRF56,MRF62,MRF64,MRF70,MRF76,MRF78,MRF82,#REF!)*(1-$E$91)*0.095</f>
        <v>#REF!</v>
      </c>
      <c r="MRG97" s="1488" t="e">
        <f>SUM(MRG23,MRG27,MRG33,MRG38,MRG41,MRG44,MRG47,MRG50,MRG56,MRG62,MRG64,MRG70,MRG76,MRG78,MRG82,#REF!)*(1-$E$91)*0.095</f>
        <v>#REF!</v>
      </c>
      <c r="MRH97" s="1488" t="e">
        <f>SUM(MRH23,MRH27,MRH33,MRH38,MRH41,MRH44,MRH47,MRH50,MRH56,MRH62,MRH64,MRH70,MRH76,MRH78,MRH82,#REF!)*(1-$E$91)*0.095</f>
        <v>#REF!</v>
      </c>
      <c r="MRI97" s="1488" t="e">
        <f>SUM(MRI23,MRI27,MRI33,MRI38,MRI41,MRI44,MRI47,MRI50,MRI56,MRI62,MRI64,MRI70,MRI76,MRI78,MRI82,#REF!)*(1-$E$91)*0.095</f>
        <v>#REF!</v>
      </c>
      <c r="MRJ97" s="1488" t="e">
        <f>SUM(MRJ23,MRJ27,MRJ33,MRJ38,MRJ41,MRJ44,MRJ47,MRJ50,MRJ56,MRJ62,MRJ64,MRJ70,MRJ76,MRJ78,MRJ82,#REF!)*(1-$E$91)*0.095</f>
        <v>#REF!</v>
      </c>
      <c r="MRK97" s="1488" t="e">
        <f>SUM(MRK23,MRK27,MRK33,MRK38,MRK41,MRK44,MRK47,MRK50,MRK56,MRK62,MRK64,MRK70,MRK76,MRK78,MRK82,#REF!)*(1-$E$91)*0.095</f>
        <v>#REF!</v>
      </c>
      <c r="MRL97" s="1488" t="e">
        <f>SUM(MRL23,MRL27,MRL33,MRL38,MRL41,MRL44,MRL47,MRL50,MRL56,MRL62,MRL64,MRL70,MRL76,MRL78,MRL82,#REF!)*(1-$E$91)*0.095</f>
        <v>#REF!</v>
      </c>
      <c r="MRM97" s="1488" t="e">
        <f>SUM(MRM23,MRM27,MRM33,MRM38,MRM41,MRM44,MRM47,MRM50,MRM56,MRM62,MRM64,MRM70,MRM76,MRM78,MRM82,#REF!)*(1-$E$91)*0.095</f>
        <v>#REF!</v>
      </c>
      <c r="MRN97" s="1488" t="e">
        <f>SUM(MRN23,MRN27,MRN33,MRN38,MRN41,MRN44,MRN47,MRN50,MRN56,MRN62,MRN64,MRN70,MRN76,MRN78,MRN82,#REF!)*(1-$E$91)*0.095</f>
        <v>#REF!</v>
      </c>
      <c r="MRO97" s="1488" t="e">
        <f>SUM(MRO23,MRO27,MRO33,MRO38,MRO41,MRO44,MRO47,MRO50,MRO56,MRO62,MRO64,MRO70,MRO76,MRO78,MRO82,#REF!)*(1-$E$91)*0.095</f>
        <v>#REF!</v>
      </c>
      <c r="MRP97" s="1488" t="e">
        <f>SUM(MRP23,MRP27,MRP33,MRP38,MRP41,MRP44,MRP47,MRP50,MRP56,MRP62,MRP64,MRP70,MRP76,MRP78,MRP82,#REF!)*(1-$E$91)*0.095</f>
        <v>#REF!</v>
      </c>
      <c r="MRQ97" s="1488" t="e">
        <f>SUM(MRQ23,MRQ27,MRQ33,MRQ38,MRQ41,MRQ44,MRQ47,MRQ50,MRQ56,MRQ62,MRQ64,MRQ70,MRQ76,MRQ78,MRQ82,#REF!)*(1-$E$91)*0.095</f>
        <v>#REF!</v>
      </c>
      <c r="MRR97" s="1488" t="e">
        <f>SUM(MRR23,MRR27,MRR33,MRR38,MRR41,MRR44,MRR47,MRR50,MRR56,MRR62,MRR64,MRR70,MRR76,MRR78,MRR82,#REF!)*(1-$E$91)*0.095</f>
        <v>#REF!</v>
      </c>
      <c r="MRS97" s="1488" t="e">
        <f>SUM(MRS23,MRS27,MRS33,MRS38,MRS41,MRS44,MRS47,MRS50,MRS56,MRS62,MRS64,MRS70,MRS76,MRS78,MRS82,#REF!)*(1-$E$91)*0.095</f>
        <v>#REF!</v>
      </c>
      <c r="MRT97" s="1488" t="e">
        <f>SUM(MRT23,MRT27,MRT33,MRT38,MRT41,MRT44,MRT47,MRT50,MRT56,MRT62,MRT64,MRT70,MRT76,MRT78,MRT82,#REF!)*(1-$E$91)*0.095</f>
        <v>#REF!</v>
      </c>
      <c r="MRU97" s="1488" t="e">
        <f>SUM(MRU23,MRU27,MRU33,MRU38,MRU41,MRU44,MRU47,MRU50,MRU56,MRU62,MRU64,MRU70,MRU76,MRU78,MRU82,#REF!)*(1-$E$91)*0.095</f>
        <v>#REF!</v>
      </c>
      <c r="MRV97" s="1488" t="e">
        <f>SUM(MRV23,MRV27,MRV33,MRV38,MRV41,MRV44,MRV47,MRV50,MRV56,MRV62,MRV64,MRV70,MRV76,MRV78,MRV82,#REF!)*(1-$E$91)*0.095</f>
        <v>#REF!</v>
      </c>
      <c r="MRW97" s="1488" t="e">
        <f>SUM(MRW23,MRW27,MRW33,MRW38,MRW41,MRW44,MRW47,MRW50,MRW56,MRW62,MRW64,MRW70,MRW76,MRW78,MRW82,#REF!)*(1-$E$91)*0.095</f>
        <v>#REF!</v>
      </c>
      <c r="MRX97" s="1488" t="e">
        <f>SUM(MRX23,MRX27,MRX33,MRX38,MRX41,MRX44,MRX47,MRX50,MRX56,MRX62,MRX64,MRX70,MRX76,MRX78,MRX82,#REF!)*(1-$E$91)*0.095</f>
        <v>#REF!</v>
      </c>
      <c r="MRY97" s="1488" t="e">
        <f>SUM(MRY23,MRY27,MRY33,MRY38,MRY41,MRY44,MRY47,MRY50,MRY56,MRY62,MRY64,MRY70,MRY76,MRY78,MRY82,#REF!)*(1-$E$91)*0.095</f>
        <v>#REF!</v>
      </c>
      <c r="MRZ97" s="1488" t="e">
        <f>SUM(MRZ23,MRZ27,MRZ33,MRZ38,MRZ41,MRZ44,MRZ47,MRZ50,MRZ56,MRZ62,MRZ64,MRZ70,MRZ76,MRZ78,MRZ82,#REF!)*(1-$E$91)*0.095</f>
        <v>#REF!</v>
      </c>
      <c r="MSA97" s="1488" t="e">
        <f>SUM(MSA23,MSA27,MSA33,MSA38,MSA41,MSA44,MSA47,MSA50,MSA56,MSA62,MSA64,MSA70,MSA76,MSA78,MSA82,#REF!)*(1-$E$91)*0.095</f>
        <v>#REF!</v>
      </c>
      <c r="MSB97" s="1488" t="e">
        <f>SUM(MSB23,MSB27,MSB33,MSB38,MSB41,MSB44,MSB47,MSB50,MSB56,MSB62,MSB64,MSB70,MSB76,MSB78,MSB82,#REF!)*(1-$E$91)*0.095</f>
        <v>#REF!</v>
      </c>
      <c r="MSC97" s="1488" t="e">
        <f>SUM(MSC23,MSC27,MSC33,MSC38,MSC41,MSC44,MSC47,MSC50,MSC56,MSC62,MSC64,MSC70,MSC76,MSC78,MSC82,#REF!)*(1-$E$91)*0.095</f>
        <v>#REF!</v>
      </c>
      <c r="MSD97" s="1488" t="e">
        <f>SUM(MSD23,MSD27,MSD33,MSD38,MSD41,MSD44,MSD47,MSD50,MSD56,MSD62,MSD64,MSD70,MSD76,MSD78,MSD82,#REF!)*(1-$E$91)*0.095</f>
        <v>#REF!</v>
      </c>
      <c r="MSE97" s="1488" t="e">
        <f>SUM(MSE23,MSE27,MSE33,MSE38,MSE41,MSE44,MSE47,MSE50,MSE56,MSE62,MSE64,MSE70,MSE76,MSE78,MSE82,#REF!)*(1-$E$91)*0.095</f>
        <v>#REF!</v>
      </c>
      <c r="MSF97" s="1488" t="e">
        <f>SUM(MSF23,MSF27,MSF33,MSF38,MSF41,MSF44,MSF47,MSF50,MSF56,MSF62,MSF64,MSF70,MSF76,MSF78,MSF82,#REF!)*(1-$E$91)*0.095</f>
        <v>#REF!</v>
      </c>
      <c r="MSG97" s="1488" t="e">
        <f>SUM(MSG23,MSG27,MSG33,MSG38,MSG41,MSG44,MSG47,MSG50,MSG56,MSG62,MSG64,MSG70,MSG76,MSG78,MSG82,#REF!)*(1-$E$91)*0.095</f>
        <v>#REF!</v>
      </c>
      <c r="MSH97" s="1488" t="e">
        <f>SUM(MSH23,MSH27,MSH33,MSH38,MSH41,MSH44,MSH47,MSH50,MSH56,MSH62,MSH64,MSH70,MSH76,MSH78,MSH82,#REF!)*(1-$E$91)*0.095</f>
        <v>#REF!</v>
      </c>
      <c r="MSI97" s="1488" t="e">
        <f>SUM(MSI23,MSI27,MSI33,MSI38,MSI41,MSI44,MSI47,MSI50,MSI56,MSI62,MSI64,MSI70,MSI76,MSI78,MSI82,#REF!)*(1-$E$91)*0.095</f>
        <v>#REF!</v>
      </c>
      <c r="MSJ97" s="1488" t="e">
        <f>SUM(MSJ23,MSJ27,MSJ33,MSJ38,MSJ41,MSJ44,MSJ47,MSJ50,MSJ56,MSJ62,MSJ64,MSJ70,MSJ76,MSJ78,MSJ82,#REF!)*(1-$E$91)*0.095</f>
        <v>#REF!</v>
      </c>
      <c r="MSK97" s="1488" t="e">
        <f>SUM(MSK23,MSK27,MSK33,MSK38,MSK41,MSK44,MSK47,MSK50,MSK56,MSK62,MSK64,MSK70,MSK76,MSK78,MSK82,#REF!)*(1-$E$91)*0.095</f>
        <v>#REF!</v>
      </c>
      <c r="MSL97" s="1488" t="e">
        <f>SUM(MSL23,MSL27,MSL33,MSL38,MSL41,MSL44,MSL47,MSL50,MSL56,MSL62,MSL64,MSL70,MSL76,MSL78,MSL82,#REF!)*(1-$E$91)*0.095</f>
        <v>#REF!</v>
      </c>
      <c r="MSM97" s="1488" t="e">
        <f>SUM(MSM23,MSM27,MSM33,MSM38,MSM41,MSM44,MSM47,MSM50,MSM56,MSM62,MSM64,MSM70,MSM76,MSM78,MSM82,#REF!)*(1-$E$91)*0.095</f>
        <v>#REF!</v>
      </c>
      <c r="MSN97" s="1488" t="e">
        <f>SUM(MSN23,MSN27,MSN33,MSN38,MSN41,MSN44,MSN47,MSN50,MSN56,MSN62,MSN64,MSN70,MSN76,MSN78,MSN82,#REF!)*(1-$E$91)*0.095</f>
        <v>#REF!</v>
      </c>
      <c r="MSO97" s="1488" t="e">
        <f>SUM(MSO23,MSO27,MSO33,MSO38,MSO41,MSO44,MSO47,MSO50,MSO56,MSO62,MSO64,MSO70,MSO76,MSO78,MSO82,#REF!)*(1-$E$91)*0.095</f>
        <v>#REF!</v>
      </c>
      <c r="MSP97" s="1488" t="e">
        <f>SUM(MSP23,MSP27,MSP33,MSP38,MSP41,MSP44,MSP47,MSP50,MSP56,MSP62,MSP64,MSP70,MSP76,MSP78,MSP82,#REF!)*(1-$E$91)*0.095</f>
        <v>#REF!</v>
      </c>
      <c r="MSQ97" s="1488" t="e">
        <f>SUM(MSQ23,MSQ27,MSQ33,MSQ38,MSQ41,MSQ44,MSQ47,MSQ50,MSQ56,MSQ62,MSQ64,MSQ70,MSQ76,MSQ78,MSQ82,#REF!)*(1-$E$91)*0.095</f>
        <v>#REF!</v>
      </c>
      <c r="MSR97" s="1488" t="e">
        <f>SUM(MSR23,MSR27,MSR33,MSR38,MSR41,MSR44,MSR47,MSR50,MSR56,MSR62,MSR64,MSR70,MSR76,MSR78,MSR82,#REF!)*(1-$E$91)*0.095</f>
        <v>#REF!</v>
      </c>
      <c r="MSS97" s="1488" t="e">
        <f>SUM(MSS23,MSS27,MSS33,MSS38,MSS41,MSS44,MSS47,MSS50,MSS56,MSS62,MSS64,MSS70,MSS76,MSS78,MSS82,#REF!)*(1-$E$91)*0.095</f>
        <v>#REF!</v>
      </c>
      <c r="MST97" s="1488" t="e">
        <f>SUM(MST23,MST27,MST33,MST38,MST41,MST44,MST47,MST50,MST56,MST62,MST64,MST70,MST76,MST78,MST82,#REF!)*(1-$E$91)*0.095</f>
        <v>#REF!</v>
      </c>
      <c r="MSU97" s="1488" t="e">
        <f>SUM(MSU23,MSU27,MSU33,MSU38,MSU41,MSU44,MSU47,MSU50,MSU56,MSU62,MSU64,MSU70,MSU76,MSU78,MSU82,#REF!)*(1-$E$91)*0.095</f>
        <v>#REF!</v>
      </c>
      <c r="MSV97" s="1488" t="e">
        <f>SUM(MSV23,MSV27,MSV33,MSV38,MSV41,MSV44,MSV47,MSV50,MSV56,MSV62,MSV64,MSV70,MSV76,MSV78,MSV82,#REF!)*(1-$E$91)*0.095</f>
        <v>#REF!</v>
      </c>
      <c r="MSW97" s="1488" t="e">
        <f>SUM(MSW23,MSW27,MSW33,MSW38,MSW41,MSW44,MSW47,MSW50,MSW56,MSW62,MSW64,MSW70,MSW76,MSW78,MSW82,#REF!)*(1-$E$91)*0.095</f>
        <v>#REF!</v>
      </c>
      <c r="MSX97" s="1488" t="e">
        <f>SUM(MSX23,MSX27,MSX33,MSX38,MSX41,MSX44,MSX47,MSX50,MSX56,MSX62,MSX64,MSX70,MSX76,MSX78,MSX82,#REF!)*(1-$E$91)*0.095</f>
        <v>#REF!</v>
      </c>
      <c r="MSY97" s="1488" t="e">
        <f>SUM(MSY23,MSY27,MSY33,MSY38,MSY41,MSY44,MSY47,MSY50,MSY56,MSY62,MSY64,MSY70,MSY76,MSY78,MSY82,#REF!)*(1-$E$91)*0.095</f>
        <v>#REF!</v>
      </c>
      <c r="MSZ97" s="1488" t="e">
        <f>SUM(MSZ23,MSZ27,MSZ33,MSZ38,MSZ41,MSZ44,MSZ47,MSZ50,MSZ56,MSZ62,MSZ64,MSZ70,MSZ76,MSZ78,MSZ82,#REF!)*(1-$E$91)*0.095</f>
        <v>#REF!</v>
      </c>
      <c r="MTA97" s="1488" t="e">
        <f>SUM(MTA23,MTA27,MTA33,MTA38,MTA41,MTA44,MTA47,MTA50,MTA56,MTA62,MTA64,MTA70,MTA76,MTA78,MTA82,#REF!)*(1-$E$91)*0.095</f>
        <v>#REF!</v>
      </c>
      <c r="MTB97" s="1488" t="e">
        <f>SUM(MTB23,MTB27,MTB33,MTB38,MTB41,MTB44,MTB47,MTB50,MTB56,MTB62,MTB64,MTB70,MTB76,MTB78,MTB82,#REF!)*(1-$E$91)*0.095</f>
        <v>#REF!</v>
      </c>
      <c r="MTC97" s="1488" t="e">
        <f>SUM(MTC23,MTC27,MTC33,MTC38,MTC41,MTC44,MTC47,MTC50,MTC56,MTC62,MTC64,MTC70,MTC76,MTC78,MTC82,#REF!)*(1-$E$91)*0.095</f>
        <v>#REF!</v>
      </c>
      <c r="MTD97" s="1488" t="e">
        <f>SUM(MTD23,MTD27,MTD33,MTD38,MTD41,MTD44,MTD47,MTD50,MTD56,MTD62,MTD64,MTD70,MTD76,MTD78,MTD82,#REF!)*(1-$E$91)*0.095</f>
        <v>#REF!</v>
      </c>
      <c r="MTE97" s="1488" t="e">
        <f>SUM(MTE23,MTE27,MTE33,MTE38,MTE41,MTE44,MTE47,MTE50,MTE56,MTE62,MTE64,MTE70,MTE76,MTE78,MTE82,#REF!)*(1-$E$91)*0.095</f>
        <v>#REF!</v>
      </c>
      <c r="MTF97" s="1488" t="e">
        <f>SUM(MTF23,MTF27,MTF33,MTF38,MTF41,MTF44,MTF47,MTF50,MTF56,MTF62,MTF64,MTF70,MTF76,MTF78,MTF82,#REF!)*(1-$E$91)*0.095</f>
        <v>#REF!</v>
      </c>
      <c r="MTG97" s="1488" t="e">
        <f>SUM(MTG23,MTG27,MTG33,MTG38,MTG41,MTG44,MTG47,MTG50,MTG56,MTG62,MTG64,MTG70,MTG76,MTG78,MTG82,#REF!)*(1-$E$91)*0.095</f>
        <v>#REF!</v>
      </c>
      <c r="MTH97" s="1488" t="e">
        <f>SUM(MTH23,MTH27,MTH33,MTH38,MTH41,MTH44,MTH47,MTH50,MTH56,MTH62,MTH64,MTH70,MTH76,MTH78,MTH82,#REF!)*(1-$E$91)*0.095</f>
        <v>#REF!</v>
      </c>
      <c r="MTI97" s="1488" t="e">
        <f>SUM(MTI23,MTI27,MTI33,MTI38,MTI41,MTI44,MTI47,MTI50,MTI56,MTI62,MTI64,MTI70,MTI76,MTI78,MTI82,#REF!)*(1-$E$91)*0.095</f>
        <v>#REF!</v>
      </c>
      <c r="MTJ97" s="1488" t="e">
        <f>SUM(MTJ23,MTJ27,MTJ33,MTJ38,MTJ41,MTJ44,MTJ47,MTJ50,MTJ56,MTJ62,MTJ64,MTJ70,MTJ76,MTJ78,MTJ82,#REF!)*(1-$E$91)*0.095</f>
        <v>#REF!</v>
      </c>
      <c r="MTK97" s="1488" t="e">
        <f>SUM(MTK23,MTK27,MTK33,MTK38,MTK41,MTK44,MTK47,MTK50,MTK56,MTK62,MTK64,MTK70,MTK76,MTK78,MTK82,#REF!)*(1-$E$91)*0.095</f>
        <v>#REF!</v>
      </c>
      <c r="MTL97" s="1488" t="e">
        <f>SUM(MTL23,MTL27,MTL33,MTL38,MTL41,MTL44,MTL47,MTL50,MTL56,MTL62,MTL64,MTL70,MTL76,MTL78,MTL82,#REF!)*(1-$E$91)*0.095</f>
        <v>#REF!</v>
      </c>
      <c r="MTM97" s="1488" t="e">
        <f>SUM(MTM23,MTM27,MTM33,MTM38,MTM41,MTM44,MTM47,MTM50,MTM56,MTM62,MTM64,MTM70,MTM76,MTM78,MTM82,#REF!)*(1-$E$91)*0.095</f>
        <v>#REF!</v>
      </c>
      <c r="MTN97" s="1488" t="e">
        <f>SUM(MTN23,MTN27,MTN33,MTN38,MTN41,MTN44,MTN47,MTN50,MTN56,MTN62,MTN64,MTN70,MTN76,MTN78,MTN82,#REF!)*(1-$E$91)*0.095</f>
        <v>#REF!</v>
      </c>
      <c r="MTO97" s="1488" t="e">
        <f>SUM(MTO23,MTO27,MTO33,MTO38,MTO41,MTO44,MTO47,MTO50,MTO56,MTO62,MTO64,MTO70,MTO76,MTO78,MTO82,#REF!)*(1-$E$91)*0.095</f>
        <v>#REF!</v>
      </c>
      <c r="MTP97" s="1488" t="e">
        <f>SUM(MTP23,MTP27,MTP33,MTP38,MTP41,MTP44,MTP47,MTP50,MTP56,MTP62,MTP64,MTP70,MTP76,MTP78,MTP82,#REF!)*(1-$E$91)*0.095</f>
        <v>#REF!</v>
      </c>
      <c r="MTQ97" s="1488" t="e">
        <f>SUM(MTQ23,MTQ27,MTQ33,MTQ38,MTQ41,MTQ44,MTQ47,MTQ50,MTQ56,MTQ62,MTQ64,MTQ70,MTQ76,MTQ78,MTQ82,#REF!)*(1-$E$91)*0.095</f>
        <v>#REF!</v>
      </c>
      <c r="MTR97" s="1488" t="e">
        <f>SUM(MTR23,MTR27,MTR33,MTR38,MTR41,MTR44,MTR47,MTR50,MTR56,MTR62,MTR64,MTR70,MTR76,MTR78,MTR82,#REF!)*(1-$E$91)*0.095</f>
        <v>#REF!</v>
      </c>
      <c r="MTS97" s="1488" t="e">
        <f>SUM(MTS23,MTS27,MTS33,MTS38,MTS41,MTS44,MTS47,MTS50,MTS56,MTS62,MTS64,MTS70,MTS76,MTS78,MTS82,#REF!)*(1-$E$91)*0.095</f>
        <v>#REF!</v>
      </c>
      <c r="MTT97" s="1488" t="e">
        <f>SUM(MTT23,MTT27,MTT33,MTT38,MTT41,MTT44,MTT47,MTT50,MTT56,MTT62,MTT64,MTT70,MTT76,MTT78,MTT82,#REF!)*(1-$E$91)*0.095</f>
        <v>#REF!</v>
      </c>
      <c r="MTU97" s="1488" t="e">
        <f>SUM(MTU23,MTU27,MTU33,MTU38,MTU41,MTU44,MTU47,MTU50,MTU56,MTU62,MTU64,MTU70,MTU76,MTU78,MTU82,#REF!)*(1-$E$91)*0.095</f>
        <v>#REF!</v>
      </c>
      <c r="MTV97" s="1488" t="e">
        <f>SUM(MTV23,MTV27,MTV33,MTV38,MTV41,MTV44,MTV47,MTV50,MTV56,MTV62,MTV64,MTV70,MTV76,MTV78,MTV82,#REF!)*(1-$E$91)*0.095</f>
        <v>#REF!</v>
      </c>
      <c r="MTW97" s="1488" t="e">
        <f>SUM(MTW23,MTW27,MTW33,MTW38,MTW41,MTW44,MTW47,MTW50,MTW56,MTW62,MTW64,MTW70,MTW76,MTW78,MTW82,#REF!)*(1-$E$91)*0.095</f>
        <v>#REF!</v>
      </c>
      <c r="MTX97" s="1488" t="e">
        <f>SUM(MTX23,MTX27,MTX33,MTX38,MTX41,MTX44,MTX47,MTX50,MTX56,MTX62,MTX64,MTX70,MTX76,MTX78,MTX82,#REF!)*(1-$E$91)*0.095</f>
        <v>#REF!</v>
      </c>
      <c r="MTY97" s="1488" t="e">
        <f>SUM(MTY23,MTY27,MTY33,MTY38,MTY41,MTY44,MTY47,MTY50,MTY56,MTY62,MTY64,MTY70,MTY76,MTY78,MTY82,#REF!)*(1-$E$91)*0.095</f>
        <v>#REF!</v>
      </c>
      <c r="MTZ97" s="1488" t="e">
        <f>SUM(MTZ23,MTZ27,MTZ33,MTZ38,MTZ41,MTZ44,MTZ47,MTZ50,MTZ56,MTZ62,MTZ64,MTZ70,MTZ76,MTZ78,MTZ82,#REF!)*(1-$E$91)*0.095</f>
        <v>#REF!</v>
      </c>
      <c r="MUA97" s="1488" t="e">
        <f>SUM(MUA23,MUA27,MUA33,MUA38,MUA41,MUA44,MUA47,MUA50,MUA56,MUA62,MUA64,MUA70,MUA76,MUA78,MUA82,#REF!)*(1-$E$91)*0.095</f>
        <v>#REF!</v>
      </c>
      <c r="MUB97" s="1488" t="e">
        <f>SUM(MUB23,MUB27,MUB33,MUB38,MUB41,MUB44,MUB47,MUB50,MUB56,MUB62,MUB64,MUB70,MUB76,MUB78,MUB82,#REF!)*(1-$E$91)*0.095</f>
        <v>#REF!</v>
      </c>
      <c r="MUC97" s="1488" t="e">
        <f>SUM(MUC23,MUC27,MUC33,MUC38,MUC41,MUC44,MUC47,MUC50,MUC56,MUC62,MUC64,MUC70,MUC76,MUC78,MUC82,#REF!)*(1-$E$91)*0.095</f>
        <v>#REF!</v>
      </c>
      <c r="MUD97" s="1488" t="e">
        <f>SUM(MUD23,MUD27,MUD33,MUD38,MUD41,MUD44,MUD47,MUD50,MUD56,MUD62,MUD64,MUD70,MUD76,MUD78,MUD82,#REF!)*(1-$E$91)*0.095</f>
        <v>#REF!</v>
      </c>
      <c r="MUE97" s="1488" t="e">
        <f>SUM(MUE23,MUE27,MUE33,MUE38,MUE41,MUE44,MUE47,MUE50,MUE56,MUE62,MUE64,MUE70,MUE76,MUE78,MUE82,#REF!)*(1-$E$91)*0.095</f>
        <v>#REF!</v>
      </c>
      <c r="MUF97" s="1488" t="e">
        <f>SUM(MUF23,MUF27,MUF33,MUF38,MUF41,MUF44,MUF47,MUF50,MUF56,MUF62,MUF64,MUF70,MUF76,MUF78,MUF82,#REF!)*(1-$E$91)*0.095</f>
        <v>#REF!</v>
      </c>
      <c r="MUG97" s="1488" t="e">
        <f>SUM(MUG23,MUG27,MUG33,MUG38,MUG41,MUG44,MUG47,MUG50,MUG56,MUG62,MUG64,MUG70,MUG76,MUG78,MUG82,#REF!)*(1-$E$91)*0.095</f>
        <v>#REF!</v>
      </c>
      <c r="MUH97" s="1488" t="e">
        <f>SUM(MUH23,MUH27,MUH33,MUH38,MUH41,MUH44,MUH47,MUH50,MUH56,MUH62,MUH64,MUH70,MUH76,MUH78,MUH82,#REF!)*(1-$E$91)*0.095</f>
        <v>#REF!</v>
      </c>
      <c r="MUI97" s="1488" t="e">
        <f>SUM(MUI23,MUI27,MUI33,MUI38,MUI41,MUI44,MUI47,MUI50,MUI56,MUI62,MUI64,MUI70,MUI76,MUI78,MUI82,#REF!)*(1-$E$91)*0.095</f>
        <v>#REF!</v>
      </c>
      <c r="MUJ97" s="1488" t="e">
        <f>SUM(MUJ23,MUJ27,MUJ33,MUJ38,MUJ41,MUJ44,MUJ47,MUJ50,MUJ56,MUJ62,MUJ64,MUJ70,MUJ76,MUJ78,MUJ82,#REF!)*(1-$E$91)*0.095</f>
        <v>#REF!</v>
      </c>
      <c r="MUK97" s="1488" t="e">
        <f>SUM(MUK23,MUK27,MUK33,MUK38,MUK41,MUK44,MUK47,MUK50,MUK56,MUK62,MUK64,MUK70,MUK76,MUK78,MUK82,#REF!)*(1-$E$91)*0.095</f>
        <v>#REF!</v>
      </c>
      <c r="MUL97" s="1488" t="e">
        <f>SUM(MUL23,MUL27,MUL33,MUL38,MUL41,MUL44,MUL47,MUL50,MUL56,MUL62,MUL64,MUL70,MUL76,MUL78,MUL82,#REF!)*(1-$E$91)*0.095</f>
        <v>#REF!</v>
      </c>
      <c r="MUM97" s="1488" t="e">
        <f>SUM(MUM23,MUM27,MUM33,MUM38,MUM41,MUM44,MUM47,MUM50,MUM56,MUM62,MUM64,MUM70,MUM76,MUM78,MUM82,#REF!)*(1-$E$91)*0.095</f>
        <v>#REF!</v>
      </c>
      <c r="MUN97" s="1488" t="e">
        <f>SUM(MUN23,MUN27,MUN33,MUN38,MUN41,MUN44,MUN47,MUN50,MUN56,MUN62,MUN64,MUN70,MUN76,MUN78,MUN82,#REF!)*(1-$E$91)*0.095</f>
        <v>#REF!</v>
      </c>
      <c r="MUO97" s="1488" t="e">
        <f>SUM(MUO23,MUO27,MUO33,MUO38,MUO41,MUO44,MUO47,MUO50,MUO56,MUO62,MUO64,MUO70,MUO76,MUO78,MUO82,#REF!)*(1-$E$91)*0.095</f>
        <v>#REF!</v>
      </c>
      <c r="MUP97" s="1488" t="e">
        <f>SUM(MUP23,MUP27,MUP33,MUP38,MUP41,MUP44,MUP47,MUP50,MUP56,MUP62,MUP64,MUP70,MUP76,MUP78,MUP82,#REF!)*(1-$E$91)*0.095</f>
        <v>#REF!</v>
      </c>
      <c r="MUQ97" s="1488" t="e">
        <f>SUM(MUQ23,MUQ27,MUQ33,MUQ38,MUQ41,MUQ44,MUQ47,MUQ50,MUQ56,MUQ62,MUQ64,MUQ70,MUQ76,MUQ78,MUQ82,#REF!)*(1-$E$91)*0.095</f>
        <v>#REF!</v>
      </c>
      <c r="MUR97" s="1488" t="e">
        <f>SUM(MUR23,MUR27,MUR33,MUR38,MUR41,MUR44,MUR47,MUR50,MUR56,MUR62,MUR64,MUR70,MUR76,MUR78,MUR82,#REF!)*(1-$E$91)*0.095</f>
        <v>#REF!</v>
      </c>
      <c r="MUS97" s="1488" t="e">
        <f>SUM(MUS23,MUS27,MUS33,MUS38,MUS41,MUS44,MUS47,MUS50,MUS56,MUS62,MUS64,MUS70,MUS76,MUS78,MUS82,#REF!)*(1-$E$91)*0.095</f>
        <v>#REF!</v>
      </c>
      <c r="MUT97" s="1488" t="e">
        <f>SUM(MUT23,MUT27,MUT33,MUT38,MUT41,MUT44,MUT47,MUT50,MUT56,MUT62,MUT64,MUT70,MUT76,MUT78,MUT82,#REF!)*(1-$E$91)*0.095</f>
        <v>#REF!</v>
      </c>
      <c r="MUU97" s="1488" t="e">
        <f>SUM(MUU23,MUU27,MUU33,MUU38,MUU41,MUU44,MUU47,MUU50,MUU56,MUU62,MUU64,MUU70,MUU76,MUU78,MUU82,#REF!)*(1-$E$91)*0.095</f>
        <v>#REF!</v>
      </c>
      <c r="MUV97" s="1488" t="e">
        <f>SUM(MUV23,MUV27,MUV33,MUV38,MUV41,MUV44,MUV47,MUV50,MUV56,MUV62,MUV64,MUV70,MUV76,MUV78,MUV82,#REF!)*(1-$E$91)*0.095</f>
        <v>#REF!</v>
      </c>
      <c r="MUW97" s="1488" t="e">
        <f>SUM(MUW23,MUW27,MUW33,MUW38,MUW41,MUW44,MUW47,MUW50,MUW56,MUW62,MUW64,MUW70,MUW76,MUW78,MUW82,#REF!)*(1-$E$91)*0.095</f>
        <v>#REF!</v>
      </c>
      <c r="MUX97" s="1488" t="e">
        <f>SUM(MUX23,MUX27,MUX33,MUX38,MUX41,MUX44,MUX47,MUX50,MUX56,MUX62,MUX64,MUX70,MUX76,MUX78,MUX82,#REF!)*(1-$E$91)*0.095</f>
        <v>#REF!</v>
      </c>
      <c r="MUY97" s="1488" t="e">
        <f>SUM(MUY23,MUY27,MUY33,MUY38,MUY41,MUY44,MUY47,MUY50,MUY56,MUY62,MUY64,MUY70,MUY76,MUY78,MUY82,#REF!)*(1-$E$91)*0.095</f>
        <v>#REF!</v>
      </c>
      <c r="MUZ97" s="1488" t="e">
        <f>SUM(MUZ23,MUZ27,MUZ33,MUZ38,MUZ41,MUZ44,MUZ47,MUZ50,MUZ56,MUZ62,MUZ64,MUZ70,MUZ76,MUZ78,MUZ82,#REF!)*(1-$E$91)*0.095</f>
        <v>#REF!</v>
      </c>
      <c r="MVA97" s="1488" t="e">
        <f>SUM(MVA23,MVA27,MVA33,MVA38,MVA41,MVA44,MVA47,MVA50,MVA56,MVA62,MVA64,MVA70,MVA76,MVA78,MVA82,#REF!)*(1-$E$91)*0.095</f>
        <v>#REF!</v>
      </c>
      <c r="MVB97" s="1488" t="e">
        <f>SUM(MVB23,MVB27,MVB33,MVB38,MVB41,MVB44,MVB47,MVB50,MVB56,MVB62,MVB64,MVB70,MVB76,MVB78,MVB82,#REF!)*(1-$E$91)*0.095</f>
        <v>#REF!</v>
      </c>
      <c r="MVC97" s="1488" t="e">
        <f>SUM(MVC23,MVC27,MVC33,MVC38,MVC41,MVC44,MVC47,MVC50,MVC56,MVC62,MVC64,MVC70,MVC76,MVC78,MVC82,#REF!)*(1-$E$91)*0.095</f>
        <v>#REF!</v>
      </c>
      <c r="MVD97" s="1488" t="e">
        <f>SUM(MVD23,MVD27,MVD33,MVD38,MVD41,MVD44,MVD47,MVD50,MVD56,MVD62,MVD64,MVD70,MVD76,MVD78,MVD82,#REF!)*(1-$E$91)*0.095</f>
        <v>#REF!</v>
      </c>
      <c r="MVE97" s="1488" t="e">
        <f>SUM(MVE23,MVE27,MVE33,MVE38,MVE41,MVE44,MVE47,MVE50,MVE56,MVE62,MVE64,MVE70,MVE76,MVE78,MVE82,#REF!)*(1-$E$91)*0.095</f>
        <v>#REF!</v>
      </c>
      <c r="MVF97" s="1488" t="e">
        <f>SUM(MVF23,MVF27,MVF33,MVF38,MVF41,MVF44,MVF47,MVF50,MVF56,MVF62,MVF64,MVF70,MVF76,MVF78,MVF82,#REF!)*(1-$E$91)*0.095</f>
        <v>#REF!</v>
      </c>
      <c r="MVG97" s="1488" t="e">
        <f>SUM(MVG23,MVG27,MVG33,MVG38,MVG41,MVG44,MVG47,MVG50,MVG56,MVG62,MVG64,MVG70,MVG76,MVG78,MVG82,#REF!)*(1-$E$91)*0.095</f>
        <v>#REF!</v>
      </c>
      <c r="MVH97" s="1488" t="e">
        <f>SUM(MVH23,MVH27,MVH33,MVH38,MVH41,MVH44,MVH47,MVH50,MVH56,MVH62,MVH64,MVH70,MVH76,MVH78,MVH82,#REF!)*(1-$E$91)*0.095</f>
        <v>#REF!</v>
      </c>
      <c r="MVI97" s="1488" t="e">
        <f>SUM(MVI23,MVI27,MVI33,MVI38,MVI41,MVI44,MVI47,MVI50,MVI56,MVI62,MVI64,MVI70,MVI76,MVI78,MVI82,#REF!)*(1-$E$91)*0.095</f>
        <v>#REF!</v>
      </c>
      <c r="MVJ97" s="1488" t="e">
        <f>SUM(MVJ23,MVJ27,MVJ33,MVJ38,MVJ41,MVJ44,MVJ47,MVJ50,MVJ56,MVJ62,MVJ64,MVJ70,MVJ76,MVJ78,MVJ82,#REF!)*(1-$E$91)*0.095</f>
        <v>#REF!</v>
      </c>
      <c r="MVK97" s="1488" t="e">
        <f>SUM(MVK23,MVK27,MVK33,MVK38,MVK41,MVK44,MVK47,MVK50,MVK56,MVK62,MVK64,MVK70,MVK76,MVK78,MVK82,#REF!)*(1-$E$91)*0.095</f>
        <v>#REF!</v>
      </c>
      <c r="MVL97" s="1488" t="e">
        <f>SUM(MVL23,MVL27,MVL33,MVL38,MVL41,MVL44,MVL47,MVL50,MVL56,MVL62,MVL64,MVL70,MVL76,MVL78,MVL82,#REF!)*(1-$E$91)*0.095</f>
        <v>#REF!</v>
      </c>
      <c r="MVM97" s="1488" t="e">
        <f>SUM(MVM23,MVM27,MVM33,MVM38,MVM41,MVM44,MVM47,MVM50,MVM56,MVM62,MVM64,MVM70,MVM76,MVM78,MVM82,#REF!)*(1-$E$91)*0.095</f>
        <v>#REF!</v>
      </c>
      <c r="MVN97" s="1488" t="e">
        <f>SUM(MVN23,MVN27,MVN33,MVN38,MVN41,MVN44,MVN47,MVN50,MVN56,MVN62,MVN64,MVN70,MVN76,MVN78,MVN82,#REF!)*(1-$E$91)*0.095</f>
        <v>#REF!</v>
      </c>
      <c r="MVO97" s="1488" t="e">
        <f>SUM(MVO23,MVO27,MVO33,MVO38,MVO41,MVO44,MVO47,MVO50,MVO56,MVO62,MVO64,MVO70,MVO76,MVO78,MVO82,#REF!)*(1-$E$91)*0.095</f>
        <v>#REF!</v>
      </c>
      <c r="MVP97" s="1488" t="e">
        <f>SUM(MVP23,MVP27,MVP33,MVP38,MVP41,MVP44,MVP47,MVP50,MVP56,MVP62,MVP64,MVP70,MVP76,MVP78,MVP82,#REF!)*(1-$E$91)*0.095</f>
        <v>#REF!</v>
      </c>
      <c r="MVQ97" s="1488" t="e">
        <f>SUM(MVQ23,MVQ27,MVQ33,MVQ38,MVQ41,MVQ44,MVQ47,MVQ50,MVQ56,MVQ62,MVQ64,MVQ70,MVQ76,MVQ78,MVQ82,#REF!)*(1-$E$91)*0.095</f>
        <v>#REF!</v>
      </c>
      <c r="MVR97" s="1488" t="e">
        <f>SUM(MVR23,MVR27,MVR33,MVR38,MVR41,MVR44,MVR47,MVR50,MVR56,MVR62,MVR64,MVR70,MVR76,MVR78,MVR82,#REF!)*(1-$E$91)*0.095</f>
        <v>#REF!</v>
      </c>
      <c r="MVS97" s="1488" t="e">
        <f>SUM(MVS23,MVS27,MVS33,MVS38,MVS41,MVS44,MVS47,MVS50,MVS56,MVS62,MVS64,MVS70,MVS76,MVS78,MVS82,#REF!)*(1-$E$91)*0.095</f>
        <v>#REF!</v>
      </c>
      <c r="MVT97" s="1488" t="e">
        <f>SUM(MVT23,MVT27,MVT33,MVT38,MVT41,MVT44,MVT47,MVT50,MVT56,MVT62,MVT64,MVT70,MVT76,MVT78,MVT82,#REF!)*(1-$E$91)*0.095</f>
        <v>#REF!</v>
      </c>
      <c r="MVU97" s="1488" t="e">
        <f>SUM(MVU23,MVU27,MVU33,MVU38,MVU41,MVU44,MVU47,MVU50,MVU56,MVU62,MVU64,MVU70,MVU76,MVU78,MVU82,#REF!)*(1-$E$91)*0.095</f>
        <v>#REF!</v>
      </c>
      <c r="MVV97" s="1488" t="e">
        <f>SUM(MVV23,MVV27,MVV33,MVV38,MVV41,MVV44,MVV47,MVV50,MVV56,MVV62,MVV64,MVV70,MVV76,MVV78,MVV82,#REF!)*(1-$E$91)*0.095</f>
        <v>#REF!</v>
      </c>
      <c r="MVW97" s="1488" t="e">
        <f>SUM(MVW23,MVW27,MVW33,MVW38,MVW41,MVW44,MVW47,MVW50,MVW56,MVW62,MVW64,MVW70,MVW76,MVW78,MVW82,#REF!)*(1-$E$91)*0.095</f>
        <v>#REF!</v>
      </c>
      <c r="MVX97" s="1488" t="e">
        <f>SUM(MVX23,MVX27,MVX33,MVX38,MVX41,MVX44,MVX47,MVX50,MVX56,MVX62,MVX64,MVX70,MVX76,MVX78,MVX82,#REF!)*(1-$E$91)*0.095</f>
        <v>#REF!</v>
      </c>
      <c r="MVY97" s="1488" t="e">
        <f>SUM(MVY23,MVY27,MVY33,MVY38,MVY41,MVY44,MVY47,MVY50,MVY56,MVY62,MVY64,MVY70,MVY76,MVY78,MVY82,#REF!)*(1-$E$91)*0.095</f>
        <v>#REF!</v>
      </c>
      <c r="MVZ97" s="1488" t="e">
        <f>SUM(MVZ23,MVZ27,MVZ33,MVZ38,MVZ41,MVZ44,MVZ47,MVZ50,MVZ56,MVZ62,MVZ64,MVZ70,MVZ76,MVZ78,MVZ82,#REF!)*(1-$E$91)*0.095</f>
        <v>#REF!</v>
      </c>
      <c r="MWA97" s="1488" t="e">
        <f>SUM(MWA23,MWA27,MWA33,MWA38,MWA41,MWA44,MWA47,MWA50,MWA56,MWA62,MWA64,MWA70,MWA76,MWA78,MWA82,#REF!)*(1-$E$91)*0.095</f>
        <v>#REF!</v>
      </c>
      <c r="MWB97" s="1488" t="e">
        <f>SUM(MWB23,MWB27,MWB33,MWB38,MWB41,MWB44,MWB47,MWB50,MWB56,MWB62,MWB64,MWB70,MWB76,MWB78,MWB82,#REF!)*(1-$E$91)*0.095</f>
        <v>#REF!</v>
      </c>
      <c r="MWC97" s="1488" t="e">
        <f>SUM(MWC23,MWC27,MWC33,MWC38,MWC41,MWC44,MWC47,MWC50,MWC56,MWC62,MWC64,MWC70,MWC76,MWC78,MWC82,#REF!)*(1-$E$91)*0.095</f>
        <v>#REF!</v>
      </c>
      <c r="MWD97" s="1488" t="e">
        <f>SUM(MWD23,MWD27,MWD33,MWD38,MWD41,MWD44,MWD47,MWD50,MWD56,MWD62,MWD64,MWD70,MWD76,MWD78,MWD82,#REF!)*(1-$E$91)*0.095</f>
        <v>#REF!</v>
      </c>
      <c r="MWE97" s="1488" t="e">
        <f>SUM(MWE23,MWE27,MWE33,MWE38,MWE41,MWE44,MWE47,MWE50,MWE56,MWE62,MWE64,MWE70,MWE76,MWE78,MWE82,#REF!)*(1-$E$91)*0.095</f>
        <v>#REF!</v>
      </c>
      <c r="MWF97" s="1488" t="e">
        <f>SUM(MWF23,MWF27,MWF33,MWF38,MWF41,MWF44,MWF47,MWF50,MWF56,MWF62,MWF64,MWF70,MWF76,MWF78,MWF82,#REF!)*(1-$E$91)*0.095</f>
        <v>#REF!</v>
      </c>
      <c r="MWG97" s="1488" t="e">
        <f>SUM(MWG23,MWG27,MWG33,MWG38,MWG41,MWG44,MWG47,MWG50,MWG56,MWG62,MWG64,MWG70,MWG76,MWG78,MWG82,#REF!)*(1-$E$91)*0.095</f>
        <v>#REF!</v>
      </c>
      <c r="MWH97" s="1488" t="e">
        <f>SUM(MWH23,MWH27,MWH33,MWH38,MWH41,MWH44,MWH47,MWH50,MWH56,MWH62,MWH64,MWH70,MWH76,MWH78,MWH82,#REF!)*(1-$E$91)*0.095</f>
        <v>#REF!</v>
      </c>
      <c r="MWI97" s="1488" t="e">
        <f>SUM(MWI23,MWI27,MWI33,MWI38,MWI41,MWI44,MWI47,MWI50,MWI56,MWI62,MWI64,MWI70,MWI76,MWI78,MWI82,#REF!)*(1-$E$91)*0.095</f>
        <v>#REF!</v>
      </c>
      <c r="MWJ97" s="1488" t="e">
        <f>SUM(MWJ23,MWJ27,MWJ33,MWJ38,MWJ41,MWJ44,MWJ47,MWJ50,MWJ56,MWJ62,MWJ64,MWJ70,MWJ76,MWJ78,MWJ82,#REF!)*(1-$E$91)*0.095</f>
        <v>#REF!</v>
      </c>
      <c r="MWK97" s="1488" t="e">
        <f>SUM(MWK23,MWK27,MWK33,MWK38,MWK41,MWK44,MWK47,MWK50,MWK56,MWK62,MWK64,MWK70,MWK76,MWK78,MWK82,#REF!)*(1-$E$91)*0.095</f>
        <v>#REF!</v>
      </c>
      <c r="MWL97" s="1488" t="e">
        <f>SUM(MWL23,MWL27,MWL33,MWL38,MWL41,MWL44,MWL47,MWL50,MWL56,MWL62,MWL64,MWL70,MWL76,MWL78,MWL82,#REF!)*(1-$E$91)*0.095</f>
        <v>#REF!</v>
      </c>
      <c r="MWM97" s="1488" t="e">
        <f>SUM(MWM23,MWM27,MWM33,MWM38,MWM41,MWM44,MWM47,MWM50,MWM56,MWM62,MWM64,MWM70,MWM76,MWM78,MWM82,#REF!)*(1-$E$91)*0.095</f>
        <v>#REF!</v>
      </c>
      <c r="MWN97" s="1488" t="e">
        <f>SUM(MWN23,MWN27,MWN33,MWN38,MWN41,MWN44,MWN47,MWN50,MWN56,MWN62,MWN64,MWN70,MWN76,MWN78,MWN82,#REF!)*(1-$E$91)*0.095</f>
        <v>#REF!</v>
      </c>
      <c r="MWO97" s="1488" t="e">
        <f>SUM(MWO23,MWO27,MWO33,MWO38,MWO41,MWO44,MWO47,MWO50,MWO56,MWO62,MWO64,MWO70,MWO76,MWO78,MWO82,#REF!)*(1-$E$91)*0.095</f>
        <v>#REF!</v>
      </c>
      <c r="MWP97" s="1488" t="e">
        <f>SUM(MWP23,MWP27,MWP33,MWP38,MWP41,MWP44,MWP47,MWP50,MWP56,MWP62,MWP64,MWP70,MWP76,MWP78,MWP82,#REF!)*(1-$E$91)*0.095</f>
        <v>#REF!</v>
      </c>
      <c r="MWQ97" s="1488" t="e">
        <f>SUM(MWQ23,MWQ27,MWQ33,MWQ38,MWQ41,MWQ44,MWQ47,MWQ50,MWQ56,MWQ62,MWQ64,MWQ70,MWQ76,MWQ78,MWQ82,#REF!)*(1-$E$91)*0.095</f>
        <v>#REF!</v>
      </c>
      <c r="MWR97" s="1488" t="e">
        <f>SUM(MWR23,MWR27,MWR33,MWR38,MWR41,MWR44,MWR47,MWR50,MWR56,MWR62,MWR64,MWR70,MWR76,MWR78,MWR82,#REF!)*(1-$E$91)*0.095</f>
        <v>#REF!</v>
      </c>
      <c r="MWS97" s="1488" t="e">
        <f>SUM(MWS23,MWS27,MWS33,MWS38,MWS41,MWS44,MWS47,MWS50,MWS56,MWS62,MWS64,MWS70,MWS76,MWS78,MWS82,#REF!)*(1-$E$91)*0.095</f>
        <v>#REF!</v>
      </c>
      <c r="MWT97" s="1488" t="e">
        <f>SUM(MWT23,MWT27,MWT33,MWT38,MWT41,MWT44,MWT47,MWT50,MWT56,MWT62,MWT64,MWT70,MWT76,MWT78,MWT82,#REF!)*(1-$E$91)*0.095</f>
        <v>#REF!</v>
      </c>
      <c r="MWU97" s="1488" t="e">
        <f>SUM(MWU23,MWU27,MWU33,MWU38,MWU41,MWU44,MWU47,MWU50,MWU56,MWU62,MWU64,MWU70,MWU76,MWU78,MWU82,#REF!)*(1-$E$91)*0.095</f>
        <v>#REF!</v>
      </c>
      <c r="MWV97" s="1488" t="e">
        <f>SUM(MWV23,MWV27,MWV33,MWV38,MWV41,MWV44,MWV47,MWV50,MWV56,MWV62,MWV64,MWV70,MWV76,MWV78,MWV82,#REF!)*(1-$E$91)*0.095</f>
        <v>#REF!</v>
      </c>
      <c r="MWW97" s="1488" t="e">
        <f>SUM(MWW23,MWW27,MWW33,MWW38,MWW41,MWW44,MWW47,MWW50,MWW56,MWW62,MWW64,MWW70,MWW76,MWW78,MWW82,#REF!)*(1-$E$91)*0.095</f>
        <v>#REF!</v>
      </c>
      <c r="MWX97" s="1488" t="e">
        <f>SUM(MWX23,MWX27,MWX33,MWX38,MWX41,MWX44,MWX47,MWX50,MWX56,MWX62,MWX64,MWX70,MWX76,MWX78,MWX82,#REF!)*(1-$E$91)*0.095</f>
        <v>#REF!</v>
      </c>
      <c r="MWY97" s="1488" t="e">
        <f>SUM(MWY23,MWY27,MWY33,MWY38,MWY41,MWY44,MWY47,MWY50,MWY56,MWY62,MWY64,MWY70,MWY76,MWY78,MWY82,#REF!)*(1-$E$91)*0.095</f>
        <v>#REF!</v>
      </c>
      <c r="MWZ97" s="1488" t="e">
        <f>SUM(MWZ23,MWZ27,MWZ33,MWZ38,MWZ41,MWZ44,MWZ47,MWZ50,MWZ56,MWZ62,MWZ64,MWZ70,MWZ76,MWZ78,MWZ82,#REF!)*(1-$E$91)*0.095</f>
        <v>#REF!</v>
      </c>
      <c r="MXA97" s="1488" t="e">
        <f>SUM(MXA23,MXA27,MXA33,MXA38,MXA41,MXA44,MXA47,MXA50,MXA56,MXA62,MXA64,MXA70,MXA76,MXA78,MXA82,#REF!)*(1-$E$91)*0.095</f>
        <v>#REF!</v>
      </c>
      <c r="MXB97" s="1488" t="e">
        <f>SUM(MXB23,MXB27,MXB33,MXB38,MXB41,MXB44,MXB47,MXB50,MXB56,MXB62,MXB64,MXB70,MXB76,MXB78,MXB82,#REF!)*(1-$E$91)*0.095</f>
        <v>#REF!</v>
      </c>
      <c r="MXC97" s="1488" t="e">
        <f>SUM(MXC23,MXC27,MXC33,MXC38,MXC41,MXC44,MXC47,MXC50,MXC56,MXC62,MXC64,MXC70,MXC76,MXC78,MXC82,#REF!)*(1-$E$91)*0.095</f>
        <v>#REF!</v>
      </c>
      <c r="MXD97" s="1488" t="e">
        <f>SUM(MXD23,MXD27,MXD33,MXD38,MXD41,MXD44,MXD47,MXD50,MXD56,MXD62,MXD64,MXD70,MXD76,MXD78,MXD82,#REF!)*(1-$E$91)*0.095</f>
        <v>#REF!</v>
      </c>
      <c r="MXE97" s="1488" t="e">
        <f>SUM(MXE23,MXE27,MXE33,MXE38,MXE41,MXE44,MXE47,MXE50,MXE56,MXE62,MXE64,MXE70,MXE76,MXE78,MXE82,#REF!)*(1-$E$91)*0.095</f>
        <v>#REF!</v>
      </c>
      <c r="MXF97" s="1488" t="e">
        <f>SUM(MXF23,MXF27,MXF33,MXF38,MXF41,MXF44,MXF47,MXF50,MXF56,MXF62,MXF64,MXF70,MXF76,MXF78,MXF82,#REF!)*(1-$E$91)*0.095</f>
        <v>#REF!</v>
      </c>
      <c r="MXG97" s="1488" t="e">
        <f>SUM(MXG23,MXG27,MXG33,MXG38,MXG41,MXG44,MXG47,MXG50,MXG56,MXG62,MXG64,MXG70,MXG76,MXG78,MXG82,#REF!)*(1-$E$91)*0.095</f>
        <v>#REF!</v>
      </c>
      <c r="MXH97" s="1488" t="e">
        <f>SUM(MXH23,MXH27,MXH33,MXH38,MXH41,MXH44,MXH47,MXH50,MXH56,MXH62,MXH64,MXH70,MXH76,MXH78,MXH82,#REF!)*(1-$E$91)*0.095</f>
        <v>#REF!</v>
      </c>
      <c r="MXI97" s="1488" t="e">
        <f>SUM(MXI23,MXI27,MXI33,MXI38,MXI41,MXI44,MXI47,MXI50,MXI56,MXI62,MXI64,MXI70,MXI76,MXI78,MXI82,#REF!)*(1-$E$91)*0.095</f>
        <v>#REF!</v>
      </c>
      <c r="MXJ97" s="1488" t="e">
        <f>SUM(MXJ23,MXJ27,MXJ33,MXJ38,MXJ41,MXJ44,MXJ47,MXJ50,MXJ56,MXJ62,MXJ64,MXJ70,MXJ76,MXJ78,MXJ82,#REF!)*(1-$E$91)*0.095</f>
        <v>#REF!</v>
      </c>
      <c r="MXK97" s="1488" t="e">
        <f>SUM(MXK23,MXK27,MXK33,MXK38,MXK41,MXK44,MXK47,MXK50,MXK56,MXK62,MXK64,MXK70,MXK76,MXK78,MXK82,#REF!)*(1-$E$91)*0.095</f>
        <v>#REF!</v>
      </c>
      <c r="MXL97" s="1488" t="e">
        <f>SUM(MXL23,MXL27,MXL33,MXL38,MXL41,MXL44,MXL47,MXL50,MXL56,MXL62,MXL64,MXL70,MXL76,MXL78,MXL82,#REF!)*(1-$E$91)*0.095</f>
        <v>#REF!</v>
      </c>
      <c r="MXM97" s="1488" t="e">
        <f>SUM(MXM23,MXM27,MXM33,MXM38,MXM41,MXM44,MXM47,MXM50,MXM56,MXM62,MXM64,MXM70,MXM76,MXM78,MXM82,#REF!)*(1-$E$91)*0.095</f>
        <v>#REF!</v>
      </c>
      <c r="MXN97" s="1488" t="e">
        <f>SUM(MXN23,MXN27,MXN33,MXN38,MXN41,MXN44,MXN47,MXN50,MXN56,MXN62,MXN64,MXN70,MXN76,MXN78,MXN82,#REF!)*(1-$E$91)*0.095</f>
        <v>#REF!</v>
      </c>
      <c r="MXO97" s="1488" t="e">
        <f>SUM(MXO23,MXO27,MXO33,MXO38,MXO41,MXO44,MXO47,MXO50,MXO56,MXO62,MXO64,MXO70,MXO76,MXO78,MXO82,#REF!)*(1-$E$91)*0.095</f>
        <v>#REF!</v>
      </c>
      <c r="MXP97" s="1488" t="e">
        <f>SUM(MXP23,MXP27,MXP33,MXP38,MXP41,MXP44,MXP47,MXP50,MXP56,MXP62,MXP64,MXP70,MXP76,MXP78,MXP82,#REF!)*(1-$E$91)*0.095</f>
        <v>#REF!</v>
      </c>
      <c r="MXQ97" s="1488" t="e">
        <f>SUM(MXQ23,MXQ27,MXQ33,MXQ38,MXQ41,MXQ44,MXQ47,MXQ50,MXQ56,MXQ62,MXQ64,MXQ70,MXQ76,MXQ78,MXQ82,#REF!)*(1-$E$91)*0.095</f>
        <v>#REF!</v>
      </c>
      <c r="MXR97" s="1488" t="e">
        <f>SUM(MXR23,MXR27,MXR33,MXR38,MXR41,MXR44,MXR47,MXR50,MXR56,MXR62,MXR64,MXR70,MXR76,MXR78,MXR82,#REF!)*(1-$E$91)*0.095</f>
        <v>#REF!</v>
      </c>
      <c r="MXS97" s="1488" t="e">
        <f>SUM(MXS23,MXS27,MXS33,MXS38,MXS41,MXS44,MXS47,MXS50,MXS56,MXS62,MXS64,MXS70,MXS76,MXS78,MXS82,#REF!)*(1-$E$91)*0.095</f>
        <v>#REF!</v>
      </c>
      <c r="MXT97" s="1488" t="e">
        <f>SUM(MXT23,MXT27,MXT33,MXT38,MXT41,MXT44,MXT47,MXT50,MXT56,MXT62,MXT64,MXT70,MXT76,MXT78,MXT82,#REF!)*(1-$E$91)*0.095</f>
        <v>#REF!</v>
      </c>
      <c r="MXU97" s="1488" t="e">
        <f>SUM(MXU23,MXU27,MXU33,MXU38,MXU41,MXU44,MXU47,MXU50,MXU56,MXU62,MXU64,MXU70,MXU76,MXU78,MXU82,#REF!)*(1-$E$91)*0.095</f>
        <v>#REF!</v>
      </c>
      <c r="MXV97" s="1488" t="e">
        <f>SUM(MXV23,MXV27,MXV33,MXV38,MXV41,MXV44,MXV47,MXV50,MXV56,MXV62,MXV64,MXV70,MXV76,MXV78,MXV82,#REF!)*(1-$E$91)*0.095</f>
        <v>#REF!</v>
      </c>
      <c r="MXW97" s="1488" t="e">
        <f>SUM(MXW23,MXW27,MXW33,MXW38,MXW41,MXW44,MXW47,MXW50,MXW56,MXW62,MXW64,MXW70,MXW76,MXW78,MXW82,#REF!)*(1-$E$91)*0.095</f>
        <v>#REF!</v>
      </c>
      <c r="MXX97" s="1488" t="e">
        <f>SUM(MXX23,MXX27,MXX33,MXX38,MXX41,MXX44,MXX47,MXX50,MXX56,MXX62,MXX64,MXX70,MXX76,MXX78,MXX82,#REF!)*(1-$E$91)*0.095</f>
        <v>#REF!</v>
      </c>
      <c r="MXY97" s="1488" t="e">
        <f>SUM(MXY23,MXY27,MXY33,MXY38,MXY41,MXY44,MXY47,MXY50,MXY56,MXY62,MXY64,MXY70,MXY76,MXY78,MXY82,#REF!)*(1-$E$91)*0.095</f>
        <v>#REF!</v>
      </c>
      <c r="MXZ97" s="1488" t="e">
        <f>SUM(MXZ23,MXZ27,MXZ33,MXZ38,MXZ41,MXZ44,MXZ47,MXZ50,MXZ56,MXZ62,MXZ64,MXZ70,MXZ76,MXZ78,MXZ82,#REF!)*(1-$E$91)*0.095</f>
        <v>#REF!</v>
      </c>
      <c r="MYA97" s="1488" t="e">
        <f>SUM(MYA23,MYA27,MYA33,MYA38,MYA41,MYA44,MYA47,MYA50,MYA56,MYA62,MYA64,MYA70,MYA76,MYA78,MYA82,#REF!)*(1-$E$91)*0.095</f>
        <v>#REF!</v>
      </c>
      <c r="MYB97" s="1488" t="e">
        <f>SUM(MYB23,MYB27,MYB33,MYB38,MYB41,MYB44,MYB47,MYB50,MYB56,MYB62,MYB64,MYB70,MYB76,MYB78,MYB82,#REF!)*(1-$E$91)*0.095</f>
        <v>#REF!</v>
      </c>
      <c r="MYC97" s="1488" t="e">
        <f>SUM(MYC23,MYC27,MYC33,MYC38,MYC41,MYC44,MYC47,MYC50,MYC56,MYC62,MYC64,MYC70,MYC76,MYC78,MYC82,#REF!)*(1-$E$91)*0.095</f>
        <v>#REF!</v>
      </c>
      <c r="MYD97" s="1488" t="e">
        <f>SUM(MYD23,MYD27,MYD33,MYD38,MYD41,MYD44,MYD47,MYD50,MYD56,MYD62,MYD64,MYD70,MYD76,MYD78,MYD82,#REF!)*(1-$E$91)*0.095</f>
        <v>#REF!</v>
      </c>
      <c r="MYE97" s="1488" t="e">
        <f>SUM(MYE23,MYE27,MYE33,MYE38,MYE41,MYE44,MYE47,MYE50,MYE56,MYE62,MYE64,MYE70,MYE76,MYE78,MYE82,#REF!)*(1-$E$91)*0.095</f>
        <v>#REF!</v>
      </c>
      <c r="MYF97" s="1488" t="e">
        <f>SUM(MYF23,MYF27,MYF33,MYF38,MYF41,MYF44,MYF47,MYF50,MYF56,MYF62,MYF64,MYF70,MYF76,MYF78,MYF82,#REF!)*(1-$E$91)*0.095</f>
        <v>#REF!</v>
      </c>
      <c r="MYG97" s="1488" t="e">
        <f>SUM(MYG23,MYG27,MYG33,MYG38,MYG41,MYG44,MYG47,MYG50,MYG56,MYG62,MYG64,MYG70,MYG76,MYG78,MYG82,#REF!)*(1-$E$91)*0.095</f>
        <v>#REF!</v>
      </c>
      <c r="MYH97" s="1488" t="e">
        <f>SUM(MYH23,MYH27,MYH33,MYH38,MYH41,MYH44,MYH47,MYH50,MYH56,MYH62,MYH64,MYH70,MYH76,MYH78,MYH82,#REF!)*(1-$E$91)*0.095</f>
        <v>#REF!</v>
      </c>
      <c r="MYI97" s="1488" t="e">
        <f>SUM(MYI23,MYI27,MYI33,MYI38,MYI41,MYI44,MYI47,MYI50,MYI56,MYI62,MYI64,MYI70,MYI76,MYI78,MYI82,#REF!)*(1-$E$91)*0.095</f>
        <v>#REF!</v>
      </c>
      <c r="MYJ97" s="1488" t="e">
        <f>SUM(MYJ23,MYJ27,MYJ33,MYJ38,MYJ41,MYJ44,MYJ47,MYJ50,MYJ56,MYJ62,MYJ64,MYJ70,MYJ76,MYJ78,MYJ82,#REF!)*(1-$E$91)*0.095</f>
        <v>#REF!</v>
      </c>
      <c r="MYK97" s="1488" t="e">
        <f>SUM(MYK23,MYK27,MYK33,MYK38,MYK41,MYK44,MYK47,MYK50,MYK56,MYK62,MYK64,MYK70,MYK76,MYK78,MYK82,#REF!)*(1-$E$91)*0.095</f>
        <v>#REF!</v>
      </c>
      <c r="MYL97" s="1488" t="e">
        <f>SUM(MYL23,MYL27,MYL33,MYL38,MYL41,MYL44,MYL47,MYL50,MYL56,MYL62,MYL64,MYL70,MYL76,MYL78,MYL82,#REF!)*(1-$E$91)*0.095</f>
        <v>#REF!</v>
      </c>
      <c r="MYM97" s="1488" t="e">
        <f>SUM(MYM23,MYM27,MYM33,MYM38,MYM41,MYM44,MYM47,MYM50,MYM56,MYM62,MYM64,MYM70,MYM76,MYM78,MYM82,#REF!)*(1-$E$91)*0.095</f>
        <v>#REF!</v>
      </c>
      <c r="MYN97" s="1488" t="e">
        <f>SUM(MYN23,MYN27,MYN33,MYN38,MYN41,MYN44,MYN47,MYN50,MYN56,MYN62,MYN64,MYN70,MYN76,MYN78,MYN82,#REF!)*(1-$E$91)*0.095</f>
        <v>#REF!</v>
      </c>
      <c r="MYO97" s="1488" t="e">
        <f>SUM(MYO23,MYO27,MYO33,MYO38,MYO41,MYO44,MYO47,MYO50,MYO56,MYO62,MYO64,MYO70,MYO76,MYO78,MYO82,#REF!)*(1-$E$91)*0.095</f>
        <v>#REF!</v>
      </c>
      <c r="MYP97" s="1488" t="e">
        <f>SUM(MYP23,MYP27,MYP33,MYP38,MYP41,MYP44,MYP47,MYP50,MYP56,MYP62,MYP64,MYP70,MYP76,MYP78,MYP82,#REF!)*(1-$E$91)*0.095</f>
        <v>#REF!</v>
      </c>
      <c r="MYQ97" s="1488" t="e">
        <f>SUM(MYQ23,MYQ27,MYQ33,MYQ38,MYQ41,MYQ44,MYQ47,MYQ50,MYQ56,MYQ62,MYQ64,MYQ70,MYQ76,MYQ78,MYQ82,#REF!)*(1-$E$91)*0.095</f>
        <v>#REF!</v>
      </c>
      <c r="MYR97" s="1488" t="e">
        <f>SUM(MYR23,MYR27,MYR33,MYR38,MYR41,MYR44,MYR47,MYR50,MYR56,MYR62,MYR64,MYR70,MYR76,MYR78,MYR82,#REF!)*(1-$E$91)*0.095</f>
        <v>#REF!</v>
      </c>
      <c r="MYS97" s="1488" t="e">
        <f>SUM(MYS23,MYS27,MYS33,MYS38,MYS41,MYS44,MYS47,MYS50,MYS56,MYS62,MYS64,MYS70,MYS76,MYS78,MYS82,#REF!)*(1-$E$91)*0.095</f>
        <v>#REF!</v>
      </c>
      <c r="MYT97" s="1488" t="e">
        <f>SUM(MYT23,MYT27,MYT33,MYT38,MYT41,MYT44,MYT47,MYT50,MYT56,MYT62,MYT64,MYT70,MYT76,MYT78,MYT82,#REF!)*(1-$E$91)*0.095</f>
        <v>#REF!</v>
      </c>
      <c r="MYU97" s="1488" t="e">
        <f>SUM(MYU23,MYU27,MYU33,MYU38,MYU41,MYU44,MYU47,MYU50,MYU56,MYU62,MYU64,MYU70,MYU76,MYU78,MYU82,#REF!)*(1-$E$91)*0.095</f>
        <v>#REF!</v>
      </c>
      <c r="MYV97" s="1488" t="e">
        <f>SUM(MYV23,MYV27,MYV33,MYV38,MYV41,MYV44,MYV47,MYV50,MYV56,MYV62,MYV64,MYV70,MYV76,MYV78,MYV82,#REF!)*(1-$E$91)*0.095</f>
        <v>#REF!</v>
      </c>
      <c r="MYW97" s="1488" t="e">
        <f>SUM(MYW23,MYW27,MYW33,MYW38,MYW41,MYW44,MYW47,MYW50,MYW56,MYW62,MYW64,MYW70,MYW76,MYW78,MYW82,#REF!)*(1-$E$91)*0.095</f>
        <v>#REF!</v>
      </c>
      <c r="MYX97" s="1488" t="e">
        <f>SUM(MYX23,MYX27,MYX33,MYX38,MYX41,MYX44,MYX47,MYX50,MYX56,MYX62,MYX64,MYX70,MYX76,MYX78,MYX82,#REF!)*(1-$E$91)*0.095</f>
        <v>#REF!</v>
      </c>
      <c r="MYY97" s="1488" t="e">
        <f>SUM(MYY23,MYY27,MYY33,MYY38,MYY41,MYY44,MYY47,MYY50,MYY56,MYY62,MYY64,MYY70,MYY76,MYY78,MYY82,#REF!)*(1-$E$91)*0.095</f>
        <v>#REF!</v>
      </c>
      <c r="MYZ97" s="1488" t="e">
        <f>SUM(MYZ23,MYZ27,MYZ33,MYZ38,MYZ41,MYZ44,MYZ47,MYZ50,MYZ56,MYZ62,MYZ64,MYZ70,MYZ76,MYZ78,MYZ82,#REF!)*(1-$E$91)*0.095</f>
        <v>#REF!</v>
      </c>
      <c r="MZA97" s="1488" t="e">
        <f>SUM(MZA23,MZA27,MZA33,MZA38,MZA41,MZA44,MZA47,MZA50,MZA56,MZA62,MZA64,MZA70,MZA76,MZA78,MZA82,#REF!)*(1-$E$91)*0.095</f>
        <v>#REF!</v>
      </c>
      <c r="MZB97" s="1488" t="e">
        <f>SUM(MZB23,MZB27,MZB33,MZB38,MZB41,MZB44,MZB47,MZB50,MZB56,MZB62,MZB64,MZB70,MZB76,MZB78,MZB82,#REF!)*(1-$E$91)*0.095</f>
        <v>#REF!</v>
      </c>
      <c r="MZC97" s="1488" t="e">
        <f>SUM(MZC23,MZC27,MZC33,MZC38,MZC41,MZC44,MZC47,MZC50,MZC56,MZC62,MZC64,MZC70,MZC76,MZC78,MZC82,#REF!)*(1-$E$91)*0.095</f>
        <v>#REF!</v>
      </c>
      <c r="MZD97" s="1488" t="e">
        <f>SUM(MZD23,MZD27,MZD33,MZD38,MZD41,MZD44,MZD47,MZD50,MZD56,MZD62,MZD64,MZD70,MZD76,MZD78,MZD82,#REF!)*(1-$E$91)*0.095</f>
        <v>#REF!</v>
      </c>
      <c r="MZE97" s="1488" t="e">
        <f>SUM(MZE23,MZE27,MZE33,MZE38,MZE41,MZE44,MZE47,MZE50,MZE56,MZE62,MZE64,MZE70,MZE76,MZE78,MZE82,#REF!)*(1-$E$91)*0.095</f>
        <v>#REF!</v>
      </c>
      <c r="MZF97" s="1488" t="e">
        <f>SUM(MZF23,MZF27,MZF33,MZF38,MZF41,MZF44,MZF47,MZF50,MZF56,MZF62,MZF64,MZF70,MZF76,MZF78,MZF82,#REF!)*(1-$E$91)*0.095</f>
        <v>#REF!</v>
      </c>
      <c r="MZG97" s="1488" t="e">
        <f>SUM(MZG23,MZG27,MZG33,MZG38,MZG41,MZG44,MZG47,MZG50,MZG56,MZG62,MZG64,MZG70,MZG76,MZG78,MZG82,#REF!)*(1-$E$91)*0.095</f>
        <v>#REF!</v>
      </c>
      <c r="MZH97" s="1488" t="e">
        <f>SUM(MZH23,MZH27,MZH33,MZH38,MZH41,MZH44,MZH47,MZH50,MZH56,MZH62,MZH64,MZH70,MZH76,MZH78,MZH82,#REF!)*(1-$E$91)*0.095</f>
        <v>#REF!</v>
      </c>
      <c r="MZI97" s="1488" t="e">
        <f>SUM(MZI23,MZI27,MZI33,MZI38,MZI41,MZI44,MZI47,MZI50,MZI56,MZI62,MZI64,MZI70,MZI76,MZI78,MZI82,#REF!)*(1-$E$91)*0.095</f>
        <v>#REF!</v>
      </c>
      <c r="MZJ97" s="1488" t="e">
        <f>SUM(MZJ23,MZJ27,MZJ33,MZJ38,MZJ41,MZJ44,MZJ47,MZJ50,MZJ56,MZJ62,MZJ64,MZJ70,MZJ76,MZJ78,MZJ82,#REF!)*(1-$E$91)*0.095</f>
        <v>#REF!</v>
      </c>
      <c r="MZK97" s="1488" t="e">
        <f>SUM(MZK23,MZK27,MZK33,MZK38,MZK41,MZK44,MZK47,MZK50,MZK56,MZK62,MZK64,MZK70,MZK76,MZK78,MZK82,#REF!)*(1-$E$91)*0.095</f>
        <v>#REF!</v>
      </c>
      <c r="MZL97" s="1488" t="e">
        <f>SUM(MZL23,MZL27,MZL33,MZL38,MZL41,MZL44,MZL47,MZL50,MZL56,MZL62,MZL64,MZL70,MZL76,MZL78,MZL82,#REF!)*(1-$E$91)*0.095</f>
        <v>#REF!</v>
      </c>
      <c r="MZM97" s="1488" t="e">
        <f>SUM(MZM23,MZM27,MZM33,MZM38,MZM41,MZM44,MZM47,MZM50,MZM56,MZM62,MZM64,MZM70,MZM76,MZM78,MZM82,#REF!)*(1-$E$91)*0.095</f>
        <v>#REF!</v>
      </c>
      <c r="MZN97" s="1488" t="e">
        <f>SUM(MZN23,MZN27,MZN33,MZN38,MZN41,MZN44,MZN47,MZN50,MZN56,MZN62,MZN64,MZN70,MZN76,MZN78,MZN82,#REF!)*(1-$E$91)*0.095</f>
        <v>#REF!</v>
      </c>
      <c r="MZO97" s="1488" t="e">
        <f>SUM(MZO23,MZO27,MZO33,MZO38,MZO41,MZO44,MZO47,MZO50,MZO56,MZO62,MZO64,MZO70,MZO76,MZO78,MZO82,#REF!)*(1-$E$91)*0.095</f>
        <v>#REF!</v>
      </c>
      <c r="MZP97" s="1488" t="e">
        <f>SUM(MZP23,MZP27,MZP33,MZP38,MZP41,MZP44,MZP47,MZP50,MZP56,MZP62,MZP64,MZP70,MZP76,MZP78,MZP82,#REF!)*(1-$E$91)*0.095</f>
        <v>#REF!</v>
      </c>
      <c r="MZQ97" s="1488" t="e">
        <f>SUM(MZQ23,MZQ27,MZQ33,MZQ38,MZQ41,MZQ44,MZQ47,MZQ50,MZQ56,MZQ62,MZQ64,MZQ70,MZQ76,MZQ78,MZQ82,#REF!)*(1-$E$91)*0.095</f>
        <v>#REF!</v>
      </c>
      <c r="MZR97" s="1488" t="e">
        <f>SUM(MZR23,MZR27,MZR33,MZR38,MZR41,MZR44,MZR47,MZR50,MZR56,MZR62,MZR64,MZR70,MZR76,MZR78,MZR82,#REF!)*(1-$E$91)*0.095</f>
        <v>#REF!</v>
      </c>
      <c r="MZS97" s="1488" t="e">
        <f>SUM(MZS23,MZS27,MZS33,MZS38,MZS41,MZS44,MZS47,MZS50,MZS56,MZS62,MZS64,MZS70,MZS76,MZS78,MZS82,#REF!)*(1-$E$91)*0.095</f>
        <v>#REF!</v>
      </c>
      <c r="MZT97" s="1488" t="e">
        <f>SUM(MZT23,MZT27,MZT33,MZT38,MZT41,MZT44,MZT47,MZT50,MZT56,MZT62,MZT64,MZT70,MZT76,MZT78,MZT82,#REF!)*(1-$E$91)*0.095</f>
        <v>#REF!</v>
      </c>
      <c r="MZU97" s="1488" t="e">
        <f>SUM(MZU23,MZU27,MZU33,MZU38,MZU41,MZU44,MZU47,MZU50,MZU56,MZU62,MZU64,MZU70,MZU76,MZU78,MZU82,#REF!)*(1-$E$91)*0.095</f>
        <v>#REF!</v>
      </c>
      <c r="MZV97" s="1488" t="e">
        <f>SUM(MZV23,MZV27,MZV33,MZV38,MZV41,MZV44,MZV47,MZV50,MZV56,MZV62,MZV64,MZV70,MZV76,MZV78,MZV82,#REF!)*(1-$E$91)*0.095</f>
        <v>#REF!</v>
      </c>
      <c r="MZW97" s="1488" t="e">
        <f>SUM(MZW23,MZW27,MZW33,MZW38,MZW41,MZW44,MZW47,MZW50,MZW56,MZW62,MZW64,MZW70,MZW76,MZW78,MZW82,#REF!)*(1-$E$91)*0.095</f>
        <v>#REF!</v>
      </c>
      <c r="MZX97" s="1488" t="e">
        <f>SUM(MZX23,MZX27,MZX33,MZX38,MZX41,MZX44,MZX47,MZX50,MZX56,MZX62,MZX64,MZX70,MZX76,MZX78,MZX82,#REF!)*(1-$E$91)*0.095</f>
        <v>#REF!</v>
      </c>
      <c r="MZY97" s="1488" t="e">
        <f>SUM(MZY23,MZY27,MZY33,MZY38,MZY41,MZY44,MZY47,MZY50,MZY56,MZY62,MZY64,MZY70,MZY76,MZY78,MZY82,#REF!)*(1-$E$91)*0.095</f>
        <v>#REF!</v>
      </c>
      <c r="MZZ97" s="1488" t="e">
        <f>SUM(MZZ23,MZZ27,MZZ33,MZZ38,MZZ41,MZZ44,MZZ47,MZZ50,MZZ56,MZZ62,MZZ64,MZZ70,MZZ76,MZZ78,MZZ82,#REF!)*(1-$E$91)*0.095</f>
        <v>#REF!</v>
      </c>
      <c r="NAA97" s="1488" t="e">
        <f>SUM(NAA23,NAA27,NAA33,NAA38,NAA41,NAA44,NAA47,NAA50,NAA56,NAA62,NAA64,NAA70,NAA76,NAA78,NAA82,#REF!)*(1-$E$91)*0.095</f>
        <v>#REF!</v>
      </c>
      <c r="NAB97" s="1488" t="e">
        <f>SUM(NAB23,NAB27,NAB33,NAB38,NAB41,NAB44,NAB47,NAB50,NAB56,NAB62,NAB64,NAB70,NAB76,NAB78,NAB82,#REF!)*(1-$E$91)*0.095</f>
        <v>#REF!</v>
      </c>
      <c r="NAC97" s="1488" t="e">
        <f>SUM(NAC23,NAC27,NAC33,NAC38,NAC41,NAC44,NAC47,NAC50,NAC56,NAC62,NAC64,NAC70,NAC76,NAC78,NAC82,#REF!)*(1-$E$91)*0.095</f>
        <v>#REF!</v>
      </c>
      <c r="NAD97" s="1488" t="e">
        <f>SUM(NAD23,NAD27,NAD33,NAD38,NAD41,NAD44,NAD47,NAD50,NAD56,NAD62,NAD64,NAD70,NAD76,NAD78,NAD82,#REF!)*(1-$E$91)*0.095</f>
        <v>#REF!</v>
      </c>
      <c r="NAE97" s="1488" t="e">
        <f>SUM(NAE23,NAE27,NAE33,NAE38,NAE41,NAE44,NAE47,NAE50,NAE56,NAE62,NAE64,NAE70,NAE76,NAE78,NAE82,#REF!)*(1-$E$91)*0.095</f>
        <v>#REF!</v>
      </c>
      <c r="NAF97" s="1488" t="e">
        <f>SUM(NAF23,NAF27,NAF33,NAF38,NAF41,NAF44,NAF47,NAF50,NAF56,NAF62,NAF64,NAF70,NAF76,NAF78,NAF82,#REF!)*(1-$E$91)*0.095</f>
        <v>#REF!</v>
      </c>
      <c r="NAG97" s="1488" t="e">
        <f>SUM(NAG23,NAG27,NAG33,NAG38,NAG41,NAG44,NAG47,NAG50,NAG56,NAG62,NAG64,NAG70,NAG76,NAG78,NAG82,#REF!)*(1-$E$91)*0.095</f>
        <v>#REF!</v>
      </c>
      <c r="NAH97" s="1488" t="e">
        <f>SUM(NAH23,NAH27,NAH33,NAH38,NAH41,NAH44,NAH47,NAH50,NAH56,NAH62,NAH64,NAH70,NAH76,NAH78,NAH82,#REF!)*(1-$E$91)*0.095</f>
        <v>#REF!</v>
      </c>
      <c r="NAI97" s="1488" t="e">
        <f>SUM(NAI23,NAI27,NAI33,NAI38,NAI41,NAI44,NAI47,NAI50,NAI56,NAI62,NAI64,NAI70,NAI76,NAI78,NAI82,#REF!)*(1-$E$91)*0.095</f>
        <v>#REF!</v>
      </c>
      <c r="NAJ97" s="1488" t="e">
        <f>SUM(NAJ23,NAJ27,NAJ33,NAJ38,NAJ41,NAJ44,NAJ47,NAJ50,NAJ56,NAJ62,NAJ64,NAJ70,NAJ76,NAJ78,NAJ82,#REF!)*(1-$E$91)*0.095</f>
        <v>#REF!</v>
      </c>
      <c r="NAK97" s="1488" t="e">
        <f>SUM(NAK23,NAK27,NAK33,NAK38,NAK41,NAK44,NAK47,NAK50,NAK56,NAK62,NAK64,NAK70,NAK76,NAK78,NAK82,#REF!)*(1-$E$91)*0.095</f>
        <v>#REF!</v>
      </c>
      <c r="NAL97" s="1488" t="e">
        <f>SUM(NAL23,NAL27,NAL33,NAL38,NAL41,NAL44,NAL47,NAL50,NAL56,NAL62,NAL64,NAL70,NAL76,NAL78,NAL82,#REF!)*(1-$E$91)*0.095</f>
        <v>#REF!</v>
      </c>
      <c r="NAM97" s="1488" t="e">
        <f>SUM(NAM23,NAM27,NAM33,NAM38,NAM41,NAM44,NAM47,NAM50,NAM56,NAM62,NAM64,NAM70,NAM76,NAM78,NAM82,#REF!)*(1-$E$91)*0.095</f>
        <v>#REF!</v>
      </c>
      <c r="NAN97" s="1488" t="e">
        <f>SUM(NAN23,NAN27,NAN33,NAN38,NAN41,NAN44,NAN47,NAN50,NAN56,NAN62,NAN64,NAN70,NAN76,NAN78,NAN82,#REF!)*(1-$E$91)*0.095</f>
        <v>#REF!</v>
      </c>
      <c r="NAO97" s="1488" t="e">
        <f>SUM(NAO23,NAO27,NAO33,NAO38,NAO41,NAO44,NAO47,NAO50,NAO56,NAO62,NAO64,NAO70,NAO76,NAO78,NAO82,#REF!)*(1-$E$91)*0.095</f>
        <v>#REF!</v>
      </c>
      <c r="NAP97" s="1488" t="e">
        <f>SUM(NAP23,NAP27,NAP33,NAP38,NAP41,NAP44,NAP47,NAP50,NAP56,NAP62,NAP64,NAP70,NAP76,NAP78,NAP82,#REF!)*(1-$E$91)*0.095</f>
        <v>#REF!</v>
      </c>
      <c r="NAQ97" s="1488" t="e">
        <f>SUM(NAQ23,NAQ27,NAQ33,NAQ38,NAQ41,NAQ44,NAQ47,NAQ50,NAQ56,NAQ62,NAQ64,NAQ70,NAQ76,NAQ78,NAQ82,#REF!)*(1-$E$91)*0.095</f>
        <v>#REF!</v>
      </c>
      <c r="NAR97" s="1488" t="e">
        <f>SUM(NAR23,NAR27,NAR33,NAR38,NAR41,NAR44,NAR47,NAR50,NAR56,NAR62,NAR64,NAR70,NAR76,NAR78,NAR82,#REF!)*(1-$E$91)*0.095</f>
        <v>#REF!</v>
      </c>
      <c r="NAS97" s="1488" t="e">
        <f>SUM(NAS23,NAS27,NAS33,NAS38,NAS41,NAS44,NAS47,NAS50,NAS56,NAS62,NAS64,NAS70,NAS76,NAS78,NAS82,#REF!)*(1-$E$91)*0.095</f>
        <v>#REF!</v>
      </c>
      <c r="NAT97" s="1488" t="e">
        <f>SUM(NAT23,NAT27,NAT33,NAT38,NAT41,NAT44,NAT47,NAT50,NAT56,NAT62,NAT64,NAT70,NAT76,NAT78,NAT82,#REF!)*(1-$E$91)*0.095</f>
        <v>#REF!</v>
      </c>
      <c r="NAU97" s="1488" t="e">
        <f>SUM(NAU23,NAU27,NAU33,NAU38,NAU41,NAU44,NAU47,NAU50,NAU56,NAU62,NAU64,NAU70,NAU76,NAU78,NAU82,#REF!)*(1-$E$91)*0.095</f>
        <v>#REF!</v>
      </c>
      <c r="NAV97" s="1488" t="e">
        <f>SUM(NAV23,NAV27,NAV33,NAV38,NAV41,NAV44,NAV47,NAV50,NAV56,NAV62,NAV64,NAV70,NAV76,NAV78,NAV82,#REF!)*(1-$E$91)*0.095</f>
        <v>#REF!</v>
      </c>
      <c r="NAW97" s="1488" t="e">
        <f>SUM(NAW23,NAW27,NAW33,NAW38,NAW41,NAW44,NAW47,NAW50,NAW56,NAW62,NAW64,NAW70,NAW76,NAW78,NAW82,#REF!)*(1-$E$91)*0.095</f>
        <v>#REF!</v>
      </c>
      <c r="NAX97" s="1488" t="e">
        <f>SUM(NAX23,NAX27,NAX33,NAX38,NAX41,NAX44,NAX47,NAX50,NAX56,NAX62,NAX64,NAX70,NAX76,NAX78,NAX82,#REF!)*(1-$E$91)*0.095</f>
        <v>#REF!</v>
      </c>
      <c r="NAY97" s="1488" t="e">
        <f>SUM(NAY23,NAY27,NAY33,NAY38,NAY41,NAY44,NAY47,NAY50,NAY56,NAY62,NAY64,NAY70,NAY76,NAY78,NAY82,#REF!)*(1-$E$91)*0.095</f>
        <v>#REF!</v>
      </c>
      <c r="NAZ97" s="1488" t="e">
        <f>SUM(NAZ23,NAZ27,NAZ33,NAZ38,NAZ41,NAZ44,NAZ47,NAZ50,NAZ56,NAZ62,NAZ64,NAZ70,NAZ76,NAZ78,NAZ82,#REF!)*(1-$E$91)*0.095</f>
        <v>#REF!</v>
      </c>
      <c r="NBA97" s="1488" t="e">
        <f>SUM(NBA23,NBA27,NBA33,NBA38,NBA41,NBA44,NBA47,NBA50,NBA56,NBA62,NBA64,NBA70,NBA76,NBA78,NBA82,#REF!)*(1-$E$91)*0.095</f>
        <v>#REF!</v>
      </c>
      <c r="NBB97" s="1488" t="e">
        <f>SUM(NBB23,NBB27,NBB33,NBB38,NBB41,NBB44,NBB47,NBB50,NBB56,NBB62,NBB64,NBB70,NBB76,NBB78,NBB82,#REF!)*(1-$E$91)*0.095</f>
        <v>#REF!</v>
      </c>
      <c r="NBC97" s="1488" t="e">
        <f>SUM(NBC23,NBC27,NBC33,NBC38,NBC41,NBC44,NBC47,NBC50,NBC56,NBC62,NBC64,NBC70,NBC76,NBC78,NBC82,#REF!)*(1-$E$91)*0.095</f>
        <v>#REF!</v>
      </c>
      <c r="NBD97" s="1488" t="e">
        <f>SUM(NBD23,NBD27,NBD33,NBD38,NBD41,NBD44,NBD47,NBD50,NBD56,NBD62,NBD64,NBD70,NBD76,NBD78,NBD82,#REF!)*(1-$E$91)*0.095</f>
        <v>#REF!</v>
      </c>
      <c r="NBE97" s="1488" t="e">
        <f>SUM(NBE23,NBE27,NBE33,NBE38,NBE41,NBE44,NBE47,NBE50,NBE56,NBE62,NBE64,NBE70,NBE76,NBE78,NBE82,#REF!)*(1-$E$91)*0.095</f>
        <v>#REF!</v>
      </c>
      <c r="NBF97" s="1488" t="e">
        <f>SUM(NBF23,NBF27,NBF33,NBF38,NBF41,NBF44,NBF47,NBF50,NBF56,NBF62,NBF64,NBF70,NBF76,NBF78,NBF82,#REF!)*(1-$E$91)*0.095</f>
        <v>#REF!</v>
      </c>
      <c r="NBG97" s="1488" t="e">
        <f>SUM(NBG23,NBG27,NBG33,NBG38,NBG41,NBG44,NBG47,NBG50,NBG56,NBG62,NBG64,NBG70,NBG76,NBG78,NBG82,#REF!)*(1-$E$91)*0.095</f>
        <v>#REF!</v>
      </c>
      <c r="NBH97" s="1488" t="e">
        <f>SUM(NBH23,NBH27,NBH33,NBH38,NBH41,NBH44,NBH47,NBH50,NBH56,NBH62,NBH64,NBH70,NBH76,NBH78,NBH82,#REF!)*(1-$E$91)*0.095</f>
        <v>#REF!</v>
      </c>
      <c r="NBI97" s="1488" t="e">
        <f>SUM(NBI23,NBI27,NBI33,NBI38,NBI41,NBI44,NBI47,NBI50,NBI56,NBI62,NBI64,NBI70,NBI76,NBI78,NBI82,#REF!)*(1-$E$91)*0.095</f>
        <v>#REF!</v>
      </c>
      <c r="NBJ97" s="1488" t="e">
        <f>SUM(NBJ23,NBJ27,NBJ33,NBJ38,NBJ41,NBJ44,NBJ47,NBJ50,NBJ56,NBJ62,NBJ64,NBJ70,NBJ76,NBJ78,NBJ82,#REF!)*(1-$E$91)*0.095</f>
        <v>#REF!</v>
      </c>
      <c r="NBK97" s="1488" t="e">
        <f>SUM(NBK23,NBK27,NBK33,NBK38,NBK41,NBK44,NBK47,NBK50,NBK56,NBK62,NBK64,NBK70,NBK76,NBK78,NBK82,#REF!)*(1-$E$91)*0.095</f>
        <v>#REF!</v>
      </c>
      <c r="NBL97" s="1488" t="e">
        <f>SUM(NBL23,NBL27,NBL33,NBL38,NBL41,NBL44,NBL47,NBL50,NBL56,NBL62,NBL64,NBL70,NBL76,NBL78,NBL82,#REF!)*(1-$E$91)*0.095</f>
        <v>#REF!</v>
      </c>
      <c r="NBM97" s="1488" t="e">
        <f>SUM(NBM23,NBM27,NBM33,NBM38,NBM41,NBM44,NBM47,NBM50,NBM56,NBM62,NBM64,NBM70,NBM76,NBM78,NBM82,#REF!)*(1-$E$91)*0.095</f>
        <v>#REF!</v>
      </c>
      <c r="NBN97" s="1488" t="e">
        <f>SUM(NBN23,NBN27,NBN33,NBN38,NBN41,NBN44,NBN47,NBN50,NBN56,NBN62,NBN64,NBN70,NBN76,NBN78,NBN82,#REF!)*(1-$E$91)*0.095</f>
        <v>#REF!</v>
      </c>
      <c r="NBO97" s="1488" t="e">
        <f>SUM(NBO23,NBO27,NBO33,NBO38,NBO41,NBO44,NBO47,NBO50,NBO56,NBO62,NBO64,NBO70,NBO76,NBO78,NBO82,#REF!)*(1-$E$91)*0.095</f>
        <v>#REF!</v>
      </c>
      <c r="NBP97" s="1488" t="e">
        <f>SUM(NBP23,NBP27,NBP33,NBP38,NBP41,NBP44,NBP47,NBP50,NBP56,NBP62,NBP64,NBP70,NBP76,NBP78,NBP82,#REF!)*(1-$E$91)*0.095</f>
        <v>#REF!</v>
      </c>
      <c r="NBQ97" s="1488" t="e">
        <f>SUM(NBQ23,NBQ27,NBQ33,NBQ38,NBQ41,NBQ44,NBQ47,NBQ50,NBQ56,NBQ62,NBQ64,NBQ70,NBQ76,NBQ78,NBQ82,#REF!)*(1-$E$91)*0.095</f>
        <v>#REF!</v>
      </c>
      <c r="NBR97" s="1488" t="e">
        <f>SUM(NBR23,NBR27,NBR33,NBR38,NBR41,NBR44,NBR47,NBR50,NBR56,NBR62,NBR64,NBR70,NBR76,NBR78,NBR82,#REF!)*(1-$E$91)*0.095</f>
        <v>#REF!</v>
      </c>
      <c r="NBS97" s="1488" t="e">
        <f>SUM(NBS23,NBS27,NBS33,NBS38,NBS41,NBS44,NBS47,NBS50,NBS56,NBS62,NBS64,NBS70,NBS76,NBS78,NBS82,#REF!)*(1-$E$91)*0.095</f>
        <v>#REF!</v>
      </c>
      <c r="NBT97" s="1488" t="e">
        <f>SUM(NBT23,NBT27,NBT33,NBT38,NBT41,NBT44,NBT47,NBT50,NBT56,NBT62,NBT64,NBT70,NBT76,NBT78,NBT82,#REF!)*(1-$E$91)*0.095</f>
        <v>#REF!</v>
      </c>
      <c r="NBU97" s="1488" t="e">
        <f>SUM(NBU23,NBU27,NBU33,NBU38,NBU41,NBU44,NBU47,NBU50,NBU56,NBU62,NBU64,NBU70,NBU76,NBU78,NBU82,#REF!)*(1-$E$91)*0.095</f>
        <v>#REF!</v>
      </c>
      <c r="NBV97" s="1488" t="e">
        <f>SUM(NBV23,NBV27,NBV33,NBV38,NBV41,NBV44,NBV47,NBV50,NBV56,NBV62,NBV64,NBV70,NBV76,NBV78,NBV82,#REF!)*(1-$E$91)*0.095</f>
        <v>#REF!</v>
      </c>
      <c r="NBW97" s="1488" t="e">
        <f>SUM(NBW23,NBW27,NBW33,NBW38,NBW41,NBW44,NBW47,NBW50,NBW56,NBW62,NBW64,NBW70,NBW76,NBW78,NBW82,#REF!)*(1-$E$91)*0.095</f>
        <v>#REF!</v>
      </c>
      <c r="NBX97" s="1488" t="e">
        <f>SUM(NBX23,NBX27,NBX33,NBX38,NBX41,NBX44,NBX47,NBX50,NBX56,NBX62,NBX64,NBX70,NBX76,NBX78,NBX82,#REF!)*(1-$E$91)*0.095</f>
        <v>#REF!</v>
      </c>
      <c r="NBY97" s="1488" t="e">
        <f>SUM(NBY23,NBY27,NBY33,NBY38,NBY41,NBY44,NBY47,NBY50,NBY56,NBY62,NBY64,NBY70,NBY76,NBY78,NBY82,#REF!)*(1-$E$91)*0.095</f>
        <v>#REF!</v>
      </c>
      <c r="NBZ97" s="1488" t="e">
        <f>SUM(NBZ23,NBZ27,NBZ33,NBZ38,NBZ41,NBZ44,NBZ47,NBZ50,NBZ56,NBZ62,NBZ64,NBZ70,NBZ76,NBZ78,NBZ82,#REF!)*(1-$E$91)*0.095</f>
        <v>#REF!</v>
      </c>
      <c r="NCA97" s="1488" t="e">
        <f>SUM(NCA23,NCA27,NCA33,NCA38,NCA41,NCA44,NCA47,NCA50,NCA56,NCA62,NCA64,NCA70,NCA76,NCA78,NCA82,#REF!)*(1-$E$91)*0.095</f>
        <v>#REF!</v>
      </c>
      <c r="NCB97" s="1488" t="e">
        <f>SUM(NCB23,NCB27,NCB33,NCB38,NCB41,NCB44,NCB47,NCB50,NCB56,NCB62,NCB64,NCB70,NCB76,NCB78,NCB82,#REF!)*(1-$E$91)*0.095</f>
        <v>#REF!</v>
      </c>
      <c r="NCC97" s="1488" t="e">
        <f>SUM(NCC23,NCC27,NCC33,NCC38,NCC41,NCC44,NCC47,NCC50,NCC56,NCC62,NCC64,NCC70,NCC76,NCC78,NCC82,#REF!)*(1-$E$91)*0.095</f>
        <v>#REF!</v>
      </c>
      <c r="NCD97" s="1488" t="e">
        <f>SUM(NCD23,NCD27,NCD33,NCD38,NCD41,NCD44,NCD47,NCD50,NCD56,NCD62,NCD64,NCD70,NCD76,NCD78,NCD82,#REF!)*(1-$E$91)*0.095</f>
        <v>#REF!</v>
      </c>
      <c r="NCE97" s="1488" t="e">
        <f>SUM(NCE23,NCE27,NCE33,NCE38,NCE41,NCE44,NCE47,NCE50,NCE56,NCE62,NCE64,NCE70,NCE76,NCE78,NCE82,#REF!)*(1-$E$91)*0.095</f>
        <v>#REF!</v>
      </c>
      <c r="NCF97" s="1488" t="e">
        <f>SUM(NCF23,NCF27,NCF33,NCF38,NCF41,NCF44,NCF47,NCF50,NCF56,NCF62,NCF64,NCF70,NCF76,NCF78,NCF82,#REF!)*(1-$E$91)*0.095</f>
        <v>#REF!</v>
      </c>
      <c r="NCG97" s="1488" t="e">
        <f>SUM(NCG23,NCG27,NCG33,NCG38,NCG41,NCG44,NCG47,NCG50,NCG56,NCG62,NCG64,NCG70,NCG76,NCG78,NCG82,#REF!)*(1-$E$91)*0.095</f>
        <v>#REF!</v>
      </c>
      <c r="NCH97" s="1488" t="e">
        <f>SUM(NCH23,NCH27,NCH33,NCH38,NCH41,NCH44,NCH47,NCH50,NCH56,NCH62,NCH64,NCH70,NCH76,NCH78,NCH82,#REF!)*(1-$E$91)*0.095</f>
        <v>#REF!</v>
      </c>
      <c r="NCI97" s="1488" t="e">
        <f>SUM(NCI23,NCI27,NCI33,NCI38,NCI41,NCI44,NCI47,NCI50,NCI56,NCI62,NCI64,NCI70,NCI76,NCI78,NCI82,#REF!)*(1-$E$91)*0.095</f>
        <v>#REF!</v>
      </c>
      <c r="NCJ97" s="1488" t="e">
        <f>SUM(NCJ23,NCJ27,NCJ33,NCJ38,NCJ41,NCJ44,NCJ47,NCJ50,NCJ56,NCJ62,NCJ64,NCJ70,NCJ76,NCJ78,NCJ82,#REF!)*(1-$E$91)*0.095</f>
        <v>#REF!</v>
      </c>
      <c r="NCK97" s="1488" t="e">
        <f>SUM(NCK23,NCK27,NCK33,NCK38,NCK41,NCK44,NCK47,NCK50,NCK56,NCK62,NCK64,NCK70,NCK76,NCK78,NCK82,#REF!)*(1-$E$91)*0.095</f>
        <v>#REF!</v>
      </c>
      <c r="NCL97" s="1488" t="e">
        <f>SUM(NCL23,NCL27,NCL33,NCL38,NCL41,NCL44,NCL47,NCL50,NCL56,NCL62,NCL64,NCL70,NCL76,NCL78,NCL82,#REF!)*(1-$E$91)*0.095</f>
        <v>#REF!</v>
      </c>
      <c r="NCM97" s="1488" t="e">
        <f>SUM(NCM23,NCM27,NCM33,NCM38,NCM41,NCM44,NCM47,NCM50,NCM56,NCM62,NCM64,NCM70,NCM76,NCM78,NCM82,#REF!)*(1-$E$91)*0.095</f>
        <v>#REF!</v>
      </c>
      <c r="NCN97" s="1488" t="e">
        <f>SUM(NCN23,NCN27,NCN33,NCN38,NCN41,NCN44,NCN47,NCN50,NCN56,NCN62,NCN64,NCN70,NCN76,NCN78,NCN82,#REF!)*(1-$E$91)*0.095</f>
        <v>#REF!</v>
      </c>
      <c r="NCO97" s="1488" t="e">
        <f>SUM(NCO23,NCO27,NCO33,NCO38,NCO41,NCO44,NCO47,NCO50,NCO56,NCO62,NCO64,NCO70,NCO76,NCO78,NCO82,#REF!)*(1-$E$91)*0.095</f>
        <v>#REF!</v>
      </c>
      <c r="NCP97" s="1488" t="e">
        <f>SUM(NCP23,NCP27,NCP33,NCP38,NCP41,NCP44,NCP47,NCP50,NCP56,NCP62,NCP64,NCP70,NCP76,NCP78,NCP82,#REF!)*(1-$E$91)*0.095</f>
        <v>#REF!</v>
      </c>
      <c r="NCQ97" s="1488" t="e">
        <f>SUM(NCQ23,NCQ27,NCQ33,NCQ38,NCQ41,NCQ44,NCQ47,NCQ50,NCQ56,NCQ62,NCQ64,NCQ70,NCQ76,NCQ78,NCQ82,#REF!)*(1-$E$91)*0.095</f>
        <v>#REF!</v>
      </c>
      <c r="NCR97" s="1488" t="e">
        <f>SUM(NCR23,NCR27,NCR33,NCR38,NCR41,NCR44,NCR47,NCR50,NCR56,NCR62,NCR64,NCR70,NCR76,NCR78,NCR82,#REF!)*(1-$E$91)*0.095</f>
        <v>#REF!</v>
      </c>
      <c r="NCS97" s="1488" t="e">
        <f>SUM(NCS23,NCS27,NCS33,NCS38,NCS41,NCS44,NCS47,NCS50,NCS56,NCS62,NCS64,NCS70,NCS76,NCS78,NCS82,#REF!)*(1-$E$91)*0.095</f>
        <v>#REF!</v>
      </c>
      <c r="NCT97" s="1488" t="e">
        <f>SUM(NCT23,NCT27,NCT33,NCT38,NCT41,NCT44,NCT47,NCT50,NCT56,NCT62,NCT64,NCT70,NCT76,NCT78,NCT82,#REF!)*(1-$E$91)*0.095</f>
        <v>#REF!</v>
      </c>
      <c r="NCU97" s="1488" t="e">
        <f>SUM(NCU23,NCU27,NCU33,NCU38,NCU41,NCU44,NCU47,NCU50,NCU56,NCU62,NCU64,NCU70,NCU76,NCU78,NCU82,#REF!)*(1-$E$91)*0.095</f>
        <v>#REF!</v>
      </c>
      <c r="NCV97" s="1488" t="e">
        <f>SUM(NCV23,NCV27,NCV33,NCV38,NCV41,NCV44,NCV47,NCV50,NCV56,NCV62,NCV64,NCV70,NCV76,NCV78,NCV82,#REF!)*(1-$E$91)*0.095</f>
        <v>#REF!</v>
      </c>
      <c r="NCW97" s="1488" t="e">
        <f>SUM(NCW23,NCW27,NCW33,NCW38,NCW41,NCW44,NCW47,NCW50,NCW56,NCW62,NCW64,NCW70,NCW76,NCW78,NCW82,#REF!)*(1-$E$91)*0.095</f>
        <v>#REF!</v>
      </c>
      <c r="NCX97" s="1488" t="e">
        <f>SUM(NCX23,NCX27,NCX33,NCX38,NCX41,NCX44,NCX47,NCX50,NCX56,NCX62,NCX64,NCX70,NCX76,NCX78,NCX82,#REF!)*(1-$E$91)*0.095</f>
        <v>#REF!</v>
      </c>
      <c r="NCY97" s="1488" t="e">
        <f>SUM(NCY23,NCY27,NCY33,NCY38,NCY41,NCY44,NCY47,NCY50,NCY56,NCY62,NCY64,NCY70,NCY76,NCY78,NCY82,#REF!)*(1-$E$91)*0.095</f>
        <v>#REF!</v>
      </c>
      <c r="NCZ97" s="1488" t="e">
        <f>SUM(NCZ23,NCZ27,NCZ33,NCZ38,NCZ41,NCZ44,NCZ47,NCZ50,NCZ56,NCZ62,NCZ64,NCZ70,NCZ76,NCZ78,NCZ82,#REF!)*(1-$E$91)*0.095</f>
        <v>#REF!</v>
      </c>
      <c r="NDA97" s="1488" t="e">
        <f>SUM(NDA23,NDA27,NDA33,NDA38,NDA41,NDA44,NDA47,NDA50,NDA56,NDA62,NDA64,NDA70,NDA76,NDA78,NDA82,#REF!)*(1-$E$91)*0.095</f>
        <v>#REF!</v>
      </c>
      <c r="NDB97" s="1488" t="e">
        <f>SUM(NDB23,NDB27,NDB33,NDB38,NDB41,NDB44,NDB47,NDB50,NDB56,NDB62,NDB64,NDB70,NDB76,NDB78,NDB82,#REF!)*(1-$E$91)*0.095</f>
        <v>#REF!</v>
      </c>
      <c r="NDC97" s="1488" t="e">
        <f>SUM(NDC23,NDC27,NDC33,NDC38,NDC41,NDC44,NDC47,NDC50,NDC56,NDC62,NDC64,NDC70,NDC76,NDC78,NDC82,#REF!)*(1-$E$91)*0.095</f>
        <v>#REF!</v>
      </c>
      <c r="NDD97" s="1488" t="e">
        <f>SUM(NDD23,NDD27,NDD33,NDD38,NDD41,NDD44,NDD47,NDD50,NDD56,NDD62,NDD64,NDD70,NDD76,NDD78,NDD82,#REF!)*(1-$E$91)*0.095</f>
        <v>#REF!</v>
      </c>
      <c r="NDE97" s="1488" t="e">
        <f>SUM(NDE23,NDE27,NDE33,NDE38,NDE41,NDE44,NDE47,NDE50,NDE56,NDE62,NDE64,NDE70,NDE76,NDE78,NDE82,#REF!)*(1-$E$91)*0.095</f>
        <v>#REF!</v>
      </c>
      <c r="NDF97" s="1488" t="e">
        <f>SUM(NDF23,NDF27,NDF33,NDF38,NDF41,NDF44,NDF47,NDF50,NDF56,NDF62,NDF64,NDF70,NDF76,NDF78,NDF82,#REF!)*(1-$E$91)*0.095</f>
        <v>#REF!</v>
      </c>
      <c r="NDG97" s="1488" t="e">
        <f>SUM(NDG23,NDG27,NDG33,NDG38,NDG41,NDG44,NDG47,NDG50,NDG56,NDG62,NDG64,NDG70,NDG76,NDG78,NDG82,#REF!)*(1-$E$91)*0.095</f>
        <v>#REF!</v>
      </c>
      <c r="NDH97" s="1488" t="e">
        <f>SUM(NDH23,NDH27,NDH33,NDH38,NDH41,NDH44,NDH47,NDH50,NDH56,NDH62,NDH64,NDH70,NDH76,NDH78,NDH82,#REF!)*(1-$E$91)*0.095</f>
        <v>#REF!</v>
      </c>
      <c r="NDI97" s="1488" t="e">
        <f>SUM(NDI23,NDI27,NDI33,NDI38,NDI41,NDI44,NDI47,NDI50,NDI56,NDI62,NDI64,NDI70,NDI76,NDI78,NDI82,#REF!)*(1-$E$91)*0.095</f>
        <v>#REF!</v>
      </c>
      <c r="NDJ97" s="1488" t="e">
        <f>SUM(NDJ23,NDJ27,NDJ33,NDJ38,NDJ41,NDJ44,NDJ47,NDJ50,NDJ56,NDJ62,NDJ64,NDJ70,NDJ76,NDJ78,NDJ82,#REF!)*(1-$E$91)*0.095</f>
        <v>#REF!</v>
      </c>
      <c r="NDK97" s="1488" t="e">
        <f>SUM(NDK23,NDK27,NDK33,NDK38,NDK41,NDK44,NDK47,NDK50,NDK56,NDK62,NDK64,NDK70,NDK76,NDK78,NDK82,#REF!)*(1-$E$91)*0.095</f>
        <v>#REF!</v>
      </c>
      <c r="NDL97" s="1488" t="e">
        <f>SUM(NDL23,NDL27,NDL33,NDL38,NDL41,NDL44,NDL47,NDL50,NDL56,NDL62,NDL64,NDL70,NDL76,NDL78,NDL82,#REF!)*(1-$E$91)*0.095</f>
        <v>#REF!</v>
      </c>
      <c r="NDM97" s="1488" t="e">
        <f>SUM(NDM23,NDM27,NDM33,NDM38,NDM41,NDM44,NDM47,NDM50,NDM56,NDM62,NDM64,NDM70,NDM76,NDM78,NDM82,#REF!)*(1-$E$91)*0.095</f>
        <v>#REF!</v>
      </c>
      <c r="NDN97" s="1488" t="e">
        <f>SUM(NDN23,NDN27,NDN33,NDN38,NDN41,NDN44,NDN47,NDN50,NDN56,NDN62,NDN64,NDN70,NDN76,NDN78,NDN82,#REF!)*(1-$E$91)*0.095</f>
        <v>#REF!</v>
      </c>
      <c r="NDO97" s="1488" t="e">
        <f>SUM(NDO23,NDO27,NDO33,NDO38,NDO41,NDO44,NDO47,NDO50,NDO56,NDO62,NDO64,NDO70,NDO76,NDO78,NDO82,#REF!)*(1-$E$91)*0.095</f>
        <v>#REF!</v>
      </c>
      <c r="NDP97" s="1488" t="e">
        <f>SUM(NDP23,NDP27,NDP33,NDP38,NDP41,NDP44,NDP47,NDP50,NDP56,NDP62,NDP64,NDP70,NDP76,NDP78,NDP82,#REF!)*(1-$E$91)*0.095</f>
        <v>#REF!</v>
      </c>
      <c r="NDQ97" s="1488" t="e">
        <f>SUM(NDQ23,NDQ27,NDQ33,NDQ38,NDQ41,NDQ44,NDQ47,NDQ50,NDQ56,NDQ62,NDQ64,NDQ70,NDQ76,NDQ78,NDQ82,#REF!)*(1-$E$91)*0.095</f>
        <v>#REF!</v>
      </c>
      <c r="NDR97" s="1488" t="e">
        <f>SUM(NDR23,NDR27,NDR33,NDR38,NDR41,NDR44,NDR47,NDR50,NDR56,NDR62,NDR64,NDR70,NDR76,NDR78,NDR82,#REF!)*(1-$E$91)*0.095</f>
        <v>#REF!</v>
      </c>
      <c r="NDS97" s="1488" t="e">
        <f>SUM(NDS23,NDS27,NDS33,NDS38,NDS41,NDS44,NDS47,NDS50,NDS56,NDS62,NDS64,NDS70,NDS76,NDS78,NDS82,#REF!)*(1-$E$91)*0.095</f>
        <v>#REF!</v>
      </c>
      <c r="NDT97" s="1488" t="e">
        <f>SUM(NDT23,NDT27,NDT33,NDT38,NDT41,NDT44,NDT47,NDT50,NDT56,NDT62,NDT64,NDT70,NDT76,NDT78,NDT82,#REF!)*(1-$E$91)*0.095</f>
        <v>#REF!</v>
      </c>
      <c r="NDU97" s="1488" t="e">
        <f>SUM(NDU23,NDU27,NDU33,NDU38,NDU41,NDU44,NDU47,NDU50,NDU56,NDU62,NDU64,NDU70,NDU76,NDU78,NDU82,#REF!)*(1-$E$91)*0.095</f>
        <v>#REF!</v>
      </c>
      <c r="NDV97" s="1488" t="e">
        <f>SUM(NDV23,NDV27,NDV33,NDV38,NDV41,NDV44,NDV47,NDV50,NDV56,NDV62,NDV64,NDV70,NDV76,NDV78,NDV82,#REF!)*(1-$E$91)*0.095</f>
        <v>#REF!</v>
      </c>
      <c r="NDW97" s="1488" t="e">
        <f>SUM(NDW23,NDW27,NDW33,NDW38,NDW41,NDW44,NDW47,NDW50,NDW56,NDW62,NDW64,NDW70,NDW76,NDW78,NDW82,#REF!)*(1-$E$91)*0.095</f>
        <v>#REF!</v>
      </c>
      <c r="NDX97" s="1488" t="e">
        <f>SUM(NDX23,NDX27,NDX33,NDX38,NDX41,NDX44,NDX47,NDX50,NDX56,NDX62,NDX64,NDX70,NDX76,NDX78,NDX82,#REF!)*(1-$E$91)*0.095</f>
        <v>#REF!</v>
      </c>
      <c r="NDY97" s="1488" t="e">
        <f>SUM(NDY23,NDY27,NDY33,NDY38,NDY41,NDY44,NDY47,NDY50,NDY56,NDY62,NDY64,NDY70,NDY76,NDY78,NDY82,#REF!)*(1-$E$91)*0.095</f>
        <v>#REF!</v>
      </c>
      <c r="NDZ97" s="1488" t="e">
        <f>SUM(NDZ23,NDZ27,NDZ33,NDZ38,NDZ41,NDZ44,NDZ47,NDZ50,NDZ56,NDZ62,NDZ64,NDZ70,NDZ76,NDZ78,NDZ82,#REF!)*(1-$E$91)*0.095</f>
        <v>#REF!</v>
      </c>
      <c r="NEA97" s="1488" t="e">
        <f>SUM(NEA23,NEA27,NEA33,NEA38,NEA41,NEA44,NEA47,NEA50,NEA56,NEA62,NEA64,NEA70,NEA76,NEA78,NEA82,#REF!)*(1-$E$91)*0.095</f>
        <v>#REF!</v>
      </c>
      <c r="NEB97" s="1488" t="e">
        <f>SUM(NEB23,NEB27,NEB33,NEB38,NEB41,NEB44,NEB47,NEB50,NEB56,NEB62,NEB64,NEB70,NEB76,NEB78,NEB82,#REF!)*(1-$E$91)*0.095</f>
        <v>#REF!</v>
      </c>
      <c r="NEC97" s="1488" t="e">
        <f>SUM(NEC23,NEC27,NEC33,NEC38,NEC41,NEC44,NEC47,NEC50,NEC56,NEC62,NEC64,NEC70,NEC76,NEC78,NEC82,#REF!)*(1-$E$91)*0.095</f>
        <v>#REF!</v>
      </c>
      <c r="NED97" s="1488" t="e">
        <f>SUM(NED23,NED27,NED33,NED38,NED41,NED44,NED47,NED50,NED56,NED62,NED64,NED70,NED76,NED78,NED82,#REF!)*(1-$E$91)*0.095</f>
        <v>#REF!</v>
      </c>
      <c r="NEE97" s="1488" t="e">
        <f>SUM(NEE23,NEE27,NEE33,NEE38,NEE41,NEE44,NEE47,NEE50,NEE56,NEE62,NEE64,NEE70,NEE76,NEE78,NEE82,#REF!)*(1-$E$91)*0.095</f>
        <v>#REF!</v>
      </c>
      <c r="NEF97" s="1488" t="e">
        <f>SUM(NEF23,NEF27,NEF33,NEF38,NEF41,NEF44,NEF47,NEF50,NEF56,NEF62,NEF64,NEF70,NEF76,NEF78,NEF82,#REF!)*(1-$E$91)*0.095</f>
        <v>#REF!</v>
      </c>
      <c r="NEG97" s="1488" t="e">
        <f>SUM(NEG23,NEG27,NEG33,NEG38,NEG41,NEG44,NEG47,NEG50,NEG56,NEG62,NEG64,NEG70,NEG76,NEG78,NEG82,#REF!)*(1-$E$91)*0.095</f>
        <v>#REF!</v>
      </c>
      <c r="NEH97" s="1488" t="e">
        <f>SUM(NEH23,NEH27,NEH33,NEH38,NEH41,NEH44,NEH47,NEH50,NEH56,NEH62,NEH64,NEH70,NEH76,NEH78,NEH82,#REF!)*(1-$E$91)*0.095</f>
        <v>#REF!</v>
      </c>
      <c r="NEI97" s="1488" t="e">
        <f>SUM(NEI23,NEI27,NEI33,NEI38,NEI41,NEI44,NEI47,NEI50,NEI56,NEI62,NEI64,NEI70,NEI76,NEI78,NEI82,#REF!)*(1-$E$91)*0.095</f>
        <v>#REF!</v>
      </c>
      <c r="NEJ97" s="1488" t="e">
        <f>SUM(NEJ23,NEJ27,NEJ33,NEJ38,NEJ41,NEJ44,NEJ47,NEJ50,NEJ56,NEJ62,NEJ64,NEJ70,NEJ76,NEJ78,NEJ82,#REF!)*(1-$E$91)*0.095</f>
        <v>#REF!</v>
      </c>
      <c r="NEK97" s="1488" t="e">
        <f>SUM(NEK23,NEK27,NEK33,NEK38,NEK41,NEK44,NEK47,NEK50,NEK56,NEK62,NEK64,NEK70,NEK76,NEK78,NEK82,#REF!)*(1-$E$91)*0.095</f>
        <v>#REF!</v>
      </c>
      <c r="NEL97" s="1488" t="e">
        <f>SUM(NEL23,NEL27,NEL33,NEL38,NEL41,NEL44,NEL47,NEL50,NEL56,NEL62,NEL64,NEL70,NEL76,NEL78,NEL82,#REF!)*(1-$E$91)*0.095</f>
        <v>#REF!</v>
      </c>
      <c r="NEM97" s="1488" t="e">
        <f>SUM(NEM23,NEM27,NEM33,NEM38,NEM41,NEM44,NEM47,NEM50,NEM56,NEM62,NEM64,NEM70,NEM76,NEM78,NEM82,#REF!)*(1-$E$91)*0.095</f>
        <v>#REF!</v>
      </c>
      <c r="NEN97" s="1488" t="e">
        <f>SUM(NEN23,NEN27,NEN33,NEN38,NEN41,NEN44,NEN47,NEN50,NEN56,NEN62,NEN64,NEN70,NEN76,NEN78,NEN82,#REF!)*(1-$E$91)*0.095</f>
        <v>#REF!</v>
      </c>
      <c r="NEO97" s="1488" t="e">
        <f>SUM(NEO23,NEO27,NEO33,NEO38,NEO41,NEO44,NEO47,NEO50,NEO56,NEO62,NEO64,NEO70,NEO76,NEO78,NEO82,#REF!)*(1-$E$91)*0.095</f>
        <v>#REF!</v>
      </c>
      <c r="NEP97" s="1488" t="e">
        <f>SUM(NEP23,NEP27,NEP33,NEP38,NEP41,NEP44,NEP47,NEP50,NEP56,NEP62,NEP64,NEP70,NEP76,NEP78,NEP82,#REF!)*(1-$E$91)*0.095</f>
        <v>#REF!</v>
      </c>
      <c r="NEQ97" s="1488" t="e">
        <f>SUM(NEQ23,NEQ27,NEQ33,NEQ38,NEQ41,NEQ44,NEQ47,NEQ50,NEQ56,NEQ62,NEQ64,NEQ70,NEQ76,NEQ78,NEQ82,#REF!)*(1-$E$91)*0.095</f>
        <v>#REF!</v>
      </c>
      <c r="NER97" s="1488" t="e">
        <f>SUM(NER23,NER27,NER33,NER38,NER41,NER44,NER47,NER50,NER56,NER62,NER64,NER70,NER76,NER78,NER82,#REF!)*(1-$E$91)*0.095</f>
        <v>#REF!</v>
      </c>
      <c r="NES97" s="1488" t="e">
        <f>SUM(NES23,NES27,NES33,NES38,NES41,NES44,NES47,NES50,NES56,NES62,NES64,NES70,NES76,NES78,NES82,#REF!)*(1-$E$91)*0.095</f>
        <v>#REF!</v>
      </c>
      <c r="NET97" s="1488" t="e">
        <f>SUM(NET23,NET27,NET33,NET38,NET41,NET44,NET47,NET50,NET56,NET62,NET64,NET70,NET76,NET78,NET82,#REF!)*(1-$E$91)*0.095</f>
        <v>#REF!</v>
      </c>
      <c r="NEU97" s="1488" t="e">
        <f>SUM(NEU23,NEU27,NEU33,NEU38,NEU41,NEU44,NEU47,NEU50,NEU56,NEU62,NEU64,NEU70,NEU76,NEU78,NEU82,#REF!)*(1-$E$91)*0.095</f>
        <v>#REF!</v>
      </c>
      <c r="NEV97" s="1488" t="e">
        <f>SUM(NEV23,NEV27,NEV33,NEV38,NEV41,NEV44,NEV47,NEV50,NEV56,NEV62,NEV64,NEV70,NEV76,NEV78,NEV82,#REF!)*(1-$E$91)*0.095</f>
        <v>#REF!</v>
      </c>
      <c r="NEW97" s="1488" t="e">
        <f>SUM(NEW23,NEW27,NEW33,NEW38,NEW41,NEW44,NEW47,NEW50,NEW56,NEW62,NEW64,NEW70,NEW76,NEW78,NEW82,#REF!)*(1-$E$91)*0.095</f>
        <v>#REF!</v>
      </c>
      <c r="NEX97" s="1488" t="e">
        <f>SUM(NEX23,NEX27,NEX33,NEX38,NEX41,NEX44,NEX47,NEX50,NEX56,NEX62,NEX64,NEX70,NEX76,NEX78,NEX82,#REF!)*(1-$E$91)*0.095</f>
        <v>#REF!</v>
      </c>
      <c r="NEY97" s="1488" t="e">
        <f>SUM(NEY23,NEY27,NEY33,NEY38,NEY41,NEY44,NEY47,NEY50,NEY56,NEY62,NEY64,NEY70,NEY76,NEY78,NEY82,#REF!)*(1-$E$91)*0.095</f>
        <v>#REF!</v>
      </c>
      <c r="NEZ97" s="1488" t="e">
        <f>SUM(NEZ23,NEZ27,NEZ33,NEZ38,NEZ41,NEZ44,NEZ47,NEZ50,NEZ56,NEZ62,NEZ64,NEZ70,NEZ76,NEZ78,NEZ82,#REF!)*(1-$E$91)*0.095</f>
        <v>#REF!</v>
      </c>
      <c r="NFA97" s="1488" t="e">
        <f>SUM(NFA23,NFA27,NFA33,NFA38,NFA41,NFA44,NFA47,NFA50,NFA56,NFA62,NFA64,NFA70,NFA76,NFA78,NFA82,#REF!)*(1-$E$91)*0.095</f>
        <v>#REF!</v>
      </c>
      <c r="NFB97" s="1488" t="e">
        <f>SUM(NFB23,NFB27,NFB33,NFB38,NFB41,NFB44,NFB47,NFB50,NFB56,NFB62,NFB64,NFB70,NFB76,NFB78,NFB82,#REF!)*(1-$E$91)*0.095</f>
        <v>#REF!</v>
      </c>
      <c r="NFC97" s="1488" t="e">
        <f>SUM(NFC23,NFC27,NFC33,NFC38,NFC41,NFC44,NFC47,NFC50,NFC56,NFC62,NFC64,NFC70,NFC76,NFC78,NFC82,#REF!)*(1-$E$91)*0.095</f>
        <v>#REF!</v>
      </c>
      <c r="NFD97" s="1488" t="e">
        <f>SUM(NFD23,NFD27,NFD33,NFD38,NFD41,NFD44,NFD47,NFD50,NFD56,NFD62,NFD64,NFD70,NFD76,NFD78,NFD82,#REF!)*(1-$E$91)*0.095</f>
        <v>#REF!</v>
      </c>
      <c r="NFE97" s="1488" t="e">
        <f>SUM(NFE23,NFE27,NFE33,NFE38,NFE41,NFE44,NFE47,NFE50,NFE56,NFE62,NFE64,NFE70,NFE76,NFE78,NFE82,#REF!)*(1-$E$91)*0.095</f>
        <v>#REF!</v>
      </c>
      <c r="NFF97" s="1488" t="e">
        <f>SUM(NFF23,NFF27,NFF33,NFF38,NFF41,NFF44,NFF47,NFF50,NFF56,NFF62,NFF64,NFF70,NFF76,NFF78,NFF82,#REF!)*(1-$E$91)*0.095</f>
        <v>#REF!</v>
      </c>
      <c r="NFG97" s="1488" t="e">
        <f>SUM(NFG23,NFG27,NFG33,NFG38,NFG41,NFG44,NFG47,NFG50,NFG56,NFG62,NFG64,NFG70,NFG76,NFG78,NFG82,#REF!)*(1-$E$91)*0.095</f>
        <v>#REF!</v>
      </c>
      <c r="NFH97" s="1488" t="e">
        <f>SUM(NFH23,NFH27,NFH33,NFH38,NFH41,NFH44,NFH47,NFH50,NFH56,NFH62,NFH64,NFH70,NFH76,NFH78,NFH82,#REF!)*(1-$E$91)*0.095</f>
        <v>#REF!</v>
      </c>
      <c r="NFI97" s="1488" t="e">
        <f>SUM(NFI23,NFI27,NFI33,NFI38,NFI41,NFI44,NFI47,NFI50,NFI56,NFI62,NFI64,NFI70,NFI76,NFI78,NFI82,#REF!)*(1-$E$91)*0.095</f>
        <v>#REF!</v>
      </c>
      <c r="NFJ97" s="1488" t="e">
        <f>SUM(NFJ23,NFJ27,NFJ33,NFJ38,NFJ41,NFJ44,NFJ47,NFJ50,NFJ56,NFJ62,NFJ64,NFJ70,NFJ76,NFJ78,NFJ82,#REF!)*(1-$E$91)*0.095</f>
        <v>#REF!</v>
      </c>
      <c r="NFK97" s="1488" t="e">
        <f>SUM(NFK23,NFK27,NFK33,NFK38,NFK41,NFK44,NFK47,NFK50,NFK56,NFK62,NFK64,NFK70,NFK76,NFK78,NFK82,#REF!)*(1-$E$91)*0.095</f>
        <v>#REF!</v>
      </c>
      <c r="NFL97" s="1488" t="e">
        <f>SUM(NFL23,NFL27,NFL33,NFL38,NFL41,NFL44,NFL47,NFL50,NFL56,NFL62,NFL64,NFL70,NFL76,NFL78,NFL82,#REF!)*(1-$E$91)*0.095</f>
        <v>#REF!</v>
      </c>
      <c r="NFM97" s="1488" t="e">
        <f>SUM(NFM23,NFM27,NFM33,NFM38,NFM41,NFM44,NFM47,NFM50,NFM56,NFM62,NFM64,NFM70,NFM76,NFM78,NFM82,#REF!)*(1-$E$91)*0.095</f>
        <v>#REF!</v>
      </c>
      <c r="NFN97" s="1488" t="e">
        <f>SUM(NFN23,NFN27,NFN33,NFN38,NFN41,NFN44,NFN47,NFN50,NFN56,NFN62,NFN64,NFN70,NFN76,NFN78,NFN82,#REF!)*(1-$E$91)*0.095</f>
        <v>#REF!</v>
      </c>
      <c r="NFO97" s="1488" t="e">
        <f>SUM(NFO23,NFO27,NFO33,NFO38,NFO41,NFO44,NFO47,NFO50,NFO56,NFO62,NFO64,NFO70,NFO76,NFO78,NFO82,#REF!)*(1-$E$91)*0.095</f>
        <v>#REF!</v>
      </c>
      <c r="NFP97" s="1488" t="e">
        <f>SUM(NFP23,NFP27,NFP33,NFP38,NFP41,NFP44,NFP47,NFP50,NFP56,NFP62,NFP64,NFP70,NFP76,NFP78,NFP82,#REF!)*(1-$E$91)*0.095</f>
        <v>#REF!</v>
      </c>
      <c r="NFQ97" s="1488" t="e">
        <f>SUM(NFQ23,NFQ27,NFQ33,NFQ38,NFQ41,NFQ44,NFQ47,NFQ50,NFQ56,NFQ62,NFQ64,NFQ70,NFQ76,NFQ78,NFQ82,#REF!)*(1-$E$91)*0.095</f>
        <v>#REF!</v>
      </c>
      <c r="NFR97" s="1488" t="e">
        <f>SUM(NFR23,NFR27,NFR33,NFR38,NFR41,NFR44,NFR47,NFR50,NFR56,NFR62,NFR64,NFR70,NFR76,NFR78,NFR82,#REF!)*(1-$E$91)*0.095</f>
        <v>#REF!</v>
      </c>
      <c r="NFS97" s="1488" t="e">
        <f>SUM(NFS23,NFS27,NFS33,NFS38,NFS41,NFS44,NFS47,NFS50,NFS56,NFS62,NFS64,NFS70,NFS76,NFS78,NFS82,#REF!)*(1-$E$91)*0.095</f>
        <v>#REF!</v>
      </c>
      <c r="NFT97" s="1488" t="e">
        <f>SUM(NFT23,NFT27,NFT33,NFT38,NFT41,NFT44,NFT47,NFT50,NFT56,NFT62,NFT64,NFT70,NFT76,NFT78,NFT82,#REF!)*(1-$E$91)*0.095</f>
        <v>#REF!</v>
      </c>
      <c r="NFU97" s="1488" t="e">
        <f>SUM(NFU23,NFU27,NFU33,NFU38,NFU41,NFU44,NFU47,NFU50,NFU56,NFU62,NFU64,NFU70,NFU76,NFU78,NFU82,#REF!)*(1-$E$91)*0.095</f>
        <v>#REF!</v>
      </c>
      <c r="NFV97" s="1488" t="e">
        <f>SUM(NFV23,NFV27,NFV33,NFV38,NFV41,NFV44,NFV47,NFV50,NFV56,NFV62,NFV64,NFV70,NFV76,NFV78,NFV82,#REF!)*(1-$E$91)*0.095</f>
        <v>#REF!</v>
      </c>
      <c r="NFW97" s="1488" t="e">
        <f>SUM(NFW23,NFW27,NFW33,NFW38,NFW41,NFW44,NFW47,NFW50,NFW56,NFW62,NFW64,NFW70,NFW76,NFW78,NFW82,#REF!)*(1-$E$91)*0.095</f>
        <v>#REF!</v>
      </c>
      <c r="NFX97" s="1488" t="e">
        <f>SUM(NFX23,NFX27,NFX33,NFX38,NFX41,NFX44,NFX47,NFX50,NFX56,NFX62,NFX64,NFX70,NFX76,NFX78,NFX82,#REF!)*(1-$E$91)*0.095</f>
        <v>#REF!</v>
      </c>
      <c r="NFY97" s="1488" t="e">
        <f>SUM(NFY23,NFY27,NFY33,NFY38,NFY41,NFY44,NFY47,NFY50,NFY56,NFY62,NFY64,NFY70,NFY76,NFY78,NFY82,#REF!)*(1-$E$91)*0.095</f>
        <v>#REF!</v>
      </c>
      <c r="NFZ97" s="1488" t="e">
        <f>SUM(NFZ23,NFZ27,NFZ33,NFZ38,NFZ41,NFZ44,NFZ47,NFZ50,NFZ56,NFZ62,NFZ64,NFZ70,NFZ76,NFZ78,NFZ82,#REF!)*(1-$E$91)*0.095</f>
        <v>#REF!</v>
      </c>
      <c r="NGA97" s="1488" t="e">
        <f>SUM(NGA23,NGA27,NGA33,NGA38,NGA41,NGA44,NGA47,NGA50,NGA56,NGA62,NGA64,NGA70,NGA76,NGA78,NGA82,#REF!)*(1-$E$91)*0.095</f>
        <v>#REF!</v>
      </c>
      <c r="NGB97" s="1488" t="e">
        <f>SUM(NGB23,NGB27,NGB33,NGB38,NGB41,NGB44,NGB47,NGB50,NGB56,NGB62,NGB64,NGB70,NGB76,NGB78,NGB82,#REF!)*(1-$E$91)*0.095</f>
        <v>#REF!</v>
      </c>
      <c r="NGC97" s="1488" t="e">
        <f>SUM(NGC23,NGC27,NGC33,NGC38,NGC41,NGC44,NGC47,NGC50,NGC56,NGC62,NGC64,NGC70,NGC76,NGC78,NGC82,#REF!)*(1-$E$91)*0.095</f>
        <v>#REF!</v>
      </c>
      <c r="NGD97" s="1488" t="e">
        <f>SUM(NGD23,NGD27,NGD33,NGD38,NGD41,NGD44,NGD47,NGD50,NGD56,NGD62,NGD64,NGD70,NGD76,NGD78,NGD82,#REF!)*(1-$E$91)*0.095</f>
        <v>#REF!</v>
      </c>
      <c r="NGE97" s="1488" t="e">
        <f>SUM(NGE23,NGE27,NGE33,NGE38,NGE41,NGE44,NGE47,NGE50,NGE56,NGE62,NGE64,NGE70,NGE76,NGE78,NGE82,#REF!)*(1-$E$91)*0.095</f>
        <v>#REF!</v>
      </c>
      <c r="NGF97" s="1488" t="e">
        <f>SUM(NGF23,NGF27,NGF33,NGF38,NGF41,NGF44,NGF47,NGF50,NGF56,NGF62,NGF64,NGF70,NGF76,NGF78,NGF82,#REF!)*(1-$E$91)*0.095</f>
        <v>#REF!</v>
      </c>
      <c r="NGG97" s="1488" t="e">
        <f>SUM(NGG23,NGG27,NGG33,NGG38,NGG41,NGG44,NGG47,NGG50,NGG56,NGG62,NGG64,NGG70,NGG76,NGG78,NGG82,#REF!)*(1-$E$91)*0.095</f>
        <v>#REF!</v>
      </c>
      <c r="NGH97" s="1488" t="e">
        <f>SUM(NGH23,NGH27,NGH33,NGH38,NGH41,NGH44,NGH47,NGH50,NGH56,NGH62,NGH64,NGH70,NGH76,NGH78,NGH82,#REF!)*(1-$E$91)*0.095</f>
        <v>#REF!</v>
      </c>
      <c r="NGI97" s="1488" t="e">
        <f>SUM(NGI23,NGI27,NGI33,NGI38,NGI41,NGI44,NGI47,NGI50,NGI56,NGI62,NGI64,NGI70,NGI76,NGI78,NGI82,#REF!)*(1-$E$91)*0.095</f>
        <v>#REF!</v>
      </c>
      <c r="NGJ97" s="1488" t="e">
        <f>SUM(NGJ23,NGJ27,NGJ33,NGJ38,NGJ41,NGJ44,NGJ47,NGJ50,NGJ56,NGJ62,NGJ64,NGJ70,NGJ76,NGJ78,NGJ82,#REF!)*(1-$E$91)*0.095</f>
        <v>#REF!</v>
      </c>
      <c r="NGK97" s="1488" t="e">
        <f>SUM(NGK23,NGK27,NGK33,NGK38,NGK41,NGK44,NGK47,NGK50,NGK56,NGK62,NGK64,NGK70,NGK76,NGK78,NGK82,#REF!)*(1-$E$91)*0.095</f>
        <v>#REF!</v>
      </c>
      <c r="NGL97" s="1488" t="e">
        <f>SUM(NGL23,NGL27,NGL33,NGL38,NGL41,NGL44,NGL47,NGL50,NGL56,NGL62,NGL64,NGL70,NGL76,NGL78,NGL82,#REF!)*(1-$E$91)*0.095</f>
        <v>#REF!</v>
      </c>
      <c r="NGM97" s="1488" t="e">
        <f>SUM(NGM23,NGM27,NGM33,NGM38,NGM41,NGM44,NGM47,NGM50,NGM56,NGM62,NGM64,NGM70,NGM76,NGM78,NGM82,#REF!)*(1-$E$91)*0.095</f>
        <v>#REF!</v>
      </c>
      <c r="NGN97" s="1488" t="e">
        <f>SUM(NGN23,NGN27,NGN33,NGN38,NGN41,NGN44,NGN47,NGN50,NGN56,NGN62,NGN64,NGN70,NGN76,NGN78,NGN82,#REF!)*(1-$E$91)*0.095</f>
        <v>#REF!</v>
      </c>
      <c r="NGO97" s="1488" t="e">
        <f>SUM(NGO23,NGO27,NGO33,NGO38,NGO41,NGO44,NGO47,NGO50,NGO56,NGO62,NGO64,NGO70,NGO76,NGO78,NGO82,#REF!)*(1-$E$91)*0.095</f>
        <v>#REF!</v>
      </c>
      <c r="NGP97" s="1488" t="e">
        <f>SUM(NGP23,NGP27,NGP33,NGP38,NGP41,NGP44,NGP47,NGP50,NGP56,NGP62,NGP64,NGP70,NGP76,NGP78,NGP82,#REF!)*(1-$E$91)*0.095</f>
        <v>#REF!</v>
      </c>
      <c r="NGQ97" s="1488" t="e">
        <f>SUM(NGQ23,NGQ27,NGQ33,NGQ38,NGQ41,NGQ44,NGQ47,NGQ50,NGQ56,NGQ62,NGQ64,NGQ70,NGQ76,NGQ78,NGQ82,#REF!)*(1-$E$91)*0.095</f>
        <v>#REF!</v>
      </c>
      <c r="NGR97" s="1488" t="e">
        <f>SUM(NGR23,NGR27,NGR33,NGR38,NGR41,NGR44,NGR47,NGR50,NGR56,NGR62,NGR64,NGR70,NGR76,NGR78,NGR82,#REF!)*(1-$E$91)*0.095</f>
        <v>#REF!</v>
      </c>
      <c r="NGS97" s="1488" t="e">
        <f>SUM(NGS23,NGS27,NGS33,NGS38,NGS41,NGS44,NGS47,NGS50,NGS56,NGS62,NGS64,NGS70,NGS76,NGS78,NGS82,#REF!)*(1-$E$91)*0.095</f>
        <v>#REF!</v>
      </c>
      <c r="NGT97" s="1488" t="e">
        <f>SUM(NGT23,NGT27,NGT33,NGT38,NGT41,NGT44,NGT47,NGT50,NGT56,NGT62,NGT64,NGT70,NGT76,NGT78,NGT82,#REF!)*(1-$E$91)*0.095</f>
        <v>#REF!</v>
      </c>
      <c r="NGU97" s="1488" t="e">
        <f>SUM(NGU23,NGU27,NGU33,NGU38,NGU41,NGU44,NGU47,NGU50,NGU56,NGU62,NGU64,NGU70,NGU76,NGU78,NGU82,#REF!)*(1-$E$91)*0.095</f>
        <v>#REF!</v>
      </c>
      <c r="NGV97" s="1488" t="e">
        <f>SUM(NGV23,NGV27,NGV33,NGV38,NGV41,NGV44,NGV47,NGV50,NGV56,NGV62,NGV64,NGV70,NGV76,NGV78,NGV82,#REF!)*(1-$E$91)*0.095</f>
        <v>#REF!</v>
      </c>
      <c r="NGW97" s="1488" t="e">
        <f>SUM(NGW23,NGW27,NGW33,NGW38,NGW41,NGW44,NGW47,NGW50,NGW56,NGW62,NGW64,NGW70,NGW76,NGW78,NGW82,#REF!)*(1-$E$91)*0.095</f>
        <v>#REF!</v>
      </c>
      <c r="NGX97" s="1488" t="e">
        <f>SUM(NGX23,NGX27,NGX33,NGX38,NGX41,NGX44,NGX47,NGX50,NGX56,NGX62,NGX64,NGX70,NGX76,NGX78,NGX82,#REF!)*(1-$E$91)*0.095</f>
        <v>#REF!</v>
      </c>
      <c r="NGY97" s="1488" t="e">
        <f>SUM(NGY23,NGY27,NGY33,NGY38,NGY41,NGY44,NGY47,NGY50,NGY56,NGY62,NGY64,NGY70,NGY76,NGY78,NGY82,#REF!)*(1-$E$91)*0.095</f>
        <v>#REF!</v>
      </c>
      <c r="NGZ97" s="1488" t="e">
        <f>SUM(NGZ23,NGZ27,NGZ33,NGZ38,NGZ41,NGZ44,NGZ47,NGZ50,NGZ56,NGZ62,NGZ64,NGZ70,NGZ76,NGZ78,NGZ82,#REF!)*(1-$E$91)*0.095</f>
        <v>#REF!</v>
      </c>
      <c r="NHA97" s="1488" t="e">
        <f>SUM(NHA23,NHA27,NHA33,NHA38,NHA41,NHA44,NHA47,NHA50,NHA56,NHA62,NHA64,NHA70,NHA76,NHA78,NHA82,#REF!)*(1-$E$91)*0.095</f>
        <v>#REF!</v>
      </c>
      <c r="NHB97" s="1488" t="e">
        <f>SUM(NHB23,NHB27,NHB33,NHB38,NHB41,NHB44,NHB47,NHB50,NHB56,NHB62,NHB64,NHB70,NHB76,NHB78,NHB82,#REF!)*(1-$E$91)*0.095</f>
        <v>#REF!</v>
      </c>
      <c r="NHC97" s="1488" t="e">
        <f>SUM(NHC23,NHC27,NHC33,NHC38,NHC41,NHC44,NHC47,NHC50,NHC56,NHC62,NHC64,NHC70,NHC76,NHC78,NHC82,#REF!)*(1-$E$91)*0.095</f>
        <v>#REF!</v>
      </c>
      <c r="NHD97" s="1488" t="e">
        <f>SUM(NHD23,NHD27,NHD33,NHD38,NHD41,NHD44,NHD47,NHD50,NHD56,NHD62,NHD64,NHD70,NHD76,NHD78,NHD82,#REF!)*(1-$E$91)*0.095</f>
        <v>#REF!</v>
      </c>
      <c r="NHE97" s="1488" t="e">
        <f>SUM(NHE23,NHE27,NHE33,NHE38,NHE41,NHE44,NHE47,NHE50,NHE56,NHE62,NHE64,NHE70,NHE76,NHE78,NHE82,#REF!)*(1-$E$91)*0.095</f>
        <v>#REF!</v>
      </c>
      <c r="NHF97" s="1488" t="e">
        <f>SUM(NHF23,NHF27,NHF33,NHF38,NHF41,NHF44,NHF47,NHF50,NHF56,NHF62,NHF64,NHF70,NHF76,NHF78,NHF82,#REF!)*(1-$E$91)*0.095</f>
        <v>#REF!</v>
      </c>
      <c r="NHG97" s="1488" t="e">
        <f>SUM(NHG23,NHG27,NHG33,NHG38,NHG41,NHG44,NHG47,NHG50,NHG56,NHG62,NHG64,NHG70,NHG76,NHG78,NHG82,#REF!)*(1-$E$91)*0.095</f>
        <v>#REF!</v>
      </c>
      <c r="NHH97" s="1488" t="e">
        <f>SUM(NHH23,NHH27,NHH33,NHH38,NHH41,NHH44,NHH47,NHH50,NHH56,NHH62,NHH64,NHH70,NHH76,NHH78,NHH82,#REF!)*(1-$E$91)*0.095</f>
        <v>#REF!</v>
      </c>
      <c r="NHI97" s="1488" t="e">
        <f>SUM(NHI23,NHI27,NHI33,NHI38,NHI41,NHI44,NHI47,NHI50,NHI56,NHI62,NHI64,NHI70,NHI76,NHI78,NHI82,#REF!)*(1-$E$91)*0.095</f>
        <v>#REF!</v>
      </c>
      <c r="NHJ97" s="1488" t="e">
        <f>SUM(NHJ23,NHJ27,NHJ33,NHJ38,NHJ41,NHJ44,NHJ47,NHJ50,NHJ56,NHJ62,NHJ64,NHJ70,NHJ76,NHJ78,NHJ82,#REF!)*(1-$E$91)*0.095</f>
        <v>#REF!</v>
      </c>
      <c r="NHK97" s="1488" t="e">
        <f>SUM(NHK23,NHK27,NHK33,NHK38,NHK41,NHK44,NHK47,NHK50,NHK56,NHK62,NHK64,NHK70,NHK76,NHK78,NHK82,#REF!)*(1-$E$91)*0.095</f>
        <v>#REF!</v>
      </c>
      <c r="NHL97" s="1488" t="e">
        <f>SUM(NHL23,NHL27,NHL33,NHL38,NHL41,NHL44,NHL47,NHL50,NHL56,NHL62,NHL64,NHL70,NHL76,NHL78,NHL82,#REF!)*(1-$E$91)*0.095</f>
        <v>#REF!</v>
      </c>
      <c r="NHM97" s="1488" t="e">
        <f>SUM(NHM23,NHM27,NHM33,NHM38,NHM41,NHM44,NHM47,NHM50,NHM56,NHM62,NHM64,NHM70,NHM76,NHM78,NHM82,#REF!)*(1-$E$91)*0.095</f>
        <v>#REF!</v>
      </c>
      <c r="NHN97" s="1488" t="e">
        <f>SUM(NHN23,NHN27,NHN33,NHN38,NHN41,NHN44,NHN47,NHN50,NHN56,NHN62,NHN64,NHN70,NHN76,NHN78,NHN82,#REF!)*(1-$E$91)*0.095</f>
        <v>#REF!</v>
      </c>
      <c r="NHO97" s="1488" t="e">
        <f>SUM(NHO23,NHO27,NHO33,NHO38,NHO41,NHO44,NHO47,NHO50,NHO56,NHO62,NHO64,NHO70,NHO76,NHO78,NHO82,#REF!)*(1-$E$91)*0.095</f>
        <v>#REF!</v>
      </c>
      <c r="NHP97" s="1488" t="e">
        <f>SUM(NHP23,NHP27,NHP33,NHP38,NHP41,NHP44,NHP47,NHP50,NHP56,NHP62,NHP64,NHP70,NHP76,NHP78,NHP82,#REF!)*(1-$E$91)*0.095</f>
        <v>#REF!</v>
      </c>
      <c r="NHQ97" s="1488" t="e">
        <f>SUM(NHQ23,NHQ27,NHQ33,NHQ38,NHQ41,NHQ44,NHQ47,NHQ50,NHQ56,NHQ62,NHQ64,NHQ70,NHQ76,NHQ78,NHQ82,#REF!)*(1-$E$91)*0.095</f>
        <v>#REF!</v>
      </c>
      <c r="NHR97" s="1488" t="e">
        <f>SUM(NHR23,NHR27,NHR33,NHR38,NHR41,NHR44,NHR47,NHR50,NHR56,NHR62,NHR64,NHR70,NHR76,NHR78,NHR82,#REF!)*(1-$E$91)*0.095</f>
        <v>#REF!</v>
      </c>
      <c r="NHS97" s="1488" t="e">
        <f>SUM(NHS23,NHS27,NHS33,NHS38,NHS41,NHS44,NHS47,NHS50,NHS56,NHS62,NHS64,NHS70,NHS76,NHS78,NHS82,#REF!)*(1-$E$91)*0.095</f>
        <v>#REF!</v>
      </c>
      <c r="NHT97" s="1488" t="e">
        <f>SUM(NHT23,NHT27,NHT33,NHT38,NHT41,NHT44,NHT47,NHT50,NHT56,NHT62,NHT64,NHT70,NHT76,NHT78,NHT82,#REF!)*(1-$E$91)*0.095</f>
        <v>#REF!</v>
      </c>
      <c r="NHU97" s="1488" t="e">
        <f>SUM(NHU23,NHU27,NHU33,NHU38,NHU41,NHU44,NHU47,NHU50,NHU56,NHU62,NHU64,NHU70,NHU76,NHU78,NHU82,#REF!)*(1-$E$91)*0.095</f>
        <v>#REF!</v>
      </c>
      <c r="NHV97" s="1488" t="e">
        <f>SUM(NHV23,NHV27,NHV33,NHV38,NHV41,NHV44,NHV47,NHV50,NHV56,NHV62,NHV64,NHV70,NHV76,NHV78,NHV82,#REF!)*(1-$E$91)*0.095</f>
        <v>#REF!</v>
      </c>
      <c r="NHW97" s="1488" t="e">
        <f>SUM(NHW23,NHW27,NHW33,NHW38,NHW41,NHW44,NHW47,NHW50,NHW56,NHW62,NHW64,NHW70,NHW76,NHW78,NHW82,#REF!)*(1-$E$91)*0.095</f>
        <v>#REF!</v>
      </c>
      <c r="NHX97" s="1488" t="e">
        <f>SUM(NHX23,NHX27,NHX33,NHX38,NHX41,NHX44,NHX47,NHX50,NHX56,NHX62,NHX64,NHX70,NHX76,NHX78,NHX82,#REF!)*(1-$E$91)*0.095</f>
        <v>#REF!</v>
      </c>
      <c r="NHY97" s="1488" t="e">
        <f>SUM(NHY23,NHY27,NHY33,NHY38,NHY41,NHY44,NHY47,NHY50,NHY56,NHY62,NHY64,NHY70,NHY76,NHY78,NHY82,#REF!)*(1-$E$91)*0.095</f>
        <v>#REF!</v>
      </c>
      <c r="NHZ97" s="1488" t="e">
        <f>SUM(NHZ23,NHZ27,NHZ33,NHZ38,NHZ41,NHZ44,NHZ47,NHZ50,NHZ56,NHZ62,NHZ64,NHZ70,NHZ76,NHZ78,NHZ82,#REF!)*(1-$E$91)*0.095</f>
        <v>#REF!</v>
      </c>
      <c r="NIA97" s="1488" t="e">
        <f>SUM(NIA23,NIA27,NIA33,NIA38,NIA41,NIA44,NIA47,NIA50,NIA56,NIA62,NIA64,NIA70,NIA76,NIA78,NIA82,#REF!)*(1-$E$91)*0.095</f>
        <v>#REF!</v>
      </c>
      <c r="NIB97" s="1488" t="e">
        <f>SUM(NIB23,NIB27,NIB33,NIB38,NIB41,NIB44,NIB47,NIB50,NIB56,NIB62,NIB64,NIB70,NIB76,NIB78,NIB82,#REF!)*(1-$E$91)*0.095</f>
        <v>#REF!</v>
      </c>
      <c r="NIC97" s="1488" t="e">
        <f>SUM(NIC23,NIC27,NIC33,NIC38,NIC41,NIC44,NIC47,NIC50,NIC56,NIC62,NIC64,NIC70,NIC76,NIC78,NIC82,#REF!)*(1-$E$91)*0.095</f>
        <v>#REF!</v>
      </c>
      <c r="NID97" s="1488" t="e">
        <f>SUM(NID23,NID27,NID33,NID38,NID41,NID44,NID47,NID50,NID56,NID62,NID64,NID70,NID76,NID78,NID82,#REF!)*(1-$E$91)*0.095</f>
        <v>#REF!</v>
      </c>
      <c r="NIE97" s="1488" t="e">
        <f>SUM(NIE23,NIE27,NIE33,NIE38,NIE41,NIE44,NIE47,NIE50,NIE56,NIE62,NIE64,NIE70,NIE76,NIE78,NIE82,#REF!)*(1-$E$91)*0.095</f>
        <v>#REF!</v>
      </c>
      <c r="NIF97" s="1488" t="e">
        <f>SUM(NIF23,NIF27,NIF33,NIF38,NIF41,NIF44,NIF47,NIF50,NIF56,NIF62,NIF64,NIF70,NIF76,NIF78,NIF82,#REF!)*(1-$E$91)*0.095</f>
        <v>#REF!</v>
      </c>
      <c r="NIG97" s="1488" t="e">
        <f>SUM(NIG23,NIG27,NIG33,NIG38,NIG41,NIG44,NIG47,NIG50,NIG56,NIG62,NIG64,NIG70,NIG76,NIG78,NIG82,#REF!)*(1-$E$91)*0.095</f>
        <v>#REF!</v>
      </c>
      <c r="NIH97" s="1488" t="e">
        <f>SUM(NIH23,NIH27,NIH33,NIH38,NIH41,NIH44,NIH47,NIH50,NIH56,NIH62,NIH64,NIH70,NIH76,NIH78,NIH82,#REF!)*(1-$E$91)*0.095</f>
        <v>#REF!</v>
      </c>
      <c r="NII97" s="1488" t="e">
        <f>SUM(NII23,NII27,NII33,NII38,NII41,NII44,NII47,NII50,NII56,NII62,NII64,NII70,NII76,NII78,NII82,#REF!)*(1-$E$91)*0.095</f>
        <v>#REF!</v>
      </c>
      <c r="NIJ97" s="1488" t="e">
        <f>SUM(NIJ23,NIJ27,NIJ33,NIJ38,NIJ41,NIJ44,NIJ47,NIJ50,NIJ56,NIJ62,NIJ64,NIJ70,NIJ76,NIJ78,NIJ82,#REF!)*(1-$E$91)*0.095</f>
        <v>#REF!</v>
      </c>
      <c r="NIK97" s="1488" t="e">
        <f>SUM(NIK23,NIK27,NIK33,NIK38,NIK41,NIK44,NIK47,NIK50,NIK56,NIK62,NIK64,NIK70,NIK76,NIK78,NIK82,#REF!)*(1-$E$91)*0.095</f>
        <v>#REF!</v>
      </c>
      <c r="NIL97" s="1488" t="e">
        <f>SUM(NIL23,NIL27,NIL33,NIL38,NIL41,NIL44,NIL47,NIL50,NIL56,NIL62,NIL64,NIL70,NIL76,NIL78,NIL82,#REF!)*(1-$E$91)*0.095</f>
        <v>#REF!</v>
      </c>
      <c r="NIM97" s="1488" t="e">
        <f>SUM(NIM23,NIM27,NIM33,NIM38,NIM41,NIM44,NIM47,NIM50,NIM56,NIM62,NIM64,NIM70,NIM76,NIM78,NIM82,#REF!)*(1-$E$91)*0.095</f>
        <v>#REF!</v>
      </c>
      <c r="NIN97" s="1488" t="e">
        <f>SUM(NIN23,NIN27,NIN33,NIN38,NIN41,NIN44,NIN47,NIN50,NIN56,NIN62,NIN64,NIN70,NIN76,NIN78,NIN82,#REF!)*(1-$E$91)*0.095</f>
        <v>#REF!</v>
      </c>
      <c r="NIO97" s="1488" t="e">
        <f>SUM(NIO23,NIO27,NIO33,NIO38,NIO41,NIO44,NIO47,NIO50,NIO56,NIO62,NIO64,NIO70,NIO76,NIO78,NIO82,#REF!)*(1-$E$91)*0.095</f>
        <v>#REF!</v>
      </c>
      <c r="NIP97" s="1488" t="e">
        <f>SUM(NIP23,NIP27,NIP33,NIP38,NIP41,NIP44,NIP47,NIP50,NIP56,NIP62,NIP64,NIP70,NIP76,NIP78,NIP82,#REF!)*(1-$E$91)*0.095</f>
        <v>#REF!</v>
      </c>
      <c r="NIQ97" s="1488" t="e">
        <f>SUM(NIQ23,NIQ27,NIQ33,NIQ38,NIQ41,NIQ44,NIQ47,NIQ50,NIQ56,NIQ62,NIQ64,NIQ70,NIQ76,NIQ78,NIQ82,#REF!)*(1-$E$91)*0.095</f>
        <v>#REF!</v>
      </c>
      <c r="NIR97" s="1488" t="e">
        <f>SUM(NIR23,NIR27,NIR33,NIR38,NIR41,NIR44,NIR47,NIR50,NIR56,NIR62,NIR64,NIR70,NIR76,NIR78,NIR82,#REF!)*(1-$E$91)*0.095</f>
        <v>#REF!</v>
      </c>
      <c r="NIS97" s="1488" t="e">
        <f>SUM(NIS23,NIS27,NIS33,NIS38,NIS41,NIS44,NIS47,NIS50,NIS56,NIS62,NIS64,NIS70,NIS76,NIS78,NIS82,#REF!)*(1-$E$91)*0.095</f>
        <v>#REF!</v>
      </c>
      <c r="NIT97" s="1488" t="e">
        <f>SUM(NIT23,NIT27,NIT33,NIT38,NIT41,NIT44,NIT47,NIT50,NIT56,NIT62,NIT64,NIT70,NIT76,NIT78,NIT82,#REF!)*(1-$E$91)*0.095</f>
        <v>#REF!</v>
      </c>
      <c r="NIU97" s="1488" t="e">
        <f>SUM(NIU23,NIU27,NIU33,NIU38,NIU41,NIU44,NIU47,NIU50,NIU56,NIU62,NIU64,NIU70,NIU76,NIU78,NIU82,#REF!)*(1-$E$91)*0.095</f>
        <v>#REF!</v>
      </c>
      <c r="NIV97" s="1488" t="e">
        <f>SUM(NIV23,NIV27,NIV33,NIV38,NIV41,NIV44,NIV47,NIV50,NIV56,NIV62,NIV64,NIV70,NIV76,NIV78,NIV82,#REF!)*(1-$E$91)*0.095</f>
        <v>#REF!</v>
      </c>
      <c r="NIW97" s="1488" t="e">
        <f>SUM(NIW23,NIW27,NIW33,NIW38,NIW41,NIW44,NIW47,NIW50,NIW56,NIW62,NIW64,NIW70,NIW76,NIW78,NIW82,#REF!)*(1-$E$91)*0.095</f>
        <v>#REF!</v>
      </c>
      <c r="NIX97" s="1488" t="e">
        <f>SUM(NIX23,NIX27,NIX33,NIX38,NIX41,NIX44,NIX47,NIX50,NIX56,NIX62,NIX64,NIX70,NIX76,NIX78,NIX82,#REF!)*(1-$E$91)*0.095</f>
        <v>#REF!</v>
      </c>
      <c r="NIY97" s="1488" t="e">
        <f>SUM(NIY23,NIY27,NIY33,NIY38,NIY41,NIY44,NIY47,NIY50,NIY56,NIY62,NIY64,NIY70,NIY76,NIY78,NIY82,#REF!)*(1-$E$91)*0.095</f>
        <v>#REF!</v>
      </c>
      <c r="NIZ97" s="1488" t="e">
        <f>SUM(NIZ23,NIZ27,NIZ33,NIZ38,NIZ41,NIZ44,NIZ47,NIZ50,NIZ56,NIZ62,NIZ64,NIZ70,NIZ76,NIZ78,NIZ82,#REF!)*(1-$E$91)*0.095</f>
        <v>#REF!</v>
      </c>
      <c r="NJA97" s="1488" t="e">
        <f>SUM(NJA23,NJA27,NJA33,NJA38,NJA41,NJA44,NJA47,NJA50,NJA56,NJA62,NJA64,NJA70,NJA76,NJA78,NJA82,#REF!)*(1-$E$91)*0.095</f>
        <v>#REF!</v>
      </c>
      <c r="NJB97" s="1488" t="e">
        <f>SUM(NJB23,NJB27,NJB33,NJB38,NJB41,NJB44,NJB47,NJB50,NJB56,NJB62,NJB64,NJB70,NJB76,NJB78,NJB82,#REF!)*(1-$E$91)*0.095</f>
        <v>#REF!</v>
      </c>
      <c r="NJC97" s="1488" t="e">
        <f>SUM(NJC23,NJC27,NJC33,NJC38,NJC41,NJC44,NJC47,NJC50,NJC56,NJC62,NJC64,NJC70,NJC76,NJC78,NJC82,#REF!)*(1-$E$91)*0.095</f>
        <v>#REF!</v>
      </c>
      <c r="NJD97" s="1488" t="e">
        <f>SUM(NJD23,NJD27,NJD33,NJD38,NJD41,NJD44,NJD47,NJD50,NJD56,NJD62,NJD64,NJD70,NJD76,NJD78,NJD82,#REF!)*(1-$E$91)*0.095</f>
        <v>#REF!</v>
      </c>
      <c r="NJE97" s="1488" t="e">
        <f>SUM(NJE23,NJE27,NJE33,NJE38,NJE41,NJE44,NJE47,NJE50,NJE56,NJE62,NJE64,NJE70,NJE76,NJE78,NJE82,#REF!)*(1-$E$91)*0.095</f>
        <v>#REF!</v>
      </c>
      <c r="NJF97" s="1488" t="e">
        <f>SUM(NJF23,NJF27,NJF33,NJF38,NJF41,NJF44,NJF47,NJF50,NJF56,NJF62,NJF64,NJF70,NJF76,NJF78,NJF82,#REF!)*(1-$E$91)*0.095</f>
        <v>#REF!</v>
      </c>
      <c r="NJG97" s="1488" t="e">
        <f>SUM(NJG23,NJG27,NJG33,NJG38,NJG41,NJG44,NJG47,NJG50,NJG56,NJG62,NJG64,NJG70,NJG76,NJG78,NJG82,#REF!)*(1-$E$91)*0.095</f>
        <v>#REF!</v>
      </c>
      <c r="NJH97" s="1488" t="e">
        <f>SUM(NJH23,NJH27,NJH33,NJH38,NJH41,NJH44,NJH47,NJH50,NJH56,NJH62,NJH64,NJH70,NJH76,NJH78,NJH82,#REF!)*(1-$E$91)*0.095</f>
        <v>#REF!</v>
      </c>
      <c r="NJI97" s="1488" t="e">
        <f>SUM(NJI23,NJI27,NJI33,NJI38,NJI41,NJI44,NJI47,NJI50,NJI56,NJI62,NJI64,NJI70,NJI76,NJI78,NJI82,#REF!)*(1-$E$91)*0.095</f>
        <v>#REF!</v>
      </c>
      <c r="NJJ97" s="1488" t="e">
        <f>SUM(NJJ23,NJJ27,NJJ33,NJJ38,NJJ41,NJJ44,NJJ47,NJJ50,NJJ56,NJJ62,NJJ64,NJJ70,NJJ76,NJJ78,NJJ82,#REF!)*(1-$E$91)*0.095</f>
        <v>#REF!</v>
      </c>
      <c r="NJK97" s="1488" t="e">
        <f>SUM(NJK23,NJK27,NJK33,NJK38,NJK41,NJK44,NJK47,NJK50,NJK56,NJK62,NJK64,NJK70,NJK76,NJK78,NJK82,#REF!)*(1-$E$91)*0.095</f>
        <v>#REF!</v>
      </c>
      <c r="NJL97" s="1488" t="e">
        <f>SUM(NJL23,NJL27,NJL33,NJL38,NJL41,NJL44,NJL47,NJL50,NJL56,NJL62,NJL64,NJL70,NJL76,NJL78,NJL82,#REF!)*(1-$E$91)*0.095</f>
        <v>#REF!</v>
      </c>
      <c r="NJM97" s="1488" t="e">
        <f>SUM(NJM23,NJM27,NJM33,NJM38,NJM41,NJM44,NJM47,NJM50,NJM56,NJM62,NJM64,NJM70,NJM76,NJM78,NJM82,#REF!)*(1-$E$91)*0.095</f>
        <v>#REF!</v>
      </c>
      <c r="NJN97" s="1488" t="e">
        <f>SUM(NJN23,NJN27,NJN33,NJN38,NJN41,NJN44,NJN47,NJN50,NJN56,NJN62,NJN64,NJN70,NJN76,NJN78,NJN82,#REF!)*(1-$E$91)*0.095</f>
        <v>#REF!</v>
      </c>
      <c r="NJO97" s="1488" t="e">
        <f>SUM(NJO23,NJO27,NJO33,NJO38,NJO41,NJO44,NJO47,NJO50,NJO56,NJO62,NJO64,NJO70,NJO76,NJO78,NJO82,#REF!)*(1-$E$91)*0.095</f>
        <v>#REF!</v>
      </c>
      <c r="NJP97" s="1488" t="e">
        <f>SUM(NJP23,NJP27,NJP33,NJP38,NJP41,NJP44,NJP47,NJP50,NJP56,NJP62,NJP64,NJP70,NJP76,NJP78,NJP82,#REF!)*(1-$E$91)*0.095</f>
        <v>#REF!</v>
      </c>
      <c r="NJQ97" s="1488" t="e">
        <f>SUM(NJQ23,NJQ27,NJQ33,NJQ38,NJQ41,NJQ44,NJQ47,NJQ50,NJQ56,NJQ62,NJQ64,NJQ70,NJQ76,NJQ78,NJQ82,#REF!)*(1-$E$91)*0.095</f>
        <v>#REF!</v>
      </c>
      <c r="NJR97" s="1488" t="e">
        <f>SUM(NJR23,NJR27,NJR33,NJR38,NJR41,NJR44,NJR47,NJR50,NJR56,NJR62,NJR64,NJR70,NJR76,NJR78,NJR82,#REF!)*(1-$E$91)*0.095</f>
        <v>#REF!</v>
      </c>
      <c r="NJS97" s="1488" t="e">
        <f>SUM(NJS23,NJS27,NJS33,NJS38,NJS41,NJS44,NJS47,NJS50,NJS56,NJS62,NJS64,NJS70,NJS76,NJS78,NJS82,#REF!)*(1-$E$91)*0.095</f>
        <v>#REF!</v>
      </c>
      <c r="NJT97" s="1488" t="e">
        <f>SUM(NJT23,NJT27,NJT33,NJT38,NJT41,NJT44,NJT47,NJT50,NJT56,NJT62,NJT64,NJT70,NJT76,NJT78,NJT82,#REF!)*(1-$E$91)*0.095</f>
        <v>#REF!</v>
      </c>
      <c r="NJU97" s="1488" t="e">
        <f>SUM(NJU23,NJU27,NJU33,NJU38,NJU41,NJU44,NJU47,NJU50,NJU56,NJU62,NJU64,NJU70,NJU76,NJU78,NJU82,#REF!)*(1-$E$91)*0.095</f>
        <v>#REF!</v>
      </c>
      <c r="NJV97" s="1488" t="e">
        <f>SUM(NJV23,NJV27,NJV33,NJV38,NJV41,NJV44,NJV47,NJV50,NJV56,NJV62,NJV64,NJV70,NJV76,NJV78,NJV82,#REF!)*(1-$E$91)*0.095</f>
        <v>#REF!</v>
      </c>
      <c r="NJW97" s="1488" t="e">
        <f>SUM(NJW23,NJW27,NJW33,NJW38,NJW41,NJW44,NJW47,NJW50,NJW56,NJW62,NJW64,NJW70,NJW76,NJW78,NJW82,#REF!)*(1-$E$91)*0.095</f>
        <v>#REF!</v>
      </c>
      <c r="NJX97" s="1488" t="e">
        <f>SUM(NJX23,NJX27,NJX33,NJX38,NJX41,NJX44,NJX47,NJX50,NJX56,NJX62,NJX64,NJX70,NJX76,NJX78,NJX82,#REF!)*(1-$E$91)*0.095</f>
        <v>#REF!</v>
      </c>
      <c r="NJY97" s="1488" t="e">
        <f>SUM(NJY23,NJY27,NJY33,NJY38,NJY41,NJY44,NJY47,NJY50,NJY56,NJY62,NJY64,NJY70,NJY76,NJY78,NJY82,#REF!)*(1-$E$91)*0.095</f>
        <v>#REF!</v>
      </c>
      <c r="NJZ97" s="1488" t="e">
        <f>SUM(NJZ23,NJZ27,NJZ33,NJZ38,NJZ41,NJZ44,NJZ47,NJZ50,NJZ56,NJZ62,NJZ64,NJZ70,NJZ76,NJZ78,NJZ82,#REF!)*(1-$E$91)*0.095</f>
        <v>#REF!</v>
      </c>
      <c r="NKA97" s="1488" t="e">
        <f>SUM(NKA23,NKA27,NKA33,NKA38,NKA41,NKA44,NKA47,NKA50,NKA56,NKA62,NKA64,NKA70,NKA76,NKA78,NKA82,#REF!)*(1-$E$91)*0.095</f>
        <v>#REF!</v>
      </c>
      <c r="NKB97" s="1488" t="e">
        <f>SUM(NKB23,NKB27,NKB33,NKB38,NKB41,NKB44,NKB47,NKB50,NKB56,NKB62,NKB64,NKB70,NKB76,NKB78,NKB82,#REF!)*(1-$E$91)*0.095</f>
        <v>#REF!</v>
      </c>
      <c r="NKC97" s="1488" t="e">
        <f>SUM(NKC23,NKC27,NKC33,NKC38,NKC41,NKC44,NKC47,NKC50,NKC56,NKC62,NKC64,NKC70,NKC76,NKC78,NKC82,#REF!)*(1-$E$91)*0.095</f>
        <v>#REF!</v>
      </c>
      <c r="NKD97" s="1488" t="e">
        <f>SUM(NKD23,NKD27,NKD33,NKD38,NKD41,NKD44,NKD47,NKD50,NKD56,NKD62,NKD64,NKD70,NKD76,NKD78,NKD82,#REF!)*(1-$E$91)*0.095</f>
        <v>#REF!</v>
      </c>
      <c r="NKE97" s="1488" t="e">
        <f>SUM(NKE23,NKE27,NKE33,NKE38,NKE41,NKE44,NKE47,NKE50,NKE56,NKE62,NKE64,NKE70,NKE76,NKE78,NKE82,#REF!)*(1-$E$91)*0.095</f>
        <v>#REF!</v>
      </c>
      <c r="NKF97" s="1488" t="e">
        <f>SUM(NKF23,NKF27,NKF33,NKF38,NKF41,NKF44,NKF47,NKF50,NKF56,NKF62,NKF64,NKF70,NKF76,NKF78,NKF82,#REF!)*(1-$E$91)*0.095</f>
        <v>#REF!</v>
      </c>
      <c r="NKG97" s="1488" t="e">
        <f>SUM(NKG23,NKG27,NKG33,NKG38,NKG41,NKG44,NKG47,NKG50,NKG56,NKG62,NKG64,NKG70,NKG76,NKG78,NKG82,#REF!)*(1-$E$91)*0.095</f>
        <v>#REF!</v>
      </c>
      <c r="NKH97" s="1488" t="e">
        <f>SUM(NKH23,NKH27,NKH33,NKH38,NKH41,NKH44,NKH47,NKH50,NKH56,NKH62,NKH64,NKH70,NKH76,NKH78,NKH82,#REF!)*(1-$E$91)*0.095</f>
        <v>#REF!</v>
      </c>
      <c r="NKI97" s="1488" t="e">
        <f>SUM(NKI23,NKI27,NKI33,NKI38,NKI41,NKI44,NKI47,NKI50,NKI56,NKI62,NKI64,NKI70,NKI76,NKI78,NKI82,#REF!)*(1-$E$91)*0.095</f>
        <v>#REF!</v>
      </c>
      <c r="NKJ97" s="1488" t="e">
        <f>SUM(NKJ23,NKJ27,NKJ33,NKJ38,NKJ41,NKJ44,NKJ47,NKJ50,NKJ56,NKJ62,NKJ64,NKJ70,NKJ76,NKJ78,NKJ82,#REF!)*(1-$E$91)*0.095</f>
        <v>#REF!</v>
      </c>
      <c r="NKK97" s="1488" t="e">
        <f>SUM(NKK23,NKK27,NKK33,NKK38,NKK41,NKK44,NKK47,NKK50,NKK56,NKK62,NKK64,NKK70,NKK76,NKK78,NKK82,#REF!)*(1-$E$91)*0.095</f>
        <v>#REF!</v>
      </c>
      <c r="NKL97" s="1488" t="e">
        <f>SUM(NKL23,NKL27,NKL33,NKL38,NKL41,NKL44,NKL47,NKL50,NKL56,NKL62,NKL64,NKL70,NKL76,NKL78,NKL82,#REF!)*(1-$E$91)*0.095</f>
        <v>#REF!</v>
      </c>
      <c r="NKM97" s="1488" t="e">
        <f>SUM(NKM23,NKM27,NKM33,NKM38,NKM41,NKM44,NKM47,NKM50,NKM56,NKM62,NKM64,NKM70,NKM76,NKM78,NKM82,#REF!)*(1-$E$91)*0.095</f>
        <v>#REF!</v>
      </c>
      <c r="NKN97" s="1488" t="e">
        <f>SUM(NKN23,NKN27,NKN33,NKN38,NKN41,NKN44,NKN47,NKN50,NKN56,NKN62,NKN64,NKN70,NKN76,NKN78,NKN82,#REF!)*(1-$E$91)*0.095</f>
        <v>#REF!</v>
      </c>
      <c r="NKO97" s="1488" t="e">
        <f>SUM(NKO23,NKO27,NKO33,NKO38,NKO41,NKO44,NKO47,NKO50,NKO56,NKO62,NKO64,NKO70,NKO76,NKO78,NKO82,#REF!)*(1-$E$91)*0.095</f>
        <v>#REF!</v>
      </c>
      <c r="NKP97" s="1488" t="e">
        <f>SUM(NKP23,NKP27,NKP33,NKP38,NKP41,NKP44,NKP47,NKP50,NKP56,NKP62,NKP64,NKP70,NKP76,NKP78,NKP82,#REF!)*(1-$E$91)*0.095</f>
        <v>#REF!</v>
      </c>
      <c r="NKQ97" s="1488" t="e">
        <f>SUM(NKQ23,NKQ27,NKQ33,NKQ38,NKQ41,NKQ44,NKQ47,NKQ50,NKQ56,NKQ62,NKQ64,NKQ70,NKQ76,NKQ78,NKQ82,#REF!)*(1-$E$91)*0.095</f>
        <v>#REF!</v>
      </c>
      <c r="NKR97" s="1488" t="e">
        <f>SUM(NKR23,NKR27,NKR33,NKR38,NKR41,NKR44,NKR47,NKR50,NKR56,NKR62,NKR64,NKR70,NKR76,NKR78,NKR82,#REF!)*(1-$E$91)*0.095</f>
        <v>#REF!</v>
      </c>
      <c r="NKS97" s="1488" t="e">
        <f>SUM(NKS23,NKS27,NKS33,NKS38,NKS41,NKS44,NKS47,NKS50,NKS56,NKS62,NKS64,NKS70,NKS76,NKS78,NKS82,#REF!)*(1-$E$91)*0.095</f>
        <v>#REF!</v>
      </c>
      <c r="NKT97" s="1488" t="e">
        <f>SUM(NKT23,NKT27,NKT33,NKT38,NKT41,NKT44,NKT47,NKT50,NKT56,NKT62,NKT64,NKT70,NKT76,NKT78,NKT82,#REF!)*(1-$E$91)*0.095</f>
        <v>#REF!</v>
      </c>
      <c r="NKU97" s="1488" t="e">
        <f>SUM(NKU23,NKU27,NKU33,NKU38,NKU41,NKU44,NKU47,NKU50,NKU56,NKU62,NKU64,NKU70,NKU76,NKU78,NKU82,#REF!)*(1-$E$91)*0.095</f>
        <v>#REF!</v>
      </c>
      <c r="NKV97" s="1488" t="e">
        <f>SUM(NKV23,NKV27,NKV33,NKV38,NKV41,NKV44,NKV47,NKV50,NKV56,NKV62,NKV64,NKV70,NKV76,NKV78,NKV82,#REF!)*(1-$E$91)*0.095</f>
        <v>#REF!</v>
      </c>
      <c r="NKW97" s="1488" t="e">
        <f>SUM(NKW23,NKW27,NKW33,NKW38,NKW41,NKW44,NKW47,NKW50,NKW56,NKW62,NKW64,NKW70,NKW76,NKW78,NKW82,#REF!)*(1-$E$91)*0.095</f>
        <v>#REF!</v>
      </c>
      <c r="NKX97" s="1488" t="e">
        <f>SUM(NKX23,NKX27,NKX33,NKX38,NKX41,NKX44,NKX47,NKX50,NKX56,NKX62,NKX64,NKX70,NKX76,NKX78,NKX82,#REF!)*(1-$E$91)*0.095</f>
        <v>#REF!</v>
      </c>
      <c r="NKY97" s="1488" t="e">
        <f>SUM(NKY23,NKY27,NKY33,NKY38,NKY41,NKY44,NKY47,NKY50,NKY56,NKY62,NKY64,NKY70,NKY76,NKY78,NKY82,#REF!)*(1-$E$91)*0.095</f>
        <v>#REF!</v>
      </c>
      <c r="NKZ97" s="1488" t="e">
        <f>SUM(NKZ23,NKZ27,NKZ33,NKZ38,NKZ41,NKZ44,NKZ47,NKZ50,NKZ56,NKZ62,NKZ64,NKZ70,NKZ76,NKZ78,NKZ82,#REF!)*(1-$E$91)*0.095</f>
        <v>#REF!</v>
      </c>
      <c r="NLA97" s="1488" t="e">
        <f>SUM(NLA23,NLA27,NLA33,NLA38,NLA41,NLA44,NLA47,NLA50,NLA56,NLA62,NLA64,NLA70,NLA76,NLA78,NLA82,#REF!)*(1-$E$91)*0.095</f>
        <v>#REF!</v>
      </c>
      <c r="NLB97" s="1488" t="e">
        <f>SUM(NLB23,NLB27,NLB33,NLB38,NLB41,NLB44,NLB47,NLB50,NLB56,NLB62,NLB64,NLB70,NLB76,NLB78,NLB82,#REF!)*(1-$E$91)*0.095</f>
        <v>#REF!</v>
      </c>
      <c r="NLC97" s="1488" t="e">
        <f>SUM(NLC23,NLC27,NLC33,NLC38,NLC41,NLC44,NLC47,NLC50,NLC56,NLC62,NLC64,NLC70,NLC76,NLC78,NLC82,#REF!)*(1-$E$91)*0.095</f>
        <v>#REF!</v>
      </c>
      <c r="NLD97" s="1488" t="e">
        <f>SUM(NLD23,NLD27,NLD33,NLD38,NLD41,NLD44,NLD47,NLD50,NLD56,NLD62,NLD64,NLD70,NLD76,NLD78,NLD82,#REF!)*(1-$E$91)*0.095</f>
        <v>#REF!</v>
      </c>
      <c r="NLE97" s="1488" t="e">
        <f>SUM(NLE23,NLE27,NLE33,NLE38,NLE41,NLE44,NLE47,NLE50,NLE56,NLE62,NLE64,NLE70,NLE76,NLE78,NLE82,#REF!)*(1-$E$91)*0.095</f>
        <v>#REF!</v>
      </c>
      <c r="NLF97" s="1488" t="e">
        <f>SUM(NLF23,NLF27,NLF33,NLF38,NLF41,NLF44,NLF47,NLF50,NLF56,NLF62,NLF64,NLF70,NLF76,NLF78,NLF82,#REF!)*(1-$E$91)*0.095</f>
        <v>#REF!</v>
      </c>
      <c r="NLG97" s="1488" t="e">
        <f>SUM(NLG23,NLG27,NLG33,NLG38,NLG41,NLG44,NLG47,NLG50,NLG56,NLG62,NLG64,NLG70,NLG76,NLG78,NLG82,#REF!)*(1-$E$91)*0.095</f>
        <v>#REF!</v>
      </c>
      <c r="NLH97" s="1488" t="e">
        <f>SUM(NLH23,NLH27,NLH33,NLH38,NLH41,NLH44,NLH47,NLH50,NLH56,NLH62,NLH64,NLH70,NLH76,NLH78,NLH82,#REF!)*(1-$E$91)*0.095</f>
        <v>#REF!</v>
      </c>
      <c r="NLI97" s="1488" t="e">
        <f>SUM(NLI23,NLI27,NLI33,NLI38,NLI41,NLI44,NLI47,NLI50,NLI56,NLI62,NLI64,NLI70,NLI76,NLI78,NLI82,#REF!)*(1-$E$91)*0.095</f>
        <v>#REF!</v>
      </c>
      <c r="NLJ97" s="1488" t="e">
        <f>SUM(NLJ23,NLJ27,NLJ33,NLJ38,NLJ41,NLJ44,NLJ47,NLJ50,NLJ56,NLJ62,NLJ64,NLJ70,NLJ76,NLJ78,NLJ82,#REF!)*(1-$E$91)*0.095</f>
        <v>#REF!</v>
      </c>
      <c r="NLK97" s="1488" t="e">
        <f>SUM(NLK23,NLK27,NLK33,NLK38,NLK41,NLK44,NLK47,NLK50,NLK56,NLK62,NLK64,NLK70,NLK76,NLK78,NLK82,#REF!)*(1-$E$91)*0.095</f>
        <v>#REF!</v>
      </c>
      <c r="NLL97" s="1488" t="e">
        <f>SUM(NLL23,NLL27,NLL33,NLL38,NLL41,NLL44,NLL47,NLL50,NLL56,NLL62,NLL64,NLL70,NLL76,NLL78,NLL82,#REF!)*(1-$E$91)*0.095</f>
        <v>#REF!</v>
      </c>
      <c r="NLM97" s="1488" t="e">
        <f>SUM(NLM23,NLM27,NLM33,NLM38,NLM41,NLM44,NLM47,NLM50,NLM56,NLM62,NLM64,NLM70,NLM76,NLM78,NLM82,#REF!)*(1-$E$91)*0.095</f>
        <v>#REF!</v>
      </c>
      <c r="NLN97" s="1488" t="e">
        <f>SUM(NLN23,NLN27,NLN33,NLN38,NLN41,NLN44,NLN47,NLN50,NLN56,NLN62,NLN64,NLN70,NLN76,NLN78,NLN82,#REF!)*(1-$E$91)*0.095</f>
        <v>#REF!</v>
      </c>
      <c r="NLO97" s="1488" t="e">
        <f>SUM(NLO23,NLO27,NLO33,NLO38,NLO41,NLO44,NLO47,NLO50,NLO56,NLO62,NLO64,NLO70,NLO76,NLO78,NLO82,#REF!)*(1-$E$91)*0.095</f>
        <v>#REF!</v>
      </c>
      <c r="NLP97" s="1488" t="e">
        <f>SUM(NLP23,NLP27,NLP33,NLP38,NLP41,NLP44,NLP47,NLP50,NLP56,NLP62,NLP64,NLP70,NLP76,NLP78,NLP82,#REF!)*(1-$E$91)*0.095</f>
        <v>#REF!</v>
      </c>
      <c r="NLQ97" s="1488" t="e">
        <f>SUM(NLQ23,NLQ27,NLQ33,NLQ38,NLQ41,NLQ44,NLQ47,NLQ50,NLQ56,NLQ62,NLQ64,NLQ70,NLQ76,NLQ78,NLQ82,#REF!)*(1-$E$91)*0.095</f>
        <v>#REF!</v>
      </c>
      <c r="NLR97" s="1488" t="e">
        <f>SUM(NLR23,NLR27,NLR33,NLR38,NLR41,NLR44,NLR47,NLR50,NLR56,NLR62,NLR64,NLR70,NLR76,NLR78,NLR82,#REF!)*(1-$E$91)*0.095</f>
        <v>#REF!</v>
      </c>
      <c r="NLS97" s="1488" t="e">
        <f>SUM(NLS23,NLS27,NLS33,NLS38,NLS41,NLS44,NLS47,NLS50,NLS56,NLS62,NLS64,NLS70,NLS76,NLS78,NLS82,#REF!)*(1-$E$91)*0.095</f>
        <v>#REF!</v>
      </c>
      <c r="NLT97" s="1488" t="e">
        <f>SUM(NLT23,NLT27,NLT33,NLT38,NLT41,NLT44,NLT47,NLT50,NLT56,NLT62,NLT64,NLT70,NLT76,NLT78,NLT82,#REF!)*(1-$E$91)*0.095</f>
        <v>#REF!</v>
      </c>
      <c r="NLU97" s="1488" t="e">
        <f>SUM(NLU23,NLU27,NLU33,NLU38,NLU41,NLU44,NLU47,NLU50,NLU56,NLU62,NLU64,NLU70,NLU76,NLU78,NLU82,#REF!)*(1-$E$91)*0.095</f>
        <v>#REF!</v>
      </c>
      <c r="NLV97" s="1488" t="e">
        <f>SUM(NLV23,NLV27,NLV33,NLV38,NLV41,NLV44,NLV47,NLV50,NLV56,NLV62,NLV64,NLV70,NLV76,NLV78,NLV82,#REF!)*(1-$E$91)*0.095</f>
        <v>#REF!</v>
      </c>
      <c r="NLW97" s="1488" t="e">
        <f>SUM(NLW23,NLW27,NLW33,NLW38,NLW41,NLW44,NLW47,NLW50,NLW56,NLW62,NLW64,NLW70,NLW76,NLW78,NLW82,#REF!)*(1-$E$91)*0.095</f>
        <v>#REF!</v>
      </c>
      <c r="NLX97" s="1488" t="e">
        <f>SUM(NLX23,NLX27,NLX33,NLX38,NLX41,NLX44,NLX47,NLX50,NLX56,NLX62,NLX64,NLX70,NLX76,NLX78,NLX82,#REF!)*(1-$E$91)*0.095</f>
        <v>#REF!</v>
      </c>
      <c r="NLY97" s="1488" t="e">
        <f>SUM(NLY23,NLY27,NLY33,NLY38,NLY41,NLY44,NLY47,NLY50,NLY56,NLY62,NLY64,NLY70,NLY76,NLY78,NLY82,#REF!)*(1-$E$91)*0.095</f>
        <v>#REF!</v>
      </c>
      <c r="NLZ97" s="1488" t="e">
        <f>SUM(NLZ23,NLZ27,NLZ33,NLZ38,NLZ41,NLZ44,NLZ47,NLZ50,NLZ56,NLZ62,NLZ64,NLZ70,NLZ76,NLZ78,NLZ82,#REF!)*(1-$E$91)*0.095</f>
        <v>#REF!</v>
      </c>
      <c r="NMA97" s="1488" t="e">
        <f>SUM(NMA23,NMA27,NMA33,NMA38,NMA41,NMA44,NMA47,NMA50,NMA56,NMA62,NMA64,NMA70,NMA76,NMA78,NMA82,#REF!)*(1-$E$91)*0.095</f>
        <v>#REF!</v>
      </c>
      <c r="NMB97" s="1488" t="e">
        <f>SUM(NMB23,NMB27,NMB33,NMB38,NMB41,NMB44,NMB47,NMB50,NMB56,NMB62,NMB64,NMB70,NMB76,NMB78,NMB82,#REF!)*(1-$E$91)*0.095</f>
        <v>#REF!</v>
      </c>
      <c r="NMC97" s="1488" t="e">
        <f>SUM(NMC23,NMC27,NMC33,NMC38,NMC41,NMC44,NMC47,NMC50,NMC56,NMC62,NMC64,NMC70,NMC76,NMC78,NMC82,#REF!)*(1-$E$91)*0.095</f>
        <v>#REF!</v>
      </c>
      <c r="NMD97" s="1488" t="e">
        <f>SUM(NMD23,NMD27,NMD33,NMD38,NMD41,NMD44,NMD47,NMD50,NMD56,NMD62,NMD64,NMD70,NMD76,NMD78,NMD82,#REF!)*(1-$E$91)*0.095</f>
        <v>#REF!</v>
      </c>
      <c r="NME97" s="1488" t="e">
        <f>SUM(NME23,NME27,NME33,NME38,NME41,NME44,NME47,NME50,NME56,NME62,NME64,NME70,NME76,NME78,NME82,#REF!)*(1-$E$91)*0.095</f>
        <v>#REF!</v>
      </c>
      <c r="NMF97" s="1488" t="e">
        <f>SUM(NMF23,NMF27,NMF33,NMF38,NMF41,NMF44,NMF47,NMF50,NMF56,NMF62,NMF64,NMF70,NMF76,NMF78,NMF82,#REF!)*(1-$E$91)*0.095</f>
        <v>#REF!</v>
      </c>
      <c r="NMG97" s="1488" t="e">
        <f>SUM(NMG23,NMG27,NMG33,NMG38,NMG41,NMG44,NMG47,NMG50,NMG56,NMG62,NMG64,NMG70,NMG76,NMG78,NMG82,#REF!)*(1-$E$91)*0.095</f>
        <v>#REF!</v>
      </c>
      <c r="NMH97" s="1488" t="e">
        <f>SUM(NMH23,NMH27,NMH33,NMH38,NMH41,NMH44,NMH47,NMH50,NMH56,NMH62,NMH64,NMH70,NMH76,NMH78,NMH82,#REF!)*(1-$E$91)*0.095</f>
        <v>#REF!</v>
      </c>
      <c r="NMI97" s="1488" t="e">
        <f>SUM(NMI23,NMI27,NMI33,NMI38,NMI41,NMI44,NMI47,NMI50,NMI56,NMI62,NMI64,NMI70,NMI76,NMI78,NMI82,#REF!)*(1-$E$91)*0.095</f>
        <v>#REF!</v>
      </c>
      <c r="NMJ97" s="1488" t="e">
        <f>SUM(NMJ23,NMJ27,NMJ33,NMJ38,NMJ41,NMJ44,NMJ47,NMJ50,NMJ56,NMJ62,NMJ64,NMJ70,NMJ76,NMJ78,NMJ82,#REF!)*(1-$E$91)*0.095</f>
        <v>#REF!</v>
      </c>
      <c r="NMK97" s="1488" t="e">
        <f>SUM(NMK23,NMK27,NMK33,NMK38,NMK41,NMK44,NMK47,NMK50,NMK56,NMK62,NMK64,NMK70,NMK76,NMK78,NMK82,#REF!)*(1-$E$91)*0.095</f>
        <v>#REF!</v>
      </c>
      <c r="NML97" s="1488" t="e">
        <f>SUM(NML23,NML27,NML33,NML38,NML41,NML44,NML47,NML50,NML56,NML62,NML64,NML70,NML76,NML78,NML82,#REF!)*(1-$E$91)*0.095</f>
        <v>#REF!</v>
      </c>
      <c r="NMM97" s="1488" t="e">
        <f>SUM(NMM23,NMM27,NMM33,NMM38,NMM41,NMM44,NMM47,NMM50,NMM56,NMM62,NMM64,NMM70,NMM76,NMM78,NMM82,#REF!)*(1-$E$91)*0.095</f>
        <v>#REF!</v>
      </c>
      <c r="NMN97" s="1488" t="e">
        <f>SUM(NMN23,NMN27,NMN33,NMN38,NMN41,NMN44,NMN47,NMN50,NMN56,NMN62,NMN64,NMN70,NMN76,NMN78,NMN82,#REF!)*(1-$E$91)*0.095</f>
        <v>#REF!</v>
      </c>
      <c r="NMO97" s="1488" t="e">
        <f>SUM(NMO23,NMO27,NMO33,NMO38,NMO41,NMO44,NMO47,NMO50,NMO56,NMO62,NMO64,NMO70,NMO76,NMO78,NMO82,#REF!)*(1-$E$91)*0.095</f>
        <v>#REF!</v>
      </c>
      <c r="NMP97" s="1488" t="e">
        <f>SUM(NMP23,NMP27,NMP33,NMP38,NMP41,NMP44,NMP47,NMP50,NMP56,NMP62,NMP64,NMP70,NMP76,NMP78,NMP82,#REF!)*(1-$E$91)*0.095</f>
        <v>#REF!</v>
      </c>
      <c r="NMQ97" s="1488" t="e">
        <f>SUM(NMQ23,NMQ27,NMQ33,NMQ38,NMQ41,NMQ44,NMQ47,NMQ50,NMQ56,NMQ62,NMQ64,NMQ70,NMQ76,NMQ78,NMQ82,#REF!)*(1-$E$91)*0.095</f>
        <v>#REF!</v>
      </c>
      <c r="NMR97" s="1488" t="e">
        <f>SUM(NMR23,NMR27,NMR33,NMR38,NMR41,NMR44,NMR47,NMR50,NMR56,NMR62,NMR64,NMR70,NMR76,NMR78,NMR82,#REF!)*(1-$E$91)*0.095</f>
        <v>#REF!</v>
      </c>
      <c r="NMS97" s="1488" t="e">
        <f>SUM(NMS23,NMS27,NMS33,NMS38,NMS41,NMS44,NMS47,NMS50,NMS56,NMS62,NMS64,NMS70,NMS76,NMS78,NMS82,#REF!)*(1-$E$91)*0.095</f>
        <v>#REF!</v>
      </c>
      <c r="NMT97" s="1488" t="e">
        <f>SUM(NMT23,NMT27,NMT33,NMT38,NMT41,NMT44,NMT47,NMT50,NMT56,NMT62,NMT64,NMT70,NMT76,NMT78,NMT82,#REF!)*(1-$E$91)*0.095</f>
        <v>#REF!</v>
      </c>
      <c r="NMU97" s="1488" t="e">
        <f>SUM(NMU23,NMU27,NMU33,NMU38,NMU41,NMU44,NMU47,NMU50,NMU56,NMU62,NMU64,NMU70,NMU76,NMU78,NMU82,#REF!)*(1-$E$91)*0.095</f>
        <v>#REF!</v>
      </c>
      <c r="NMV97" s="1488" t="e">
        <f>SUM(NMV23,NMV27,NMV33,NMV38,NMV41,NMV44,NMV47,NMV50,NMV56,NMV62,NMV64,NMV70,NMV76,NMV78,NMV82,#REF!)*(1-$E$91)*0.095</f>
        <v>#REF!</v>
      </c>
      <c r="NMW97" s="1488" t="e">
        <f>SUM(NMW23,NMW27,NMW33,NMW38,NMW41,NMW44,NMW47,NMW50,NMW56,NMW62,NMW64,NMW70,NMW76,NMW78,NMW82,#REF!)*(1-$E$91)*0.095</f>
        <v>#REF!</v>
      </c>
      <c r="NMX97" s="1488" t="e">
        <f>SUM(NMX23,NMX27,NMX33,NMX38,NMX41,NMX44,NMX47,NMX50,NMX56,NMX62,NMX64,NMX70,NMX76,NMX78,NMX82,#REF!)*(1-$E$91)*0.095</f>
        <v>#REF!</v>
      </c>
      <c r="NMY97" s="1488" t="e">
        <f>SUM(NMY23,NMY27,NMY33,NMY38,NMY41,NMY44,NMY47,NMY50,NMY56,NMY62,NMY64,NMY70,NMY76,NMY78,NMY82,#REF!)*(1-$E$91)*0.095</f>
        <v>#REF!</v>
      </c>
      <c r="NMZ97" s="1488" t="e">
        <f>SUM(NMZ23,NMZ27,NMZ33,NMZ38,NMZ41,NMZ44,NMZ47,NMZ50,NMZ56,NMZ62,NMZ64,NMZ70,NMZ76,NMZ78,NMZ82,#REF!)*(1-$E$91)*0.095</f>
        <v>#REF!</v>
      </c>
      <c r="NNA97" s="1488" t="e">
        <f>SUM(NNA23,NNA27,NNA33,NNA38,NNA41,NNA44,NNA47,NNA50,NNA56,NNA62,NNA64,NNA70,NNA76,NNA78,NNA82,#REF!)*(1-$E$91)*0.095</f>
        <v>#REF!</v>
      </c>
      <c r="NNB97" s="1488" t="e">
        <f>SUM(NNB23,NNB27,NNB33,NNB38,NNB41,NNB44,NNB47,NNB50,NNB56,NNB62,NNB64,NNB70,NNB76,NNB78,NNB82,#REF!)*(1-$E$91)*0.095</f>
        <v>#REF!</v>
      </c>
      <c r="NNC97" s="1488" t="e">
        <f>SUM(NNC23,NNC27,NNC33,NNC38,NNC41,NNC44,NNC47,NNC50,NNC56,NNC62,NNC64,NNC70,NNC76,NNC78,NNC82,#REF!)*(1-$E$91)*0.095</f>
        <v>#REF!</v>
      </c>
      <c r="NND97" s="1488" t="e">
        <f>SUM(NND23,NND27,NND33,NND38,NND41,NND44,NND47,NND50,NND56,NND62,NND64,NND70,NND76,NND78,NND82,#REF!)*(1-$E$91)*0.095</f>
        <v>#REF!</v>
      </c>
      <c r="NNE97" s="1488" t="e">
        <f>SUM(NNE23,NNE27,NNE33,NNE38,NNE41,NNE44,NNE47,NNE50,NNE56,NNE62,NNE64,NNE70,NNE76,NNE78,NNE82,#REF!)*(1-$E$91)*0.095</f>
        <v>#REF!</v>
      </c>
      <c r="NNF97" s="1488" t="e">
        <f>SUM(NNF23,NNF27,NNF33,NNF38,NNF41,NNF44,NNF47,NNF50,NNF56,NNF62,NNF64,NNF70,NNF76,NNF78,NNF82,#REF!)*(1-$E$91)*0.095</f>
        <v>#REF!</v>
      </c>
      <c r="NNG97" s="1488" t="e">
        <f>SUM(NNG23,NNG27,NNG33,NNG38,NNG41,NNG44,NNG47,NNG50,NNG56,NNG62,NNG64,NNG70,NNG76,NNG78,NNG82,#REF!)*(1-$E$91)*0.095</f>
        <v>#REF!</v>
      </c>
      <c r="NNH97" s="1488" t="e">
        <f>SUM(NNH23,NNH27,NNH33,NNH38,NNH41,NNH44,NNH47,NNH50,NNH56,NNH62,NNH64,NNH70,NNH76,NNH78,NNH82,#REF!)*(1-$E$91)*0.095</f>
        <v>#REF!</v>
      </c>
      <c r="NNI97" s="1488" t="e">
        <f>SUM(NNI23,NNI27,NNI33,NNI38,NNI41,NNI44,NNI47,NNI50,NNI56,NNI62,NNI64,NNI70,NNI76,NNI78,NNI82,#REF!)*(1-$E$91)*0.095</f>
        <v>#REF!</v>
      </c>
      <c r="NNJ97" s="1488" t="e">
        <f>SUM(NNJ23,NNJ27,NNJ33,NNJ38,NNJ41,NNJ44,NNJ47,NNJ50,NNJ56,NNJ62,NNJ64,NNJ70,NNJ76,NNJ78,NNJ82,#REF!)*(1-$E$91)*0.095</f>
        <v>#REF!</v>
      </c>
      <c r="NNK97" s="1488" t="e">
        <f>SUM(NNK23,NNK27,NNK33,NNK38,NNK41,NNK44,NNK47,NNK50,NNK56,NNK62,NNK64,NNK70,NNK76,NNK78,NNK82,#REF!)*(1-$E$91)*0.095</f>
        <v>#REF!</v>
      </c>
      <c r="NNL97" s="1488" t="e">
        <f>SUM(NNL23,NNL27,NNL33,NNL38,NNL41,NNL44,NNL47,NNL50,NNL56,NNL62,NNL64,NNL70,NNL76,NNL78,NNL82,#REF!)*(1-$E$91)*0.095</f>
        <v>#REF!</v>
      </c>
      <c r="NNM97" s="1488" t="e">
        <f>SUM(NNM23,NNM27,NNM33,NNM38,NNM41,NNM44,NNM47,NNM50,NNM56,NNM62,NNM64,NNM70,NNM76,NNM78,NNM82,#REF!)*(1-$E$91)*0.095</f>
        <v>#REF!</v>
      </c>
      <c r="NNN97" s="1488" t="e">
        <f>SUM(NNN23,NNN27,NNN33,NNN38,NNN41,NNN44,NNN47,NNN50,NNN56,NNN62,NNN64,NNN70,NNN76,NNN78,NNN82,#REF!)*(1-$E$91)*0.095</f>
        <v>#REF!</v>
      </c>
      <c r="NNO97" s="1488" t="e">
        <f>SUM(NNO23,NNO27,NNO33,NNO38,NNO41,NNO44,NNO47,NNO50,NNO56,NNO62,NNO64,NNO70,NNO76,NNO78,NNO82,#REF!)*(1-$E$91)*0.095</f>
        <v>#REF!</v>
      </c>
      <c r="NNP97" s="1488" t="e">
        <f>SUM(NNP23,NNP27,NNP33,NNP38,NNP41,NNP44,NNP47,NNP50,NNP56,NNP62,NNP64,NNP70,NNP76,NNP78,NNP82,#REF!)*(1-$E$91)*0.095</f>
        <v>#REF!</v>
      </c>
      <c r="NNQ97" s="1488" t="e">
        <f>SUM(NNQ23,NNQ27,NNQ33,NNQ38,NNQ41,NNQ44,NNQ47,NNQ50,NNQ56,NNQ62,NNQ64,NNQ70,NNQ76,NNQ78,NNQ82,#REF!)*(1-$E$91)*0.095</f>
        <v>#REF!</v>
      </c>
      <c r="NNR97" s="1488" t="e">
        <f>SUM(NNR23,NNR27,NNR33,NNR38,NNR41,NNR44,NNR47,NNR50,NNR56,NNR62,NNR64,NNR70,NNR76,NNR78,NNR82,#REF!)*(1-$E$91)*0.095</f>
        <v>#REF!</v>
      </c>
      <c r="NNS97" s="1488" t="e">
        <f>SUM(NNS23,NNS27,NNS33,NNS38,NNS41,NNS44,NNS47,NNS50,NNS56,NNS62,NNS64,NNS70,NNS76,NNS78,NNS82,#REF!)*(1-$E$91)*0.095</f>
        <v>#REF!</v>
      </c>
      <c r="NNT97" s="1488" t="e">
        <f>SUM(NNT23,NNT27,NNT33,NNT38,NNT41,NNT44,NNT47,NNT50,NNT56,NNT62,NNT64,NNT70,NNT76,NNT78,NNT82,#REF!)*(1-$E$91)*0.095</f>
        <v>#REF!</v>
      </c>
      <c r="NNU97" s="1488" t="e">
        <f>SUM(NNU23,NNU27,NNU33,NNU38,NNU41,NNU44,NNU47,NNU50,NNU56,NNU62,NNU64,NNU70,NNU76,NNU78,NNU82,#REF!)*(1-$E$91)*0.095</f>
        <v>#REF!</v>
      </c>
      <c r="NNV97" s="1488" t="e">
        <f>SUM(NNV23,NNV27,NNV33,NNV38,NNV41,NNV44,NNV47,NNV50,NNV56,NNV62,NNV64,NNV70,NNV76,NNV78,NNV82,#REF!)*(1-$E$91)*0.095</f>
        <v>#REF!</v>
      </c>
      <c r="NNW97" s="1488" t="e">
        <f>SUM(NNW23,NNW27,NNW33,NNW38,NNW41,NNW44,NNW47,NNW50,NNW56,NNW62,NNW64,NNW70,NNW76,NNW78,NNW82,#REF!)*(1-$E$91)*0.095</f>
        <v>#REF!</v>
      </c>
      <c r="NNX97" s="1488" t="e">
        <f>SUM(NNX23,NNX27,NNX33,NNX38,NNX41,NNX44,NNX47,NNX50,NNX56,NNX62,NNX64,NNX70,NNX76,NNX78,NNX82,#REF!)*(1-$E$91)*0.095</f>
        <v>#REF!</v>
      </c>
      <c r="NNY97" s="1488" t="e">
        <f>SUM(NNY23,NNY27,NNY33,NNY38,NNY41,NNY44,NNY47,NNY50,NNY56,NNY62,NNY64,NNY70,NNY76,NNY78,NNY82,#REF!)*(1-$E$91)*0.095</f>
        <v>#REF!</v>
      </c>
      <c r="NNZ97" s="1488" t="e">
        <f>SUM(NNZ23,NNZ27,NNZ33,NNZ38,NNZ41,NNZ44,NNZ47,NNZ50,NNZ56,NNZ62,NNZ64,NNZ70,NNZ76,NNZ78,NNZ82,#REF!)*(1-$E$91)*0.095</f>
        <v>#REF!</v>
      </c>
      <c r="NOA97" s="1488" t="e">
        <f>SUM(NOA23,NOA27,NOA33,NOA38,NOA41,NOA44,NOA47,NOA50,NOA56,NOA62,NOA64,NOA70,NOA76,NOA78,NOA82,#REF!)*(1-$E$91)*0.095</f>
        <v>#REF!</v>
      </c>
      <c r="NOB97" s="1488" t="e">
        <f>SUM(NOB23,NOB27,NOB33,NOB38,NOB41,NOB44,NOB47,NOB50,NOB56,NOB62,NOB64,NOB70,NOB76,NOB78,NOB82,#REF!)*(1-$E$91)*0.095</f>
        <v>#REF!</v>
      </c>
      <c r="NOC97" s="1488" t="e">
        <f>SUM(NOC23,NOC27,NOC33,NOC38,NOC41,NOC44,NOC47,NOC50,NOC56,NOC62,NOC64,NOC70,NOC76,NOC78,NOC82,#REF!)*(1-$E$91)*0.095</f>
        <v>#REF!</v>
      </c>
      <c r="NOD97" s="1488" t="e">
        <f>SUM(NOD23,NOD27,NOD33,NOD38,NOD41,NOD44,NOD47,NOD50,NOD56,NOD62,NOD64,NOD70,NOD76,NOD78,NOD82,#REF!)*(1-$E$91)*0.095</f>
        <v>#REF!</v>
      </c>
      <c r="NOE97" s="1488" t="e">
        <f>SUM(NOE23,NOE27,NOE33,NOE38,NOE41,NOE44,NOE47,NOE50,NOE56,NOE62,NOE64,NOE70,NOE76,NOE78,NOE82,#REF!)*(1-$E$91)*0.095</f>
        <v>#REF!</v>
      </c>
      <c r="NOF97" s="1488" t="e">
        <f>SUM(NOF23,NOF27,NOF33,NOF38,NOF41,NOF44,NOF47,NOF50,NOF56,NOF62,NOF64,NOF70,NOF76,NOF78,NOF82,#REF!)*(1-$E$91)*0.095</f>
        <v>#REF!</v>
      </c>
      <c r="NOG97" s="1488" t="e">
        <f>SUM(NOG23,NOG27,NOG33,NOG38,NOG41,NOG44,NOG47,NOG50,NOG56,NOG62,NOG64,NOG70,NOG76,NOG78,NOG82,#REF!)*(1-$E$91)*0.095</f>
        <v>#REF!</v>
      </c>
      <c r="NOH97" s="1488" t="e">
        <f>SUM(NOH23,NOH27,NOH33,NOH38,NOH41,NOH44,NOH47,NOH50,NOH56,NOH62,NOH64,NOH70,NOH76,NOH78,NOH82,#REF!)*(1-$E$91)*0.095</f>
        <v>#REF!</v>
      </c>
      <c r="NOI97" s="1488" t="e">
        <f>SUM(NOI23,NOI27,NOI33,NOI38,NOI41,NOI44,NOI47,NOI50,NOI56,NOI62,NOI64,NOI70,NOI76,NOI78,NOI82,#REF!)*(1-$E$91)*0.095</f>
        <v>#REF!</v>
      </c>
      <c r="NOJ97" s="1488" t="e">
        <f>SUM(NOJ23,NOJ27,NOJ33,NOJ38,NOJ41,NOJ44,NOJ47,NOJ50,NOJ56,NOJ62,NOJ64,NOJ70,NOJ76,NOJ78,NOJ82,#REF!)*(1-$E$91)*0.095</f>
        <v>#REF!</v>
      </c>
      <c r="NOK97" s="1488" t="e">
        <f>SUM(NOK23,NOK27,NOK33,NOK38,NOK41,NOK44,NOK47,NOK50,NOK56,NOK62,NOK64,NOK70,NOK76,NOK78,NOK82,#REF!)*(1-$E$91)*0.095</f>
        <v>#REF!</v>
      </c>
      <c r="NOL97" s="1488" t="e">
        <f>SUM(NOL23,NOL27,NOL33,NOL38,NOL41,NOL44,NOL47,NOL50,NOL56,NOL62,NOL64,NOL70,NOL76,NOL78,NOL82,#REF!)*(1-$E$91)*0.095</f>
        <v>#REF!</v>
      </c>
      <c r="NOM97" s="1488" t="e">
        <f>SUM(NOM23,NOM27,NOM33,NOM38,NOM41,NOM44,NOM47,NOM50,NOM56,NOM62,NOM64,NOM70,NOM76,NOM78,NOM82,#REF!)*(1-$E$91)*0.095</f>
        <v>#REF!</v>
      </c>
      <c r="NON97" s="1488" t="e">
        <f>SUM(NON23,NON27,NON33,NON38,NON41,NON44,NON47,NON50,NON56,NON62,NON64,NON70,NON76,NON78,NON82,#REF!)*(1-$E$91)*0.095</f>
        <v>#REF!</v>
      </c>
      <c r="NOO97" s="1488" t="e">
        <f>SUM(NOO23,NOO27,NOO33,NOO38,NOO41,NOO44,NOO47,NOO50,NOO56,NOO62,NOO64,NOO70,NOO76,NOO78,NOO82,#REF!)*(1-$E$91)*0.095</f>
        <v>#REF!</v>
      </c>
      <c r="NOP97" s="1488" t="e">
        <f>SUM(NOP23,NOP27,NOP33,NOP38,NOP41,NOP44,NOP47,NOP50,NOP56,NOP62,NOP64,NOP70,NOP76,NOP78,NOP82,#REF!)*(1-$E$91)*0.095</f>
        <v>#REF!</v>
      </c>
      <c r="NOQ97" s="1488" t="e">
        <f>SUM(NOQ23,NOQ27,NOQ33,NOQ38,NOQ41,NOQ44,NOQ47,NOQ50,NOQ56,NOQ62,NOQ64,NOQ70,NOQ76,NOQ78,NOQ82,#REF!)*(1-$E$91)*0.095</f>
        <v>#REF!</v>
      </c>
      <c r="NOR97" s="1488" t="e">
        <f>SUM(NOR23,NOR27,NOR33,NOR38,NOR41,NOR44,NOR47,NOR50,NOR56,NOR62,NOR64,NOR70,NOR76,NOR78,NOR82,#REF!)*(1-$E$91)*0.095</f>
        <v>#REF!</v>
      </c>
      <c r="NOS97" s="1488" t="e">
        <f>SUM(NOS23,NOS27,NOS33,NOS38,NOS41,NOS44,NOS47,NOS50,NOS56,NOS62,NOS64,NOS70,NOS76,NOS78,NOS82,#REF!)*(1-$E$91)*0.095</f>
        <v>#REF!</v>
      </c>
      <c r="NOT97" s="1488" t="e">
        <f>SUM(NOT23,NOT27,NOT33,NOT38,NOT41,NOT44,NOT47,NOT50,NOT56,NOT62,NOT64,NOT70,NOT76,NOT78,NOT82,#REF!)*(1-$E$91)*0.095</f>
        <v>#REF!</v>
      </c>
      <c r="NOU97" s="1488" t="e">
        <f>SUM(NOU23,NOU27,NOU33,NOU38,NOU41,NOU44,NOU47,NOU50,NOU56,NOU62,NOU64,NOU70,NOU76,NOU78,NOU82,#REF!)*(1-$E$91)*0.095</f>
        <v>#REF!</v>
      </c>
      <c r="NOV97" s="1488" t="e">
        <f>SUM(NOV23,NOV27,NOV33,NOV38,NOV41,NOV44,NOV47,NOV50,NOV56,NOV62,NOV64,NOV70,NOV76,NOV78,NOV82,#REF!)*(1-$E$91)*0.095</f>
        <v>#REF!</v>
      </c>
      <c r="NOW97" s="1488" t="e">
        <f>SUM(NOW23,NOW27,NOW33,NOW38,NOW41,NOW44,NOW47,NOW50,NOW56,NOW62,NOW64,NOW70,NOW76,NOW78,NOW82,#REF!)*(1-$E$91)*0.095</f>
        <v>#REF!</v>
      </c>
      <c r="NOX97" s="1488" t="e">
        <f>SUM(NOX23,NOX27,NOX33,NOX38,NOX41,NOX44,NOX47,NOX50,NOX56,NOX62,NOX64,NOX70,NOX76,NOX78,NOX82,#REF!)*(1-$E$91)*0.095</f>
        <v>#REF!</v>
      </c>
      <c r="NOY97" s="1488" t="e">
        <f>SUM(NOY23,NOY27,NOY33,NOY38,NOY41,NOY44,NOY47,NOY50,NOY56,NOY62,NOY64,NOY70,NOY76,NOY78,NOY82,#REF!)*(1-$E$91)*0.095</f>
        <v>#REF!</v>
      </c>
      <c r="NOZ97" s="1488" t="e">
        <f>SUM(NOZ23,NOZ27,NOZ33,NOZ38,NOZ41,NOZ44,NOZ47,NOZ50,NOZ56,NOZ62,NOZ64,NOZ70,NOZ76,NOZ78,NOZ82,#REF!)*(1-$E$91)*0.095</f>
        <v>#REF!</v>
      </c>
      <c r="NPA97" s="1488" t="e">
        <f>SUM(NPA23,NPA27,NPA33,NPA38,NPA41,NPA44,NPA47,NPA50,NPA56,NPA62,NPA64,NPA70,NPA76,NPA78,NPA82,#REF!)*(1-$E$91)*0.095</f>
        <v>#REF!</v>
      </c>
      <c r="NPB97" s="1488" t="e">
        <f>SUM(NPB23,NPB27,NPB33,NPB38,NPB41,NPB44,NPB47,NPB50,NPB56,NPB62,NPB64,NPB70,NPB76,NPB78,NPB82,#REF!)*(1-$E$91)*0.095</f>
        <v>#REF!</v>
      </c>
      <c r="NPC97" s="1488" t="e">
        <f>SUM(NPC23,NPC27,NPC33,NPC38,NPC41,NPC44,NPC47,NPC50,NPC56,NPC62,NPC64,NPC70,NPC76,NPC78,NPC82,#REF!)*(1-$E$91)*0.095</f>
        <v>#REF!</v>
      </c>
      <c r="NPD97" s="1488" t="e">
        <f>SUM(NPD23,NPD27,NPD33,NPD38,NPD41,NPD44,NPD47,NPD50,NPD56,NPD62,NPD64,NPD70,NPD76,NPD78,NPD82,#REF!)*(1-$E$91)*0.095</f>
        <v>#REF!</v>
      </c>
      <c r="NPE97" s="1488" t="e">
        <f>SUM(NPE23,NPE27,NPE33,NPE38,NPE41,NPE44,NPE47,NPE50,NPE56,NPE62,NPE64,NPE70,NPE76,NPE78,NPE82,#REF!)*(1-$E$91)*0.095</f>
        <v>#REF!</v>
      </c>
      <c r="NPF97" s="1488" t="e">
        <f>SUM(NPF23,NPF27,NPF33,NPF38,NPF41,NPF44,NPF47,NPF50,NPF56,NPF62,NPF64,NPF70,NPF76,NPF78,NPF82,#REF!)*(1-$E$91)*0.095</f>
        <v>#REF!</v>
      </c>
      <c r="NPG97" s="1488" t="e">
        <f>SUM(NPG23,NPG27,NPG33,NPG38,NPG41,NPG44,NPG47,NPG50,NPG56,NPG62,NPG64,NPG70,NPG76,NPG78,NPG82,#REF!)*(1-$E$91)*0.095</f>
        <v>#REF!</v>
      </c>
      <c r="NPH97" s="1488" t="e">
        <f>SUM(NPH23,NPH27,NPH33,NPH38,NPH41,NPH44,NPH47,NPH50,NPH56,NPH62,NPH64,NPH70,NPH76,NPH78,NPH82,#REF!)*(1-$E$91)*0.095</f>
        <v>#REF!</v>
      </c>
      <c r="NPI97" s="1488" t="e">
        <f>SUM(NPI23,NPI27,NPI33,NPI38,NPI41,NPI44,NPI47,NPI50,NPI56,NPI62,NPI64,NPI70,NPI76,NPI78,NPI82,#REF!)*(1-$E$91)*0.095</f>
        <v>#REF!</v>
      </c>
      <c r="NPJ97" s="1488" t="e">
        <f>SUM(NPJ23,NPJ27,NPJ33,NPJ38,NPJ41,NPJ44,NPJ47,NPJ50,NPJ56,NPJ62,NPJ64,NPJ70,NPJ76,NPJ78,NPJ82,#REF!)*(1-$E$91)*0.095</f>
        <v>#REF!</v>
      </c>
      <c r="NPK97" s="1488" t="e">
        <f>SUM(NPK23,NPK27,NPK33,NPK38,NPK41,NPK44,NPK47,NPK50,NPK56,NPK62,NPK64,NPK70,NPK76,NPK78,NPK82,#REF!)*(1-$E$91)*0.095</f>
        <v>#REF!</v>
      </c>
      <c r="NPL97" s="1488" t="e">
        <f>SUM(NPL23,NPL27,NPL33,NPL38,NPL41,NPL44,NPL47,NPL50,NPL56,NPL62,NPL64,NPL70,NPL76,NPL78,NPL82,#REF!)*(1-$E$91)*0.095</f>
        <v>#REF!</v>
      </c>
      <c r="NPM97" s="1488" t="e">
        <f>SUM(NPM23,NPM27,NPM33,NPM38,NPM41,NPM44,NPM47,NPM50,NPM56,NPM62,NPM64,NPM70,NPM76,NPM78,NPM82,#REF!)*(1-$E$91)*0.095</f>
        <v>#REF!</v>
      </c>
      <c r="NPN97" s="1488" t="e">
        <f>SUM(NPN23,NPN27,NPN33,NPN38,NPN41,NPN44,NPN47,NPN50,NPN56,NPN62,NPN64,NPN70,NPN76,NPN78,NPN82,#REF!)*(1-$E$91)*0.095</f>
        <v>#REF!</v>
      </c>
      <c r="NPO97" s="1488" t="e">
        <f>SUM(NPO23,NPO27,NPO33,NPO38,NPO41,NPO44,NPO47,NPO50,NPO56,NPO62,NPO64,NPO70,NPO76,NPO78,NPO82,#REF!)*(1-$E$91)*0.095</f>
        <v>#REF!</v>
      </c>
      <c r="NPP97" s="1488" t="e">
        <f>SUM(NPP23,NPP27,NPP33,NPP38,NPP41,NPP44,NPP47,NPP50,NPP56,NPP62,NPP64,NPP70,NPP76,NPP78,NPP82,#REF!)*(1-$E$91)*0.095</f>
        <v>#REF!</v>
      </c>
      <c r="NPQ97" s="1488" t="e">
        <f>SUM(NPQ23,NPQ27,NPQ33,NPQ38,NPQ41,NPQ44,NPQ47,NPQ50,NPQ56,NPQ62,NPQ64,NPQ70,NPQ76,NPQ78,NPQ82,#REF!)*(1-$E$91)*0.095</f>
        <v>#REF!</v>
      </c>
      <c r="NPR97" s="1488" t="e">
        <f>SUM(NPR23,NPR27,NPR33,NPR38,NPR41,NPR44,NPR47,NPR50,NPR56,NPR62,NPR64,NPR70,NPR76,NPR78,NPR82,#REF!)*(1-$E$91)*0.095</f>
        <v>#REF!</v>
      </c>
      <c r="NPS97" s="1488" t="e">
        <f>SUM(NPS23,NPS27,NPS33,NPS38,NPS41,NPS44,NPS47,NPS50,NPS56,NPS62,NPS64,NPS70,NPS76,NPS78,NPS82,#REF!)*(1-$E$91)*0.095</f>
        <v>#REF!</v>
      </c>
      <c r="NPT97" s="1488" t="e">
        <f>SUM(NPT23,NPT27,NPT33,NPT38,NPT41,NPT44,NPT47,NPT50,NPT56,NPT62,NPT64,NPT70,NPT76,NPT78,NPT82,#REF!)*(1-$E$91)*0.095</f>
        <v>#REF!</v>
      </c>
      <c r="NPU97" s="1488" t="e">
        <f>SUM(NPU23,NPU27,NPU33,NPU38,NPU41,NPU44,NPU47,NPU50,NPU56,NPU62,NPU64,NPU70,NPU76,NPU78,NPU82,#REF!)*(1-$E$91)*0.095</f>
        <v>#REF!</v>
      </c>
      <c r="NPV97" s="1488" t="e">
        <f>SUM(NPV23,NPV27,NPV33,NPV38,NPV41,NPV44,NPV47,NPV50,NPV56,NPV62,NPV64,NPV70,NPV76,NPV78,NPV82,#REF!)*(1-$E$91)*0.095</f>
        <v>#REF!</v>
      </c>
      <c r="NPW97" s="1488" t="e">
        <f>SUM(NPW23,NPW27,NPW33,NPW38,NPW41,NPW44,NPW47,NPW50,NPW56,NPW62,NPW64,NPW70,NPW76,NPW78,NPW82,#REF!)*(1-$E$91)*0.095</f>
        <v>#REF!</v>
      </c>
      <c r="NPX97" s="1488" t="e">
        <f>SUM(NPX23,NPX27,NPX33,NPX38,NPX41,NPX44,NPX47,NPX50,NPX56,NPX62,NPX64,NPX70,NPX76,NPX78,NPX82,#REF!)*(1-$E$91)*0.095</f>
        <v>#REF!</v>
      </c>
      <c r="NPY97" s="1488" t="e">
        <f>SUM(NPY23,NPY27,NPY33,NPY38,NPY41,NPY44,NPY47,NPY50,NPY56,NPY62,NPY64,NPY70,NPY76,NPY78,NPY82,#REF!)*(1-$E$91)*0.095</f>
        <v>#REF!</v>
      </c>
      <c r="NPZ97" s="1488" t="e">
        <f>SUM(NPZ23,NPZ27,NPZ33,NPZ38,NPZ41,NPZ44,NPZ47,NPZ50,NPZ56,NPZ62,NPZ64,NPZ70,NPZ76,NPZ78,NPZ82,#REF!)*(1-$E$91)*0.095</f>
        <v>#REF!</v>
      </c>
      <c r="NQA97" s="1488" t="e">
        <f>SUM(NQA23,NQA27,NQA33,NQA38,NQA41,NQA44,NQA47,NQA50,NQA56,NQA62,NQA64,NQA70,NQA76,NQA78,NQA82,#REF!)*(1-$E$91)*0.095</f>
        <v>#REF!</v>
      </c>
      <c r="NQB97" s="1488" t="e">
        <f>SUM(NQB23,NQB27,NQB33,NQB38,NQB41,NQB44,NQB47,NQB50,NQB56,NQB62,NQB64,NQB70,NQB76,NQB78,NQB82,#REF!)*(1-$E$91)*0.095</f>
        <v>#REF!</v>
      </c>
      <c r="NQC97" s="1488" t="e">
        <f>SUM(NQC23,NQC27,NQC33,NQC38,NQC41,NQC44,NQC47,NQC50,NQC56,NQC62,NQC64,NQC70,NQC76,NQC78,NQC82,#REF!)*(1-$E$91)*0.095</f>
        <v>#REF!</v>
      </c>
      <c r="NQD97" s="1488" t="e">
        <f>SUM(NQD23,NQD27,NQD33,NQD38,NQD41,NQD44,NQD47,NQD50,NQD56,NQD62,NQD64,NQD70,NQD76,NQD78,NQD82,#REF!)*(1-$E$91)*0.095</f>
        <v>#REF!</v>
      </c>
      <c r="NQE97" s="1488" t="e">
        <f>SUM(NQE23,NQE27,NQE33,NQE38,NQE41,NQE44,NQE47,NQE50,NQE56,NQE62,NQE64,NQE70,NQE76,NQE78,NQE82,#REF!)*(1-$E$91)*0.095</f>
        <v>#REF!</v>
      </c>
      <c r="NQF97" s="1488" t="e">
        <f>SUM(NQF23,NQF27,NQF33,NQF38,NQF41,NQF44,NQF47,NQF50,NQF56,NQF62,NQF64,NQF70,NQF76,NQF78,NQF82,#REF!)*(1-$E$91)*0.095</f>
        <v>#REF!</v>
      </c>
      <c r="NQG97" s="1488" t="e">
        <f>SUM(NQG23,NQG27,NQG33,NQG38,NQG41,NQG44,NQG47,NQG50,NQG56,NQG62,NQG64,NQG70,NQG76,NQG78,NQG82,#REF!)*(1-$E$91)*0.095</f>
        <v>#REF!</v>
      </c>
      <c r="NQH97" s="1488" t="e">
        <f>SUM(NQH23,NQH27,NQH33,NQH38,NQH41,NQH44,NQH47,NQH50,NQH56,NQH62,NQH64,NQH70,NQH76,NQH78,NQH82,#REF!)*(1-$E$91)*0.095</f>
        <v>#REF!</v>
      </c>
      <c r="NQI97" s="1488" t="e">
        <f>SUM(NQI23,NQI27,NQI33,NQI38,NQI41,NQI44,NQI47,NQI50,NQI56,NQI62,NQI64,NQI70,NQI76,NQI78,NQI82,#REF!)*(1-$E$91)*0.095</f>
        <v>#REF!</v>
      </c>
      <c r="NQJ97" s="1488" t="e">
        <f>SUM(NQJ23,NQJ27,NQJ33,NQJ38,NQJ41,NQJ44,NQJ47,NQJ50,NQJ56,NQJ62,NQJ64,NQJ70,NQJ76,NQJ78,NQJ82,#REF!)*(1-$E$91)*0.095</f>
        <v>#REF!</v>
      </c>
      <c r="NQK97" s="1488" t="e">
        <f>SUM(NQK23,NQK27,NQK33,NQK38,NQK41,NQK44,NQK47,NQK50,NQK56,NQK62,NQK64,NQK70,NQK76,NQK78,NQK82,#REF!)*(1-$E$91)*0.095</f>
        <v>#REF!</v>
      </c>
      <c r="NQL97" s="1488" t="e">
        <f>SUM(NQL23,NQL27,NQL33,NQL38,NQL41,NQL44,NQL47,NQL50,NQL56,NQL62,NQL64,NQL70,NQL76,NQL78,NQL82,#REF!)*(1-$E$91)*0.095</f>
        <v>#REF!</v>
      </c>
      <c r="NQM97" s="1488" t="e">
        <f>SUM(NQM23,NQM27,NQM33,NQM38,NQM41,NQM44,NQM47,NQM50,NQM56,NQM62,NQM64,NQM70,NQM76,NQM78,NQM82,#REF!)*(1-$E$91)*0.095</f>
        <v>#REF!</v>
      </c>
      <c r="NQN97" s="1488" t="e">
        <f>SUM(NQN23,NQN27,NQN33,NQN38,NQN41,NQN44,NQN47,NQN50,NQN56,NQN62,NQN64,NQN70,NQN76,NQN78,NQN82,#REF!)*(1-$E$91)*0.095</f>
        <v>#REF!</v>
      </c>
      <c r="NQO97" s="1488" t="e">
        <f>SUM(NQO23,NQO27,NQO33,NQO38,NQO41,NQO44,NQO47,NQO50,NQO56,NQO62,NQO64,NQO70,NQO76,NQO78,NQO82,#REF!)*(1-$E$91)*0.095</f>
        <v>#REF!</v>
      </c>
      <c r="NQP97" s="1488" t="e">
        <f>SUM(NQP23,NQP27,NQP33,NQP38,NQP41,NQP44,NQP47,NQP50,NQP56,NQP62,NQP64,NQP70,NQP76,NQP78,NQP82,#REF!)*(1-$E$91)*0.095</f>
        <v>#REF!</v>
      </c>
      <c r="NQQ97" s="1488" t="e">
        <f>SUM(NQQ23,NQQ27,NQQ33,NQQ38,NQQ41,NQQ44,NQQ47,NQQ50,NQQ56,NQQ62,NQQ64,NQQ70,NQQ76,NQQ78,NQQ82,#REF!)*(1-$E$91)*0.095</f>
        <v>#REF!</v>
      </c>
      <c r="NQR97" s="1488" t="e">
        <f>SUM(NQR23,NQR27,NQR33,NQR38,NQR41,NQR44,NQR47,NQR50,NQR56,NQR62,NQR64,NQR70,NQR76,NQR78,NQR82,#REF!)*(1-$E$91)*0.095</f>
        <v>#REF!</v>
      </c>
      <c r="NQS97" s="1488" t="e">
        <f>SUM(NQS23,NQS27,NQS33,NQS38,NQS41,NQS44,NQS47,NQS50,NQS56,NQS62,NQS64,NQS70,NQS76,NQS78,NQS82,#REF!)*(1-$E$91)*0.095</f>
        <v>#REF!</v>
      </c>
      <c r="NQT97" s="1488" t="e">
        <f>SUM(NQT23,NQT27,NQT33,NQT38,NQT41,NQT44,NQT47,NQT50,NQT56,NQT62,NQT64,NQT70,NQT76,NQT78,NQT82,#REF!)*(1-$E$91)*0.095</f>
        <v>#REF!</v>
      </c>
      <c r="NQU97" s="1488" t="e">
        <f>SUM(NQU23,NQU27,NQU33,NQU38,NQU41,NQU44,NQU47,NQU50,NQU56,NQU62,NQU64,NQU70,NQU76,NQU78,NQU82,#REF!)*(1-$E$91)*0.095</f>
        <v>#REF!</v>
      </c>
      <c r="NQV97" s="1488" t="e">
        <f>SUM(NQV23,NQV27,NQV33,NQV38,NQV41,NQV44,NQV47,NQV50,NQV56,NQV62,NQV64,NQV70,NQV76,NQV78,NQV82,#REF!)*(1-$E$91)*0.095</f>
        <v>#REF!</v>
      </c>
      <c r="NQW97" s="1488" t="e">
        <f>SUM(NQW23,NQW27,NQW33,NQW38,NQW41,NQW44,NQW47,NQW50,NQW56,NQW62,NQW64,NQW70,NQW76,NQW78,NQW82,#REF!)*(1-$E$91)*0.095</f>
        <v>#REF!</v>
      </c>
      <c r="NQX97" s="1488" t="e">
        <f>SUM(NQX23,NQX27,NQX33,NQX38,NQX41,NQX44,NQX47,NQX50,NQX56,NQX62,NQX64,NQX70,NQX76,NQX78,NQX82,#REF!)*(1-$E$91)*0.095</f>
        <v>#REF!</v>
      </c>
      <c r="NQY97" s="1488" t="e">
        <f>SUM(NQY23,NQY27,NQY33,NQY38,NQY41,NQY44,NQY47,NQY50,NQY56,NQY62,NQY64,NQY70,NQY76,NQY78,NQY82,#REF!)*(1-$E$91)*0.095</f>
        <v>#REF!</v>
      </c>
      <c r="NQZ97" s="1488" t="e">
        <f>SUM(NQZ23,NQZ27,NQZ33,NQZ38,NQZ41,NQZ44,NQZ47,NQZ50,NQZ56,NQZ62,NQZ64,NQZ70,NQZ76,NQZ78,NQZ82,#REF!)*(1-$E$91)*0.095</f>
        <v>#REF!</v>
      </c>
      <c r="NRA97" s="1488" t="e">
        <f>SUM(NRA23,NRA27,NRA33,NRA38,NRA41,NRA44,NRA47,NRA50,NRA56,NRA62,NRA64,NRA70,NRA76,NRA78,NRA82,#REF!)*(1-$E$91)*0.095</f>
        <v>#REF!</v>
      </c>
      <c r="NRB97" s="1488" t="e">
        <f>SUM(NRB23,NRB27,NRB33,NRB38,NRB41,NRB44,NRB47,NRB50,NRB56,NRB62,NRB64,NRB70,NRB76,NRB78,NRB82,#REF!)*(1-$E$91)*0.095</f>
        <v>#REF!</v>
      </c>
      <c r="NRC97" s="1488" t="e">
        <f>SUM(NRC23,NRC27,NRC33,NRC38,NRC41,NRC44,NRC47,NRC50,NRC56,NRC62,NRC64,NRC70,NRC76,NRC78,NRC82,#REF!)*(1-$E$91)*0.095</f>
        <v>#REF!</v>
      </c>
      <c r="NRD97" s="1488" t="e">
        <f>SUM(NRD23,NRD27,NRD33,NRD38,NRD41,NRD44,NRD47,NRD50,NRD56,NRD62,NRD64,NRD70,NRD76,NRD78,NRD82,#REF!)*(1-$E$91)*0.095</f>
        <v>#REF!</v>
      </c>
      <c r="NRE97" s="1488" t="e">
        <f>SUM(NRE23,NRE27,NRE33,NRE38,NRE41,NRE44,NRE47,NRE50,NRE56,NRE62,NRE64,NRE70,NRE76,NRE78,NRE82,#REF!)*(1-$E$91)*0.095</f>
        <v>#REF!</v>
      </c>
      <c r="NRF97" s="1488" t="e">
        <f>SUM(NRF23,NRF27,NRF33,NRF38,NRF41,NRF44,NRF47,NRF50,NRF56,NRF62,NRF64,NRF70,NRF76,NRF78,NRF82,#REF!)*(1-$E$91)*0.095</f>
        <v>#REF!</v>
      </c>
      <c r="NRG97" s="1488" t="e">
        <f>SUM(NRG23,NRG27,NRG33,NRG38,NRG41,NRG44,NRG47,NRG50,NRG56,NRG62,NRG64,NRG70,NRG76,NRG78,NRG82,#REF!)*(1-$E$91)*0.095</f>
        <v>#REF!</v>
      </c>
      <c r="NRH97" s="1488" t="e">
        <f>SUM(NRH23,NRH27,NRH33,NRH38,NRH41,NRH44,NRH47,NRH50,NRH56,NRH62,NRH64,NRH70,NRH76,NRH78,NRH82,#REF!)*(1-$E$91)*0.095</f>
        <v>#REF!</v>
      </c>
      <c r="NRI97" s="1488" t="e">
        <f>SUM(NRI23,NRI27,NRI33,NRI38,NRI41,NRI44,NRI47,NRI50,NRI56,NRI62,NRI64,NRI70,NRI76,NRI78,NRI82,#REF!)*(1-$E$91)*0.095</f>
        <v>#REF!</v>
      </c>
      <c r="NRJ97" s="1488" t="e">
        <f>SUM(NRJ23,NRJ27,NRJ33,NRJ38,NRJ41,NRJ44,NRJ47,NRJ50,NRJ56,NRJ62,NRJ64,NRJ70,NRJ76,NRJ78,NRJ82,#REF!)*(1-$E$91)*0.095</f>
        <v>#REF!</v>
      </c>
      <c r="NRK97" s="1488" t="e">
        <f>SUM(NRK23,NRK27,NRK33,NRK38,NRK41,NRK44,NRK47,NRK50,NRK56,NRK62,NRK64,NRK70,NRK76,NRK78,NRK82,#REF!)*(1-$E$91)*0.095</f>
        <v>#REF!</v>
      </c>
      <c r="NRL97" s="1488" t="e">
        <f>SUM(NRL23,NRL27,NRL33,NRL38,NRL41,NRL44,NRL47,NRL50,NRL56,NRL62,NRL64,NRL70,NRL76,NRL78,NRL82,#REF!)*(1-$E$91)*0.095</f>
        <v>#REF!</v>
      </c>
      <c r="NRM97" s="1488" t="e">
        <f>SUM(NRM23,NRM27,NRM33,NRM38,NRM41,NRM44,NRM47,NRM50,NRM56,NRM62,NRM64,NRM70,NRM76,NRM78,NRM82,#REF!)*(1-$E$91)*0.095</f>
        <v>#REF!</v>
      </c>
      <c r="NRN97" s="1488" t="e">
        <f>SUM(NRN23,NRN27,NRN33,NRN38,NRN41,NRN44,NRN47,NRN50,NRN56,NRN62,NRN64,NRN70,NRN76,NRN78,NRN82,#REF!)*(1-$E$91)*0.095</f>
        <v>#REF!</v>
      </c>
      <c r="NRO97" s="1488" t="e">
        <f>SUM(NRO23,NRO27,NRO33,NRO38,NRO41,NRO44,NRO47,NRO50,NRO56,NRO62,NRO64,NRO70,NRO76,NRO78,NRO82,#REF!)*(1-$E$91)*0.095</f>
        <v>#REF!</v>
      </c>
      <c r="NRP97" s="1488" t="e">
        <f>SUM(NRP23,NRP27,NRP33,NRP38,NRP41,NRP44,NRP47,NRP50,NRP56,NRP62,NRP64,NRP70,NRP76,NRP78,NRP82,#REF!)*(1-$E$91)*0.095</f>
        <v>#REF!</v>
      </c>
      <c r="NRQ97" s="1488" t="e">
        <f>SUM(NRQ23,NRQ27,NRQ33,NRQ38,NRQ41,NRQ44,NRQ47,NRQ50,NRQ56,NRQ62,NRQ64,NRQ70,NRQ76,NRQ78,NRQ82,#REF!)*(1-$E$91)*0.095</f>
        <v>#REF!</v>
      </c>
      <c r="NRR97" s="1488" t="e">
        <f>SUM(NRR23,NRR27,NRR33,NRR38,NRR41,NRR44,NRR47,NRR50,NRR56,NRR62,NRR64,NRR70,NRR76,NRR78,NRR82,#REF!)*(1-$E$91)*0.095</f>
        <v>#REF!</v>
      </c>
      <c r="NRS97" s="1488" t="e">
        <f>SUM(NRS23,NRS27,NRS33,NRS38,NRS41,NRS44,NRS47,NRS50,NRS56,NRS62,NRS64,NRS70,NRS76,NRS78,NRS82,#REF!)*(1-$E$91)*0.095</f>
        <v>#REF!</v>
      </c>
      <c r="NRT97" s="1488" t="e">
        <f>SUM(NRT23,NRT27,NRT33,NRT38,NRT41,NRT44,NRT47,NRT50,NRT56,NRT62,NRT64,NRT70,NRT76,NRT78,NRT82,#REF!)*(1-$E$91)*0.095</f>
        <v>#REF!</v>
      </c>
      <c r="NRU97" s="1488" t="e">
        <f>SUM(NRU23,NRU27,NRU33,NRU38,NRU41,NRU44,NRU47,NRU50,NRU56,NRU62,NRU64,NRU70,NRU76,NRU78,NRU82,#REF!)*(1-$E$91)*0.095</f>
        <v>#REF!</v>
      </c>
      <c r="NRV97" s="1488" t="e">
        <f>SUM(NRV23,NRV27,NRV33,NRV38,NRV41,NRV44,NRV47,NRV50,NRV56,NRV62,NRV64,NRV70,NRV76,NRV78,NRV82,#REF!)*(1-$E$91)*0.095</f>
        <v>#REF!</v>
      </c>
      <c r="NRW97" s="1488" t="e">
        <f>SUM(NRW23,NRW27,NRW33,NRW38,NRW41,NRW44,NRW47,NRW50,NRW56,NRW62,NRW64,NRW70,NRW76,NRW78,NRW82,#REF!)*(1-$E$91)*0.095</f>
        <v>#REF!</v>
      </c>
      <c r="NRX97" s="1488" t="e">
        <f>SUM(NRX23,NRX27,NRX33,NRX38,NRX41,NRX44,NRX47,NRX50,NRX56,NRX62,NRX64,NRX70,NRX76,NRX78,NRX82,#REF!)*(1-$E$91)*0.095</f>
        <v>#REF!</v>
      </c>
      <c r="NRY97" s="1488" t="e">
        <f>SUM(NRY23,NRY27,NRY33,NRY38,NRY41,NRY44,NRY47,NRY50,NRY56,NRY62,NRY64,NRY70,NRY76,NRY78,NRY82,#REF!)*(1-$E$91)*0.095</f>
        <v>#REF!</v>
      </c>
      <c r="NRZ97" s="1488" t="e">
        <f>SUM(NRZ23,NRZ27,NRZ33,NRZ38,NRZ41,NRZ44,NRZ47,NRZ50,NRZ56,NRZ62,NRZ64,NRZ70,NRZ76,NRZ78,NRZ82,#REF!)*(1-$E$91)*0.095</f>
        <v>#REF!</v>
      </c>
      <c r="NSA97" s="1488" t="e">
        <f>SUM(NSA23,NSA27,NSA33,NSA38,NSA41,NSA44,NSA47,NSA50,NSA56,NSA62,NSA64,NSA70,NSA76,NSA78,NSA82,#REF!)*(1-$E$91)*0.095</f>
        <v>#REF!</v>
      </c>
      <c r="NSB97" s="1488" t="e">
        <f>SUM(NSB23,NSB27,NSB33,NSB38,NSB41,NSB44,NSB47,NSB50,NSB56,NSB62,NSB64,NSB70,NSB76,NSB78,NSB82,#REF!)*(1-$E$91)*0.095</f>
        <v>#REF!</v>
      </c>
      <c r="NSC97" s="1488" t="e">
        <f>SUM(NSC23,NSC27,NSC33,NSC38,NSC41,NSC44,NSC47,NSC50,NSC56,NSC62,NSC64,NSC70,NSC76,NSC78,NSC82,#REF!)*(1-$E$91)*0.095</f>
        <v>#REF!</v>
      </c>
      <c r="NSD97" s="1488" t="e">
        <f>SUM(NSD23,NSD27,NSD33,NSD38,NSD41,NSD44,NSD47,NSD50,NSD56,NSD62,NSD64,NSD70,NSD76,NSD78,NSD82,#REF!)*(1-$E$91)*0.095</f>
        <v>#REF!</v>
      </c>
      <c r="NSE97" s="1488" t="e">
        <f>SUM(NSE23,NSE27,NSE33,NSE38,NSE41,NSE44,NSE47,NSE50,NSE56,NSE62,NSE64,NSE70,NSE76,NSE78,NSE82,#REF!)*(1-$E$91)*0.095</f>
        <v>#REF!</v>
      </c>
      <c r="NSF97" s="1488" t="e">
        <f>SUM(NSF23,NSF27,NSF33,NSF38,NSF41,NSF44,NSF47,NSF50,NSF56,NSF62,NSF64,NSF70,NSF76,NSF78,NSF82,#REF!)*(1-$E$91)*0.095</f>
        <v>#REF!</v>
      </c>
      <c r="NSG97" s="1488" t="e">
        <f>SUM(NSG23,NSG27,NSG33,NSG38,NSG41,NSG44,NSG47,NSG50,NSG56,NSG62,NSG64,NSG70,NSG76,NSG78,NSG82,#REF!)*(1-$E$91)*0.095</f>
        <v>#REF!</v>
      </c>
      <c r="NSH97" s="1488" t="e">
        <f>SUM(NSH23,NSH27,NSH33,NSH38,NSH41,NSH44,NSH47,NSH50,NSH56,NSH62,NSH64,NSH70,NSH76,NSH78,NSH82,#REF!)*(1-$E$91)*0.095</f>
        <v>#REF!</v>
      </c>
      <c r="NSI97" s="1488" t="e">
        <f>SUM(NSI23,NSI27,NSI33,NSI38,NSI41,NSI44,NSI47,NSI50,NSI56,NSI62,NSI64,NSI70,NSI76,NSI78,NSI82,#REF!)*(1-$E$91)*0.095</f>
        <v>#REF!</v>
      </c>
      <c r="NSJ97" s="1488" t="e">
        <f>SUM(NSJ23,NSJ27,NSJ33,NSJ38,NSJ41,NSJ44,NSJ47,NSJ50,NSJ56,NSJ62,NSJ64,NSJ70,NSJ76,NSJ78,NSJ82,#REF!)*(1-$E$91)*0.095</f>
        <v>#REF!</v>
      </c>
      <c r="NSK97" s="1488" t="e">
        <f>SUM(NSK23,NSK27,NSK33,NSK38,NSK41,NSK44,NSK47,NSK50,NSK56,NSK62,NSK64,NSK70,NSK76,NSK78,NSK82,#REF!)*(1-$E$91)*0.095</f>
        <v>#REF!</v>
      </c>
      <c r="NSL97" s="1488" t="e">
        <f>SUM(NSL23,NSL27,NSL33,NSL38,NSL41,NSL44,NSL47,NSL50,NSL56,NSL62,NSL64,NSL70,NSL76,NSL78,NSL82,#REF!)*(1-$E$91)*0.095</f>
        <v>#REF!</v>
      </c>
      <c r="NSM97" s="1488" t="e">
        <f>SUM(NSM23,NSM27,NSM33,NSM38,NSM41,NSM44,NSM47,NSM50,NSM56,NSM62,NSM64,NSM70,NSM76,NSM78,NSM82,#REF!)*(1-$E$91)*0.095</f>
        <v>#REF!</v>
      </c>
      <c r="NSN97" s="1488" t="e">
        <f>SUM(NSN23,NSN27,NSN33,NSN38,NSN41,NSN44,NSN47,NSN50,NSN56,NSN62,NSN64,NSN70,NSN76,NSN78,NSN82,#REF!)*(1-$E$91)*0.095</f>
        <v>#REF!</v>
      </c>
      <c r="NSO97" s="1488" t="e">
        <f>SUM(NSO23,NSO27,NSO33,NSO38,NSO41,NSO44,NSO47,NSO50,NSO56,NSO62,NSO64,NSO70,NSO76,NSO78,NSO82,#REF!)*(1-$E$91)*0.095</f>
        <v>#REF!</v>
      </c>
      <c r="NSP97" s="1488" t="e">
        <f>SUM(NSP23,NSP27,NSP33,NSP38,NSP41,NSP44,NSP47,NSP50,NSP56,NSP62,NSP64,NSP70,NSP76,NSP78,NSP82,#REF!)*(1-$E$91)*0.095</f>
        <v>#REF!</v>
      </c>
      <c r="NSQ97" s="1488" t="e">
        <f>SUM(NSQ23,NSQ27,NSQ33,NSQ38,NSQ41,NSQ44,NSQ47,NSQ50,NSQ56,NSQ62,NSQ64,NSQ70,NSQ76,NSQ78,NSQ82,#REF!)*(1-$E$91)*0.095</f>
        <v>#REF!</v>
      </c>
      <c r="NSR97" s="1488" t="e">
        <f>SUM(NSR23,NSR27,NSR33,NSR38,NSR41,NSR44,NSR47,NSR50,NSR56,NSR62,NSR64,NSR70,NSR76,NSR78,NSR82,#REF!)*(1-$E$91)*0.095</f>
        <v>#REF!</v>
      </c>
      <c r="NSS97" s="1488" t="e">
        <f>SUM(NSS23,NSS27,NSS33,NSS38,NSS41,NSS44,NSS47,NSS50,NSS56,NSS62,NSS64,NSS70,NSS76,NSS78,NSS82,#REF!)*(1-$E$91)*0.095</f>
        <v>#REF!</v>
      </c>
      <c r="NST97" s="1488" t="e">
        <f>SUM(NST23,NST27,NST33,NST38,NST41,NST44,NST47,NST50,NST56,NST62,NST64,NST70,NST76,NST78,NST82,#REF!)*(1-$E$91)*0.095</f>
        <v>#REF!</v>
      </c>
      <c r="NSU97" s="1488" t="e">
        <f>SUM(NSU23,NSU27,NSU33,NSU38,NSU41,NSU44,NSU47,NSU50,NSU56,NSU62,NSU64,NSU70,NSU76,NSU78,NSU82,#REF!)*(1-$E$91)*0.095</f>
        <v>#REF!</v>
      </c>
      <c r="NSV97" s="1488" t="e">
        <f>SUM(NSV23,NSV27,NSV33,NSV38,NSV41,NSV44,NSV47,NSV50,NSV56,NSV62,NSV64,NSV70,NSV76,NSV78,NSV82,#REF!)*(1-$E$91)*0.095</f>
        <v>#REF!</v>
      </c>
      <c r="NSW97" s="1488" t="e">
        <f>SUM(NSW23,NSW27,NSW33,NSW38,NSW41,NSW44,NSW47,NSW50,NSW56,NSW62,NSW64,NSW70,NSW76,NSW78,NSW82,#REF!)*(1-$E$91)*0.095</f>
        <v>#REF!</v>
      </c>
      <c r="NSX97" s="1488" t="e">
        <f>SUM(NSX23,NSX27,NSX33,NSX38,NSX41,NSX44,NSX47,NSX50,NSX56,NSX62,NSX64,NSX70,NSX76,NSX78,NSX82,#REF!)*(1-$E$91)*0.095</f>
        <v>#REF!</v>
      </c>
      <c r="NSY97" s="1488" t="e">
        <f>SUM(NSY23,NSY27,NSY33,NSY38,NSY41,NSY44,NSY47,NSY50,NSY56,NSY62,NSY64,NSY70,NSY76,NSY78,NSY82,#REF!)*(1-$E$91)*0.095</f>
        <v>#REF!</v>
      </c>
      <c r="NSZ97" s="1488" t="e">
        <f>SUM(NSZ23,NSZ27,NSZ33,NSZ38,NSZ41,NSZ44,NSZ47,NSZ50,NSZ56,NSZ62,NSZ64,NSZ70,NSZ76,NSZ78,NSZ82,#REF!)*(1-$E$91)*0.095</f>
        <v>#REF!</v>
      </c>
      <c r="NTA97" s="1488" t="e">
        <f>SUM(NTA23,NTA27,NTA33,NTA38,NTA41,NTA44,NTA47,NTA50,NTA56,NTA62,NTA64,NTA70,NTA76,NTA78,NTA82,#REF!)*(1-$E$91)*0.095</f>
        <v>#REF!</v>
      </c>
      <c r="NTB97" s="1488" t="e">
        <f>SUM(NTB23,NTB27,NTB33,NTB38,NTB41,NTB44,NTB47,NTB50,NTB56,NTB62,NTB64,NTB70,NTB76,NTB78,NTB82,#REF!)*(1-$E$91)*0.095</f>
        <v>#REF!</v>
      </c>
      <c r="NTC97" s="1488" t="e">
        <f>SUM(NTC23,NTC27,NTC33,NTC38,NTC41,NTC44,NTC47,NTC50,NTC56,NTC62,NTC64,NTC70,NTC76,NTC78,NTC82,#REF!)*(1-$E$91)*0.095</f>
        <v>#REF!</v>
      </c>
      <c r="NTD97" s="1488" t="e">
        <f>SUM(NTD23,NTD27,NTD33,NTD38,NTD41,NTD44,NTD47,NTD50,NTD56,NTD62,NTD64,NTD70,NTD76,NTD78,NTD82,#REF!)*(1-$E$91)*0.095</f>
        <v>#REF!</v>
      </c>
      <c r="NTE97" s="1488" t="e">
        <f>SUM(NTE23,NTE27,NTE33,NTE38,NTE41,NTE44,NTE47,NTE50,NTE56,NTE62,NTE64,NTE70,NTE76,NTE78,NTE82,#REF!)*(1-$E$91)*0.095</f>
        <v>#REF!</v>
      </c>
      <c r="NTF97" s="1488" t="e">
        <f>SUM(NTF23,NTF27,NTF33,NTF38,NTF41,NTF44,NTF47,NTF50,NTF56,NTF62,NTF64,NTF70,NTF76,NTF78,NTF82,#REF!)*(1-$E$91)*0.095</f>
        <v>#REF!</v>
      </c>
      <c r="NTG97" s="1488" t="e">
        <f>SUM(NTG23,NTG27,NTG33,NTG38,NTG41,NTG44,NTG47,NTG50,NTG56,NTG62,NTG64,NTG70,NTG76,NTG78,NTG82,#REF!)*(1-$E$91)*0.095</f>
        <v>#REF!</v>
      </c>
      <c r="NTH97" s="1488" t="e">
        <f>SUM(NTH23,NTH27,NTH33,NTH38,NTH41,NTH44,NTH47,NTH50,NTH56,NTH62,NTH64,NTH70,NTH76,NTH78,NTH82,#REF!)*(1-$E$91)*0.095</f>
        <v>#REF!</v>
      </c>
      <c r="NTI97" s="1488" t="e">
        <f>SUM(NTI23,NTI27,NTI33,NTI38,NTI41,NTI44,NTI47,NTI50,NTI56,NTI62,NTI64,NTI70,NTI76,NTI78,NTI82,#REF!)*(1-$E$91)*0.095</f>
        <v>#REF!</v>
      </c>
      <c r="NTJ97" s="1488" t="e">
        <f>SUM(NTJ23,NTJ27,NTJ33,NTJ38,NTJ41,NTJ44,NTJ47,NTJ50,NTJ56,NTJ62,NTJ64,NTJ70,NTJ76,NTJ78,NTJ82,#REF!)*(1-$E$91)*0.095</f>
        <v>#REF!</v>
      </c>
      <c r="NTK97" s="1488" t="e">
        <f>SUM(NTK23,NTK27,NTK33,NTK38,NTK41,NTK44,NTK47,NTK50,NTK56,NTK62,NTK64,NTK70,NTK76,NTK78,NTK82,#REF!)*(1-$E$91)*0.095</f>
        <v>#REF!</v>
      </c>
      <c r="NTL97" s="1488" t="e">
        <f>SUM(NTL23,NTL27,NTL33,NTL38,NTL41,NTL44,NTL47,NTL50,NTL56,NTL62,NTL64,NTL70,NTL76,NTL78,NTL82,#REF!)*(1-$E$91)*0.095</f>
        <v>#REF!</v>
      </c>
      <c r="NTM97" s="1488" t="e">
        <f>SUM(NTM23,NTM27,NTM33,NTM38,NTM41,NTM44,NTM47,NTM50,NTM56,NTM62,NTM64,NTM70,NTM76,NTM78,NTM82,#REF!)*(1-$E$91)*0.095</f>
        <v>#REF!</v>
      </c>
      <c r="NTN97" s="1488" t="e">
        <f>SUM(NTN23,NTN27,NTN33,NTN38,NTN41,NTN44,NTN47,NTN50,NTN56,NTN62,NTN64,NTN70,NTN76,NTN78,NTN82,#REF!)*(1-$E$91)*0.095</f>
        <v>#REF!</v>
      </c>
      <c r="NTO97" s="1488" t="e">
        <f>SUM(NTO23,NTO27,NTO33,NTO38,NTO41,NTO44,NTO47,NTO50,NTO56,NTO62,NTO64,NTO70,NTO76,NTO78,NTO82,#REF!)*(1-$E$91)*0.095</f>
        <v>#REF!</v>
      </c>
      <c r="NTP97" s="1488" t="e">
        <f>SUM(NTP23,NTP27,NTP33,NTP38,NTP41,NTP44,NTP47,NTP50,NTP56,NTP62,NTP64,NTP70,NTP76,NTP78,NTP82,#REF!)*(1-$E$91)*0.095</f>
        <v>#REF!</v>
      </c>
      <c r="NTQ97" s="1488" t="e">
        <f>SUM(NTQ23,NTQ27,NTQ33,NTQ38,NTQ41,NTQ44,NTQ47,NTQ50,NTQ56,NTQ62,NTQ64,NTQ70,NTQ76,NTQ78,NTQ82,#REF!)*(1-$E$91)*0.095</f>
        <v>#REF!</v>
      </c>
      <c r="NTR97" s="1488" t="e">
        <f>SUM(NTR23,NTR27,NTR33,NTR38,NTR41,NTR44,NTR47,NTR50,NTR56,NTR62,NTR64,NTR70,NTR76,NTR78,NTR82,#REF!)*(1-$E$91)*0.095</f>
        <v>#REF!</v>
      </c>
      <c r="NTS97" s="1488" t="e">
        <f>SUM(NTS23,NTS27,NTS33,NTS38,NTS41,NTS44,NTS47,NTS50,NTS56,NTS62,NTS64,NTS70,NTS76,NTS78,NTS82,#REF!)*(1-$E$91)*0.095</f>
        <v>#REF!</v>
      </c>
      <c r="NTT97" s="1488" t="e">
        <f>SUM(NTT23,NTT27,NTT33,NTT38,NTT41,NTT44,NTT47,NTT50,NTT56,NTT62,NTT64,NTT70,NTT76,NTT78,NTT82,#REF!)*(1-$E$91)*0.095</f>
        <v>#REF!</v>
      </c>
      <c r="NTU97" s="1488" t="e">
        <f>SUM(NTU23,NTU27,NTU33,NTU38,NTU41,NTU44,NTU47,NTU50,NTU56,NTU62,NTU64,NTU70,NTU76,NTU78,NTU82,#REF!)*(1-$E$91)*0.095</f>
        <v>#REF!</v>
      </c>
      <c r="NTV97" s="1488" t="e">
        <f>SUM(NTV23,NTV27,NTV33,NTV38,NTV41,NTV44,NTV47,NTV50,NTV56,NTV62,NTV64,NTV70,NTV76,NTV78,NTV82,#REF!)*(1-$E$91)*0.095</f>
        <v>#REF!</v>
      </c>
      <c r="NTW97" s="1488" t="e">
        <f>SUM(NTW23,NTW27,NTW33,NTW38,NTW41,NTW44,NTW47,NTW50,NTW56,NTW62,NTW64,NTW70,NTW76,NTW78,NTW82,#REF!)*(1-$E$91)*0.095</f>
        <v>#REF!</v>
      </c>
      <c r="NTX97" s="1488" t="e">
        <f>SUM(NTX23,NTX27,NTX33,NTX38,NTX41,NTX44,NTX47,NTX50,NTX56,NTX62,NTX64,NTX70,NTX76,NTX78,NTX82,#REF!)*(1-$E$91)*0.095</f>
        <v>#REF!</v>
      </c>
      <c r="NTY97" s="1488" t="e">
        <f>SUM(NTY23,NTY27,NTY33,NTY38,NTY41,NTY44,NTY47,NTY50,NTY56,NTY62,NTY64,NTY70,NTY76,NTY78,NTY82,#REF!)*(1-$E$91)*0.095</f>
        <v>#REF!</v>
      </c>
      <c r="NTZ97" s="1488" t="e">
        <f>SUM(NTZ23,NTZ27,NTZ33,NTZ38,NTZ41,NTZ44,NTZ47,NTZ50,NTZ56,NTZ62,NTZ64,NTZ70,NTZ76,NTZ78,NTZ82,#REF!)*(1-$E$91)*0.095</f>
        <v>#REF!</v>
      </c>
      <c r="NUA97" s="1488" t="e">
        <f>SUM(NUA23,NUA27,NUA33,NUA38,NUA41,NUA44,NUA47,NUA50,NUA56,NUA62,NUA64,NUA70,NUA76,NUA78,NUA82,#REF!)*(1-$E$91)*0.095</f>
        <v>#REF!</v>
      </c>
      <c r="NUB97" s="1488" t="e">
        <f>SUM(NUB23,NUB27,NUB33,NUB38,NUB41,NUB44,NUB47,NUB50,NUB56,NUB62,NUB64,NUB70,NUB76,NUB78,NUB82,#REF!)*(1-$E$91)*0.095</f>
        <v>#REF!</v>
      </c>
      <c r="NUC97" s="1488" t="e">
        <f>SUM(NUC23,NUC27,NUC33,NUC38,NUC41,NUC44,NUC47,NUC50,NUC56,NUC62,NUC64,NUC70,NUC76,NUC78,NUC82,#REF!)*(1-$E$91)*0.095</f>
        <v>#REF!</v>
      </c>
      <c r="NUD97" s="1488" t="e">
        <f>SUM(NUD23,NUD27,NUD33,NUD38,NUD41,NUD44,NUD47,NUD50,NUD56,NUD62,NUD64,NUD70,NUD76,NUD78,NUD82,#REF!)*(1-$E$91)*0.095</f>
        <v>#REF!</v>
      </c>
      <c r="NUE97" s="1488" t="e">
        <f>SUM(NUE23,NUE27,NUE33,NUE38,NUE41,NUE44,NUE47,NUE50,NUE56,NUE62,NUE64,NUE70,NUE76,NUE78,NUE82,#REF!)*(1-$E$91)*0.095</f>
        <v>#REF!</v>
      </c>
      <c r="NUF97" s="1488" t="e">
        <f>SUM(NUF23,NUF27,NUF33,NUF38,NUF41,NUF44,NUF47,NUF50,NUF56,NUF62,NUF64,NUF70,NUF76,NUF78,NUF82,#REF!)*(1-$E$91)*0.095</f>
        <v>#REF!</v>
      </c>
      <c r="NUG97" s="1488" t="e">
        <f>SUM(NUG23,NUG27,NUG33,NUG38,NUG41,NUG44,NUG47,NUG50,NUG56,NUG62,NUG64,NUG70,NUG76,NUG78,NUG82,#REF!)*(1-$E$91)*0.095</f>
        <v>#REF!</v>
      </c>
      <c r="NUH97" s="1488" t="e">
        <f>SUM(NUH23,NUH27,NUH33,NUH38,NUH41,NUH44,NUH47,NUH50,NUH56,NUH62,NUH64,NUH70,NUH76,NUH78,NUH82,#REF!)*(1-$E$91)*0.095</f>
        <v>#REF!</v>
      </c>
      <c r="NUI97" s="1488" t="e">
        <f>SUM(NUI23,NUI27,NUI33,NUI38,NUI41,NUI44,NUI47,NUI50,NUI56,NUI62,NUI64,NUI70,NUI76,NUI78,NUI82,#REF!)*(1-$E$91)*0.095</f>
        <v>#REF!</v>
      </c>
      <c r="NUJ97" s="1488" t="e">
        <f>SUM(NUJ23,NUJ27,NUJ33,NUJ38,NUJ41,NUJ44,NUJ47,NUJ50,NUJ56,NUJ62,NUJ64,NUJ70,NUJ76,NUJ78,NUJ82,#REF!)*(1-$E$91)*0.095</f>
        <v>#REF!</v>
      </c>
      <c r="NUK97" s="1488" t="e">
        <f>SUM(NUK23,NUK27,NUK33,NUK38,NUK41,NUK44,NUK47,NUK50,NUK56,NUK62,NUK64,NUK70,NUK76,NUK78,NUK82,#REF!)*(1-$E$91)*0.095</f>
        <v>#REF!</v>
      </c>
      <c r="NUL97" s="1488" t="e">
        <f>SUM(NUL23,NUL27,NUL33,NUL38,NUL41,NUL44,NUL47,NUL50,NUL56,NUL62,NUL64,NUL70,NUL76,NUL78,NUL82,#REF!)*(1-$E$91)*0.095</f>
        <v>#REF!</v>
      </c>
      <c r="NUM97" s="1488" t="e">
        <f>SUM(NUM23,NUM27,NUM33,NUM38,NUM41,NUM44,NUM47,NUM50,NUM56,NUM62,NUM64,NUM70,NUM76,NUM78,NUM82,#REF!)*(1-$E$91)*0.095</f>
        <v>#REF!</v>
      </c>
      <c r="NUN97" s="1488" t="e">
        <f>SUM(NUN23,NUN27,NUN33,NUN38,NUN41,NUN44,NUN47,NUN50,NUN56,NUN62,NUN64,NUN70,NUN76,NUN78,NUN82,#REF!)*(1-$E$91)*0.095</f>
        <v>#REF!</v>
      </c>
      <c r="NUO97" s="1488" t="e">
        <f>SUM(NUO23,NUO27,NUO33,NUO38,NUO41,NUO44,NUO47,NUO50,NUO56,NUO62,NUO64,NUO70,NUO76,NUO78,NUO82,#REF!)*(1-$E$91)*0.095</f>
        <v>#REF!</v>
      </c>
      <c r="NUP97" s="1488" t="e">
        <f>SUM(NUP23,NUP27,NUP33,NUP38,NUP41,NUP44,NUP47,NUP50,NUP56,NUP62,NUP64,NUP70,NUP76,NUP78,NUP82,#REF!)*(1-$E$91)*0.095</f>
        <v>#REF!</v>
      </c>
      <c r="NUQ97" s="1488" t="e">
        <f>SUM(NUQ23,NUQ27,NUQ33,NUQ38,NUQ41,NUQ44,NUQ47,NUQ50,NUQ56,NUQ62,NUQ64,NUQ70,NUQ76,NUQ78,NUQ82,#REF!)*(1-$E$91)*0.095</f>
        <v>#REF!</v>
      </c>
      <c r="NUR97" s="1488" t="e">
        <f>SUM(NUR23,NUR27,NUR33,NUR38,NUR41,NUR44,NUR47,NUR50,NUR56,NUR62,NUR64,NUR70,NUR76,NUR78,NUR82,#REF!)*(1-$E$91)*0.095</f>
        <v>#REF!</v>
      </c>
      <c r="NUS97" s="1488" t="e">
        <f>SUM(NUS23,NUS27,NUS33,NUS38,NUS41,NUS44,NUS47,NUS50,NUS56,NUS62,NUS64,NUS70,NUS76,NUS78,NUS82,#REF!)*(1-$E$91)*0.095</f>
        <v>#REF!</v>
      </c>
      <c r="NUT97" s="1488" t="e">
        <f>SUM(NUT23,NUT27,NUT33,NUT38,NUT41,NUT44,NUT47,NUT50,NUT56,NUT62,NUT64,NUT70,NUT76,NUT78,NUT82,#REF!)*(1-$E$91)*0.095</f>
        <v>#REF!</v>
      </c>
      <c r="NUU97" s="1488" t="e">
        <f>SUM(NUU23,NUU27,NUU33,NUU38,NUU41,NUU44,NUU47,NUU50,NUU56,NUU62,NUU64,NUU70,NUU76,NUU78,NUU82,#REF!)*(1-$E$91)*0.095</f>
        <v>#REF!</v>
      </c>
      <c r="NUV97" s="1488" t="e">
        <f>SUM(NUV23,NUV27,NUV33,NUV38,NUV41,NUV44,NUV47,NUV50,NUV56,NUV62,NUV64,NUV70,NUV76,NUV78,NUV82,#REF!)*(1-$E$91)*0.095</f>
        <v>#REF!</v>
      </c>
      <c r="NUW97" s="1488" t="e">
        <f>SUM(NUW23,NUW27,NUW33,NUW38,NUW41,NUW44,NUW47,NUW50,NUW56,NUW62,NUW64,NUW70,NUW76,NUW78,NUW82,#REF!)*(1-$E$91)*0.095</f>
        <v>#REF!</v>
      </c>
      <c r="NUX97" s="1488" t="e">
        <f>SUM(NUX23,NUX27,NUX33,NUX38,NUX41,NUX44,NUX47,NUX50,NUX56,NUX62,NUX64,NUX70,NUX76,NUX78,NUX82,#REF!)*(1-$E$91)*0.095</f>
        <v>#REF!</v>
      </c>
      <c r="NUY97" s="1488" t="e">
        <f>SUM(NUY23,NUY27,NUY33,NUY38,NUY41,NUY44,NUY47,NUY50,NUY56,NUY62,NUY64,NUY70,NUY76,NUY78,NUY82,#REF!)*(1-$E$91)*0.095</f>
        <v>#REF!</v>
      </c>
      <c r="NUZ97" s="1488" t="e">
        <f>SUM(NUZ23,NUZ27,NUZ33,NUZ38,NUZ41,NUZ44,NUZ47,NUZ50,NUZ56,NUZ62,NUZ64,NUZ70,NUZ76,NUZ78,NUZ82,#REF!)*(1-$E$91)*0.095</f>
        <v>#REF!</v>
      </c>
      <c r="NVA97" s="1488" t="e">
        <f>SUM(NVA23,NVA27,NVA33,NVA38,NVA41,NVA44,NVA47,NVA50,NVA56,NVA62,NVA64,NVA70,NVA76,NVA78,NVA82,#REF!)*(1-$E$91)*0.095</f>
        <v>#REF!</v>
      </c>
      <c r="NVB97" s="1488" t="e">
        <f>SUM(NVB23,NVB27,NVB33,NVB38,NVB41,NVB44,NVB47,NVB50,NVB56,NVB62,NVB64,NVB70,NVB76,NVB78,NVB82,#REF!)*(1-$E$91)*0.095</f>
        <v>#REF!</v>
      </c>
      <c r="NVC97" s="1488" t="e">
        <f>SUM(NVC23,NVC27,NVC33,NVC38,NVC41,NVC44,NVC47,NVC50,NVC56,NVC62,NVC64,NVC70,NVC76,NVC78,NVC82,#REF!)*(1-$E$91)*0.095</f>
        <v>#REF!</v>
      </c>
      <c r="NVD97" s="1488" t="e">
        <f>SUM(NVD23,NVD27,NVD33,NVD38,NVD41,NVD44,NVD47,NVD50,NVD56,NVD62,NVD64,NVD70,NVD76,NVD78,NVD82,#REF!)*(1-$E$91)*0.095</f>
        <v>#REF!</v>
      </c>
      <c r="NVE97" s="1488" t="e">
        <f>SUM(NVE23,NVE27,NVE33,NVE38,NVE41,NVE44,NVE47,NVE50,NVE56,NVE62,NVE64,NVE70,NVE76,NVE78,NVE82,#REF!)*(1-$E$91)*0.095</f>
        <v>#REF!</v>
      </c>
      <c r="NVF97" s="1488" t="e">
        <f>SUM(NVF23,NVF27,NVF33,NVF38,NVF41,NVF44,NVF47,NVF50,NVF56,NVF62,NVF64,NVF70,NVF76,NVF78,NVF82,#REF!)*(1-$E$91)*0.095</f>
        <v>#REF!</v>
      </c>
      <c r="NVG97" s="1488" t="e">
        <f>SUM(NVG23,NVG27,NVG33,NVG38,NVG41,NVG44,NVG47,NVG50,NVG56,NVG62,NVG64,NVG70,NVG76,NVG78,NVG82,#REF!)*(1-$E$91)*0.095</f>
        <v>#REF!</v>
      </c>
      <c r="NVH97" s="1488" t="e">
        <f>SUM(NVH23,NVH27,NVH33,NVH38,NVH41,NVH44,NVH47,NVH50,NVH56,NVH62,NVH64,NVH70,NVH76,NVH78,NVH82,#REF!)*(1-$E$91)*0.095</f>
        <v>#REF!</v>
      </c>
      <c r="NVI97" s="1488" t="e">
        <f>SUM(NVI23,NVI27,NVI33,NVI38,NVI41,NVI44,NVI47,NVI50,NVI56,NVI62,NVI64,NVI70,NVI76,NVI78,NVI82,#REF!)*(1-$E$91)*0.095</f>
        <v>#REF!</v>
      </c>
      <c r="NVJ97" s="1488" t="e">
        <f>SUM(NVJ23,NVJ27,NVJ33,NVJ38,NVJ41,NVJ44,NVJ47,NVJ50,NVJ56,NVJ62,NVJ64,NVJ70,NVJ76,NVJ78,NVJ82,#REF!)*(1-$E$91)*0.095</f>
        <v>#REF!</v>
      </c>
      <c r="NVK97" s="1488" t="e">
        <f>SUM(NVK23,NVK27,NVK33,NVK38,NVK41,NVK44,NVK47,NVK50,NVK56,NVK62,NVK64,NVK70,NVK76,NVK78,NVK82,#REF!)*(1-$E$91)*0.095</f>
        <v>#REF!</v>
      </c>
      <c r="NVL97" s="1488" t="e">
        <f>SUM(NVL23,NVL27,NVL33,NVL38,NVL41,NVL44,NVL47,NVL50,NVL56,NVL62,NVL64,NVL70,NVL76,NVL78,NVL82,#REF!)*(1-$E$91)*0.095</f>
        <v>#REF!</v>
      </c>
      <c r="NVM97" s="1488" t="e">
        <f>SUM(NVM23,NVM27,NVM33,NVM38,NVM41,NVM44,NVM47,NVM50,NVM56,NVM62,NVM64,NVM70,NVM76,NVM78,NVM82,#REF!)*(1-$E$91)*0.095</f>
        <v>#REF!</v>
      </c>
      <c r="NVN97" s="1488" t="e">
        <f>SUM(NVN23,NVN27,NVN33,NVN38,NVN41,NVN44,NVN47,NVN50,NVN56,NVN62,NVN64,NVN70,NVN76,NVN78,NVN82,#REF!)*(1-$E$91)*0.095</f>
        <v>#REF!</v>
      </c>
      <c r="NVO97" s="1488" t="e">
        <f>SUM(NVO23,NVO27,NVO33,NVO38,NVO41,NVO44,NVO47,NVO50,NVO56,NVO62,NVO64,NVO70,NVO76,NVO78,NVO82,#REF!)*(1-$E$91)*0.095</f>
        <v>#REF!</v>
      </c>
      <c r="NVP97" s="1488" t="e">
        <f>SUM(NVP23,NVP27,NVP33,NVP38,NVP41,NVP44,NVP47,NVP50,NVP56,NVP62,NVP64,NVP70,NVP76,NVP78,NVP82,#REF!)*(1-$E$91)*0.095</f>
        <v>#REF!</v>
      </c>
      <c r="NVQ97" s="1488" t="e">
        <f>SUM(NVQ23,NVQ27,NVQ33,NVQ38,NVQ41,NVQ44,NVQ47,NVQ50,NVQ56,NVQ62,NVQ64,NVQ70,NVQ76,NVQ78,NVQ82,#REF!)*(1-$E$91)*0.095</f>
        <v>#REF!</v>
      </c>
      <c r="NVR97" s="1488" t="e">
        <f>SUM(NVR23,NVR27,NVR33,NVR38,NVR41,NVR44,NVR47,NVR50,NVR56,NVR62,NVR64,NVR70,NVR76,NVR78,NVR82,#REF!)*(1-$E$91)*0.095</f>
        <v>#REF!</v>
      </c>
      <c r="NVS97" s="1488" t="e">
        <f>SUM(NVS23,NVS27,NVS33,NVS38,NVS41,NVS44,NVS47,NVS50,NVS56,NVS62,NVS64,NVS70,NVS76,NVS78,NVS82,#REF!)*(1-$E$91)*0.095</f>
        <v>#REF!</v>
      </c>
      <c r="NVT97" s="1488" t="e">
        <f>SUM(NVT23,NVT27,NVT33,NVT38,NVT41,NVT44,NVT47,NVT50,NVT56,NVT62,NVT64,NVT70,NVT76,NVT78,NVT82,#REF!)*(1-$E$91)*0.095</f>
        <v>#REF!</v>
      </c>
      <c r="NVU97" s="1488" t="e">
        <f>SUM(NVU23,NVU27,NVU33,NVU38,NVU41,NVU44,NVU47,NVU50,NVU56,NVU62,NVU64,NVU70,NVU76,NVU78,NVU82,#REF!)*(1-$E$91)*0.095</f>
        <v>#REF!</v>
      </c>
      <c r="NVV97" s="1488" t="e">
        <f>SUM(NVV23,NVV27,NVV33,NVV38,NVV41,NVV44,NVV47,NVV50,NVV56,NVV62,NVV64,NVV70,NVV76,NVV78,NVV82,#REF!)*(1-$E$91)*0.095</f>
        <v>#REF!</v>
      </c>
      <c r="NVW97" s="1488" t="e">
        <f>SUM(NVW23,NVW27,NVW33,NVW38,NVW41,NVW44,NVW47,NVW50,NVW56,NVW62,NVW64,NVW70,NVW76,NVW78,NVW82,#REF!)*(1-$E$91)*0.095</f>
        <v>#REF!</v>
      </c>
      <c r="NVX97" s="1488" t="e">
        <f>SUM(NVX23,NVX27,NVX33,NVX38,NVX41,NVX44,NVX47,NVX50,NVX56,NVX62,NVX64,NVX70,NVX76,NVX78,NVX82,#REF!)*(1-$E$91)*0.095</f>
        <v>#REF!</v>
      </c>
      <c r="NVY97" s="1488" t="e">
        <f>SUM(NVY23,NVY27,NVY33,NVY38,NVY41,NVY44,NVY47,NVY50,NVY56,NVY62,NVY64,NVY70,NVY76,NVY78,NVY82,#REF!)*(1-$E$91)*0.095</f>
        <v>#REF!</v>
      </c>
      <c r="NVZ97" s="1488" t="e">
        <f>SUM(NVZ23,NVZ27,NVZ33,NVZ38,NVZ41,NVZ44,NVZ47,NVZ50,NVZ56,NVZ62,NVZ64,NVZ70,NVZ76,NVZ78,NVZ82,#REF!)*(1-$E$91)*0.095</f>
        <v>#REF!</v>
      </c>
      <c r="NWA97" s="1488" t="e">
        <f>SUM(NWA23,NWA27,NWA33,NWA38,NWA41,NWA44,NWA47,NWA50,NWA56,NWA62,NWA64,NWA70,NWA76,NWA78,NWA82,#REF!)*(1-$E$91)*0.095</f>
        <v>#REF!</v>
      </c>
      <c r="NWB97" s="1488" t="e">
        <f>SUM(NWB23,NWB27,NWB33,NWB38,NWB41,NWB44,NWB47,NWB50,NWB56,NWB62,NWB64,NWB70,NWB76,NWB78,NWB82,#REF!)*(1-$E$91)*0.095</f>
        <v>#REF!</v>
      </c>
      <c r="NWC97" s="1488" t="e">
        <f>SUM(NWC23,NWC27,NWC33,NWC38,NWC41,NWC44,NWC47,NWC50,NWC56,NWC62,NWC64,NWC70,NWC76,NWC78,NWC82,#REF!)*(1-$E$91)*0.095</f>
        <v>#REF!</v>
      </c>
      <c r="NWD97" s="1488" t="e">
        <f>SUM(NWD23,NWD27,NWD33,NWD38,NWD41,NWD44,NWD47,NWD50,NWD56,NWD62,NWD64,NWD70,NWD76,NWD78,NWD82,#REF!)*(1-$E$91)*0.095</f>
        <v>#REF!</v>
      </c>
      <c r="NWE97" s="1488" t="e">
        <f>SUM(NWE23,NWE27,NWE33,NWE38,NWE41,NWE44,NWE47,NWE50,NWE56,NWE62,NWE64,NWE70,NWE76,NWE78,NWE82,#REF!)*(1-$E$91)*0.095</f>
        <v>#REF!</v>
      </c>
      <c r="NWF97" s="1488" t="e">
        <f>SUM(NWF23,NWF27,NWF33,NWF38,NWF41,NWF44,NWF47,NWF50,NWF56,NWF62,NWF64,NWF70,NWF76,NWF78,NWF82,#REF!)*(1-$E$91)*0.095</f>
        <v>#REF!</v>
      </c>
      <c r="NWG97" s="1488" t="e">
        <f>SUM(NWG23,NWG27,NWG33,NWG38,NWG41,NWG44,NWG47,NWG50,NWG56,NWG62,NWG64,NWG70,NWG76,NWG78,NWG82,#REF!)*(1-$E$91)*0.095</f>
        <v>#REF!</v>
      </c>
      <c r="NWH97" s="1488" t="e">
        <f>SUM(NWH23,NWH27,NWH33,NWH38,NWH41,NWH44,NWH47,NWH50,NWH56,NWH62,NWH64,NWH70,NWH76,NWH78,NWH82,#REF!)*(1-$E$91)*0.095</f>
        <v>#REF!</v>
      </c>
      <c r="NWI97" s="1488" t="e">
        <f>SUM(NWI23,NWI27,NWI33,NWI38,NWI41,NWI44,NWI47,NWI50,NWI56,NWI62,NWI64,NWI70,NWI76,NWI78,NWI82,#REF!)*(1-$E$91)*0.095</f>
        <v>#REF!</v>
      </c>
      <c r="NWJ97" s="1488" t="e">
        <f>SUM(NWJ23,NWJ27,NWJ33,NWJ38,NWJ41,NWJ44,NWJ47,NWJ50,NWJ56,NWJ62,NWJ64,NWJ70,NWJ76,NWJ78,NWJ82,#REF!)*(1-$E$91)*0.095</f>
        <v>#REF!</v>
      </c>
      <c r="NWK97" s="1488" t="e">
        <f>SUM(NWK23,NWK27,NWK33,NWK38,NWK41,NWK44,NWK47,NWK50,NWK56,NWK62,NWK64,NWK70,NWK76,NWK78,NWK82,#REF!)*(1-$E$91)*0.095</f>
        <v>#REF!</v>
      </c>
      <c r="NWL97" s="1488" t="e">
        <f>SUM(NWL23,NWL27,NWL33,NWL38,NWL41,NWL44,NWL47,NWL50,NWL56,NWL62,NWL64,NWL70,NWL76,NWL78,NWL82,#REF!)*(1-$E$91)*0.095</f>
        <v>#REF!</v>
      </c>
      <c r="NWM97" s="1488" t="e">
        <f>SUM(NWM23,NWM27,NWM33,NWM38,NWM41,NWM44,NWM47,NWM50,NWM56,NWM62,NWM64,NWM70,NWM76,NWM78,NWM82,#REF!)*(1-$E$91)*0.095</f>
        <v>#REF!</v>
      </c>
      <c r="NWN97" s="1488" t="e">
        <f>SUM(NWN23,NWN27,NWN33,NWN38,NWN41,NWN44,NWN47,NWN50,NWN56,NWN62,NWN64,NWN70,NWN76,NWN78,NWN82,#REF!)*(1-$E$91)*0.095</f>
        <v>#REF!</v>
      </c>
      <c r="NWO97" s="1488" t="e">
        <f>SUM(NWO23,NWO27,NWO33,NWO38,NWO41,NWO44,NWO47,NWO50,NWO56,NWO62,NWO64,NWO70,NWO76,NWO78,NWO82,#REF!)*(1-$E$91)*0.095</f>
        <v>#REF!</v>
      </c>
      <c r="NWP97" s="1488" t="e">
        <f>SUM(NWP23,NWP27,NWP33,NWP38,NWP41,NWP44,NWP47,NWP50,NWP56,NWP62,NWP64,NWP70,NWP76,NWP78,NWP82,#REF!)*(1-$E$91)*0.095</f>
        <v>#REF!</v>
      </c>
      <c r="NWQ97" s="1488" t="e">
        <f>SUM(NWQ23,NWQ27,NWQ33,NWQ38,NWQ41,NWQ44,NWQ47,NWQ50,NWQ56,NWQ62,NWQ64,NWQ70,NWQ76,NWQ78,NWQ82,#REF!)*(1-$E$91)*0.095</f>
        <v>#REF!</v>
      </c>
      <c r="NWR97" s="1488" t="e">
        <f>SUM(NWR23,NWR27,NWR33,NWR38,NWR41,NWR44,NWR47,NWR50,NWR56,NWR62,NWR64,NWR70,NWR76,NWR78,NWR82,#REF!)*(1-$E$91)*0.095</f>
        <v>#REF!</v>
      </c>
      <c r="NWS97" s="1488" t="e">
        <f>SUM(NWS23,NWS27,NWS33,NWS38,NWS41,NWS44,NWS47,NWS50,NWS56,NWS62,NWS64,NWS70,NWS76,NWS78,NWS82,#REF!)*(1-$E$91)*0.095</f>
        <v>#REF!</v>
      </c>
      <c r="NWT97" s="1488" t="e">
        <f>SUM(NWT23,NWT27,NWT33,NWT38,NWT41,NWT44,NWT47,NWT50,NWT56,NWT62,NWT64,NWT70,NWT76,NWT78,NWT82,#REF!)*(1-$E$91)*0.095</f>
        <v>#REF!</v>
      </c>
      <c r="NWU97" s="1488" t="e">
        <f>SUM(NWU23,NWU27,NWU33,NWU38,NWU41,NWU44,NWU47,NWU50,NWU56,NWU62,NWU64,NWU70,NWU76,NWU78,NWU82,#REF!)*(1-$E$91)*0.095</f>
        <v>#REF!</v>
      </c>
      <c r="NWV97" s="1488" t="e">
        <f>SUM(NWV23,NWV27,NWV33,NWV38,NWV41,NWV44,NWV47,NWV50,NWV56,NWV62,NWV64,NWV70,NWV76,NWV78,NWV82,#REF!)*(1-$E$91)*0.095</f>
        <v>#REF!</v>
      </c>
      <c r="NWW97" s="1488" t="e">
        <f>SUM(NWW23,NWW27,NWW33,NWW38,NWW41,NWW44,NWW47,NWW50,NWW56,NWW62,NWW64,NWW70,NWW76,NWW78,NWW82,#REF!)*(1-$E$91)*0.095</f>
        <v>#REF!</v>
      </c>
      <c r="NWX97" s="1488" t="e">
        <f>SUM(NWX23,NWX27,NWX33,NWX38,NWX41,NWX44,NWX47,NWX50,NWX56,NWX62,NWX64,NWX70,NWX76,NWX78,NWX82,#REF!)*(1-$E$91)*0.095</f>
        <v>#REF!</v>
      </c>
      <c r="NWY97" s="1488" t="e">
        <f>SUM(NWY23,NWY27,NWY33,NWY38,NWY41,NWY44,NWY47,NWY50,NWY56,NWY62,NWY64,NWY70,NWY76,NWY78,NWY82,#REF!)*(1-$E$91)*0.095</f>
        <v>#REF!</v>
      </c>
      <c r="NWZ97" s="1488" t="e">
        <f>SUM(NWZ23,NWZ27,NWZ33,NWZ38,NWZ41,NWZ44,NWZ47,NWZ50,NWZ56,NWZ62,NWZ64,NWZ70,NWZ76,NWZ78,NWZ82,#REF!)*(1-$E$91)*0.095</f>
        <v>#REF!</v>
      </c>
      <c r="NXA97" s="1488" t="e">
        <f>SUM(NXA23,NXA27,NXA33,NXA38,NXA41,NXA44,NXA47,NXA50,NXA56,NXA62,NXA64,NXA70,NXA76,NXA78,NXA82,#REF!)*(1-$E$91)*0.095</f>
        <v>#REF!</v>
      </c>
      <c r="NXB97" s="1488" t="e">
        <f>SUM(NXB23,NXB27,NXB33,NXB38,NXB41,NXB44,NXB47,NXB50,NXB56,NXB62,NXB64,NXB70,NXB76,NXB78,NXB82,#REF!)*(1-$E$91)*0.095</f>
        <v>#REF!</v>
      </c>
      <c r="NXC97" s="1488" t="e">
        <f>SUM(NXC23,NXC27,NXC33,NXC38,NXC41,NXC44,NXC47,NXC50,NXC56,NXC62,NXC64,NXC70,NXC76,NXC78,NXC82,#REF!)*(1-$E$91)*0.095</f>
        <v>#REF!</v>
      </c>
      <c r="NXD97" s="1488" t="e">
        <f>SUM(NXD23,NXD27,NXD33,NXD38,NXD41,NXD44,NXD47,NXD50,NXD56,NXD62,NXD64,NXD70,NXD76,NXD78,NXD82,#REF!)*(1-$E$91)*0.095</f>
        <v>#REF!</v>
      </c>
      <c r="NXE97" s="1488" t="e">
        <f>SUM(NXE23,NXE27,NXE33,NXE38,NXE41,NXE44,NXE47,NXE50,NXE56,NXE62,NXE64,NXE70,NXE76,NXE78,NXE82,#REF!)*(1-$E$91)*0.095</f>
        <v>#REF!</v>
      </c>
      <c r="NXF97" s="1488" t="e">
        <f>SUM(NXF23,NXF27,NXF33,NXF38,NXF41,NXF44,NXF47,NXF50,NXF56,NXF62,NXF64,NXF70,NXF76,NXF78,NXF82,#REF!)*(1-$E$91)*0.095</f>
        <v>#REF!</v>
      </c>
      <c r="NXG97" s="1488" t="e">
        <f>SUM(NXG23,NXG27,NXG33,NXG38,NXG41,NXG44,NXG47,NXG50,NXG56,NXG62,NXG64,NXG70,NXG76,NXG78,NXG82,#REF!)*(1-$E$91)*0.095</f>
        <v>#REF!</v>
      </c>
      <c r="NXH97" s="1488" t="e">
        <f>SUM(NXH23,NXH27,NXH33,NXH38,NXH41,NXH44,NXH47,NXH50,NXH56,NXH62,NXH64,NXH70,NXH76,NXH78,NXH82,#REF!)*(1-$E$91)*0.095</f>
        <v>#REF!</v>
      </c>
      <c r="NXI97" s="1488" t="e">
        <f>SUM(NXI23,NXI27,NXI33,NXI38,NXI41,NXI44,NXI47,NXI50,NXI56,NXI62,NXI64,NXI70,NXI76,NXI78,NXI82,#REF!)*(1-$E$91)*0.095</f>
        <v>#REF!</v>
      </c>
      <c r="NXJ97" s="1488" t="e">
        <f>SUM(NXJ23,NXJ27,NXJ33,NXJ38,NXJ41,NXJ44,NXJ47,NXJ50,NXJ56,NXJ62,NXJ64,NXJ70,NXJ76,NXJ78,NXJ82,#REF!)*(1-$E$91)*0.095</f>
        <v>#REF!</v>
      </c>
      <c r="NXK97" s="1488" t="e">
        <f>SUM(NXK23,NXK27,NXK33,NXK38,NXK41,NXK44,NXK47,NXK50,NXK56,NXK62,NXK64,NXK70,NXK76,NXK78,NXK82,#REF!)*(1-$E$91)*0.095</f>
        <v>#REF!</v>
      </c>
      <c r="NXL97" s="1488" t="e">
        <f>SUM(NXL23,NXL27,NXL33,NXL38,NXL41,NXL44,NXL47,NXL50,NXL56,NXL62,NXL64,NXL70,NXL76,NXL78,NXL82,#REF!)*(1-$E$91)*0.095</f>
        <v>#REF!</v>
      </c>
      <c r="NXM97" s="1488" t="e">
        <f>SUM(NXM23,NXM27,NXM33,NXM38,NXM41,NXM44,NXM47,NXM50,NXM56,NXM62,NXM64,NXM70,NXM76,NXM78,NXM82,#REF!)*(1-$E$91)*0.095</f>
        <v>#REF!</v>
      </c>
      <c r="NXN97" s="1488" t="e">
        <f>SUM(NXN23,NXN27,NXN33,NXN38,NXN41,NXN44,NXN47,NXN50,NXN56,NXN62,NXN64,NXN70,NXN76,NXN78,NXN82,#REF!)*(1-$E$91)*0.095</f>
        <v>#REF!</v>
      </c>
      <c r="NXO97" s="1488" t="e">
        <f>SUM(NXO23,NXO27,NXO33,NXO38,NXO41,NXO44,NXO47,NXO50,NXO56,NXO62,NXO64,NXO70,NXO76,NXO78,NXO82,#REF!)*(1-$E$91)*0.095</f>
        <v>#REF!</v>
      </c>
      <c r="NXP97" s="1488" t="e">
        <f>SUM(NXP23,NXP27,NXP33,NXP38,NXP41,NXP44,NXP47,NXP50,NXP56,NXP62,NXP64,NXP70,NXP76,NXP78,NXP82,#REF!)*(1-$E$91)*0.095</f>
        <v>#REF!</v>
      </c>
      <c r="NXQ97" s="1488" t="e">
        <f>SUM(NXQ23,NXQ27,NXQ33,NXQ38,NXQ41,NXQ44,NXQ47,NXQ50,NXQ56,NXQ62,NXQ64,NXQ70,NXQ76,NXQ78,NXQ82,#REF!)*(1-$E$91)*0.095</f>
        <v>#REF!</v>
      </c>
      <c r="NXR97" s="1488" t="e">
        <f>SUM(NXR23,NXR27,NXR33,NXR38,NXR41,NXR44,NXR47,NXR50,NXR56,NXR62,NXR64,NXR70,NXR76,NXR78,NXR82,#REF!)*(1-$E$91)*0.095</f>
        <v>#REF!</v>
      </c>
      <c r="NXS97" s="1488" t="e">
        <f>SUM(NXS23,NXS27,NXS33,NXS38,NXS41,NXS44,NXS47,NXS50,NXS56,NXS62,NXS64,NXS70,NXS76,NXS78,NXS82,#REF!)*(1-$E$91)*0.095</f>
        <v>#REF!</v>
      </c>
      <c r="NXT97" s="1488" t="e">
        <f>SUM(NXT23,NXT27,NXT33,NXT38,NXT41,NXT44,NXT47,NXT50,NXT56,NXT62,NXT64,NXT70,NXT76,NXT78,NXT82,#REF!)*(1-$E$91)*0.095</f>
        <v>#REF!</v>
      </c>
      <c r="NXU97" s="1488" t="e">
        <f>SUM(NXU23,NXU27,NXU33,NXU38,NXU41,NXU44,NXU47,NXU50,NXU56,NXU62,NXU64,NXU70,NXU76,NXU78,NXU82,#REF!)*(1-$E$91)*0.095</f>
        <v>#REF!</v>
      </c>
      <c r="NXV97" s="1488" t="e">
        <f>SUM(NXV23,NXV27,NXV33,NXV38,NXV41,NXV44,NXV47,NXV50,NXV56,NXV62,NXV64,NXV70,NXV76,NXV78,NXV82,#REF!)*(1-$E$91)*0.095</f>
        <v>#REF!</v>
      </c>
      <c r="NXW97" s="1488" t="e">
        <f>SUM(NXW23,NXW27,NXW33,NXW38,NXW41,NXW44,NXW47,NXW50,NXW56,NXW62,NXW64,NXW70,NXW76,NXW78,NXW82,#REF!)*(1-$E$91)*0.095</f>
        <v>#REF!</v>
      </c>
      <c r="NXX97" s="1488" t="e">
        <f>SUM(NXX23,NXX27,NXX33,NXX38,NXX41,NXX44,NXX47,NXX50,NXX56,NXX62,NXX64,NXX70,NXX76,NXX78,NXX82,#REF!)*(1-$E$91)*0.095</f>
        <v>#REF!</v>
      </c>
      <c r="NXY97" s="1488" t="e">
        <f>SUM(NXY23,NXY27,NXY33,NXY38,NXY41,NXY44,NXY47,NXY50,NXY56,NXY62,NXY64,NXY70,NXY76,NXY78,NXY82,#REF!)*(1-$E$91)*0.095</f>
        <v>#REF!</v>
      </c>
      <c r="NXZ97" s="1488" t="e">
        <f>SUM(NXZ23,NXZ27,NXZ33,NXZ38,NXZ41,NXZ44,NXZ47,NXZ50,NXZ56,NXZ62,NXZ64,NXZ70,NXZ76,NXZ78,NXZ82,#REF!)*(1-$E$91)*0.095</f>
        <v>#REF!</v>
      </c>
      <c r="NYA97" s="1488" t="e">
        <f>SUM(NYA23,NYA27,NYA33,NYA38,NYA41,NYA44,NYA47,NYA50,NYA56,NYA62,NYA64,NYA70,NYA76,NYA78,NYA82,#REF!)*(1-$E$91)*0.095</f>
        <v>#REF!</v>
      </c>
      <c r="NYB97" s="1488" t="e">
        <f>SUM(NYB23,NYB27,NYB33,NYB38,NYB41,NYB44,NYB47,NYB50,NYB56,NYB62,NYB64,NYB70,NYB76,NYB78,NYB82,#REF!)*(1-$E$91)*0.095</f>
        <v>#REF!</v>
      </c>
      <c r="NYC97" s="1488" t="e">
        <f>SUM(NYC23,NYC27,NYC33,NYC38,NYC41,NYC44,NYC47,NYC50,NYC56,NYC62,NYC64,NYC70,NYC76,NYC78,NYC82,#REF!)*(1-$E$91)*0.095</f>
        <v>#REF!</v>
      </c>
      <c r="NYD97" s="1488" t="e">
        <f>SUM(NYD23,NYD27,NYD33,NYD38,NYD41,NYD44,NYD47,NYD50,NYD56,NYD62,NYD64,NYD70,NYD76,NYD78,NYD82,#REF!)*(1-$E$91)*0.095</f>
        <v>#REF!</v>
      </c>
      <c r="NYE97" s="1488" t="e">
        <f>SUM(NYE23,NYE27,NYE33,NYE38,NYE41,NYE44,NYE47,NYE50,NYE56,NYE62,NYE64,NYE70,NYE76,NYE78,NYE82,#REF!)*(1-$E$91)*0.095</f>
        <v>#REF!</v>
      </c>
      <c r="NYF97" s="1488" t="e">
        <f>SUM(NYF23,NYF27,NYF33,NYF38,NYF41,NYF44,NYF47,NYF50,NYF56,NYF62,NYF64,NYF70,NYF76,NYF78,NYF82,#REF!)*(1-$E$91)*0.095</f>
        <v>#REF!</v>
      </c>
      <c r="NYG97" s="1488" t="e">
        <f>SUM(NYG23,NYG27,NYG33,NYG38,NYG41,NYG44,NYG47,NYG50,NYG56,NYG62,NYG64,NYG70,NYG76,NYG78,NYG82,#REF!)*(1-$E$91)*0.095</f>
        <v>#REF!</v>
      </c>
      <c r="NYH97" s="1488" t="e">
        <f>SUM(NYH23,NYH27,NYH33,NYH38,NYH41,NYH44,NYH47,NYH50,NYH56,NYH62,NYH64,NYH70,NYH76,NYH78,NYH82,#REF!)*(1-$E$91)*0.095</f>
        <v>#REF!</v>
      </c>
      <c r="NYI97" s="1488" t="e">
        <f>SUM(NYI23,NYI27,NYI33,NYI38,NYI41,NYI44,NYI47,NYI50,NYI56,NYI62,NYI64,NYI70,NYI76,NYI78,NYI82,#REF!)*(1-$E$91)*0.095</f>
        <v>#REF!</v>
      </c>
      <c r="NYJ97" s="1488" t="e">
        <f>SUM(NYJ23,NYJ27,NYJ33,NYJ38,NYJ41,NYJ44,NYJ47,NYJ50,NYJ56,NYJ62,NYJ64,NYJ70,NYJ76,NYJ78,NYJ82,#REF!)*(1-$E$91)*0.095</f>
        <v>#REF!</v>
      </c>
      <c r="NYK97" s="1488" t="e">
        <f>SUM(NYK23,NYK27,NYK33,NYK38,NYK41,NYK44,NYK47,NYK50,NYK56,NYK62,NYK64,NYK70,NYK76,NYK78,NYK82,#REF!)*(1-$E$91)*0.095</f>
        <v>#REF!</v>
      </c>
      <c r="NYL97" s="1488" t="e">
        <f>SUM(NYL23,NYL27,NYL33,NYL38,NYL41,NYL44,NYL47,NYL50,NYL56,NYL62,NYL64,NYL70,NYL76,NYL78,NYL82,#REF!)*(1-$E$91)*0.095</f>
        <v>#REF!</v>
      </c>
      <c r="NYM97" s="1488" t="e">
        <f>SUM(NYM23,NYM27,NYM33,NYM38,NYM41,NYM44,NYM47,NYM50,NYM56,NYM62,NYM64,NYM70,NYM76,NYM78,NYM82,#REF!)*(1-$E$91)*0.095</f>
        <v>#REF!</v>
      </c>
      <c r="NYN97" s="1488" t="e">
        <f>SUM(NYN23,NYN27,NYN33,NYN38,NYN41,NYN44,NYN47,NYN50,NYN56,NYN62,NYN64,NYN70,NYN76,NYN78,NYN82,#REF!)*(1-$E$91)*0.095</f>
        <v>#REF!</v>
      </c>
      <c r="NYO97" s="1488" t="e">
        <f>SUM(NYO23,NYO27,NYO33,NYO38,NYO41,NYO44,NYO47,NYO50,NYO56,NYO62,NYO64,NYO70,NYO76,NYO78,NYO82,#REF!)*(1-$E$91)*0.095</f>
        <v>#REF!</v>
      </c>
      <c r="NYP97" s="1488" t="e">
        <f>SUM(NYP23,NYP27,NYP33,NYP38,NYP41,NYP44,NYP47,NYP50,NYP56,NYP62,NYP64,NYP70,NYP76,NYP78,NYP82,#REF!)*(1-$E$91)*0.095</f>
        <v>#REF!</v>
      </c>
      <c r="NYQ97" s="1488" t="e">
        <f>SUM(NYQ23,NYQ27,NYQ33,NYQ38,NYQ41,NYQ44,NYQ47,NYQ50,NYQ56,NYQ62,NYQ64,NYQ70,NYQ76,NYQ78,NYQ82,#REF!)*(1-$E$91)*0.095</f>
        <v>#REF!</v>
      </c>
      <c r="NYR97" s="1488" t="e">
        <f>SUM(NYR23,NYR27,NYR33,NYR38,NYR41,NYR44,NYR47,NYR50,NYR56,NYR62,NYR64,NYR70,NYR76,NYR78,NYR82,#REF!)*(1-$E$91)*0.095</f>
        <v>#REF!</v>
      </c>
      <c r="NYS97" s="1488" t="e">
        <f>SUM(NYS23,NYS27,NYS33,NYS38,NYS41,NYS44,NYS47,NYS50,NYS56,NYS62,NYS64,NYS70,NYS76,NYS78,NYS82,#REF!)*(1-$E$91)*0.095</f>
        <v>#REF!</v>
      </c>
      <c r="NYT97" s="1488" t="e">
        <f>SUM(NYT23,NYT27,NYT33,NYT38,NYT41,NYT44,NYT47,NYT50,NYT56,NYT62,NYT64,NYT70,NYT76,NYT78,NYT82,#REF!)*(1-$E$91)*0.095</f>
        <v>#REF!</v>
      </c>
      <c r="NYU97" s="1488" t="e">
        <f>SUM(NYU23,NYU27,NYU33,NYU38,NYU41,NYU44,NYU47,NYU50,NYU56,NYU62,NYU64,NYU70,NYU76,NYU78,NYU82,#REF!)*(1-$E$91)*0.095</f>
        <v>#REF!</v>
      </c>
      <c r="NYV97" s="1488" t="e">
        <f>SUM(NYV23,NYV27,NYV33,NYV38,NYV41,NYV44,NYV47,NYV50,NYV56,NYV62,NYV64,NYV70,NYV76,NYV78,NYV82,#REF!)*(1-$E$91)*0.095</f>
        <v>#REF!</v>
      </c>
      <c r="NYW97" s="1488" t="e">
        <f>SUM(NYW23,NYW27,NYW33,NYW38,NYW41,NYW44,NYW47,NYW50,NYW56,NYW62,NYW64,NYW70,NYW76,NYW78,NYW82,#REF!)*(1-$E$91)*0.095</f>
        <v>#REF!</v>
      </c>
      <c r="NYX97" s="1488" t="e">
        <f>SUM(NYX23,NYX27,NYX33,NYX38,NYX41,NYX44,NYX47,NYX50,NYX56,NYX62,NYX64,NYX70,NYX76,NYX78,NYX82,#REF!)*(1-$E$91)*0.095</f>
        <v>#REF!</v>
      </c>
      <c r="NYY97" s="1488" t="e">
        <f>SUM(NYY23,NYY27,NYY33,NYY38,NYY41,NYY44,NYY47,NYY50,NYY56,NYY62,NYY64,NYY70,NYY76,NYY78,NYY82,#REF!)*(1-$E$91)*0.095</f>
        <v>#REF!</v>
      </c>
      <c r="NYZ97" s="1488" t="e">
        <f>SUM(NYZ23,NYZ27,NYZ33,NYZ38,NYZ41,NYZ44,NYZ47,NYZ50,NYZ56,NYZ62,NYZ64,NYZ70,NYZ76,NYZ78,NYZ82,#REF!)*(1-$E$91)*0.095</f>
        <v>#REF!</v>
      </c>
      <c r="NZA97" s="1488" t="e">
        <f>SUM(NZA23,NZA27,NZA33,NZA38,NZA41,NZA44,NZA47,NZA50,NZA56,NZA62,NZA64,NZA70,NZA76,NZA78,NZA82,#REF!)*(1-$E$91)*0.095</f>
        <v>#REF!</v>
      </c>
      <c r="NZB97" s="1488" t="e">
        <f>SUM(NZB23,NZB27,NZB33,NZB38,NZB41,NZB44,NZB47,NZB50,NZB56,NZB62,NZB64,NZB70,NZB76,NZB78,NZB82,#REF!)*(1-$E$91)*0.095</f>
        <v>#REF!</v>
      </c>
      <c r="NZC97" s="1488" t="e">
        <f>SUM(NZC23,NZC27,NZC33,NZC38,NZC41,NZC44,NZC47,NZC50,NZC56,NZC62,NZC64,NZC70,NZC76,NZC78,NZC82,#REF!)*(1-$E$91)*0.095</f>
        <v>#REF!</v>
      </c>
      <c r="NZD97" s="1488" t="e">
        <f>SUM(NZD23,NZD27,NZD33,NZD38,NZD41,NZD44,NZD47,NZD50,NZD56,NZD62,NZD64,NZD70,NZD76,NZD78,NZD82,#REF!)*(1-$E$91)*0.095</f>
        <v>#REF!</v>
      </c>
      <c r="NZE97" s="1488" t="e">
        <f>SUM(NZE23,NZE27,NZE33,NZE38,NZE41,NZE44,NZE47,NZE50,NZE56,NZE62,NZE64,NZE70,NZE76,NZE78,NZE82,#REF!)*(1-$E$91)*0.095</f>
        <v>#REF!</v>
      </c>
      <c r="NZF97" s="1488" t="e">
        <f>SUM(NZF23,NZF27,NZF33,NZF38,NZF41,NZF44,NZF47,NZF50,NZF56,NZF62,NZF64,NZF70,NZF76,NZF78,NZF82,#REF!)*(1-$E$91)*0.095</f>
        <v>#REF!</v>
      </c>
      <c r="NZG97" s="1488" t="e">
        <f>SUM(NZG23,NZG27,NZG33,NZG38,NZG41,NZG44,NZG47,NZG50,NZG56,NZG62,NZG64,NZG70,NZG76,NZG78,NZG82,#REF!)*(1-$E$91)*0.095</f>
        <v>#REF!</v>
      </c>
      <c r="NZH97" s="1488" t="e">
        <f>SUM(NZH23,NZH27,NZH33,NZH38,NZH41,NZH44,NZH47,NZH50,NZH56,NZH62,NZH64,NZH70,NZH76,NZH78,NZH82,#REF!)*(1-$E$91)*0.095</f>
        <v>#REF!</v>
      </c>
      <c r="NZI97" s="1488" t="e">
        <f>SUM(NZI23,NZI27,NZI33,NZI38,NZI41,NZI44,NZI47,NZI50,NZI56,NZI62,NZI64,NZI70,NZI76,NZI78,NZI82,#REF!)*(1-$E$91)*0.095</f>
        <v>#REF!</v>
      </c>
      <c r="NZJ97" s="1488" t="e">
        <f>SUM(NZJ23,NZJ27,NZJ33,NZJ38,NZJ41,NZJ44,NZJ47,NZJ50,NZJ56,NZJ62,NZJ64,NZJ70,NZJ76,NZJ78,NZJ82,#REF!)*(1-$E$91)*0.095</f>
        <v>#REF!</v>
      </c>
      <c r="NZK97" s="1488" t="e">
        <f>SUM(NZK23,NZK27,NZK33,NZK38,NZK41,NZK44,NZK47,NZK50,NZK56,NZK62,NZK64,NZK70,NZK76,NZK78,NZK82,#REF!)*(1-$E$91)*0.095</f>
        <v>#REF!</v>
      </c>
      <c r="NZL97" s="1488" t="e">
        <f>SUM(NZL23,NZL27,NZL33,NZL38,NZL41,NZL44,NZL47,NZL50,NZL56,NZL62,NZL64,NZL70,NZL76,NZL78,NZL82,#REF!)*(1-$E$91)*0.095</f>
        <v>#REF!</v>
      </c>
      <c r="NZM97" s="1488" t="e">
        <f>SUM(NZM23,NZM27,NZM33,NZM38,NZM41,NZM44,NZM47,NZM50,NZM56,NZM62,NZM64,NZM70,NZM76,NZM78,NZM82,#REF!)*(1-$E$91)*0.095</f>
        <v>#REF!</v>
      </c>
      <c r="NZN97" s="1488" t="e">
        <f>SUM(NZN23,NZN27,NZN33,NZN38,NZN41,NZN44,NZN47,NZN50,NZN56,NZN62,NZN64,NZN70,NZN76,NZN78,NZN82,#REF!)*(1-$E$91)*0.095</f>
        <v>#REF!</v>
      </c>
      <c r="NZO97" s="1488" t="e">
        <f>SUM(NZO23,NZO27,NZO33,NZO38,NZO41,NZO44,NZO47,NZO50,NZO56,NZO62,NZO64,NZO70,NZO76,NZO78,NZO82,#REF!)*(1-$E$91)*0.095</f>
        <v>#REF!</v>
      </c>
      <c r="NZP97" s="1488" t="e">
        <f>SUM(NZP23,NZP27,NZP33,NZP38,NZP41,NZP44,NZP47,NZP50,NZP56,NZP62,NZP64,NZP70,NZP76,NZP78,NZP82,#REF!)*(1-$E$91)*0.095</f>
        <v>#REF!</v>
      </c>
      <c r="NZQ97" s="1488" t="e">
        <f>SUM(NZQ23,NZQ27,NZQ33,NZQ38,NZQ41,NZQ44,NZQ47,NZQ50,NZQ56,NZQ62,NZQ64,NZQ70,NZQ76,NZQ78,NZQ82,#REF!)*(1-$E$91)*0.095</f>
        <v>#REF!</v>
      </c>
      <c r="NZR97" s="1488" t="e">
        <f>SUM(NZR23,NZR27,NZR33,NZR38,NZR41,NZR44,NZR47,NZR50,NZR56,NZR62,NZR64,NZR70,NZR76,NZR78,NZR82,#REF!)*(1-$E$91)*0.095</f>
        <v>#REF!</v>
      </c>
      <c r="NZS97" s="1488" t="e">
        <f>SUM(NZS23,NZS27,NZS33,NZS38,NZS41,NZS44,NZS47,NZS50,NZS56,NZS62,NZS64,NZS70,NZS76,NZS78,NZS82,#REF!)*(1-$E$91)*0.095</f>
        <v>#REF!</v>
      </c>
      <c r="NZT97" s="1488" t="e">
        <f>SUM(NZT23,NZT27,NZT33,NZT38,NZT41,NZT44,NZT47,NZT50,NZT56,NZT62,NZT64,NZT70,NZT76,NZT78,NZT82,#REF!)*(1-$E$91)*0.095</f>
        <v>#REF!</v>
      </c>
      <c r="NZU97" s="1488" t="e">
        <f>SUM(NZU23,NZU27,NZU33,NZU38,NZU41,NZU44,NZU47,NZU50,NZU56,NZU62,NZU64,NZU70,NZU76,NZU78,NZU82,#REF!)*(1-$E$91)*0.095</f>
        <v>#REF!</v>
      </c>
      <c r="NZV97" s="1488" t="e">
        <f>SUM(NZV23,NZV27,NZV33,NZV38,NZV41,NZV44,NZV47,NZV50,NZV56,NZV62,NZV64,NZV70,NZV76,NZV78,NZV82,#REF!)*(1-$E$91)*0.095</f>
        <v>#REF!</v>
      </c>
      <c r="NZW97" s="1488" t="e">
        <f>SUM(NZW23,NZW27,NZW33,NZW38,NZW41,NZW44,NZW47,NZW50,NZW56,NZW62,NZW64,NZW70,NZW76,NZW78,NZW82,#REF!)*(1-$E$91)*0.095</f>
        <v>#REF!</v>
      </c>
      <c r="NZX97" s="1488" t="e">
        <f>SUM(NZX23,NZX27,NZX33,NZX38,NZX41,NZX44,NZX47,NZX50,NZX56,NZX62,NZX64,NZX70,NZX76,NZX78,NZX82,#REF!)*(1-$E$91)*0.095</f>
        <v>#REF!</v>
      </c>
      <c r="NZY97" s="1488" t="e">
        <f>SUM(NZY23,NZY27,NZY33,NZY38,NZY41,NZY44,NZY47,NZY50,NZY56,NZY62,NZY64,NZY70,NZY76,NZY78,NZY82,#REF!)*(1-$E$91)*0.095</f>
        <v>#REF!</v>
      </c>
      <c r="NZZ97" s="1488" t="e">
        <f>SUM(NZZ23,NZZ27,NZZ33,NZZ38,NZZ41,NZZ44,NZZ47,NZZ50,NZZ56,NZZ62,NZZ64,NZZ70,NZZ76,NZZ78,NZZ82,#REF!)*(1-$E$91)*0.095</f>
        <v>#REF!</v>
      </c>
      <c r="OAA97" s="1488" t="e">
        <f>SUM(OAA23,OAA27,OAA33,OAA38,OAA41,OAA44,OAA47,OAA50,OAA56,OAA62,OAA64,OAA70,OAA76,OAA78,OAA82,#REF!)*(1-$E$91)*0.095</f>
        <v>#REF!</v>
      </c>
      <c r="OAB97" s="1488" t="e">
        <f>SUM(OAB23,OAB27,OAB33,OAB38,OAB41,OAB44,OAB47,OAB50,OAB56,OAB62,OAB64,OAB70,OAB76,OAB78,OAB82,#REF!)*(1-$E$91)*0.095</f>
        <v>#REF!</v>
      </c>
      <c r="OAC97" s="1488" t="e">
        <f>SUM(OAC23,OAC27,OAC33,OAC38,OAC41,OAC44,OAC47,OAC50,OAC56,OAC62,OAC64,OAC70,OAC76,OAC78,OAC82,#REF!)*(1-$E$91)*0.095</f>
        <v>#REF!</v>
      </c>
      <c r="OAD97" s="1488" t="e">
        <f>SUM(OAD23,OAD27,OAD33,OAD38,OAD41,OAD44,OAD47,OAD50,OAD56,OAD62,OAD64,OAD70,OAD76,OAD78,OAD82,#REF!)*(1-$E$91)*0.095</f>
        <v>#REF!</v>
      </c>
      <c r="OAE97" s="1488" t="e">
        <f>SUM(OAE23,OAE27,OAE33,OAE38,OAE41,OAE44,OAE47,OAE50,OAE56,OAE62,OAE64,OAE70,OAE76,OAE78,OAE82,#REF!)*(1-$E$91)*0.095</f>
        <v>#REF!</v>
      </c>
      <c r="OAF97" s="1488" t="e">
        <f>SUM(OAF23,OAF27,OAF33,OAF38,OAF41,OAF44,OAF47,OAF50,OAF56,OAF62,OAF64,OAF70,OAF76,OAF78,OAF82,#REF!)*(1-$E$91)*0.095</f>
        <v>#REF!</v>
      </c>
      <c r="OAG97" s="1488" t="e">
        <f>SUM(OAG23,OAG27,OAG33,OAG38,OAG41,OAG44,OAG47,OAG50,OAG56,OAG62,OAG64,OAG70,OAG76,OAG78,OAG82,#REF!)*(1-$E$91)*0.095</f>
        <v>#REF!</v>
      </c>
      <c r="OAH97" s="1488" t="e">
        <f>SUM(OAH23,OAH27,OAH33,OAH38,OAH41,OAH44,OAH47,OAH50,OAH56,OAH62,OAH64,OAH70,OAH76,OAH78,OAH82,#REF!)*(1-$E$91)*0.095</f>
        <v>#REF!</v>
      </c>
      <c r="OAI97" s="1488" t="e">
        <f>SUM(OAI23,OAI27,OAI33,OAI38,OAI41,OAI44,OAI47,OAI50,OAI56,OAI62,OAI64,OAI70,OAI76,OAI78,OAI82,#REF!)*(1-$E$91)*0.095</f>
        <v>#REF!</v>
      </c>
      <c r="OAJ97" s="1488" t="e">
        <f>SUM(OAJ23,OAJ27,OAJ33,OAJ38,OAJ41,OAJ44,OAJ47,OAJ50,OAJ56,OAJ62,OAJ64,OAJ70,OAJ76,OAJ78,OAJ82,#REF!)*(1-$E$91)*0.095</f>
        <v>#REF!</v>
      </c>
      <c r="OAK97" s="1488" t="e">
        <f>SUM(OAK23,OAK27,OAK33,OAK38,OAK41,OAK44,OAK47,OAK50,OAK56,OAK62,OAK64,OAK70,OAK76,OAK78,OAK82,#REF!)*(1-$E$91)*0.095</f>
        <v>#REF!</v>
      </c>
      <c r="OAL97" s="1488" t="e">
        <f>SUM(OAL23,OAL27,OAL33,OAL38,OAL41,OAL44,OAL47,OAL50,OAL56,OAL62,OAL64,OAL70,OAL76,OAL78,OAL82,#REF!)*(1-$E$91)*0.095</f>
        <v>#REF!</v>
      </c>
      <c r="OAM97" s="1488" t="e">
        <f>SUM(OAM23,OAM27,OAM33,OAM38,OAM41,OAM44,OAM47,OAM50,OAM56,OAM62,OAM64,OAM70,OAM76,OAM78,OAM82,#REF!)*(1-$E$91)*0.095</f>
        <v>#REF!</v>
      </c>
      <c r="OAN97" s="1488" t="e">
        <f>SUM(OAN23,OAN27,OAN33,OAN38,OAN41,OAN44,OAN47,OAN50,OAN56,OAN62,OAN64,OAN70,OAN76,OAN78,OAN82,#REF!)*(1-$E$91)*0.095</f>
        <v>#REF!</v>
      </c>
      <c r="OAO97" s="1488" t="e">
        <f>SUM(OAO23,OAO27,OAO33,OAO38,OAO41,OAO44,OAO47,OAO50,OAO56,OAO62,OAO64,OAO70,OAO76,OAO78,OAO82,#REF!)*(1-$E$91)*0.095</f>
        <v>#REF!</v>
      </c>
      <c r="OAP97" s="1488" t="e">
        <f>SUM(OAP23,OAP27,OAP33,OAP38,OAP41,OAP44,OAP47,OAP50,OAP56,OAP62,OAP64,OAP70,OAP76,OAP78,OAP82,#REF!)*(1-$E$91)*0.095</f>
        <v>#REF!</v>
      </c>
      <c r="OAQ97" s="1488" t="e">
        <f>SUM(OAQ23,OAQ27,OAQ33,OAQ38,OAQ41,OAQ44,OAQ47,OAQ50,OAQ56,OAQ62,OAQ64,OAQ70,OAQ76,OAQ78,OAQ82,#REF!)*(1-$E$91)*0.095</f>
        <v>#REF!</v>
      </c>
      <c r="OAR97" s="1488" t="e">
        <f>SUM(OAR23,OAR27,OAR33,OAR38,OAR41,OAR44,OAR47,OAR50,OAR56,OAR62,OAR64,OAR70,OAR76,OAR78,OAR82,#REF!)*(1-$E$91)*0.095</f>
        <v>#REF!</v>
      </c>
      <c r="OAS97" s="1488" t="e">
        <f>SUM(OAS23,OAS27,OAS33,OAS38,OAS41,OAS44,OAS47,OAS50,OAS56,OAS62,OAS64,OAS70,OAS76,OAS78,OAS82,#REF!)*(1-$E$91)*0.095</f>
        <v>#REF!</v>
      </c>
      <c r="OAT97" s="1488" t="e">
        <f>SUM(OAT23,OAT27,OAT33,OAT38,OAT41,OAT44,OAT47,OAT50,OAT56,OAT62,OAT64,OAT70,OAT76,OAT78,OAT82,#REF!)*(1-$E$91)*0.095</f>
        <v>#REF!</v>
      </c>
      <c r="OAU97" s="1488" t="e">
        <f>SUM(OAU23,OAU27,OAU33,OAU38,OAU41,OAU44,OAU47,OAU50,OAU56,OAU62,OAU64,OAU70,OAU76,OAU78,OAU82,#REF!)*(1-$E$91)*0.095</f>
        <v>#REF!</v>
      </c>
      <c r="OAV97" s="1488" t="e">
        <f>SUM(OAV23,OAV27,OAV33,OAV38,OAV41,OAV44,OAV47,OAV50,OAV56,OAV62,OAV64,OAV70,OAV76,OAV78,OAV82,#REF!)*(1-$E$91)*0.095</f>
        <v>#REF!</v>
      </c>
      <c r="OAW97" s="1488" t="e">
        <f>SUM(OAW23,OAW27,OAW33,OAW38,OAW41,OAW44,OAW47,OAW50,OAW56,OAW62,OAW64,OAW70,OAW76,OAW78,OAW82,#REF!)*(1-$E$91)*0.095</f>
        <v>#REF!</v>
      </c>
      <c r="OAX97" s="1488" t="e">
        <f>SUM(OAX23,OAX27,OAX33,OAX38,OAX41,OAX44,OAX47,OAX50,OAX56,OAX62,OAX64,OAX70,OAX76,OAX78,OAX82,#REF!)*(1-$E$91)*0.095</f>
        <v>#REF!</v>
      </c>
      <c r="OAY97" s="1488" t="e">
        <f>SUM(OAY23,OAY27,OAY33,OAY38,OAY41,OAY44,OAY47,OAY50,OAY56,OAY62,OAY64,OAY70,OAY76,OAY78,OAY82,#REF!)*(1-$E$91)*0.095</f>
        <v>#REF!</v>
      </c>
      <c r="OAZ97" s="1488" t="e">
        <f>SUM(OAZ23,OAZ27,OAZ33,OAZ38,OAZ41,OAZ44,OAZ47,OAZ50,OAZ56,OAZ62,OAZ64,OAZ70,OAZ76,OAZ78,OAZ82,#REF!)*(1-$E$91)*0.095</f>
        <v>#REF!</v>
      </c>
      <c r="OBA97" s="1488" t="e">
        <f>SUM(OBA23,OBA27,OBA33,OBA38,OBA41,OBA44,OBA47,OBA50,OBA56,OBA62,OBA64,OBA70,OBA76,OBA78,OBA82,#REF!)*(1-$E$91)*0.095</f>
        <v>#REF!</v>
      </c>
      <c r="OBB97" s="1488" t="e">
        <f>SUM(OBB23,OBB27,OBB33,OBB38,OBB41,OBB44,OBB47,OBB50,OBB56,OBB62,OBB64,OBB70,OBB76,OBB78,OBB82,#REF!)*(1-$E$91)*0.095</f>
        <v>#REF!</v>
      </c>
      <c r="OBC97" s="1488" t="e">
        <f>SUM(OBC23,OBC27,OBC33,OBC38,OBC41,OBC44,OBC47,OBC50,OBC56,OBC62,OBC64,OBC70,OBC76,OBC78,OBC82,#REF!)*(1-$E$91)*0.095</f>
        <v>#REF!</v>
      </c>
      <c r="OBD97" s="1488" t="e">
        <f>SUM(OBD23,OBD27,OBD33,OBD38,OBD41,OBD44,OBD47,OBD50,OBD56,OBD62,OBD64,OBD70,OBD76,OBD78,OBD82,#REF!)*(1-$E$91)*0.095</f>
        <v>#REF!</v>
      </c>
      <c r="OBE97" s="1488" t="e">
        <f>SUM(OBE23,OBE27,OBE33,OBE38,OBE41,OBE44,OBE47,OBE50,OBE56,OBE62,OBE64,OBE70,OBE76,OBE78,OBE82,#REF!)*(1-$E$91)*0.095</f>
        <v>#REF!</v>
      </c>
      <c r="OBF97" s="1488" t="e">
        <f>SUM(OBF23,OBF27,OBF33,OBF38,OBF41,OBF44,OBF47,OBF50,OBF56,OBF62,OBF64,OBF70,OBF76,OBF78,OBF82,#REF!)*(1-$E$91)*0.095</f>
        <v>#REF!</v>
      </c>
      <c r="OBG97" s="1488" t="e">
        <f>SUM(OBG23,OBG27,OBG33,OBG38,OBG41,OBG44,OBG47,OBG50,OBG56,OBG62,OBG64,OBG70,OBG76,OBG78,OBG82,#REF!)*(1-$E$91)*0.095</f>
        <v>#REF!</v>
      </c>
      <c r="OBH97" s="1488" t="e">
        <f>SUM(OBH23,OBH27,OBH33,OBH38,OBH41,OBH44,OBH47,OBH50,OBH56,OBH62,OBH64,OBH70,OBH76,OBH78,OBH82,#REF!)*(1-$E$91)*0.095</f>
        <v>#REF!</v>
      </c>
      <c r="OBI97" s="1488" t="e">
        <f>SUM(OBI23,OBI27,OBI33,OBI38,OBI41,OBI44,OBI47,OBI50,OBI56,OBI62,OBI64,OBI70,OBI76,OBI78,OBI82,#REF!)*(1-$E$91)*0.095</f>
        <v>#REF!</v>
      </c>
      <c r="OBJ97" s="1488" t="e">
        <f>SUM(OBJ23,OBJ27,OBJ33,OBJ38,OBJ41,OBJ44,OBJ47,OBJ50,OBJ56,OBJ62,OBJ64,OBJ70,OBJ76,OBJ78,OBJ82,#REF!)*(1-$E$91)*0.095</f>
        <v>#REF!</v>
      </c>
      <c r="OBK97" s="1488" t="e">
        <f>SUM(OBK23,OBK27,OBK33,OBK38,OBK41,OBK44,OBK47,OBK50,OBK56,OBK62,OBK64,OBK70,OBK76,OBK78,OBK82,#REF!)*(1-$E$91)*0.095</f>
        <v>#REF!</v>
      </c>
      <c r="OBL97" s="1488" t="e">
        <f>SUM(OBL23,OBL27,OBL33,OBL38,OBL41,OBL44,OBL47,OBL50,OBL56,OBL62,OBL64,OBL70,OBL76,OBL78,OBL82,#REF!)*(1-$E$91)*0.095</f>
        <v>#REF!</v>
      </c>
      <c r="OBM97" s="1488" t="e">
        <f>SUM(OBM23,OBM27,OBM33,OBM38,OBM41,OBM44,OBM47,OBM50,OBM56,OBM62,OBM64,OBM70,OBM76,OBM78,OBM82,#REF!)*(1-$E$91)*0.095</f>
        <v>#REF!</v>
      </c>
      <c r="OBN97" s="1488" t="e">
        <f>SUM(OBN23,OBN27,OBN33,OBN38,OBN41,OBN44,OBN47,OBN50,OBN56,OBN62,OBN64,OBN70,OBN76,OBN78,OBN82,#REF!)*(1-$E$91)*0.095</f>
        <v>#REF!</v>
      </c>
      <c r="OBO97" s="1488" t="e">
        <f>SUM(OBO23,OBO27,OBO33,OBO38,OBO41,OBO44,OBO47,OBO50,OBO56,OBO62,OBO64,OBO70,OBO76,OBO78,OBO82,#REF!)*(1-$E$91)*0.095</f>
        <v>#REF!</v>
      </c>
      <c r="OBP97" s="1488" t="e">
        <f>SUM(OBP23,OBP27,OBP33,OBP38,OBP41,OBP44,OBP47,OBP50,OBP56,OBP62,OBP64,OBP70,OBP76,OBP78,OBP82,#REF!)*(1-$E$91)*0.095</f>
        <v>#REF!</v>
      </c>
      <c r="OBQ97" s="1488" t="e">
        <f>SUM(OBQ23,OBQ27,OBQ33,OBQ38,OBQ41,OBQ44,OBQ47,OBQ50,OBQ56,OBQ62,OBQ64,OBQ70,OBQ76,OBQ78,OBQ82,#REF!)*(1-$E$91)*0.095</f>
        <v>#REF!</v>
      </c>
      <c r="OBR97" s="1488" t="e">
        <f>SUM(OBR23,OBR27,OBR33,OBR38,OBR41,OBR44,OBR47,OBR50,OBR56,OBR62,OBR64,OBR70,OBR76,OBR78,OBR82,#REF!)*(1-$E$91)*0.095</f>
        <v>#REF!</v>
      </c>
      <c r="OBS97" s="1488" t="e">
        <f>SUM(OBS23,OBS27,OBS33,OBS38,OBS41,OBS44,OBS47,OBS50,OBS56,OBS62,OBS64,OBS70,OBS76,OBS78,OBS82,#REF!)*(1-$E$91)*0.095</f>
        <v>#REF!</v>
      </c>
      <c r="OBT97" s="1488" t="e">
        <f>SUM(OBT23,OBT27,OBT33,OBT38,OBT41,OBT44,OBT47,OBT50,OBT56,OBT62,OBT64,OBT70,OBT76,OBT78,OBT82,#REF!)*(1-$E$91)*0.095</f>
        <v>#REF!</v>
      </c>
      <c r="OBU97" s="1488" t="e">
        <f>SUM(OBU23,OBU27,OBU33,OBU38,OBU41,OBU44,OBU47,OBU50,OBU56,OBU62,OBU64,OBU70,OBU76,OBU78,OBU82,#REF!)*(1-$E$91)*0.095</f>
        <v>#REF!</v>
      </c>
      <c r="OBV97" s="1488" t="e">
        <f>SUM(OBV23,OBV27,OBV33,OBV38,OBV41,OBV44,OBV47,OBV50,OBV56,OBV62,OBV64,OBV70,OBV76,OBV78,OBV82,#REF!)*(1-$E$91)*0.095</f>
        <v>#REF!</v>
      </c>
      <c r="OBW97" s="1488" t="e">
        <f>SUM(OBW23,OBW27,OBW33,OBW38,OBW41,OBW44,OBW47,OBW50,OBW56,OBW62,OBW64,OBW70,OBW76,OBW78,OBW82,#REF!)*(1-$E$91)*0.095</f>
        <v>#REF!</v>
      </c>
      <c r="OBX97" s="1488" t="e">
        <f>SUM(OBX23,OBX27,OBX33,OBX38,OBX41,OBX44,OBX47,OBX50,OBX56,OBX62,OBX64,OBX70,OBX76,OBX78,OBX82,#REF!)*(1-$E$91)*0.095</f>
        <v>#REF!</v>
      </c>
      <c r="OBY97" s="1488" t="e">
        <f>SUM(OBY23,OBY27,OBY33,OBY38,OBY41,OBY44,OBY47,OBY50,OBY56,OBY62,OBY64,OBY70,OBY76,OBY78,OBY82,#REF!)*(1-$E$91)*0.095</f>
        <v>#REF!</v>
      </c>
      <c r="OBZ97" s="1488" t="e">
        <f>SUM(OBZ23,OBZ27,OBZ33,OBZ38,OBZ41,OBZ44,OBZ47,OBZ50,OBZ56,OBZ62,OBZ64,OBZ70,OBZ76,OBZ78,OBZ82,#REF!)*(1-$E$91)*0.095</f>
        <v>#REF!</v>
      </c>
      <c r="OCA97" s="1488" t="e">
        <f>SUM(OCA23,OCA27,OCA33,OCA38,OCA41,OCA44,OCA47,OCA50,OCA56,OCA62,OCA64,OCA70,OCA76,OCA78,OCA82,#REF!)*(1-$E$91)*0.095</f>
        <v>#REF!</v>
      </c>
      <c r="OCB97" s="1488" t="e">
        <f>SUM(OCB23,OCB27,OCB33,OCB38,OCB41,OCB44,OCB47,OCB50,OCB56,OCB62,OCB64,OCB70,OCB76,OCB78,OCB82,#REF!)*(1-$E$91)*0.095</f>
        <v>#REF!</v>
      </c>
      <c r="OCC97" s="1488" t="e">
        <f>SUM(OCC23,OCC27,OCC33,OCC38,OCC41,OCC44,OCC47,OCC50,OCC56,OCC62,OCC64,OCC70,OCC76,OCC78,OCC82,#REF!)*(1-$E$91)*0.095</f>
        <v>#REF!</v>
      </c>
      <c r="OCD97" s="1488" t="e">
        <f>SUM(OCD23,OCD27,OCD33,OCD38,OCD41,OCD44,OCD47,OCD50,OCD56,OCD62,OCD64,OCD70,OCD76,OCD78,OCD82,#REF!)*(1-$E$91)*0.095</f>
        <v>#REF!</v>
      </c>
      <c r="OCE97" s="1488" t="e">
        <f>SUM(OCE23,OCE27,OCE33,OCE38,OCE41,OCE44,OCE47,OCE50,OCE56,OCE62,OCE64,OCE70,OCE76,OCE78,OCE82,#REF!)*(1-$E$91)*0.095</f>
        <v>#REF!</v>
      </c>
      <c r="OCF97" s="1488" t="e">
        <f>SUM(OCF23,OCF27,OCF33,OCF38,OCF41,OCF44,OCF47,OCF50,OCF56,OCF62,OCF64,OCF70,OCF76,OCF78,OCF82,#REF!)*(1-$E$91)*0.095</f>
        <v>#REF!</v>
      </c>
      <c r="OCG97" s="1488" t="e">
        <f>SUM(OCG23,OCG27,OCG33,OCG38,OCG41,OCG44,OCG47,OCG50,OCG56,OCG62,OCG64,OCG70,OCG76,OCG78,OCG82,#REF!)*(1-$E$91)*0.095</f>
        <v>#REF!</v>
      </c>
      <c r="OCH97" s="1488" t="e">
        <f>SUM(OCH23,OCH27,OCH33,OCH38,OCH41,OCH44,OCH47,OCH50,OCH56,OCH62,OCH64,OCH70,OCH76,OCH78,OCH82,#REF!)*(1-$E$91)*0.095</f>
        <v>#REF!</v>
      </c>
      <c r="OCI97" s="1488" t="e">
        <f>SUM(OCI23,OCI27,OCI33,OCI38,OCI41,OCI44,OCI47,OCI50,OCI56,OCI62,OCI64,OCI70,OCI76,OCI78,OCI82,#REF!)*(1-$E$91)*0.095</f>
        <v>#REF!</v>
      </c>
      <c r="OCJ97" s="1488" t="e">
        <f>SUM(OCJ23,OCJ27,OCJ33,OCJ38,OCJ41,OCJ44,OCJ47,OCJ50,OCJ56,OCJ62,OCJ64,OCJ70,OCJ76,OCJ78,OCJ82,#REF!)*(1-$E$91)*0.095</f>
        <v>#REF!</v>
      </c>
      <c r="OCK97" s="1488" t="e">
        <f>SUM(OCK23,OCK27,OCK33,OCK38,OCK41,OCK44,OCK47,OCK50,OCK56,OCK62,OCK64,OCK70,OCK76,OCK78,OCK82,#REF!)*(1-$E$91)*0.095</f>
        <v>#REF!</v>
      </c>
      <c r="OCL97" s="1488" t="e">
        <f>SUM(OCL23,OCL27,OCL33,OCL38,OCL41,OCL44,OCL47,OCL50,OCL56,OCL62,OCL64,OCL70,OCL76,OCL78,OCL82,#REF!)*(1-$E$91)*0.095</f>
        <v>#REF!</v>
      </c>
      <c r="OCM97" s="1488" t="e">
        <f>SUM(OCM23,OCM27,OCM33,OCM38,OCM41,OCM44,OCM47,OCM50,OCM56,OCM62,OCM64,OCM70,OCM76,OCM78,OCM82,#REF!)*(1-$E$91)*0.095</f>
        <v>#REF!</v>
      </c>
      <c r="OCN97" s="1488" t="e">
        <f>SUM(OCN23,OCN27,OCN33,OCN38,OCN41,OCN44,OCN47,OCN50,OCN56,OCN62,OCN64,OCN70,OCN76,OCN78,OCN82,#REF!)*(1-$E$91)*0.095</f>
        <v>#REF!</v>
      </c>
      <c r="OCO97" s="1488" t="e">
        <f>SUM(OCO23,OCO27,OCO33,OCO38,OCO41,OCO44,OCO47,OCO50,OCO56,OCO62,OCO64,OCO70,OCO76,OCO78,OCO82,#REF!)*(1-$E$91)*0.095</f>
        <v>#REF!</v>
      </c>
      <c r="OCP97" s="1488" t="e">
        <f>SUM(OCP23,OCP27,OCP33,OCP38,OCP41,OCP44,OCP47,OCP50,OCP56,OCP62,OCP64,OCP70,OCP76,OCP78,OCP82,#REF!)*(1-$E$91)*0.095</f>
        <v>#REF!</v>
      </c>
      <c r="OCQ97" s="1488" t="e">
        <f>SUM(OCQ23,OCQ27,OCQ33,OCQ38,OCQ41,OCQ44,OCQ47,OCQ50,OCQ56,OCQ62,OCQ64,OCQ70,OCQ76,OCQ78,OCQ82,#REF!)*(1-$E$91)*0.095</f>
        <v>#REF!</v>
      </c>
      <c r="OCR97" s="1488" t="e">
        <f>SUM(OCR23,OCR27,OCR33,OCR38,OCR41,OCR44,OCR47,OCR50,OCR56,OCR62,OCR64,OCR70,OCR76,OCR78,OCR82,#REF!)*(1-$E$91)*0.095</f>
        <v>#REF!</v>
      </c>
      <c r="OCS97" s="1488" t="e">
        <f>SUM(OCS23,OCS27,OCS33,OCS38,OCS41,OCS44,OCS47,OCS50,OCS56,OCS62,OCS64,OCS70,OCS76,OCS78,OCS82,#REF!)*(1-$E$91)*0.095</f>
        <v>#REF!</v>
      </c>
      <c r="OCT97" s="1488" t="e">
        <f>SUM(OCT23,OCT27,OCT33,OCT38,OCT41,OCT44,OCT47,OCT50,OCT56,OCT62,OCT64,OCT70,OCT76,OCT78,OCT82,#REF!)*(1-$E$91)*0.095</f>
        <v>#REF!</v>
      </c>
      <c r="OCU97" s="1488" t="e">
        <f>SUM(OCU23,OCU27,OCU33,OCU38,OCU41,OCU44,OCU47,OCU50,OCU56,OCU62,OCU64,OCU70,OCU76,OCU78,OCU82,#REF!)*(1-$E$91)*0.095</f>
        <v>#REF!</v>
      </c>
      <c r="OCV97" s="1488" t="e">
        <f>SUM(OCV23,OCV27,OCV33,OCV38,OCV41,OCV44,OCV47,OCV50,OCV56,OCV62,OCV64,OCV70,OCV76,OCV78,OCV82,#REF!)*(1-$E$91)*0.095</f>
        <v>#REF!</v>
      </c>
      <c r="OCW97" s="1488" t="e">
        <f>SUM(OCW23,OCW27,OCW33,OCW38,OCW41,OCW44,OCW47,OCW50,OCW56,OCW62,OCW64,OCW70,OCW76,OCW78,OCW82,#REF!)*(1-$E$91)*0.095</f>
        <v>#REF!</v>
      </c>
      <c r="OCX97" s="1488" t="e">
        <f>SUM(OCX23,OCX27,OCX33,OCX38,OCX41,OCX44,OCX47,OCX50,OCX56,OCX62,OCX64,OCX70,OCX76,OCX78,OCX82,#REF!)*(1-$E$91)*0.095</f>
        <v>#REF!</v>
      </c>
      <c r="OCY97" s="1488" t="e">
        <f>SUM(OCY23,OCY27,OCY33,OCY38,OCY41,OCY44,OCY47,OCY50,OCY56,OCY62,OCY64,OCY70,OCY76,OCY78,OCY82,#REF!)*(1-$E$91)*0.095</f>
        <v>#REF!</v>
      </c>
      <c r="OCZ97" s="1488" t="e">
        <f>SUM(OCZ23,OCZ27,OCZ33,OCZ38,OCZ41,OCZ44,OCZ47,OCZ50,OCZ56,OCZ62,OCZ64,OCZ70,OCZ76,OCZ78,OCZ82,#REF!)*(1-$E$91)*0.095</f>
        <v>#REF!</v>
      </c>
      <c r="ODA97" s="1488" t="e">
        <f>SUM(ODA23,ODA27,ODA33,ODA38,ODA41,ODA44,ODA47,ODA50,ODA56,ODA62,ODA64,ODA70,ODA76,ODA78,ODA82,#REF!)*(1-$E$91)*0.095</f>
        <v>#REF!</v>
      </c>
      <c r="ODB97" s="1488" t="e">
        <f>SUM(ODB23,ODB27,ODB33,ODB38,ODB41,ODB44,ODB47,ODB50,ODB56,ODB62,ODB64,ODB70,ODB76,ODB78,ODB82,#REF!)*(1-$E$91)*0.095</f>
        <v>#REF!</v>
      </c>
      <c r="ODC97" s="1488" t="e">
        <f>SUM(ODC23,ODC27,ODC33,ODC38,ODC41,ODC44,ODC47,ODC50,ODC56,ODC62,ODC64,ODC70,ODC76,ODC78,ODC82,#REF!)*(1-$E$91)*0.095</f>
        <v>#REF!</v>
      </c>
      <c r="ODD97" s="1488" t="e">
        <f>SUM(ODD23,ODD27,ODD33,ODD38,ODD41,ODD44,ODD47,ODD50,ODD56,ODD62,ODD64,ODD70,ODD76,ODD78,ODD82,#REF!)*(1-$E$91)*0.095</f>
        <v>#REF!</v>
      </c>
      <c r="ODE97" s="1488" t="e">
        <f>SUM(ODE23,ODE27,ODE33,ODE38,ODE41,ODE44,ODE47,ODE50,ODE56,ODE62,ODE64,ODE70,ODE76,ODE78,ODE82,#REF!)*(1-$E$91)*0.095</f>
        <v>#REF!</v>
      </c>
      <c r="ODF97" s="1488" t="e">
        <f>SUM(ODF23,ODF27,ODF33,ODF38,ODF41,ODF44,ODF47,ODF50,ODF56,ODF62,ODF64,ODF70,ODF76,ODF78,ODF82,#REF!)*(1-$E$91)*0.095</f>
        <v>#REF!</v>
      </c>
      <c r="ODG97" s="1488" t="e">
        <f>SUM(ODG23,ODG27,ODG33,ODG38,ODG41,ODG44,ODG47,ODG50,ODG56,ODG62,ODG64,ODG70,ODG76,ODG78,ODG82,#REF!)*(1-$E$91)*0.095</f>
        <v>#REF!</v>
      </c>
      <c r="ODH97" s="1488" t="e">
        <f>SUM(ODH23,ODH27,ODH33,ODH38,ODH41,ODH44,ODH47,ODH50,ODH56,ODH62,ODH64,ODH70,ODH76,ODH78,ODH82,#REF!)*(1-$E$91)*0.095</f>
        <v>#REF!</v>
      </c>
      <c r="ODI97" s="1488" t="e">
        <f>SUM(ODI23,ODI27,ODI33,ODI38,ODI41,ODI44,ODI47,ODI50,ODI56,ODI62,ODI64,ODI70,ODI76,ODI78,ODI82,#REF!)*(1-$E$91)*0.095</f>
        <v>#REF!</v>
      </c>
      <c r="ODJ97" s="1488" t="e">
        <f>SUM(ODJ23,ODJ27,ODJ33,ODJ38,ODJ41,ODJ44,ODJ47,ODJ50,ODJ56,ODJ62,ODJ64,ODJ70,ODJ76,ODJ78,ODJ82,#REF!)*(1-$E$91)*0.095</f>
        <v>#REF!</v>
      </c>
      <c r="ODK97" s="1488" t="e">
        <f>SUM(ODK23,ODK27,ODK33,ODK38,ODK41,ODK44,ODK47,ODK50,ODK56,ODK62,ODK64,ODK70,ODK76,ODK78,ODK82,#REF!)*(1-$E$91)*0.095</f>
        <v>#REF!</v>
      </c>
      <c r="ODL97" s="1488" t="e">
        <f>SUM(ODL23,ODL27,ODL33,ODL38,ODL41,ODL44,ODL47,ODL50,ODL56,ODL62,ODL64,ODL70,ODL76,ODL78,ODL82,#REF!)*(1-$E$91)*0.095</f>
        <v>#REF!</v>
      </c>
      <c r="ODM97" s="1488" t="e">
        <f>SUM(ODM23,ODM27,ODM33,ODM38,ODM41,ODM44,ODM47,ODM50,ODM56,ODM62,ODM64,ODM70,ODM76,ODM78,ODM82,#REF!)*(1-$E$91)*0.095</f>
        <v>#REF!</v>
      </c>
      <c r="ODN97" s="1488" t="e">
        <f>SUM(ODN23,ODN27,ODN33,ODN38,ODN41,ODN44,ODN47,ODN50,ODN56,ODN62,ODN64,ODN70,ODN76,ODN78,ODN82,#REF!)*(1-$E$91)*0.095</f>
        <v>#REF!</v>
      </c>
      <c r="ODO97" s="1488" t="e">
        <f>SUM(ODO23,ODO27,ODO33,ODO38,ODO41,ODO44,ODO47,ODO50,ODO56,ODO62,ODO64,ODO70,ODO76,ODO78,ODO82,#REF!)*(1-$E$91)*0.095</f>
        <v>#REF!</v>
      </c>
      <c r="ODP97" s="1488" t="e">
        <f>SUM(ODP23,ODP27,ODP33,ODP38,ODP41,ODP44,ODP47,ODP50,ODP56,ODP62,ODP64,ODP70,ODP76,ODP78,ODP82,#REF!)*(1-$E$91)*0.095</f>
        <v>#REF!</v>
      </c>
      <c r="ODQ97" s="1488" t="e">
        <f>SUM(ODQ23,ODQ27,ODQ33,ODQ38,ODQ41,ODQ44,ODQ47,ODQ50,ODQ56,ODQ62,ODQ64,ODQ70,ODQ76,ODQ78,ODQ82,#REF!)*(1-$E$91)*0.095</f>
        <v>#REF!</v>
      </c>
      <c r="ODR97" s="1488" t="e">
        <f>SUM(ODR23,ODR27,ODR33,ODR38,ODR41,ODR44,ODR47,ODR50,ODR56,ODR62,ODR64,ODR70,ODR76,ODR78,ODR82,#REF!)*(1-$E$91)*0.095</f>
        <v>#REF!</v>
      </c>
      <c r="ODS97" s="1488" t="e">
        <f>SUM(ODS23,ODS27,ODS33,ODS38,ODS41,ODS44,ODS47,ODS50,ODS56,ODS62,ODS64,ODS70,ODS76,ODS78,ODS82,#REF!)*(1-$E$91)*0.095</f>
        <v>#REF!</v>
      </c>
      <c r="ODT97" s="1488" t="e">
        <f>SUM(ODT23,ODT27,ODT33,ODT38,ODT41,ODT44,ODT47,ODT50,ODT56,ODT62,ODT64,ODT70,ODT76,ODT78,ODT82,#REF!)*(1-$E$91)*0.095</f>
        <v>#REF!</v>
      </c>
      <c r="ODU97" s="1488" t="e">
        <f>SUM(ODU23,ODU27,ODU33,ODU38,ODU41,ODU44,ODU47,ODU50,ODU56,ODU62,ODU64,ODU70,ODU76,ODU78,ODU82,#REF!)*(1-$E$91)*0.095</f>
        <v>#REF!</v>
      </c>
      <c r="ODV97" s="1488" t="e">
        <f>SUM(ODV23,ODV27,ODV33,ODV38,ODV41,ODV44,ODV47,ODV50,ODV56,ODV62,ODV64,ODV70,ODV76,ODV78,ODV82,#REF!)*(1-$E$91)*0.095</f>
        <v>#REF!</v>
      </c>
      <c r="ODW97" s="1488" t="e">
        <f>SUM(ODW23,ODW27,ODW33,ODW38,ODW41,ODW44,ODW47,ODW50,ODW56,ODW62,ODW64,ODW70,ODW76,ODW78,ODW82,#REF!)*(1-$E$91)*0.095</f>
        <v>#REF!</v>
      </c>
      <c r="ODX97" s="1488" t="e">
        <f>SUM(ODX23,ODX27,ODX33,ODX38,ODX41,ODX44,ODX47,ODX50,ODX56,ODX62,ODX64,ODX70,ODX76,ODX78,ODX82,#REF!)*(1-$E$91)*0.095</f>
        <v>#REF!</v>
      </c>
      <c r="ODY97" s="1488" t="e">
        <f>SUM(ODY23,ODY27,ODY33,ODY38,ODY41,ODY44,ODY47,ODY50,ODY56,ODY62,ODY64,ODY70,ODY76,ODY78,ODY82,#REF!)*(1-$E$91)*0.095</f>
        <v>#REF!</v>
      </c>
      <c r="ODZ97" s="1488" t="e">
        <f>SUM(ODZ23,ODZ27,ODZ33,ODZ38,ODZ41,ODZ44,ODZ47,ODZ50,ODZ56,ODZ62,ODZ64,ODZ70,ODZ76,ODZ78,ODZ82,#REF!)*(1-$E$91)*0.095</f>
        <v>#REF!</v>
      </c>
      <c r="OEA97" s="1488" t="e">
        <f>SUM(OEA23,OEA27,OEA33,OEA38,OEA41,OEA44,OEA47,OEA50,OEA56,OEA62,OEA64,OEA70,OEA76,OEA78,OEA82,#REF!)*(1-$E$91)*0.095</f>
        <v>#REF!</v>
      </c>
      <c r="OEB97" s="1488" t="e">
        <f>SUM(OEB23,OEB27,OEB33,OEB38,OEB41,OEB44,OEB47,OEB50,OEB56,OEB62,OEB64,OEB70,OEB76,OEB78,OEB82,#REF!)*(1-$E$91)*0.095</f>
        <v>#REF!</v>
      </c>
      <c r="OEC97" s="1488" t="e">
        <f>SUM(OEC23,OEC27,OEC33,OEC38,OEC41,OEC44,OEC47,OEC50,OEC56,OEC62,OEC64,OEC70,OEC76,OEC78,OEC82,#REF!)*(1-$E$91)*0.095</f>
        <v>#REF!</v>
      </c>
      <c r="OED97" s="1488" t="e">
        <f>SUM(OED23,OED27,OED33,OED38,OED41,OED44,OED47,OED50,OED56,OED62,OED64,OED70,OED76,OED78,OED82,#REF!)*(1-$E$91)*0.095</f>
        <v>#REF!</v>
      </c>
      <c r="OEE97" s="1488" t="e">
        <f>SUM(OEE23,OEE27,OEE33,OEE38,OEE41,OEE44,OEE47,OEE50,OEE56,OEE62,OEE64,OEE70,OEE76,OEE78,OEE82,#REF!)*(1-$E$91)*0.095</f>
        <v>#REF!</v>
      </c>
      <c r="OEF97" s="1488" t="e">
        <f>SUM(OEF23,OEF27,OEF33,OEF38,OEF41,OEF44,OEF47,OEF50,OEF56,OEF62,OEF64,OEF70,OEF76,OEF78,OEF82,#REF!)*(1-$E$91)*0.095</f>
        <v>#REF!</v>
      </c>
      <c r="OEG97" s="1488" t="e">
        <f>SUM(OEG23,OEG27,OEG33,OEG38,OEG41,OEG44,OEG47,OEG50,OEG56,OEG62,OEG64,OEG70,OEG76,OEG78,OEG82,#REF!)*(1-$E$91)*0.095</f>
        <v>#REF!</v>
      </c>
      <c r="OEH97" s="1488" t="e">
        <f>SUM(OEH23,OEH27,OEH33,OEH38,OEH41,OEH44,OEH47,OEH50,OEH56,OEH62,OEH64,OEH70,OEH76,OEH78,OEH82,#REF!)*(1-$E$91)*0.095</f>
        <v>#REF!</v>
      </c>
      <c r="OEI97" s="1488" t="e">
        <f>SUM(OEI23,OEI27,OEI33,OEI38,OEI41,OEI44,OEI47,OEI50,OEI56,OEI62,OEI64,OEI70,OEI76,OEI78,OEI82,#REF!)*(1-$E$91)*0.095</f>
        <v>#REF!</v>
      </c>
      <c r="OEJ97" s="1488" t="e">
        <f>SUM(OEJ23,OEJ27,OEJ33,OEJ38,OEJ41,OEJ44,OEJ47,OEJ50,OEJ56,OEJ62,OEJ64,OEJ70,OEJ76,OEJ78,OEJ82,#REF!)*(1-$E$91)*0.095</f>
        <v>#REF!</v>
      </c>
      <c r="OEK97" s="1488" t="e">
        <f>SUM(OEK23,OEK27,OEK33,OEK38,OEK41,OEK44,OEK47,OEK50,OEK56,OEK62,OEK64,OEK70,OEK76,OEK78,OEK82,#REF!)*(1-$E$91)*0.095</f>
        <v>#REF!</v>
      </c>
      <c r="OEL97" s="1488" t="e">
        <f>SUM(OEL23,OEL27,OEL33,OEL38,OEL41,OEL44,OEL47,OEL50,OEL56,OEL62,OEL64,OEL70,OEL76,OEL78,OEL82,#REF!)*(1-$E$91)*0.095</f>
        <v>#REF!</v>
      </c>
      <c r="OEM97" s="1488" t="e">
        <f>SUM(OEM23,OEM27,OEM33,OEM38,OEM41,OEM44,OEM47,OEM50,OEM56,OEM62,OEM64,OEM70,OEM76,OEM78,OEM82,#REF!)*(1-$E$91)*0.095</f>
        <v>#REF!</v>
      </c>
      <c r="OEN97" s="1488" t="e">
        <f>SUM(OEN23,OEN27,OEN33,OEN38,OEN41,OEN44,OEN47,OEN50,OEN56,OEN62,OEN64,OEN70,OEN76,OEN78,OEN82,#REF!)*(1-$E$91)*0.095</f>
        <v>#REF!</v>
      </c>
      <c r="OEO97" s="1488" t="e">
        <f>SUM(OEO23,OEO27,OEO33,OEO38,OEO41,OEO44,OEO47,OEO50,OEO56,OEO62,OEO64,OEO70,OEO76,OEO78,OEO82,#REF!)*(1-$E$91)*0.095</f>
        <v>#REF!</v>
      </c>
      <c r="OEP97" s="1488" t="e">
        <f>SUM(OEP23,OEP27,OEP33,OEP38,OEP41,OEP44,OEP47,OEP50,OEP56,OEP62,OEP64,OEP70,OEP76,OEP78,OEP82,#REF!)*(1-$E$91)*0.095</f>
        <v>#REF!</v>
      </c>
      <c r="OEQ97" s="1488" t="e">
        <f>SUM(OEQ23,OEQ27,OEQ33,OEQ38,OEQ41,OEQ44,OEQ47,OEQ50,OEQ56,OEQ62,OEQ64,OEQ70,OEQ76,OEQ78,OEQ82,#REF!)*(1-$E$91)*0.095</f>
        <v>#REF!</v>
      </c>
      <c r="OER97" s="1488" t="e">
        <f>SUM(OER23,OER27,OER33,OER38,OER41,OER44,OER47,OER50,OER56,OER62,OER64,OER70,OER76,OER78,OER82,#REF!)*(1-$E$91)*0.095</f>
        <v>#REF!</v>
      </c>
      <c r="OES97" s="1488" t="e">
        <f>SUM(OES23,OES27,OES33,OES38,OES41,OES44,OES47,OES50,OES56,OES62,OES64,OES70,OES76,OES78,OES82,#REF!)*(1-$E$91)*0.095</f>
        <v>#REF!</v>
      </c>
      <c r="OET97" s="1488" t="e">
        <f>SUM(OET23,OET27,OET33,OET38,OET41,OET44,OET47,OET50,OET56,OET62,OET64,OET70,OET76,OET78,OET82,#REF!)*(1-$E$91)*0.095</f>
        <v>#REF!</v>
      </c>
      <c r="OEU97" s="1488" t="e">
        <f>SUM(OEU23,OEU27,OEU33,OEU38,OEU41,OEU44,OEU47,OEU50,OEU56,OEU62,OEU64,OEU70,OEU76,OEU78,OEU82,#REF!)*(1-$E$91)*0.095</f>
        <v>#REF!</v>
      </c>
      <c r="OEV97" s="1488" t="e">
        <f>SUM(OEV23,OEV27,OEV33,OEV38,OEV41,OEV44,OEV47,OEV50,OEV56,OEV62,OEV64,OEV70,OEV76,OEV78,OEV82,#REF!)*(1-$E$91)*0.095</f>
        <v>#REF!</v>
      </c>
      <c r="OEW97" s="1488" t="e">
        <f>SUM(OEW23,OEW27,OEW33,OEW38,OEW41,OEW44,OEW47,OEW50,OEW56,OEW62,OEW64,OEW70,OEW76,OEW78,OEW82,#REF!)*(1-$E$91)*0.095</f>
        <v>#REF!</v>
      </c>
      <c r="OEX97" s="1488" t="e">
        <f>SUM(OEX23,OEX27,OEX33,OEX38,OEX41,OEX44,OEX47,OEX50,OEX56,OEX62,OEX64,OEX70,OEX76,OEX78,OEX82,#REF!)*(1-$E$91)*0.095</f>
        <v>#REF!</v>
      </c>
      <c r="OEY97" s="1488" t="e">
        <f>SUM(OEY23,OEY27,OEY33,OEY38,OEY41,OEY44,OEY47,OEY50,OEY56,OEY62,OEY64,OEY70,OEY76,OEY78,OEY82,#REF!)*(1-$E$91)*0.095</f>
        <v>#REF!</v>
      </c>
      <c r="OEZ97" s="1488" t="e">
        <f>SUM(OEZ23,OEZ27,OEZ33,OEZ38,OEZ41,OEZ44,OEZ47,OEZ50,OEZ56,OEZ62,OEZ64,OEZ70,OEZ76,OEZ78,OEZ82,#REF!)*(1-$E$91)*0.095</f>
        <v>#REF!</v>
      </c>
      <c r="OFA97" s="1488" t="e">
        <f>SUM(OFA23,OFA27,OFA33,OFA38,OFA41,OFA44,OFA47,OFA50,OFA56,OFA62,OFA64,OFA70,OFA76,OFA78,OFA82,#REF!)*(1-$E$91)*0.095</f>
        <v>#REF!</v>
      </c>
      <c r="OFB97" s="1488" t="e">
        <f>SUM(OFB23,OFB27,OFB33,OFB38,OFB41,OFB44,OFB47,OFB50,OFB56,OFB62,OFB64,OFB70,OFB76,OFB78,OFB82,#REF!)*(1-$E$91)*0.095</f>
        <v>#REF!</v>
      </c>
      <c r="OFC97" s="1488" t="e">
        <f>SUM(OFC23,OFC27,OFC33,OFC38,OFC41,OFC44,OFC47,OFC50,OFC56,OFC62,OFC64,OFC70,OFC76,OFC78,OFC82,#REF!)*(1-$E$91)*0.095</f>
        <v>#REF!</v>
      </c>
      <c r="OFD97" s="1488" t="e">
        <f>SUM(OFD23,OFD27,OFD33,OFD38,OFD41,OFD44,OFD47,OFD50,OFD56,OFD62,OFD64,OFD70,OFD76,OFD78,OFD82,#REF!)*(1-$E$91)*0.095</f>
        <v>#REF!</v>
      </c>
      <c r="OFE97" s="1488" t="e">
        <f>SUM(OFE23,OFE27,OFE33,OFE38,OFE41,OFE44,OFE47,OFE50,OFE56,OFE62,OFE64,OFE70,OFE76,OFE78,OFE82,#REF!)*(1-$E$91)*0.095</f>
        <v>#REF!</v>
      </c>
      <c r="OFF97" s="1488" t="e">
        <f>SUM(OFF23,OFF27,OFF33,OFF38,OFF41,OFF44,OFF47,OFF50,OFF56,OFF62,OFF64,OFF70,OFF76,OFF78,OFF82,#REF!)*(1-$E$91)*0.095</f>
        <v>#REF!</v>
      </c>
      <c r="OFG97" s="1488" t="e">
        <f>SUM(OFG23,OFG27,OFG33,OFG38,OFG41,OFG44,OFG47,OFG50,OFG56,OFG62,OFG64,OFG70,OFG76,OFG78,OFG82,#REF!)*(1-$E$91)*0.095</f>
        <v>#REF!</v>
      </c>
      <c r="OFH97" s="1488" t="e">
        <f>SUM(OFH23,OFH27,OFH33,OFH38,OFH41,OFH44,OFH47,OFH50,OFH56,OFH62,OFH64,OFH70,OFH76,OFH78,OFH82,#REF!)*(1-$E$91)*0.095</f>
        <v>#REF!</v>
      </c>
      <c r="OFI97" s="1488" t="e">
        <f>SUM(OFI23,OFI27,OFI33,OFI38,OFI41,OFI44,OFI47,OFI50,OFI56,OFI62,OFI64,OFI70,OFI76,OFI78,OFI82,#REF!)*(1-$E$91)*0.095</f>
        <v>#REF!</v>
      </c>
      <c r="OFJ97" s="1488" t="e">
        <f>SUM(OFJ23,OFJ27,OFJ33,OFJ38,OFJ41,OFJ44,OFJ47,OFJ50,OFJ56,OFJ62,OFJ64,OFJ70,OFJ76,OFJ78,OFJ82,#REF!)*(1-$E$91)*0.095</f>
        <v>#REF!</v>
      </c>
      <c r="OFK97" s="1488" t="e">
        <f>SUM(OFK23,OFK27,OFK33,OFK38,OFK41,OFK44,OFK47,OFK50,OFK56,OFK62,OFK64,OFK70,OFK76,OFK78,OFK82,#REF!)*(1-$E$91)*0.095</f>
        <v>#REF!</v>
      </c>
      <c r="OFL97" s="1488" t="e">
        <f>SUM(OFL23,OFL27,OFL33,OFL38,OFL41,OFL44,OFL47,OFL50,OFL56,OFL62,OFL64,OFL70,OFL76,OFL78,OFL82,#REF!)*(1-$E$91)*0.095</f>
        <v>#REF!</v>
      </c>
      <c r="OFM97" s="1488" t="e">
        <f>SUM(OFM23,OFM27,OFM33,OFM38,OFM41,OFM44,OFM47,OFM50,OFM56,OFM62,OFM64,OFM70,OFM76,OFM78,OFM82,#REF!)*(1-$E$91)*0.095</f>
        <v>#REF!</v>
      </c>
      <c r="OFN97" s="1488" t="e">
        <f>SUM(OFN23,OFN27,OFN33,OFN38,OFN41,OFN44,OFN47,OFN50,OFN56,OFN62,OFN64,OFN70,OFN76,OFN78,OFN82,#REF!)*(1-$E$91)*0.095</f>
        <v>#REF!</v>
      </c>
      <c r="OFO97" s="1488" t="e">
        <f>SUM(OFO23,OFO27,OFO33,OFO38,OFO41,OFO44,OFO47,OFO50,OFO56,OFO62,OFO64,OFO70,OFO76,OFO78,OFO82,#REF!)*(1-$E$91)*0.095</f>
        <v>#REF!</v>
      </c>
      <c r="OFP97" s="1488" t="e">
        <f>SUM(OFP23,OFP27,OFP33,OFP38,OFP41,OFP44,OFP47,OFP50,OFP56,OFP62,OFP64,OFP70,OFP76,OFP78,OFP82,#REF!)*(1-$E$91)*0.095</f>
        <v>#REF!</v>
      </c>
      <c r="OFQ97" s="1488" t="e">
        <f>SUM(OFQ23,OFQ27,OFQ33,OFQ38,OFQ41,OFQ44,OFQ47,OFQ50,OFQ56,OFQ62,OFQ64,OFQ70,OFQ76,OFQ78,OFQ82,#REF!)*(1-$E$91)*0.095</f>
        <v>#REF!</v>
      </c>
      <c r="OFR97" s="1488" t="e">
        <f>SUM(OFR23,OFR27,OFR33,OFR38,OFR41,OFR44,OFR47,OFR50,OFR56,OFR62,OFR64,OFR70,OFR76,OFR78,OFR82,#REF!)*(1-$E$91)*0.095</f>
        <v>#REF!</v>
      </c>
      <c r="OFS97" s="1488" t="e">
        <f>SUM(OFS23,OFS27,OFS33,OFS38,OFS41,OFS44,OFS47,OFS50,OFS56,OFS62,OFS64,OFS70,OFS76,OFS78,OFS82,#REF!)*(1-$E$91)*0.095</f>
        <v>#REF!</v>
      </c>
      <c r="OFT97" s="1488" t="e">
        <f>SUM(OFT23,OFT27,OFT33,OFT38,OFT41,OFT44,OFT47,OFT50,OFT56,OFT62,OFT64,OFT70,OFT76,OFT78,OFT82,#REF!)*(1-$E$91)*0.095</f>
        <v>#REF!</v>
      </c>
      <c r="OFU97" s="1488" t="e">
        <f>SUM(OFU23,OFU27,OFU33,OFU38,OFU41,OFU44,OFU47,OFU50,OFU56,OFU62,OFU64,OFU70,OFU76,OFU78,OFU82,#REF!)*(1-$E$91)*0.095</f>
        <v>#REF!</v>
      </c>
      <c r="OFV97" s="1488" t="e">
        <f>SUM(OFV23,OFV27,OFV33,OFV38,OFV41,OFV44,OFV47,OFV50,OFV56,OFV62,OFV64,OFV70,OFV76,OFV78,OFV82,#REF!)*(1-$E$91)*0.095</f>
        <v>#REF!</v>
      </c>
      <c r="OFW97" s="1488" t="e">
        <f>SUM(OFW23,OFW27,OFW33,OFW38,OFW41,OFW44,OFW47,OFW50,OFW56,OFW62,OFW64,OFW70,OFW76,OFW78,OFW82,#REF!)*(1-$E$91)*0.095</f>
        <v>#REF!</v>
      </c>
      <c r="OFX97" s="1488" t="e">
        <f>SUM(OFX23,OFX27,OFX33,OFX38,OFX41,OFX44,OFX47,OFX50,OFX56,OFX62,OFX64,OFX70,OFX76,OFX78,OFX82,#REF!)*(1-$E$91)*0.095</f>
        <v>#REF!</v>
      </c>
      <c r="OFY97" s="1488" t="e">
        <f>SUM(OFY23,OFY27,OFY33,OFY38,OFY41,OFY44,OFY47,OFY50,OFY56,OFY62,OFY64,OFY70,OFY76,OFY78,OFY82,#REF!)*(1-$E$91)*0.095</f>
        <v>#REF!</v>
      </c>
      <c r="OFZ97" s="1488" t="e">
        <f>SUM(OFZ23,OFZ27,OFZ33,OFZ38,OFZ41,OFZ44,OFZ47,OFZ50,OFZ56,OFZ62,OFZ64,OFZ70,OFZ76,OFZ78,OFZ82,#REF!)*(1-$E$91)*0.095</f>
        <v>#REF!</v>
      </c>
      <c r="OGA97" s="1488" t="e">
        <f>SUM(OGA23,OGA27,OGA33,OGA38,OGA41,OGA44,OGA47,OGA50,OGA56,OGA62,OGA64,OGA70,OGA76,OGA78,OGA82,#REF!)*(1-$E$91)*0.095</f>
        <v>#REF!</v>
      </c>
      <c r="OGB97" s="1488" t="e">
        <f>SUM(OGB23,OGB27,OGB33,OGB38,OGB41,OGB44,OGB47,OGB50,OGB56,OGB62,OGB64,OGB70,OGB76,OGB78,OGB82,#REF!)*(1-$E$91)*0.095</f>
        <v>#REF!</v>
      </c>
      <c r="OGC97" s="1488" t="e">
        <f>SUM(OGC23,OGC27,OGC33,OGC38,OGC41,OGC44,OGC47,OGC50,OGC56,OGC62,OGC64,OGC70,OGC76,OGC78,OGC82,#REF!)*(1-$E$91)*0.095</f>
        <v>#REF!</v>
      </c>
      <c r="OGD97" s="1488" t="e">
        <f>SUM(OGD23,OGD27,OGD33,OGD38,OGD41,OGD44,OGD47,OGD50,OGD56,OGD62,OGD64,OGD70,OGD76,OGD78,OGD82,#REF!)*(1-$E$91)*0.095</f>
        <v>#REF!</v>
      </c>
      <c r="OGE97" s="1488" t="e">
        <f>SUM(OGE23,OGE27,OGE33,OGE38,OGE41,OGE44,OGE47,OGE50,OGE56,OGE62,OGE64,OGE70,OGE76,OGE78,OGE82,#REF!)*(1-$E$91)*0.095</f>
        <v>#REF!</v>
      </c>
      <c r="OGF97" s="1488" t="e">
        <f>SUM(OGF23,OGF27,OGF33,OGF38,OGF41,OGF44,OGF47,OGF50,OGF56,OGF62,OGF64,OGF70,OGF76,OGF78,OGF82,#REF!)*(1-$E$91)*0.095</f>
        <v>#REF!</v>
      </c>
      <c r="OGG97" s="1488" t="e">
        <f>SUM(OGG23,OGG27,OGG33,OGG38,OGG41,OGG44,OGG47,OGG50,OGG56,OGG62,OGG64,OGG70,OGG76,OGG78,OGG82,#REF!)*(1-$E$91)*0.095</f>
        <v>#REF!</v>
      </c>
      <c r="OGH97" s="1488" t="e">
        <f>SUM(OGH23,OGH27,OGH33,OGH38,OGH41,OGH44,OGH47,OGH50,OGH56,OGH62,OGH64,OGH70,OGH76,OGH78,OGH82,#REF!)*(1-$E$91)*0.095</f>
        <v>#REF!</v>
      </c>
      <c r="OGI97" s="1488" t="e">
        <f>SUM(OGI23,OGI27,OGI33,OGI38,OGI41,OGI44,OGI47,OGI50,OGI56,OGI62,OGI64,OGI70,OGI76,OGI78,OGI82,#REF!)*(1-$E$91)*0.095</f>
        <v>#REF!</v>
      </c>
      <c r="OGJ97" s="1488" t="e">
        <f>SUM(OGJ23,OGJ27,OGJ33,OGJ38,OGJ41,OGJ44,OGJ47,OGJ50,OGJ56,OGJ62,OGJ64,OGJ70,OGJ76,OGJ78,OGJ82,#REF!)*(1-$E$91)*0.095</f>
        <v>#REF!</v>
      </c>
      <c r="OGK97" s="1488" t="e">
        <f>SUM(OGK23,OGK27,OGK33,OGK38,OGK41,OGK44,OGK47,OGK50,OGK56,OGK62,OGK64,OGK70,OGK76,OGK78,OGK82,#REF!)*(1-$E$91)*0.095</f>
        <v>#REF!</v>
      </c>
      <c r="OGL97" s="1488" t="e">
        <f>SUM(OGL23,OGL27,OGL33,OGL38,OGL41,OGL44,OGL47,OGL50,OGL56,OGL62,OGL64,OGL70,OGL76,OGL78,OGL82,#REF!)*(1-$E$91)*0.095</f>
        <v>#REF!</v>
      </c>
      <c r="OGM97" s="1488" t="e">
        <f>SUM(OGM23,OGM27,OGM33,OGM38,OGM41,OGM44,OGM47,OGM50,OGM56,OGM62,OGM64,OGM70,OGM76,OGM78,OGM82,#REF!)*(1-$E$91)*0.095</f>
        <v>#REF!</v>
      </c>
      <c r="OGN97" s="1488" t="e">
        <f>SUM(OGN23,OGN27,OGN33,OGN38,OGN41,OGN44,OGN47,OGN50,OGN56,OGN62,OGN64,OGN70,OGN76,OGN78,OGN82,#REF!)*(1-$E$91)*0.095</f>
        <v>#REF!</v>
      </c>
      <c r="OGO97" s="1488" t="e">
        <f>SUM(OGO23,OGO27,OGO33,OGO38,OGO41,OGO44,OGO47,OGO50,OGO56,OGO62,OGO64,OGO70,OGO76,OGO78,OGO82,#REF!)*(1-$E$91)*0.095</f>
        <v>#REF!</v>
      </c>
      <c r="OGP97" s="1488" t="e">
        <f>SUM(OGP23,OGP27,OGP33,OGP38,OGP41,OGP44,OGP47,OGP50,OGP56,OGP62,OGP64,OGP70,OGP76,OGP78,OGP82,#REF!)*(1-$E$91)*0.095</f>
        <v>#REF!</v>
      </c>
      <c r="OGQ97" s="1488" t="e">
        <f>SUM(OGQ23,OGQ27,OGQ33,OGQ38,OGQ41,OGQ44,OGQ47,OGQ50,OGQ56,OGQ62,OGQ64,OGQ70,OGQ76,OGQ78,OGQ82,#REF!)*(1-$E$91)*0.095</f>
        <v>#REF!</v>
      </c>
      <c r="OGR97" s="1488" t="e">
        <f>SUM(OGR23,OGR27,OGR33,OGR38,OGR41,OGR44,OGR47,OGR50,OGR56,OGR62,OGR64,OGR70,OGR76,OGR78,OGR82,#REF!)*(1-$E$91)*0.095</f>
        <v>#REF!</v>
      </c>
      <c r="OGS97" s="1488" t="e">
        <f>SUM(OGS23,OGS27,OGS33,OGS38,OGS41,OGS44,OGS47,OGS50,OGS56,OGS62,OGS64,OGS70,OGS76,OGS78,OGS82,#REF!)*(1-$E$91)*0.095</f>
        <v>#REF!</v>
      </c>
      <c r="OGT97" s="1488" t="e">
        <f>SUM(OGT23,OGT27,OGT33,OGT38,OGT41,OGT44,OGT47,OGT50,OGT56,OGT62,OGT64,OGT70,OGT76,OGT78,OGT82,#REF!)*(1-$E$91)*0.095</f>
        <v>#REF!</v>
      </c>
      <c r="OGU97" s="1488" t="e">
        <f>SUM(OGU23,OGU27,OGU33,OGU38,OGU41,OGU44,OGU47,OGU50,OGU56,OGU62,OGU64,OGU70,OGU76,OGU78,OGU82,#REF!)*(1-$E$91)*0.095</f>
        <v>#REF!</v>
      </c>
      <c r="OGV97" s="1488" t="e">
        <f>SUM(OGV23,OGV27,OGV33,OGV38,OGV41,OGV44,OGV47,OGV50,OGV56,OGV62,OGV64,OGV70,OGV76,OGV78,OGV82,#REF!)*(1-$E$91)*0.095</f>
        <v>#REF!</v>
      </c>
      <c r="OGW97" s="1488" t="e">
        <f>SUM(OGW23,OGW27,OGW33,OGW38,OGW41,OGW44,OGW47,OGW50,OGW56,OGW62,OGW64,OGW70,OGW76,OGW78,OGW82,#REF!)*(1-$E$91)*0.095</f>
        <v>#REF!</v>
      </c>
      <c r="OGX97" s="1488" t="e">
        <f>SUM(OGX23,OGX27,OGX33,OGX38,OGX41,OGX44,OGX47,OGX50,OGX56,OGX62,OGX64,OGX70,OGX76,OGX78,OGX82,#REF!)*(1-$E$91)*0.095</f>
        <v>#REF!</v>
      </c>
      <c r="OGY97" s="1488" t="e">
        <f>SUM(OGY23,OGY27,OGY33,OGY38,OGY41,OGY44,OGY47,OGY50,OGY56,OGY62,OGY64,OGY70,OGY76,OGY78,OGY82,#REF!)*(1-$E$91)*0.095</f>
        <v>#REF!</v>
      </c>
      <c r="OGZ97" s="1488" t="e">
        <f>SUM(OGZ23,OGZ27,OGZ33,OGZ38,OGZ41,OGZ44,OGZ47,OGZ50,OGZ56,OGZ62,OGZ64,OGZ70,OGZ76,OGZ78,OGZ82,#REF!)*(1-$E$91)*0.095</f>
        <v>#REF!</v>
      </c>
      <c r="OHA97" s="1488" t="e">
        <f>SUM(OHA23,OHA27,OHA33,OHA38,OHA41,OHA44,OHA47,OHA50,OHA56,OHA62,OHA64,OHA70,OHA76,OHA78,OHA82,#REF!)*(1-$E$91)*0.095</f>
        <v>#REF!</v>
      </c>
      <c r="OHB97" s="1488" t="e">
        <f>SUM(OHB23,OHB27,OHB33,OHB38,OHB41,OHB44,OHB47,OHB50,OHB56,OHB62,OHB64,OHB70,OHB76,OHB78,OHB82,#REF!)*(1-$E$91)*0.095</f>
        <v>#REF!</v>
      </c>
      <c r="OHC97" s="1488" t="e">
        <f>SUM(OHC23,OHC27,OHC33,OHC38,OHC41,OHC44,OHC47,OHC50,OHC56,OHC62,OHC64,OHC70,OHC76,OHC78,OHC82,#REF!)*(1-$E$91)*0.095</f>
        <v>#REF!</v>
      </c>
      <c r="OHD97" s="1488" t="e">
        <f>SUM(OHD23,OHD27,OHD33,OHD38,OHD41,OHD44,OHD47,OHD50,OHD56,OHD62,OHD64,OHD70,OHD76,OHD78,OHD82,#REF!)*(1-$E$91)*0.095</f>
        <v>#REF!</v>
      </c>
      <c r="OHE97" s="1488" t="e">
        <f>SUM(OHE23,OHE27,OHE33,OHE38,OHE41,OHE44,OHE47,OHE50,OHE56,OHE62,OHE64,OHE70,OHE76,OHE78,OHE82,#REF!)*(1-$E$91)*0.095</f>
        <v>#REF!</v>
      </c>
      <c r="OHF97" s="1488" t="e">
        <f>SUM(OHF23,OHF27,OHF33,OHF38,OHF41,OHF44,OHF47,OHF50,OHF56,OHF62,OHF64,OHF70,OHF76,OHF78,OHF82,#REF!)*(1-$E$91)*0.095</f>
        <v>#REF!</v>
      </c>
      <c r="OHG97" s="1488" t="e">
        <f>SUM(OHG23,OHG27,OHG33,OHG38,OHG41,OHG44,OHG47,OHG50,OHG56,OHG62,OHG64,OHG70,OHG76,OHG78,OHG82,#REF!)*(1-$E$91)*0.095</f>
        <v>#REF!</v>
      </c>
      <c r="OHH97" s="1488" t="e">
        <f>SUM(OHH23,OHH27,OHH33,OHH38,OHH41,OHH44,OHH47,OHH50,OHH56,OHH62,OHH64,OHH70,OHH76,OHH78,OHH82,#REF!)*(1-$E$91)*0.095</f>
        <v>#REF!</v>
      </c>
      <c r="OHI97" s="1488" t="e">
        <f>SUM(OHI23,OHI27,OHI33,OHI38,OHI41,OHI44,OHI47,OHI50,OHI56,OHI62,OHI64,OHI70,OHI76,OHI78,OHI82,#REF!)*(1-$E$91)*0.095</f>
        <v>#REF!</v>
      </c>
      <c r="OHJ97" s="1488" t="e">
        <f>SUM(OHJ23,OHJ27,OHJ33,OHJ38,OHJ41,OHJ44,OHJ47,OHJ50,OHJ56,OHJ62,OHJ64,OHJ70,OHJ76,OHJ78,OHJ82,#REF!)*(1-$E$91)*0.095</f>
        <v>#REF!</v>
      </c>
      <c r="OHK97" s="1488" t="e">
        <f>SUM(OHK23,OHK27,OHK33,OHK38,OHK41,OHK44,OHK47,OHK50,OHK56,OHK62,OHK64,OHK70,OHK76,OHK78,OHK82,#REF!)*(1-$E$91)*0.095</f>
        <v>#REF!</v>
      </c>
      <c r="OHL97" s="1488" t="e">
        <f>SUM(OHL23,OHL27,OHL33,OHL38,OHL41,OHL44,OHL47,OHL50,OHL56,OHL62,OHL64,OHL70,OHL76,OHL78,OHL82,#REF!)*(1-$E$91)*0.095</f>
        <v>#REF!</v>
      </c>
      <c r="OHM97" s="1488" t="e">
        <f>SUM(OHM23,OHM27,OHM33,OHM38,OHM41,OHM44,OHM47,OHM50,OHM56,OHM62,OHM64,OHM70,OHM76,OHM78,OHM82,#REF!)*(1-$E$91)*0.095</f>
        <v>#REF!</v>
      </c>
      <c r="OHN97" s="1488" t="e">
        <f>SUM(OHN23,OHN27,OHN33,OHN38,OHN41,OHN44,OHN47,OHN50,OHN56,OHN62,OHN64,OHN70,OHN76,OHN78,OHN82,#REF!)*(1-$E$91)*0.095</f>
        <v>#REF!</v>
      </c>
      <c r="OHO97" s="1488" t="e">
        <f>SUM(OHO23,OHO27,OHO33,OHO38,OHO41,OHO44,OHO47,OHO50,OHO56,OHO62,OHO64,OHO70,OHO76,OHO78,OHO82,#REF!)*(1-$E$91)*0.095</f>
        <v>#REF!</v>
      </c>
      <c r="OHP97" s="1488" t="e">
        <f>SUM(OHP23,OHP27,OHP33,OHP38,OHP41,OHP44,OHP47,OHP50,OHP56,OHP62,OHP64,OHP70,OHP76,OHP78,OHP82,#REF!)*(1-$E$91)*0.095</f>
        <v>#REF!</v>
      </c>
      <c r="OHQ97" s="1488" t="e">
        <f>SUM(OHQ23,OHQ27,OHQ33,OHQ38,OHQ41,OHQ44,OHQ47,OHQ50,OHQ56,OHQ62,OHQ64,OHQ70,OHQ76,OHQ78,OHQ82,#REF!)*(1-$E$91)*0.095</f>
        <v>#REF!</v>
      </c>
      <c r="OHR97" s="1488" t="e">
        <f>SUM(OHR23,OHR27,OHR33,OHR38,OHR41,OHR44,OHR47,OHR50,OHR56,OHR62,OHR64,OHR70,OHR76,OHR78,OHR82,#REF!)*(1-$E$91)*0.095</f>
        <v>#REF!</v>
      </c>
      <c r="OHS97" s="1488" t="e">
        <f>SUM(OHS23,OHS27,OHS33,OHS38,OHS41,OHS44,OHS47,OHS50,OHS56,OHS62,OHS64,OHS70,OHS76,OHS78,OHS82,#REF!)*(1-$E$91)*0.095</f>
        <v>#REF!</v>
      </c>
      <c r="OHT97" s="1488" t="e">
        <f>SUM(OHT23,OHT27,OHT33,OHT38,OHT41,OHT44,OHT47,OHT50,OHT56,OHT62,OHT64,OHT70,OHT76,OHT78,OHT82,#REF!)*(1-$E$91)*0.095</f>
        <v>#REF!</v>
      </c>
      <c r="OHU97" s="1488" t="e">
        <f>SUM(OHU23,OHU27,OHU33,OHU38,OHU41,OHU44,OHU47,OHU50,OHU56,OHU62,OHU64,OHU70,OHU76,OHU78,OHU82,#REF!)*(1-$E$91)*0.095</f>
        <v>#REF!</v>
      </c>
      <c r="OHV97" s="1488" t="e">
        <f>SUM(OHV23,OHV27,OHV33,OHV38,OHV41,OHV44,OHV47,OHV50,OHV56,OHV62,OHV64,OHV70,OHV76,OHV78,OHV82,#REF!)*(1-$E$91)*0.095</f>
        <v>#REF!</v>
      </c>
      <c r="OHW97" s="1488" t="e">
        <f>SUM(OHW23,OHW27,OHW33,OHW38,OHW41,OHW44,OHW47,OHW50,OHW56,OHW62,OHW64,OHW70,OHW76,OHW78,OHW82,#REF!)*(1-$E$91)*0.095</f>
        <v>#REF!</v>
      </c>
      <c r="OHX97" s="1488" t="e">
        <f>SUM(OHX23,OHX27,OHX33,OHX38,OHX41,OHX44,OHX47,OHX50,OHX56,OHX62,OHX64,OHX70,OHX76,OHX78,OHX82,#REF!)*(1-$E$91)*0.095</f>
        <v>#REF!</v>
      </c>
      <c r="OHY97" s="1488" t="e">
        <f>SUM(OHY23,OHY27,OHY33,OHY38,OHY41,OHY44,OHY47,OHY50,OHY56,OHY62,OHY64,OHY70,OHY76,OHY78,OHY82,#REF!)*(1-$E$91)*0.095</f>
        <v>#REF!</v>
      </c>
      <c r="OHZ97" s="1488" t="e">
        <f>SUM(OHZ23,OHZ27,OHZ33,OHZ38,OHZ41,OHZ44,OHZ47,OHZ50,OHZ56,OHZ62,OHZ64,OHZ70,OHZ76,OHZ78,OHZ82,#REF!)*(1-$E$91)*0.095</f>
        <v>#REF!</v>
      </c>
      <c r="OIA97" s="1488" t="e">
        <f>SUM(OIA23,OIA27,OIA33,OIA38,OIA41,OIA44,OIA47,OIA50,OIA56,OIA62,OIA64,OIA70,OIA76,OIA78,OIA82,#REF!)*(1-$E$91)*0.095</f>
        <v>#REF!</v>
      </c>
      <c r="OIB97" s="1488" t="e">
        <f>SUM(OIB23,OIB27,OIB33,OIB38,OIB41,OIB44,OIB47,OIB50,OIB56,OIB62,OIB64,OIB70,OIB76,OIB78,OIB82,#REF!)*(1-$E$91)*0.095</f>
        <v>#REF!</v>
      </c>
      <c r="OIC97" s="1488" t="e">
        <f>SUM(OIC23,OIC27,OIC33,OIC38,OIC41,OIC44,OIC47,OIC50,OIC56,OIC62,OIC64,OIC70,OIC76,OIC78,OIC82,#REF!)*(1-$E$91)*0.095</f>
        <v>#REF!</v>
      </c>
      <c r="OID97" s="1488" t="e">
        <f>SUM(OID23,OID27,OID33,OID38,OID41,OID44,OID47,OID50,OID56,OID62,OID64,OID70,OID76,OID78,OID82,#REF!)*(1-$E$91)*0.095</f>
        <v>#REF!</v>
      </c>
      <c r="OIE97" s="1488" t="e">
        <f>SUM(OIE23,OIE27,OIE33,OIE38,OIE41,OIE44,OIE47,OIE50,OIE56,OIE62,OIE64,OIE70,OIE76,OIE78,OIE82,#REF!)*(1-$E$91)*0.095</f>
        <v>#REF!</v>
      </c>
      <c r="OIF97" s="1488" t="e">
        <f>SUM(OIF23,OIF27,OIF33,OIF38,OIF41,OIF44,OIF47,OIF50,OIF56,OIF62,OIF64,OIF70,OIF76,OIF78,OIF82,#REF!)*(1-$E$91)*0.095</f>
        <v>#REF!</v>
      </c>
      <c r="OIG97" s="1488" t="e">
        <f>SUM(OIG23,OIG27,OIG33,OIG38,OIG41,OIG44,OIG47,OIG50,OIG56,OIG62,OIG64,OIG70,OIG76,OIG78,OIG82,#REF!)*(1-$E$91)*0.095</f>
        <v>#REF!</v>
      </c>
      <c r="OIH97" s="1488" t="e">
        <f>SUM(OIH23,OIH27,OIH33,OIH38,OIH41,OIH44,OIH47,OIH50,OIH56,OIH62,OIH64,OIH70,OIH76,OIH78,OIH82,#REF!)*(1-$E$91)*0.095</f>
        <v>#REF!</v>
      </c>
      <c r="OII97" s="1488" t="e">
        <f>SUM(OII23,OII27,OII33,OII38,OII41,OII44,OII47,OII50,OII56,OII62,OII64,OII70,OII76,OII78,OII82,#REF!)*(1-$E$91)*0.095</f>
        <v>#REF!</v>
      </c>
      <c r="OIJ97" s="1488" t="e">
        <f>SUM(OIJ23,OIJ27,OIJ33,OIJ38,OIJ41,OIJ44,OIJ47,OIJ50,OIJ56,OIJ62,OIJ64,OIJ70,OIJ76,OIJ78,OIJ82,#REF!)*(1-$E$91)*0.095</f>
        <v>#REF!</v>
      </c>
      <c r="OIK97" s="1488" t="e">
        <f>SUM(OIK23,OIK27,OIK33,OIK38,OIK41,OIK44,OIK47,OIK50,OIK56,OIK62,OIK64,OIK70,OIK76,OIK78,OIK82,#REF!)*(1-$E$91)*0.095</f>
        <v>#REF!</v>
      </c>
      <c r="OIL97" s="1488" t="e">
        <f>SUM(OIL23,OIL27,OIL33,OIL38,OIL41,OIL44,OIL47,OIL50,OIL56,OIL62,OIL64,OIL70,OIL76,OIL78,OIL82,#REF!)*(1-$E$91)*0.095</f>
        <v>#REF!</v>
      </c>
      <c r="OIM97" s="1488" t="e">
        <f>SUM(OIM23,OIM27,OIM33,OIM38,OIM41,OIM44,OIM47,OIM50,OIM56,OIM62,OIM64,OIM70,OIM76,OIM78,OIM82,#REF!)*(1-$E$91)*0.095</f>
        <v>#REF!</v>
      </c>
      <c r="OIN97" s="1488" t="e">
        <f>SUM(OIN23,OIN27,OIN33,OIN38,OIN41,OIN44,OIN47,OIN50,OIN56,OIN62,OIN64,OIN70,OIN76,OIN78,OIN82,#REF!)*(1-$E$91)*0.095</f>
        <v>#REF!</v>
      </c>
      <c r="OIO97" s="1488" t="e">
        <f>SUM(OIO23,OIO27,OIO33,OIO38,OIO41,OIO44,OIO47,OIO50,OIO56,OIO62,OIO64,OIO70,OIO76,OIO78,OIO82,#REF!)*(1-$E$91)*0.095</f>
        <v>#REF!</v>
      </c>
      <c r="OIP97" s="1488" t="e">
        <f>SUM(OIP23,OIP27,OIP33,OIP38,OIP41,OIP44,OIP47,OIP50,OIP56,OIP62,OIP64,OIP70,OIP76,OIP78,OIP82,#REF!)*(1-$E$91)*0.095</f>
        <v>#REF!</v>
      </c>
      <c r="OIQ97" s="1488" t="e">
        <f>SUM(OIQ23,OIQ27,OIQ33,OIQ38,OIQ41,OIQ44,OIQ47,OIQ50,OIQ56,OIQ62,OIQ64,OIQ70,OIQ76,OIQ78,OIQ82,#REF!)*(1-$E$91)*0.095</f>
        <v>#REF!</v>
      </c>
      <c r="OIR97" s="1488" t="e">
        <f>SUM(OIR23,OIR27,OIR33,OIR38,OIR41,OIR44,OIR47,OIR50,OIR56,OIR62,OIR64,OIR70,OIR76,OIR78,OIR82,#REF!)*(1-$E$91)*0.095</f>
        <v>#REF!</v>
      </c>
      <c r="OIS97" s="1488" t="e">
        <f>SUM(OIS23,OIS27,OIS33,OIS38,OIS41,OIS44,OIS47,OIS50,OIS56,OIS62,OIS64,OIS70,OIS76,OIS78,OIS82,#REF!)*(1-$E$91)*0.095</f>
        <v>#REF!</v>
      </c>
      <c r="OIT97" s="1488" t="e">
        <f>SUM(OIT23,OIT27,OIT33,OIT38,OIT41,OIT44,OIT47,OIT50,OIT56,OIT62,OIT64,OIT70,OIT76,OIT78,OIT82,#REF!)*(1-$E$91)*0.095</f>
        <v>#REF!</v>
      </c>
      <c r="OIU97" s="1488" t="e">
        <f>SUM(OIU23,OIU27,OIU33,OIU38,OIU41,OIU44,OIU47,OIU50,OIU56,OIU62,OIU64,OIU70,OIU76,OIU78,OIU82,#REF!)*(1-$E$91)*0.095</f>
        <v>#REF!</v>
      </c>
      <c r="OIV97" s="1488" t="e">
        <f>SUM(OIV23,OIV27,OIV33,OIV38,OIV41,OIV44,OIV47,OIV50,OIV56,OIV62,OIV64,OIV70,OIV76,OIV78,OIV82,#REF!)*(1-$E$91)*0.095</f>
        <v>#REF!</v>
      </c>
      <c r="OIW97" s="1488" t="e">
        <f>SUM(OIW23,OIW27,OIW33,OIW38,OIW41,OIW44,OIW47,OIW50,OIW56,OIW62,OIW64,OIW70,OIW76,OIW78,OIW82,#REF!)*(1-$E$91)*0.095</f>
        <v>#REF!</v>
      </c>
      <c r="OIX97" s="1488" t="e">
        <f>SUM(OIX23,OIX27,OIX33,OIX38,OIX41,OIX44,OIX47,OIX50,OIX56,OIX62,OIX64,OIX70,OIX76,OIX78,OIX82,#REF!)*(1-$E$91)*0.095</f>
        <v>#REF!</v>
      </c>
      <c r="OIY97" s="1488" t="e">
        <f>SUM(OIY23,OIY27,OIY33,OIY38,OIY41,OIY44,OIY47,OIY50,OIY56,OIY62,OIY64,OIY70,OIY76,OIY78,OIY82,#REF!)*(1-$E$91)*0.095</f>
        <v>#REF!</v>
      </c>
      <c r="OIZ97" s="1488" t="e">
        <f>SUM(OIZ23,OIZ27,OIZ33,OIZ38,OIZ41,OIZ44,OIZ47,OIZ50,OIZ56,OIZ62,OIZ64,OIZ70,OIZ76,OIZ78,OIZ82,#REF!)*(1-$E$91)*0.095</f>
        <v>#REF!</v>
      </c>
      <c r="OJA97" s="1488" t="e">
        <f>SUM(OJA23,OJA27,OJA33,OJA38,OJA41,OJA44,OJA47,OJA50,OJA56,OJA62,OJA64,OJA70,OJA76,OJA78,OJA82,#REF!)*(1-$E$91)*0.095</f>
        <v>#REF!</v>
      </c>
      <c r="OJB97" s="1488" t="e">
        <f>SUM(OJB23,OJB27,OJB33,OJB38,OJB41,OJB44,OJB47,OJB50,OJB56,OJB62,OJB64,OJB70,OJB76,OJB78,OJB82,#REF!)*(1-$E$91)*0.095</f>
        <v>#REF!</v>
      </c>
      <c r="OJC97" s="1488" t="e">
        <f>SUM(OJC23,OJC27,OJC33,OJC38,OJC41,OJC44,OJC47,OJC50,OJC56,OJC62,OJC64,OJC70,OJC76,OJC78,OJC82,#REF!)*(1-$E$91)*0.095</f>
        <v>#REF!</v>
      </c>
      <c r="OJD97" s="1488" t="e">
        <f>SUM(OJD23,OJD27,OJD33,OJD38,OJD41,OJD44,OJD47,OJD50,OJD56,OJD62,OJD64,OJD70,OJD76,OJD78,OJD82,#REF!)*(1-$E$91)*0.095</f>
        <v>#REF!</v>
      </c>
      <c r="OJE97" s="1488" t="e">
        <f>SUM(OJE23,OJE27,OJE33,OJE38,OJE41,OJE44,OJE47,OJE50,OJE56,OJE62,OJE64,OJE70,OJE76,OJE78,OJE82,#REF!)*(1-$E$91)*0.095</f>
        <v>#REF!</v>
      </c>
      <c r="OJF97" s="1488" t="e">
        <f>SUM(OJF23,OJF27,OJF33,OJF38,OJF41,OJF44,OJF47,OJF50,OJF56,OJF62,OJF64,OJF70,OJF76,OJF78,OJF82,#REF!)*(1-$E$91)*0.095</f>
        <v>#REF!</v>
      </c>
      <c r="OJG97" s="1488" t="e">
        <f>SUM(OJG23,OJG27,OJG33,OJG38,OJG41,OJG44,OJG47,OJG50,OJG56,OJG62,OJG64,OJG70,OJG76,OJG78,OJG82,#REF!)*(1-$E$91)*0.095</f>
        <v>#REF!</v>
      </c>
      <c r="OJH97" s="1488" t="e">
        <f>SUM(OJH23,OJH27,OJH33,OJH38,OJH41,OJH44,OJH47,OJH50,OJH56,OJH62,OJH64,OJH70,OJH76,OJH78,OJH82,#REF!)*(1-$E$91)*0.095</f>
        <v>#REF!</v>
      </c>
      <c r="OJI97" s="1488" t="e">
        <f>SUM(OJI23,OJI27,OJI33,OJI38,OJI41,OJI44,OJI47,OJI50,OJI56,OJI62,OJI64,OJI70,OJI76,OJI78,OJI82,#REF!)*(1-$E$91)*0.095</f>
        <v>#REF!</v>
      </c>
      <c r="OJJ97" s="1488" t="e">
        <f>SUM(OJJ23,OJJ27,OJJ33,OJJ38,OJJ41,OJJ44,OJJ47,OJJ50,OJJ56,OJJ62,OJJ64,OJJ70,OJJ76,OJJ78,OJJ82,#REF!)*(1-$E$91)*0.095</f>
        <v>#REF!</v>
      </c>
      <c r="OJK97" s="1488" t="e">
        <f>SUM(OJK23,OJK27,OJK33,OJK38,OJK41,OJK44,OJK47,OJK50,OJK56,OJK62,OJK64,OJK70,OJK76,OJK78,OJK82,#REF!)*(1-$E$91)*0.095</f>
        <v>#REF!</v>
      </c>
      <c r="OJL97" s="1488" t="e">
        <f>SUM(OJL23,OJL27,OJL33,OJL38,OJL41,OJL44,OJL47,OJL50,OJL56,OJL62,OJL64,OJL70,OJL76,OJL78,OJL82,#REF!)*(1-$E$91)*0.095</f>
        <v>#REF!</v>
      </c>
      <c r="OJM97" s="1488" t="e">
        <f>SUM(OJM23,OJM27,OJM33,OJM38,OJM41,OJM44,OJM47,OJM50,OJM56,OJM62,OJM64,OJM70,OJM76,OJM78,OJM82,#REF!)*(1-$E$91)*0.095</f>
        <v>#REF!</v>
      </c>
      <c r="OJN97" s="1488" t="e">
        <f>SUM(OJN23,OJN27,OJN33,OJN38,OJN41,OJN44,OJN47,OJN50,OJN56,OJN62,OJN64,OJN70,OJN76,OJN78,OJN82,#REF!)*(1-$E$91)*0.095</f>
        <v>#REF!</v>
      </c>
      <c r="OJO97" s="1488" t="e">
        <f>SUM(OJO23,OJO27,OJO33,OJO38,OJO41,OJO44,OJO47,OJO50,OJO56,OJO62,OJO64,OJO70,OJO76,OJO78,OJO82,#REF!)*(1-$E$91)*0.095</f>
        <v>#REF!</v>
      </c>
      <c r="OJP97" s="1488" t="e">
        <f>SUM(OJP23,OJP27,OJP33,OJP38,OJP41,OJP44,OJP47,OJP50,OJP56,OJP62,OJP64,OJP70,OJP76,OJP78,OJP82,#REF!)*(1-$E$91)*0.095</f>
        <v>#REF!</v>
      </c>
      <c r="OJQ97" s="1488" t="e">
        <f>SUM(OJQ23,OJQ27,OJQ33,OJQ38,OJQ41,OJQ44,OJQ47,OJQ50,OJQ56,OJQ62,OJQ64,OJQ70,OJQ76,OJQ78,OJQ82,#REF!)*(1-$E$91)*0.095</f>
        <v>#REF!</v>
      </c>
      <c r="OJR97" s="1488" t="e">
        <f>SUM(OJR23,OJR27,OJR33,OJR38,OJR41,OJR44,OJR47,OJR50,OJR56,OJR62,OJR64,OJR70,OJR76,OJR78,OJR82,#REF!)*(1-$E$91)*0.095</f>
        <v>#REF!</v>
      </c>
      <c r="OJS97" s="1488" t="e">
        <f>SUM(OJS23,OJS27,OJS33,OJS38,OJS41,OJS44,OJS47,OJS50,OJS56,OJS62,OJS64,OJS70,OJS76,OJS78,OJS82,#REF!)*(1-$E$91)*0.095</f>
        <v>#REF!</v>
      </c>
      <c r="OJT97" s="1488" t="e">
        <f>SUM(OJT23,OJT27,OJT33,OJT38,OJT41,OJT44,OJT47,OJT50,OJT56,OJT62,OJT64,OJT70,OJT76,OJT78,OJT82,#REF!)*(1-$E$91)*0.095</f>
        <v>#REF!</v>
      </c>
      <c r="OJU97" s="1488" t="e">
        <f>SUM(OJU23,OJU27,OJU33,OJU38,OJU41,OJU44,OJU47,OJU50,OJU56,OJU62,OJU64,OJU70,OJU76,OJU78,OJU82,#REF!)*(1-$E$91)*0.095</f>
        <v>#REF!</v>
      </c>
      <c r="OJV97" s="1488" t="e">
        <f>SUM(OJV23,OJV27,OJV33,OJV38,OJV41,OJV44,OJV47,OJV50,OJV56,OJV62,OJV64,OJV70,OJV76,OJV78,OJV82,#REF!)*(1-$E$91)*0.095</f>
        <v>#REF!</v>
      </c>
      <c r="OJW97" s="1488" t="e">
        <f>SUM(OJW23,OJW27,OJW33,OJW38,OJW41,OJW44,OJW47,OJW50,OJW56,OJW62,OJW64,OJW70,OJW76,OJW78,OJW82,#REF!)*(1-$E$91)*0.095</f>
        <v>#REF!</v>
      </c>
      <c r="OJX97" s="1488" t="e">
        <f>SUM(OJX23,OJX27,OJX33,OJX38,OJX41,OJX44,OJX47,OJX50,OJX56,OJX62,OJX64,OJX70,OJX76,OJX78,OJX82,#REF!)*(1-$E$91)*0.095</f>
        <v>#REF!</v>
      </c>
      <c r="OJY97" s="1488" t="e">
        <f>SUM(OJY23,OJY27,OJY33,OJY38,OJY41,OJY44,OJY47,OJY50,OJY56,OJY62,OJY64,OJY70,OJY76,OJY78,OJY82,#REF!)*(1-$E$91)*0.095</f>
        <v>#REF!</v>
      </c>
      <c r="OJZ97" s="1488" t="e">
        <f>SUM(OJZ23,OJZ27,OJZ33,OJZ38,OJZ41,OJZ44,OJZ47,OJZ50,OJZ56,OJZ62,OJZ64,OJZ70,OJZ76,OJZ78,OJZ82,#REF!)*(1-$E$91)*0.095</f>
        <v>#REF!</v>
      </c>
      <c r="OKA97" s="1488" t="e">
        <f>SUM(OKA23,OKA27,OKA33,OKA38,OKA41,OKA44,OKA47,OKA50,OKA56,OKA62,OKA64,OKA70,OKA76,OKA78,OKA82,#REF!)*(1-$E$91)*0.095</f>
        <v>#REF!</v>
      </c>
      <c r="OKB97" s="1488" t="e">
        <f>SUM(OKB23,OKB27,OKB33,OKB38,OKB41,OKB44,OKB47,OKB50,OKB56,OKB62,OKB64,OKB70,OKB76,OKB78,OKB82,#REF!)*(1-$E$91)*0.095</f>
        <v>#REF!</v>
      </c>
      <c r="OKC97" s="1488" t="e">
        <f>SUM(OKC23,OKC27,OKC33,OKC38,OKC41,OKC44,OKC47,OKC50,OKC56,OKC62,OKC64,OKC70,OKC76,OKC78,OKC82,#REF!)*(1-$E$91)*0.095</f>
        <v>#REF!</v>
      </c>
      <c r="OKD97" s="1488" t="e">
        <f>SUM(OKD23,OKD27,OKD33,OKD38,OKD41,OKD44,OKD47,OKD50,OKD56,OKD62,OKD64,OKD70,OKD76,OKD78,OKD82,#REF!)*(1-$E$91)*0.095</f>
        <v>#REF!</v>
      </c>
      <c r="OKE97" s="1488" t="e">
        <f>SUM(OKE23,OKE27,OKE33,OKE38,OKE41,OKE44,OKE47,OKE50,OKE56,OKE62,OKE64,OKE70,OKE76,OKE78,OKE82,#REF!)*(1-$E$91)*0.095</f>
        <v>#REF!</v>
      </c>
      <c r="OKF97" s="1488" t="e">
        <f>SUM(OKF23,OKF27,OKF33,OKF38,OKF41,OKF44,OKF47,OKF50,OKF56,OKF62,OKF64,OKF70,OKF76,OKF78,OKF82,#REF!)*(1-$E$91)*0.095</f>
        <v>#REF!</v>
      </c>
      <c r="OKG97" s="1488" t="e">
        <f>SUM(OKG23,OKG27,OKG33,OKG38,OKG41,OKG44,OKG47,OKG50,OKG56,OKG62,OKG64,OKG70,OKG76,OKG78,OKG82,#REF!)*(1-$E$91)*0.095</f>
        <v>#REF!</v>
      </c>
      <c r="OKH97" s="1488" t="e">
        <f>SUM(OKH23,OKH27,OKH33,OKH38,OKH41,OKH44,OKH47,OKH50,OKH56,OKH62,OKH64,OKH70,OKH76,OKH78,OKH82,#REF!)*(1-$E$91)*0.095</f>
        <v>#REF!</v>
      </c>
      <c r="OKI97" s="1488" t="e">
        <f>SUM(OKI23,OKI27,OKI33,OKI38,OKI41,OKI44,OKI47,OKI50,OKI56,OKI62,OKI64,OKI70,OKI76,OKI78,OKI82,#REF!)*(1-$E$91)*0.095</f>
        <v>#REF!</v>
      </c>
      <c r="OKJ97" s="1488" t="e">
        <f>SUM(OKJ23,OKJ27,OKJ33,OKJ38,OKJ41,OKJ44,OKJ47,OKJ50,OKJ56,OKJ62,OKJ64,OKJ70,OKJ76,OKJ78,OKJ82,#REF!)*(1-$E$91)*0.095</f>
        <v>#REF!</v>
      </c>
      <c r="OKK97" s="1488" t="e">
        <f>SUM(OKK23,OKK27,OKK33,OKK38,OKK41,OKK44,OKK47,OKK50,OKK56,OKK62,OKK64,OKK70,OKK76,OKK78,OKK82,#REF!)*(1-$E$91)*0.095</f>
        <v>#REF!</v>
      </c>
      <c r="OKL97" s="1488" t="e">
        <f>SUM(OKL23,OKL27,OKL33,OKL38,OKL41,OKL44,OKL47,OKL50,OKL56,OKL62,OKL64,OKL70,OKL76,OKL78,OKL82,#REF!)*(1-$E$91)*0.095</f>
        <v>#REF!</v>
      </c>
      <c r="OKM97" s="1488" t="e">
        <f>SUM(OKM23,OKM27,OKM33,OKM38,OKM41,OKM44,OKM47,OKM50,OKM56,OKM62,OKM64,OKM70,OKM76,OKM78,OKM82,#REF!)*(1-$E$91)*0.095</f>
        <v>#REF!</v>
      </c>
      <c r="OKN97" s="1488" t="e">
        <f>SUM(OKN23,OKN27,OKN33,OKN38,OKN41,OKN44,OKN47,OKN50,OKN56,OKN62,OKN64,OKN70,OKN76,OKN78,OKN82,#REF!)*(1-$E$91)*0.095</f>
        <v>#REF!</v>
      </c>
      <c r="OKO97" s="1488" t="e">
        <f>SUM(OKO23,OKO27,OKO33,OKO38,OKO41,OKO44,OKO47,OKO50,OKO56,OKO62,OKO64,OKO70,OKO76,OKO78,OKO82,#REF!)*(1-$E$91)*0.095</f>
        <v>#REF!</v>
      </c>
      <c r="OKP97" s="1488" t="e">
        <f>SUM(OKP23,OKP27,OKP33,OKP38,OKP41,OKP44,OKP47,OKP50,OKP56,OKP62,OKP64,OKP70,OKP76,OKP78,OKP82,#REF!)*(1-$E$91)*0.095</f>
        <v>#REF!</v>
      </c>
      <c r="OKQ97" s="1488" t="e">
        <f>SUM(OKQ23,OKQ27,OKQ33,OKQ38,OKQ41,OKQ44,OKQ47,OKQ50,OKQ56,OKQ62,OKQ64,OKQ70,OKQ76,OKQ78,OKQ82,#REF!)*(1-$E$91)*0.095</f>
        <v>#REF!</v>
      </c>
      <c r="OKR97" s="1488" t="e">
        <f>SUM(OKR23,OKR27,OKR33,OKR38,OKR41,OKR44,OKR47,OKR50,OKR56,OKR62,OKR64,OKR70,OKR76,OKR78,OKR82,#REF!)*(1-$E$91)*0.095</f>
        <v>#REF!</v>
      </c>
      <c r="OKS97" s="1488" t="e">
        <f>SUM(OKS23,OKS27,OKS33,OKS38,OKS41,OKS44,OKS47,OKS50,OKS56,OKS62,OKS64,OKS70,OKS76,OKS78,OKS82,#REF!)*(1-$E$91)*0.095</f>
        <v>#REF!</v>
      </c>
      <c r="OKT97" s="1488" t="e">
        <f>SUM(OKT23,OKT27,OKT33,OKT38,OKT41,OKT44,OKT47,OKT50,OKT56,OKT62,OKT64,OKT70,OKT76,OKT78,OKT82,#REF!)*(1-$E$91)*0.095</f>
        <v>#REF!</v>
      </c>
      <c r="OKU97" s="1488" t="e">
        <f>SUM(OKU23,OKU27,OKU33,OKU38,OKU41,OKU44,OKU47,OKU50,OKU56,OKU62,OKU64,OKU70,OKU76,OKU78,OKU82,#REF!)*(1-$E$91)*0.095</f>
        <v>#REF!</v>
      </c>
      <c r="OKV97" s="1488" t="e">
        <f>SUM(OKV23,OKV27,OKV33,OKV38,OKV41,OKV44,OKV47,OKV50,OKV56,OKV62,OKV64,OKV70,OKV76,OKV78,OKV82,#REF!)*(1-$E$91)*0.095</f>
        <v>#REF!</v>
      </c>
      <c r="OKW97" s="1488" t="e">
        <f>SUM(OKW23,OKW27,OKW33,OKW38,OKW41,OKW44,OKW47,OKW50,OKW56,OKW62,OKW64,OKW70,OKW76,OKW78,OKW82,#REF!)*(1-$E$91)*0.095</f>
        <v>#REF!</v>
      </c>
      <c r="OKX97" s="1488" t="e">
        <f>SUM(OKX23,OKX27,OKX33,OKX38,OKX41,OKX44,OKX47,OKX50,OKX56,OKX62,OKX64,OKX70,OKX76,OKX78,OKX82,#REF!)*(1-$E$91)*0.095</f>
        <v>#REF!</v>
      </c>
      <c r="OKY97" s="1488" t="e">
        <f>SUM(OKY23,OKY27,OKY33,OKY38,OKY41,OKY44,OKY47,OKY50,OKY56,OKY62,OKY64,OKY70,OKY76,OKY78,OKY82,#REF!)*(1-$E$91)*0.095</f>
        <v>#REF!</v>
      </c>
      <c r="OKZ97" s="1488" t="e">
        <f>SUM(OKZ23,OKZ27,OKZ33,OKZ38,OKZ41,OKZ44,OKZ47,OKZ50,OKZ56,OKZ62,OKZ64,OKZ70,OKZ76,OKZ78,OKZ82,#REF!)*(1-$E$91)*0.095</f>
        <v>#REF!</v>
      </c>
      <c r="OLA97" s="1488" t="e">
        <f>SUM(OLA23,OLA27,OLA33,OLA38,OLA41,OLA44,OLA47,OLA50,OLA56,OLA62,OLA64,OLA70,OLA76,OLA78,OLA82,#REF!)*(1-$E$91)*0.095</f>
        <v>#REF!</v>
      </c>
      <c r="OLB97" s="1488" t="e">
        <f>SUM(OLB23,OLB27,OLB33,OLB38,OLB41,OLB44,OLB47,OLB50,OLB56,OLB62,OLB64,OLB70,OLB76,OLB78,OLB82,#REF!)*(1-$E$91)*0.095</f>
        <v>#REF!</v>
      </c>
      <c r="OLC97" s="1488" t="e">
        <f>SUM(OLC23,OLC27,OLC33,OLC38,OLC41,OLC44,OLC47,OLC50,OLC56,OLC62,OLC64,OLC70,OLC76,OLC78,OLC82,#REF!)*(1-$E$91)*0.095</f>
        <v>#REF!</v>
      </c>
      <c r="OLD97" s="1488" t="e">
        <f>SUM(OLD23,OLD27,OLD33,OLD38,OLD41,OLD44,OLD47,OLD50,OLD56,OLD62,OLD64,OLD70,OLD76,OLD78,OLD82,#REF!)*(1-$E$91)*0.095</f>
        <v>#REF!</v>
      </c>
      <c r="OLE97" s="1488" t="e">
        <f>SUM(OLE23,OLE27,OLE33,OLE38,OLE41,OLE44,OLE47,OLE50,OLE56,OLE62,OLE64,OLE70,OLE76,OLE78,OLE82,#REF!)*(1-$E$91)*0.095</f>
        <v>#REF!</v>
      </c>
      <c r="OLF97" s="1488" t="e">
        <f>SUM(OLF23,OLF27,OLF33,OLF38,OLF41,OLF44,OLF47,OLF50,OLF56,OLF62,OLF64,OLF70,OLF76,OLF78,OLF82,#REF!)*(1-$E$91)*0.095</f>
        <v>#REF!</v>
      </c>
      <c r="OLG97" s="1488" t="e">
        <f>SUM(OLG23,OLG27,OLG33,OLG38,OLG41,OLG44,OLG47,OLG50,OLG56,OLG62,OLG64,OLG70,OLG76,OLG78,OLG82,#REF!)*(1-$E$91)*0.095</f>
        <v>#REF!</v>
      </c>
      <c r="OLH97" s="1488" t="e">
        <f>SUM(OLH23,OLH27,OLH33,OLH38,OLH41,OLH44,OLH47,OLH50,OLH56,OLH62,OLH64,OLH70,OLH76,OLH78,OLH82,#REF!)*(1-$E$91)*0.095</f>
        <v>#REF!</v>
      </c>
      <c r="OLI97" s="1488" t="e">
        <f>SUM(OLI23,OLI27,OLI33,OLI38,OLI41,OLI44,OLI47,OLI50,OLI56,OLI62,OLI64,OLI70,OLI76,OLI78,OLI82,#REF!)*(1-$E$91)*0.095</f>
        <v>#REF!</v>
      </c>
      <c r="OLJ97" s="1488" t="e">
        <f>SUM(OLJ23,OLJ27,OLJ33,OLJ38,OLJ41,OLJ44,OLJ47,OLJ50,OLJ56,OLJ62,OLJ64,OLJ70,OLJ76,OLJ78,OLJ82,#REF!)*(1-$E$91)*0.095</f>
        <v>#REF!</v>
      </c>
      <c r="OLK97" s="1488" t="e">
        <f>SUM(OLK23,OLK27,OLK33,OLK38,OLK41,OLK44,OLK47,OLK50,OLK56,OLK62,OLK64,OLK70,OLK76,OLK78,OLK82,#REF!)*(1-$E$91)*0.095</f>
        <v>#REF!</v>
      </c>
      <c r="OLL97" s="1488" t="e">
        <f>SUM(OLL23,OLL27,OLL33,OLL38,OLL41,OLL44,OLL47,OLL50,OLL56,OLL62,OLL64,OLL70,OLL76,OLL78,OLL82,#REF!)*(1-$E$91)*0.095</f>
        <v>#REF!</v>
      </c>
      <c r="OLM97" s="1488" t="e">
        <f>SUM(OLM23,OLM27,OLM33,OLM38,OLM41,OLM44,OLM47,OLM50,OLM56,OLM62,OLM64,OLM70,OLM76,OLM78,OLM82,#REF!)*(1-$E$91)*0.095</f>
        <v>#REF!</v>
      </c>
      <c r="OLN97" s="1488" t="e">
        <f>SUM(OLN23,OLN27,OLN33,OLN38,OLN41,OLN44,OLN47,OLN50,OLN56,OLN62,OLN64,OLN70,OLN76,OLN78,OLN82,#REF!)*(1-$E$91)*0.095</f>
        <v>#REF!</v>
      </c>
      <c r="OLO97" s="1488" t="e">
        <f>SUM(OLO23,OLO27,OLO33,OLO38,OLO41,OLO44,OLO47,OLO50,OLO56,OLO62,OLO64,OLO70,OLO76,OLO78,OLO82,#REF!)*(1-$E$91)*0.095</f>
        <v>#REF!</v>
      </c>
      <c r="OLP97" s="1488" t="e">
        <f>SUM(OLP23,OLP27,OLP33,OLP38,OLP41,OLP44,OLP47,OLP50,OLP56,OLP62,OLP64,OLP70,OLP76,OLP78,OLP82,#REF!)*(1-$E$91)*0.095</f>
        <v>#REF!</v>
      </c>
      <c r="OLQ97" s="1488" t="e">
        <f>SUM(OLQ23,OLQ27,OLQ33,OLQ38,OLQ41,OLQ44,OLQ47,OLQ50,OLQ56,OLQ62,OLQ64,OLQ70,OLQ76,OLQ78,OLQ82,#REF!)*(1-$E$91)*0.095</f>
        <v>#REF!</v>
      </c>
      <c r="OLR97" s="1488" t="e">
        <f>SUM(OLR23,OLR27,OLR33,OLR38,OLR41,OLR44,OLR47,OLR50,OLR56,OLR62,OLR64,OLR70,OLR76,OLR78,OLR82,#REF!)*(1-$E$91)*0.095</f>
        <v>#REF!</v>
      </c>
      <c r="OLS97" s="1488" t="e">
        <f>SUM(OLS23,OLS27,OLS33,OLS38,OLS41,OLS44,OLS47,OLS50,OLS56,OLS62,OLS64,OLS70,OLS76,OLS78,OLS82,#REF!)*(1-$E$91)*0.095</f>
        <v>#REF!</v>
      </c>
      <c r="OLT97" s="1488" t="e">
        <f>SUM(OLT23,OLT27,OLT33,OLT38,OLT41,OLT44,OLT47,OLT50,OLT56,OLT62,OLT64,OLT70,OLT76,OLT78,OLT82,#REF!)*(1-$E$91)*0.095</f>
        <v>#REF!</v>
      </c>
      <c r="OLU97" s="1488" t="e">
        <f>SUM(OLU23,OLU27,OLU33,OLU38,OLU41,OLU44,OLU47,OLU50,OLU56,OLU62,OLU64,OLU70,OLU76,OLU78,OLU82,#REF!)*(1-$E$91)*0.095</f>
        <v>#REF!</v>
      </c>
      <c r="OLV97" s="1488" t="e">
        <f>SUM(OLV23,OLV27,OLV33,OLV38,OLV41,OLV44,OLV47,OLV50,OLV56,OLV62,OLV64,OLV70,OLV76,OLV78,OLV82,#REF!)*(1-$E$91)*0.095</f>
        <v>#REF!</v>
      </c>
      <c r="OLW97" s="1488" t="e">
        <f>SUM(OLW23,OLW27,OLW33,OLW38,OLW41,OLW44,OLW47,OLW50,OLW56,OLW62,OLW64,OLW70,OLW76,OLW78,OLW82,#REF!)*(1-$E$91)*0.095</f>
        <v>#REF!</v>
      </c>
      <c r="OLX97" s="1488" t="e">
        <f>SUM(OLX23,OLX27,OLX33,OLX38,OLX41,OLX44,OLX47,OLX50,OLX56,OLX62,OLX64,OLX70,OLX76,OLX78,OLX82,#REF!)*(1-$E$91)*0.095</f>
        <v>#REF!</v>
      </c>
      <c r="OLY97" s="1488" t="e">
        <f>SUM(OLY23,OLY27,OLY33,OLY38,OLY41,OLY44,OLY47,OLY50,OLY56,OLY62,OLY64,OLY70,OLY76,OLY78,OLY82,#REF!)*(1-$E$91)*0.095</f>
        <v>#REF!</v>
      </c>
      <c r="OLZ97" s="1488" t="e">
        <f>SUM(OLZ23,OLZ27,OLZ33,OLZ38,OLZ41,OLZ44,OLZ47,OLZ50,OLZ56,OLZ62,OLZ64,OLZ70,OLZ76,OLZ78,OLZ82,#REF!)*(1-$E$91)*0.095</f>
        <v>#REF!</v>
      </c>
      <c r="OMA97" s="1488" t="e">
        <f>SUM(OMA23,OMA27,OMA33,OMA38,OMA41,OMA44,OMA47,OMA50,OMA56,OMA62,OMA64,OMA70,OMA76,OMA78,OMA82,#REF!)*(1-$E$91)*0.095</f>
        <v>#REF!</v>
      </c>
      <c r="OMB97" s="1488" t="e">
        <f>SUM(OMB23,OMB27,OMB33,OMB38,OMB41,OMB44,OMB47,OMB50,OMB56,OMB62,OMB64,OMB70,OMB76,OMB78,OMB82,#REF!)*(1-$E$91)*0.095</f>
        <v>#REF!</v>
      </c>
      <c r="OMC97" s="1488" t="e">
        <f>SUM(OMC23,OMC27,OMC33,OMC38,OMC41,OMC44,OMC47,OMC50,OMC56,OMC62,OMC64,OMC70,OMC76,OMC78,OMC82,#REF!)*(1-$E$91)*0.095</f>
        <v>#REF!</v>
      </c>
      <c r="OMD97" s="1488" t="e">
        <f>SUM(OMD23,OMD27,OMD33,OMD38,OMD41,OMD44,OMD47,OMD50,OMD56,OMD62,OMD64,OMD70,OMD76,OMD78,OMD82,#REF!)*(1-$E$91)*0.095</f>
        <v>#REF!</v>
      </c>
      <c r="OME97" s="1488" t="e">
        <f>SUM(OME23,OME27,OME33,OME38,OME41,OME44,OME47,OME50,OME56,OME62,OME64,OME70,OME76,OME78,OME82,#REF!)*(1-$E$91)*0.095</f>
        <v>#REF!</v>
      </c>
      <c r="OMF97" s="1488" t="e">
        <f>SUM(OMF23,OMF27,OMF33,OMF38,OMF41,OMF44,OMF47,OMF50,OMF56,OMF62,OMF64,OMF70,OMF76,OMF78,OMF82,#REF!)*(1-$E$91)*0.095</f>
        <v>#REF!</v>
      </c>
      <c r="OMG97" s="1488" t="e">
        <f>SUM(OMG23,OMG27,OMG33,OMG38,OMG41,OMG44,OMG47,OMG50,OMG56,OMG62,OMG64,OMG70,OMG76,OMG78,OMG82,#REF!)*(1-$E$91)*0.095</f>
        <v>#REF!</v>
      </c>
      <c r="OMH97" s="1488" t="e">
        <f>SUM(OMH23,OMH27,OMH33,OMH38,OMH41,OMH44,OMH47,OMH50,OMH56,OMH62,OMH64,OMH70,OMH76,OMH78,OMH82,#REF!)*(1-$E$91)*0.095</f>
        <v>#REF!</v>
      </c>
      <c r="OMI97" s="1488" t="e">
        <f>SUM(OMI23,OMI27,OMI33,OMI38,OMI41,OMI44,OMI47,OMI50,OMI56,OMI62,OMI64,OMI70,OMI76,OMI78,OMI82,#REF!)*(1-$E$91)*0.095</f>
        <v>#REF!</v>
      </c>
      <c r="OMJ97" s="1488" t="e">
        <f>SUM(OMJ23,OMJ27,OMJ33,OMJ38,OMJ41,OMJ44,OMJ47,OMJ50,OMJ56,OMJ62,OMJ64,OMJ70,OMJ76,OMJ78,OMJ82,#REF!)*(1-$E$91)*0.095</f>
        <v>#REF!</v>
      </c>
      <c r="OMK97" s="1488" t="e">
        <f>SUM(OMK23,OMK27,OMK33,OMK38,OMK41,OMK44,OMK47,OMK50,OMK56,OMK62,OMK64,OMK70,OMK76,OMK78,OMK82,#REF!)*(1-$E$91)*0.095</f>
        <v>#REF!</v>
      </c>
      <c r="OML97" s="1488" t="e">
        <f>SUM(OML23,OML27,OML33,OML38,OML41,OML44,OML47,OML50,OML56,OML62,OML64,OML70,OML76,OML78,OML82,#REF!)*(1-$E$91)*0.095</f>
        <v>#REF!</v>
      </c>
      <c r="OMM97" s="1488" t="e">
        <f>SUM(OMM23,OMM27,OMM33,OMM38,OMM41,OMM44,OMM47,OMM50,OMM56,OMM62,OMM64,OMM70,OMM76,OMM78,OMM82,#REF!)*(1-$E$91)*0.095</f>
        <v>#REF!</v>
      </c>
      <c r="OMN97" s="1488" t="e">
        <f>SUM(OMN23,OMN27,OMN33,OMN38,OMN41,OMN44,OMN47,OMN50,OMN56,OMN62,OMN64,OMN70,OMN76,OMN78,OMN82,#REF!)*(1-$E$91)*0.095</f>
        <v>#REF!</v>
      </c>
      <c r="OMO97" s="1488" t="e">
        <f>SUM(OMO23,OMO27,OMO33,OMO38,OMO41,OMO44,OMO47,OMO50,OMO56,OMO62,OMO64,OMO70,OMO76,OMO78,OMO82,#REF!)*(1-$E$91)*0.095</f>
        <v>#REF!</v>
      </c>
      <c r="OMP97" s="1488" t="e">
        <f>SUM(OMP23,OMP27,OMP33,OMP38,OMP41,OMP44,OMP47,OMP50,OMP56,OMP62,OMP64,OMP70,OMP76,OMP78,OMP82,#REF!)*(1-$E$91)*0.095</f>
        <v>#REF!</v>
      </c>
      <c r="OMQ97" s="1488" t="e">
        <f>SUM(OMQ23,OMQ27,OMQ33,OMQ38,OMQ41,OMQ44,OMQ47,OMQ50,OMQ56,OMQ62,OMQ64,OMQ70,OMQ76,OMQ78,OMQ82,#REF!)*(1-$E$91)*0.095</f>
        <v>#REF!</v>
      </c>
      <c r="OMR97" s="1488" t="e">
        <f>SUM(OMR23,OMR27,OMR33,OMR38,OMR41,OMR44,OMR47,OMR50,OMR56,OMR62,OMR64,OMR70,OMR76,OMR78,OMR82,#REF!)*(1-$E$91)*0.095</f>
        <v>#REF!</v>
      </c>
      <c r="OMS97" s="1488" t="e">
        <f>SUM(OMS23,OMS27,OMS33,OMS38,OMS41,OMS44,OMS47,OMS50,OMS56,OMS62,OMS64,OMS70,OMS76,OMS78,OMS82,#REF!)*(1-$E$91)*0.095</f>
        <v>#REF!</v>
      </c>
      <c r="OMT97" s="1488" t="e">
        <f>SUM(OMT23,OMT27,OMT33,OMT38,OMT41,OMT44,OMT47,OMT50,OMT56,OMT62,OMT64,OMT70,OMT76,OMT78,OMT82,#REF!)*(1-$E$91)*0.095</f>
        <v>#REF!</v>
      </c>
      <c r="OMU97" s="1488" t="e">
        <f>SUM(OMU23,OMU27,OMU33,OMU38,OMU41,OMU44,OMU47,OMU50,OMU56,OMU62,OMU64,OMU70,OMU76,OMU78,OMU82,#REF!)*(1-$E$91)*0.095</f>
        <v>#REF!</v>
      </c>
      <c r="OMV97" s="1488" t="e">
        <f>SUM(OMV23,OMV27,OMV33,OMV38,OMV41,OMV44,OMV47,OMV50,OMV56,OMV62,OMV64,OMV70,OMV76,OMV78,OMV82,#REF!)*(1-$E$91)*0.095</f>
        <v>#REF!</v>
      </c>
      <c r="OMW97" s="1488" t="e">
        <f>SUM(OMW23,OMW27,OMW33,OMW38,OMW41,OMW44,OMW47,OMW50,OMW56,OMW62,OMW64,OMW70,OMW76,OMW78,OMW82,#REF!)*(1-$E$91)*0.095</f>
        <v>#REF!</v>
      </c>
      <c r="OMX97" s="1488" t="e">
        <f>SUM(OMX23,OMX27,OMX33,OMX38,OMX41,OMX44,OMX47,OMX50,OMX56,OMX62,OMX64,OMX70,OMX76,OMX78,OMX82,#REF!)*(1-$E$91)*0.095</f>
        <v>#REF!</v>
      </c>
      <c r="OMY97" s="1488" t="e">
        <f>SUM(OMY23,OMY27,OMY33,OMY38,OMY41,OMY44,OMY47,OMY50,OMY56,OMY62,OMY64,OMY70,OMY76,OMY78,OMY82,#REF!)*(1-$E$91)*0.095</f>
        <v>#REF!</v>
      </c>
      <c r="OMZ97" s="1488" t="e">
        <f>SUM(OMZ23,OMZ27,OMZ33,OMZ38,OMZ41,OMZ44,OMZ47,OMZ50,OMZ56,OMZ62,OMZ64,OMZ70,OMZ76,OMZ78,OMZ82,#REF!)*(1-$E$91)*0.095</f>
        <v>#REF!</v>
      </c>
      <c r="ONA97" s="1488" t="e">
        <f>SUM(ONA23,ONA27,ONA33,ONA38,ONA41,ONA44,ONA47,ONA50,ONA56,ONA62,ONA64,ONA70,ONA76,ONA78,ONA82,#REF!)*(1-$E$91)*0.095</f>
        <v>#REF!</v>
      </c>
      <c r="ONB97" s="1488" t="e">
        <f>SUM(ONB23,ONB27,ONB33,ONB38,ONB41,ONB44,ONB47,ONB50,ONB56,ONB62,ONB64,ONB70,ONB76,ONB78,ONB82,#REF!)*(1-$E$91)*0.095</f>
        <v>#REF!</v>
      </c>
      <c r="ONC97" s="1488" t="e">
        <f>SUM(ONC23,ONC27,ONC33,ONC38,ONC41,ONC44,ONC47,ONC50,ONC56,ONC62,ONC64,ONC70,ONC76,ONC78,ONC82,#REF!)*(1-$E$91)*0.095</f>
        <v>#REF!</v>
      </c>
      <c r="OND97" s="1488" t="e">
        <f>SUM(OND23,OND27,OND33,OND38,OND41,OND44,OND47,OND50,OND56,OND62,OND64,OND70,OND76,OND78,OND82,#REF!)*(1-$E$91)*0.095</f>
        <v>#REF!</v>
      </c>
      <c r="ONE97" s="1488" t="e">
        <f>SUM(ONE23,ONE27,ONE33,ONE38,ONE41,ONE44,ONE47,ONE50,ONE56,ONE62,ONE64,ONE70,ONE76,ONE78,ONE82,#REF!)*(1-$E$91)*0.095</f>
        <v>#REF!</v>
      </c>
      <c r="ONF97" s="1488" t="e">
        <f>SUM(ONF23,ONF27,ONF33,ONF38,ONF41,ONF44,ONF47,ONF50,ONF56,ONF62,ONF64,ONF70,ONF76,ONF78,ONF82,#REF!)*(1-$E$91)*0.095</f>
        <v>#REF!</v>
      </c>
      <c r="ONG97" s="1488" t="e">
        <f>SUM(ONG23,ONG27,ONG33,ONG38,ONG41,ONG44,ONG47,ONG50,ONG56,ONG62,ONG64,ONG70,ONG76,ONG78,ONG82,#REF!)*(1-$E$91)*0.095</f>
        <v>#REF!</v>
      </c>
      <c r="ONH97" s="1488" t="e">
        <f>SUM(ONH23,ONH27,ONH33,ONH38,ONH41,ONH44,ONH47,ONH50,ONH56,ONH62,ONH64,ONH70,ONH76,ONH78,ONH82,#REF!)*(1-$E$91)*0.095</f>
        <v>#REF!</v>
      </c>
      <c r="ONI97" s="1488" t="e">
        <f>SUM(ONI23,ONI27,ONI33,ONI38,ONI41,ONI44,ONI47,ONI50,ONI56,ONI62,ONI64,ONI70,ONI76,ONI78,ONI82,#REF!)*(1-$E$91)*0.095</f>
        <v>#REF!</v>
      </c>
      <c r="ONJ97" s="1488" t="e">
        <f>SUM(ONJ23,ONJ27,ONJ33,ONJ38,ONJ41,ONJ44,ONJ47,ONJ50,ONJ56,ONJ62,ONJ64,ONJ70,ONJ76,ONJ78,ONJ82,#REF!)*(1-$E$91)*0.095</f>
        <v>#REF!</v>
      </c>
      <c r="ONK97" s="1488" t="e">
        <f>SUM(ONK23,ONK27,ONK33,ONK38,ONK41,ONK44,ONK47,ONK50,ONK56,ONK62,ONK64,ONK70,ONK76,ONK78,ONK82,#REF!)*(1-$E$91)*0.095</f>
        <v>#REF!</v>
      </c>
      <c r="ONL97" s="1488" t="e">
        <f>SUM(ONL23,ONL27,ONL33,ONL38,ONL41,ONL44,ONL47,ONL50,ONL56,ONL62,ONL64,ONL70,ONL76,ONL78,ONL82,#REF!)*(1-$E$91)*0.095</f>
        <v>#REF!</v>
      </c>
      <c r="ONM97" s="1488" t="e">
        <f>SUM(ONM23,ONM27,ONM33,ONM38,ONM41,ONM44,ONM47,ONM50,ONM56,ONM62,ONM64,ONM70,ONM76,ONM78,ONM82,#REF!)*(1-$E$91)*0.095</f>
        <v>#REF!</v>
      </c>
      <c r="ONN97" s="1488" t="e">
        <f>SUM(ONN23,ONN27,ONN33,ONN38,ONN41,ONN44,ONN47,ONN50,ONN56,ONN62,ONN64,ONN70,ONN76,ONN78,ONN82,#REF!)*(1-$E$91)*0.095</f>
        <v>#REF!</v>
      </c>
      <c r="ONO97" s="1488" t="e">
        <f>SUM(ONO23,ONO27,ONO33,ONO38,ONO41,ONO44,ONO47,ONO50,ONO56,ONO62,ONO64,ONO70,ONO76,ONO78,ONO82,#REF!)*(1-$E$91)*0.095</f>
        <v>#REF!</v>
      </c>
      <c r="ONP97" s="1488" t="e">
        <f>SUM(ONP23,ONP27,ONP33,ONP38,ONP41,ONP44,ONP47,ONP50,ONP56,ONP62,ONP64,ONP70,ONP76,ONP78,ONP82,#REF!)*(1-$E$91)*0.095</f>
        <v>#REF!</v>
      </c>
      <c r="ONQ97" s="1488" t="e">
        <f>SUM(ONQ23,ONQ27,ONQ33,ONQ38,ONQ41,ONQ44,ONQ47,ONQ50,ONQ56,ONQ62,ONQ64,ONQ70,ONQ76,ONQ78,ONQ82,#REF!)*(1-$E$91)*0.095</f>
        <v>#REF!</v>
      </c>
      <c r="ONR97" s="1488" t="e">
        <f>SUM(ONR23,ONR27,ONR33,ONR38,ONR41,ONR44,ONR47,ONR50,ONR56,ONR62,ONR64,ONR70,ONR76,ONR78,ONR82,#REF!)*(1-$E$91)*0.095</f>
        <v>#REF!</v>
      </c>
      <c r="ONS97" s="1488" t="e">
        <f>SUM(ONS23,ONS27,ONS33,ONS38,ONS41,ONS44,ONS47,ONS50,ONS56,ONS62,ONS64,ONS70,ONS76,ONS78,ONS82,#REF!)*(1-$E$91)*0.095</f>
        <v>#REF!</v>
      </c>
      <c r="ONT97" s="1488" t="e">
        <f>SUM(ONT23,ONT27,ONT33,ONT38,ONT41,ONT44,ONT47,ONT50,ONT56,ONT62,ONT64,ONT70,ONT76,ONT78,ONT82,#REF!)*(1-$E$91)*0.095</f>
        <v>#REF!</v>
      </c>
      <c r="ONU97" s="1488" t="e">
        <f>SUM(ONU23,ONU27,ONU33,ONU38,ONU41,ONU44,ONU47,ONU50,ONU56,ONU62,ONU64,ONU70,ONU76,ONU78,ONU82,#REF!)*(1-$E$91)*0.095</f>
        <v>#REF!</v>
      </c>
      <c r="ONV97" s="1488" t="e">
        <f>SUM(ONV23,ONV27,ONV33,ONV38,ONV41,ONV44,ONV47,ONV50,ONV56,ONV62,ONV64,ONV70,ONV76,ONV78,ONV82,#REF!)*(1-$E$91)*0.095</f>
        <v>#REF!</v>
      </c>
      <c r="ONW97" s="1488" t="e">
        <f>SUM(ONW23,ONW27,ONW33,ONW38,ONW41,ONW44,ONW47,ONW50,ONW56,ONW62,ONW64,ONW70,ONW76,ONW78,ONW82,#REF!)*(1-$E$91)*0.095</f>
        <v>#REF!</v>
      </c>
      <c r="ONX97" s="1488" t="e">
        <f>SUM(ONX23,ONX27,ONX33,ONX38,ONX41,ONX44,ONX47,ONX50,ONX56,ONX62,ONX64,ONX70,ONX76,ONX78,ONX82,#REF!)*(1-$E$91)*0.095</f>
        <v>#REF!</v>
      </c>
      <c r="ONY97" s="1488" t="e">
        <f>SUM(ONY23,ONY27,ONY33,ONY38,ONY41,ONY44,ONY47,ONY50,ONY56,ONY62,ONY64,ONY70,ONY76,ONY78,ONY82,#REF!)*(1-$E$91)*0.095</f>
        <v>#REF!</v>
      </c>
      <c r="ONZ97" s="1488" t="e">
        <f>SUM(ONZ23,ONZ27,ONZ33,ONZ38,ONZ41,ONZ44,ONZ47,ONZ50,ONZ56,ONZ62,ONZ64,ONZ70,ONZ76,ONZ78,ONZ82,#REF!)*(1-$E$91)*0.095</f>
        <v>#REF!</v>
      </c>
      <c r="OOA97" s="1488" t="e">
        <f>SUM(OOA23,OOA27,OOA33,OOA38,OOA41,OOA44,OOA47,OOA50,OOA56,OOA62,OOA64,OOA70,OOA76,OOA78,OOA82,#REF!)*(1-$E$91)*0.095</f>
        <v>#REF!</v>
      </c>
      <c r="OOB97" s="1488" t="e">
        <f>SUM(OOB23,OOB27,OOB33,OOB38,OOB41,OOB44,OOB47,OOB50,OOB56,OOB62,OOB64,OOB70,OOB76,OOB78,OOB82,#REF!)*(1-$E$91)*0.095</f>
        <v>#REF!</v>
      </c>
      <c r="OOC97" s="1488" t="e">
        <f>SUM(OOC23,OOC27,OOC33,OOC38,OOC41,OOC44,OOC47,OOC50,OOC56,OOC62,OOC64,OOC70,OOC76,OOC78,OOC82,#REF!)*(1-$E$91)*0.095</f>
        <v>#REF!</v>
      </c>
      <c r="OOD97" s="1488" t="e">
        <f>SUM(OOD23,OOD27,OOD33,OOD38,OOD41,OOD44,OOD47,OOD50,OOD56,OOD62,OOD64,OOD70,OOD76,OOD78,OOD82,#REF!)*(1-$E$91)*0.095</f>
        <v>#REF!</v>
      </c>
      <c r="OOE97" s="1488" t="e">
        <f>SUM(OOE23,OOE27,OOE33,OOE38,OOE41,OOE44,OOE47,OOE50,OOE56,OOE62,OOE64,OOE70,OOE76,OOE78,OOE82,#REF!)*(1-$E$91)*0.095</f>
        <v>#REF!</v>
      </c>
      <c r="OOF97" s="1488" t="e">
        <f>SUM(OOF23,OOF27,OOF33,OOF38,OOF41,OOF44,OOF47,OOF50,OOF56,OOF62,OOF64,OOF70,OOF76,OOF78,OOF82,#REF!)*(1-$E$91)*0.095</f>
        <v>#REF!</v>
      </c>
      <c r="OOG97" s="1488" t="e">
        <f>SUM(OOG23,OOG27,OOG33,OOG38,OOG41,OOG44,OOG47,OOG50,OOG56,OOG62,OOG64,OOG70,OOG76,OOG78,OOG82,#REF!)*(1-$E$91)*0.095</f>
        <v>#REF!</v>
      </c>
      <c r="OOH97" s="1488" t="e">
        <f>SUM(OOH23,OOH27,OOH33,OOH38,OOH41,OOH44,OOH47,OOH50,OOH56,OOH62,OOH64,OOH70,OOH76,OOH78,OOH82,#REF!)*(1-$E$91)*0.095</f>
        <v>#REF!</v>
      </c>
      <c r="OOI97" s="1488" t="e">
        <f>SUM(OOI23,OOI27,OOI33,OOI38,OOI41,OOI44,OOI47,OOI50,OOI56,OOI62,OOI64,OOI70,OOI76,OOI78,OOI82,#REF!)*(1-$E$91)*0.095</f>
        <v>#REF!</v>
      </c>
      <c r="OOJ97" s="1488" t="e">
        <f>SUM(OOJ23,OOJ27,OOJ33,OOJ38,OOJ41,OOJ44,OOJ47,OOJ50,OOJ56,OOJ62,OOJ64,OOJ70,OOJ76,OOJ78,OOJ82,#REF!)*(1-$E$91)*0.095</f>
        <v>#REF!</v>
      </c>
      <c r="OOK97" s="1488" t="e">
        <f>SUM(OOK23,OOK27,OOK33,OOK38,OOK41,OOK44,OOK47,OOK50,OOK56,OOK62,OOK64,OOK70,OOK76,OOK78,OOK82,#REF!)*(1-$E$91)*0.095</f>
        <v>#REF!</v>
      </c>
      <c r="OOL97" s="1488" t="e">
        <f>SUM(OOL23,OOL27,OOL33,OOL38,OOL41,OOL44,OOL47,OOL50,OOL56,OOL62,OOL64,OOL70,OOL76,OOL78,OOL82,#REF!)*(1-$E$91)*0.095</f>
        <v>#REF!</v>
      </c>
      <c r="OOM97" s="1488" t="e">
        <f>SUM(OOM23,OOM27,OOM33,OOM38,OOM41,OOM44,OOM47,OOM50,OOM56,OOM62,OOM64,OOM70,OOM76,OOM78,OOM82,#REF!)*(1-$E$91)*0.095</f>
        <v>#REF!</v>
      </c>
      <c r="OON97" s="1488" t="e">
        <f>SUM(OON23,OON27,OON33,OON38,OON41,OON44,OON47,OON50,OON56,OON62,OON64,OON70,OON76,OON78,OON82,#REF!)*(1-$E$91)*0.095</f>
        <v>#REF!</v>
      </c>
      <c r="OOO97" s="1488" t="e">
        <f>SUM(OOO23,OOO27,OOO33,OOO38,OOO41,OOO44,OOO47,OOO50,OOO56,OOO62,OOO64,OOO70,OOO76,OOO78,OOO82,#REF!)*(1-$E$91)*0.095</f>
        <v>#REF!</v>
      </c>
      <c r="OOP97" s="1488" t="e">
        <f>SUM(OOP23,OOP27,OOP33,OOP38,OOP41,OOP44,OOP47,OOP50,OOP56,OOP62,OOP64,OOP70,OOP76,OOP78,OOP82,#REF!)*(1-$E$91)*0.095</f>
        <v>#REF!</v>
      </c>
      <c r="OOQ97" s="1488" t="e">
        <f>SUM(OOQ23,OOQ27,OOQ33,OOQ38,OOQ41,OOQ44,OOQ47,OOQ50,OOQ56,OOQ62,OOQ64,OOQ70,OOQ76,OOQ78,OOQ82,#REF!)*(1-$E$91)*0.095</f>
        <v>#REF!</v>
      </c>
      <c r="OOR97" s="1488" t="e">
        <f>SUM(OOR23,OOR27,OOR33,OOR38,OOR41,OOR44,OOR47,OOR50,OOR56,OOR62,OOR64,OOR70,OOR76,OOR78,OOR82,#REF!)*(1-$E$91)*0.095</f>
        <v>#REF!</v>
      </c>
      <c r="OOS97" s="1488" t="e">
        <f>SUM(OOS23,OOS27,OOS33,OOS38,OOS41,OOS44,OOS47,OOS50,OOS56,OOS62,OOS64,OOS70,OOS76,OOS78,OOS82,#REF!)*(1-$E$91)*0.095</f>
        <v>#REF!</v>
      </c>
      <c r="OOT97" s="1488" t="e">
        <f>SUM(OOT23,OOT27,OOT33,OOT38,OOT41,OOT44,OOT47,OOT50,OOT56,OOT62,OOT64,OOT70,OOT76,OOT78,OOT82,#REF!)*(1-$E$91)*0.095</f>
        <v>#REF!</v>
      </c>
      <c r="OOU97" s="1488" t="e">
        <f>SUM(OOU23,OOU27,OOU33,OOU38,OOU41,OOU44,OOU47,OOU50,OOU56,OOU62,OOU64,OOU70,OOU76,OOU78,OOU82,#REF!)*(1-$E$91)*0.095</f>
        <v>#REF!</v>
      </c>
      <c r="OOV97" s="1488" t="e">
        <f>SUM(OOV23,OOV27,OOV33,OOV38,OOV41,OOV44,OOV47,OOV50,OOV56,OOV62,OOV64,OOV70,OOV76,OOV78,OOV82,#REF!)*(1-$E$91)*0.095</f>
        <v>#REF!</v>
      </c>
      <c r="OOW97" s="1488" t="e">
        <f>SUM(OOW23,OOW27,OOW33,OOW38,OOW41,OOW44,OOW47,OOW50,OOW56,OOW62,OOW64,OOW70,OOW76,OOW78,OOW82,#REF!)*(1-$E$91)*0.095</f>
        <v>#REF!</v>
      </c>
      <c r="OOX97" s="1488" t="e">
        <f>SUM(OOX23,OOX27,OOX33,OOX38,OOX41,OOX44,OOX47,OOX50,OOX56,OOX62,OOX64,OOX70,OOX76,OOX78,OOX82,#REF!)*(1-$E$91)*0.095</f>
        <v>#REF!</v>
      </c>
      <c r="OOY97" s="1488" t="e">
        <f>SUM(OOY23,OOY27,OOY33,OOY38,OOY41,OOY44,OOY47,OOY50,OOY56,OOY62,OOY64,OOY70,OOY76,OOY78,OOY82,#REF!)*(1-$E$91)*0.095</f>
        <v>#REF!</v>
      </c>
      <c r="OOZ97" s="1488" t="e">
        <f>SUM(OOZ23,OOZ27,OOZ33,OOZ38,OOZ41,OOZ44,OOZ47,OOZ50,OOZ56,OOZ62,OOZ64,OOZ70,OOZ76,OOZ78,OOZ82,#REF!)*(1-$E$91)*0.095</f>
        <v>#REF!</v>
      </c>
      <c r="OPA97" s="1488" t="e">
        <f>SUM(OPA23,OPA27,OPA33,OPA38,OPA41,OPA44,OPA47,OPA50,OPA56,OPA62,OPA64,OPA70,OPA76,OPA78,OPA82,#REF!)*(1-$E$91)*0.095</f>
        <v>#REF!</v>
      </c>
      <c r="OPB97" s="1488" t="e">
        <f>SUM(OPB23,OPB27,OPB33,OPB38,OPB41,OPB44,OPB47,OPB50,OPB56,OPB62,OPB64,OPB70,OPB76,OPB78,OPB82,#REF!)*(1-$E$91)*0.095</f>
        <v>#REF!</v>
      </c>
      <c r="OPC97" s="1488" t="e">
        <f>SUM(OPC23,OPC27,OPC33,OPC38,OPC41,OPC44,OPC47,OPC50,OPC56,OPC62,OPC64,OPC70,OPC76,OPC78,OPC82,#REF!)*(1-$E$91)*0.095</f>
        <v>#REF!</v>
      </c>
      <c r="OPD97" s="1488" t="e">
        <f>SUM(OPD23,OPD27,OPD33,OPD38,OPD41,OPD44,OPD47,OPD50,OPD56,OPD62,OPD64,OPD70,OPD76,OPD78,OPD82,#REF!)*(1-$E$91)*0.095</f>
        <v>#REF!</v>
      </c>
      <c r="OPE97" s="1488" t="e">
        <f>SUM(OPE23,OPE27,OPE33,OPE38,OPE41,OPE44,OPE47,OPE50,OPE56,OPE62,OPE64,OPE70,OPE76,OPE78,OPE82,#REF!)*(1-$E$91)*0.095</f>
        <v>#REF!</v>
      </c>
      <c r="OPF97" s="1488" t="e">
        <f>SUM(OPF23,OPF27,OPF33,OPF38,OPF41,OPF44,OPF47,OPF50,OPF56,OPF62,OPF64,OPF70,OPF76,OPF78,OPF82,#REF!)*(1-$E$91)*0.095</f>
        <v>#REF!</v>
      </c>
      <c r="OPG97" s="1488" t="e">
        <f>SUM(OPG23,OPG27,OPG33,OPG38,OPG41,OPG44,OPG47,OPG50,OPG56,OPG62,OPG64,OPG70,OPG76,OPG78,OPG82,#REF!)*(1-$E$91)*0.095</f>
        <v>#REF!</v>
      </c>
      <c r="OPH97" s="1488" t="e">
        <f>SUM(OPH23,OPH27,OPH33,OPH38,OPH41,OPH44,OPH47,OPH50,OPH56,OPH62,OPH64,OPH70,OPH76,OPH78,OPH82,#REF!)*(1-$E$91)*0.095</f>
        <v>#REF!</v>
      </c>
      <c r="OPI97" s="1488" t="e">
        <f>SUM(OPI23,OPI27,OPI33,OPI38,OPI41,OPI44,OPI47,OPI50,OPI56,OPI62,OPI64,OPI70,OPI76,OPI78,OPI82,#REF!)*(1-$E$91)*0.095</f>
        <v>#REF!</v>
      </c>
      <c r="OPJ97" s="1488" t="e">
        <f>SUM(OPJ23,OPJ27,OPJ33,OPJ38,OPJ41,OPJ44,OPJ47,OPJ50,OPJ56,OPJ62,OPJ64,OPJ70,OPJ76,OPJ78,OPJ82,#REF!)*(1-$E$91)*0.095</f>
        <v>#REF!</v>
      </c>
      <c r="OPK97" s="1488" t="e">
        <f>SUM(OPK23,OPK27,OPK33,OPK38,OPK41,OPK44,OPK47,OPK50,OPK56,OPK62,OPK64,OPK70,OPK76,OPK78,OPK82,#REF!)*(1-$E$91)*0.095</f>
        <v>#REF!</v>
      </c>
      <c r="OPL97" s="1488" t="e">
        <f>SUM(OPL23,OPL27,OPL33,OPL38,OPL41,OPL44,OPL47,OPL50,OPL56,OPL62,OPL64,OPL70,OPL76,OPL78,OPL82,#REF!)*(1-$E$91)*0.095</f>
        <v>#REF!</v>
      </c>
      <c r="OPM97" s="1488" t="e">
        <f>SUM(OPM23,OPM27,OPM33,OPM38,OPM41,OPM44,OPM47,OPM50,OPM56,OPM62,OPM64,OPM70,OPM76,OPM78,OPM82,#REF!)*(1-$E$91)*0.095</f>
        <v>#REF!</v>
      </c>
      <c r="OPN97" s="1488" t="e">
        <f>SUM(OPN23,OPN27,OPN33,OPN38,OPN41,OPN44,OPN47,OPN50,OPN56,OPN62,OPN64,OPN70,OPN76,OPN78,OPN82,#REF!)*(1-$E$91)*0.095</f>
        <v>#REF!</v>
      </c>
      <c r="OPO97" s="1488" t="e">
        <f>SUM(OPO23,OPO27,OPO33,OPO38,OPO41,OPO44,OPO47,OPO50,OPO56,OPO62,OPO64,OPO70,OPO76,OPO78,OPO82,#REF!)*(1-$E$91)*0.095</f>
        <v>#REF!</v>
      </c>
      <c r="OPP97" s="1488" t="e">
        <f>SUM(OPP23,OPP27,OPP33,OPP38,OPP41,OPP44,OPP47,OPP50,OPP56,OPP62,OPP64,OPP70,OPP76,OPP78,OPP82,#REF!)*(1-$E$91)*0.095</f>
        <v>#REF!</v>
      </c>
      <c r="OPQ97" s="1488" t="e">
        <f>SUM(OPQ23,OPQ27,OPQ33,OPQ38,OPQ41,OPQ44,OPQ47,OPQ50,OPQ56,OPQ62,OPQ64,OPQ70,OPQ76,OPQ78,OPQ82,#REF!)*(1-$E$91)*0.095</f>
        <v>#REF!</v>
      </c>
      <c r="OPR97" s="1488" t="e">
        <f>SUM(OPR23,OPR27,OPR33,OPR38,OPR41,OPR44,OPR47,OPR50,OPR56,OPR62,OPR64,OPR70,OPR76,OPR78,OPR82,#REF!)*(1-$E$91)*0.095</f>
        <v>#REF!</v>
      </c>
      <c r="OPS97" s="1488" t="e">
        <f>SUM(OPS23,OPS27,OPS33,OPS38,OPS41,OPS44,OPS47,OPS50,OPS56,OPS62,OPS64,OPS70,OPS76,OPS78,OPS82,#REF!)*(1-$E$91)*0.095</f>
        <v>#REF!</v>
      </c>
      <c r="OPT97" s="1488" t="e">
        <f>SUM(OPT23,OPT27,OPT33,OPT38,OPT41,OPT44,OPT47,OPT50,OPT56,OPT62,OPT64,OPT70,OPT76,OPT78,OPT82,#REF!)*(1-$E$91)*0.095</f>
        <v>#REF!</v>
      </c>
      <c r="OPU97" s="1488" t="e">
        <f>SUM(OPU23,OPU27,OPU33,OPU38,OPU41,OPU44,OPU47,OPU50,OPU56,OPU62,OPU64,OPU70,OPU76,OPU78,OPU82,#REF!)*(1-$E$91)*0.095</f>
        <v>#REF!</v>
      </c>
      <c r="OPV97" s="1488" t="e">
        <f>SUM(OPV23,OPV27,OPV33,OPV38,OPV41,OPV44,OPV47,OPV50,OPV56,OPV62,OPV64,OPV70,OPV76,OPV78,OPV82,#REF!)*(1-$E$91)*0.095</f>
        <v>#REF!</v>
      </c>
      <c r="OPW97" s="1488" t="e">
        <f>SUM(OPW23,OPW27,OPW33,OPW38,OPW41,OPW44,OPW47,OPW50,OPW56,OPW62,OPW64,OPW70,OPW76,OPW78,OPW82,#REF!)*(1-$E$91)*0.095</f>
        <v>#REF!</v>
      </c>
      <c r="OPX97" s="1488" t="e">
        <f>SUM(OPX23,OPX27,OPX33,OPX38,OPX41,OPX44,OPX47,OPX50,OPX56,OPX62,OPX64,OPX70,OPX76,OPX78,OPX82,#REF!)*(1-$E$91)*0.095</f>
        <v>#REF!</v>
      </c>
      <c r="OPY97" s="1488" t="e">
        <f>SUM(OPY23,OPY27,OPY33,OPY38,OPY41,OPY44,OPY47,OPY50,OPY56,OPY62,OPY64,OPY70,OPY76,OPY78,OPY82,#REF!)*(1-$E$91)*0.095</f>
        <v>#REF!</v>
      </c>
      <c r="OPZ97" s="1488" t="e">
        <f>SUM(OPZ23,OPZ27,OPZ33,OPZ38,OPZ41,OPZ44,OPZ47,OPZ50,OPZ56,OPZ62,OPZ64,OPZ70,OPZ76,OPZ78,OPZ82,#REF!)*(1-$E$91)*0.095</f>
        <v>#REF!</v>
      </c>
      <c r="OQA97" s="1488" t="e">
        <f>SUM(OQA23,OQA27,OQA33,OQA38,OQA41,OQA44,OQA47,OQA50,OQA56,OQA62,OQA64,OQA70,OQA76,OQA78,OQA82,#REF!)*(1-$E$91)*0.095</f>
        <v>#REF!</v>
      </c>
      <c r="OQB97" s="1488" t="e">
        <f>SUM(OQB23,OQB27,OQB33,OQB38,OQB41,OQB44,OQB47,OQB50,OQB56,OQB62,OQB64,OQB70,OQB76,OQB78,OQB82,#REF!)*(1-$E$91)*0.095</f>
        <v>#REF!</v>
      </c>
      <c r="OQC97" s="1488" t="e">
        <f>SUM(OQC23,OQC27,OQC33,OQC38,OQC41,OQC44,OQC47,OQC50,OQC56,OQC62,OQC64,OQC70,OQC76,OQC78,OQC82,#REF!)*(1-$E$91)*0.095</f>
        <v>#REF!</v>
      </c>
      <c r="OQD97" s="1488" t="e">
        <f>SUM(OQD23,OQD27,OQD33,OQD38,OQD41,OQD44,OQD47,OQD50,OQD56,OQD62,OQD64,OQD70,OQD76,OQD78,OQD82,#REF!)*(1-$E$91)*0.095</f>
        <v>#REF!</v>
      </c>
      <c r="OQE97" s="1488" t="e">
        <f>SUM(OQE23,OQE27,OQE33,OQE38,OQE41,OQE44,OQE47,OQE50,OQE56,OQE62,OQE64,OQE70,OQE76,OQE78,OQE82,#REF!)*(1-$E$91)*0.095</f>
        <v>#REF!</v>
      </c>
      <c r="OQF97" s="1488" t="e">
        <f>SUM(OQF23,OQF27,OQF33,OQF38,OQF41,OQF44,OQF47,OQF50,OQF56,OQF62,OQF64,OQF70,OQF76,OQF78,OQF82,#REF!)*(1-$E$91)*0.095</f>
        <v>#REF!</v>
      </c>
      <c r="OQG97" s="1488" t="e">
        <f>SUM(OQG23,OQG27,OQG33,OQG38,OQG41,OQG44,OQG47,OQG50,OQG56,OQG62,OQG64,OQG70,OQG76,OQG78,OQG82,#REF!)*(1-$E$91)*0.095</f>
        <v>#REF!</v>
      </c>
      <c r="OQH97" s="1488" t="e">
        <f>SUM(OQH23,OQH27,OQH33,OQH38,OQH41,OQH44,OQH47,OQH50,OQH56,OQH62,OQH64,OQH70,OQH76,OQH78,OQH82,#REF!)*(1-$E$91)*0.095</f>
        <v>#REF!</v>
      </c>
      <c r="OQI97" s="1488" t="e">
        <f>SUM(OQI23,OQI27,OQI33,OQI38,OQI41,OQI44,OQI47,OQI50,OQI56,OQI62,OQI64,OQI70,OQI76,OQI78,OQI82,#REF!)*(1-$E$91)*0.095</f>
        <v>#REF!</v>
      </c>
      <c r="OQJ97" s="1488" t="e">
        <f>SUM(OQJ23,OQJ27,OQJ33,OQJ38,OQJ41,OQJ44,OQJ47,OQJ50,OQJ56,OQJ62,OQJ64,OQJ70,OQJ76,OQJ78,OQJ82,#REF!)*(1-$E$91)*0.095</f>
        <v>#REF!</v>
      </c>
      <c r="OQK97" s="1488" t="e">
        <f>SUM(OQK23,OQK27,OQK33,OQK38,OQK41,OQK44,OQK47,OQK50,OQK56,OQK62,OQK64,OQK70,OQK76,OQK78,OQK82,#REF!)*(1-$E$91)*0.095</f>
        <v>#REF!</v>
      </c>
      <c r="OQL97" s="1488" t="e">
        <f>SUM(OQL23,OQL27,OQL33,OQL38,OQL41,OQL44,OQL47,OQL50,OQL56,OQL62,OQL64,OQL70,OQL76,OQL78,OQL82,#REF!)*(1-$E$91)*0.095</f>
        <v>#REF!</v>
      </c>
      <c r="OQM97" s="1488" t="e">
        <f>SUM(OQM23,OQM27,OQM33,OQM38,OQM41,OQM44,OQM47,OQM50,OQM56,OQM62,OQM64,OQM70,OQM76,OQM78,OQM82,#REF!)*(1-$E$91)*0.095</f>
        <v>#REF!</v>
      </c>
      <c r="OQN97" s="1488" t="e">
        <f>SUM(OQN23,OQN27,OQN33,OQN38,OQN41,OQN44,OQN47,OQN50,OQN56,OQN62,OQN64,OQN70,OQN76,OQN78,OQN82,#REF!)*(1-$E$91)*0.095</f>
        <v>#REF!</v>
      </c>
      <c r="OQO97" s="1488" t="e">
        <f>SUM(OQO23,OQO27,OQO33,OQO38,OQO41,OQO44,OQO47,OQO50,OQO56,OQO62,OQO64,OQO70,OQO76,OQO78,OQO82,#REF!)*(1-$E$91)*0.095</f>
        <v>#REF!</v>
      </c>
      <c r="OQP97" s="1488" t="e">
        <f>SUM(OQP23,OQP27,OQP33,OQP38,OQP41,OQP44,OQP47,OQP50,OQP56,OQP62,OQP64,OQP70,OQP76,OQP78,OQP82,#REF!)*(1-$E$91)*0.095</f>
        <v>#REF!</v>
      </c>
      <c r="OQQ97" s="1488" t="e">
        <f>SUM(OQQ23,OQQ27,OQQ33,OQQ38,OQQ41,OQQ44,OQQ47,OQQ50,OQQ56,OQQ62,OQQ64,OQQ70,OQQ76,OQQ78,OQQ82,#REF!)*(1-$E$91)*0.095</f>
        <v>#REF!</v>
      </c>
      <c r="OQR97" s="1488" t="e">
        <f>SUM(OQR23,OQR27,OQR33,OQR38,OQR41,OQR44,OQR47,OQR50,OQR56,OQR62,OQR64,OQR70,OQR76,OQR78,OQR82,#REF!)*(1-$E$91)*0.095</f>
        <v>#REF!</v>
      </c>
      <c r="OQS97" s="1488" t="e">
        <f>SUM(OQS23,OQS27,OQS33,OQS38,OQS41,OQS44,OQS47,OQS50,OQS56,OQS62,OQS64,OQS70,OQS76,OQS78,OQS82,#REF!)*(1-$E$91)*0.095</f>
        <v>#REF!</v>
      </c>
      <c r="OQT97" s="1488" t="e">
        <f>SUM(OQT23,OQT27,OQT33,OQT38,OQT41,OQT44,OQT47,OQT50,OQT56,OQT62,OQT64,OQT70,OQT76,OQT78,OQT82,#REF!)*(1-$E$91)*0.095</f>
        <v>#REF!</v>
      </c>
      <c r="OQU97" s="1488" t="e">
        <f>SUM(OQU23,OQU27,OQU33,OQU38,OQU41,OQU44,OQU47,OQU50,OQU56,OQU62,OQU64,OQU70,OQU76,OQU78,OQU82,#REF!)*(1-$E$91)*0.095</f>
        <v>#REF!</v>
      </c>
      <c r="OQV97" s="1488" t="e">
        <f>SUM(OQV23,OQV27,OQV33,OQV38,OQV41,OQV44,OQV47,OQV50,OQV56,OQV62,OQV64,OQV70,OQV76,OQV78,OQV82,#REF!)*(1-$E$91)*0.095</f>
        <v>#REF!</v>
      </c>
      <c r="OQW97" s="1488" t="e">
        <f>SUM(OQW23,OQW27,OQW33,OQW38,OQW41,OQW44,OQW47,OQW50,OQW56,OQW62,OQW64,OQW70,OQW76,OQW78,OQW82,#REF!)*(1-$E$91)*0.095</f>
        <v>#REF!</v>
      </c>
      <c r="OQX97" s="1488" t="e">
        <f>SUM(OQX23,OQX27,OQX33,OQX38,OQX41,OQX44,OQX47,OQX50,OQX56,OQX62,OQX64,OQX70,OQX76,OQX78,OQX82,#REF!)*(1-$E$91)*0.095</f>
        <v>#REF!</v>
      </c>
      <c r="OQY97" s="1488" t="e">
        <f>SUM(OQY23,OQY27,OQY33,OQY38,OQY41,OQY44,OQY47,OQY50,OQY56,OQY62,OQY64,OQY70,OQY76,OQY78,OQY82,#REF!)*(1-$E$91)*0.095</f>
        <v>#REF!</v>
      </c>
      <c r="OQZ97" s="1488" t="e">
        <f>SUM(OQZ23,OQZ27,OQZ33,OQZ38,OQZ41,OQZ44,OQZ47,OQZ50,OQZ56,OQZ62,OQZ64,OQZ70,OQZ76,OQZ78,OQZ82,#REF!)*(1-$E$91)*0.095</f>
        <v>#REF!</v>
      </c>
      <c r="ORA97" s="1488" t="e">
        <f>SUM(ORA23,ORA27,ORA33,ORA38,ORA41,ORA44,ORA47,ORA50,ORA56,ORA62,ORA64,ORA70,ORA76,ORA78,ORA82,#REF!)*(1-$E$91)*0.095</f>
        <v>#REF!</v>
      </c>
      <c r="ORB97" s="1488" t="e">
        <f>SUM(ORB23,ORB27,ORB33,ORB38,ORB41,ORB44,ORB47,ORB50,ORB56,ORB62,ORB64,ORB70,ORB76,ORB78,ORB82,#REF!)*(1-$E$91)*0.095</f>
        <v>#REF!</v>
      </c>
      <c r="ORC97" s="1488" t="e">
        <f>SUM(ORC23,ORC27,ORC33,ORC38,ORC41,ORC44,ORC47,ORC50,ORC56,ORC62,ORC64,ORC70,ORC76,ORC78,ORC82,#REF!)*(1-$E$91)*0.095</f>
        <v>#REF!</v>
      </c>
      <c r="ORD97" s="1488" t="e">
        <f>SUM(ORD23,ORD27,ORD33,ORD38,ORD41,ORD44,ORD47,ORD50,ORD56,ORD62,ORD64,ORD70,ORD76,ORD78,ORD82,#REF!)*(1-$E$91)*0.095</f>
        <v>#REF!</v>
      </c>
      <c r="ORE97" s="1488" t="e">
        <f>SUM(ORE23,ORE27,ORE33,ORE38,ORE41,ORE44,ORE47,ORE50,ORE56,ORE62,ORE64,ORE70,ORE76,ORE78,ORE82,#REF!)*(1-$E$91)*0.095</f>
        <v>#REF!</v>
      </c>
      <c r="ORF97" s="1488" t="e">
        <f>SUM(ORF23,ORF27,ORF33,ORF38,ORF41,ORF44,ORF47,ORF50,ORF56,ORF62,ORF64,ORF70,ORF76,ORF78,ORF82,#REF!)*(1-$E$91)*0.095</f>
        <v>#REF!</v>
      </c>
      <c r="ORG97" s="1488" t="e">
        <f>SUM(ORG23,ORG27,ORG33,ORG38,ORG41,ORG44,ORG47,ORG50,ORG56,ORG62,ORG64,ORG70,ORG76,ORG78,ORG82,#REF!)*(1-$E$91)*0.095</f>
        <v>#REF!</v>
      </c>
      <c r="ORH97" s="1488" t="e">
        <f>SUM(ORH23,ORH27,ORH33,ORH38,ORH41,ORH44,ORH47,ORH50,ORH56,ORH62,ORH64,ORH70,ORH76,ORH78,ORH82,#REF!)*(1-$E$91)*0.095</f>
        <v>#REF!</v>
      </c>
      <c r="ORI97" s="1488" t="e">
        <f>SUM(ORI23,ORI27,ORI33,ORI38,ORI41,ORI44,ORI47,ORI50,ORI56,ORI62,ORI64,ORI70,ORI76,ORI78,ORI82,#REF!)*(1-$E$91)*0.095</f>
        <v>#REF!</v>
      </c>
      <c r="ORJ97" s="1488" t="e">
        <f>SUM(ORJ23,ORJ27,ORJ33,ORJ38,ORJ41,ORJ44,ORJ47,ORJ50,ORJ56,ORJ62,ORJ64,ORJ70,ORJ76,ORJ78,ORJ82,#REF!)*(1-$E$91)*0.095</f>
        <v>#REF!</v>
      </c>
      <c r="ORK97" s="1488" t="e">
        <f>SUM(ORK23,ORK27,ORK33,ORK38,ORK41,ORK44,ORK47,ORK50,ORK56,ORK62,ORK64,ORK70,ORK76,ORK78,ORK82,#REF!)*(1-$E$91)*0.095</f>
        <v>#REF!</v>
      </c>
      <c r="ORL97" s="1488" t="e">
        <f>SUM(ORL23,ORL27,ORL33,ORL38,ORL41,ORL44,ORL47,ORL50,ORL56,ORL62,ORL64,ORL70,ORL76,ORL78,ORL82,#REF!)*(1-$E$91)*0.095</f>
        <v>#REF!</v>
      </c>
      <c r="ORM97" s="1488" t="e">
        <f>SUM(ORM23,ORM27,ORM33,ORM38,ORM41,ORM44,ORM47,ORM50,ORM56,ORM62,ORM64,ORM70,ORM76,ORM78,ORM82,#REF!)*(1-$E$91)*0.095</f>
        <v>#REF!</v>
      </c>
      <c r="ORN97" s="1488" t="e">
        <f>SUM(ORN23,ORN27,ORN33,ORN38,ORN41,ORN44,ORN47,ORN50,ORN56,ORN62,ORN64,ORN70,ORN76,ORN78,ORN82,#REF!)*(1-$E$91)*0.095</f>
        <v>#REF!</v>
      </c>
      <c r="ORO97" s="1488" t="e">
        <f>SUM(ORO23,ORO27,ORO33,ORO38,ORO41,ORO44,ORO47,ORO50,ORO56,ORO62,ORO64,ORO70,ORO76,ORO78,ORO82,#REF!)*(1-$E$91)*0.095</f>
        <v>#REF!</v>
      </c>
      <c r="ORP97" s="1488" t="e">
        <f>SUM(ORP23,ORP27,ORP33,ORP38,ORP41,ORP44,ORP47,ORP50,ORP56,ORP62,ORP64,ORP70,ORP76,ORP78,ORP82,#REF!)*(1-$E$91)*0.095</f>
        <v>#REF!</v>
      </c>
      <c r="ORQ97" s="1488" t="e">
        <f>SUM(ORQ23,ORQ27,ORQ33,ORQ38,ORQ41,ORQ44,ORQ47,ORQ50,ORQ56,ORQ62,ORQ64,ORQ70,ORQ76,ORQ78,ORQ82,#REF!)*(1-$E$91)*0.095</f>
        <v>#REF!</v>
      </c>
      <c r="ORR97" s="1488" t="e">
        <f>SUM(ORR23,ORR27,ORR33,ORR38,ORR41,ORR44,ORR47,ORR50,ORR56,ORR62,ORR64,ORR70,ORR76,ORR78,ORR82,#REF!)*(1-$E$91)*0.095</f>
        <v>#REF!</v>
      </c>
      <c r="ORS97" s="1488" t="e">
        <f>SUM(ORS23,ORS27,ORS33,ORS38,ORS41,ORS44,ORS47,ORS50,ORS56,ORS62,ORS64,ORS70,ORS76,ORS78,ORS82,#REF!)*(1-$E$91)*0.095</f>
        <v>#REF!</v>
      </c>
      <c r="ORT97" s="1488" t="e">
        <f>SUM(ORT23,ORT27,ORT33,ORT38,ORT41,ORT44,ORT47,ORT50,ORT56,ORT62,ORT64,ORT70,ORT76,ORT78,ORT82,#REF!)*(1-$E$91)*0.095</f>
        <v>#REF!</v>
      </c>
      <c r="ORU97" s="1488" t="e">
        <f>SUM(ORU23,ORU27,ORU33,ORU38,ORU41,ORU44,ORU47,ORU50,ORU56,ORU62,ORU64,ORU70,ORU76,ORU78,ORU82,#REF!)*(1-$E$91)*0.095</f>
        <v>#REF!</v>
      </c>
      <c r="ORV97" s="1488" t="e">
        <f>SUM(ORV23,ORV27,ORV33,ORV38,ORV41,ORV44,ORV47,ORV50,ORV56,ORV62,ORV64,ORV70,ORV76,ORV78,ORV82,#REF!)*(1-$E$91)*0.095</f>
        <v>#REF!</v>
      </c>
      <c r="ORW97" s="1488" t="e">
        <f>SUM(ORW23,ORW27,ORW33,ORW38,ORW41,ORW44,ORW47,ORW50,ORW56,ORW62,ORW64,ORW70,ORW76,ORW78,ORW82,#REF!)*(1-$E$91)*0.095</f>
        <v>#REF!</v>
      </c>
      <c r="ORX97" s="1488" t="e">
        <f>SUM(ORX23,ORX27,ORX33,ORX38,ORX41,ORX44,ORX47,ORX50,ORX56,ORX62,ORX64,ORX70,ORX76,ORX78,ORX82,#REF!)*(1-$E$91)*0.095</f>
        <v>#REF!</v>
      </c>
      <c r="ORY97" s="1488" t="e">
        <f>SUM(ORY23,ORY27,ORY33,ORY38,ORY41,ORY44,ORY47,ORY50,ORY56,ORY62,ORY64,ORY70,ORY76,ORY78,ORY82,#REF!)*(1-$E$91)*0.095</f>
        <v>#REF!</v>
      </c>
      <c r="ORZ97" s="1488" t="e">
        <f>SUM(ORZ23,ORZ27,ORZ33,ORZ38,ORZ41,ORZ44,ORZ47,ORZ50,ORZ56,ORZ62,ORZ64,ORZ70,ORZ76,ORZ78,ORZ82,#REF!)*(1-$E$91)*0.095</f>
        <v>#REF!</v>
      </c>
      <c r="OSA97" s="1488" t="e">
        <f>SUM(OSA23,OSA27,OSA33,OSA38,OSA41,OSA44,OSA47,OSA50,OSA56,OSA62,OSA64,OSA70,OSA76,OSA78,OSA82,#REF!)*(1-$E$91)*0.095</f>
        <v>#REF!</v>
      </c>
      <c r="OSB97" s="1488" t="e">
        <f>SUM(OSB23,OSB27,OSB33,OSB38,OSB41,OSB44,OSB47,OSB50,OSB56,OSB62,OSB64,OSB70,OSB76,OSB78,OSB82,#REF!)*(1-$E$91)*0.095</f>
        <v>#REF!</v>
      </c>
      <c r="OSC97" s="1488" t="e">
        <f>SUM(OSC23,OSC27,OSC33,OSC38,OSC41,OSC44,OSC47,OSC50,OSC56,OSC62,OSC64,OSC70,OSC76,OSC78,OSC82,#REF!)*(1-$E$91)*0.095</f>
        <v>#REF!</v>
      </c>
      <c r="OSD97" s="1488" t="e">
        <f>SUM(OSD23,OSD27,OSD33,OSD38,OSD41,OSD44,OSD47,OSD50,OSD56,OSD62,OSD64,OSD70,OSD76,OSD78,OSD82,#REF!)*(1-$E$91)*0.095</f>
        <v>#REF!</v>
      </c>
      <c r="OSE97" s="1488" t="e">
        <f>SUM(OSE23,OSE27,OSE33,OSE38,OSE41,OSE44,OSE47,OSE50,OSE56,OSE62,OSE64,OSE70,OSE76,OSE78,OSE82,#REF!)*(1-$E$91)*0.095</f>
        <v>#REF!</v>
      </c>
      <c r="OSF97" s="1488" t="e">
        <f>SUM(OSF23,OSF27,OSF33,OSF38,OSF41,OSF44,OSF47,OSF50,OSF56,OSF62,OSF64,OSF70,OSF76,OSF78,OSF82,#REF!)*(1-$E$91)*0.095</f>
        <v>#REF!</v>
      </c>
      <c r="OSG97" s="1488" t="e">
        <f>SUM(OSG23,OSG27,OSG33,OSG38,OSG41,OSG44,OSG47,OSG50,OSG56,OSG62,OSG64,OSG70,OSG76,OSG78,OSG82,#REF!)*(1-$E$91)*0.095</f>
        <v>#REF!</v>
      </c>
      <c r="OSH97" s="1488" t="e">
        <f>SUM(OSH23,OSH27,OSH33,OSH38,OSH41,OSH44,OSH47,OSH50,OSH56,OSH62,OSH64,OSH70,OSH76,OSH78,OSH82,#REF!)*(1-$E$91)*0.095</f>
        <v>#REF!</v>
      </c>
      <c r="OSI97" s="1488" t="e">
        <f>SUM(OSI23,OSI27,OSI33,OSI38,OSI41,OSI44,OSI47,OSI50,OSI56,OSI62,OSI64,OSI70,OSI76,OSI78,OSI82,#REF!)*(1-$E$91)*0.095</f>
        <v>#REF!</v>
      </c>
      <c r="OSJ97" s="1488" t="e">
        <f>SUM(OSJ23,OSJ27,OSJ33,OSJ38,OSJ41,OSJ44,OSJ47,OSJ50,OSJ56,OSJ62,OSJ64,OSJ70,OSJ76,OSJ78,OSJ82,#REF!)*(1-$E$91)*0.095</f>
        <v>#REF!</v>
      </c>
      <c r="OSK97" s="1488" t="e">
        <f>SUM(OSK23,OSK27,OSK33,OSK38,OSK41,OSK44,OSK47,OSK50,OSK56,OSK62,OSK64,OSK70,OSK76,OSK78,OSK82,#REF!)*(1-$E$91)*0.095</f>
        <v>#REF!</v>
      </c>
      <c r="OSL97" s="1488" t="e">
        <f>SUM(OSL23,OSL27,OSL33,OSL38,OSL41,OSL44,OSL47,OSL50,OSL56,OSL62,OSL64,OSL70,OSL76,OSL78,OSL82,#REF!)*(1-$E$91)*0.095</f>
        <v>#REF!</v>
      </c>
      <c r="OSM97" s="1488" t="e">
        <f>SUM(OSM23,OSM27,OSM33,OSM38,OSM41,OSM44,OSM47,OSM50,OSM56,OSM62,OSM64,OSM70,OSM76,OSM78,OSM82,#REF!)*(1-$E$91)*0.095</f>
        <v>#REF!</v>
      </c>
      <c r="OSN97" s="1488" t="e">
        <f>SUM(OSN23,OSN27,OSN33,OSN38,OSN41,OSN44,OSN47,OSN50,OSN56,OSN62,OSN64,OSN70,OSN76,OSN78,OSN82,#REF!)*(1-$E$91)*0.095</f>
        <v>#REF!</v>
      </c>
      <c r="OSO97" s="1488" t="e">
        <f>SUM(OSO23,OSO27,OSO33,OSO38,OSO41,OSO44,OSO47,OSO50,OSO56,OSO62,OSO64,OSO70,OSO76,OSO78,OSO82,#REF!)*(1-$E$91)*0.095</f>
        <v>#REF!</v>
      </c>
      <c r="OSP97" s="1488" t="e">
        <f>SUM(OSP23,OSP27,OSP33,OSP38,OSP41,OSP44,OSP47,OSP50,OSP56,OSP62,OSP64,OSP70,OSP76,OSP78,OSP82,#REF!)*(1-$E$91)*0.095</f>
        <v>#REF!</v>
      </c>
      <c r="OSQ97" s="1488" t="e">
        <f>SUM(OSQ23,OSQ27,OSQ33,OSQ38,OSQ41,OSQ44,OSQ47,OSQ50,OSQ56,OSQ62,OSQ64,OSQ70,OSQ76,OSQ78,OSQ82,#REF!)*(1-$E$91)*0.095</f>
        <v>#REF!</v>
      </c>
      <c r="OSR97" s="1488" t="e">
        <f>SUM(OSR23,OSR27,OSR33,OSR38,OSR41,OSR44,OSR47,OSR50,OSR56,OSR62,OSR64,OSR70,OSR76,OSR78,OSR82,#REF!)*(1-$E$91)*0.095</f>
        <v>#REF!</v>
      </c>
      <c r="OSS97" s="1488" t="e">
        <f>SUM(OSS23,OSS27,OSS33,OSS38,OSS41,OSS44,OSS47,OSS50,OSS56,OSS62,OSS64,OSS70,OSS76,OSS78,OSS82,#REF!)*(1-$E$91)*0.095</f>
        <v>#REF!</v>
      </c>
      <c r="OST97" s="1488" t="e">
        <f>SUM(OST23,OST27,OST33,OST38,OST41,OST44,OST47,OST50,OST56,OST62,OST64,OST70,OST76,OST78,OST82,#REF!)*(1-$E$91)*0.095</f>
        <v>#REF!</v>
      </c>
      <c r="OSU97" s="1488" t="e">
        <f>SUM(OSU23,OSU27,OSU33,OSU38,OSU41,OSU44,OSU47,OSU50,OSU56,OSU62,OSU64,OSU70,OSU76,OSU78,OSU82,#REF!)*(1-$E$91)*0.095</f>
        <v>#REF!</v>
      </c>
      <c r="OSV97" s="1488" t="e">
        <f>SUM(OSV23,OSV27,OSV33,OSV38,OSV41,OSV44,OSV47,OSV50,OSV56,OSV62,OSV64,OSV70,OSV76,OSV78,OSV82,#REF!)*(1-$E$91)*0.095</f>
        <v>#REF!</v>
      </c>
      <c r="OSW97" s="1488" t="e">
        <f>SUM(OSW23,OSW27,OSW33,OSW38,OSW41,OSW44,OSW47,OSW50,OSW56,OSW62,OSW64,OSW70,OSW76,OSW78,OSW82,#REF!)*(1-$E$91)*0.095</f>
        <v>#REF!</v>
      </c>
      <c r="OSX97" s="1488" t="e">
        <f>SUM(OSX23,OSX27,OSX33,OSX38,OSX41,OSX44,OSX47,OSX50,OSX56,OSX62,OSX64,OSX70,OSX76,OSX78,OSX82,#REF!)*(1-$E$91)*0.095</f>
        <v>#REF!</v>
      </c>
      <c r="OSY97" s="1488" t="e">
        <f>SUM(OSY23,OSY27,OSY33,OSY38,OSY41,OSY44,OSY47,OSY50,OSY56,OSY62,OSY64,OSY70,OSY76,OSY78,OSY82,#REF!)*(1-$E$91)*0.095</f>
        <v>#REF!</v>
      </c>
      <c r="OSZ97" s="1488" t="e">
        <f>SUM(OSZ23,OSZ27,OSZ33,OSZ38,OSZ41,OSZ44,OSZ47,OSZ50,OSZ56,OSZ62,OSZ64,OSZ70,OSZ76,OSZ78,OSZ82,#REF!)*(1-$E$91)*0.095</f>
        <v>#REF!</v>
      </c>
      <c r="OTA97" s="1488" t="e">
        <f>SUM(OTA23,OTA27,OTA33,OTA38,OTA41,OTA44,OTA47,OTA50,OTA56,OTA62,OTA64,OTA70,OTA76,OTA78,OTA82,#REF!)*(1-$E$91)*0.095</f>
        <v>#REF!</v>
      </c>
      <c r="OTB97" s="1488" t="e">
        <f>SUM(OTB23,OTB27,OTB33,OTB38,OTB41,OTB44,OTB47,OTB50,OTB56,OTB62,OTB64,OTB70,OTB76,OTB78,OTB82,#REF!)*(1-$E$91)*0.095</f>
        <v>#REF!</v>
      </c>
      <c r="OTC97" s="1488" t="e">
        <f>SUM(OTC23,OTC27,OTC33,OTC38,OTC41,OTC44,OTC47,OTC50,OTC56,OTC62,OTC64,OTC70,OTC76,OTC78,OTC82,#REF!)*(1-$E$91)*0.095</f>
        <v>#REF!</v>
      </c>
      <c r="OTD97" s="1488" t="e">
        <f>SUM(OTD23,OTD27,OTD33,OTD38,OTD41,OTD44,OTD47,OTD50,OTD56,OTD62,OTD64,OTD70,OTD76,OTD78,OTD82,#REF!)*(1-$E$91)*0.095</f>
        <v>#REF!</v>
      </c>
      <c r="OTE97" s="1488" t="e">
        <f>SUM(OTE23,OTE27,OTE33,OTE38,OTE41,OTE44,OTE47,OTE50,OTE56,OTE62,OTE64,OTE70,OTE76,OTE78,OTE82,#REF!)*(1-$E$91)*0.095</f>
        <v>#REF!</v>
      </c>
      <c r="OTF97" s="1488" t="e">
        <f>SUM(OTF23,OTF27,OTF33,OTF38,OTF41,OTF44,OTF47,OTF50,OTF56,OTF62,OTF64,OTF70,OTF76,OTF78,OTF82,#REF!)*(1-$E$91)*0.095</f>
        <v>#REF!</v>
      </c>
      <c r="OTG97" s="1488" t="e">
        <f>SUM(OTG23,OTG27,OTG33,OTG38,OTG41,OTG44,OTG47,OTG50,OTG56,OTG62,OTG64,OTG70,OTG76,OTG78,OTG82,#REF!)*(1-$E$91)*0.095</f>
        <v>#REF!</v>
      </c>
      <c r="OTH97" s="1488" t="e">
        <f>SUM(OTH23,OTH27,OTH33,OTH38,OTH41,OTH44,OTH47,OTH50,OTH56,OTH62,OTH64,OTH70,OTH76,OTH78,OTH82,#REF!)*(1-$E$91)*0.095</f>
        <v>#REF!</v>
      </c>
      <c r="OTI97" s="1488" t="e">
        <f>SUM(OTI23,OTI27,OTI33,OTI38,OTI41,OTI44,OTI47,OTI50,OTI56,OTI62,OTI64,OTI70,OTI76,OTI78,OTI82,#REF!)*(1-$E$91)*0.095</f>
        <v>#REF!</v>
      </c>
      <c r="OTJ97" s="1488" t="e">
        <f>SUM(OTJ23,OTJ27,OTJ33,OTJ38,OTJ41,OTJ44,OTJ47,OTJ50,OTJ56,OTJ62,OTJ64,OTJ70,OTJ76,OTJ78,OTJ82,#REF!)*(1-$E$91)*0.095</f>
        <v>#REF!</v>
      </c>
      <c r="OTK97" s="1488" t="e">
        <f>SUM(OTK23,OTK27,OTK33,OTK38,OTK41,OTK44,OTK47,OTK50,OTK56,OTK62,OTK64,OTK70,OTK76,OTK78,OTK82,#REF!)*(1-$E$91)*0.095</f>
        <v>#REF!</v>
      </c>
      <c r="OTL97" s="1488" t="e">
        <f>SUM(OTL23,OTL27,OTL33,OTL38,OTL41,OTL44,OTL47,OTL50,OTL56,OTL62,OTL64,OTL70,OTL76,OTL78,OTL82,#REF!)*(1-$E$91)*0.095</f>
        <v>#REF!</v>
      </c>
      <c r="OTM97" s="1488" t="e">
        <f>SUM(OTM23,OTM27,OTM33,OTM38,OTM41,OTM44,OTM47,OTM50,OTM56,OTM62,OTM64,OTM70,OTM76,OTM78,OTM82,#REF!)*(1-$E$91)*0.095</f>
        <v>#REF!</v>
      </c>
      <c r="OTN97" s="1488" t="e">
        <f>SUM(OTN23,OTN27,OTN33,OTN38,OTN41,OTN44,OTN47,OTN50,OTN56,OTN62,OTN64,OTN70,OTN76,OTN78,OTN82,#REF!)*(1-$E$91)*0.095</f>
        <v>#REF!</v>
      </c>
      <c r="OTO97" s="1488" t="e">
        <f>SUM(OTO23,OTO27,OTO33,OTO38,OTO41,OTO44,OTO47,OTO50,OTO56,OTO62,OTO64,OTO70,OTO76,OTO78,OTO82,#REF!)*(1-$E$91)*0.095</f>
        <v>#REF!</v>
      </c>
      <c r="OTP97" s="1488" t="e">
        <f>SUM(OTP23,OTP27,OTP33,OTP38,OTP41,OTP44,OTP47,OTP50,OTP56,OTP62,OTP64,OTP70,OTP76,OTP78,OTP82,#REF!)*(1-$E$91)*0.095</f>
        <v>#REF!</v>
      </c>
      <c r="OTQ97" s="1488" t="e">
        <f>SUM(OTQ23,OTQ27,OTQ33,OTQ38,OTQ41,OTQ44,OTQ47,OTQ50,OTQ56,OTQ62,OTQ64,OTQ70,OTQ76,OTQ78,OTQ82,#REF!)*(1-$E$91)*0.095</f>
        <v>#REF!</v>
      </c>
      <c r="OTR97" s="1488" t="e">
        <f>SUM(OTR23,OTR27,OTR33,OTR38,OTR41,OTR44,OTR47,OTR50,OTR56,OTR62,OTR64,OTR70,OTR76,OTR78,OTR82,#REF!)*(1-$E$91)*0.095</f>
        <v>#REF!</v>
      </c>
      <c r="OTS97" s="1488" t="e">
        <f>SUM(OTS23,OTS27,OTS33,OTS38,OTS41,OTS44,OTS47,OTS50,OTS56,OTS62,OTS64,OTS70,OTS76,OTS78,OTS82,#REF!)*(1-$E$91)*0.095</f>
        <v>#REF!</v>
      </c>
      <c r="OTT97" s="1488" t="e">
        <f>SUM(OTT23,OTT27,OTT33,OTT38,OTT41,OTT44,OTT47,OTT50,OTT56,OTT62,OTT64,OTT70,OTT76,OTT78,OTT82,#REF!)*(1-$E$91)*0.095</f>
        <v>#REF!</v>
      </c>
      <c r="OTU97" s="1488" t="e">
        <f>SUM(OTU23,OTU27,OTU33,OTU38,OTU41,OTU44,OTU47,OTU50,OTU56,OTU62,OTU64,OTU70,OTU76,OTU78,OTU82,#REF!)*(1-$E$91)*0.095</f>
        <v>#REF!</v>
      </c>
      <c r="OTV97" s="1488" t="e">
        <f>SUM(OTV23,OTV27,OTV33,OTV38,OTV41,OTV44,OTV47,OTV50,OTV56,OTV62,OTV64,OTV70,OTV76,OTV78,OTV82,#REF!)*(1-$E$91)*0.095</f>
        <v>#REF!</v>
      </c>
      <c r="OTW97" s="1488" t="e">
        <f>SUM(OTW23,OTW27,OTW33,OTW38,OTW41,OTW44,OTW47,OTW50,OTW56,OTW62,OTW64,OTW70,OTW76,OTW78,OTW82,#REF!)*(1-$E$91)*0.095</f>
        <v>#REF!</v>
      </c>
      <c r="OTX97" s="1488" t="e">
        <f>SUM(OTX23,OTX27,OTX33,OTX38,OTX41,OTX44,OTX47,OTX50,OTX56,OTX62,OTX64,OTX70,OTX76,OTX78,OTX82,#REF!)*(1-$E$91)*0.095</f>
        <v>#REF!</v>
      </c>
      <c r="OTY97" s="1488" t="e">
        <f>SUM(OTY23,OTY27,OTY33,OTY38,OTY41,OTY44,OTY47,OTY50,OTY56,OTY62,OTY64,OTY70,OTY76,OTY78,OTY82,#REF!)*(1-$E$91)*0.095</f>
        <v>#REF!</v>
      </c>
      <c r="OTZ97" s="1488" t="e">
        <f>SUM(OTZ23,OTZ27,OTZ33,OTZ38,OTZ41,OTZ44,OTZ47,OTZ50,OTZ56,OTZ62,OTZ64,OTZ70,OTZ76,OTZ78,OTZ82,#REF!)*(1-$E$91)*0.095</f>
        <v>#REF!</v>
      </c>
      <c r="OUA97" s="1488" t="e">
        <f>SUM(OUA23,OUA27,OUA33,OUA38,OUA41,OUA44,OUA47,OUA50,OUA56,OUA62,OUA64,OUA70,OUA76,OUA78,OUA82,#REF!)*(1-$E$91)*0.095</f>
        <v>#REF!</v>
      </c>
      <c r="OUB97" s="1488" t="e">
        <f>SUM(OUB23,OUB27,OUB33,OUB38,OUB41,OUB44,OUB47,OUB50,OUB56,OUB62,OUB64,OUB70,OUB76,OUB78,OUB82,#REF!)*(1-$E$91)*0.095</f>
        <v>#REF!</v>
      </c>
      <c r="OUC97" s="1488" t="e">
        <f>SUM(OUC23,OUC27,OUC33,OUC38,OUC41,OUC44,OUC47,OUC50,OUC56,OUC62,OUC64,OUC70,OUC76,OUC78,OUC82,#REF!)*(1-$E$91)*0.095</f>
        <v>#REF!</v>
      </c>
      <c r="OUD97" s="1488" t="e">
        <f>SUM(OUD23,OUD27,OUD33,OUD38,OUD41,OUD44,OUD47,OUD50,OUD56,OUD62,OUD64,OUD70,OUD76,OUD78,OUD82,#REF!)*(1-$E$91)*0.095</f>
        <v>#REF!</v>
      </c>
      <c r="OUE97" s="1488" t="e">
        <f>SUM(OUE23,OUE27,OUE33,OUE38,OUE41,OUE44,OUE47,OUE50,OUE56,OUE62,OUE64,OUE70,OUE76,OUE78,OUE82,#REF!)*(1-$E$91)*0.095</f>
        <v>#REF!</v>
      </c>
      <c r="OUF97" s="1488" t="e">
        <f>SUM(OUF23,OUF27,OUF33,OUF38,OUF41,OUF44,OUF47,OUF50,OUF56,OUF62,OUF64,OUF70,OUF76,OUF78,OUF82,#REF!)*(1-$E$91)*0.095</f>
        <v>#REF!</v>
      </c>
      <c r="OUG97" s="1488" t="e">
        <f>SUM(OUG23,OUG27,OUG33,OUG38,OUG41,OUG44,OUG47,OUG50,OUG56,OUG62,OUG64,OUG70,OUG76,OUG78,OUG82,#REF!)*(1-$E$91)*0.095</f>
        <v>#REF!</v>
      </c>
      <c r="OUH97" s="1488" t="e">
        <f>SUM(OUH23,OUH27,OUH33,OUH38,OUH41,OUH44,OUH47,OUH50,OUH56,OUH62,OUH64,OUH70,OUH76,OUH78,OUH82,#REF!)*(1-$E$91)*0.095</f>
        <v>#REF!</v>
      </c>
      <c r="OUI97" s="1488" t="e">
        <f>SUM(OUI23,OUI27,OUI33,OUI38,OUI41,OUI44,OUI47,OUI50,OUI56,OUI62,OUI64,OUI70,OUI76,OUI78,OUI82,#REF!)*(1-$E$91)*0.095</f>
        <v>#REF!</v>
      </c>
      <c r="OUJ97" s="1488" t="e">
        <f>SUM(OUJ23,OUJ27,OUJ33,OUJ38,OUJ41,OUJ44,OUJ47,OUJ50,OUJ56,OUJ62,OUJ64,OUJ70,OUJ76,OUJ78,OUJ82,#REF!)*(1-$E$91)*0.095</f>
        <v>#REF!</v>
      </c>
      <c r="OUK97" s="1488" t="e">
        <f>SUM(OUK23,OUK27,OUK33,OUK38,OUK41,OUK44,OUK47,OUK50,OUK56,OUK62,OUK64,OUK70,OUK76,OUK78,OUK82,#REF!)*(1-$E$91)*0.095</f>
        <v>#REF!</v>
      </c>
      <c r="OUL97" s="1488" t="e">
        <f>SUM(OUL23,OUL27,OUL33,OUL38,OUL41,OUL44,OUL47,OUL50,OUL56,OUL62,OUL64,OUL70,OUL76,OUL78,OUL82,#REF!)*(1-$E$91)*0.095</f>
        <v>#REF!</v>
      </c>
      <c r="OUM97" s="1488" t="e">
        <f>SUM(OUM23,OUM27,OUM33,OUM38,OUM41,OUM44,OUM47,OUM50,OUM56,OUM62,OUM64,OUM70,OUM76,OUM78,OUM82,#REF!)*(1-$E$91)*0.095</f>
        <v>#REF!</v>
      </c>
      <c r="OUN97" s="1488" t="e">
        <f>SUM(OUN23,OUN27,OUN33,OUN38,OUN41,OUN44,OUN47,OUN50,OUN56,OUN62,OUN64,OUN70,OUN76,OUN78,OUN82,#REF!)*(1-$E$91)*0.095</f>
        <v>#REF!</v>
      </c>
      <c r="OUO97" s="1488" t="e">
        <f>SUM(OUO23,OUO27,OUO33,OUO38,OUO41,OUO44,OUO47,OUO50,OUO56,OUO62,OUO64,OUO70,OUO76,OUO78,OUO82,#REF!)*(1-$E$91)*0.095</f>
        <v>#REF!</v>
      </c>
      <c r="OUP97" s="1488" t="e">
        <f>SUM(OUP23,OUP27,OUP33,OUP38,OUP41,OUP44,OUP47,OUP50,OUP56,OUP62,OUP64,OUP70,OUP76,OUP78,OUP82,#REF!)*(1-$E$91)*0.095</f>
        <v>#REF!</v>
      </c>
      <c r="OUQ97" s="1488" t="e">
        <f>SUM(OUQ23,OUQ27,OUQ33,OUQ38,OUQ41,OUQ44,OUQ47,OUQ50,OUQ56,OUQ62,OUQ64,OUQ70,OUQ76,OUQ78,OUQ82,#REF!)*(1-$E$91)*0.095</f>
        <v>#REF!</v>
      </c>
      <c r="OUR97" s="1488" t="e">
        <f>SUM(OUR23,OUR27,OUR33,OUR38,OUR41,OUR44,OUR47,OUR50,OUR56,OUR62,OUR64,OUR70,OUR76,OUR78,OUR82,#REF!)*(1-$E$91)*0.095</f>
        <v>#REF!</v>
      </c>
      <c r="OUS97" s="1488" t="e">
        <f>SUM(OUS23,OUS27,OUS33,OUS38,OUS41,OUS44,OUS47,OUS50,OUS56,OUS62,OUS64,OUS70,OUS76,OUS78,OUS82,#REF!)*(1-$E$91)*0.095</f>
        <v>#REF!</v>
      </c>
      <c r="OUT97" s="1488" t="e">
        <f>SUM(OUT23,OUT27,OUT33,OUT38,OUT41,OUT44,OUT47,OUT50,OUT56,OUT62,OUT64,OUT70,OUT76,OUT78,OUT82,#REF!)*(1-$E$91)*0.095</f>
        <v>#REF!</v>
      </c>
      <c r="OUU97" s="1488" t="e">
        <f>SUM(OUU23,OUU27,OUU33,OUU38,OUU41,OUU44,OUU47,OUU50,OUU56,OUU62,OUU64,OUU70,OUU76,OUU78,OUU82,#REF!)*(1-$E$91)*0.095</f>
        <v>#REF!</v>
      </c>
      <c r="OUV97" s="1488" t="e">
        <f>SUM(OUV23,OUV27,OUV33,OUV38,OUV41,OUV44,OUV47,OUV50,OUV56,OUV62,OUV64,OUV70,OUV76,OUV78,OUV82,#REF!)*(1-$E$91)*0.095</f>
        <v>#REF!</v>
      </c>
      <c r="OUW97" s="1488" t="e">
        <f>SUM(OUW23,OUW27,OUW33,OUW38,OUW41,OUW44,OUW47,OUW50,OUW56,OUW62,OUW64,OUW70,OUW76,OUW78,OUW82,#REF!)*(1-$E$91)*0.095</f>
        <v>#REF!</v>
      </c>
      <c r="OUX97" s="1488" t="e">
        <f>SUM(OUX23,OUX27,OUX33,OUX38,OUX41,OUX44,OUX47,OUX50,OUX56,OUX62,OUX64,OUX70,OUX76,OUX78,OUX82,#REF!)*(1-$E$91)*0.095</f>
        <v>#REF!</v>
      </c>
      <c r="OUY97" s="1488" t="e">
        <f>SUM(OUY23,OUY27,OUY33,OUY38,OUY41,OUY44,OUY47,OUY50,OUY56,OUY62,OUY64,OUY70,OUY76,OUY78,OUY82,#REF!)*(1-$E$91)*0.095</f>
        <v>#REF!</v>
      </c>
      <c r="OUZ97" s="1488" t="e">
        <f>SUM(OUZ23,OUZ27,OUZ33,OUZ38,OUZ41,OUZ44,OUZ47,OUZ50,OUZ56,OUZ62,OUZ64,OUZ70,OUZ76,OUZ78,OUZ82,#REF!)*(1-$E$91)*0.095</f>
        <v>#REF!</v>
      </c>
      <c r="OVA97" s="1488" t="e">
        <f>SUM(OVA23,OVA27,OVA33,OVA38,OVA41,OVA44,OVA47,OVA50,OVA56,OVA62,OVA64,OVA70,OVA76,OVA78,OVA82,#REF!)*(1-$E$91)*0.095</f>
        <v>#REF!</v>
      </c>
      <c r="OVB97" s="1488" t="e">
        <f>SUM(OVB23,OVB27,OVB33,OVB38,OVB41,OVB44,OVB47,OVB50,OVB56,OVB62,OVB64,OVB70,OVB76,OVB78,OVB82,#REF!)*(1-$E$91)*0.095</f>
        <v>#REF!</v>
      </c>
      <c r="OVC97" s="1488" t="e">
        <f>SUM(OVC23,OVC27,OVC33,OVC38,OVC41,OVC44,OVC47,OVC50,OVC56,OVC62,OVC64,OVC70,OVC76,OVC78,OVC82,#REF!)*(1-$E$91)*0.095</f>
        <v>#REF!</v>
      </c>
      <c r="OVD97" s="1488" t="e">
        <f>SUM(OVD23,OVD27,OVD33,OVD38,OVD41,OVD44,OVD47,OVD50,OVD56,OVD62,OVD64,OVD70,OVD76,OVD78,OVD82,#REF!)*(1-$E$91)*0.095</f>
        <v>#REF!</v>
      </c>
      <c r="OVE97" s="1488" t="e">
        <f>SUM(OVE23,OVE27,OVE33,OVE38,OVE41,OVE44,OVE47,OVE50,OVE56,OVE62,OVE64,OVE70,OVE76,OVE78,OVE82,#REF!)*(1-$E$91)*0.095</f>
        <v>#REF!</v>
      </c>
      <c r="OVF97" s="1488" t="e">
        <f>SUM(OVF23,OVF27,OVF33,OVF38,OVF41,OVF44,OVF47,OVF50,OVF56,OVF62,OVF64,OVF70,OVF76,OVF78,OVF82,#REF!)*(1-$E$91)*0.095</f>
        <v>#REF!</v>
      </c>
      <c r="OVG97" s="1488" t="e">
        <f>SUM(OVG23,OVG27,OVG33,OVG38,OVG41,OVG44,OVG47,OVG50,OVG56,OVG62,OVG64,OVG70,OVG76,OVG78,OVG82,#REF!)*(1-$E$91)*0.095</f>
        <v>#REF!</v>
      </c>
      <c r="OVH97" s="1488" t="e">
        <f>SUM(OVH23,OVH27,OVH33,OVH38,OVH41,OVH44,OVH47,OVH50,OVH56,OVH62,OVH64,OVH70,OVH76,OVH78,OVH82,#REF!)*(1-$E$91)*0.095</f>
        <v>#REF!</v>
      </c>
      <c r="OVI97" s="1488" t="e">
        <f>SUM(OVI23,OVI27,OVI33,OVI38,OVI41,OVI44,OVI47,OVI50,OVI56,OVI62,OVI64,OVI70,OVI76,OVI78,OVI82,#REF!)*(1-$E$91)*0.095</f>
        <v>#REF!</v>
      </c>
      <c r="OVJ97" s="1488" t="e">
        <f>SUM(OVJ23,OVJ27,OVJ33,OVJ38,OVJ41,OVJ44,OVJ47,OVJ50,OVJ56,OVJ62,OVJ64,OVJ70,OVJ76,OVJ78,OVJ82,#REF!)*(1-$E$91)*0.095</f>
        <v>#REF!</v>
      </c>
      <c r="OVK97" s="1488" t="e">
        <f>SUM(OVK23,OVK27,OVK33,OVK38,OVK41,OVK44,OVK47,OVK50,OVK56,OVK62,OVK64,OVK70,OVK76,OVK78,OVK82,#REF!)*(1-$E$91)*0.095</f>
        <v>#REF!</v>
      </c>
      <c r="OVL97" s="1488" t="e">
        <f>SUM(OVL23,OVL27,OVL33,OVL38,OVL41,OVL44,OVL47,OVL50,OVL56,OVL62,OVL64,OVL70,OVL76,OVL78,OVL82,#REF!)*(1-$E$91)*0.095</f>
        <v>#REF!</v>
      </c>
      <c r="OVM97" s="1488" t="e">
        <f>SUM(OVM23,OVM27,OVM33,OVM38,OVM41,OVM44,OVM47,OVM50,OVM56,OVM62,OVM64,OVM70,OVM76,OVM78,OVM82,#REF!)*(1-$E$91)*0.095</f>
        <v>#REF!</v>
      </c>
      <c r="OVN97" s="1488" t="e">
        <f>SUM(OVN23,OVN27,OVN33,OVN38,OVN41,OVN44,OVN47,OVN50,OVN56,OVN62,OVN64,OVN70,OVN76,OVN78,OVN82,#REF!)*(1-$E$91)*0.095</f>
        <v>#REF!</v>
      </c>
      <c r="OVO97" s="1488" t="e">
        <f>SUM(OVO23,OVO27,OVO33,OVO38,OVO41,OVO44,OVO47,OVO50,OVO56,OVO62,OVO64,OVO70,OVO76,OVO78,OVO82,#REF!)*(1-$E$91)*0.095</f>
        <v>#REF!</v>
      </c>
      <c r="OVP97" s="1488" t="e">
        <f>SUM(OVP23,OVP27,OVP33,OVP38,OVP41,OVP44,OVP47,OVP50,OVP56,OVP62,OVP64,OVP70,OVP76,OVP78,OVP82,#REF!)*(1-$E$91)*0.095</f>
        <v>#REF!</v>
      </c>
      <c r="OVQ97" s="1488" t="e">
        <f>SUM(OVQ23,OVQ27,OVQ33,OVQ38,OVQ41,OVQ44,OVQ47,OVQ50,OVQ56,OVQ62,OVQ64,OVQ70,OVQ76,OVQ78,OVQ82,#REF!)*(1-$E$91)*0.095</f>
        <v>#REF!</v>
      </c>
      <c r="OVR97" s="1488" t="e">
        <f>SUM(OVR23,OVR27,OVR33,OVR38,OVR41,OVR44,OVR47,OVR50,OVR56,OVR62,OVR64,OVR70,OVR76,OVR78,OVR82,#REF!)*(1-$E$91)*0.095</f>
        <v>#REF!</v>
      </c>
      <c r="OVS97" s="1488" t="e">
        <f>SUM(OVS23,OVS27,OVS33,OVS38,OVS41,OVS44,OVS47,OVS50,OVS56,OVS62,OVS64,OVS70,OVS76,OVS78,OVS82,#REF!)*(1-$E$91)*0.095</f>
        <v>#REF!</v>
      </c>
      <c r="OVT97" s="1488" t="e">
        <f>SUM(OVT23,OVT27,OVT33,OVT38,OVT41,OVT44,OVT47,OVT50,OVT56,OVT62,OVT64,OVT70,OVT76,OVT78,OVT82,#REF!)*(1-$E$91)*0.095</f>
        <v>#REF!</v>
      </c>
      <c r="OVU97" s="1488" t="e">
        <f>SUM(OVU23,OVU27,OVU33,OVU38,OVU41,OVU44,OVU47,OVU50,OVU56,OVU62,OVU64,OVU70,OVU76,OVU78,OVU82,#REF!)*(1-$E$91)*0.095</f>
        <v>#REF!</v>
      </c>
      <c r="OVV97" s="1488" t="e">
        <f>SUM(OVV23,OVV27,OVV33,OVV38,OVV41,OVV44,OVV47,OVV50,OVV56,OVV62,OVV64,OVV70,OVV76,OVV78,OVV82,#REF!)*(1-$E$91)*0.095</f>
        <v>#REF!</v>
      </c>
      <c r="OVW97" s="1488" t="e">
        <f>SUM(OVW23,OVW27,OVW33,OVW38,OVW41,OVW44,OVW47,OVW50,OVW56,OVW62,OVW64,OVW70,OVW76,OVW78,OVW82,#REF!)*(1-$E$91)*0.095</f>
        <v>#REF!</v>
      </c>
      <c r="OVX97" s="1488" t="e">
        <f>SUM(OVX23,OVX27,OVX33,OVX38,OVX41,OVX44,OVX47,OVX50,OVX56,OVX62,OVX64,OVX70,OVX76,OVX78,OVX82,#REF!)*(1-$E$91)*0.095</f>
        <v>#REF!</v>
      </c>
      <c r="OVY97" s="1488" t="e">
        <f>SUM(OVY23,OVY27,OVY33,OVY38,OVY41,OVY44,OVY47,OVY50,OVY56,OVY62,OVY64,OVY70,OVY76,OVY78,OVY82,#REF!)*(1-$E$91)*0.095</f>
        <v>#REF!</v>
      </c>
      <c r="OVZ97" s="1488" t="e">
        <f>SUM(OVZ23,OVZ27,OVZ33,OVZ38,OVZ41,OVZ44,OVZ47,OVZ50,OVZ56,OVZ62,OVZ64,OVZ70,OVZ76,OVZ78,OVZ82,#REF!)*(1-$E$91)*0.095</f>
        <v>#REF!</v>
      </c>
      <c r="OWA97" s="1488" t="e">
        <f>SUM(OWA23,OWA27,OWA33,OWA38,OWA41,OWA44,OWA47,OWA50,OWA56,OWA62,OWA64,OWA70,OWA76,OWA78,OWA82,#REF!)*(1-$E$91)*0.095</f>
        <v>#REF!</v>
      </c>
      <c r="OWB97" s="1488" t="e">
        <f>SUM(OWB23,OWB27,OWB33,OWB38,OWB41,OWB44,OWB47,OWB50,OWB56,OWB62,OWB64,OWB70,OWB76,OWB78,OWB82,#REF!)*(1-$E$91)*0.095</f>
        <v>#REF!</v>
      </c>
      <c r="OWC97" s="1488" t="e">
        <f>SUM(OWC23,OWC27,OWC33,OWC38,OWC41,OWC44,OWC47,OWC50,OWC56,OWC62,OWC64,OWC70,OWC76,OWC78,OWC82,#REF!)*(1-$E$91)*0.095</f>
        <v>#REF!</v>
      </c>
      <c r="OWD97" s="1488" t="e">
        <f>SUM(OWD23,OWD27,OWD33,OWD38,OWD41,OWD44,OWD47,OWD50,OWD56,OWD62,OWD64,OWD70,OWD76,OWD78,OWD82,#REF!)*(1-$E$91)*0.095</f>
        <v>#REF!</v>
      </c>
      <c r="OWE97" s="1488" t="e">
        <f>SUM(OWE23,OWE27,OWE33,OWE38,OWE41,OWE44,OWE47,OWE50,OWE56,OWE62,OWE64,OWE70,OWE76,OWE78,OWE82,#REF!)*(1-$E$91)*0.095</f>
        <v>#REF!</v>
      </c>
      <c r="OWF97" s="1488" t="e">
        <f>SUM(OWF23,OWF27,OWF33,OWF38,OWF41,OWF44,OWF47,OWF50,OWF56,OWF62,OWF64,OWF70,OWF76,OWF78,OWF82,#REF!)*(1-$E$91)*0.095</f>
        <v>#REF!</v>
      </c>
      <c r="OWG97" s="1488" t="e">
        <f>SUM(OWG23,OWG27,OWG33,OWG38,OWG41,OWG44,OWG47,OWG50,OWG56,OWG62,OWG64,OWG70,OWG76,OWG78,OWG82,#REF!)*(1-$E$91)*0.095</f>
        <v>#REF!</v>
      </c>
      <c r="OWH97" s="1488" t="e">
        <f>SUM(OWH23,OWH27,OWH33,OWH38,OWH41,OWH44,OWH47,OWH50,OWH56,OWH62,OWH64,OWH70,OWH76,OWH78,OWH82,#REF!)*(1-$E$91)*0.095</f>
        <v>#REF!</v>
      </c>
      <c r="OWI97" s="1488" t="e">
        <f>SUM(OWI23,OWI27,OWI33,OWI38,OWI41,OWI44,OWI47,OWI50,OWI56,OWI62,OWI64,OWI70,OWI76,OWI78,OWI82,#REF!)*(1-$E$91)*0.095</f>
        <v>#REF!</v>
      </c>
      <c r="OWJ97" s="1488" t="e">
        <f>SUM(OWJ23,OWJ27,OWJ33,OWJ38,OWJ41,OWJ44,OWJ47,OWJ50,OWJ56,OWJ62,OWJ64,OWJ70,OWJ76,OWJ78,OWJ82,#REF!)*(1-$E$91)*0.095</f>
        <v>#REF!</v>
      </c>
      <c r="OWK97" s="1488" t="e">
        <f>SUM(OWK23,OWK27,OWK33,OWK38,OWK41,OWK44,OWK47,OWK50,OWK56,OWK62,OWK64,OWK70,OWK76,OWK78,OWK82,#REF!)*(1-$E$91)*0.095</f>
        <v>#REF!</v>
      </c>
      <c r="OWL97" s="1488" t="e">
        <f>SUM(OWL23,OWL27,OWL33,OWL38,OWL41,OWL44,OWL47,OWL50,OWL56,OWL62,OWL64,OWL70,OWL76,OWL78,OWL82,#REF!)*(1-$E$91)*0.095</f>
        <v>#REF!</v>
      </c>
      <c r="OWM97" s="1488" t="e">
        <f>SUM(OWM23,OWM27,OWM33,OWM38,OWM41,OWM44,OWM47,OWM50,OWM56,OWM62,OWM64,OWM70,OWM76,OWM78,OWM82,#REF!)*(1-$E$91)*0.095</f>
        <v>#REF!</v>
      </c>
      <c r="OWN97" s="1488" t="e">
        <f>SUM(OWN23,OWN27,OWN33,OWN38,OWN41,OWN44,OWN47,OWN50,OWN56,OWN62,OWN64,OWN70,OWN76,OWN78,OWN82,#REF!)*(1-$E$91)*0.095</f>
        <v>#REF!</v>
      </c>
      <c r="OWO97" s="1488" t="e">
        <f>SUM(OWO23,OWO27,OWO33,OWO38,OWO41,OWO44,OWO47,OWO50,OWO56,OWO62,OWO64,OWO70,OWO76,OWO78,OWO82,#REF!)*(1-$E$91)*0.095</f>
        <v>#REF!</v>
      </c>
      <c r="OWP97" s="1488" t="e">
        <f>SUM(OWP23,OWP27,OWP33,OWP38,OWP41,OWP44,OWP47,OWP50,OWP56,OWP62,OWP64,OWP70,OWP76,OWP78,OWP82,#REF!)*(1-$E$91)*0.095</f>
        <v>#REF!</v>
      </c>
      <c r="OWQ97" s="1488" t="e">
        <f>SUM(OWQ23,OWQ27,OWQ33,OWQ38,OWQ41,OWQ44,OWQ47,OWQ50,OWQ56,OWQ62,OWQ64,OWQ70,OWQ76,OWQ78,OWQ82,#REF!)*(1-$E$91)*0.095</f>
        <v>#REF!</v>
      </c>
      <c r="OWR97" s="1488" t="e">
        <f>SUM(OWR23,OWR27,OWR33,OWR38,OWR41,OWR44,OWR47,OWR50,OWR56,OWR62,OWR64,OWR70,OWR76,OWR78,OWR82,#REF!)*(1-$E$91)*0.095</f>
        <v>#REF!</v>
      </c>
      <c r="OWS97" s="1488" t="e">
        <f>SUM(OWS23,OWS27,OWS33,OWS38,OWS41,OWS44,OWS47,OWS50,OWS56,OWS62,OWS64,OWS70,OWS76,OWS78,OWS82,#REF!)*(1-$E$91)*0.095</f>
        <v>#REF!</v>
      </c>
      <c r="OWT97" s="1488" t="e">
        <f>SUM(OWT23,OWT27,OWT33,OWT38,OWT41,OWT44,OWT47,OWT50,OWT56,OWT62,OWT64,OWT70,OWT76,OWT78,OWT82,#REF!)*(1-$E$91)*0.095</f>
        <v>#REF!</v>
      </c>
      <c r="OWU97" s="1488" t="e">
        <f>SUM(OWU23,OWU27,OWU33,OWU38,OWU41,OWU44,OWU47,OWU50,OWU56,OWU62,OWU64,OWU70,OWU76,OWU78,OWU82,#REF!)*(1-$E$91)*0.095</f>
        <v>#REF!</v>
      </c>
      <c r="OWV97" s="1488" t="e">
        <f>SUM(OWV23,OWV27,OWV33,OWV38,OWV41,OWV44,OWV47,OWV50,OWV56,OWV62,OWV64,OWV70,OWV76,OWV78,OWV82,#REF!)*(1-$E$91)*0.095</f>
        <v>#REF!</v>
      </c>
      <c r="OWW97" s="1488" t="e">
        <f>SUM(OWW23,OWW27,OWW33,OWW38,OWW41,OWW44,OWW47,OWW50,OWW56,OWW62,OWW64,OWW70,OWW76,OWW78,OWW82,#REF!)*(1-$E$91)*0.095</f>
        <v>#REF!</v>
      </c>
      <c r="OWX97" s="1488" t="e">
        <f>SUM(OWX23,OWX27,OWX33,OWX38,OWX41,OWX44,OWX47,OWX50,OWX56,OWX62,OWX64,OWX70,OWX76,OWX78,OWX82,#REF!)*(1-$E$91)*0.095</f>
        <v>#REF!</v>
      </c>
      <c r="OWY97" s="1488" t="e">
        <f>SUM(OWY23,OWY27,OWY33,OWY38,OWY41,OWY44,OWY47,OWY50,OWY56,OWY62,OWY64,OWY70,OWY76,OWY78,OWY82,#REF!)*(1-$E$91)*0.095</f>
        <v>#REF!</v>
      </c>
      <c r="OWZ97" s="1488" t="e">
        <f>SUM(OWZ23,OWZ27,OWZ33,OWZ38,OWZ41,OWZ44,OWZ47,OWZ50,OWZ56,OWZ62,OWZ64,OWZ70,OWZ76,OWZ78,OWZ82,#REF!)*(1-$E$91)*0.095</f>
        <v>#REF!</v>
      </c>
      <c r="OXA97" s="1488" t="e">
        <f>SUM(OXA23,OXA27,OXA33,OXA38,OXA41,OXA44,OXA47,OXA50,OXA56,OXA62,OXA64,OXA70,OXA76,OXA78,OXA82,#REF!)*(1-$E$91)*0.095</f>
        <v>#REF!</v>
      </c>
      <c r="OXB97" s="1488" t="e">
        <f>SUM(OXB23,OXB27,OXB33,OXB38,OXB41,OXB44,OXB47,OXB50,OXB56,OXB62,OXB64,OXB70,OXB76,OXB78,OXB82,#REF!)*(1-$E$91)*0.095</f>
        <v>#REF!</v>
      </c>
      <c r="OXC97" s="1488" t="e">
        <f>SUM(OXC23,OXC27,OXC33,OXC38,OXC41,OXC44,OXC47,OXC50,OXC56,OXC62,OXC64,OXC70,OXC76,OXC78,OXC82,#REF!)*(1-$E$91)*0.095</f>
        <v>#REF!</v>
      </c>
      <c r="OXD97" s="1488" t="e">
        <f>SUM(OXD23,OXD27,OXD33,OXD38,OXD41,OXD44,OXD47,OXD50,OXD56,OXD62,OXD64,OXD70,OXD76,OXD78,OXD82,#REF!)*(1-$E$91)*0.095</f>
        <v>#REF!</v>
      </c>
      <c r="OXE97" s="1488" t="e">
        <f>SUM(OXE23,OXE27,OXE33,OXE38,OXE41,OXE44,OXE47,OXE50,OXE56,OXE62,OXE64,OXE70,OXE76,OXE78,OXE82,#REF!)*(1-$E$91)*0.095</f>
        <v>#REF!</v>
      </c>
      <c r="OXF97" s="1488" t="e">
        <f>SUM(OXF23,OXF27,OXF33,OXF38,OXF41,OXF44,OXF47,OXF50,OXF56,OXF62,OXF64,OXF70,OXF76,OXF78,OXF82,#REF!)*(1-$E$91)*0.095</f>
        <v>#REF!</v>
      </c>
      <c r="OXG97" s="1488" t="e">
        <f>SUM(OXG23,OXG27,OXG33,OXG38,OXG41,OXG44,OXG47,OXG50,OXG56,OXG62,OXG64,OXG70,OXG76,OXG78,OXG82,#REF!)*(1-$E$91)*0.095</f>
        <v>#REF!</v>
      </c>
      <c r="OXH97" s="1488" t="e">
        <f>SUM(OXH23,OXH27,OXH33,OXH38,OXH41,OXH44,OXH47,OXH50,OXH56,OXH62,OXH64,OXH70,OXH76,OXH78,OXH82,#REF!)*(1-$E$91)*0.095</f>
        <v>#REF!</v>
      </c>
      <c r="OXI97" s="1488" t="e">
        <f>SUM(OXI23,OXI27,OXI33,OXI38,OXI41,OXI44,OXI47,OXI50,OXI56,OXI62,OXI64,OXI70,OXI76,OXI78,OXI82,#REF!)*(1-$E$91)*0.095</f>
        <v>#REF!</v>
      </c>
      <c r="OXJ97" s="1488" t="e">
        <f>SUM(OXJ23,OXJ27,OXJ33,OXJ38,OXJ41,OXJ44,OXJ47,OXJ50,OXJ56,OXJ62,OXJ64,OXJ70,OXJ76,OXJ78,OXJ82,#REF!)*(1-$E$91)*0.095</f>
        <v>#REF!</v>
      </c>
      <c r="OXK97" s="1488" t="e">
        <f>SUM(OXK23,OXK27,OXK33,OXK38,OXK41,OXK44,OXK47,OXK50,OXK56,OXK62,OXK64,OXK70,OXK76,OXK78,OXK82,#REF!)*(1-$E$91)*0.095</f>
        <v>#REF!</v>
      </c>
      <c r="OXL97" s="1488" t="e">
        <f>SUM(OXL23,OXL27,OXL33,OXL38,OXL41,OXL44,OXL47,OXL50,OXL56,OXL62,OXL64,OXL70,OXL76,OXL78,OXL82,#REF!)*(1-$E$91)*0.095</f>
        <v>#REF!</v>
      </c>
      <c r="OXM97" s="1488" t="e">
        <f>SUM(OXM23,OXM27,OXM33,OXM38,OXM41,OXM44,OXM47,OXM50,OXM56,OXM62,OXM64,OXM70,OXM76,OXM78,OXM82,#REF!)*(1-$E$91)*0.095</f>
        <v>#REF!</v>
      </c>
      <c r="OXN97" s="1488" t="e">
        <f>SUM(OXN23,OXN27,OXN33,OXN38,OXN41,OXN44,OXN47,OXN50,OXN56,OXN62,OXN64,OXN70,OXN76,OXN78,OXN82,#REF!)*(1-$E$91)*0.095</f>
        <v>#REF!</v>
      </c>
      <c r="OXO97" s="1488" t="e">
        <f>SUM(OXO23,OXO27,OXO33,OXO38,OXO41,OXO44,OXO47,OXO50,OXO56,OXO62,OXO64,OXO70,OXO76,OXO78,OXO82,#REF!)*(1-$E$91)*0.095</f>
        <v>#REF!</v>
      </c>
      <c r="OXP97" s="1488" t="e">
        <f>SUM(OXP23,OXP27,OXP33,OXP38,OXP41,OXP44,OXP47,OXP50,OXP56,OXP62,OXP64,OXP70,OXP76,OXP78,OXP82,#REF!)*(1-$E$91)*0.095</f>
        <v>#REF!</v>
      </c>
      <c r="OXQ97" s="1488" t="e">
        <f>SUM(OXQ23,OXQ27,OXQ33,OXQ38,OXQ41,OXQ44,OXQ47,OXQ50,OXQ56,OXQ62,OXQ64,OXQ70,OXQ76,OXQ78,OXQ82,#REF!)*(1-$E$91)*0.095</f>
        <v>#REF!</v>
      </c>
      <c r="OXR97" s="1488" t="e">
        <f>SUM(OXR23,OXR27,OXR33,OXR38,OXR41,OXR44,OXR47,OXR50,OXR56,OXR62,OXR64,OXR70,OXR76,OXR78,OXR82,#REF!)*(1-$E$91)*0.095</f>
        <v>#REF!</v>
      </c>
      <c r="OXS97" s="1488" t="e">
        <f>SUM(OXS23,OXS27,OXS33,OXS38,OXS41,OXS44,OXS47,OXS50,OXS56,OXS62,OXS64,OXS70,OXS76,OXS78,OXS82,#REF!)*(1-$E$91)*0.095</f>
        <v>#REF!</v>
      </c>
      <c r="OXT97" s="1488" t="e">
        <f>SUM(OXT23,OXT27,OXT33,OXT38,OXT41,OXT44,OXT47,OXT50,OXT56,OXT62,OXT64,OXT70,OXT76,OXT78,OXT82,#REF!)*(1-$E$91)*0.095</f>
        <v>#REF!</v>
      </c>
      <c r="OXU97" s="1488" t="e">
        <f>SUM(OXU23,OXU27,OXU33,OXU38,OXU41,OXU44,OXU47,OXU50,OXU56,OXU62,OXU64,OXU70,OXU76,OXU78,OXU82,#REF!)*(1-$E$91)*0.095</f>
        <v>#REF!</v>
      </c>
      <c r="OXV97" s="1488" t="e">
        <f>SUM(OXV23,OXV27,OXV33,OXV38,OXV41,OXV44,OXV47,OXV50,OXV56,OXV62,OXV64,OXV70,OXV76,OXV78,OXV82,#REF!)*(1-$E$91)*0.095</f>
        <v>#REF!</v>
      </c>
      <c r="OXW97" s="1488" t="e">
        <f>SUM(OXW23,OXW27,OXW33,OXW38,OXW41,OXW44,OXW47,OXW50,OXW56,OXW62,OXW64,OXW70,OXW76,OXW78,OXW82,#REF!)*(1-$E$91)*0.095</f>
        <v>#REF!</v>
      </c>
      <c r="OXX97" s="1488" t="e">
        <f>SUM(OXX23,OXX27,OXX33,OXX38,OXX41,OXX44,OXX47,OXX50,OXX56,OXX62,OXX64,OXX70,OXX76,OXX78,OXX82,#REF!)*(1-$E$91)*0.095</f>
        <v>#REF!</v>
      </c>
      <c r="OXY97" s="1488" t="e">
        <f>SUM(OXY23,OXY27,OXY33,OXY38,OXY41,OXY44,OXY47,OXY50,OXY56,OXY62,OXY64,OXY70,OXY76,OXY78,OXY82,#REF!)*(1-$E$91)*0.095</f>
        <v>#REF!</v>
      </c>
      <c r="OXZ97" s="1488" t="e">
        <f>SUM(OXZ23,OXZ27,OXZ33,OXZ38,OXZ41,OXZ44,OXZ47,OXZ50,OXZ56,OXZ62,OXZ64,OXZ70,OXZ76,OXZ78,OXZ82,#REF!)*(1-$E$91)*0.095</f>
        <v>#REF!</v>
      </c>
      <c r="OYA97" s="1488" t="e">
        <f>SUM(OYA23,OYA27,OYA33,OYA38,OYA41,OYA44,OYA47,OYA50,OYA56,OYA62,OYA64,OYA70,OYA76,OYA78,OYA82,#REF!)*(1-$E$91)*0.095</f>
        <v>#REF!</v>
      </c>
      <c r="OYB97" s="1488" t="e">
        <f>SUM(OYB23,OYB27,OYB33,OYB38,OYB41,OYB44,OYB47,OYB50,OYB56,OYB62,OYB64,OYB70,OYB76,OYB78,OYB82,#REF!)*(1-$E$91)*0.095</f>
        <v>#REF!</v>
      </c>
      <c r="OYC97" s="1488" t="e">
        <f>SUM(OYC23,OYC27,OYC33,OYC38,OYC41,OYC44,OYC47,OYC50,OYC56,OYC62,OYC64,OYC70,OYC76,OYC78,OYC82,#REF!)*(1-$E$91)*0.095</f>
        <v>#REF!</v>
      </c>
      <c r="OYD97" s="1488" t="e">
        <f>SUM(OYD23,OYD27,OYD33,OYD38,OYD41,OYD44,OYD47,OYD50,OYD56,OYD62,OYD64,OYD70,OYD76,OYD78,OYD82,#REF!)*(1-$E$91)*0.095</f>
        <v>#REF!</v>
      </c>
      <c r="OYE97" s="1488" t="e">
        <f>SUM(OYE23,OYE27,OYE33,OYE38,OYE41,OYE44,OYE47,OYE50,OYE56,OYE62,OYE64,OYE70,OYE76,OYE78,OYE82,#REF!)*(1-$E$91)*0.095</f>
        <v>#REF!</v>
      </c>
      <c r="OYF97" s="1488" t="e">
        <f>SUM(OYF23,OYF27,OYF33,OYF38,OYF41,OYF44,OYF47,OYF50,OYF56,OYF62,OYF64,OYF70,OYF76,OYF78,OYF82,#REF!)*(1-$E$91)*0.095</f>
        <v>#REF!</v>
      </c>
      <c r="OYG97" s="1488" t="e">
        <f>SUM(OYG23,OYG27,OYG33,OYG38,OYG41,OYG44,OYG47,OYG50,OYG56,OYG62,OYG64,OYG70,OYG76,OYG78,OYG82,#REF!)*(1-$E$91)*0.095</f>
        <v>#REF!</v>
      </c>
      <c r="OYH97" s="1488" t="e">
        <f>SUM(OYH23,OYH27,OYH33,OYH38,OYH41,OYH44,OYH47,OYH50,OYH56,OYH62,OYH64,OYH70,OYH76,OYH78,OYH82,#REF!)*(1-$E$91)*0.095</f>
        <v>#REF!</v>
      </c>
      <c r="OYI97" s="1488" t="e">
        <f>SUM(OYI23,OYI27,OYI33,OYI38,OYI41,OYI44,OYI47,OYI50,OYI56,OYI62,OYI64,OYI70,OYI76,OYI78,OYI82,#REF!)*(1-$E$91)*0.095</f>
        <v>#REF!</v>
      </c>
      <c r="OYJ97" s="1488" t="e">
        <f>SUM(OYJ23,OYJ27,OYJ33,OYJ38,OYJ41,OYJ44,OYJ47,OYJ50,OYJ56,OYJ62,OYJ64,OYJ70,OYJ76,OYJ78,OYJ82,#REF!)*(1-$E$91)*0.095</f>
        <v>#REF!</v>
      </c>
      <c r="OYK97" s="1488" t="e">
        <f>SUM(OYK23,OYK27,OYK33,OYK38,OYK41,OYK44,OYK47,OYK50,OYK56,OYK62,OYK64,OYK70,OYK76,OYK78,OYK82,#REF!)*(1-$E$91)*0.095</f>
        <v>#REF!</v>
      </c>
      <c r="OYL97" s="1488" t="e">
        <f>SUM(OYL23,OYL27,OYL33,OYL38,OYL41,OYL44,OYL47,OYL50,OYL56,OYL62,OYL64,OYL70,OYL76,OYL78,OYL82,#REF!)*(1-$E$91)*0.095</f>
        <v>#REF!</v>
      </c>
      <c r="OYM97" s="1488" t="e">
        <f>SUM(OYM23,OYM27,OYM33,OYM38,OYM41,OYM44,OYM47,OYM50,OYM56,OYM62,OYM64,OYM70,OYM76,OYM78,OYM82,#REF!)*(1-$E$91)*0.095</f>
        <v>#REF!</v>
      </c>
      <c r="OYN97" s="1488" t="e">
        <f>SUM(OYN23,OYN27,OYN33,OYN38,OYN41,OYN44,OYN47,OYN50,OYN56,OYN62,OYN64,OYN70,OYN76,OYN78,OYN82,#REF!)*(1-$E$91)*0.095</f>
        <v>#REF!</v>
      </c>
      <c r="OYO97" s="1488" t="e">
        <f>SUM(OYO23,OYO27,OYO33,OYO38,OYO41,OYO44,OYO47,OYO50,OYO56,OYO62,OYO64,OYO70,OYO76,OYO78,OYO82,#REF!)*(1-$E$91)*0.095</f>
        <v>#REF!</v>
      </c>
      <c r="OYP97" s="1488" t="e">
        <f>SUM(OYP23,OYP27,OYP33,OYP38,OYP41,OYP44,OYP47,OYP50,OYP56,OYP62,OYP64,OYP70,OYP76,OYP78,OYP82,#REF!)*(1-$E$91)*0.095</f>
        <v>#REF!</v>
      </c>
      <c r="OYQ97" s="1488" t="e">
        <f>SUM(OYQ23,OYQ27,OYQ33,OYQ38,OYQ41,OYQ44,OYQ47,OYQ50,OYQ56,OYQ62,OYQ64,OYQ70,OYQ76,OYQ78,OYQ82,#REF!)*(1-$E$91)*0.095</f>
        <v>#REF!</v>
      </c>
      <c r="OYR97" s="1488" t="e">
        <f>SUM(OYR23,OYR27,OYR33,OYR38,OYR41,OYR44,OYR47,OYR50,OYR56,OYR62,OYR64,OYR70,OYR76,OYR78,OYR82,#REF!)*(1-$E$91)*0.095</f>
        <v>#REF!</v>
      </c>
      <c r="OYS97" s="1488" t="e">
        <f>SUM(OYS23,OYS27,OYS33,OYS38,OYS41,OYS44,OYS47,OYS50,OYS56,OYS62,OYS64,OYS70,OYS76,OYS78,OYS82,#REF!)*(1-$E$91)*0.095</f>
        <v>#REF!</v>
      </c>
      <c r="OYT97" s="1488" t="e">
        <f>SUM(OYT23,OYT27,OYT33,OYT38,OYT41,OYT44,OYT47,OYT50,OYT56,OYT62,OYT64,OYT70,OYT76,OYT78,OYT82,#REF!)*(1-$E$91)*0.095</f>
        <v>#REF!</v>
      </c>
      <c r="OYU97" s="1488" t="e">
        <f>SUM(OYU23,OYU27,OYU33,OYU38,OYU41,OYU44,OYU47,OYU50,OYU56,OYU62,OYU64,OYU70,OYU76,OYU78,OYU82,#REF!)*(1-$E$91)*0.095</f>
        <v>#REF!</v>
      </c>
      <c r="OYV97" s="1488" t="e">
        <f>SUM(OYV23,OYV27,OYV33,OYV38,OYV41,OYV44,OYV47,OYV50,OYV56,OYV62,OYV64,OYV70,OYV76,OYV78,OYV82,#REF!)*(1-$E$91)*0.095</f>
        <v>#REF!</v>
      </c>
      <c r="OYW97" s="1488" t="e">
        <f>SUM(OYW23,OYW27,OYW33,OYW38,OYW41,OYW44,OYW47,OYW50,OYW56,OYW62,OYW64,OYW70,OYW76,OYW78,OYW82,#REF!)*(1-$E$91)*0.095</f>
        <v>#REF!</v>
      </c>
      <c r="OYX97" s="1488" t="e">
        <f>SUM(OYX23,OYX27,OYX33,OYX38,OYX41,OYX44,OYX47,OYX50,OYX56,OYX62,OYX64,OYX70,OYX76,OYX78,OYX82,#REF!)*(1-$E$91)*0.095</f>
        <v>#REF!</v>
      </c>
      <c r="OYY97" s="1488" t="e">
        <f>SUM(OYY23,OYY27,OYY33,OYY38,OYY41,OYY44,OYY47,OYY50,OYY56,OYY62,OYY64,OYY70,OYY76,OYY78,OYY82,#REF!)*(1-$E$91)*0.095</f>
        <v>#REF!</v>
      </c>
      <c r="OYZ97" s="1488" t="e">
        <f>SUM(OYZ23,OYZ27,OYZ33,OYZ38,OYZ41,OYZ44,OYZ47,OYZ50,OYZ56,OYZ62,OYZ64,OYZ70,OYZ76,OYZ78,OYZ82,#REF!)*(1-$E$91)*0.095</f>
        <v>#REF!</v>
      </c>
      <c r="OZA97" s="1488" t="e">
        <f>SUM(OZA23,OZA27,OZA33,OZA38,OZA41,OZA44,OZA47,OZA50,OZA56,OZA62,OZA64,OZA70,OZA76,OZA78,OZA82,#REF!)*(1-$E$91)*0.095</f>
        <v>#REF!</v>
      </c>
      <c r="OZB97" s="1488" t="e">
        <f>SUM(OZB23,OZB27,OZB33,OZB38,OZB41,OZB44,OZB47,OZB50,OZB56,OZB62,OZB64,OZB70,OZB76,OZB78,OZB82,#REF!)*(1-$E$91)*0.095</f>
        <v>#REF!</v>
      </c>
      <c r="OZC97" s="1488" t="e">
        <f>SUM(OZC23,OZC27,OZC33,OZC38,OZC41,OZC44,OZC47,OZC50,OZC56,OZC62,OZC64,OZC70,OZC76,OZC78,OZC82,#REF!)*(1-$E$91)*0.095</f>
        <v>#REF!</v>
      </c>
      <c r="OZD97" s="1488" t="e">
        <f>SUM(OZD23,OZD27,OZD33,OZD38,OZD41,OZD44,OZD47,OZD50,OZD56,OZD62,OZD64,OZD70,OZD76,OZD78,OZD82,#REF!)*(1-$E$91)*0.095</f>
        <v>#REF!</v>
      </c>
      <c r="OZE97" s="1488" t="e">
        <f>SUM(OZE23,OZE27,OZE33,OZE38,OZE41,OZE44,OZE47,OZE50,OZE56,OZE62,OZE64,OZE70,OZE76,OZE78,OZE82,#REF!)*(1-$E$91)*0.095</f>
        <v>#REF!</v>
      </c>
      <c r="OZF97" s="1488" t="e">
        <f>SUM(OZF23,OZF27,OZF33,OZF38,OZF41,OZF44,OZF47,OZF50,OZF56,OZF62,OZF64,OZF70,OZF76,OZF78,OZF82,#REF!)*(1-$E$91)*0.095</f>
        <v>#REF!</v>
      </c>
      <c r="OZG97" s="1488" t="e">
        <f>SUM(OZG23,OZG27,OZG33,OZG38,OZG41,OZG44,OZG47,OZG50,OZG56,OZG62,OZG64,OZG70,OZG76,OZG78,OZG82,#REF!)*(1-$E$91)*0.095</f>
        <v>#REF!</v>
      </c>
      <c r="OZH97" s="1488" t="e">
        <f>SUM(OZH23,OZH27,OZH33,OZH38,OZH41,OZH44,OZH47,OZH50,OZH56,OZH62,OZH64,OZH70,OZH76,OZH78,OZH82,#REF!)*(1-$E$91)*0.095</f>
        <v>#REF!</v>
      </c>
      <c r="OZI97" s="1488" t="e">
        <f>SUM(OZI23,OZI27,OZI33,OZI38,OZI41,OZI44,OZI47,OZI50,OZI56,OZI62,OZI64,OZI70,OZI76,OZI78,OZI82,#REF!)*(1-$E$91)*0.095</f>
        <v>#REF!</v>
      </c>
      <c r="OZJ97" s="1488" t="e">
        <f>SUM(OZJ23,OZJ27,OZJ33,OZJ38,OZJ41,OZJ44,OZJ47,OZJ50,OZJ56,OZJ62,OZJ64,OZJ70,OZJ76,OZJ78,OZJ82,#REF!)*(1-$E$91)*0.095</f>
        <v>#REF!</v>
      </c>
      <c r="OZK97" s="1488" t="e">
        <f>SUM(OZK23,OZK27,OZK33,OZK38,OZK41,OZK44,OZK47,OZK50,OZK56,OZK62,OZK64,OZK70,OZK76,OZK78,OZK82,#REF!)*(1-$E$91)*0.095</f>
        <v>#REF!</v>
      </c>
      <c r="OZL97" s="1488" t="e">
        <f>SUM(OZL23,OZL27,OZL33,OZL38,OZL41,OZL44,OZL47,OZL50,OZL56,OZL62,OZL64,OZL70,OZL76,OZL78,OZL82,#REF!)*(1-$E$91)*0.095</f>
        <v>#REF!</v>
      </c>
      <c r="OZM97" s="1488" t="e">
        <f>SUM(OZM23,OZM27,OZM33,OZM38,OZM41,OZM44,OZM47,OZM50,OZM56,OZM62,OZM64,OZM70,OZM76,OZM78,OZM82,#REF!)*(1-$E$91)*0.095</f>
        <v>#REF!</v>
      </c>
      <c r="OZN97" s="1488" t="e">
        <f>SUM(OZN23,OZN27,OZN33,OZN38,OZN41,OZN44,OZN47,OZN50,OZN56,OZN62,OZN64,OZN70,OZN76,OZN78,OZN82,#REF!)*(1-$E$91)*0.095</f>
        <v>#REF!</v>
      </c>
      <c r="OZO97" s="1488" t="e">
        <f>SUM(OZO23,OZO27,OZO33,OZO38,OZO41,OZO44,OZO47,OZO50,OZO56,OZO62,OZO64,OZO70,OZO76,OZO78,OZO82,#REF!)*(1-$E$91)*0.095</f>
        <v>#REF!</v>
      </c>
      <c r="OZP97" s="1488" t="e">
        <f>SUM(OZP23,OZP27,OZP33,OZP38,OZP41,OZP44,OZP47,OZP50,OZP56,OZP62,OZP64,OZP70,OZP76,OZP78,OZP82,#REF!)*(1-$E$91)*0.095</f>
        <v>#REF!</v>
      </c>
      <c r="OZQ97" s="1488" t="e">
        <f>SUM(OZQ23,OZQ27,OZQ33,OZQ38,OZQ41,OZQ44,OZQ47,OZQ50,OZQ56,OZQ62,OZQ64,OZQ70,OZQ76,OZQ78,OZQ82,#REF!)*(1-$E$91)*0.095</f>
        <v>#REF!</v>
      </c>
      <c r="OZR97" s="1488" t="e">
        <f>SUM(OZR23,OZR27,OZR33,OZR38,OZR41,OZR44,OZR47,OZR50,OZR56,OZR62,OZR64,OZR70,OZR76,OZR78,OZR82,#REF!)*(1-$E$91)*0.095</f>
        <v>#REF!</v>
      </c>
      <c r="OZS97" s="1488" t="e">
        <f>SUM(OZS23,OZS27,OZS33,OZS38,OZS41,OZS44,OZS47,OZS50,OZS56,OZS62,OZS64,OZS70,OZS76,OZS78,OZS82,#REF!)*(1-$E$91)*0.095</f>
        <v>#REF!</v>
      </c>
      <c r="OZT97" s="1488" t="e">
        <f>SUM(OZT23,OZT27,OZT33,OZT38,OZT41,OZT44,OZT47,OZT50,OZT56,OZT62,OZT64,OZT70,OZT76,OZT78,OZT82,#REF!)*(1-$E$91)*0.095</f>
        <v>#REF!</v>
      </c>
      <c r="OZU97" s="1488" t="e">
        <f>SUM(OZU23,OZU27,OZU33,OZU38,OZU41,OZU44,OZU47,OZU50,OZU56,OZU62,OZU64,OZU70,OZU76,OZU78,OZU82,#REF!)*(1-$E$91)*0.095</f>
        <v>#REF!</v>
      </c>
      <c r="OZV97" s="1488" t="e">
        <f>SUM(OZV23,OZV27,OZV33,OZV38,OZV41,OZV44,OZV47,OZV50,OZV56,OZV62,OZV64,OZV70,OZV76,OZV78,OZV82,#REF!)*(1-$E$91)*0.095</f>
        <v>#REF!</v>
      </c>
      <c r="OZW97" s="1488" t="e">
        <f>SUM(OZW23,OZW27,OZW33,OZW38,OZW41,OZW44,OZW47,OZW50,OZW56,OZW62,OZW64,OZW70,OZW76,OZW78,OZW82,#REF!)*(1-$E$91)*0.095</f>
        <v>#REF!</v>
      </c>
      <c r="OZX97" s="1488" t="e">
        <f>SUM(OZX23,OZX27,OZX33,OZX38,OZX41,OZX44,OZX47,OZX50,OZX56,OZX62,OZX64,OZX70,OZX76,OZX78,OZX82,#REF!)*(1-$E$91)*0.095</f>
        <v>#REF!</v>
      </c>
      <c r="OZY97" s="1488" t="e">
        <f>SUM(OZY23,OZY27,OZY33,OZY38,OZY41,OZY44,OZY47,OZY50,OZY56,OZY62,OZY64,OZY70,OZY76,OZY78,OZY82,#REF!)*(1-$E$91)*0.095</f>
        <v>#REF!</v>
      </c>
      <c r="OZZ97" s="1488" t="e">
        <f>SUM(OZZ23,OZZ27,OZZ33,OZZ38,OZZ41,OZZ44,OZZ47,OZZ50,OZZ56,OZZ62,OZZ64,OZZ70,OZZ76,OZZ78,OZZ82,#REF!)*(1-$E$91)*0.095</f>
        <v>#REF!</v>
      </c>
      <c r="PAA97" s="1488" t="e">
        <f>SUM(PAA23,PAA27,PAA33,PAA38,PAA41,PAA44,PAA47,PAA50,PAA56,PAA62,PAA64,PAA70,PAA76,PAA78,PAA82,#REF!)*(1-$E$91)*0.095</f>
        <v>#REF!</v>
      </c>
      <c r="PAB97" s="1488" t="e">
        <f>SUM(PAB23,PAB27,PAB33,PAB38,PAB41,PAB44,PAB47,PAB50,PAB56,PAB62,PAB64,PAB70,PAB76,PAB78,PAB82,#REF!)*(1-$E$91)*0.095</f>
        <v>#REF!</v>
      </c>
      <c r="PAC97" s="1488" t="e">
        <f>SUM(PAC23,PAC27,PAC33,PAC38,PAC41,PAC44,PAC47,PAC50,PAC56,PAC62,PAC64,PAC70,PAC76,PAC78,PAC82,#REF!)*(1-$E$91)*0.095</f>
        <v>#REF!</v>
      </c>
      <c r="PAD97" s="1488" t="e">
        <f>SUM(PAD23,PAD27,PAD33,PAD38,PAD41,PAD44,PAD47,PAD50,PAD56,PAD62,PAD64,PAD70,PAD76,PAD78,PAD82,#REF!)*(1-$E$91)*0.095</f>
        <v>#REF!</v>
      </c>
      <c r="PAE97" s="1488" t="e">
        <f>SUM(PAE23,PAE27,PAE33,PAE38,PAE41,PAE44,PAE47,PAE50,PAE56,PAE62,PAE64,PAE70,PAE76,PAE78,PAE82,#REF!)*(1-$E$91)*0.095</f>
        <v>#REF!</v>
      </c>
      <c r="PAF97" s="1488" t="e">
        <f>SUM(PAF23,PAF27,PAF33,PAF38,PAF41,PAF44,PAF47,PAF50,PAF56,PAF62,PAF64,PAF70,PAF76,PAF78,PAF82,#REF!)*(1-$E$91)*0.095</f>
        <v>#REF!</v>
      </c>
      <c r="PAG97" s="1488" t="e">
        <f>SUM(PAG23,PAG27,PAG33,PAG38,PAG41,PAG44,PAG47,PAG50,PAG56,PAG62,PAG64,PAG70,PAG76,PAG78,PAG82,#REF!)*(1-$E$91)*0.095</f>
        <v>#REF!</v>
      </c>
      <c r="PAH97" s="1488" t="e">
        <f>SUM(PAH23,PAH27,PAH33,PAH38,PAH41,PAH44,PAH47,PAH50,PAH56,PAH62,PAH64,PAH70,PAH76,PAH78,PAH82,#REF!)*(1-$E$91)*0.095</f>
        <v>#REF!</v>
      </c>
      <c r="PAI97" s="1488" t="e">
        <f>SUM(PAI23,PAI27,PAI33,PAI38,PAI41,PAI44,PAI47,PAI50,PAI56,PAI62,PAI64,PAI70,PAI76,PAI78,PAI82,#REF!)*(1-$E$91)*0.095</f>
        <v>#REF!</v>
      </c>
      <c r="PAJ97" s="1488" t="e">
        <f>SUM(PAJ23,PAJ27,PAJ33,PAJ38,PAJ41,PAJ44,PAJ47,PAJ50,PAJ56,PAJ62,PAJ64,PAJ70,PAJ76,PAJ78,PAJ82,#REF!)*(1-$E$91)*0.095</f>
        <v>#REF!</v>
      </c>
      <c r="PAK97" s="1488" t="e">
        <f>SUM(PAK23,PAK27,PAK33,PAK38,PAK41,PAK44,PAK47,PAK50,PAK56,PAK62,PAK64,PAK70,PAK76,PAK78,PAK82,#REF!)*(1-$E$91)*0.095</f>
        <v>#REF!</v>
      </c>
      <c r="PAL97" s="1488" t="e">
        <f>SUM(PAL23,PAL27,PAL33,PAL38,PAL41,PAL44,PAL47,PAL50,PAL56,PAL62,PAL64,PAL70,PAL76,PAL78,PAL82,#REF!)*(1-$E$91)*0.095</f>
        <v>#REF!</v>
      </c>
      <c r="PAM97" s="1488" t="e">
        <f>SUM(PAM23,PAM27,PAM33,PAM38,PAM41,PAM44,PAM47,PAM50,PAM56,PAM62,PAM64,PAM70,PAM76,PAM78,PAM82,#REF!)*(1-$E$91)*0.095</f>
        <v>#REF!</v>
      </c>
      <c r="PAN97" s="1488" t="e">
        <f>SUM(PAN23,PAN27,PAN33,PAN38,PAN41,PAN44,PAN47,PAN50,PAN56,PAN62,PAN64,PAN70,PAN76,PAN78,PAN82,#REF!)*(1-$E$91)*0.095</f>
        <v>#REF!</v>
      </c>
      <c r="PAO97" s="1488" t="e">
        <f>SUM(PAO23,PAO27,PAO33,PAO38,PAO41,PAO44,PAO47,PAO50,PAO56,PAO62,PAO64,PAO70,PAO76,PAO78,PAO82,#REF!)*(1-$E$91)*0.095</f>
        <v>#REF!</v>
      </c>
      <c r="PAP97" s="1488" t="e">
        <f>SUM(PAP23,PAP27,PAP33,PAP38,PAP41,PAP44,PAP47,PAP50,PAP56,PAP62,PAP64,PAP70,PAP76,PAP78,PAP82,#REF!)*(1-$E$91)*0.095</f>
        <v>#REF!</v>
      </c>
      <c r="PAQ97" s="1488" t="e">
        <f>SUM(PAQ23,PAQ27,PAQ33,PAQ38,PAQ41,PAQ44,PAQ47,PAQ50,PAQ56,PAQ62,PAQ64,PAQ70,PAQ76,PAQ78,PAQ82,#REF!)*(1-$E$91)*0.095</f>
        <v>#REF!</v>
      </c>
      <c r="PAR97" s="1488" t="e">
        <f>SUM(PAR23,PAR27,PAR33,PAR38,PAR41,PAR44,PAR47,PAR50,PAR56,PAR62,PAR64,PAR70,PAR76,PAR78,PAR82,#REF!)*(1-$E$91)*0.095</f>
        <v>#REF!</v>
      </c>
      <c r="PAS97" s="1488" t="e">
        <f>SUM(PAS23,PAS27,PAS33,PAS38,PAS41,PAS44,PAS47,PAS50,PAS56,PAS62,PAS64,PAS70,PAS76,PAS78,PAS82,#REF!)*(1-$E$91)*0.095</f>
        <v>#REF!</v>
      </c>
      <c r="PAT97" s="1488" t="e">
        <f>SUM(PAT23,PAT27,PAT33,PAT38,PAT41,PAT44,PAT47,PAT50,PAT56,PAT62,PAT64,PAT70,PAT76,PAT78,PAT82,#REF!)*(1-$E$91)*0.095</f>
        <v>#REF!</v>
      </c>
      <c r="PAU97" s="1488" t="e">
        <f>SUM(PAU23,PAU27,PAU33,PAU38,PAU41,PAU44,PAU47,PAU50,PAU56,PAU62,PAU64,PAU70,PAU76,PAU78,PAU82,#REF!)*(1-$E$91)*0.095</f>
        <v>#REF!</v>
      </c>
      <c r="PAV97" s="1488" t="e">
        <f>SUM(PAV23,PAV27,PAV33,PAV38,PAV41,PAV44,PAV47,PAV50,PAV56,PAV62,PAV64,PAV70,PAV76,PAV78,PAV82,#REF!)*(1-$E$91)*0.095</f>
        <v>#REF!</v>
      </c>
      <c r="PAW97" s="1488" t="e">
        <f>SUM(PAW23,PAW27,PAW33,PAW38,PAW41,PAW44,PAW47,PAW50,PAW56,PAW62,PAW64,PAW70,PAW76,PAW78,PAW82,#REF!)*(1-$E$91)*0.095</f>
        <v>#REF!</v>
      </c>
      <c r="PAX97" s="1488" t="e">
        <f>SUM(PAX23,PAX27,PAX33,PAX38,PAX41,PAX44,PAX47,PAX50,PAX56,PAX62,PAX64,PAX70,PAX76,PAX78,PAX82,#REF!)*(1-$E$91)*0.095</f>
        <v>#REF!</v>
      </c>
      <c r="PAY97" s="1488" t="e">
        <f>SUM(PAY23,PAY27,PAY33,PAY38,PAY41,PAY44,PAY47,PAY50,PAY56,PAY62,PAY64,PAY70,PAY76,PAY78,PAY82,#REF!)*(1-$E$91)*0.095</f>
        <v>#REF!</v>
      </c>
      <c r="PAZ97" s="1488" t="e">
        <f>SUM(PAZ23,PAZ27,PAZ33,PAZ38,PAZ41,PAZ44,PAZ47,PAZ50,PAZ56,PAZ62,PAZ64,PAZ70,PAZ76,PAZ78,PAZ82,#REF!)*(1-$E$91)*0.095</f>
        <v>#REF!</v>
      </c>
      <c r="PBA97" s="1488" t="e">
        <f>SUM(PBA23,PBA27,PBA33,PBA38,PBA41,PBA44,PBA47,PBA50,PBA56,PBA62,PBA64,PBA70,PBA76,PBA78,PBA82,#REF!)*(1-$E$91)*0.095</f>
        <v>#REF!</v>
      </c>
      <c r="PBB97" s="1488" t="e">
        <f>SUM(PBB23,PBB27,PBB33,PBB38,PBB41,PBB44,PBB47,PBB50,PBB56,PBB62,PBB64,PBB70,PBB76,PBB78,PBB82,#REF!)*(1-$E$91)*0.095</f>
        <v>#REF!</v>
      </c>
      <c r="PBC97" s="1488" t="e">
        <f>SUM(PBC23,PBC27,PBC33,PBC38,PBC41,PBC44,PBC47,PBC50,PBC56,PBC62,PBC64,PBC70,PBC76,PBC78,PBC82,#REF!)*(1-$E$91)*0.095</f>
        <v>#REF!</v>
      </c>
      <c r="PBD97" s="1488" t="e">
        <f>SUM(PBD23,PBD27,PBD33,PBD38,PBD41,PBD44,PBD47,PBD50,PBD56,PBD62,PBD64,PBD70,PBD76,PBD78,PBD82,#REF!)*(1-$E$91)*0.095</f>
        <v>#REF!</v>
      </c>
      <c r="PBE97" s="1488" t="e">
        <f>SUM(PBE23,PBE27,PBE33,PBE38,PBE41,PBE44,PBE47,PBE50,PBE56,PBE62,PBE64,PBE70,PBE76,PBE78,PBE82,#REF!)*(1-$E$91)*0.095</f>
        <v>#REF!</v>
      </c>
      <c r="PBF97" s="1488" t="e">
        <f>SUM(PBF23,PBF27,PBF33,PBF38,PBF41,PBF44,PBF47,PBF50,PBF56,PBF62,PBF64,PBF70,PBF76,PBF78,PBF82,#REF!)*(1-$E$91)*0.095</f>
        <v>#REF!</v>
      </c>
      <c r="PBG97" s="1488" t="e">
        <f>SUM(PBG23,PBG27,PBG33,PBG38,PBG41,PBG44,PBG47,PBG50,PBG56,PBG62,PBG64,PBG70,PBG76,PBG78,PBG82,#REF!)*(1-$E$91)*0.095</f>
        <v>#REF!</v>
      </c>
      <c r="PBH97" s="1488" t="e">
        <f>SUM(PBH23,PBH27,PBH33,PBH38,PBH41,PBH44,PBH47,PBH50,PBH56,PBH62,PBH64,PBH70,PBH76,PBH78,PBH82,#REF!)*(1-$E$91)*0.095</f>
        <v>#REF!</v>
      </c>
      <c r="PBI97" s="1488" t="e">
        <f>SUM(PBI23,PBI27,PBI33,PBI38,PBI41,PBI44,PBI47,PBI50,PBI56,PBI62,PBI64,PBI70,PBI76,PBI78,PBI82,#REF!)*(1-$E$91)*0.095</f>
        <v>#REF!</v>
      </c>
      <c r="PBJ97" s="1488" t="e">
        <f>SUM(PBJ23,PBJ27,PBJ33,PBJ38,PBJ41,PBJ44,PBJ47,PBJ50,PBJ56,PBJ62,PBJ64,PBJ70,PBJ76,PBJ78,PBJ82,#REF!)*(1-$E$91)*0.095</f>
        <v>#REF!</v>
      </c>
      <c r="PBK97" s="1488" t="e">
        <f>SUM(PBK23,PBK27,PBK33,PBK38,PBK41,PBK44,PBK47,PBK50,PBK56,PBK62,PBK64,PBK70,PBK76,PBK78,PBK82,#REF!)*(1-$E$91)*0.095</f>
        <v>#REF!</v>
      </c>
      <c r="PBL97" s="1488" t="e">
        <f>SUM(PBL23,PBL27,PBL33,PBL38,PBL41,PBL44,PBL47,PBL50,PBL56,PBL62,PBL64,PBL70,PBL76,PBL78,PBL82,#REF!)*(1-$E$91)*0.095</f>
        <v>#REF!</v>
      </c>
      <c r="PBM97" s="1488" t="e">
        <f>SUM(PBM23,PBM27,PBM33,PBM38,PBM41,PBM44,PBM47,PBM50,PBM56,PBM62,PBM64,PBM70,PBM76,PBM78,PBM82,#REF!)*(1-$E$91)*0.095</f>
        <v>#REF!</v>
      </c>
      <c r="PBN97" s="1488" t="e">
        <f>SUM(PBN23,PBN27,PBN33,PBN38,PBN41,PBN44,PBN47,PBN50,PBN56,PBN62,PBN64,PBN70,PBN76,PBN78,PBN82,#REF!)*(1-$E$91)*0.095</f>
        <v>#REF!</v>
      </c>
      <c r="PBO97" s="1488" t="e">
        <f>SUM(PBO23,PBO27,PBO33,PBO38,PBO41,PBO44,PBO47,PBO50,PBO56,PBO62,PBO64,PBO70,PBO76,PBO78,PBO82,#REF!)*(1-$E$91)*0.095</f>
        <v>#REF!</v>
      </c>
      <c r="PBP97" s="1488" t="e">
        <f>SUM(PBP23,PBP27,PBP33,PBP38,PBP41,PBP44,PBP47,PBP50,PBP56,PBP62,PBP64,PBP70,PBP76,PBP78,PBP82,#REF!)*(1-$E$91)*0.095</f>
        <v>#REF!</v>
      </c>
      <c r="PBQ97" s="1488" t="e">
        <f>SUM(PBQ23,PBQ27,PBQ33,PBQ38,PBQ41,PBQ44,PBQ47,PBQ50,PBQ56,PBQ62,PBQ64,PBQ70,PBQ76,PBQ78,PBQ82,#REF!)*(1-$E$91)*0.095</f>
        <v>#REF!</v>
      </c>
      <c r="PBR97" s="1488" t="e">
        <f>SUM(PBR23,PBR27,PBR33,PBR38,PBR41,PBR44,PBR47,PBR50,PBR56,PBR62,PBR64,PBR70,PBR76,PBR78,PBR82,#REF!)*(1-$E$91)*0.095</f>
        <v>#REF!</v>
      </c>
      <c r="PBS97" s="1488" t="e">
        <f>SUM(PBS23,PBS27,PBS33,PBS38,PBS41,PBS44,PBS47,PBS50,PBS56,PBS62,PBS64,PBS70,PBS76,PBS78,PBS82,#REF!)*(1-$E$91)*0.095</f>
        <v>#REF!</v>
      </c>
      <c r="PBT97" s="1488" t="e">
        <f>SUM(PBT23,PBT27,PBT33,PBT38,PBT41,PBT44,PBT47,PBT50,PBT56,PBT62,PBT64,PBT70,PBT76,PBT78,PBT82,#REF!)*(1-$E$91)*0.095</f>
        <v>#REF!</v>
      </c>
      <c r="PBU97" s="1488" t="e">
        <f>SUM(PBU23,PBU27,PBU33,PBU38,PBU41,PBU44,PBU47,PBU50,PBU56,PBU62,PBU64,PBU70,PBU76,PBU78,PBU82,#REF!)*(1-$E$91)*0.095</f>
        <v>#REF!</v>
      </c>
      <c r="PBV97" s="1488" t="e">
        <f>SUM(PBV23,PBV27,PBV33,PBV38,PBV41,PBV44,PBV47,PBV50,PBV56,PBV62,PBV64,PBV70,PBV76,PBV78,PBV82,#REF!)*(1-$E$91)*0.095</f>
        <v>#REF!</v>
      </c>
      <c r="PBW97" s="1488" t="e">
        <f>SUM(PBW23,PBW27,PBW33,PBW38,PBW41,PBW44,PBW47,PBW50,PBW56,PBW62,PBW64,PBW70,PBW76,PBW78,PBW82,#REF!)*(1-$E$91)*0.095</f>
        <v>#REF!</v>
      </c>
      <c r="PBX97" s="1488" t="e">
        <f>SUM(PBX23,PBX27,PBX33,PBX38,PBX41,PBX44,PBX47,PBX50,PBX56,PBX62,PBX64,PBX70,PBX76,PBX78,PBX82,#REF!)*(1-$E$91)*0.095</f>
        <v>#REF!</v>
      </c>
      <c r="PBY97" s="1488" t="e">
        <f>SUM(PBY23,PBY27,PBY33,PBY38,PBY41,PBY44,PBY47,PBY50,PBY56,PBY62,PBY64,PBY70,PBY76,PBY78,PBY82,#REF!)*(1-$E$91)*0.095</f>
        <v>#REF!</v>
      </c>
      <c r="PBZ97" s="1488" t="e">
        <f>SUM(PBZ23,PBZ27,PBZ33,PBZ38,PBZ41,PBZ44,PBZ47,PBZ50,PBZ56,PBZ62,PBZ64,PBZ70,PBZ76,PBZ78,PBZ82,#REF!)*(1-$E$91)*0.095</f>
        <v>#REF!</v>
      </c>
      <c r="PCA97" s="1488" t="e">
        <f>SUM(PCA23,PCA27,PCA33,PCA38,PCA41,PCA44,PCA47,PCA50,PCA56,PCA62,PCA64,PCA70,PCA76,PCA78,PCA82,#REF!)*(1-$E$91)*0.095</f>
        <v>#REF!</v>
      </c>
      <c r="PCB97" s="1488" t="e">
        <f>SUM(PCB23,PCB27,PCB33,PCB38,PCB41,PCB44,PCB47,PCB50,PCB56,PCB62,PCB64,PCB70,PCB76,PCB78,PCB82,#REF!)*(1-$E$91)*0.095</f>
        <v>#REF!</v>
      </c>
      <c r="PCC97" s="1488" t="e">
        <f>SUM(PCC23,PCC27,PCC33,PCC38,PCC41,PCC44,PCC47,PCC50,PCC56,PCC62,PCC64,PCC70,PCC76,PCC78,PCC82,#REF!)*(1-$E$91)*0.095</f>
        <v>#REF!</v>
      </c>
      <c r="PCD97" s="1488" t="e">
        <f>SUM(PCD23,PCD27,PCD33,PCD38,PCD41,PCD44,PCD47,PCD50,PCD56,PCD62,PCD64,PCD70,PCD76,PCD78,PCD82,#REF!)*(1-$E$91)*0.095</f>
        <v>#REF!</v>
      </c>
      <c r="PCE97" s="1488" t="e">
        <f>SUM(PCE23,PCE27,PCE33,PCE38,PCE41,PCE44,PCE47,PCE50,PCE56,PCE62,PCE64,PCE70,PCE76,PCE78,PCE82,#REF!)*(1-$E$91)*0.095</f>
        <v>#REF!</v>
      </c>
      <c r="PCF97" s="1488" t="e">
        <f>SUM(PCF23,PCF27,PCF33,PCF38,PCF41,PCF44,PCF47,PCF50,PCF56,PCF62,PCF64,PCF70,PCF76,PCF78,PCF82,#REF!)*(1-$E$91)*0.095</f>
        <v>#REF!</v>
      </c>
      <c r="PCG97" s="1488" t="e">
        <f>SUM(PCG23,PCG27,PCG33,PCG38,PCG41,PCG44,PCG47,PCG50,PCG56,PCG62,PCG64,PCG70,PCG76,PCG78,PCG82,#REF!)*(1-$E$91)*0.095</f>
        <v>#REF!</v>
      </c>
      <c r="PCH97" s="1488" t="e">
        <f>SUM(PCH23,PCH27,PCH33,PCH38,PCH41,PCH44,PCH47,PCH50,PCH56,PCH62,PCH64,PCH70,PCH76,PCH78,PCH82,#REF!)*(1-$E$91)*0.095</f>
        <v>#REF!</v>
      </c>
      <c r="PCI97" s="1488" t="e">
        <f>SUM(PCI23,PCI27,PCI33,PCI38,PCI41,PCI44,PCI47,PCI50,PCI56,PCI62,PCI64,PCI70,PCI76,PCI78,PCI82,#REF!)*(1-$E$91)*0.095</f>
        <v>#REF!</v>
      </c>
      <c r="PCJ97" s="1488" t="e">
        <f>SUM(PCJ23,PCJ27,PCJ33,PCJ38,PCJ41,PCJ44,PCJ47,PCJ50,PCJ56,PCJ62,PCJ64,PCJ70,PCJ76,PCJ78,PCJ82,#REF!)*(1-$E$91)*0.095</f>
        <v>#REF!</v>
      </c>
      <c r="PCK97" s="1488" t="e">
        <f>SUM(PCK23,PCK27,PCK33,PCK38,PCK41,PCK44,PCK47,PCK50,PCK56,PCK62,PCK64,PCK70,PCK76,PCK78,PCK82,#REF!)*(1-$E$91)*0.095</f>
        <v>#REF!</v>
      </c>
      <c r="PCL97" s="1488" t="e">
        <f>SUM(PCL23,PCL27,PCL33,PCL38,PCL41,PCL44,PCL47,PCL50,PCL56,PCL62,PCL64,PCL70,PCL76,PCL78,PCL82,#REF!)*(1-$E$91)*0.095</f>
        <v>#REF!</v>
      </c>
      <c r="PCM97" s="1488" t="e">
        <f>SUM(PCM23,PCM27,PCM33,PCM38,PCM41,PCM44,PCM47,PCM50,PCM56,PCM62,PCM64,PCM70,PCM76,PCM78,PCM82,#REF!)*(1-$E$91)*0.095</f>
        <v>#REF!</v>
      </c>
      <c r="PCN97" s="1488" t="e">
        <f>SUM(PCN23,PCN27,PCN33,PCN38,PCN41,PCN44,PCN47,PCN50,PCN56,PCN62,PCN64,PCN70,PCN76,PCN78,PCN82,#REF!)*(1-$E$91)*0.095</f>
        <v>#REF!</v>
      </c>
      <c r="PCO97" s="1488" t="e">
        <f>SUM(PCO23,PCO27,PCO33,PCO38,PCO41,PCO44,PCO47,PCO50,PCO56,PCO62,PCO64,PCO70,PCO76,PCO78,PCO82,#REF!)*(1-$E$91)*0.095</f>
        <v>#REF!</v>
      </c>
      <c r="PCP97" s="1488" t="e">
        <f>SUM(PCP23,PCP27,PCP33,PCP38,PCP41,PCP44,PCP47,PCP50,PCP56,PCP62,PCP64,PCP70,PCP76,PCP78,PCP82,#REF!)*(1-$E$91)*0.095</f>
        <v>#REF!</v>
      </c>
      <c r="PCQ97" s="1488" t="e">
        <f>SUM(PCQ23,PCQ27,PCQ33,PCQ38,PCQ41,PCQ44,PCQ47,PCQ50,PCQ56,PCQ62,PCQ64,PCQ70,PCQ76,PCQ78,PCQ82,#REF!)*(1-$E$91)*0.095</f>
        <v>#REF!</v>
      </c>
      <c r="PCR97" s="1488" t="e">
        <f>SUM(PCR23,PCR27,PCR33,PCR38,PCR41,PCR44,PCR47,PCR50,PCR56,PCR62,PCR64,PCR70,PCR76,PCR78,PCR82,#REF!)*(1-$E$91)*0.095</f>
        <v>#REF!</v>
      </c>
      <c r="PCS97" s="1488" t="e">
        <f>SUM(PCS23,PCS27,PCS33,PCS38,PCS41,PCS44,PCS47,PCS50,PCS56,PCS62,PCS64,PCS70,PCS76,PCS78,PCS82,#REF!)*(1-$E$91)*0.095</f>
        <v>#REF!</v>
      </c>
      <c r="PCT97" s="1488" t="e">
        <f>SUM(PCT23,PCT27,PCT33,PCT38,PCT41,PCT44,PCT47,PCT50,PCT56,PCT62,PCT64,PCT70,PCT76,PCT78,PCT82,#REF!)*(1-$E$91)*0.095</f>
        <v>#REF!</v>
      </c>
      <c r="PCU97" s="1488" t="e">
        <f>SUM(PCU23,PCU27,PCU33,PCU38,PCU41,PCU44,PCU47,PCU50,PCU56,PCU62,PCU64,PCU70,PCU76,PCU78,PCU82,#REF!)*(1-$E$91)*0.095</f>
        <v>#REF!</v>
      </c>
      <c r="PCV97" s="1488" t="e">
        <f>SUM(PCV23,PCV27,PCV33,PCV38,PCV41,PCV44,PCV47,PCV50,PCV56,PCV62,PCV64,PCV70,PCV76,PCV78,PCV82,#REF!)*(1-$E$91)*0.095</f>
        <v>#REF!</v>
      </c>
      <c r="PCW97" s="1488" t="e">
        <f>SUM(PCW23,PCW27,PCW33,PCW38,PCW41,PCW44,PCW47,PCW50,PCW56,PCW62,PCW64,PCW70,PCW76,PCW78,PCW82,#REF!)*(1-$E$91)*0.095</f>
        <v>#REF!</v>
      </c>
      <c r="PCX97" s="1488" t="e">
        <f>SUM(PCX23,PCX27,PCX33,PCX38,PCX41,PCX44,PCX47,PCX50,PCX56,PCX62,PCX64,PCX70,PCX76,PCX78,PCX82,#REF!)*(1-$E$91)*0.095</f>
        <v>#REF!</v>
      </c>
      <c r="PCY97" s="1488" t="e">
        <f>SUM(PCY23,PCY27,PCY33,PCY38,PCY41,PCY44,PCY47,PCY50,PCY56,PCY62,PCY64,PCY70,PCY76,PCY78,PCY82,#REF!)*(1-$E$91)*0.095</f>
        <v>#REF!</v>
      </c>
      <c r="PCZ97" s="1488" t="e">
        <f>SUM(PCZ23,PCZ27,PCZ33,PCZ38,PCZ41,PCZ44,PCZ47,PCZ50,PCZ56,PCZ62,PCZ64,PCZ70,PCZ76,PCZ78,PCZ82,#REF!)*(1-$E$91)*0.095</f>
        <v>#REF!</v>
      </c>
      <c r="PDA97" s="1488" t="e">
        <f>SUM(PDA23,PDA27,PDA33,PDA38,PDA41,PDA44,PDA47,PDA50,PDA56,PDA62,PDA64,PDA70,PDA76,PDA78,PDA82,#REF!)*(1-$E$91)*0.095</f>
        <v>#REF!</v>
      </c>
      <c r="PDB97" s="1488" t="e">
        <f>SUM(PDB23,PDB27,PDB33,PDB38,PDB41,PDB44,PDB47,PDB50,PDB56,PDB62,PDB64,PDB70,PDB76,PDB78,PDB82,#REF!)*(1-$E$91)*0.095</f>
        <v>#REF!</v>
      </c>
      <c r="PDC97" s="1488" t="e">
        <f>SUM(PDC23,PDC27,PDC33,PDC38,PDC41,PDC44,PDC47,PDC50,PDC56,PDC62,PDC64,PDC70,PDC76,PDC78,PDC82,#REF!)*(1-$E$91)*0.095</f>
        <v>#REF!</v>
      </c>
      <c r="PDD97" s="1488" t="e">
        <f>SUM(PDD23,PDD27,PDD33,PDD38,PDD41,PDD44,PDD47,PDD50,PDD56,PDD62,PDD64,PDD70,PDD76,PDD78,PDD82,#REF!)*(1-$E$91)*0.095</f>
        <v>#REF!</v>
      </c>
      <c r="PDE97" s="1488" t="e">
        <f>SUM(PDE23,PDE27,PDE33,PDE38,PDE41,PDE44,PDE47,PDE50,PDE56,PDE62,PDE64,PDE70,PDE76,PDE78,PDE82,#REF!)*(1-$E$91)*0.095</f>
        <v>#REF!</v>
      </c>
      <c r="PDF97" s="1488" t="e">
        <f>SUM(PDF23,PDF27,PDF33,PDF38,PDF41,PDF44,PDF47,PDF50,PDF56,PDF62,PDF64,PDF70,PDF76,PDF78,PDF82,#REF!)*(1-$E$91)*0.095</f>
        <v>#REF!</v>
      </c>
      <c r="PDG97" s="1488" t="e">
        <f>SUM(PDG23,PDG27,PDG33,PDG38,PDG41,PDG44,PDG47,PDG50,PDG56,PDG62,PDG64,PDG70,PDG76,PDG78,PDG82,#REF!)*(1-$E$91)*0.095</f>
        <v>#REF!</v>
      </c>
      <c r="PDH97" s="1488" t="e">
        <f>SUM(PDH23,PDH27,PDH33,PDH38,PDH41,PDH44,PDH47,PDH50,PDH56,PDH62,PDH64,PDH70,PDH76,PDH78,PDH82,#REF!)*(1-$E$91)*0.095</f>
        <v>#REF!</v>
      </c>
      <c r="PDI97" s="1488" t="e">
        <f>SUM(PDI23,PDI27,PDI33,PDI38,PDI41,PDI44,PDI47,PDI50,PDI56,PDI62,PDI64,PDI70,PDI76,PDI78,PDI82,#REF!)*(1-$E$91)*0.095</f>
        <v>#REF!</v>
      </c>
      <c r="PDJ97" s="1488" t="e">
        <f>SUM(PDJ23,PDJ27,PDJ33,PDJ38,PDJ41,PDJ44,PDJ47,PDJ50,PDJ56,PDJ62,PDJ64,PDJ70,PDJ76,PDJ78,PDJ82,#REF!)*(1-$E$91)*0.095</f>
        <v>#REF!</v>
      </c>
      <c r="PDK97" s="1488" t="e">
        <f>SUM(PDK23,PDK27,PDK33,PDK38,PDK41,PDK44,PDK47,PDK50,PDK56,PDK62,PDK64,PDK70,PDK76,PDK78,PDK82,#REF!)*(1-$E$91)*0.095</f>
        <v>#REF!</v>
      </c>
      <c r="PDL97" s="1488" t="e">
        <f>SUM(PDL23,PDL27,PDL33,PDL38,PDL41,PDL44,PDL47,PDL50,PDL56,PDL62,PDL64,PDL70,PDL76,PDL78,PDL82,#REF!)*(1-$E$91)*0.095</f>
        <v>#REF!</v>
      </c>
      <c r="PDM97" s="1488" t="e">
        <f>SUM(PDM23,PDM27,PDM33,PDM38,PDM41,PDM44,PDM47,PDM50,PDM56,PDM62,PDM64,PDM70,PDM76,PDM78,PDM82,#REF!)*(1-$E$91)*0.095</f>
        <v>#REF!</v>
      </c>
      <c r="PDN97" s="1488" t="e">
        <f>SUM(PDN23,PDN27,PDN33,PDN38,PDN41,PDN44,PDN47,PDN50,PDN56,PDN62,PDN64,PDN70,PDN76,PDN78,PDN82,#REF!)*(1-$E$91)*0.095</f>
        <v>#REF!</v>
      </c>
      <c r="PDO97" s="1488" t="e">
        <f>SUM(PDO23,PDO27,PDO33,PDO38,PDO41,PDO44,PDO47,PDO50,PDO56,PDO62,PDO64,PDO70,PDO76,PDO78,PDO82,#REF!)*(1-$E$91)*0.095</f>
        <v>#REF!</v>
      </c>
      <c r="PDP97" s="1488" t="e">
        <f>SUM(PDP23,PDP27,PDP33,PDP38,PDP41,PDP44,PDP47,PDP50,PDP56,PDP62,PDP64,PDP70,PDP76,PDP78,PDP82,#REF!)*(1-$E$91)*0.095</f>
        <v>#REF!</v>
      </c>
      <c r="PDQ97" s="1488" t="e">
        <f>SUM(PDQ23,PDQ27,PDQ33,PDQ38,PDQ41,PDQ44,PDQ47,PDQ50,PDQ56,PDQ62,PDQ64,PDQ70,PDQ76,PDQ78,PDQ82,#REF!)*(1-$E$91)*0.095</f>
        <v>#REF!</v>
      </c>
      <c r="PDR97" s="1488" t="e">
        <f>SUM(PDR23,PDR27,PDR33,PDR38,PDR41,PDR44,PDR47,PDR50,PDR56,PDR62,PDR64,PDR70,PDR76,PDR78,PDR82,#REF!)*(1-$E$91)*0.095</f>
        <v>#REF!</v>
      </c>
      <c r="PDS97" s="1488" t="e">
        <f>SUM(PDS23,PDS27,PDS33,PDS38,PDS41,PDS44,PDS47,PDS50,PDS56,PDS62,PDS64,PDS70,PDS76,PDS78,PDS82,#REF!)*(1-$E$91)*0.095</f>
        <v>#REF!</v>
      </c>
      <c r="PDT97" s="1488" t="e">
        <f>SUM(PDT23,PDT27,PDT33,PDT38,PDT41,PDT44,PDT47,PDT50,PDT56,PDT62,PDT64,PDT70,PDT76,PDT78,PDT82,#REF!)*(1-$E$91)*0.095</f>
        <v>#REF!</v>
      </c>
      <c r="PDU97" s="1488" t="e">
        <f>SUM(PDU23,PDU27,PDU33,PDU38,PDU41,PDU44,PDU47,PDU50,PDU56,PDU62,PDU64,PDU70,PDU76,PDU78,PDU82,#REF!)*(1-$E$91)*0.095</f>
        <v>#REF!</v>
      </c>
      <c r="PDV97" s="1488" t="e">
        <f>SUM(PDV23,PDV27,PDV33,PDV38,PDV41,PDV44,PDV47,PDV50,PDV56,PDV62,PDV64,PDV70,PDV76,PDV78,PDV82,#REF!)*(1-$E$91)*0.095</f>
        <v>#REF!</v>
      </c>
      <c r="PDW97" s="1488" t="e">
        <f>SUM(PDW23,PDW27,PDW33,PDW38,PDW41,PDW44,PDW47,PDW50,PDW56,PDW62,PDW64,PDW70,PDW76,PDW78,PDW82,#REF!)*(1-$E$91)*0.095</f>
        <v>#REF!</v>
      </c>
      <c r="PDX97" s="1488" t="e">
        <f>SUM(PDX23,PDX27,PDX33,PDX38,PDX41,PDX44,PDX47,PDX50,PDX56,PDX62,PDX64,PDX70,PDX76,PDX78,PDX82,#REF!)*(1-$E$91)*0.095</f>
        <v>#REF!</v>
      </c>
      <c r="PDY97" s="1488" t="e">
        <f>SUM(PDY23,PDY27,PDY33,PDY38,PDY41,PDY44,PDY47,PDY50,PDY56,PDY62,PDY64,PDY70,PDY76,PDY78,PDY82,#REF!)*(1-$E$91)*0.095</f>
        <v>#REF!</v>
      </c>
      <c r="PDZ97" s="1488" t="e">
        <f>SUM(PDZ23,PDZ27,PDZ33,PDZ38,PDZ41,PDZ44,PDZ47,PDZ50,PDZ56,PDZ62,PDZ64,PDZ70,PDZ76,PDZ78,PDZ82,#REF!)*(1-$E$91)*0.095</f>
        <v>#REF!</v>
      </c>
      <c r="PEA97" s="1488" t="e">
        <f>SUM(PEA23,PEA27,PEA33,PEA38,PEA41,PEA44,PEA47,PEA50,PEA56,PEA62,PEA64,PEA70,PEA76,PEA78,PEA82,#REF!)*(1-$E$91)*0.095</f>
        <v>#REF!</v>
      </c>
      <c r="PEB97" s="1488" t="e">
        <f>SUM(PEB23,PEB27,PEB33,PEB38,PEB41,PEB44,PEB47,PEB50,PEB56,PEB62,PEB64,PEB70,PEB76,PEB78,PEB82,#REF!)*(1-$E$91)*0.095</f>
        <v>#REF!</v>
      </c>
      <c r="PEC97" s="1488" t="e">
        <f>SUM(PEC23,PEC27,PEC33,PEC38,PEC41,PEC44,PEC47,PEC50,PEC56,PEC62,PEC64,PEC70,PEC76,PEC78,PEC82,#REF!)*(1-$E$91)*0.095</f>
        <v>#REF!</v>
      </c>
      <c r="PED97" s="1488" t="e">
        <f>SUM(PED23,PED27,PED33,PED38,PED41,PED44,PED47,PED50,PED56,PED62,PED64,PED70,PED76,PED78,PED82,#REF!)*(1-$E$91)*0.095</f>
        <v>#REF!</v>
      </c>
      <c r="PEE97" s="1488" t="e">
        <f>SUM(PEE23,PEE27,PEE33,PEE38,PEE41,PEE44,PEE47,PEE50,PEE56,PEE62,PEE64,PEE70,PEE76,PEE78,PEE82,#REF!)*(1-$E$91)*0.095</f>
        <v>#REF!</v>
      </c>
      <c r="PEF97" s="1488" t="e">
        <f>SUM(PEF23,PEF27,PEF33,PEF38,PEF41,PEF44,PEF47,PEF50,PEF56,PEF62,PEF64,PEF70,PEF76,PEF78,PEF82,#REF!)*(1-$E$91)*0.095</f>
        <v>#REF!</v>
      </c>
      <c r="PEG97" s="1488" t="e">
        <f>SUM(PEG23,PEG27,PEG33,PEG38,PEG41,PEG44,PEG47,PEG50,PEG56,PEG62,PEG64,PEG70,PEG76,PEG78,PEG82,#REF!)*(1-$E$91)*0.095</f>
        <v>#REF!</v>
      </c>
      <c r="PEH97" s="1488" t="e">
        <f>SUM(PEH23,PEH27,PEH33,PEH38,PEH41,PEH44,PEH47,PEH50,PEH56,PEH62,PEH64,PEH70,PEH76,PEH78,PEH82,#REF!)*(1-$E$91)*0.095</f>
        <v>#REF!</v>
      </c>
      <c r="PEI97" s="1488" t="e">
        <f>SUM(PEI23,PEI27,PEI33,PEI38,PEI41,PEI44,PEI47,PEI50,PEI56,PEI62,PEI64,PEI70,PEI76,PEI78,PEI82,#REF!)*(1-$E$91)*0.095</f>
        <v>#REF!</v>
      </c>
      <c r="PEJ97" s="1488" t="e">
        <f>SUM(PEJ23,PEJ27,PEJ33,PEJ38,PEJ41,PEJ44,PEJ47,PEJ50,PEJ56,PEJ62,PEJ64,PEJ70,PEJ76,PEJ78,PEJ82,#REF!)*(1-$E$91)*0.095</f>
        <v>#REF!</v>
      </c>
      <c r="PEK97" s="1488" t="e">
        <f>SUM(PEK23,PEK27,PEK33,PEK38,PEK41,PEK44,PEK47,PEK50,PEK56,PEK62,PEK64,PEK70,PEK76,PEK78,PEK82,#REF!)*(1-$E$91)*0.095</f>
        <v>#REF!</v>
      </c>
      <c r="PEL97" s="1488" t="e">
        <f>SUM(PEL23,PEL27,PEL33,PEL38,PEL41,PEL44,PEL47,PEL50,PEL56,PEL62,PEL64,PEL70,PEL76,PEL78,PEL82,#REF!)*(1-$E$91)*0.095</f>
        <v>#REF!</v>
      </c>
      <c r="PEM97" s="1488" t="e">
        <f>SUM(PEM23,PEM27,PEM33,PEM38,PEM41,PEM44,PEM47,PEM50,PEM56,PEM62,PEM64,PEM70,PEM76,PEM78,PEM82,#REF!)*(1-$E$91)*0.095</f>
        <v>#REF!</v>
      </c>
      <c r="PEN97" s="1488" t="e">
        <f>SUM(PEN23,PEN27,PEN33,PEN38,PEN41,PEN44,PEN47,PEN50,PEN56,PEN62,PEN64,PEN70,PEN76,PEN78,PEN82,#REF!)*(1-$E$91)*0.095</f>
        <v>#REF!</v>
      </c>
      <c r="PEO97" s="1488" t="e">
        <f>SUM(PEO23,PEO27,PEO33,PEO38,PEO41,PEO44,PEO47,PEO50,PEO56,PEO62,PEO64,PEO70,PEO76,PEO78,PEO82,#REF!)*(1-$E$91)*0.095</f>
        <v>#REF!</v>
      </c>
      <c r="PEP97" s="1488" t="e">
        <f>SUM(PEP23,PEP27,PEP33,PEP38,PEP41,PEP44,PEP47,PEP50,PEP56,PEP62,PEP64,PEP70,PEP76,PEP78,PEP82,#REF!)*(1-$E$91)*0.095</f>
        <v>#REF!</v>
      </c>
      <c r="PEQ97" s="1488" t="e">
        <f>SUM(PEQ23,PEQ27,PEQ33,PEQ38,PEQ41,PEQ44,PEQ47,PEQ50,PEQ56,PEQ62,PEQ64,PEQ70,PEQ76,PEQ78,PEQ82,#REF!)*(1-$E$91)*0.095</f>
        <v>#REF!</v>
      </c>
      <c r="PER97" s="1488" t="e">
        <f>SUM(PER23,PER27,PER33,PER38,PER41,PER44,PER47,PER50,PER56,PER62,PER64,PER70,PER76,PER78,PER82,#REF!)*(1-$E$91)*0.095</f>
        <v>#REF!</v>
      </c>
      <c r="PES97" s="1488" t="e">
        <f>SUM(PES23,PES27,PES33,PES38,PES41,PES44,PES47,PES50,PES56,PES62,PES64,PES70,PES76,PES78,PES82,#REF!)*(1-$E$91)*0.095</f>
        <v>#REF!</v>
      </c>
      <c r="PET97" s="1488" t="e">
        <f>SUM(PET23,PET27,PET33,PET38,PET41,PET44,PET47,PET50,PET56,PET62,PET64,PET70,PET76,PET78,PET82,#REF!)*(1-$E$91)*0.095</f>
        <v>#REF!</v>
      </c>
      <c r="PEU97" s="1488" t="e">
        <f>SUM(PEU23,PEU27,PEU33,PEU38,PEU41,PEU44,PEU47,PEU50,PEU56,PEU62,PEU64,PEU70,PEU76,PEU78,PEU82,#REF!)*(1-$E$91)*0.095</f>
        <v>#REF!</v>
      </c>
      <c r="PEV97" s="1488" t="e">
        <f>SUM(PEV23,PEV27,PEV33,PEV38,PEV41,PEV44,PEV47,PEV50,PEV56,PEV62,PEV64,PEV70,PEV76,PEV78,PEV82,#REF!)*(1-$E$91)*0.095</f>
        <v>#REF!</v>
      </c>
      <c r="PEW97" s="1488" t="e">
        <f>SUM(PEW23,PEW27,PEW33,PEW38,PEW41,PEW44,PEW47,PEW50,PEW56,PEW62,PEW64,PEW70,PEW76,PEW78,PEW82,#REF!)*(1-$E$91)*0.095</f>
        <v>#REF!</v>
      </c>
      <c r="PEX97" s="1488" t="e">
        <f>SUM(PEX23,PEX27,PEX33,PEX38,PEX41,PEX44,PEX47,PEX50,PEX56,PEX62,PEX64,PEX70,PEX76,PEX78,PEX82,#REF!)*(1-$E$91)*0.095</f>
        <v>#REF!</v>
      </c>
      <c r="PEY97" s="1488" t="e">
        <f>SUM(PEY23,PEY27,PEY33,PEY38,PEY41,PEY44,PEY47,PEY50,PEY56,PEY62,PEY64,PEY70,PEY76,PEY78,PEY82,#REF!)*(1-$E$91)*0.095</f>
        <v>#REF!</v>
      </c>
      <c r="PEZ97" s="1488" t="e">
        <f>SUM(PEZ23,PEZ27,PEZ33,PEZ38,PEZ41,PEZ44,PEZ47,PEZ50,PEZ56,PEZ62,PEZ64,PEZ70,PEZ76,PEZ78,PEZ82,#REF!)*(1-$E$91)*0.095</f>
        <v>#REF!</v>
      </c>
      <c r="PFA97" s="1488" t="e">
        <f>SUM(PFA23,PFA27,PFA33,PFA38,PFA41,PFA44,PFA47,PFA50,PFA56,PFA62,PFA64,PFA70,PFA76,PFA78,PFA82,#REF!)*(1-$E$91)*0.095</f>
        <v>#REF!</v>
      </c>
      <c r="PFB97" s="1488" t="e">
        <f>SUM(PFB23,PFB27,PFB33,PFB38,PFB41,PFB44,PFB47,PFB50,PFB56,PFB62,PFB64,PFB70,PFB76,PFB78,PFB82,#REF!)*(1-$E$91)*0.095</f>
        <v>#REF!</v>
      </c>
      <c r="PFC97" s="1488" t="e">
        <f>SUM(PFC23,PFC27,PFC33,PFC38,PFC41,PFC44,PFC47,PFC50,PFC56,PFC62,PFC64,PFC70,PFC76,PFC78,PFC82,#REF!)*(1-$E$91)*0.095</f>
        <v>#REF!</v>
      </c>
      <c r="PFD97" s="1488" t="e">
        <f>SUM(PFD23,PFD27,PFD33,PFD38,PFD41,PFD44,PFD47,PFD50,PFD56,PFD62,PFD64,PFD70,PFD76,PFD78,PFD82,#REF!)*(1-$E$91)*0.095</f>
        <v>#REF!</v>
      </c>
      <c r="PFE97" s="1488" t="e">
        <f>SUM(PFE23,PFE27,PFE33,PFE38,PFE41,PFE44,PFE47,PFE50,PFE56,PFE62,PFE64,PFE70,PFE76,PFE78,PFE82,#REF!)*(1-$E$91)*0.095</f>
        <v>#REF!</v>
      </c>
      <c r="PFF97" s="1488" t="e">
        <f>SUM(PFF23,PFF27,PFF33,PFF38,PFF41,PFF44,PFF47,PFF50,PFF56,PFF62,PFF64,PFF70,PFF76,PFF78,PFF82,#REF!)*(1-$E$91)*0.095</f>
        <v>#REF!</v>
      </c>
      <c r="PFG97" s="1488" t="e">
        <f>SUM(PFG23,PFG27,PFG33,PFG38,PFG41,PFG44,PFG47,PFG50,PFG56,PFG62,PFG64,PFG70,PFG76,PFG78,PFG82,#REF!)*(1-$E$91)*0.095</f>
        <v>#REF!</v>
      </c>
      <c r="PFH97" s="1488" t="e">
        <f>SUM(PFH23,PFH27,PFH33,PFH38,PFH41,PFH44,PFH47,PFH50,PFH56,PFH62,PFH64,PFH70,PFH76,PFH78,PFH82,#REF!)*(1-$E$91)*0.095</f>
        <v>#REF!</v>
      </c>
      <c r="PFI97" s="1488" t="e">
        <f>SUM(PFI23,PFI27,PFI33,PFI38,PFI41,PFI44,PFI47,PFI50,PFI56,PFI62,PFI64,PFI70,PFI76,PFI78,PFI82,#REF!)*(1-$E$91)*0.095</f>
        <v>#REF!</v>
      </c>
      <c r="PFJ97" s="1488" t="e">
        <f>SUM(PFJ23,PFJ27,PFJ33,PFJ38,PFJ41,PFJ44,PFJ47,PFJ50,PFJ56,PFJ62,PFJ64,PFJ70,PFJ76,PFJ78,PFJ82,#REF!)*(1-$E$91)*0.095</f>
        <v>#REF!</v>
      </c>
      <c r="PFK97" s="1488" t="e">
        <f>SUM(PFK23,PFK27,PFK33,PFK38,PFK41,PFK44,PFK47,PFK50,PFK56,PFK62,PFK64,PFK70,PFK76,PFK78,PFK82,#REF!)*(1-$E$91)*0.095</f>
        <v>#REF!</v>
      </c>
      <c r="PFL97" s="1488" t="e">
        <f>SUM(PFL23,PFL27,PFL33,PFL38,PFL41,PFL44,PFL47,PFL50,PFL56,PFL62,PFL64,PFL70,PFL76,PFL78,PFL82,#REF!)*(1-$E$91)*0.095</f>
        <v>#REF!</v>
      </c>
      <c r="PFM97" s="1488" t="e">
        <f>SUM(PFM23,PFM27,PFM33,PFM38,PFM41,PFM44,PFM47,PFM50,PFM56,PFM62,PFM64,PFM70,PFM76,PFM78,PFM82,#REF!)*(1-$E$91)*0.095</f>
        <v>#REF!</v>
      </c>
      <c r="PFN97" s="1488" t="e">
        <f>SUM(PFN23,PFN27,PFN33,PFN38,PFN41,PFN44,PFN47,PFN50,PFN56,PFN62,PFN64,PFN70,PFN76,PFN78,PFN82,#REF!)*(1-$E$91)*0.095</f>
        <v>#REF!</v>
      </c>
      <c r="PFO97" s="1488" t="e">
        <f>SUM(PFO23,PFO27,PFO33,PFO38,PFO41,PFO44,PFO47,PFO50,PFO56,PFO62,PFO64,PFO70,PFO76,PFO78,PFO82,#REF!)*(1-$E$91)*0.095</f>
        <v>#REF!</v>
      </c>
      <c r="PFP97" s="1488" t="e">
        <f>SUM(PFP23,PFP27,PFP33,PFP38,PFP41,PFP44,PFP47,PFP50,PFP56,PFP62,PFP64,PFP70,PFP76,PFP78,PFP82,#REF!)*(1-$E$91)*0.095</f>
        <v>#REF!</v>
      </c>
      <c r="PFQ97" s="1488" t="e">
        <f>SUM(PFQ23,PFQ27,PFQ33,PFQ38,PFQ41,PFQ44,PFQ47,PFQ50,PFQ56,PFQ62,PFQ64,PFQ70,PFQ76,PFQ78,PFQ82,#REF!)*(1-$E$91)*0.095</f>
        <v>#REF!</v>
      </c>
      <c r="PFR97" s="1488" t="e">
        <f>SUM(PFR23,PFR27,PFR33,PFR38,PFR41,PFR44,PFR47,PFR50,PFR56,PFR62,PFR64,PFR70,PFR76,PFR78,PFR82,#REF!)*(1-$E$91)*0.095</f>
        <v>#REF!</v>
      </c>
      <c r="PFS97" s="1488" t="e">
        <f>SUM(PFS23,PFS27,PFS33,PFS38,PFS41,PFS44,PFS47,PFS50,PFS56,PFS62,PFS64,PFS70,PFS76,PFS78,PFS82,#REF!)*(1-$E$91)*0.095</f>
        <v>#REF!</v>
      </c>
      <c r="PFT97" s="1488" t="e">
        <f>SUM(PFT23,PFT27,PFT33,PFT38,PFT41,PFT44,PFT47,PFT50,PFT56,PFT62,PFT64,PFT70,PFT76,PFT78,PFT82,#REF!)*(1-$E$91)*0.095</f>
        <v>#REF!</v>
      </c>
      <c r="PFU97" s="1488" t="e">
        <f>SUM(PFU23,PFU27,PFU33,PFU38,PFU41,PFU44,PFU47,PFU50,PFU56,PFU62,PFU64,PFU70,PFU76,PFU78,PFU82,#REF!)*(1-$E$91)*0.095</f>
        <v>#REF!</v>
      </c>
      <c r="PFV97" s="1488" t="e">
        <f>SUM(PFV23,PFV27,PFV33,PFV38,PFV41,PFV44,PFV47,PFV50,PFV56,PFV62,PFV64,PFV70,PFV76,PFV78,PFV82,#REF!)*(1-$E$91)*0.095</f>
        <v>#REF!</v>
      </c>
      <c r="PFW97" s="1488" t="e">
        <f>SUM(PFW23,PFW27,PFW33,PFW38,PFW41,PFW44,PFW47,PFW50,PFW56,PFW62,PFW64,PFW70,PFW76,PFW78,PFW82,#REF!)*(1-$E$91)*0.095</f>
        <v>#REF!</v>
      </c>
      <c r="PFX97" s="1488" t="e">
        <f>SUM(PFX23,PFX27,PFX33,PFX38,PFX41,PFX44,PFX47,PFX50,PFX56,PFX62,PFX64,PFX70,PFX76,PFX78,PFX82,#REF!)*(1-$E$91)*0.095</f>
        <v>#REF!</v>
      </c>
      <c r="PFY97" s="1488" t="e">
        <f>SUM(PFY23,PFY27,PFY33,PFY38,PFY41,PFY44,PFY47,PFY50,PFY56,PFY62,PFY64,PFY70,PFY76,PFY78,PFY82,#REF!)*(1-$E$91)*0.095</f>
        <v>#REF!</v>
      </c>
      <c r="PFZ97" s="1488" t="e">
        <f>SUM(PFZ23,PFZ27,PFZ33,PFZ38,PFZ41,PFZ44,PFZ47,PFZ50,PFZ56,PFZ62,PFZ64,PFZ70,PFZ76,PFZ78,PFZ82,#REF!)*(1-$E$91)*0.095</f>
        <v>#REF!</v>
      </c>
      <c r="PGA97" s="1488" t="e">
        <f>SUM(PGA23,PGA27,PGA33,PGA38,PGA41,PGA44,PGA47,PGA50,PGA56,PGA62,PGA64,PGA70,PGA76,PGA78,PGA82,#REF!)*(1-$E$91)*0.095</f>
        <v>#REF!</v>
      </c>
      <c r="PGB97" s="1488" t="e">
        <f>SUM(PGB23,PGB27,PGB33,PGB38,PGB41,PGB44,PGB47,PGB50,PGB56,PGB62,PGB64,PGB70,PGB76,PGB78,PGB82,#REF!)*(1-$E$91)*0.095</f>
        <v>#REF!</v>
      </c>
      <c r="PGC97" s="1488" t="e">
        <f>SUM(PGC23,PGC27,PGC33,PGC38,PGC41,PGC44,PGC47,PGC50,PGC56,PGC62,PGC64,PGC70,PGC76,PGC78,PGC82,#REF!)*(1-$E$91)*0.095</f>
        <v>#REF!</v>
      </c>
      <c r="PGD97" s="1488" t="e">
        <f>SUM(PGD23,PGD27,PGD33,PGD38,PGD41,PGD44,PGD47,PGD50,PGD56,PGD62,PGD64,PGD70,PGD76,PGD78,PGD82,#REF!)*(1-$E$91)*0.095</f>
        <v>#REF!</v>
      </c>
      <c r="PGE97" s="1488" t="e">
        <f>SUM(PGE23,PGE27,PGE33,PGE38,PGE41,PGE44,PGE47,PGE50,PGE56,PGE62,PGE64,PGE70,PGE76,PGE78,PGE82,#REF!)*(1-$E$91)*0.095</f>
        <v>#REF!</v>
      </c>
      <c r="PGF97" s="1488" t="e">
        <f>SUM(PGF23,PGF27,PGF33,PGF38,PGF41,PGF44,PGF47,PGF50,PGF56,PGF62,PGF64,PGF70,PGF76,PGF78,PGF82,#REF!)*(1-$E$91)*0.095</f>
        <v>#REF!</v>
      </c>
      <c r="PGG97" s="1488" t="e">
        <f>SUM(PGG23,PGG27,PGG33,PGG38,PGG41,PGG44,PGG47,PGG50,PGG56,PGG62,PGG64,PGG70,PGG76,PGG78,PGG82,#REF!)*(1-$E$91)*0.095</f>
        <v>#REF!</v>
      </c>
      <c r="PGH97" s="1488" t="e">
        <f>SUM(PGH23,PGH27,PGH33,PGH38,PGH41,PGH44,PGH47,PGH50,PGH56,PGH62,PGH64,PGH70,PGH76,PGH78,PGH82,#REF!)*(1-$E$91)*0.095</f>
        <v>#REF!</v>
      </c>
      <c r="PGI97" s="1488" t="e">
        <f>SUM(PGI23,PGI27,PGI33,PGI38,PGI41,PGI44,PGI47,PGI50,PGI56,PGI62,PGI64,PGI70,PGI76,PGI78,PGI82,#REF!)*(1-$E$91)*0.095</f>
        <v>#REF!</v>
      </c>
      <c r="PGJ97" s="1488" t="e">
        <f>SUM(PGJ23,PGJ27,PGJ33,PGJ38,PGJ41,PGJ44,PGJ47,PGJ50,PGJ56,PGJ62,PGJ64,PGJ70,PGJ76,PGJ78,PGJ82,#REF!)*(1-$E$91)*0.095</f>
        <v>#REF!</v>
      </c>
      <c r="PGK97" s="1488" t="e">
        <f>SUM(PGK23,PGK27,PGK33,PGK38,PGK41,PGK44,PGK47,PGK50,PGK56,PGK62,PGK64,PGK70,PGK76,PGK78,PGK82,#REF!)*(1-$E$91)*0.095</f>
        <v>#REF!</v>
      </c>
      <c r="PGL97" s="1488" t="e">
        <f>SUM(PGL23,PGL27,PGL33,PGL38,PGL41,PGL44,PGL47,PGL50,PGL56,PGL62,PGL64,PGL70,PGL76,PGL78,PGL82,#REF!)*(1-$E$91)*0.095</f>
        <v>#REF!</v>
      </c>
      <c r="PGM97" s="1488" t="e">
        <f>SUM(PGM23,PGM27,PGM33,PGM38,PGM41,PGM44,PGM47,PGM50,PGM56,PGM62,PGM64,PGM70,PGM76,PGM78,PGM82,#REF!)*(1-$E$91)*0.095</f>
        <v>#REF!</v>
      </c>
      <c r="PGN97" s="1488" t="e">
        <f>SUM(PGN23,PGN27,PGN33,PGN38,PGN41,PGN44,PGN47,PGN50,PGN56,PGN62,PGN64,PGN70,PGN76,PGN78,PGN82,#REF!)*(1-$E$91)*0.095</f>
        <v>#REF!</v>
      </c>
      <c r="PGO97" s="1488" t="e">
        <f>SUM(PGO23,PGO27,PGO33,PGO38,PGO41,PGO44,PGO47,PGO50,PGO56,PGO62,PGO64,PGO70,PGO76,PGO78,PGO82,#REF!)*(1-$E$91)*0.095</f>
        <v>#REF!</v>
      </c>
      <c r="PGP97" s="1488" t="e">
        <f>SUM(PGP23,PGP27,PGP33,PGP38,PGP41,PGP44,PGP47,PGP50,PGP56,PGP62,PGP64,PGP70,PGP76,PGP78,PGP82,#REF!)*(1-$E$91)*0.095</f>
        <v>#REF!</v>
      </c>
      <c r="PGQ97" s="1488" t="e">
        <f>SUM(PGQ23,PGQ27,PGQ33,PGQ38,PGQ41,PGQ44,PGQ47,PGQ50,PGQ56,PGQ62,PGQ64,PGQ70,PGQ76,PGQ78,PGQ82,#REF!)*(1-$E$91)*0.095</f>
        <v>#REF!</v>
      </c>
      <c r="PGR97" s="1488" t="e">
        <f>SUM(PGR23,PGR27,PGR33,PGR38,PGR41,PGR44,PGR47,PGR50,PGR56,PGR62,PGR64,PGR70,PGR76,PGR78,PGR82,#REF!)*(1-$E$91)*0.095</f>
        <v>#REF!</v>
      </c>
      <c r="PGS97" s="1488" t="e">
        <f>SUM(PGS23,PGS27,PGS33,PGS38,PGS41,PGS44,PGS47,PGS50,PGS56,PGS62,PGS64,PGS70,PGS76,PGS78,PGS82,#REF!)*(1-$E$91)*0.095</f>
        <v>#REF!</v>
      </c>
      <c r="PGT97" s="1488" t="e">
        <f>SUM(PGT23,PGT27,PGT33,PGT38,PGT41,PGT44,PGT47,PGT50,PGT56,PGT62,PGT64,PGT70,PGT76,PGT78,PGT82,#REF!)*(1-$E$91)*0.095</f>
        <v>#REF!</v>
      </c>
      <c r="PGU97" s="1488" t="e">
        <f>SUM(PGU23,PGU27,PGU33,PGU38,PGU41,PGU44,PGU47,PGU50,PGU56,PGU62,PGU64,PGU70,PGU76,PGU78,PGU82,#REF!)*(1-$E$91)*0.095</f>
        <v>#REF!</v>
      </c>
      <c r="PGV97" s="1488" t="e">
        <f>SUM(PGV23,PGV27,PGV33,PGV38,PGV41,PGV44,PGV47,PGV50,PGV56,PGV62,PGV64,PGV70,PGV76,PGV78,PGV82,#REF!)*(1-$E$91)*0.095</f>
        <v>#REF!</v>
      </c>
      <c r="PGW97" s="1488" t="e">
        <f>SUM(PGW23,PGW27,PGW33,PGW38,PGW41,PGW44,PGW47,PGW50,PGW56,PGW62,PGW64,PGW70,PGW76,PGW78,PGW82,#REF!)*(1-$E$91)*0.095</f>
        <v>#REF!</v>
      </c>
      <c r="PGX97" s="1488" t="e">
        <f>SUM(PGX23,PGX27,PGX33,PGX38,PGX41,PGX44,PGX47,PGX50,PGX56,PGX62,PGX64,PGX70,PGX76,PGX78,PGX82,#REF!)*(1-$E$91)*0.095</f>
        <v>#REF!</v>
      </c>
      <c r="PGY97" s="1488" t="e">
        <f>SUM(PGY23,PGY27,PGY33,PGY38,PGY41,PGY44,PGY47,PGY50,PGY56,PGY62,PGY64,PGY70,PGY76,PGY78,PGY82,#REF!)*(1-$E$91)*0.095</f>
        <v>#REF!</v>
      </c>
      <c r="PGZ97" s="1488" t="e">
        <f>SUM(PGZ23,PGZ27,PGZ33,PGZ38,PGZ41,PGZ44,PGZ47,PGZ50,PGZ56,PGZ62,PGZ64,PGZ70,PGZ76,PGZ78,PGZ82,#REF!)*(1-$E$91)*0.095</f>
        <v>#REF!</v>
      </c>
      <c r="PHA97" s="1488" t="e">
        <f>SUM(PHA23,PHA27,PHA33,PHA38,PHA41,PHA44,PHA47,PHA50,PHA56,PHA62,PHA64,PHA70,PHA76,PHA78,PHA82,#REF!)*(1-$E$91)*0.095</f>
        <v>#REF!</v>
      </c>
      <c r="PHB97" s="1488" t="e">
        <f>SUM(PHB23,PHB27,PHB33,PHB38,PHB41,PHB44,PHB47,PHB50,PHB56,PHB62,PHB64,PHB70,PHB76,PHB78,PHB82,#REF!)*(1-$E$91)*0.095</f>
        <v>#REF!</v>
      </c>
      <c r="PHC97" s="1488" t="e">
        <f>SUM(PHC23,PHC27,PHC33,PHC38,PHC41,PHC44,PHC47,PHC50,PHC56,PHC62,PHC64,PHC70,PHC76,PHC78,PHC82,#REF!)*(1-$E$91)*0.095</f>
        <v>#REF!</v>
      </c>
      <c r="PHD97" s="1488" t="e">
        <f>SUM(PHD23,PHD27,PHD33,PHD38,PHD41,PHD44,PHD47,PHD50,PHD56,PHD62,PHD64,PHD70,PHD76,PHD78,PHD82,#REF!)*(1-$E$91)*0.095</f>
        <v>#REF!</v>
      </c>
      <c r="PHE97" s="1488" t="e">
        <f>SUM(PHE23,PHE27,PHE33,PHE38,PHE41,PHE44,PHE47,PHE50,PHE56,PHE62,PHE64,PHE70,PHE76,PHE78,PHE82,#REF!)*(1-$E$91)*0.095</f>
        <v>#REF!</v>
      </c>
      <c r="PHF97" s="1488" t="e">
        <f>SUM(PHF23,PHF27,PHF33,PHF38,PHF41,PHF44,PHF47,PHF50,PHF56,PHF62,PHF64,PHF70,PHF76,PHF78,PHF82,#REF!)*(1-$E$91)*0.095</f>
        <v>#REF!</v>
      </c>
      <c r="PHG97" s="1488" t="e">
        <f>SUM(PHG23,PHG27,PHG33,PHG38,PHG41,PHG44,PHG47,PHG50,PHG56,PHG62,PHG64,PHG70,PHG76,PHG78,PHG82,#REF!)*(1-$E$91)*0.095</f>
        <v>#REF!</v>
      </c>
      <c r="PHH97" s="1488" t="e">
        <f>SUM(PHH23,PHH27,PHH33,PHH38,PHH41,PHH44,PHH47,PHH50,PHH56,PHH62,PHH64,PHH70,PHH76,PHH78,PHH82,#REF!)*(1-$E$91)*0.095</f>
        <v>#REF!</v>
      </c>
      <c r="PHI97" s="1488" t="e">
        <f>SUM(PHI23,PHI27,PHI33,PHI38,PHI41,PHI44,PHI47,PHI50,PHI56,PHI62,PHI64,PHI70,PHI76,PHI78,PHI82,#REF!)*(1-$E$91)*0.095</f>
        <v>#REF!</v>
      </c>
      <c r="PHJ97" s="1488" t="e">
        <f>SUM(PHJ23,PHJ27,PHJ33,PHJ38,PHJ41,PHJ44,PHJ47,PHJ50,PHJ56,PHJ62,PHJ64,PHJ70,PHJ76,PHJ78,PHJ82,#REF!)*(1-$E$91)*0.095</f>
        <v>#REF!</v>
      </c>
      <c r="PHK97" s="1488" t="e">
        <f>SUM(PHK23,PHK27,PHK33,PHK38,PHK41,PHK44,PHK47,PHK50,PHK56,PHK62,PHK64,PHK70,PHK76,PHK78,PHK82,#REF!)*(1-$E$91)*0.095</f>
        <v>#REF!</v>
      </c>
      <c r="PHL97" s="1488" t="e">
        <f>SUM(PHL23,PHL27,PHL33,PHL38,PHL41,PHL44,PHL47,PHL50,PHL56,PHL62,PHL64,PHL70,PHL76,PHL78,PHL82,#REF!)*(1-$E$91)*0.095</f>
        <v>#REF!</v>
      </c>
      <c r="PHM97" s="1488" t="e">
        <f>SUM(PHM23,PHM27,PHM33,PHM38,PHM41,PHM44,PHM47,PHM50,PHM56,PHM62,PHM64,PHM70,PHM76,PHM78,PHM82,#REF!)*(1-$E$91)*0.095</f>
        <v>#REF!</v>
      </c>
      <c r="PHN97" s="1488" t="e">
        <f>SUM(PHN23,PHN27,PHN33,PHN38,PHN41,PHN44,PHN47,PHN50,PHN56,PHN62,PHN64,PHN70,PHN76,PHN78,PHN82,#REF!)*(1-$E$91)*0.095</f>
        <v>#REF!</v>
      </c>
      <c r="PHO97" s="1488" t="e">
        <f>SUM(PHO23,PHO27,PHO33,PHO38,PHO41,PHO44,PHO47,PHO50,PHO56,PHO62,PHO64,PHO70,PHO76,PHO78,PHO82,#REF!)*(1-$E$91)*0.095</f>
        <v>#REF!</v>
      </c>
      <c r="PHP97" s="1488" t="e">
        <f>SUM(PHP23,PHP27,PHP33,PHP38,PHP41,PHP44,PHP47,PHP50,PHP56,PHP62,PHP64,PHP70,PHP76,PHP78,PHP82,#REF!)*(1-$E$91)*0.095</f>
        <v>#REF!</v>
      </c>
      <c r="PHQ97" s="1488" t="e">
        <f>SUM(PHQ23,PHQ27,PHQ33,PHQ38,PHQ41,PHQ44,PHQ47,PHQ50,PHQ56,PHQ62,PHQ64,PHQ70,PHQ76,PHQ78,PHQ82,#REF!)*(1-$E$91)*0.095</f>
        <v>#REF!</v>
      </c>
      <c r="PHR97" s="1488" t="e">
        <f>SUM(PHR23,PHR27,PHR33,PHR38,PHR41,PHR44,PHR47,PHR50,PHR56,PHR62,PHR64,PHR70,PHR76,PHR78,PHR82,#REF!)*(1-$E$91)*0.095</f>
        <v>#REF!</v>
      </c>
      <c r="PHS97" s="1488" t="e">
        <f>SUM(PHS23,PHS27,PHS33,PHS38,PHS41,PHS44,PHS47,PHS50,PHS56,PHS62,PHS64,PHS70,PHS76,PHS78,PHS82,#REF!)*(1-$E$91)*0.095</f>
        <v>#REF!</v>
      </c>
      <c r="PHT97" s="1488" t="e">
        <f>SUM(PHT23,PHT27,PHT33,PHT38,PHT41,PHT44,PHT47,PHT50,PHT56,PHT62,PHT64,PHT70,PHT76,PHT78,PHT82,#REF!)*(1-$E$91)*0.095</f>
        <v>#REF!</v>
      </c>
      <c r="PHU97" s="1488" t="e">
        <f>SUM(PHU23,PHU27,PHU33,PHU38,PHU41,PHU44,PHU47,PHU50,PHU56,PHU62,PHU64,PHU70,PHU76,PHU78,PHU82,#REF!)*(1-$E$91)*0.095</f>
        <v>#REF!</v>
      </c>
      <c r="PHV97" s="1488" t="e">
        <f>SUM(PHV23,PHV27,PHV33,PHV38,PHV41,PHV44,PHV47,PHV50,PHV56,PHV62,PHV64,PHV70,PHV76,PHV78,PHV82,#REF!)*(1-$E$91)*0.095</f>
        <v>#REF!</v>
      </c>
      <c r="PHW97" s="1488" t="e">
        <f>SUM(PHW23,PHW27,PHW33,PHW38,PHW41,PHW44,PHW47,PHW50,PHW56,PHW62,PHW64,PHW70,PHW76,PHW78,PHW82,#REF!)*(1-$E$91)*0.095</f>
        <v>#REF!</v>
      </c>
      <c r="PHX97" s="1488" t="e">
        <f>SUM(PHX23,PHX27,PHX33,PHX38,PHX41,PHX44,PHX47,PHX50,PHX56,PHX62,PHX64,PHX70,PHX76,PHX78,PHX82,#REF!)*(1-$E$91)*0.095</f>
        <v>#REF!</v>
      </c>
      <c r="PHY97" s="1488" t="e">
        <f>SUM(PHY23,PHY27,PHY33,PHY38,PHY41,PHY44,PHY47,PHY50,PHY56,PHY62,PHY64,PHY70,PHY76,PHY78,PHY82,#REF!)*(1-$E$91)*0.095</f>
        <v>#REF!</v>
      </c>
      <c r="PHZ97" s="1488" t="e">
        <f>SUM(PHZ23,PHZ27,PHZ33,PHZ38,PHZ41,PHZ44,PHZ47,PHZ50,PHZ56,PHZ62,PHZ64,PHZ70,PHZ76,PHZ78,PHZ82,#REF!)*(1-$E$91)*0.095</f>
        <v>#REF!</v>
      </c>
      <c r="PIA97" s="1488" t="e">
        <f>SUM(PIA23,PIA27,PIA33,PIA38,PIA41,PIA44,PIA47,PIA50,PIA56,PIA62,PIA64,PIA70,PIA76,PIA78,PIA82,#REF!)*(1-$E$91)*0.095</f>
        <v>#REF!</v>
      </c>
      <c r="PIB97" s="1488" t="e">
        <f>SUM(PIB23,PIB27,PIB33,PIB38,PIB41,PIB44,PIB47,PIB50,PIB56,PIB62,PIB64,PIB70,PIB76,PIB78,PIB82,#REF!)*(1-$E$91)*0.095</f>
        <v>#REF!</v>
      </c>
      <c r="PIC97" s="1488" t="e">
        <f>SUM(PIC23,PIC27,PIC33,PIC38,PIC41,PIC44,PIC47,PIC50,PIC56,PIC62,PIC64,PIC70,PIC76,PIC78,PIC82,#REF!)*(1-$E$91)*0.095</f>
        <v>#REF!</v>
      </c>
      <c r="PID97" s="1488" t="e">
        <f>SUM(PID23,PID27,PID33,PID38,PID41,PID44,PID47,PID50,PID56,PID62,PID64,PID70,PID76,PID78,PID82,#REF!)*(1-$E$91)*0.095</f>
        <v>#REF!</v>
      </c>
      <c r="PIE97" s="1488" t="e">
        <f>SUM(PIE23,PIE27,PIE33,PIE38,PIE41,PIE44,PIE47,PIE50,PIE56,PIE62,PIE64,PIE70,PIE76,PIE78,PIE82,#REF!)*(1-$E$91)*0.095</f>
        <v>#REF!</v>
      </c>
      <c r="PIF97" s="1488" t="e">
        <f>SUM(PIF23,PIF27,PIF33,PIF38,PIF41,PIF44,PIF47,PIF50,PIF56,PIF62,PIF64,PIF70,PIF76,PIF78,PIF82,#REF!)*(1-$E$91)*0.095</f>
        <v>#REF!</v>
      </c>
      <c r="PIG97" s="1488" t="e">
        <f>SUM(PIG23,PIG27,PIG33,PIG38,PIG41,PIG44,PIG47,PIG50,PIG56,PIG62,PIG64,PIG70,PIG76,PIG78,PIG82,#REF!)*(1-$E$91)*0.095</f>
        <v>#REF!</v>
      </c>
      <c r="PIH97" s="1488" t="e">
        <f>SUM(PIH23,PIH27,PIH33,PIH38,PIH41,PIH44,PIH47,PIH50,PIH56,PIH62,PIH64,PIH70,PIH76,PIH78,PIH82,#REF!)*(1-$E$91)*0.095</f>
        <v>#REF!</v>
      </c>
      <c r="PII97" s="1488" t="e">
        <f>SUM(PII23,PII27,PII33,PII38,PII41,PII44,PII47,PII50,PII56,PII62,PII64,PII70,PII76,PII78,PII82,#REF!)*(1-$E$91)*0.095</f>
        <v>#REF!</v>
      </c>
      <c r="PIJ97" s="1488" t="e">
        <f>SUM(PIJ23,PIJ27,PIJ33,PIJ38,PIJ41,PIJ44,PIJ47,PIJ50,PIJ56,PIJ62,PIJ64,PIJ70,PIJ76,PIJ78,PIJ82,#REF!)*(1-$E$91)*0.095</f>
        <v>#REF!</v>
      </c>
      <c r="PIK97" s="1488" t="e">
        <f>SUM(PIK23,PIK27,PIK33,PIK38,PIK41,PIK44,PIK47,PIK50,PIK56,PIK62,PIK64,PIK70,PIK76,PIK78,PIK82,#REF!)*(1-$E$91)*0.095</f>
        <v>#REF!</v>
      </c>
      <c r="PIL97" s="1488" t="e">
        <f>SUM(PIL23,PIL27,PIL33,PIL38,PIL41,PIL44,PIL47,PIL50,PIL56,PIL62,PIL64,PIL70,PIL76,PIL78,PIL82,#REF!)*(1-$E$91)*0.095</f>
        <v>#REF!</v>
      </c>
      <c r="PIM97" s="1488" t="e">
        <f>SUM(PIM23,PIM27,PIM33,PIM38,PIM41,PIM44,PIM47,PIM50,PIM56,PIM62,PIM64,PIM70,PIM76,PIM78,PIM82,#REF!)*(1-$E$91)*0.095</f>
        <v>#REF!</v>
      </c>
      <c r="PIN97" s="1488" t="e">
        <f>SUM(PIN23,PIN27,PIN33,PIN38,PIN41,PIN44,PIN47,PIN50,PIN56,PIN62,PIN64,PIN70,PIN76,PIN78,PIN82,#REF!)*(1-$E$91)*0.095</f>
        <v>#REF!</v>
      </c>
      <c r="PIO97" s="1488" t="e">
        <f>SUM(PIO23,PIO27,PIO33,PIO38,PIO41,PIO44,PIO47,PIO50,PIO56,PIO62,PIO64,PIO70,PIO76,PIO78,PIO82,#REF!)*(1-$E$91)*0.095</f>
        <v>#REF!</v>
      </c>
      <c r="PIP97" s="1488" t="e">
        <f>SUM(PIP23,PIP27,PIP33,PIP38,PIP41,PIP44,PIP47,PIP50,PIP56,PIP62,PIP64,PIP70,PIP76,PIP78,PIP82,#REF!)*(1-$E$91)*0.095</f>
        <v>#REF!</v>
      </c>
      <c r="PIQ97" s="1488" t="e">
        <f>SUM(PIQ23,PIQ27,PIQ33,PIQ38,PIQ41,PIQ44,PIQ47,PIQ50,PIQ56,PIQ62,PIQ64,PIQ70,PIQ76,PIQ78,PIQ82,#REF!)*(1-$E$91)*0.095</f>
        <v>#REF!</v>
      </c>
      <c r="PIR97" s="1488" t="e">
        <f>SUM(PIR23,PIR27,PIR33,PIR38,PIR41,PIR44,PIR47,PIR50,PIR56,PIR62,PIR64,PIR70,PIR76,PIR78,PIR82,#REF!)*(1-$E$91)*0.095</f>
        <v>#REF!</v>
      </c>
      <c r="PIS97" s="1488" t="e">
        <f>SUM(PIS23,PIS27,PIS33,PIS38,PIS41,PIS44,PIS47,PIS50,PIS56,PIS62,PIS64,PIS70,PIS76,PIS78,PIS82,#REF!)*(1-$E$91)*0.095</f>
        <v>#REF!</v>
      </c>
      <c r="PIT97" s="1488" t="e">
        <f>SUM(PIT23,PIT27,PIT33,PIT38,PIT41,PIT44,PIT47,PIT50,PIT56,PIT62,PIT64,PIT70,PIT76,PIT78,PIT82,#REF!)*(1-$E$91)*0.095</f>
        <v>#REF!</v>
      </c>
      <c r="PIU97" s="1488" t="e">
        <f>SUM(PIU23,PIU27,PIU33,PIU38,PIU41,PIU44,PIU47,PIU50,PIU56,PIU62,PIU64,PIU70,PIU76,PIU78,PIU82,#REF!)*(1-$E$91)*0.095</f>
        <v>#REF!</v>
      </c>
      <c r="PIV97" s="1488" t="e">
        <f>SUM(PIV23,PIV27,PIV33,PIV38,PIV41,PIV44,PIV47,PIV50,PIV56,PIV62,PIV64,PIV70,PIV76,PIV78,PIV82,#REF!)*(1-$E$91)*0.095</f>
        <v>#REF!</v>
      </c>
      <c r="PIW97" s="1488" t="e">
        <f>SUM(PIW23,PIW27,PIW33,PIW38,PIW41,PIW44,PIW47,PIW50,PIW56,PIW62,PIW64,PIW70,PIW76,PIW78,PIW82,#REF!)*(1-$E$91)*0.095</f>
        <v>#REF!</v>
      </c>
      <c r="PIX97" s="1488" t="e">
        <f>SUM(PIX23,PIX27,PIX33,PIX38,PIX41,PIX44,PIX47,PIX50,PIX56,PIX62,PIX64,PIX70,PIX76,PIX78,PIX82,#REF!)*(1-$E$91)*0.095</f>
        <v>#REF!</v>
      </c>
      <c r="PIY97" s="1488" t="e">
        <f>SUM(PIY23,PIY27,PIY33,PIY38,PIY41,PIY44,PIY47,PIY50,PIY56,PIY62,PIY64,PIY70,PIY76,PIY78,PIY82,#REF!)*(1-$E$91)*0.095</f>
        <v>#REF!</v>
      </c>
      <c r="PIZ97" s="1488" t="e">
        <f>SUM(PIZ23,PIZ27,PIZ33,PIZ38,PIZ41,PIZ44,PIZ47,PIZ50,PIZ56,PIZ62,PIZ64,PIZ70,PIZ76,PIZ78,PIZ82,#REF!)*(1-$E$91)*0.095</f>
        <v>#REF!</v>
      </c>
      <c r="PJA97" s="1488" t="e">
        <f>SUM(PJA23,PJA27,PJA33,PJA38,PJA41,PJA44,PJA47,PJA50,PJA56,PJA62,PJA64,PJA70,PJA76,PJA78,PJA82,#REF!)*(1-$E$91)*0.095</f>
        <v>#REF!</v>
      </c>
      <c r="PJB97" s="1488" t="e">
        <f>SUM(PJB23,PJB27,PJB33,PJB38,PJB41,PJB44,PJB47,PJB50,PJB56,PJB62,PJB64,PJB70,PJB76,PJB78,PJB82,#REF!)*(1-$E$91)*0.095</f>
        <v>#REF!</v>
      </c>
      <c r="PJC97" s="1488" t="e">
        <f>SUM(PJC23,PJC27,PJC33,PJC38,PJC41,PJC44,PJC47,PJC50,PJC56,PJC62,PJC64,PJC70,PJC76,PJC78,PJC82,#REF!)*(1-$E$91)*0.095</f>
        <v>#REF!</v>
      </c>
      <c r="PJD97" s="1488" t="e">
        <f>SUM(PJD23,PJD27,PJD33,PJD38,PJD41,PJD44,PJD47,PJD50,PJD56,PJD62,PJD64,PJD70,PJD76,PJD78,PJD82,#REF!)*(1-$E$91)*0.095</f>
        <v>#REF!</v>
      </c>
      <c r="PJE97" s="1488" t="e">
        <f>SUM(PJE23,PJE27,PJE33,PJE38,PJE41,PJE44,PJE47,PJE50,PJE56,PJE62,PJE64,PJE70,PJE76,PJE78,PJE82,#REF!)*(1-$E$91)*0.095</f>
        <v>#REF!</v>
      </c>
      <c r="PJF97" s="1488" t="e">
        <f>SUM(PJF23,PJF27,PJF33,PJF38,PJF41,PJF44,PJF47,PJF50,PJF56,PJF62,PJF64,PJF70,PJF76,PJF78,PJF82,#REF!)*(1-$E$91)*0.095</f>
        <v>#REF!</v>
      </c>
      <c r="PJG97" s="1488" t="e">
        <f>SUM(PJG23,PJG27,PJG33,PJG38,PJG41,PJG44,PJG47,PJG50,PJG56,PJG62,PJG64,PJG70,PJG76,PJG78,PJG82,#REF!)*(1-$E$91)*0.095</f>
        <v>#REF!</v>
      </c>
      <c r="PJH97" s="1488" t="e">
        <f>SUM(PJH23,PJH27,PJH33,PJH38,PJH41,PJH44,PJH47,PJH50,PJH56,PJH62,PJH64,PJH70,PJH76,PJH78,PJH82,#REF!)*(1-$E$91)*0.095</f>
        <v>#REF!</v>
      </c>
      <c r="PJI97" s="1488" t="e">
        <f>SUM(PJI23,PJI27,PJI33,PJI38,PJI41,PJI44,PJI47,PJI50,PJI56,PJI62,PJI64,PJI70,PJI76,PJI78,PJI82,#REF!)*(1-$E$91)*0.095</f>
        <v>#REF!</v>
      </c>
      <c r="PJJ97" s="1488" t="e">
        <f>SUM(PJJ23,PJJ27,PJJ33,PJJ38,PJJ41,PJJ44,PJJ47,PJJ50,PJJ56,PJJ62,PJJ64,PJJ70,PJJ76,PJJ78,PJJ82,#REF!)*(1-$E$91)*0.095</f>
        <v>#REF!</v>
      </c>
      <c r="PJK97" s="1488" t="e">
        <f>SUM(PJK23,PJK27,PJK33,PJK38,PJK41,PJK44,PJK47,PJK50,PJK56,PJK62,PJK64,PJK70,PJK76,PJK78,PJK82,#REF!)*(1-$E$91)*0.095</f>
        <v>#REF!</v>
      </c>
      <c r="PJL97" s="1488" t="e">
        <f>SUM(PJL23,PJL27,PJL33,PJL38,PJL41,PJL44,PJL47,PJL50,PJL56,PJL62,PJL64,PJL70,PJL76,PJL78,PJL82,#REF!)*(1-$E$91)*0.095</f>
        <v>#REF!</v>
      </c>
      <c r="PJM97" s="1488" t="e">
        <f>SUM(PJM23,PJM27,PJM33,PJM38,PJM41,PJM44,PJM47,PJM50,PJM56,PJM62,PJM64,PJM70,PJM76,PJM78,PJM82,#REF!)*(1-$E$91)*0.095</f>
        <v>#REF!</v>
      </c>
      <c r="PJN97" s="1488" t="e">
        <f>SUM(PJN23,PJN27,PJN33,PJN38,PJN41,PJN44,PJN47,PJN50,PJN56,PJN62,PJN64,PJN70,PJN76,PJN78,PJN82,#REF!)*(1-$E$91)*0.095</f>
        <v>#REF!</v>
      </c>
      <c r="PJO97" s="1488" t="e">
        <f>SUM(PJO23,PJO27,PJO33,PJO38,PJO41,PJO44,PJO47,PJO50,PJO56,PJO62,PJO64,PJO70,PJO76,PJO78,PJO82,#REF!)*(1-$E$91)*0.095</f>
        <v>#REF!</v>
      </c>
      <c r="PJP97" s="1488" t="e">
        <f>SUM(PJP23,PJP27,PJP33,PJP38,PJP41,PJP44,PJP47,PJP50,PJP56,PJP62,PJP64,PJP70,PJP76,PJP78,PJP82,#REF!)*(1-$E$91)*0.095</f>
        <v>#REF!</v>
      </c>
      <c r="PJQ97" s="1488" t="e">
        <f>SUM(PJQ23,PJQ27,PJQ33,PJQ38,PJQ41,PJQ44,PJQ47,PJQ50,PJQ56,PJQ62,PJQ64,PJQ70,PJQ76,PJQ78,PJQ82,#REF!)*(1-$E$91)*0.095</f>
        <v>#REF!</v>
      </c>
      <c r="PJR97" s="1488" t="e">
        <f>SUM(PJR23,PJR27,PJR33,PJR38,PJR41,PJR44,PJR47,PJR50,PJR56,PJR62,PJR64,PJR70,PJR76,PJR78,PJR82,#REF!)*(1-$E$91)*0.095</f>
        <v>#REF!</v>
      </c>
      <c r="PJS97" s="1488" t="e">
        <f>SUM(PJS23,PJS27,PJS33,PJS38,PJS41,PJS44,PJS47,PJS50,PJS56,PJS62,PJS64,PJS70,PJS76,PJS78,PJS82,#REF!)*(1-$E$91)*0.095</f>
        <v>#REF!</v>
      </c>
      <c r="PJT97" s="1488" t="e">
        <f>SUM(PJT23,PJT27,PJT33,PJT38,PJT41,PJT44,PJT47,PJT50,PJT56,PJT62,PJT64,PJT70,PJT76,PJT78,PJT82,#REF!)*(1-$E$91)*0.095</f>
        <v>#REF!</v>
      </c>
      <c r="PJU97" s="1488" t="e">
        <f>SUM(PJU23,PJU27,PJU33,PJU38,PJU41,PJU44,PJU47,PJU50,PJU56,PJU62,PJU64,PJU70,PJU76,PJU78,PJU82,#REF!)*(1-$E$91)*0.095</f>
        <v>#REF!</v>
      </c>
      <c r="PJV97" s="1488" t="e">
        <f>SUM(PJV23,PJV27,PJV33,PJV38,PJV41,PJV44,PJV47,PJV50,PJV56,PJV62,PJV64,PJV70,PJV76,PJV78,PJV82,#REF!)*(1-$E$91)*0.095</f>
        <v>#REF!</v>
      </c>
      <c r="PJW97" s="1488" t="e">
        <f>SUM(PJW23,PJW27,PJW33,PJW38,PJW41,PJW44,PJW47,PJW50,PJW56,PJW62,PJW64,PJW70,PJW76,PJW78,PJW82,#REF!)*(1-$E$91)*0.095</f>
        <v>#REF!</v>
      </c>
      <c r="PJX97" s="1488" t="e">
        <f>SUM(PJX23,PJX27,PJX33,PJX38,PJX41,PJX44,PJX47,PJX50,PJX56,PJX62,PJX64,PJX70,PJX76,PJX78,PJX82,#REF!)*(1-$E$91)*0.095</f>
        <v>#REF!</v>
      </c>
      <c r="PJY97" s="1488" t="e">
        <f>SUM(PJY23,PJY27,PJY33,PJY38,PJY41,PJY44,PJY47,PJY50,PJY56,PJY62,PJY64,PJY70,PJY76,PJY78,PJY82,#REF!)*(1-$E$91)*0.095</f>
        <v>#REF!</v>
      </c>
      <c r="PJZ97" s="1488" t="e">
        <f>SUM(PJZ23,PJZ27,PJZ33,PJZ38,PJZ41,PJZ44,PJZ47,PJZ50,PJZ56,PJZ62,PJZ64,PJZ70,PJZ76,PJZ78,PJZ82,#REF!)*(1-$E$91)*0.095</f>
        <v>#REF!</v>
      </c>
      <c r="PKA97" s="1488" t="e">
        <f>SUM(PKA23,PKA27,PKA33,PKA38,PKA41,PKA44,PKA47,PKA50,PKA56,PKA62,PKA64,PKA70,PKA76,PKA78,PKA82,#REF!)*(1-$E$91)*0.095</f>
        <v>#REF!</v>
      </c>
      <c r="PKB97" s="1488" t="e">
        <f>SUM(PKB23,PKB27,PKB33,PKB38,PKB41,PKB44,PKB47,PKB50,PKB56,PKB62,PKB64,PKB70,PKB76,PKB78,PKB82,#REF!)*(1-$E$91)*0.095</f>
        <v>#REF!</v>
      </c>
      <c r="PKC97" s="1488" t="e">
        <f>SUM(PKC23,PKC27,PKC33,PKC38,PKC41,PKC44,PKC47,PKC50,PKC56,PKC62,PKC64,PKC70,PKC76,PKC78,PKC82,#REF!)*(1-$E$91)*0.095</f>
        <v>#REF!</v>
      </c>
      <c r="PKD97" s="1488" t="e">
        <f>SUM(PKD23,PKD27,PKD33,PKD38,PKD41,PKD44,PKD47,PKD50,PKD56,PKD62,PKD64,PKD70,PKD76,PKD78,PKD82,#REF!)*(1-$E$91)*0.095</f>
        <v>#REF!</v>
      </c>
      <c r="PKE97" s="1488" t="e">
        <f>SUM(PKE23,PKE27,PKE33,PKE38,PKE41,PKE44,PKE47,PKE50,PKE56,PKE62,PKE64,PKE70,PKE76,PKE78,PKE82,#REF!)*(1-$E$91)*0.095</f>
        <v>#REF!</v>
      </c>
      <c r="PKF97" s="1488" t="e">
        <f>SUM(PKF23,PKF27,PKF33,PKF38,PKF41,PKF44,PKF47,PKF50,PKF56,PKF62,PKF64,PKF70,PKF76,PKF78,PKF82,#REF!)*(1-$E$91)*0.095</f>
        <v>#REF!</v>
      </c>
      <c r="PKG97" s="1488" t="e">
        <f>SUM(PKG23,PKG27,PKG33,PKG38,PKG41,PKG44,PKG47,PKG50,PKG56,PKG62,PKG64,PKG70,PKG76,PKG78,PKG82,#REF!)*(1-$E$91)*0.095</f>
        <v>#REF!</v>
      </c>
      <c r="PKH97" s="1488" t="e">
        <f>SUM(PKH23,PKH27,PKH33,PKH38,PKH41,PKH44,PKH47,PKH50,PKH56,PKH62,PKH64,PKH70,PKH76,PKH78,PKH82,#REF!)*(1-$E$91)*0.095</f>
        <v>#REF!</v>
      </c>
      <c r="PKI97" s="1488" t="e">
        <f>SUM(PKI23,PKI27,PKI33,PKI38,PKI41,PKI44,PKI47,PKI50,PKI56,PKI62,PKI64,PKI70,PKI76,PKI78,PKI82,#REF!)*(1-$E$91)*0.095</f>
        <v>#REF!</v>
      </c>
      <c r="PKJ97" s="1488" t="e">
        <f>SUM(PKJ23,PKJ27,PKJ33,PKJ38,PKJ41,PKJ44,PKJ47,PKJ50,PKJ56,PKJ62,PKJ64,PKJ70,PKJ76,PKJ78,PKJ82,#REF!)*(1-$E$91)*0.095</f>
        <v>#REF!</v>
      </c>
      <c r="PKK97" s="1488" t="e">
        <f>SUM(PKK23,PKK27,PKK33,PKK38,PKK41,PKK44,PKK47,PKK50,PKK56,PKK62,PKK64,PKK70,PKK76,PKK78,PKK82,#REF!)*(1-$E$91)*0.095</f>
        <v>#REF!</v>
      </c>
      <c r="PKL97" s="1488" t="e">
        <f>SUM(PKL23,PKL27,PKL33,PKL38,PKL41,PKL44,PKL47,PKL50,PKL56,PKL62,PKL64,PKL70,PKL76,PKL78,PKL82,#REF!)*(1-$E$91)*0.095</f>
        <v>#REF!</v>
      </c>
      <c r="PKM97" s="1488" t="e">
        <f>SUM(PKM23,PKM27,PKM33,PKM38,PKM41,PKM44,PKM47,PKM50,PKM56,PKM62,PKM64,PKM70,PKM76,PKM78,PKM82,#REF!)*(1-$E$91)*0.095</f>
        <v>#REF!</v>
      </c>
      <c r="PKN97" s="1488" t="e">
        <f>SUM(PKN23,PKN27,PKN33,PKN38,PKN41,PKN44,PKN47,PKN50,PKN56,PKN62,PKN64,PKN70,PKN76,PKN78,PKN82,#REF!)*(1-$E$91)*0.095</f>
        <v>#REF!</v>
      </c>
      <c r="PKO97" s="1488" t="e">
        <f>SUM(PKO23,PKO27,PKO33,PKO38,PKO41,PKO44,PKO47,PKO50,PKO56,PKO62,PKO64,PKO70,PKO76,PKO78,PKO82,#REF!)*(1-$E$91)*0.095</f>
        <v>#REF!</v>
      </c>
      <c r="PKP97" s="1488" t="e">
        <f>SUM(PKP23,PKP27,PKP33,PKP38,PKP41,PKP44,PKP47,PKP50,PKP56,PKP62,PKP64,PKP70,PKP76,PKP78,PKP82,#REF!)*(1-$E$91)*0.095</f>
        <v>#REF!</v>
      </c>
      <c r="PKQ97" s="1488" t="e">
        <f>SUM(PKQ23,PKQ27,PKQ33,PKQ38,PKQ41,PKQ44,PKQ47,PKQ50,PKQ56,PKQ62,PKQ64,PKQ70,PKQ76,PKQ78,PKQ82,#REF!)*(1-$E$91)*0.095</f>
        <v>#REF!</v>
      </c>
      <c r="PKR97" s="1488" t="e">
        <f>SUM(PKR23,PKR27,PKR33,PKR38,PKR41,PKR44,PKR47,PKR50,PKR56,PKR62,PKR64,PKR70,PKR76,PKR78,PKR82,#REF!)*(1-$E$91)*0.095</f>
        <v>#REF!</v>
      </c>
      <c r="PKS97" s="1488" t="e">
        <f>SUM(PKS23,PKS27,PKS33,PKS38,PKS41,PKS44,PKS47,PKS50,PKS56,PKS62,PKS64,PKS70,PKS76,PKS78,PKS82,#REF!)*(1-$E$91)*0.095</f>
        <v>#REF!</v>
      </c>
      <c r="PKT97" s="1488" t="e">
        <f>SUM(PKT23,PKT27,PKT33,PKT38,PKT41,PKT44,PKT47,PKT50,PKT56,PKT62,PKT64,PKT70,PKT76,PKT78,PKT82,#REF!)*(1-$E$91)*0.095</f>
        <v>#REF!</v>
      </c>
      <c r="PKU97" s="1488" t="e">
        <f>SUM(PKU23,PKU27,PKU33,PKU38,PKU41,PKU44,PKU47,PKU50,PKU56,PKU62,PKU64,PKU70,PKU76,PKU78,PKU82,#REF!)*(1-$E$91)*0.095</f>
        <v>#REF!</v>
      </c>
      <c r="PKV97" s="1488" t="e">
        <f>SUM(PKV23,PKV27,PKV33,PKV38,PKV41,PKV44,PKV47,PKV50,PKV56,PKV62,PKV64,PKV70,PKV76,PKV78,PKV82,#REF!)*(1-$E$91)*0.095</f>
        <v>#REF!</v>
      </c>
      <c r="PKW97" s="1488" t="e">
        <f>SUM(PKW23,PKW27,PKW33,PKW38,PKW41,PKW44,PKW47,PKW50,PKW56,PKW62,PKW64,PKW70,PKW76,PKW78,PKW82,#REF!)*(1-$E$91)*0.095</f>
        <v>#REF!</v>
      </c>
      <c r="PKX97" s="1488" t="e">
        <f>SUM(PKX23,PKX27,PKX33,PKX38,PKX41,PKX44,PKX47,PKX50,PKX56,PKX62,PKX64,PKX70,PKX76,PKX78,PKX82,#REF!)*(1-$E$91)*0.095</f>
        <v>#REF!</v>
      </c>
      <c r="PKY97" s="1488" t="e">
        <f>SUM(PKY23,PKY27,PKY33,PKY38,PKY41,PKY44,PKY47,PKY50,PKY56,PKY62,PKY64,PKY70,PKY76,PKY78,PKY82,#REF!)*(1-$E$91)*0.095</f>
        <v>#REF!</v>
      </c>
      <c r="PKZ97" s="1488" t="e">
        <f>SUM(PKZ23,PKZ27,PKZ33,PKZ38,PKZ41,PKZ44,PKZ47,PKZ50,PKZ56,PKZ62,PKZ64,PKZ70,PKZ76,PKZ78,PKZ82,#REF!)*(1-$E$91)*0.095</f>
        <v>#REF!</v>
      </c>
      <c r="PLA97" s="1488" t="e">
        <f>SUM(PLA23,PLA27,PLA33,PLA38,PLA41,PLA44,PLA47,PLA50,PLA56,PLA62,PLA64,PLA70,PLA76,PLA78,PLA82,#REF!)*(1-$E$91)*0.095</f>
        <v>#REF!</v>
      </c>
      <c r="PLB97" s="1488" t="e">
        <f>SUM(PLB23,PLB27,PLB33,PLB38,PLB41,PLB44,PLB47,PLB50,PLB56,PLB62,PLB64,PLB70,PLB76,PLB78,PLB82,#REF!)*(1-$E$91)*0.095</f>
        <v>#REF!</v>
      </c>
      <c r="PLC97" s="1488" t="e">
        <f>SUM(PLC23,PLC27,PLC33,PLC38,PLC41,PLC44,PLC47,PLC50,PLC56,PLC62,PLC64,PLC70,PLC76,PLC78,PLC82,#REF!)*(1-$E$91)*0.095</f>
        <v>#REF!</v>
      </c>
      <c r="PLD97" s="1488" t="e">
        <f>SUM(PLD23,PLD27,PLD33,PLD38,PLD41,PLD44,PLD47,PLD50,PLD56,PLD62,PLD64,PLD70,PLD76,PLD78,PLD82,#REF!)*(1-$E$91)*0.095</f>
        <v>#REF!</v>
      </c>
      <c r="PLE97" s="1488" t="e">
        <f>SUM(PLE23,PLE27,PLE33,PLE38,PLE41,PLE44,PLE47,PLE50,PLE56,PLE62,PLE64,PLE70,PLE76,PLE78,PLE82,#REF!)*(1-$E$91)*0.095</f>
        <v>#REF!</v>
      </c>
      <c r="PLF97" s="1488" t="e">
        <f>SUM(PLF23,PLF27,PLF33,PLF38,PLF41,PLF44,PLF47,PLF50,PLF56,PLF62,PLF64,PLF70,PLF76,PLF78,PLF82,#REF!)*(1-$E$91)*0.095</f>
        <v>#REF!</v>
      </c>
      <c r="PLG97" s="1488" t="e">
        <f>SUM(PLG23,PLG27,PLG33,PLG38,PLG41,PLG44,PLG47,PLG50,PLG56,PLG62,PLG64,PLG70,PLG76,PLG78,PLG82,#REF!)*(1-$E$91)*0.095</f>
        <v>#REF!</v>
      </c>
      <c r="PLH97" s="1488" t="e">
        <f>SUM(PLH23,PLH27,PLH33,PLH38,PLH41,PLH44,PLH47,PLH50,PLH56,PLH62,PLH64,PLH70,PLH76,PLH78,PLH82,#REF!)*(1-$E$91)*0.095</f>
        <v>#REF!</v>
      </c>
      <c r="PLI97" s="1488" t="e">
        <f>SUM(PLI23,PLI27,PLI33,PLI38,PLI41,PLI44,PLI47,PLI50,PLI56,PLI62,PLI64,PLI70,PLI76,PLI78,PLI82,#REF!)*(1-$E$91)*0.095</f>
        <v>#REF!</v>
      </c>
      <c r="PLJ97" s="1488" t="e">
        <f>SUM(PLJ23,PLJ27,PLJ33,PLJ38,PLJ41,PLJ44,PLJ47,PLJ50,PLJ56,PLJ62,PLJ64,PLJ70,PLJ76,PLJ78,PLJ82,#REF!)*(1-$E$91)*0.095</f>
        <v>#REF!</v>
      </c>
      <c r="PLK97" s="1488" t="e">
        <f>SUM(PLK23,PLK27,PLK33,PLK38,PLK41,PLK44,PLK47,PLK50,PLK56,PLK62,PLK64,PLK70,PLK76,PLK78,PLK82,#REF!)*(1-$E$91)*0.095</f>
        <v>#REF!</v>
      </c>
      <c r="PLL97" s="1488" t="e">
        <f>SUM(PLL23,PLL27,PLL33,PLL38,PLL41,PLL44,PLL47,PLL50,PLL56,PLL62,PLL64,PLL70,PLL76,PLL78,PLL82,#REF!)*(1-$E$91)*0.095</f>
        <v>#REF!</v>
      </c>
      <c r="PLM97" s="1488" t="e">
        <f>SUM(PLM23,PLM27,PLM33,PLM38,PLM41,PLM44,PLM47,PLM50,PLM56,PLM62,PLM64,PLM70,PLM76,PLM78,PLM82,#REF!)*(1-$E$91)*0.095</f>
        <v>#REF!</v>
      </c>
      <c r="PLN97" s="1488" t="e">
        <f>SUM(PLN23,PLN27,PLN33,PLN38,PLN41,PLN44,PLN47,PLN50,PLN56,PLN62,PLN64,PLN70,PLN76,PLN78,PLN82,#REF!)*(1-$E$91)*0.095</f>
        <v>#REF!</v>
      </c>
      <c r="PLO97" s="1488" t="e">
        <f>SUM(PLO23,PLO27,PLO33,PLO38,PLO41,PLO44,PLO47,PLO50,PLO56,PLO62,PLO64,PLO70,PLO76,PLO78,PLO82,#REF!)*(1-$E$91)*0.095</f>
        <v>#REF!</v>
      </c>
      <c r="PLP97" s="1488" t="e">
        <f>SUM(PLP23,PLP27,PLP33,PLP38,PLP41,PLP44,PLP47,PLP50,PLP56,PLP62,PLP64,PLP70,PLP76,PLP78,PLP82,#REF!)*(1-$E$91)*0.095</f>
        <v>#REF!</v>
      </c>
      <c r="PLQ97" s="1488" t="e">
        <f>SUM(PLQ23,PLQ27,PLQ33,PLQ38,PLQ41,PLQ44,PLQ47,PLQ50,PLQ56,PLQ62,PLQ64,PLQ70,PLQ76,PLQ78,PLQ82,#REF!)*(1-$E$91)*0.095</f>
        <v>#REF!</v>
      </c>
      <c r="PLR97" s="1488" t="e">
        <f>SUM(PLR23,PLR27,PLR33,PLR38,PLR41,PLR44,PLR47,PLR50,PLR56,PLR62,PLR64,PLR70,PLR76,PLR78,PLR82,#REF!)*(1-$E$91)*0.095</f>
        <v>#REF!</v>
      </c>
      <c r="PLS97" s="1488" t="e">
        <f>SUM(PLS23,PLS27,PLS33,PLS38,PLS41,PLS44,PLS47,PLS50,PLS56,PLS62,PLS64,PLS70,PLS76,PLS78,PLS82,#REF!)*(1-$E$91)*0.095</f>
        <v>#REF!</v>
      </c>
      <c r="PLT97" s="1488" t="e">
        <f>SUM(PLT23,PLT27,PLT33,PLT38,PLT41,PLT44,PLT47,PLT50,PLT56,PLT62,PLT64,PLT70,PLT76,PLT78,PLT82,#REF!)*(1-$E$91)*0.095</f>
        <v>#REF!</v>
      </c>
      <c r="PLU97" s="1488" t="e">
        <f>SUM(PLU23,PLU27,PLU33,PLU38,PLU41,PLU44,PLU47,PLU50,PLU56,PLU62,PLU64,PLU70,PLU76,PLU78,PLU82,#REF!)*(1-$E$91)*0.095</f>
        <v>#REF!</v>
      </c>
      <c r="PLV97" s="1488" t="e">
        <f>SUM(PLV23,PLV27,PLV33,PLV38,PLV41,PLV44,PLV47,PLV50,PLV56,PLV62,PLV64,PLV70,PLV76,PLV78,PLV82,#REF!)*(1-$E$91)*0.095</f>
        <v>#REF!</v>
      </c>
      <c r="PLW97" s="1488" t="e">
        <f>SUM(PLW23,PLW27,PLW33,PLW38,PLW41,PLW44,PLW47,PLW50,PLW56,PLW62,PLW64,PLW70,PLW76,PLW78,PLW82,#REF!)*(1-$E$91)*0.095</f>
        <v>#REF!</v>
      </c>
      <c r="PLX97" s="1488" t="e">
        <f>SUM(PLX23,PLX27,PLX33,PLX38,PLX41,PLX44,PLX47,PLX50,PLX56,PLX62,PLX64,PLX70,PLX76,PLX78,PLX82,#REF!)*(1-$E$91)*0.095</f>
        <v>#REF!</v>
      </c>
      <c r="PLY97" s="1488" t="e">
        <f>SUM(PLY23,PLY27,PLY33,PLY38,PLY41,PLY44,PLY47,PLY50,PLY56,PLY62,PLY64,PLY70,PLY76,PLY78,PLY82,#REF!)*(1-$E$91)*0.095</f>
        <v>#REF!</v>
      </c>
      <c r="PLZ97" s="1488" t="e">
        <f>SUM(PLZ23,PLZ27,PLZ33,PLZ38,PLZ41,PLZ44,PLZ47,PLZ50,PLZ56,PLZ62,PLZ64,PLZ70,PLZ76,PLZ78,PLZ82,#REF!)*(1-$E$91)*0.095</f>
        <v>#REF!</v>
      </c>
      <c r="PMA97" s="1488" t="e">
        <f>SUM(PMA23,PMA27,PMA33,PMA38,PMA41,PMA44,PMA47,PMA50,PMA56,PMA62,PMA64,PMA70,PMA76,PMA78,PMA82,#REF!)*(1-$E$91)*0.095</f>
        <v>#REF!</v>
      </c>
      <c r="PMB97" s="1488" t="e">
        <f>SUM(PMB23,PMB27,PMB33,PMB38,PMB41,PMB44,PMB47,PMB50,PMB56,PMB62,PMB64,PMB70,PMB76,PMB78,PMB82,#REF!)*(1-$E$91)*0.095</f>
        <v>#REF!</v>
      </c>
      <c r="PMC97" s="1488" t="e">
        <f>SUM(PMC23,PMC27,PMC33,PMC38,PMC41,PMC44,PMC47,PMC50,PMC56,PMC62,PMC64,PMC70,PMC76,PMC78,PMC82,#REF!)*(1-$E$91)*0.095</f>
        <v>#REF!</v>
      </c>
      <c r="PMD97" s="1488" t="e">
        <f>SUM(PMD23,PMD27,PMD33,PMD38,PMD41,PMD44,PMD47,PMD50,PMD56,PMD62,PMD64,PMD70,PMD76,PMD78,PMD82,#REF!)*(1-$E$91)*0.095</f>
        <v>#REF!</v>
      </c>
      <c r="PME97" s="1488" t="e">
        <f>SUM(PME23,PME27,PME33,PME38,PME41,PME44,PME47,PME50,PME56,PME62,PME64,PME70,PME76,PME78,PME82,#REF!)*(1-$E$91)*0.095</f>
        <v>#REF!</v>
      </c>
      <c r="PMF97" s="1488" t="e">
        <f>SUM(PMF23,PMF27,PMF33,PMF38,PMF41,PMF44,PMF47,PMF50,PMF56,PMF62,PMF64,PMF70,PMF76,PMF78,PMF82,#REF!)*(1-$E$91)*0.095</f>
        <v>#REF!</v>
      </c>
      <c r="PMG97" s="1488" t="e">
        <f>SUM(PMG23,PMG27,PMG33,PMG38,PMG41,PMG44,PMG47,PMG50,PMG56,PMG62,PMG64,PMG70,PMG76,PMG78,PMG82,#REF!)*(1-$E$91)*0.095</f>
        <v>#REF!</v>
      </c>
      <c r="PMH97" s="1488" t="e">
        <f>SUM(PMH23,PMH27,PMH33,PMH38,PMH41,PMH44,PMH47,PMH50,PMH56,PMH62,PMH64,PMH70,PMH76,PMH78,PMH82,#REF!)*(1-$E$91)*0.095</f>
        <v>#REF!</v>
      </c>
      <c r="PMI97" s="1488" t="e">
        <f>SUM(PMI23,PMI27,PMI33,PMI38,PMI41,PMI44,PMI47,PMI50,PMI56,PMI62,PMI64,PMI70,PMI76,PMI78,PMI82,#REF!)*(1-$E$91)*0.095</f>
        <v>#REF!</v>
      </c>
      <c r="PMJ97" s="1488" t="e">
        <f>SUM(PMJ23,PMJ27,PMJ33,PMJ38,PMJ41,PMJ44,PMJ47,PMJ50,PMJ56,PMJ62,PMJ64,PMJ70,PMJ76,PMJ78,PMJ82,#REF!)*(1-$E$91)*0.095</f>
        <v>#REF!</v>
      </c>
      <c r="PMK97" s="1488" t="e">
        <f>SUM(PMK23,PMK27,PMK33,PMK38,PMK41,PMK44,PMK47,PMK50,PMK56,PMK62,PMK64,PMK70,PMK76,PMK78,PMK82,#REF!)*(1-$E$91)*0.095</f>
        <v>#REF!</v>
      </c>
      <c r="PML97" s="1488" t="e">
        <f>SUM(PML23,PML27,PML33,PML38,PML41,PML44,PML47,PML50,PML56,PML62,PML64,PML70,PML76,PML78,PML82,#REF!)*(1-$E$91)*0.095</f>
        <v>#REF!</v>
      </c>
      <c r="PMM97" s="1488" t="e">
        <f>SUM(PMM23,PMM27,PMM33,PMM38,PMM41,PMM44,PMM47,PMM50,PMM56,PMM62,PMM64,PMM70,PMM76,PMM78,PMM82,#REF!)*(1-$E$91)*0.095</f>
        <v>#REF!</v>
      </c>
      <c r="PMN97" s="1488" t="e">
        <f>SUM(PMN23,PMN27,PMN33,PMN38,PMN41,PMN44,PMN47,PMN50,PMN56,PMN62,PMN64,PMN70,PMN76,PMN78,PMN82,#REF!)*(1-$E$91)*0.095</f>
        <v>#REF!</v>
      </c>
      <c r="PMO97" s="1488" t="e">
        <f>SUM(PMO23,PMO27,PMO33,PMO38,PMO41,PMO44,PMO47,PMO50,PMO56,PMO62,PMO64,PMO70,PMO76,PMO78,PMO82,#REF!)*(1-$E$91)*0.095</f>
        <v>#REF!</v>
      </c>
      <c r="PMP97" s="1488" t="e">
        <f>SUM(PMP23,PMP27,PMP33,PMP38,PMP41,PMP44,PMP47,PMP50,PMP56,PMP62,PMP64,PMP70,PMP76,PMP78,PMP82,#REF!)*(1-$E$91)*0.095</f>
        <v>#REF!</v>
      </c>
      <c r="PMQ97" s="1488" t="e">
        <f>SUM(PMQ23,PMQ27,PMQ33,PMQ38,PMQ41,PMQ44,PMQ47,PMQ50,PMQ56,PMQ62,PMQ64,PMQ70,PMQ76,PMQ78,PMQ82,#REF!)*(1-$E$91)*0.095</f>
        <v>#REF!</v>
      </c>
      <c r="PMR97" s="1488" t="e">
        <f>SUM(PMR23,PMR27,PMR33,PMR38,PMR41,PMR44,PMR47,PMR50,PMR56,PMR62,PMR64,PMR70,PMR76,PMR78,PMR82,#REF!)*(1-$E$91)*0.095</f>
        <v>#REF!</v>
      </c>
      <c r="PMS97" s="1488" t="e">
        <f>SUM(PMS23,PMS27,PMS33,PMS38,PMS41,PMS44,PMS47,PMS50,PMS56,PMS62,PMS64,PMS70,PMS76,PMS78,PMS82,#REF!)*(1-$E$91)*0.095</f>
        <v>#REF!</v>
      </c>
      <c r="PMT97" s="1488" t="e">
        <f>SUM(PMT23,PMT27,PMT33,PMT38,PMT41,PMT44,PMT47,PMT50,PMT56,PMT62,PMT64,PMT70,PMT76,PMT78,PMT82,#REF!)*(1-$E$91)*0.095</f>
        <v>#REF!</v>
      </c>
      <c r="PMU97" s="1488" t="e">
        <f>SUM(PMU23,PMU27,PMU33,PMU38,PMU41,PMU44,PMU47,PMU50,PMU56,PMU62,PMU64,PMU70,PMU76,PMU78,PMU82,#REF!)*(1-$E$91)*0.095</f>
        <v>#REF!</v>
      </c>
      <c r="PMV97" s="1488" t="e">
        <f>SUM(PMV23,PMV27,PMV33,PMV38,PMV41,PMV44,PMV47,PMV50,PMV56,PMV62,PMV64,PMV70,PMV76,PMV78,PMV82,#REF!)*(1-$E$91)*0.095</f>
        <v>#REF!</v>
      </c>
      <c r="PMW97" s="1488" t="e">
        <f>SUM(PMW23,PMW27,PMW33,PMW38,PMW41,PMW44,PMW47,PMW50,PMW56,PMW62,PMW64,PMW70,PMW76,PMW78,PMW82,#REF!)*(1-$E$91)*0.095</f>
        <v>#REF!</v>
      </c>
      <c r="PMX97" s="1488" t="e">
        <f>SUM(PMX23,PMX27,PMX33,PMX38,PMX41,PMX44,PMX47,PMX50,PMX56,PMX62,PMX64,PMX70,PMX76,PMX78,PMX82,#REF!)*(1-$E$91)*0.095</f>
        <v>#REF!</v>
      </c>
      <c r="PMY97" s="1488" t="e">
        <f>SUM(PMY23,PMY27,PMY33,PMY38,PMY41,PMY44,PMY47,PMY50,PMY56,PMY62,PMY64,PMY70,PMY76,PMY78,PMY82,#REF!)*(1-$E$91)*0.095</f>
        <v>#REF!</v>
      </c>
      <c r="PMZ97" s="1488" t="e">
        <f>SUM(PMZ23,PMZ27,PMZ33,PMZ38,PMZ41,PMZ44,PMZ47,PMZ50,PMZ56,PMZ62,PMZ64,PMZ70,PMZ76,PMZ78,PMZ82,#REF!)*(1-$E$91)*0.095</f>
        <v>#REF!</v>
      </c>
      <c r="PNA97" s="1488" t="e">
        <f>SUM(PNA23,PNA27,PNA33,PNA38,PNA41,PNA44,PNA47,PNA50,PNA56,PNA62,PNA64,PNA70,PNA76,PNA78,PNA82,#REF!)*(1-$E$91)*0.095</f>
        <v>#REF!</v>
      </c>
      <c r="PNB97" s="1488" t="e">
        <f>SUM(PNB23,PNB27,PNB33,PNB38,PNB41,PNB44,PNB47,PNB50,PNB56,PNB62,PNB64,PNB70,PNB76,PNB78,PNB82,#REF!)*(1-$E$91)*0.095</f>
        <v>#REF!</v>
      </c>
      <c r="PNC97" s="1488" t="e">
        <f>SUM(PNC23,PNC27,PNC33,PNC38,PNC41,PNC44,PNC47,PNC50,PNC56,PNC62,PNC64,PNC70,PNC76,PNC78,PNC82,#REF!)*(1-$E$91)*0.095</f>
        <v>#REF!</v>
      </c>
      <c r="PND97" s="1488" t="e">
        <f>SUM(PND23,PND27,PND33,PND38,PND41,PND44,PND47,PND50,PND56,PND62,PND64,PND70,PND76,PND78,PND82,#REF!)*(1-$E$91)*0.095</f>
        <v>#REF!</v>
      </c>
      <c r="PNE97" s="1488" t="e">
        <f>SUM(PNE23,PNE27,PNE33,PNE38,PNE41,PNE44,PNE47,PNE50,PNE56,PNE62,PNE64,PNE70,PNE76,PNE78,PNE82,#REF!)*(1-$E$91)*0.095</f>
        <v>#REF!</v>
      </c>
      <c r="PNF97" s="1488" t="e">
        <f>SUM(PNF23,PNF27,PNF33,PNF38,PNF41,PNF44,PNF47,PNF50,PNF56,PNF62,PNF64,PNF70,PNF76,PNF78,PNF82,#REF!)*(1-$E$91)*0.095</f>
        <v>#REF!</v>
      </c>
      <c r="PNG97" s="1488" t="e">
        <f>SUM(PNG23,PNG27,PNG33,PNG38,PNG41,PNG44,PNG47,PNG50,PNG56,PNG62,PNG64,PNG70,PNG76,PNG78,PNG82,#REF!)*(1-$E$91)*0.095</f>
        <v>#REF!</v>
      </c>
      <c r="PNH97" s="1488" t="e">
        <f>SUM(PNH23,PNH27,PNH33,PNH38,PNH41,PNH44,PNH47,PNH50,PNH56,PNH62,PNH64,PNH70,PNH76,PNH78,PNH82,#REF!)*(1-$E$91)*0.095</f>
        <v>#REF!</v>
      </c>
      <c r="PNI97" s="1488" t="e">
        <f>SUM(PNI23,PNI27,PNI33,PNI38,PNI41,PNI44,PNI47,PNI50,PNI56,PNI62,PNI64,PNI70,PNI76,PNI78,PNI82,#REF!)*(1-$E$91)*0.095</f>
        <v>#REF!</v>
      </c>
      <c r="PNJ97" s="1488" t="e">
        <f>SUM(PNJ23,PNJ27,PNJ33,PNJ38,PNJ41,PNJ44,PNJ47,PNJ50,PNJ56,PNJ62,PNJ64,PNJ70,PNJ76,PNJ78,PNJ82,#REF!)*(1-$E$91)*0.095</f>
        <v>#REF!</v>
      </c>
      <c r="PNK97" s="1488" t="e">
        <f>SUM(PNK23,PNK27,PNK33,PNK38,PNK41,PNK44,PNK47,PNK50,PNK56,PNK62,PNK64,PNK70,PNK76,PNK78,PNK82,#REF!)*(1-$E$91)*0.095</f>
        <v>#REF!</v>
      </c>
      <c r="PNL97" s="1488" t="e">
        <f>SUM(PNL23,PNL27,PNL33,PNL38,PNL41,PNL44,PNL47,PNL50,PNL56,PNL62,PNL64,PNL70,PNL76,PNL78,PNL82,#REF!)*(1-$E$91)*0.095</f>
        <v>#REF!</v>
      </c>
      <c r="PNM97" s="1488" t="e">
        <f>SUM(PNM23,PNM27,PNM33,PNM38,PNM41,PNM44,PNM47,PNM50,PNM56,PNM62,PNM64,PNM70,PNM76,PNM78,PNM82,#REF!)*(1-$E$91)*0.095</f>
        <v>#REF!</v>
      </c>
      <c r="PNN97" s="1488" t="e">
        <f>SUM(PNN23,PNN27,PNN33,PNN38,PNN41,PNN44,PNN47,PNN50,PNN56,PNN62,PNN64,PNN70,PNN76,PNN78,PNN82,#REF!)*(1-$E$91)*0.095</f>
        <v>#REF!</v>
      </c>
      <c r="PNO97" s="1488" t="e">
        <f>SUM(PNO23,PNO27,PNO33,PNO38,PNO41,PNO44,PNO47,PNO50,PNO56,PNO62,PNO64,PNO70,PNO76,PNO78,PNO82,#REF!)*(1-$E$91)*0.095</f>
        <v>#REF!</v>
      </c>
      <c r="PNP97" s="1488" t="e">
        <f>SUM(PNP23,PNP27,PNP33,PNP38,PNP41,PNP44,PNP47,PNP50,PNP56,PNP62,PNP64,PNP70,PNP76,PNP78,PNP82,#REF!)*(1-$E$91)*0.095</f>
        <v>#REF!</v>
      </c>
      <c r="PNQ97" s="1488" t="e">
        <f>SUM(PNQ23,PNQ27,PNQ33,PNQ38,PNQ41,PNQ44,PNQ47,PNQ50,PNQ56,PNQ62,PNQ64,PNQ70,PNQ76,PNQ78,PNQ82,#REF!)*(1-$E$91)*0.095</f>
        <v>#REF!</v>
      </c>
      <c r="PNR97" s="1488" t="e">
        <f>SUM(PNR23,PNR27,PNR33,PNR38,PNR41,PNR44,PNR47,PNR50,PNR56,PNR62,PNR64,PNR70,PNR76,PNR78,PNR82,#REF!)*(1-$E$91)*0.095</f>
        <v>#REF!</v>
      </c>
      <c r="PNS97" s="1488" t="e">
        <f>SUM(PNS23,PNS27,PNS33,PNS38,PNS41,PNS44,PNS47,PNS50,PNS56,PNS62,PNS64,PNS70,PNS76,PNS78,PNS82,#REF!)*(1-$E$91)*0.095</f>
        <v>#REF!</v>
      </c>
      <c r="PNT97" s="1488" t="e">
        <f>SUM(PNT23,PNT27,PNT33,PNT38,PNT41,PNT44,PNT47,PNT50,PNT56,PNT62,PNT64,PNT70,PNT76,PNT78,PNT82,#REF!)*(1-$E$91)*0.095</f>
        <v>#REF!</v>
      </c>
      <c r="PNU97" s="1488" t="e">
        <f>SUM(PNU23,PNU27,PNU33,PNU38,PNU41,PNU44,PNU47,PNU50,PNU56,PNU62,PNU64,PNU70,PNU76,PNU78,PNU82,#REF!)*(1-$E$91)*0.095</f>
        <v>#REF!</v>
      </c>
      <c r="PNV97" s="1488" t="e">
        <f>SUM(PNV23,PNV27,PNV33,PNV38,PNV41,PNV44,PNV47,PNV50,PNV56,PNV62,PNV64,PNV70,PNV76,PNV78,PNV82,#REF!)*(1-$E$91)*0.095</f>
        <v>#REF!</v>
      </c>
      <c r="PNW97" s="1488" t="e">
        <f>SUM(PNW23,PNW27,PNW33,PNW38,PNW41,PNW44,PNW47,PNW50,PNW56,PNW62,PNW64,PNW70,PNW76,PNW78,PNW82,#REF!)*(1-$E$91)*0.095</f>
        <v>#REF!</v>
      </c>
      <c r="PNX97" s="1488" t="e">
        <f>SUM(PNX23,PNX27,PNX33,PNX38,PNX41,PNX44,PNX47,PNX50,PNX56,PNX62,PNX64,PNX70,PNX76,PNX78,PNX82,#REF!)*(1-$E$91)*0.095</f>
        <v>#REF!</v>
      </c>
      <c r="PNY97" s="1488" t="e">
        <f>SUM(PNY23,PNY27,PNY33,PNY38,PNY41,PNY44,PNY47,PNY50,PNY56,PNY62,PNY64,PNY70,PNY76,PNY78,PNY82,#REF!)*(1-$E$91)*0.095</f>
        <v>#REF!</v>
      </c>
      <c r="PNZ97" s="1488" t="e">
        <f>SUM(PNZ23,PNZ27,PNZ33,PNZ38,PNZ41,PNZ44,PNZ47,PNZ50,PNZ56,PNZ62,PNZ64,PNZ70,PNZ76,PNZ78,PNZ82,#REF!)*(1-$E$91)*0.095</f>
        <v>#REF!</v>
      </c>
      <c r="POA97" s="1488" t="e">
        <f>SUM(POA23,POA27,POA33,POA38,POA41,POA44,POA47,POA50,POA56,POA62,POA64,POA70,POA76,POA78,POA82,#REF!)*(1-$E$91)*0.095</f>
        <v>#REF!</v>
      </c>
      <c r="POB97" s="1488" t="e">
        <f>SUM(POB23,POB27,POB33,POB38,POB41,POB44,POB47,POB50,POB56,POB62,POB64,POB70,POB76,POB78,POB82,#REF!)*(1-$E$91)*0.095</f>
        <v>#REF!</v>
      </c>
      <c r="POC97" s="1488" t="e">
        <f>SUM(POC23,POC27,POC33,POC38,POC41,POC44,POC47,POC50,POC56,POC62,POC64,POC70,POC76,POC78,POC82,#REF!)*(1-$E$91)*0.095</f>
        <v>#REF!</v>
      </c>
      <c r="POD97" s="1488" t="e">
        <f>SUM(POD23,POD27,POD33,POD38,POD41,POD44,POD47,POD50,POD56,POD62,POD64,POD70,POD76,POD78,POD82,#REF!)*(1-$E$91)*0.095</f>
        <v>#REF!</v>
      </c>
      <c r="POE97" s="1488" t="e">
        <f>SUM(POE23,POE27,POE33,POE38,POE41,POE44,POE47,POE50,POE56,POE62,POE64,POE70,POE76,POE78,POE82,#REF!)*(1-$E$91)*0.095</f>
        <v>#REF!</v>
      </c>
      <c r="POF97" s="1488" t="e">
        <f>SUM(POF23,POF27,POF33,POF38,POF41,POF44,POF47,POF50,POF56,POF62,POF64,POF70,POF76,POF78,POF82,#REF!)*(1-$E$91)*0.095</f>
        <v>#REF!</v>
      </c>
      <c r="POG97" s="1488" t="e">
        <f>SUM(POG23,POG27,POG33,POG38,POG41,POG44,POG47,POG50,POG56,POG62,POG64,POG70,POG76,POG78,POG82,#REF!)*(1-$E$91)*0.095</f>
        <v>#REF!</v>
      </c>
      <c r="POH97" s="1488" t="e">
        <f>SUM(POH23,POH27,POH33,POH38,POH41,POH44,POH47,POH50,POH56,POH62,POH64,POH70,POH76,POH78,POH82,#REF!)*(1-$E$91)*0.095</f>
        <v>#REF!</v>
      </c>
      <c r="POI97" s="1488" t="e">
        <f>SUM(POI23,POI27,POI33,POI38,POI41,POI44,POI47,POI50,POI56,POI62,POI64,POI70,POI76,POI78,POI82,#REF!)*(1-$E$91)*0.095</f>
        <v>#REF!</v>
      </c>
      <c r="POJ97" s="1488" t="e">
        <f>SUM(POJ23,POJ27,POJ33,POJ38,POJ41,POJ44,POJ47,POJ50,POJ56,POJ62,POJ64,POJ70,POJ76,POJ78,POJ82,#REF!)*(1-$E$91)*0.095</f>
        <v>#REF!</v>
      </c>
      <c r="POK97" s="1488" t="e">
        <f>SUM(POK23,POK27,POK33,POK38,POK41,POK44,POK47,POK50,POK56,POK62,POK64,POK70,POK76,POK78,POK82,#REF!)*(1-$E$91)*0.095</f>
        <v>#REF!</v>
      </c>
      <c r="POL97" s="1488" t="e">
        <f>SUM(POL23,POL27,POL33,POL38,POL41,POL44,POL47,POL50,POL56,POL62,POL64,POL70,POL76,POL78,POL82,#REF!)*(1-$E$91)*0.095</f>
        <v>#REF!</v>
      </c>
      <c r="POM97" s="1488" t="e">
        <f>SUM(POM23,POM27,POM33,POM38,POM41,POM44,POM47,POM50,POM56,POM62,POM64,POM70,POM76,POM78,POM82,#REF!)*(1-$E$91)*0.095</f>
        <v>#REF!</v>
      </c>
      <c r="PON97" s="1488" t="e">
        <f>SUM(PON23,PON27,PON33,PON38,PON41,PON44,PON47,PON50,PON56,PON62,PON64,PON70,PON76,PON78,PON82,#REF!)*(1-$E$91)*0.095</f>
        <v>#REF!</v>
      </c>
      <c r="POO97" s="1488" t="e">
        <f>SUM(POO23,POO27,POO33,POO38,POO41,POO44,POO47,POO50,POO56,POO62,POO64,POO70,POO76,POO78,POO82,#REF!)*(1-$E$91)*0.095</f>
        <v>#REF!</v>
      </c>
      <c r="POP97" s="1488" t="e">
        <f>SUM(POP23,POP27,POP33,POP38,POP41,POP44,POP47,POP50,POP56,POP62,POP64,POP70,POP76,POP78,POP82,#REF!)*(1-$E$91)*0.095</f>
        <v>#REF!</v>
      </c>
      <c r="POQ97" s="1488" t="e">
        <f>SUM(POQ23,POQ27,POQ33,POQ38,POQ41,POQ44,POQ47,POQ50,POQ56,POQ62,POQ64,POQ70,POQ76,POQ78,POQ82,#REF!)*(1-$E$91)*0.095</f>
        <v>#REF!</v>
      </c>
      <c r="POR97" s="1488" t="e">
        <f>SUM(POR23,POR27,POR33,POR38,POR41,POR44,POR47,POR50,POR56,POR62,POR64,POR70,POR76,POR78,POR82,#REF!)*(1-$E$91)*0.095</f>
        <v>#REF!</v>
      </c>
      <c r="POS97" s="1488" t="e">
        <f>SUM(POS23,POS27,POS33,POS38,POS41,POS44,POS47,POS50,POS56,POS62,POS64,POS70,POS76,POS78,POS82,#REF!)*(1-$E$91)*0.095</f>
        <v>#REF!</v>
      </c>
      <c r="POT97" s="1488" t="e">
        <f>SUM(POT23,POT27,POT33,POT38,POT41,POT44,POT47,POT50,POT56,POT62,POT64,POT70,POT76,POT78,POT82,#REF!)*(1-$E$91)*0.095</f>
        <v>#REF!</v>
      </c>
      <c r="POU97" s="1488" t="e">
        <f>SUM(POU23,POU27,POU33,POU38,POU41,POU44,POU47,POU50,POU56,POU62,POU64,POU70,POU76,POU78,POU82,#REF!)*(1-$E$91)*0.095</f>
        <v>#REF!</v>
      </c>
      <c r="POV97" s="1488" t="e">
        <f>SUM(POV23,POV27,POV33,POV38,POV41,POV44,POV47,POV50,POV56,POV62,POV64,POV70,POV76,POV78,POV82,#REF!)*(1-$E$91)*0.095</f>
        <v>#REF!</v>
      </c>
      <c r="POW97" s="1488" t="e">
        <f>SUM(POW23,POW27,POW33,POW38,POW41,POW44,POW47,POW50,POW56,POW62,POW64,POW70,POW76,POW78,POW82,#REF!)*(1-$E$91)*0.095</f>
        <v>#REF!</v>
      </c>
      <c r="POX97" s="1488" t="e">
        <f>SUM(POX23,POX27,POX33,POX38,POX41,POX44,POX47,POX50,POX56,POX62,POX64,POX70,POX76,POX78,POX82,#REF!)*(1-$E$91)*0.095</f>
        <v>#REF!</v>
      </c>
      <c r="POY97" s="1488" t="e">
        <f>SUM(POY23,POY27,POY33,POY38,POY41,POY44,POY47,POY50,POY56,POY62,POY64,POY70,POY76,POY78,POY82,#REF!)*(1-$E$91)*0.095</f>
        <v>#REF!</v>
      </c>
      <c r="POZ97" s="1488" t="e">
        <f>SUM(POZ23,POZ27,POZ33,POZ38,POZ41,POZ44,POZ47,POZ50,POZ56,POZ62,POZ64,POZ70,POZ76,POZ78,POZ82,#REF!)*(1-$E$91)*0.095</f>
        <v>#REF!</v>
      </c>
      <c r="PPA97" s="1488" t="e">
        <f>SUM(PPA23,PPA27,PPA33,PPA38,PPA41,PPA44,PPA47,PPA50,PPA56,PPA62,PPA64,PPA70,PPA76,PPA78,PPA82,#REF!)*(1-$E$91)*0.095</f>
        <v>#REF!</v>
      </c>
      <c r="PPB97" s="1488" t="e">
        <f>SUM(PPB23,PPB27,PPB33,PPB38,PPB41,PPB44,PPB47,PPB50,PPB56,PPB62,PPB64,PPB70,PPB76,PPB78,PPB82,#REF!)*(1-$E$91)*0.095</f>
        <v>#REF!</v>
      </c>
      <c r="PPC97" s="1488" t="e">
        <f>SUM(PPC23,PPC27,PPC33,PPC38,PPC41,PPC44,PPC47,PPC50,PPC56,PPC62,PPC64,PPC70,PPC76,PPC78,PPC82,#REF!)*(1-$E$91)*0.095</f>
        <v>#REF!</v>
      </c>
      <c r="PPD97" s="1488" t="e">
        <f>SUM(PPD23,PPD27,PPD33,PPD38,PPD41,PPD44,PPD47,PPD50,PPD56,PPD62,PPD64,PPD70,PPD76,PPD78,PPD82,#REF!)*(1-$E$91)*0.095</f>
        <v>#REF!</v>
      </c>
      <c r="PPE97" s="1488" t="e">
        <f>SUM(PPE23,PPE27,PPE33,PPE38,PPE41,PPE44,PPE47,PPE50,PPE56,PPE62,PPE64,PPE70,PPE76,PPE78,PPE82,#REF!)*(1-$E$91)*0.095</f>
        <v>#REF!</v>
      </c>
      <c r="PPF97" s="1488" t="e">
        <f>SUM(PPF23,PPF27,PPF33,PPF38,PPF41,PPF44,PPF47,PPF50,PPF56,PPF62,PPF64,PPF70,PPF76,PPF78,PPF82,#REF!)*(1-$E$91)*0.095</f>
        <v>#REF!</v>
      </c>
      <c r="PPG97" s="1488" t="e">
        <f>SUM(PPG23,PPG27,PPG33,PPG38,PPG41,PPG44,PPG47,PPG50,PPG56,PPG62,PPG64,PPG70,PPG76,PPG78,PPG82,#REF!)*(1-$E$91)*0.095</f>
        <v>#REF!</v>
      </c>
      <c r="PPH97" s="1488" t="e">
        <f>SUM(PPH23,PPH27,PPH33,PPH38,PPH41,PPH44,PPH47,PPH50,PPH56,PPH62,PPH64,PPH70,PPH76,PPH78,PPH82,#REF!)*(1-$E$91)*0.095</f>
        <v>#REF!</v>
      </c>
      <c r="PPI97" s="1488" t="e">
        <f>SUM(PPI23,PPI27,PPI33,PPI38,PPI41,PPI44,PPI47,PPI50,PPI56,PPI62,PPI64,PPI70,PPI76,PPI78,PPI82,#REF!)*(1-$E$91)*0.095</f>
        <v>#REF!</v>
      </c>
      <c r="PPJ97" s="1488" t="e">
        <f>SUM(PPJ23,PPJ27,PPJ33,PPJ38,PPJ41,PPJ44,PPJ47,PPJ50,PPJ56,PPJ62,PPJ64,PPJ70,PPJ76,PPJ78,PPJ82,#REF!)*(1-$E$91)*0.095</f>
        <v>#REF!</v>
      </c>
      <c r="PPK97" s="1488" t="e">
        <f>SUM(PPK23,PPK27,PPK33,PPK38,PPK41,PPK44,PPK47,PPK50,PPK56,PPK62,PPK64,PPK70,PPK76,PPK78,PPK82,#REF!)*(1-$E$91)*0.095</f>
        <v>#REF!</v>
      </c>
      <c r="PPL97" s="1488" t="e">
        <f>SUM(PPL23,PPL27,PPL33,PPL38,PPL41,PPL44,PPL47,PPL50,PPL56,PPL62,PPL64,PPL70,PPL76,PPL78,PPL82,#REF!)*(1-$E$91)*0.095</f>
        <v>#REF!</v>
      </c>
      <c r="PPM97" s="1488" t="e">
        <f>SUM(PPM23,PPM27,PPM33,PPM38,PPM41,PPM44,PPM47,PPM50,PPM56,PPM62,PPM64,PPM70,PPM76,PPM78,PPM82,#REF!)*(1-$E$91)*0.095</f>
        <v>#REF!</v>
      </c>
      <c r="PPN97" s="1488" t="e">
        <f>SUM(PPN23,PPN27,PPN33,PPN38,PPN41,PPN44,PPN47,PPN50,PPN56,PPN62,PPN64,PPN70,PPN76,PPN78,PPN82,#REF!)*(1-$E$91)*0.095</f>
        <v>#REF!</v>
      </c>
      <c r="PPO97" s="1488" t="e">
        <f>SUM(PPO23,PPO27,PPO33,PPO38,PPO41,PPO44,PPO47,PPO50,PPO56,PPO62,PPO64,PPO70,PPO76,PPO78,PPO82,#REF!)*(1-$E$91)*0.095</f>
        <v>#REF!</v>
      </c>
      <c r="PPP97" s="1488" t="e">
        <f>SUM(PPP23,PPP27,PPP33,PPP38,PPP41,PPP44,PPP47,PPP50,PPP56,PPP62,PPP64,PPP70,PPP76,PPP78,PPP82,#REF!)*(1-$E$91)*0.095</f>
        <v>#REF!</v>
      </c>
      <c r="PPQ97" s="1488" t="e">
        <f>SUM(PPQ23,PPQ27,PPQ33,PPQ38,PPQ41,PPQ44,PPQ47,PPQ50,PPQ56,PPQ62,PPQ64,PPQ70,PPQ76,PPQ78,PPQ82,#REF!)*(1-$E$91)*0.095</f>
        <v>#REF!</v>
      </c>
      <c r="PPR97" s="1488" t="e">
        <f>SUM(PPR23,PPR27,PPR33,PPR38,PPR41,PPR44,PPR47,PPR50,PPR56,PPR62,PPR64,PPR70,PPR76,PPR78,PPR82,#REF!)*(1-$E$91)*0.095</f>
        <v>#REF!</v>
      </c>
      <c r="PPS97" s="1488" t="e">
        <f>SUM(PPS23,PPS27,PPS33,PPS38,PPS41,PPS44,PPS47,PPS50,PPS56,PPS62,PPS64,PPS70,PPS76,PPS78,PPS82,#REF!)*(1-$E$91)*0.095</f>
        <v>#REF!</v>
      </c>
      <c r="PPT97" s="1488" t="e">
        <f>SUM(PPT23,PPT27,PPT33,PPT38,PPT41,PPT44,PPT47,PPT50,PPT56,PPT62,PPT64,PPT70,PPT76,PPT78,PPT82,#REF!)*(1-$E$91)*0.095</f>
        <v>#REF!</v>
      </c>
      <c r="PPU97" s="1488" t="e">
        <f>SUM(PPU23,PPU27,PPU33,PPU38,PPU41,PPU44,PPU47,PPU50,PPU56,PPU62,PPU64,PPU70,PPU76,PPU78,PPU82,#REF!)*(1-$E$91)*0.095</f>
        <v>#REF!</v>
      </c>
      <c r="PPV97" s="1488" t="e">
        <f>SUM(PPV23,PPV27,PPV33,PPV38,PPV41,PPV44,PPV47,PPV50,PPV56,PPV62,PPV64,PPV70,PPV76,PPV78,PPV82,#REF!)*(1-$E$91)*0.095</f>
        <v>#REF!</v>
      </c>
      <c r="PPW97" s="1488" t="e">
        <f>SUM(PPW23,PPW27,PPW33,PPW38,PPW41,PPW44,PPW47,PPW50,PPW56,PPW62,PPW64,PPW70,PPW76,PPW78,PPW82,#REF!)*(1-$E$91)*0.095</f>
        <v>#REF!</v>
      </c>
      <c r="PPX97" s="1488" t="e">
        <f>SUM(PPX23,PPX27,PPX33,PPX38,PPX41,PPX44,PPX47,PPX50,PPX56,PPX62,PPX64,PPX70,PPX76,PPX78,PPX82,#REF!)*(1-$E$91)*0.095</f>
        <v>#REF!</v>
      </c>
      <c r="PPY97" s="1488" t="e">
        <f>SUM(PPY23,PPY27,PPY33,PPY38,PPY41,PPY44,PPY47,PPY50,PPY56,PPY62,PPY64,PPY70,PPY76,PPY78,PPY82,#REF!)*(1-$E$91)*0.095</f>
        <v>#REF!</v>
      </c>
      <c r="PPZ97" s="1488" t="e">
        <f>SUM(PPZ23,PPZ27,PPZ33,PPZ38,PPZ41,PPZ44,PPZ47,PPZ50,PPZ56,PPZ62,PPZ64,PPZ70,PPZ76,PPZ78,PPZ82,#REF!)*(1-$E$91)*0.095</f>
        <v>#REF!</v>
      </c>
      <c r="PQA97" s="1488" t="e">
        <f>SUM(PQA23,PQA27,PQA33,PQA38,PQA41,PQA44,PQA47,PQA50,PQA56,PQA62,PQA64,PQA70,PQA76,PQA78,PQA82,#REF!)*(1-$E$91)*0.095</f>
        <v>#REF!</v>
      </c>
      <c r="PQB97" s="1488" t="e">
        <f>SUM(PQB23,PQB27,PQB33,PQB38,PQB41,PQB44,PQB47,PQB50,PQB56,PQB62,PQB64,PQB70,PQB76,PQB78,PQB82,#REF!)*(1-$E$91)*0.095</f>
        <v>#REF!</v>
      </c>
      <c r="PQC97" s="1488" t="e">
        <f>SUM(PQC23,PQC27,PQC33,PQC38,PQC41,PQC44,PQC47,PQC50,PQC56,PQC62,PQC64,PQC70,PQC76,PQC78,PQC82,#REF!)*(1-$E$91)*0.095</f>
        <v>#REF!</v>
      </c>
      <c r="PQD97" s="1488" t="e">
        <f>SUM(PQD23,PQD27,PQD33,PQD38,PQD41,PQD44,PQD47,PQD50,PQD56,PQD62,PQD64,PQD70,PQD76,PQD78,PQD82,#REF!)*(1-$E$91)*0.095</f>
        <v>#REF!</v>
      </c>
      <c r="PQE97" s="1488" t="e">
        <f>SUM(PQE23,PQE27,PQE33,PQE38,PQE41,PQE44,PQE47,PQE50,PQE56,PQE62,PQE64,PQE70,PQE76,PQE78,PQE82,#REF!)*(1-$E$91)*0.095</f>
        <v>#REF!</v>
      </c>
      <c r="PQF97" s="1488" t="e">
        <f>SUM(PQF23,PQF27,PQF33,PQF38,PQF41,PQF44,PQF47,PQF50,PQF56,PQF62,PQF64,PQF70,PQF76,PQF78,PQF82,#REF!)*(1-$E$91)*0.095</f>
        <v>#REF!</v>
      </c>
      <c r="PQG97" s="1488" t="e">
        <f>SUM(PQG23,PQG27,PQG33,PQG38,PQG41,PQG44,PQG47,PQG50,PQG56,PQG62,PQG64,PQG70,PQG76,PQG78,PQG82,#REF!)*(1-$E$91)*0.095</f>
        <v>#REF!</v>
      </c>
      <c r="PQH97" s="1488" t="e">
        <f>SUM(PQH23,PQH27,PQH33,PQH38,PQH41,PQH44,PQH47,PQH50,PQH56,PQH62,PQH64,PQH70,PQH76,PQH78,PQH82,#REF!)*(1-$E$91)*0.095</f>
        <v>#REF!</v>
      </c>
      <c r="PQI97" s="1488" t="e">
        <f>SUM(PQI23,PQI27,PQI33,PQI38,PQI41,PQI44,PQI47,PQI50,PQI56,PQI62,PQI64,PQI70,PQI76,PQI78,PQI82,#REF!)*(1-$E$91)*0.095</f>
        <v>#REF!</v>
      </c>
      <c r="PQJ97" s="1488" t="e">
        <f>SUM(PQJ23,PQJ27,PQJ33,PQJ38,PQJ41,PQJ44,PQJ47,PQJ50,PQJ56,PQJ62,PQJ64,PQJ70,PQJ76,PQJ78,PQJ82,#REF!)*(1-$E$91)*0.095</f>
        <v>#REF!</v>
      </c>
      <c r="PQK97" s="1488" t="e">
        <f>SUM(PQK23,PQK27,PQK33,PQK38,PQK41,PQK44,PQK47,PQK50,PQK56,PQK62,PQK64,PQK70,PQK76,PQK78,PQK82,#REF!)*(1-$E$91)*0.095</f>
        <v>#REF!</v>
      </c>
      <c r="PQL97" s="1488" t="e">
        <f>SUM(PQL23,PQL27,PQL33,PQL38,PQL41,PQL44,PQL47,PQL50,PQL56,PQL62,PQL64,PQL70,PQL76,PQL78,PQL82,#REF!)*(1-$E$91)*0.095</f>
        <v>#REF!</v>
      </c>
      <c r="PQM97" s="1488" t="e">
        <f>SUM(PQM23,PQM27,PQM33,PQM38,PQM41,PQM44,PQM47,PQM50,PQM56,PQM62,PQM64,PQM70,PQM76,PQM78,PQM82,#REF!)*(1-$E$91)*0.095</f>
        <v>#REF!</v>
      </c>
      <c r="PQN97" s="1488" t="e">
        <f>SUM(PQN23,PQN27,PQN33,PQN38,PQN41,PQN44,PQN47,PQN50,PQN56,PQN62,PQN64,PQN70,PQN76,PQN78,PQN82,#REF!)*(1-$E$91)*0.095</f>
        <v>#REF!</v>
      </c>
      <c r="PQO97" s="1488" t="e">
        <f>SUM(PQO23,PQO27,PQO33,PQO38,PQO41,PQO44,PQO47,PQO50,PQO56,PQO62,PQO64,PQO70,PQO76,PQO78,PQO82,#REF!)*(1-$E$91)*0.095</f>
        <v>#REF!</v>
      </c>
      <c r="PQP97" s="1488" t="e">
        <f>SUM(PQP23,PQP27,PQP33,PQP38,PQP41,PQP44,PQP47,PQP50,PQP56,PQP62,PQP64,PQP70,PQP76,PQP78,PQP82,#REF!)*(1-$E$91)*0.095</f>
        <v>#REF!</v>
      </c>
      <c r="PQQ97" s="1488" t="e">
        <f>SUM(PQQ23,PQQ27,PQQ33,PQQ38,PQQ41,PQQ44,PQQ47,PQQ50,PQQ56,PQQ62,PQQ64,PQQ70,PQQ76,PQQ78,PQQ82,#REF!)*(1-$E$91)*0.095</f>
        <v>#REF!</v>
      </c>
      <c r="PQR97" s="1488" t="e">
        <f>SUM(PQR23,PQR27,PQR33,PQR38,PQR41,PQR44,PQR47,PQR50,PQR56,PQR62,PQR64,PQR70,PQR76,PQR78,PQR82,#REF!)*(1-$E$91)*0.095</f>
        <v>#REF!</v>
      </c>
      <c r="PQS97" s="1488" t="e">
        <f>SUM(PQS23,PQS27,PQS33,PQS38,PQS41,PQS44,PQS47,PQS50,PQS56,PQS62,PQS64,PQS70,PQS76,PQS78,PQS82,#REF!)*(1-$E$91)*0.095</f>
        <v>#REF!</v>
      </c>
      <c r="PQT97" s="1488" t="e">
        <f>SUM(PQT23,PQT27,PQT33,PQT38,PQT41,PQT44,PQT47,PQT50,PQT56,PQT62,PQT64,PQT70,PQT76,PQT78,PQT82,#REF!)*(1-$E$91)*0.095</f>
        <v>#REF!</v>
      </c>
      <c r="PQU97" s="1488" t="e">
        <f>SUM(PQU23,PQU27,PQU33,PQU38,PQU41,PQU44,PQU47,PQU50,PQU56,PQU62,PQU64,PQU70,PQU76,PQU78,PQU82,#REF!)*(1-$E$91)*0.095</f>
        <v>#REF!</v>
      </c>
      <c r="PQV97" s="1488" t="e">
        <f>SUM(PQV23,PQV27,PQV33,PQV38,PQV41,PQV44,PQV47,PQV50,PQV56,PQV62,PQV64,PQV70,PQV76,PQV78,PQV82,#REF!)*(1-$E$91)*0.095</f>
        <v>#REF!</v>
      </c>
      <c r="PQW97" s="1488" t="e">
        <f>SUM(PQW23,PQW27,PQW33,PQW38,PQW41,PQW44,PQW47,PQW50,PQW56,PQW62,PQW64,PQW70,PQW76,PQW78,PQW82,#REF!)*(1-$E$91)*0.095</f>
        <v>#REF!</v>
      </c>
      <c r="PQX97" s="1488" t="e">
        <f>SUM(PQX23,PQX27,PQX33,PQX38,PQX41,PQX44,PQX47,PQX50,PQX56,PQX62,PQX64,PQX70,PQX76,PQX78,PQX82,#REF!)*(1-$E$91)*0.095</f>
        <v>#REF!</v>
      </c>
      <c r="PQY97" s="1488" t="e">
        <f>SUM(PQY23,PQY27,PQY33,PQY38,PQY41,PQY44,PQY47,PQY50,PQY56,PQY62,PQY64,PQY70,PQY76,PQY78,PQY82,#REF!)*(1-$E$91)*0.095</f>
        <v>#REF!</v>
      </c>
      <c r="PQZ97" s="1488" t="e">
        <f>SUM(PQZ23,PQZ27,PQZ33,PQZ38,PQZ41,PQZ44,PQZ47,PQZ50,PQZ56,PQZ62,PQZ64,PQZ70,PQZ76,PQZ78,PQZ82,#REF!)*(1-$E$91)*0.095</f>
        <v>#REF!</v>
      </c>
      <c r="PRA97" s="1488" t="e">
        <f>SUM(PRA23,PRA27,PRA33,PRA38,PRA41,PRA44,PRA47,PRA50,PRA56,PRA62,PRA64,PRA70,PRA76,PRA78,PRA82,#REF!)*(1-$E$91)*0.095</f>
        <v>#REF!</v>
      </c>
      <c r="PRB97" s="1488" t="e">
        <f>SUM(PRB23,PRB27,PRB33,PRB38,PRB41,PRB44,PRB47,PRB50,PRB56,PRB62,PRB64,PRB70,PRB76,PRB78,PRB82,#REF!)*(1-$E$91)*0.095</f>
        <v>#REF!</v>
      </c>
      <c r="PRC97" s="1488" t="e">
        <f>SUM(PRC23,PRC27,PRC33,PRC38,PRC41,PRC44,PRC47,PRC50,PRC56,PRC62,PRC64,PRC70,PRC76,PRC78,PRC82,#REF!)*(1-$E$91)*0.095</f>
        <v>#REF!</v>
      </c>
      <c r="PRD97" s="1488" t="e">
        <f>SUM(PRD23,PRD27,PRD33,PRD38,PRD41,PRD44,PRD47,PRD50,PRD56,PRD62,PRD64,PRD70,PRD76,PRD78,PRD82,#REF!)*(1-$E$91)*0.095</f>
        <v>#REF!</v>
      </c>
      <c r="PRE97" s="1488" t="e">
        <f>SUM(PRE23,PRE27,PRE33,PRE38,PRE41,PRE44,PRE47,PRE50,PRE56,PRE62,PRE64,PRE70,PRE76,PRE78,PRE82,#REF!)*(1-$E$91)*0.095</f>
        <v>#REF!</v>
      </c>
      <c r="PRF97" s="1488" t="e">
        <f>SUM(PRF23,PRF27,PRF33,PRF38,PRF41,PRF44,PRF47,PRF50,PRF56,PRF62,PRF64,PRF70,PRF76,PRF78,PRF82,#REF!)*(1-$E$91)*0.095</f>
        <v>#REF!</v>
      </c>
      <c r="PRG97" s="1488" t="e">
        <f>SUM(PRG23,PRG27,PRG33,PRG38,PRG41,PRG44,PRG47,PRG50,PRG56,PRG62,PRG64,PRG70,PRG76,PRG78,PRG82,#REF!)*(1-$E$91)*0.095</f>
        <v>#REF!</v>
      </c>
      <c r="PRH97" s="1488" t="e">
        <f>SUM(PRH23,PRH27,PRH33,PRH38,PRH41,PRH44,PRH47,PRH50,PRH56,PRH62,PRH64,PRH70,PRH76,PRH78,PRH82,#REF!)*(1-$E$91)*0.095</f>
        <v>#REF!</v>
      </c>
      <c r="PRI97" s="1488" t="e">
        <f>SUM(PRI23,PRI27,PRI33,PRI38,PRI41,PRI44,PRI47,PRI50,PRI56,PRI62,PRI64,PRI70,PRI76,PRI78,PRI82,#REF!)*(1-$E$91)*0.095</f>
        <v>#REF!</v>
      </c>
      <c r="PRJ97" s="1488" t="e">
        <f>SUM(PRJ23,PRJ27,PRJ33,PRJ38,PRJ41,PRJ44,PRJ47,PRJ50,PRJ56,PRJ62,PRJ64,PRJ70,PRJ76,PRJ78,PRJ82,#REF!)*(1-$E$91)*0.095</f>
        <v>#REF!</v>
      </c>
      <c r="PRK97" s="1488" t="e">
        <f>SUM(PRK23,PRK27,PRK33,PRK38,PRK41,PRK44,PRK47,PRK50,PRK56,PRK62,PRK64,PRK70,PRK76,PRK78,PRK82,#REF!)*(1-$E$91)*0.095</f>
        <v>#REF!</v>
      </c>
      <c r="PRL97" s="1488" t="e">
        <f>SUM(PRL23,PRL27,PRL33,PRL38,PRL41,PRL44,PRL47,PRL50,PRL56,PRL62,PRL64,PRL70,PRL76,PRL78,PRL82,#REF!)*(1-$E$91)*0.095</f>
        <v>#REF!</v>
      </c>
      <c r="PRM97" s="1488" t="e">
        <f>SUM(PRM23,PRM27,PRM33,PRM38,PRM41,PRM44,PRM47,PRM50,PRM56,PRM62,PRM64,PRM70,PRM76,PRM78,PRM82,#REF!)*(1-$E$91)*0.095</f>
        <v>#REF!</v>
      </c>
      <c r="PRN97" s="1488" t="e">
        <f>SUM(PRN23,PRN27,PRN33,PRN38,PRN41,PRN44,PRN47,PRN50,PRN56,PRN62,PRN64,PRN70,PRN76,PRN78,PRN82,#REF!)*(1-$E$91)*0.095</f>
        <v>#REF!</v>
      </c>
      <c r="PRO97" s="1488" t="e">
        <f>SUM(PRO23,PRO27,PRO33,PRO38,PRO41,PRO44,PRO47,PRO50,PRO56,PRO62,PRO64,PRO70,PRO76,PRO78,PRO82,#REF!)*(1-$E$91)*0.095</f>
        <v>#REF!</v>
      </c>
      <c r="PRP97" s="1488" t="e">
        <f>SUM(PRP23,PRP27,PRP33,PRP38,PRP41,PRP44,PRP47,PRP50,PRP56,PRP62,PRP64,PRP70,PRP76,PRP78,PRP82,#REF!)*(1-$E$91)*0.095</f>
        <v>#REF!</v>
      </c>
      <c r="PRQ97" s="1488" t="e">
        <f>SUM(PRQ23,PRQ27,PRQ33,PRQ38,PRQ41,PRQ44,PRQ47,PRQ50,PRQ56,PRQ62,PRQ64,PRQ70,PRQ76,PRQ78,PRQ82,#REF!)*(1-$E$91)*0.095</f>
        <v>#REF!</v>
      </c>
      <c r="PRR97" s="1488" t="e">
        <f>SUM(PRR23,PRR27,PRR33,PRR38,PRR41,PRR44,PRR47,PRR50,PRR56,PRR62,PRR64,PRR70,PRR76,PRR78,PRR82,#REF!)*(1-$E$91)*0.095</f>
        <v>#REF!</v>
      </c>
      <c r="PRS97" s="1488" t="e">
        <f>SUM(PRS23,PRS27,PRS33,PRS38,PRS41,PRS44,PRS47,PRS50,PRS56,PRS62,PRS64,PRS70,PRS76,PRS78,PRS82,#REF!)*(1-$E$91)*0.095</f>
        <v>#REF!</v>
      </c>
      <c r="PRT97" s="1488" t="e">
        <f>SUM(PRT23,PRT27,PRT33,PRT38,PRT41,PRT44,PRT47,PRT50,PRT56,PRT62,PRT64,PRT70,PRT76,PRT78,PRT82,#REF!)*(1-$E$91)*0.095</f>
        <v>#REF!</v>
      </c>
      <c r="PRU97" s="1488" t="e">
        <f>SUM(PRU23,PRU27,PRU33,PRU38,PRU41,PRU44,PRU47,PRU50,PRU56,PRU62,PRU64,PRU70,PRU76,PRU78,PRU82,#REF!)*(1-$E$91)*0.095</f>
        <v>#REF!</v>
      </c>
      <c r="PRV97" s="1488" t="e">
        <f>SUM(PRV23,PRV27,PRV33,PRV38,PRV41,PRV44,PRV47,PRV50,PRV56,PRV62,PRV64,PRV70,PRV76,PRV78,PRV82,#REF!)*(1-$E$91)*0.095</f>
        <v>#REF!</v>
      </c>
      <c r="PRW97" s="1488" t="e">
        <f>SUM(PRW23,PRW27,PRW33,PRW38,PRW41,PRW44,PRW47,PRW50,PRW56,PRW62,PRW64,PRW70,PRW76,PRW78,PRW82,#REF!)*(1-$E$91)*0.095</f>
        <v>#REF!</v>
      </c>
      <c r="PRX97" s="1488" t="e">
        <f>SUM(PRX23,PRX27,PRX33,PRX38,PRX41,PRX44,PRX47,PRX50,PRX56,PRX62,PRX64,PRX70,PRX76,PRX78,PRX82,#REF!)*(1-$E$91)*0.095</f>
        <v>#REF!</v>
      </c>
      <c r="PRY97" s="1488" t="e">
        <f>SUM(PRY23,PRY27,PRY33,PRY38,PRY41,PRY44,PRY47,PRY50,PRY56,PRY62,PRY64,PRY70,PRY76,PRY78,PRY82,#REF!)*(1-$E$91)*0.095</f>
        <v>#REF!</v>
      </c>
      <c r="PRZ97" s="1488" t="e">
        <f>SUM(PRZ23,PRZ27,PRZ33,PRZ38,PRZ41,PRZ44,PRZ47,PRZ50,PRZ56,PRZ62,PRZ64,PRZ70,PRZ76,PRZ78,PRZ82,#REF!)*(1-$E$91)*0.095</f>
        <v>#REF!</v>
      </c>
      <c r="PSA97" s="1488" t="e">
        <f>SUM(PSA23,PSA27,PSA33,PSA38,PSA41,PSA44,PSA47,PSA50,PSA56,PSA62,PSA64,PSA70,PSA76,PSA78,PSA82,#REF!)*(1-$E$91)*0.095</f>
        <v>#REF!</v>
      </c>
      <c r="PSB97" s="1488" t="e">
        <f>SUM(PSB23,PSB27,PSB33,PSB38,PSB41,PSB44,PSB47,PSB50,PSB56,PSB62,PSB64,PSB70,PSB76,PSB78,PSB82,#REF!)*(1-$E$91)*0.095</f>
        <v>#REF!</v>
      </c>
      <c r="PSC97" s="1488" t="e">
        <f>SUM(PSC23,PSC27,PSC33,PSC38,PSC41,PSC44,PSC47,PSC50,PSC56,PSC62,PSC64,PSC70,PSC76,PSC78,PSC82,#REF!)*(1-$E$91)*0.095</f>
        <v>#REF!</v>
      </c>
      <c r="PSD97" s="1488" t="e">
        <f>SUM(PSD23,PSD27,PSD33,PSD38,PSD41,PSD44,PSD47,PSD50,PSD56,PSD62,PSD64,PSD70,PSD76,PSD78,PSD82,#REF!)*(1-$E$91)*0.095</f>
        <v>#REF!</v>
      </c>
      <c r="PSE97" s="1488" t="e">
        <f>SUM(PSE23,PSE27,PSE33,PSE38,PSE41,PSE44,PSE47,PSE50,PSE56,PSE62,PSE64,PSE70,PSE76,PSE78,PSE82,#REF!)*(1-$E$91)*0.095</f>
        <v>#REF!</v>
      </c>
      <c r="PSF97" s="1488" t="e">
        <f>SUM(PSF23,PSF27,PSF33,PSF38,PSF41,PSF44,PSF47,PSF50,PSF56,PSF62,PSF64,PSF70,PSF76,PSF78,PSF82,#REF!)*(1-$E$91)*0.095</f>
        <v>#REF!</v>
      </c>
      <c r="PSG97" s="1488" t="e">
        <f>SUM(PSG23,PSG27,PSG33,PSG38,PSG41,PSG44,PSG47,PSG50,PSG56,PSG62,PSG64,PSG70,PSG76,PSG78,PSG82,#REF!)*(1-$E$91)*0.095</f>
        <v>#REF!</v>
      </c>
      <c r="PSH97" s="1488" t="e">
        <f>SUM(PSH23,PSH27,PSH33,PSH38,PSH41,PSH44,PSH47,PSH50,PSH56,PSH62,PSH64,PSH70,PSH76,PSH78,PSH82,#REF!)*(1-$E$91)*0.095</f>
        <v>#REF!</v>
      </c>
      <c r="PSI97" s="1488" t="e">
        <f>SUM(PSI23,PSI27,PSI33,PSI38,PSI41,PSI44,PSI47,PSI50,PSI56,PSI62,PSI64,PSI70,PSI76,PSI78,PSI82,#REF!)*(1-$E$91)*0.095</f>
        <v>#REF!</v>
      </c>
      <c r="PSJ97" s="1488" t="e">
        <f>SUM(PSJ23,PSJ27,PSJ33,PSJ38,PSJ41,PSJ44,PSJ47,PSJ50,PSJ56,PSJ62,PSJ64,PSJ70,PSJ76,PSJ78,PSJ82,#REF!)*(1-$E$91)*0.095</f>
        <v>#REF!</v>
      </c>
      <c r="PSK97" s="1488" t="e">
        <f>SUM(PSK23,PSK27,PSK33,PSK38,PSK41,PSK44,PSK47,PSK50,PSK56,PSK62,PSK64,PSK70,PSK76,PSK78,PSK82,#REF!)*(1-$E$91)*0.095</f>
        <v>#REF!</v>
      </c>
      <c r="PSL97" s="1488" t="e">
        <f>SUM(PSL23,PSL27,PSL33,PSL38,PSL41,PSL44,PSL47,PSL50,PSL56,PSL62,PSL64,PSL70,PSL76,PSL78,PSL82,#REF!)*(1-$E$91)*0.095</f>
        <v>#REF!</v>
      </c>
      <c r="PSM97" s="1488" t="e">
        <f>SUM(PSM23,PSM27,PSM33,PSM38,PSM41,PSM44,PSM47,PSM50,PSM56,PSM62,PSM64,PSM70,PSM76,PSM78,PSM82,#REF!)*(1-$E$91)*0.095</f>
        <v>#REF!</v>
      </c>
      <c r="PSN97" s="1488" t="e">
        <f>SUM(PSN23,PSN27,PSN33,PSN38,PSN41,PSN44,PSN47,PSN50,PSN56,PSN62,PSN64,PSN70,PSN76,PSN78,PSN82,#REF!)*(1-$E$91)*0.095</f>
        <v>#REF!</v>
      </c>
      <c r="PSO97" s="1488" t="e">
        <f>SUM(PSO23,PSO27,PSO33,PSO38,PSO41,PSO44,PSO47,PSO50,PSO56,PSO62,PSO64,PSO70,PSO76,PSO78,PSO82,#REF!)*(1-$E$91)*0.095</f>
        <v>#REF!</v>
      </c>
      <c r="PSP97" s="1488" t="e">
        <f>SUM(PSP23,PSP27,PSP33,PSP38,PSP41,PSP44,PSP47,PSP50,PSP56,PSP62,PSP64,PSP70,PSP76,PSP78,PSP82,#REF!)*(1-$E$91)*0.095</f>
        <v>#REF!</v>
      </c>
      <c r="PSQ97" s="1488" t="e">
        <f>SUM(PSQ23,PSQ27,PSQ33,PSQ38,PSQ41,PSQ44,PSQ47,PSQ50,PSQ56,PSQ62,PSQ64,PSQ70,PSQ76,PSQ78,PSQ82,#REF!)*(1-$E$91)*0.095</f>
        <v>#REF!</v>
      </c>
      <c r="PSR97" s="1488" t="e">
        <f>SUM(PSR23,PSR27,PSR33,PSR38,PSR41,PSR44,PSR47,PSR50,PSR56,PSR62,PSR64,PSR70,PSR76,PSR78,PSR82,#REF!)*(1-$E$91)*0.095</f>
        <v>#REF!</v>
      </c>
      <c r="PSS97" s="1488" t="e">
        <f>SUM(PSS23,PSS27,PSS33,PSS38,PSS41,PSS44,PSS47,PSS50,PSS56,PSS62,PSS64,PSS70,PSS76,PSS78,PSS82,#REF!)*(1-$E$91)*0.095</f>
        <v>#REF!</v>
      </c>
      <c r="PST97" s="1488" t="e">
        <f>SUM(PST23,PST27,PST33,PST38,PST41,PST44,PST47,PST50,PST56,PST62,PST64,PST70,PST76,PST78,PST82,#REF!)*(1-$E$91)*0.095</f>
        <v>#REF!</v>
      </c>
      <c r="PSU97" s="1488" t="e">
        <f>SUM(PSU23,PSU27,PSU33,PSU38,PSU41,PSU44,PSU47,PSU50,PSU56,PSU62,PSU64,PSU70,PSU76,PSU78,PSU82,#REF!)*(1-$E$91)*0.095</f>
        <v>#REF!</v>
      </c>
      <c r="PSV97" s="1488" t="e">
        <f>SUM(PSV23,PSV27,PSV33,PSV38,PSV41,PSV44,PSV47,PSV50,PSV56,PSV62,PSV64,PSV70,PSV76,PSV78,PSV82,#REF!)*(1-$E$91)*0.095</f>
        <v>#REF!</v>
      </c>
      <c r="PSW97" s="1488" t="e">
        <f>SUM(PSW23,PSW27,PSW33,PSW38,PSW41,PSW44,PSW47,PSW50,PSW56,PSW62,PSW64,PSW70,PSW76,PSW78,PSW82,#REF!)*(1-$E$91)*0.095</f>
        <v>#REF!</v>
      </c>
      <c r="PSX97" s="1488" t="e">
        <f>SUM(PSX23,PSX27,PSX33,PSX38,PSX41,PSX44,PSX47,PSX50,PSX56,PSX62,PSX64,PSX70,PSX76,PSX78,PSX82,#REF!)*(1-$E$91)*0.095</f>
        <v>#REF!</v>
      </c>
      <c r="PSY97" s="1488" t="e">
        <f>SUM(PSY23,PSY27,PSY33,PSY38,PSY41,PSY44,PSY47,PSY50,PSY56,PSY62,PSY64,PSY70,PSY76,PSY78,PSY82,#REF!)*(1-$E$91)*0.095</f>
        <v>#REF!</v>
      </c>
      <c r="PSZ97" s="1488" t="e">
        <f>SUM(PSZ23,PSZ27,PSZ33,PSZ38,PSZ41,PSZ44,PSZ47,PSZ50,PSZ56,PSZ62,PSZ64,PSZ70,PSZ76,PSZ78,PSZ82,#REF!)*(1-$E$91)*0.095</f>
        <v>#REF!</v>
      </c>
      <c r="PTA97" s="1488" t="e">
        <f>SUM(PTA23,PTA27,PTA33,PTA38,PTA41,PTA44,PTA47,PTA50,PTA56,PTA62,PTA64,PTA70,PTA76,PTA78,PTA82,#REF!)*(1-$E$91)*0.095</f>
        <v>#REF!</v>
      </c>
      <c r="PTB97" s="1488" t="e">
        <f>SUM(PTB23,PTB27,PTB33,PTB38,PTB41,PTB44,PTB47,PTB50,PTB56,PTB62,PTB64,PTB70,PTB76,PTB78,PTB82,#REF!)*(1-$E$91)*0.095</f>
        <v>#REF!</v>
      </c>
      <c r="PTC97" s="1488" t="e">
        <f>SUM(PTC23,PTC27,PTC33,PTC38,PTC41,PTC44,PTC47,PTC50,PTC56,PTC62,PTC64,PTC70,PTC76,PTC78,PTC82,#REF!)*(1-$E$91)*0.095</f>
        <v>#REF!</v>
      </c>
      <c r="PTD97" s="1488" t="e">
        <f>SUM(PTD23,PTD27,PTD33,PTD38,PTD41,PTD44,PTD47,PTD50,PTD56,PTD62,PTD64,PTD70,PTD76,PTD78,PTD82,#REF!)*(1-$E$91)*0.095</f>
        <v>#REF!</v>
      </c>
      <c r="PTE97" s="1488" t="e">
        <f>SUM(PTE23,PTE27,PTE33,PTE38,PTE41,PTE44,PTE47,PTE50,PTE56,PTE62,PTE64,PTE70,PTE76,PTE78,PTE82,#REF!)*(1-$E$91)*0.095</f>
        <v>#REF!</v>
      </c>
      <c r="PTF97" s="1488" t="e">
        <f>SUM(PTF23,PTF27,PTF33,PTF38,PTF41,PTF44,PTF47,PTF50,PTF56,PTF62,PTF64,PTF70,PTF76,PTF78,PTF82,#REF!)*(1-$E$91)*0.095</f>
        <v>#REF!</v>
      </c>
      <c r="PTG97" s="1488" t="e">
        <f>SUM(PTG23,PTG27,PTG33,PTG38,PTG41,PTG44,PTG47,PTG50,PTG56,PTG62,PTG64,PTG70,PTG76,PTG78,PTG82,#REF!)*(1-$E$91)*0.095</f>
        <v>#REF!</v>
      </c>
      <c r="PTH97" s="1488" t="e">
        <f>SUM(PTH23,PTH27,PTH33,PTH38,PTH41,PTH44,PTH47,PTH50,PTH56,PTH62,PTH64,PTH70,PTH76,PTH78,PTH82,#REF!)*(1-$E$91)*0.095</f>
        <v>#REF!</v>
      </c>
      <c r="PTI97" s="1488" t="e">
        <f>SUM(PTI23,PTI27,PTI33,PTI38,PTI41,PTI44,PTI47,PTI50,PTI56,PTI62,PTI64,PTI70,PTI76,PTI78,PTI82,#REF!)*(1-$E$91)*0.095</f>
        <v>#REF!</v>
      </c>
      <c r="PTJ97" s="1488" t="e">
        <f>SUM(PTJ23,PTJ27,PTJ33,PTJ38,PTJ41,PTJ44,PTJ47,PTJ50,PTJ56,PTJ62,PTJ64,PTJ70,PTJ76,PTJ78,PTJ82,#REF!)*(1-$E$91)*0.095</f>
        <v>#REF!</v>
      </c>
      <c r="PTK97" s="1488" t="e">
        <f>SUM(PTK23,PTK27,PTK33,PTK38,PTK41,PTK44,PTK47,PTK50,PTK56,PTK62,PTK64,PTK70,PTK76,PTK78,PTK82,#REF!)*(1-$E$91)*0.095</f>
        <v>#REF!</v>
      </c>
      <c r="PTL97" s="1488" t="e">
        <f>SUM(PTL23,PTL27,PTL33,PTL38,PTL41,PTL44,PTL47,PTL50,PTL56,PTL62,PTL64,PTL70,PTL76,PTL78,PTL82,#REF!)*(1-$E$91)*0.095</f>
        <v>#REF!</v>
      </c>
      <c r="PTM97" s="1488" t="e">
        <f>SUM(PTM23,PTM27,PTM33,PTM38,PTM41,PTM44,PTM47,PTM50,PTM56,PTM62,PTM64,PTM70,PTM76,PTM78,PTM82,#REF!)*(1-$E$91)*0.095</f>
        <v>#REF!</v>
      </c>
      <c r="PTN97" s="1488" t="e">
        <f>SUM(PTN23,PTN27,PTN33,PTN38,PTN41,PTN44,PTN47,PTN50,PTN56,PTN62,PTN64,PTN70,PTN76,PTN78,PTN82,#REF!)*(1-$E$91)*0.095</f>
        <v>#REF!</v>
      </c>
      <c r="PTO97" s="1488" t="e">
        <f>SUM(PTO23,PTO27,PTO33,PTO38,PTO41,PTO44,PTO47,PTO50,PTO56,PTO62,PTO64,PTO70,PTO76,PTO78,PTO82,#REF!)*(1-$E$91)*0.095</f>
        <v>#REF!</v>
      </c>
      <c r="PTP97" s="1488" t="e">
        <f>SUM(PTP23,PTP27,PTP33,PTP38,PTP41,PTP44,PTP47,PTP50,PTP56,PTP62,PTP64,PTP70,PTP76,PTP78,PTP82,#REF!)*(1-$E$91)*0.095</f>
        <v>#REF!</v>
      </c>
      <c r="PTQ97" s="1488" t="e">
        <f>SUM(PTQ23,PTQ27,PTQ33,PTQ38,PTQ41,PTQ44,PTQ47,PTQ50,PTQ56,PTQ62,PTQ64,PTQ70,PTQ76,PTQ78,PTQ82,#REF!)*(1-$E$91)*0.095</f>
        <v>#REF!</v>
      </c>
      <c r="PTR97" s="1488" t="e">
        <f>SUM(PTR23,PTR27,PTR33,PTR38,PTR41,PTR44,PTR47,PTR50,PTR56,PTR62,PTR64,PTR70,PTR76,PTR78,PTR82,#REF!)*(1-$E$91)*0.095</f>
        <v>#REF!</v>
      </c>
      <c r="PTS97" s="1488" t="e">
        <f>SUM(PTS23,PTS27,PTS33,PTS38,PTS41,PTS44,PTS47,PTS50,PTS56,PTS62,PTS64,PTS70,PTS76,PTS78,PTS82,#REF!)*(1-$E$91)*0.095</f>
        <v>#REF!</v>
      </c>
      <c r="PTT97" s="1488" t="e">
        <f>SUM(PTT23,PTT27,PTT33,PTT38,PTT41,PTT44,PTT47,PTT50,PTT56,PTT62,PTT64,PTT70,PTT76,PTT78,PTT82,#REF!)*(1-$E$91)*0.095</f>
        <v>#REF!</v>
      </c>
      <c r="PTU97" s="1488" t="e">
        <f>SUM(PTU23,PTU27,PTU33,PTU38,PTU41,PTU44,PTU47,PTU50,PTU56,PTU62,PTU64,PTU70,PTU76,PTU78,PTU82,#REF!)*(1-$E$91)*0.095</f>
        <v>#REF!</v>
      </c>
      <c r="PTV97" s="1488" t="e">
        <f>SUM(PTV23,PTV27,PTV33,PTV38,PTV41,PTV44,PTV47,PTV50,PTV56,PTV62,PTV64,PTV70,PTV76,PTV78,PTV82,#REF!)*(1-$E$91)*0.095</f>
        <v>#REF!</v>
      </c>
      <c r="PTW97" s="1488" t="e">
        <f>SUM(PTW23,PTW27,PTW33,PTW38,PTW41,PTW44,PTW47,PTW50,PTW56,PTW62,PTW64,PTW70,PTW76,PTW78,PTW82,#REF!)*(1-$E$91)*0.095</f>
        <v>#REF!</v>
      </c>
      <c r="PTX97" s="1488" t="e">
        <f>SUM(PTX23,PTX27,PTX33,PTX38,PTX41,PTX44,PTX47,PTX50,PTX56,PTX62,PTX64,PTX70,PTX76,PTX78,PTX82,#REF!)*(1-$E$91)*0.095</f>
        <v>#REF!</v>
      </c>
      <c r="PTY97" s="1488" t="e">
        <f>SUM(PTY23,PTY27,PTY33,PTY38,PTY41,PTY44,PTY47,PTY50,PTY56,PTY62,PTY64,PTY70,PTY76,PTY78,PTY82,#REF!)*(1-$E$91)*0.095</f>
        <v>#REF!</v>
      </c>
      <c r="PTZ97" s="1488" t="e">
        <f>SUM(PTZ23,PTZ27,PTZ33,PTZ38,PTZ41,PTZ44,PTZ47,PTZ50,PTZ56,PTZ62,PTZ64,PTZ70,PTZ76,PTZ78,PTZ82,#REF!)*(1-$E$91)*0.095</f>
        <v>#REF!</v>
      </c>
      <c r="PUA97" s="1488" t="e">
        <f>SUM(PUA23,PUA27,PUA33,PUA38,PUA41,PUA44,PUA47,PUA50,PUA56,PUA62,PUA64,PUA70,PUA76,PUA78,PUA82,#REF!)*(1-$E$91)*0.095</f>
        <v>#REF!</v>
      </c>
      <c r="PUB97" s="1488" t="e">
        <f>SUM(PUB23,PUB27,PUB33,PUB38,PUB41,PUB44,PUB47,PUB50,PUB56,PUB62,PUB64,PUB70,PUB76,PUB78,PUB82,#REF!)*(1-$E$91)*0.095</f>
        <v>#REF!</v>
      </c>
      <c r="PUC97" s="1488" t="e">
        <f>SUM(PUC23,PUC27,PUC33,PUC38,PUC41,PUC44,PUC47,PUC50,PUC56,PUC62,PUC64,PUC70,PUC76,PUC78,PUC82,#REF!)*(1-$E$91)*0.095</f>
        <v>#REF!</v>
      </c>
      <c r="PUD97" s="1488" t="e">
        <f>SUM(PUD23,PUD27,PUD33,PUD38,PUD41,PUD44,PUD47,PUD50,PUD56,PUD62,PUD64,PUD70,PUD76,PUD78,PUD82,#REF!)*(1-$E$91)*0.095</f>
        <v>#REF!</v>
      </c>
      <c r="PUE97" s="1488" t="e">
        <f>SUM(PUE23,PUE27,PUE33,PUE38,PUE41,PUE44,PUE47,PUE50,PUE56,PUE62,PUE64,PUE70,PUE76,PUE78,PUE82,#REF!)*(1-$E$91)*0.095</f>
        <v>#REF!</v>
      </c>
      <c r="PUF97" s="1488" t="e">
        <f>SUM(PUF23,PUF27,PUF33,PUF38,PUF41,PUF44,PUF47,PUF50,PUF56,PUF62,PUF64,PUF70,PUF76,PUF78,PUF82,#REF!)*(1-$E$91)*0.095</f>
        <v>#REF!</v>
      </c>
      <c r="PUG97" s="1488" t="e">
        <f>SUM(PUG23,PUG27,PUG33,PUG38,PUG41,PUG44,PUG47,PUG50,PUG56,PUG62,PUG64,PUG70,PUG76,PUG78,PUG82,#REF!)*(1-$E$91)*0.095</f>
        <v>#REF!</v>
      </c>
      <c r="PUH97" s="1488" t="e">
        <f>SUM(PUH23,PUH27,PUH33,PUH38,PUH41,PUH44,PUH47,PUH50,PUH56,PUH62,PUH64,PUH70,PUH76,PUH78,PUH82,#REF!)*(1-$E$91)*0.095</f>
        <v>#REF!</v>
      </c>
      <c r="PUI97" s="1488" t="e">
        <f>SUM(PUI23,PUI27,PUI33,PUI38,PUI41,PUI44,PUI47,PUI50,PUI56,PUI62,PUI64,PUI70,PUI76,PUI78,PUI82,#REF!)*(1-$E$91)*0.095</f>
        <v>#REF!</v>
      </c>
      <c r="PUJ97" s="1488" t="e">
        <f>SUM(PUJ23,PUJ27,PUJ33,PUJ38,PUJ41,PUJ44,PUJ47,PUJ50,PUJ56,PUJ62,PUJ64,PUJ70,PUJ76,PUJ78,PUJ82,#REF!)*(1-$E$91)*0.095</f>
        <v>#REF!</v>
      </c>
      <c r="PUK97" s="1488" t="e">
        <f>SUM(PUK23,PUK27,PUK33,PUK38,PUK41,PUK44,PUK47,PUK50,PUK56,PUK62,PUK64,PUK70,PUK76,PUK78,PUK82,#REF!)*(1-$E$91)*0.095</f>
        <v>#REF!</v>
      </c>
      <c r="PUL97" s="1488" t="e">
        <f>SUM(PUL23,PUL27,PUL33,PUL38,PUL41,PUL44,PUL47,PUL50,PUL56,PUL62,PUL64,PUL70,PUL76,PUL78,PUL82,#REF!)*(1-$E$91)*0.095</f>
        <v>#REF!</v>
      </c>
      <c r="PUM97" s="1488" t="e">
        <f>SUM(PUM23,PUM27,PUM33,PUM38,PUM41,PUM44,PUM47,PUM50,PUM56,PUM62,PUM64,PUM70,PUM76,PUM78,PUM82,#REF!)*(1-$E$91)*0.095</f>
        <v>#REF!</v>
      </c>
      <c r="PUN97" s="1488" t="e">
        <f>SUM(PUN23,PUN27,PUN33,PUN38,PUN41,PUN44,PUN47,PUN50,PUN56,PUN62,PUN64,PUN70,PUN76,PUN78,PUN82,#REF!)*(1-$E$91)*0.095</f>
        <v>#REF!</v>
      </c>
      <c r="PUO97" s="1488" t="e">
        <f>SUM(PUO23,PUO27,PUO33,PUO38,PUO41,PUO44,PUO47,PUO50,PUO56,PUO62,PUO64,PUO70,PUO76,PUO78,PUO82,#REF!)*(1-$E$91)*0.095</f>
        <v>#REF!</v>
      </c>
      <c r="PUP97" s="1488" t="e">
        <f>SUM(PUP23,PUP27,PUP33,PUP38,PUP41,PUP44,PUP47,PUP50,PUP56,PUP62,PUP64,PUP70,PUP76,PUP78,PUP82,#REF!)*(1-$E$91)*0.095</f>
        <v>#REF!</v>
      </c>
      <c r="PUQ97" s="1488" t="e">
        <f>SUM(PUQ23,PUQ27,PUQ33,PUQ38,PUQ41,PUQ44,PUQ47,PUQ50,PUQ56,PUQ62,PUQ64,PUQ70,PUQ76,PUQ78,PUQ82,#REF!)*(1-$E$91)*0.095</f>
        <v>#REF!</v>
      </c>
      <c r="PUR97" s="1488" t="e">
        <f>SUM(PUR23,PUR27,PUR33,PUR38,PUR41,PUR44,PUR47,PUR50,PUR56,PUR62,PUR64,PUR70,PUR76,PUR78,PUR82,#REF!)*(1-$E$91)*0.095</f>
        <v>#REF!</v>
      </c>
      <c r="PUS97" s="1488" t="e">
        <f>SUM(PUS23,PUS27,PUS33,PUS38,PUS41,PUS44,PUS47,PUS50,PUS56,PUS62,PUS64,PUS70,PUS76,PUS78,PUS82,#REF!)*(1-$E$91)*0.095</f>
        <v>#REF!</v>
      </c>
      <c r="PUT97" s="1488" t="e">
        <f>SUM(PUT23,PUT27,PUT33,PUT38,PUT41,PUT44,PUT47,PUT50,PUT56,PUT62,PUT64,PUT70,PUT76,PUT78,PUT82,#REF!)*(1-$E$91)*0.095</f>
        <v>#REF!</v>
      </c>
      <c r="PUU97" s="1488" t="e">
        <f>SUM(PUU23,PUU27,PUU33,PUU38,PUU41,PUU44,PUU47,PUU50,PUU56,PUU62,PUU64,PUU70,PUU76,PUU78,PUU82,#REF!)*(1-$E$91)*0.095</f>
        <v>#REF!</v>
      </c>
      <c r="PUV97" s="1488" t="e">
        <f>SUM(PUV23,PUV27,PUV33,PUV38,PUV41,PUV44,PUV47,PUV50,PUV56,PUV62,PUV64,PUV70,PUV76,PUV78,PUV82,#REF!)*(1-$E$91)*0.095</f>
        <v>#REF!</v>
      </c>
      <c r="PUW97" s="1488" t="e">
        <f>SUM(PUW23,PUW27,PUW33,PUW38,PUW41,PUW44,PUW47,PUW50,PUW56,PUW62,PUW64,PUW70,PUW76,PUW78,PUW82,#REF!)*(1-$E$91)*0.095</f>
        <v>#REF!</v>
      </c>
      <c r="PUX97" s="1488" t="e">
        <f>SUM(PUX23,PUX27,PUX33,PUX38,PUX41,PUX44,PUX47,PUX50,PUX56,PUX62,PUX64,PUX70,PUX76,PUX78,PUX82,#REF!)*(1-$E$91)*0.095</f>
        <v>#REF!</v>
      </c>
      <c r="PUY97" s="1488" t="e">
        <f>SUM(PUY23,PUY27,PUY33,PUY38,PUY41,PUY44,PUY47,PUY50,PUY56,PUY62,PUY64,PUY70,PUY76,PUY78,PUY82,#REF!)*(1-$E$91)*0.095</f>
        <v>#REF!</v>
      </c>
      <c r="PUZ97" s="1488" t="e">
        <f>SUM(PUZ23,PUZ27,PUZ33,PUZ38,PUZ41,PUZ44,PUZ47,PUZ50,PUZ56,PUZ62,PUZ64,PUZ70,PUZ76,PUZ78,PUZ82,#REF!)*(1-$E$91)*0.095</f>
        <v>#REF!</v>
      </c>
      <c r="PVA97" s="1488" t="e">
        <f>SUM(PVA23,PVA27,PVA33,PVA38,PVA41,PVA44,PVA47,PVA50,PVA56,PVA62,PVA64,PVA70,PVA76,PVA78,PVA82,#REF!)*(1-$E$91)*0.095</f>
        <v>#REF!</v>
      </c>
      <c r="PVB97" s="1488" t="e">
        <f>SUM(PVB23,PVB27,PVB33,PVB38,PVB41,PVB44,PVB47,PVB50,PVB56,PVB62,PVB64,PVB70,PVB76,PVB78,PVB82,#REF!)*(1-$E$91)*0.095</f>
        <v>#REF!</v>
      </c>
      <c r="PVC97" s="1488" t="e">
        <f>SUM(PVC23,PVC27,PVC33,PVC38,PVC41,PVC44,PVC47,PVC50,PVC56,PVC62,PVC64,PVC70,PVC76,PVC78,PVC82,#REF!)*(1-$E$91)*0.095</f>
        <v>#REF!</v>
      </c>
      <c r="PVD97" s="1488" t="e">
        <f>SUM(PVD23,PVD27,PVD33,PVD38,PVD41,PVD44,PVD47,PVD50,PVD56,PVD62,PVD64,PVD70,PVD76,PVD78,PVD82,#REF!)*(1-$E$91)*0.095</f>
        <v>#REF!</v>
      </c>
      <c r="PVE97" s="1488" t="e">
        <f>SUM(PVE23,PVE27,PVE33,PVE38,PVE41,PVE44,PVE47,PVE50,PVE56,PVE62,PVE64,PVE70,PVE76,PVE78,PVE82,#REF!)*(1-$E$91)*0.095</f>
        <v>#REF!</v>
      </c>
      <c r="PVF97" s="1488" t="e">
        <f>SUM(PVF23,PVF27,PVF33,PVF38,PVF41,PVF44,PVF47,PVF50,PVF56,PVF62,PVF64,PVF70,PVF76,PVF78,PVF82,#REF!)*(1-$E$91)*0.095</f>
        <v>#REF!</v>
      </c>
      <c r="PVG97" s="1488" t="e">
        <f>SUM(PVG23,PVG27,PVG33,PVG38,PVG41,PVG44,PVG47,PVG50,PVG56,PVG62,PVG64,PVG70,PVG76,PVG78,PVG82,#REF!)*(1-$E$91)*0.095</f>
        <v>#REF!</v>
      </c>
      <c r="PVH97" s="1488" t="e">
        <f>SUM(PVH23,PVH27,PVH33,PVH38,PVH41,PVH44,PVH47,PVH50,PVH56,PVH62,PVH64,PVH70,PVH76,PVH78,PVH82,#REF!)*(1-$E$91)*0.095</f>
        <v>#REF!</v>
      </c>
      <c r="PVI97" s="1488" t="e">
        <f>SUM(PVI23,PVI27,PVI33,PVI38,PVI41,PVI44,PVI47,PVI50,PVI56,PVI62,PVI64,PVI70,PVI76,PVI78,PVI82,#REF!)*(1-$E$91)*0.095</f>
        <v>#REF!</v>
      </c>
      <c r="PVJ97" s="1488" t="e">
        <f>SUM(PVJ23,PVJ27,PVJ33,PVJ38,PVJ41,PVJ44,PVJ47,PVJ50,PVJ56,PVJ62,PVJ64,PVJ70,PVJ76,PVJ78,PVJ82,#REF!)*(1-$E$91)*0.095</f>
        <v>#REF!</v>
      </c>
      <c r="PVK97" s="1488" t="e">
        <f>SUM(PVK23,PVK27,PVK33,PVK38,PVK41,PVK44,PVK47,PVK50,PVK56,PVK62,PVK64,PVK70,PVK76,PVK78,PVK82,#REF!)*(1-$E$91)*0.095</f>
        <v>#REF!</v>
      </c>
      <c r="PVL97" s="1488" t="e">
        <f>SUM(PVL23,PVL27,PVL33,PVL38,PVL41,PVL44,PVL47,PVL50,PVL56,PVL62,PVL64,PVL70,PVL76,PVL78,PVL82,#REF!)*(1-$E$91)*0.095</f>
        <v>#REF!</v>
      </c>
      <c r="PVM97" s="1488" t="e">
        <f>SUM(PVM23,PVM27,PVM33,PVM38,PVM41,PVM44,PVM47,PVM50,PVM56,PVM62,PVM64,PVM70,PVM76,PVM78,PVM82,#REF!)*(1-$E$91)*0.095</f>
        <v>#REF!</v>
      </c>
      <c r="PVN97" s="1488" t="e">
        <f>SUM(PVN23,PVN27,PVN33,PVN38,PVN41,PVN44,PVN47,PVN50,PVN56,PVN62,PVN64,PVN70,PVN76,PVN78,PVN82,#REF!)*(1-$E$91)*0.095</f>
        <v>#REF!</v>
      </c>
      <c r="PVO97" s="1488" t="e">
        <f>SUM(PVO23,PVO27,PVO33,PVO38,PVO41,PVO44,PVO47,PVO50,PVO56,PVO62,PVO64,PVO70,PVO76,PVO78,PVO82,#REF!)*(1-$E$91)*0.095</f>
        <v>#REF!</v>
      </c>
      <c r="PVP97" s="1488" t="e">
        <f>SUM(PVP23,PVP27,PVP33,PVP38,PVP41,PVP44,PVP47,PVP50,PVP56,PVP62,PVP64,PVP70,PVP76,PVP78,PVP82,#REF!)*(1-$E$91)*0.095</f>
        <v>#REF!</v>
      </c>
      <c r="PVQ97" s="1488" t="e">
        <f>SUM(PVQ23,PVQ27,PVQ33,PVQ38,PVQ41,PVQ44,PVQ47,PVQ50,PVQ56,PVQ62,PVQ64,PVQ70,PVQ76,PVQ78,PVQ82,#REF!)*(1-$E$91)*0.095</f>
        <v>#REF!</v>
      </c>
      <c r="PVR97" s="1488" t="e">
        <f>SUM(PVR23,PVR27,PVR33,PVR38,PVR41,PVR44,PVR47,PVR50,PVR56,PVR62,PVR64,PVR70,PVR76,PVR78,PVR82,#REF!)*(1-$E$91)*0.095</f>
        <v>#REF!</v>
      </c>
      <c r="PVS97" s="1488" t="e">
        <f>SUM(PVS23,PVS27,PVS33,PVS38,PVS41,PVS44,PVS47,PVS50,PVS56,PVS62,PVS64,PVS70,PVS76,PVS78,PVS82,#REF!)*(1-$E$91)*0.095</f>
        <v>#REF!</v>
      </c>
      <c r="PVT97" s="1488" t="e">
        <f>SUM(PVT23,PVT27,PVT33,PVT38,PVT41,PVT44,PVT47,PVT50,PVT56,PVT62,PVT64,PVT70,PVT76,PVT78,PVT82,#REF!)*(1-$E$91)*0.095</f>
        <v>#REF!</v>
      </c>
      <c r="PVU97" s="1488" t="e">
        <f>SUM(PVU23,PVU27,PVU33,PVU38,PVU41,PVU44,PVU47,PVU50,PVU56,PVU62,PVU64,PVU70,PVU76,PVU78,PVU82,#REF!)*(1-$E$91)*0.095</f>
        <v>#REF!</v>
      </c>
      <c r="PVV97" s="1488" t="e">
        <f>SUM(PVV23,PVV27,PVV33,PVV38,PVV41,PVV44,PVV47,PVV50,PVV56,PVV62,PVV64,PVV70,PVV76,PVV78,PVV82,#REF!)*(1-$E$91)*0.095</f>
        <v>#REF!</v>
      </c>
      <c r="PVW97" s="1488" t="e">
        <f>SUM(PVW23,PVW27,PVW33,PVW38,PVW41,PVW44,PVW47,PVW50,PVW56,PVW62,PVW64,PVW70,PVW76,PVW78,PVW82,#REF!)*(1-$E$91)*0.095</f>
        <v>#REF!</v>
      </c>
      <c r="PVX97" s="1488" t="e">
        <f>SUM(PVX23,PVX27,PVX33,PVX38,PVX41,PVX44,PVX47,PVX50,PVX56,PVX62,PVX64,PVX70,PVX76,PVX78,PVX82,#REF!)*(1-$E$91)*0.095</f>
        <v>#REF!</v>
      </c>
      <c r="PVY97" s="1488" t="e">
        <f>SUM(PVY23,PVY27,PVY33,PVY38,PVY41,PVY44,PVY47,PVY50,PVY56,PVY62,PVY64,PVY70,PVY76,PVY78,PVY82,#REF!)*(1-$E$91)*0.095</f>
        <v>#REF!</v>
      </c>
      <c r="PVZ97" s="1488" t="e">
        <f>SUM(PVZ23,PVZ27,PVZ33,PVZ38,PVZ41,PVZ44,PVZ47,PVZ50,PVZ56,PVZ62,PVZ64,PVZ70,PVZ76,PVZ78,PVZ82,#REF!)*(1-$E$91)*0.095</f>
        <v>#REF!</v>
      </c>
      <c r="PWA97" s="1488" t="e">
        <f>SUM(PWA23,PWA27,PWA33,PWA38,PWA41,PWA44,PWA47,PWA50,PWA56,PWA62,PWA64,PWA70,PWA76,PWA78,PWA82,#REF!)*(1-$E$91)*0.095</f>
        <v>#REF!</v>
      </c>
      <c r="PWB97" s="1488" t="e">
        <f>SUM(PWB23,PWB27,PWB33,PWB38,PWB41,PWB44,PWB47,PWB50,PWB56,PWB62,PWB64,PWB70,PWB76,PWB78,PWB82,#REF!)*(1-$E$91)*0.095</f>
        <v>#REF!</v>
      </c>
      <c r="PWC97" s="1488" t="e">
        <f>SUM(PWC23,PWC27,PWC33,PWC38,PWC41,PWC44,PWC47,PWC50,PWC56,PWC62,PWC64,PWC70,PWC76,PWC78,PWC82,#REF!)*(1-$E$91)*0.095</f>
        <v>#REF!</v>
      </c>
      <c r="PWD97" s="1488" t="e">
        <f>SUM(PWD23,PWD27,PWD33,PWD38,PWD41,PWD44,PWD47,PWD50,PWD56,PWD62,PWD64,PWD70,PWD76,PWD78,PWD82,#REF!)*(1-$E$91)*0.095</f>
        <v>#REF!</v>
      </c>
      <c r="PWE97" s="1488" t="e">
        <f>SUM(PWE23,PWE27,PWE33,PWE38,PWE41,PWE44,PWE47,PWE50,PWE56,PWE62,PWE64,PWE70,PWE76,PWE78,PWE82,#REF!)*(1-$E$91)*0.095</f>
        <v>#REF!</v>
      </c>
      <c r="PWF97" s="1488" t="e">
        <f>SUM(PWF23,PWF27,PWF33,PWF38,PWF41,PWF44,PWF47,PWF50,PWF56,PWF62,PWF64,PWF70,PWF76,PWF78,PWF82,#REF!)*(1-$E$91)*0.095</f>
        <v>#REF!</v>
      </c>
      <c r="PWG97" s="1488" t="e">
        <f>SUM(PWG23,PWG27,PWG33,PWG38,PWG41,PWG44,PWG47,PWG50,PWG56,PWG62,PWG64,PWG70,PWG76,PWG78,PWG82,#REF!)*(1-$E$91)*0.095</f>
        <v>#REF!</v>
      </c>
      <c r="PWH97" s="1488" t="e">
        <f>SUM(PWH23,PWH27,PWH33,PWH38,PWH41,PWH44,PWH47,PWH50,PWH56,PWH62,PWH64,PWH70,PWH76,PWH78,PWH82,#REF!)*(1-$E$91)*0.095</f>
        <v>#REF!</v>
      </c>
      <c r="PWI97" s="1488" t="e">
        <f>SUM(PWI23,PWI27,PWI33,PWI38,PWI41,PWI44,PWI47,PWI50,PWI56,PWI62,PWI64,PWI70,PWI76,PWI78,PWI82,#REF!)*(1-$E$91)*0.095</f>
        <v>#REF!</v>
      </c>
      <c r="PWJ97" s="1488" t="e">
        <f>SUM(PWJ23,PWJ27,PWJ33,PWJ38,PWJ41,PWJ44,PWJ47,PWJ50,PWJ56,PWJ62,PWJ64,PWJ70,PWJ76,PWJ78,PWJ82,#REF!)*(1-$E$91)*0.095</f>
        <v>#REF!</v>
      </c>
      <c r="PWK97" s="1488" t="e">
        <f>SUM(PWK23,PWK27,PWK33,PWK38,PWK41,PWK44,PWK47,PWK50,PWK56,PWK62,PWK64,PWK70,PWK76,PWK78,PWK82,#REF!)*(1-$E$91)*0.095</f>
        <v>#REF!</v>
      </c>
      <c r="PWL97" s="1488" t="e">
        <f>SUM(PWL23,PWL27,PWL33,PWL38,PWL41,PWL44,PWL47,PWL50,PWL56,PWL62,PWL64,PWL70,PWL76,PWL78,PWL82,#REF!)*(1-$E$91)*0.095</f>
        <v>#REF!</v>
      </c>
      <c r="PWM97" s="1488" t="e">
        <f>SUM(PWM23,PWM27,PWM33,PWM38,PWM41,PWM44,PWM47,PWM50,PWM56,PWM62,PWM64,PWM70,PWM76,PWM78,PWM82,#REF!)*(1-$E$91)*0.095</f>
        <v>#REF!</v>
      </c>
      <c r="PWN97" s="1488" t="e">
        <f>SUM(PWN23,PWN27,PWN33,PWN38,PWN41,PWN44,PWN47,PWN50,PWN56,PWN62,PWN64,PWN70,PWN76,PWN78,PWN82,#REF!)*(1-$E$91)*0.095</f>
        <v>#REF!</v>
      </c>
      <c r="PWO97" s="1488" t="e">
        <f>SUM(PWO23,PWO27,PWO33,PWO38,PWO41,PWO44,PWO47,PWO50,PWO56,PWO62,PWO64,PWO70,PWO76,PWO78,PWO82,#REF!)*(1-$E$91)*0.095</f>
        <v>#REF!</v>
      </c>
      <c r="PWP97" s="1488" t="e">
        <f>SUM(PWP23,PWP27,PWP33,PWP38,PWP41,PWP44,PWP47,PWP50,PWP56,PWP62,PWP64,PWP70,PWP76,PWP78,PWP82,#REF!)*(1-$E$91)*0.095</f>
        <v>#REF!</v>
      </c>
      <c r="PWQ97" s="1488" t="e">
        <f>SUM(PWQ23,PWQ27,PWQ33,PWQ38,PWQ41,PWQ44,PWQ47,PWQ50,PWQ56,PWQ62,PWQ64,PWQ70,PWQ76,PWQ78,PWQ82,#REF!)*(1-$E$91)*0.095</f>
        <v>#REF!</v>
      </c>
      <c r="PWR97" s="1488" t="e">
        <f>SUM(PWR23,PWR27,PWR33,PWR38,PWR41,PWR44,PWR47,PWR50,PWR56,PWR62,PWR64,PWR70,PWR76,PWR78,PWR82,#REF!)*(1-$E$91)*0.095</f>
        <v>#REF!</v>
      </c>
      <c r="PWS97" s="1488" t="e">
        <f>SUM(PWS23,PWS27,PWS33,PWS38,PWS41,PWS44,PWS47,PWS50,PWS56,PWS62,PWS64,PWS70,PWS76,PWS78,PWS82,#REF!)*(1-$E$91)*0.095</f>
        <v>#REF!</v>
      </c>
      <c r="PWT97" s="1488" t="e">
        <f>SUM(PWT23,PWT27,PWT33,PWT38,PWT41,PWT44,PWT47,PWT50,PWT56,PWT62,PWT64,PWT70,PWT76,PWT78,PWT82,#REF!)*(1-$E$91)*0.095</f>
        <v>#REF!</v>
      </c>
      <c r="PWU97" s="1488" t="e">
        <f>SUM(PWU23,PWU27,PWU33,PWU38,PWU41,PWU44,PWU47,PWU50,PWU56,PWU62,PWU64,PWU70,PWU76,PWU78,PWU82,#REF!)*(1-$E$91)*0.095</f>
        <v>#REF!</v>
      </c>
      <c r="PWV97" s="1488" t="e">
        <f>SUM(PWV23,PWV27,PWV33,PWV38,PWV41,PWV44,PWV47,PWV50,PWV56,PWV62,PWV64,PWV70,PWV76,PWV78,PWV82,#REF!)*(1-$E$91)*0.095</f>
        <v>#REF!</v>
      </c>
      <c r="PWW97" s="1488" t="e">
        <f>SUM(PWW23,PWW27,PWW33,PWW38,PWW41,PWW44,PWW47,PWW50,PWW56,PWW62,PWW64,PWW70,PWW76,PWW78,PWW82,#REF!)*(1-$E$91)*0.095</f>
        <v>#REF!</v>
      </c>
      <c r="PWX97" s="1488" t="e">
        <f>SUM(PWX23,PWX27,PWX33,PWX38,PWX41,PWX44,PWX47,PWX50,PWX56,PWX62,PWX64,PWX70,PWX76,PWX78,PWX82,#REF!)*(1-$E$91)*0.095</f>
        <v>#REF!</v>
      </c>
      <c r="PWY97" s="1488" t="e">
        <f>SUM(PWY23,PWY27,PWY33,PWY38,PWY41,PWY44,PWY47,PWY50,PWY56,PWY62,PWY64,PWY70,PWY76,PWY78,PWY82,#REF!)*(1-$E$91)*0.095</f>
        <v>#REF!</v>
      </c>
      <c r="PWZ97" s="1488" t="e">
        <f>SUM(PWZ23,PWZ27,PWZ33,PWZ38,PWZ41,PWZ44,PWZ47,PWZ50,PWZ56,PWZ62,PWZ64,PWZ70,PWZ76,PWZ78,PWZ82,#REF!)*(1-$E$91)*0.095</f>
        <v>#REF!</v>
      </c>
      <c r="PXA97" s="1488" t="e">
        <f>SUM(PXA23,PXA27,PXA33,PXA38,PXA41,PXA44,PXA47,PXA50,PXA56,PXA62,PXA64,PXA70,PXA76,PXA78,PXA82,#REF!)*(1-$E$91)*0.095</f>
        <v>#REF!</v>
      </c>
      <c r="PXB97" s="1488" t="e">
        <f>SUM(PXB23,PXB27,PXB33,PXB38,PXB41,PXB44,PXB47,PXB50,PXB56,PXB62,PXB64,PXB70,PXB76,PXB78,PXB82,#REF!)*(1-$E$91)*0.095</f>
        <v>#REF!</v>
      </c>
      <c r="PXC97" s="1488" t="e">
        <f>SUM(PXC23,PXC27,PXC33,PXC38,PXC41,PXC44,PXC47,PXC50,PXC56,PXC62,PXC64,PXC70,PXC76,PXC78,PXC82,#REF!)*(1-$E$91)*0.095</f>
        <v>#REF!</v>
      </c>
      <c r="PXD97" s="1488" t="e">
        <f>SUM(PXD23,PXD27,PXD33,PXD38,PXD41,PXD44,PXD47,PXD50,PXD56,PXD62,PXD64,PXD70,PXD76,PXD78,PXD82,#REF!)*(1-$E$91)*0.095</f>
        <v>#REF!</v>
      </c>
      <c r="PXE97" s="1488" t="e">
        <f>SUM(PXE23,PXE27,PXE33,PXE38,PXE41,PXE44,PXE47,PXE50,PXE56,PXE62,PXE64,PXE70,PXE76,PXE78,PXE82,#REF!)*(1-$E$91)*0.095</f>
        <v>#REF!</v>
      </c>
      <c r="PXF97" s="1488" t="e">
        <f>SUM(PXF23,PXF27,PXF33,PXF38,PXF41,PXF44,PXF47,PXF50,PXF56,PXF62,PXF64,PXF70,PXF76,PXF78,PXF82,#REF!)*(1-$E$91)*0.095</f>
        <v>#REF!</v>
      </c>
      <c r="PXG97" s="1488" t="e">
        <f>SUM(PXG23,PXG27,PXG33,PXG38,PXG41,PXG44,PXG47,PXG50,PXG56,PXG62,PXG64,PXG70,PXG76,PXG78,PXG82,#REF!)*(1-$E$91)*0.095</f>
        <v>#REF!</v>
      </c>
      <c r="PXH97" s="1488" t="e">
        <f>SUM(PXH23,PXH27,PXH33,PXH38,PXH41,PXH44,PXH47,PXH50,PXH56,PXH62,PXH64,PXH70,PXH76,PXH78,PXH82,#REF!)*(1-$E$91)*0.095</f>
        <v>#REF!</v>
      </c>
      <c r="PXI97" s="1488" t="e">
        <f>SUM(PXI23,PXI27,PXI33,PXI38,PXI41,PXI44,PXI47,PXI50,PXI56,PXI62,PXI64,PXI70,PXI76,PXI78,PXI82,#REF!)*(1-$E$91)*0.095</f>
        <v>#REF!</v>
      </c>
      <c r="PXJ97" s="1488" t="e">
        <f>SUM(PXJ23,PXJ27,PXJ33,PXJ38,PXJ41,PXJ44,PXJ47,PXJ50,PXJ56,PXJ62,PXJ64,PXJ70,PXJ76,PXJ78,PXJ82,#REF!)*(1-$E$91)*0.095</f>
        <v>#REF!</v>
      </c>
      <c r="PXK97" s="1488" t="e">
        <f>SUM(PXK23,PXK27,PXK33,PXK38,PXK41,PXK44,PXK47,PXK50,PXK56,PXK62,PXK64,PXK70,PXK76,PXK78,PXK82,#REF!)*(1-$E$91)*0.095</f>
        <v>#REF!</v>
      </c>
      <c r="PXL97" s="1488" t="e">
        <f>SUM(PXL23,PXL27,PXL33,PXL38,PXL41,PXL44,PXL47,PXL50,PXL56,PXL62,PXL64,PXL70,PXL76,PXL78,PXL82,#REF!)*(1-$E$91)*0.095</f>
        <v>#REF!</v>
      </c>
      <c r="PXM97" s="1488" t="e">
        <f>SUM(PXM23,PXM27,PXM33,PXM38,PXM41,PXM44,PXM47,PXM50,PXM56,PXM62,PXM64,PXM70,PXM76,PXM78,PXM82,#REF!)*(1-$E$91)*0.095</f>
        <v>#REF!</v>
      </c>
      <c r="PXN97" s="1488" t="e">
        <f>SUM(PXN23,PXN27,PXN33,PXN38,PXN41,PXN44,PXN47,PXN50,PXN56,PXN62,PXN64,PXN70,PXN76,PXN78,PXN82,#REF!)*(1-$E$91)*0.095</f>
        <v>#REF!</v>
      </c>
      <c r="PXO97" s="1488" t="e">
        <f>SUM(PXO23,PXO27,PXO33,PXO38,PXO41,PXO44,PXO47,PXO50,PXO56,PXO62,PXO64,PXO70,PXO76,PXO78,PXO82,#REF!)*(1-$E$91)*0.095</f>
        <v>#REF!</v>
      </c>
      <c r="PXP97" s="1488" t="e">
        <f>SUM(PXP23,PXP27,PXP33,PXP38,PXP41,PXP44,PXP47,PXP50,PXP56,PXP62,PXP64,PXP70,PXP76,PXP78,PXP82,#REF!)*(1-$E$91)*0.095</f>
        <v>#REF!</v>
      </c>
      <c r="PXQ97" s="1488" t="e">
        <f>SUM(PXQ23,PXQ27,PXQ33,PXQ38,PXQ41,PXQ44,PXQ47,PXQ50,PXQ56,PXQ62,PXQ64,PXQ70,PXQ76,PXQ78,PXQ82,#REF!)*(1-$E$91)*0.095</f>
        <v>#REF!</v>
      </c>
      <c r="PXR97" s="1488" t="e">
        <f>SUM(PXR23,PXR27,PXR33,PXR38,PXR41,PXR44,PXR47,PXR50,PXR56,PXR62,PXR64,PXR70,PXR76,PXR78,PXR82,#REF!)*(1-$E$91)*0.095</f>
        <v>#REF!</v>
      </c>
      <c r="PXS97" s="1488" t="e">
        <f>SUM(PXS23,PXS27,PXS33,PXS38,PXS41,PXS44,PXS47,PXS50,PXS56,PXS62,PXS64,PXS70,PXS76,PXS78,PXS82,#REF!)*(1-$E$91)*0.095</f>
        <v>#REF!</v>
      </c>
      <c r="PXT97" s="1488" t="e">
        <f>SUM(PXT23,PXT27,PXT33,PXT38,PXT41,PXT44,PXT47,PXT50,PXT56,PXT62,PXT64,PXT70,PXT76,PXT78,PXT82,#REF!)*(1-$E$91)*0.095</f>
        <v>#REF!</v>
      </c>
      <c r="PXU97" s="1488" t="e">
        <f>SUM(PXU23,PXU27,PXU33,PXU38,PXU41,PXU44,PXU47,PXU50,PXU56,PXU62,PXU64,PXU70,PXU76,PXU78,PXU82,#REF!)*(1-$E$91)*0.095</f>
        <v>#REF!</v>
      </c>
      <c r="PXV97" s="1488" t="e">
        <f>SUM(PXV23,PXV27,PXV33,PXV38,PXV41,PXV44,PXV47,PXV50,PXV56,PXV62,PXV64,PXV70,PXV76,PXV78,PXV82,#REF!)*(1-$E$91)*0.095</f>
        <v>#REF!</v>
      </c>
      <c r="PXW97" s="1488" t="e">
        <f>SUM(PXW23,PXW27,PXW33,PXW38,PXW41,PXW44,PXW47,PXW50,PXW56,PXW62,PXW64,PXW70,PXW76,PXW78,PXW82,#REF!)*(1-$E$91)*0.095</f>
        <v>#REF!</v>
      </c>
      <c r="PXX97" s="1488" t="e">
        <f>SUM(PXX23,PXX27,PXX33,PXX38,PXX41,PXX44,PXX47,PXX50,PXX56,PXX62,PXX64,PXX70,PXX76,PXX78,PXX82,#REF!)*(1-$E$91)*0.095</f>
        <v>#REF!</v>
      </c>
      <c r="PXY97" s="1488" t="e">
        <f>SUM(PXY23,PXY27,PXY33,PXY38,PXY41,PXY44,PXY47,PXY50,PXY56,PXY62,PXY64,PXY70,PXY76,PXY78,PXY82,#REF!)*(1-$E$91)*0.095</f>
        <v>#REF!</v>
      </c>
      <c r="PXZ97" s="1488" t="e">
        <f>SUM(PXZ23,PXZ27,PXZ33,PXZ38,PXZ41,PXZ44,PXZ47,PXZ50,PXZ56,PXZ62,PXZ64,PXZ70,PXZ76,PXZ78,PXZ82,#REF!)*(1-$E$91)*0.095</f>
        <v>#REF!</v>
      </c>
      <c r="PYA97" s="1488" t="e">
        <f>SUM(PYA23,PYA27,PYA33,PYA38,PYA41,PYA44,PYA47,PYA50,PYA56,PYA62,PYA64,PYA70,PYA76,PYA78,PYA82,#REF!)*(1-$E$91)*0.095</f>
        <v>#REF!</v>
      </c>
      <c r="PYB97" s="1488" t="e">
        <f>SUM(PYB23,PYB27,PYB33,PYB38,PYB41,PYB44,PYB47,PYB50,PYB56,PYB62,PYB64,PYB70,PYB76,PYB78,PYB82,#REF!)*(1-$E$91)*0.095</f>
        <v>#REF!</v>
      </c>
      <c r="PYC97" s="1488" t="e">
        <f>SUM(PYC23,PYC27,PYC33,PYC38,PYC41,PYC44,PYC47,PYC50,PYC56,PYC62,PYC64,PYC70,PYC76,PYC78,PYC82,#REF!)*(1-$E$91)*0.095</f>
        <v>#REF!</v>
      </c>
      <c r="PYD97" s="1488" t="e">
        <f>SUM(PYD23,PYD27,PYD33,PYD38,PYD41,PYD44,PYD47,PYD50,PYD56,PYD62,PYD64,PYD70,PYD76,PYD78,PYD82,#REF!)*(1-$E$91)*0.095</f>
        <v>#REF!</v>
      </c>
      <c r="PYE97" s="1488" t="e">
        <f>SUM(PYE23,PYE27,PYE33,PYE38,PYE41,PYE44,PYE47,PYE50,PYE56,PYE62,PYE64,PYE70,PYE76,PYE78,PYE82,#REF!)*(1-$E$91)*0.095</f>
        <v>#REF!</v>
      </c>
      <c r="PYF97" s="1488" t="e">
        <f>SUM(PYF23,PYF27,PYF33,PYF38,PYF41,PYF44,PYF47,PYF50,PYF56,PYF62,PYF64,PYF70,PYF76,PYF78,PYF82,#REF!)*(1-$E$91)*0.095</f>
        <v>#REF!</v>
      </c>
      <c r="PYG97" s="1488" t="e">
        <f>SUM(PYG23,PYG27,PYG33,PYG38,PYG41,PYG44,PYG47,PYG50,PYG56,PYG62,PYG64,PYG70,PYG76,PYG78,PYG82,#REF!)*(1-$E$91)*0.095</f>
        <v>#REF!</v>
      </c>
      <c r="PYH97" s="1488" t="e">
        <f>SUM(PYH23,PYH27,PYH33,PYH38,PYH41,PYH44,PYH47,PYH50,PYH56,PYH62,PYH64,PYH70,PYH76,PYH78,PYH82,#REF!)*(1-$E$91)*0.095</f>
        <v>#REF!</v>
      </c>
      <c r="PYI97" s="1488" t="e">
        <f>SUM(PYI23,PYI27,PYI33,PYI38,PYI41,PYI44,PYI47,PYI50,PYI56,PYI62,PYI64,PYI70,PYI76,PYI78,PYI82,#REF!)*(1-$E$91)*0.095</f>
        <v>#REF!</v>
      </c>
      <c r="PYJ97" s="1488" t="e">
        <f>SUM(PYJ23,PYJ27,PYJ33,PYJ38,PYJ41,PYJ44,PYJ47,PYJ50,PYJ56,PYJ62,PYJ64,PYJ70,PYJ76,PYJ78,PYJ82,#REF!)*(1-$E$91)*0.095</f>
        <v>#REF!</v>
      </c>
      <c r="PYK97" s="1488" t="e">
        <f>SUM(PYK23,PYK27,PYK33,PYK38,PYK41,PYK44,PYK47,PYK50,PYK56,PYK62,PYK64,PYK70,PYK76,PYK78,PYK82,#REF!)*(1-$E$91)*0.095</f>
        <v>#REF!</v>
      </c>
      <c r="PYL97" s="1488" t="e">
        <f>SUM(PYL23,PYL27,PYL33,PYL38,PYL41,PYL44,PYL47,PYL50,PYL56,PYL62,PYL64,PYL70,PYL76,PYL78,PYL82,#REF!)*(1-$E$91)*0.095</f>
        <v>#REF!</v>
      </c>
      <c r="PYM97" s="1488" t="e">
        <f>SUM(PYM23,PYM27,PYM33,PYM38,PYM41,PYM44,PYM47,PYM50,PYM56,PYM62,PYM64,PYM70,PYM76,PYM78,PYM82,#REF!)*(1-$E$91)*0.095</f>
        <v>#REF!</v>
      </c>
      <c r="PYN97" s="1488" t="e">
        <f>SUM(PYN23,PYN27,PYN33,PYN38,PYN41,PYN44,PYN47,PYN50,PYN56,PYN62,PYN64,PYN70,PYN76,PYN78,PYN82,#REF!)*(1-$E$91)*0.095</f>
        <v>#REF!</v>
      </c>
      <c r="PYO97" s="1488" t="e">
        <f>SUM(PYO23,PYO27,PYO33,PYO38,PYO41,PYO44,PYO47,PYO50,PYO56,PYO62,PYO64,PYO70,PYO76,PYO78,PYO82,#REF!)*(1-$E$91)*0.095</f>
        <v>#REF!</v>
      </c>
      <c r="PYP97" s="1488" t="e">
        <f>SUM(PYP23,PYP27,PYP33,PYP38,PYP41,PYP44,PYP47,PYP50,PYP56,PYP62,PYP64,PYP70,PYP76,PYP78,PYP82,#REF!)*(1-$E$91)*0.095</f>
        <v>#REF!</v>
      </c>
      <c r="PYQ97" s="1488" t="e">
        <f>SUM(PYQ23,PYQ27,PYQ33,PYQ38,PYQ41,PYQ44,PYQ47,PYQ50,PYQ56,PYQ62,PYQ64,PYQ70,PYQ76,PYQ78,PYQ82,#REF!)*(1-$E$91)*0.095</f>
        <v>#REF!</v>
      </c>
      <c r="PYR97" s="1488" t="e">
        <f>SUM(PYR23,PYR27,PYR33,PYR38,PYR41,PYR44,PYR47,PYR50,PYR56,PYR62,PYR64,PYR70,PYR76,PYR78,PYR82,#REF!)*(1-$E$91)*0.095</f>
        <v>#REF!</v>
      </c>
      <c r="PYS97" s="1488" t="e">
        <f>SUM(PYS23,PYS27,PYS33,PYS38,PYS41,PYS44,PYS47,PYS50,PYS56,PYS62,PYS64,PYS70,PYS76,PYS78,PYS82,#REF!)*(1-$E$91)*0.095</f>
        <v>#REF!</v>
      </c>
      <c r="PYT97" s="1488" t="e">
        <f>SUM(PYT23,PYT27,PYT33,PYT38,PYT41,PYT44,PYT47,PYT50,PYT56,PYT62,PYT64,PYT70,PYT76,PYT78,PYT82,#REF!)*(1-$E$91)*0.095</f>
        <v>#REF!</v>
      </c>
      <c r="PYU97" s="1488" t="e">
        <f>SUM(PYU23,PYU27,PYU33,PYU38,PYU41,PYU44,PYU47,PYU50,PYU56,PYU62,PYU64,PYU70,PYU76,PYU78,PYU82,#REF!)*(1-$E$91)*0.095</f>
        <v>#REF!</v>
      </c>
      <c r="PYV97" s="1488" t="e">
        <f>SUM(PYV23,PYV27,PYV33,PYV38,PYV41,PYV44,PYV47,PYV50,PYV56,PYV62,PYV64,PYV70,PYV76,PYV78,PYV82,#REF!)*(1-$E$91)*0.095</f>
        <v>#REF!</v>
      </c>
      <c r="PYW97" s="1488" t="e">
        <f>SUM(PYW23,PYW27,PYW33,PYW38,PYW41,PYW44,PYW47,PYW50,PYW56,PYW62,PYW64,PYW70,PYW76,PYW78,PYW82,#REF!)*(1-$E$91)*0.095</f>
        <v>#REF!</v>
      </c>
      <c r="PYX97" s="1488" t="e">
        <f>SUM(PYX23,PYX27,PYX33,PYX38,PYX41,PYX44,PYX47,PYX50,PYX56,PYX62,PYX64,PYX70,PYX76,PYX78,PYX82,#REF!)*(1-$E$91)*0.095</f>
        <v>#REF!</v>
      </c>
      <c r="PYY97" s="1488" t="e">
        <f>SUM(PYY23,PYY27,PYY33,PYY38,PYY41,PYY44,PYY47,PYY50,PYY56,PYY62,PYY64,PYY70,PYY76,PYY78,PYY82,#REF!)*(1-$E$91)*0.095</f>
        <v>#REF!</v>
      </c>
      <c r="PYZ97" s="1488" t="e">
        <f>SUM(PYZ23,PYZ27,PYZ33,PYZ38,PYZ41,PYZ44,PYZ47,PYZ50,PYZ56,PYZ62,PYZ64,PYZ70,PYZ76,PYZ78,PYZ82,#REF!)*(1-$E$91)*0.095</f>
        <v>#REF!</v>
      </c>
      <c r="PZA97" s="1488" t="e">
        <f>SUM(PZA23,PZA27,PZA33,PZA38,PZA41,PZA44,PZA47,PZA50,PZA56,PZA62,PZA64,PZA70,PZA76,PZA78,PZA82,#REF!)*(1-$E$91)*0.095</f>
        <v>#REF!</v>
      </c>
      <c r="PZB97" s="1488" t="e">
        <f>SUM(PZB23,PZB27,PZB33,PZB38,PZB41,PZB44,PZB47,PZB50,PZB56,PZB62,PZB64,PZB70,PZB76,PZB78,PZB82,#REF!)*(1-$E$91)*0.095</f>
        <v>#REF!</v>
      </c>
      <c r="PZC97" s="1488" t="e">
        <f>SUM(PZC23,PZC27,PZC33,PZC38,PZC41,PZC44,PZC47,PZC50,PZC56,PZC62,PZC64,PZC70,PZC76,PZC78,PZC82,#REF!)*(1-$E$91)*0.095</f>
        <v>#REF!</v>
      </c>
      <c r="PZD97" s="1488" t="e">
        <f>SUM(PZD23,PZD27,PZD33,PZD38,PZD41,PZD44,PZD47,PZD50,PZD56,PZD62,PZD64,PZD70,PZD76,PZD78,PZD82,#REF!)*(1-$E$91)*0.095</f>
        <v>#REF!</v>
      </c>
      <c r="PZE97" s="1488" t="e">
        <f>SUM(PZE23,PZE27,PZE33,PZE38,PZE41,PZE44,PZE47,PZE50,PZE56,PZE62,PZE64,PZE70,PZE76,PZE78,PZE82,#REF!)*(1-$E$91)*0.095</f>
        <v>#REF!</v>
      </c>
      <c r="PZF97" s="1488" t="e">
        <f>SUM(PZF23,PZF27,PZF33,PZF38,PZF41,PZF44,PZF47,PZF50,PZF56,PZF62,PZF64,PZF70,PZF76,PZF78,PZF82,#REF!)*(1-$E$91)*0.095</f>
        <v>#REF!</v>
      </c>
      <c r="PZG97" s="1488" t="e">
        <f>SUM(PZG23,PZG27,PZG33,PZG38,PZG41,PZG44,PZG47,PZG50,PZG56,PZG62,PZG64,PZG70,PZG76,PZG78,PZG82,#REF!)*(1-$E$91)*0.095</f>
        <v>#REF!</v>
      </c>
      <c r="PZH97" s="1488" t="e">
        <f>SUM(PZH23,PZH27,PZH33,PZH38,PZH41,PZH44,PZH47,PZH50,PZH56,PZH62,PZH64,PZH70,PZH76,PZH78,PZH82,#REF!)*(1-$E$91)*0.095</f>
        <v>#REF!</v>
      </c>
      <c r="PZI97" s="1488" t="e">
        <f>SUM(PZI23,PZI27,PZI33,PZI38,PZI41,PZI44,PZI47,PZI50,PZI56,PZI62,PZI64,PZI70,PZI76,PZI78,PZI82,#REF!)*(1-$E$91)*0.095</f>
        <v>#REF!</v>
      </c>
      <c r="PZJ97" s="1488" t="e">
        <f>SUM(PZJ23,PZJ27,PZJ33,PZJ38,PZJ41,PZJ44,PZJ47,PZJ50,PZJ56,PZJ62,PZJ64,PZJ70,PZJ76,PZJ78,PZJ82,#REF!)*(1-$E$91)*0.095</f>
        <v>#REF!</v>
      </c>
      <c r="PZK97" s="1488" t="e">
        <f>SUM(PZK23,PZK27,PZK33,PZK38,PZK41,PZK44,PZK47,PZK50,PZK56,PZK62,PZK64,PZK70,PZK76,PZK78,PZK82,#REF!)*(1-$E$91)*0.095</f>
        <v>#REF!</v>
      </c>
      <c r="PZL97" s="1488" t="e">
        <f>SUM(PZL23,PZL27,PZL33,PZL38,PZL41,PZL44,PZL47,PZL50,PZL56,PZL62,PZL64,PZL70,PZL76,PZL78,PZL82,#REF!)*(1-$E$91)*0.095</f>
        <v>#REF!</v>
      </c>
      <c r="PZM97" s="1488" t="e">
        <f>SUM(PZM23,PZM27,PZM33,PZM38,PZM41,PZM44,PZM47,PZM50,PZM56,PZM62,PZM64,PZM70,PZM76,PZM78,PZM82,#REF!)*(1-$E$91)*0.095</f>
        <v>#REF!</v>
      </c>
      <c r="PZN97" s="1488" t="e">
        <f>SUM(PZN23,PZN27,PZN33,PZN38,PZN41,PZN44,PZN47,PZN50,PZN56,PZN62,PZN64,PZN70,PZN76,PZN78,PZN82,#REF!)*(1-$E$91)*0.095</f>
        <v>#REF!</v>
      </c>
      <c r="PZO97" s="1488" t="e">
        <f>SUM(PZO23,PZO27,PZO33,PZO38,PZO41,PZO44,PZO47,PZO50,PZO56,PZO62,PZO64,PZO70,PZO76,PZO78,PZO82,#REF!)*(1-$E$91)*0.095</f>
        <v>#REF!</v>
      </c>
      <c r="PZP97" s="1488" t="e">
        <f>SUM(PZP23,PZP27,PZP33,PZP38,PZP41,PZP44,PZP47,PZP50,PZP56,PZP62,PZP64,PZP70,PZP76,PZP78,PZP82,#REF!)*(1-$E$91)*0.095</f>
        <v>#REF!</v>
      </c>
      <c r="PZQ97" s="1488" t="e">
        <f>SUM(PZQ23,PZQ27,PZQ33,PZQ38,PZQ41,PZQ44,PZQ47,PZQ50,PZQ56,PZQ62,PZQ64,PZQ70,PZQ76,PZQ78,PZQ82,#REF!)*(1-$E$91)*0.095</f>
        <v>#REF!</v>
      </c>
      <c r="PZR97" s="1488" t="e">
        <f>SUM(PZR23,PZR27,PZR33,PZR38,PZR41,PZR44,PZR47,PZR50,PZR56,PZR62,PZR64,PZR70,PZR76,PZR78,PZR82,#REF!)*(1-$E$91)*0.095</f>
        <v>#REF!</v>
      </c>
      <c r="PZS97" s="1488" t="e">
        <f>SUM(PZS23,PZS27,PZS33,PZS38,PZS41,PZS44,PZS47,PZS50,PZS56,PZS62,PZS64,PZS70,PZS76,PZS78,PZS82,#REF!)*(1-$E$91)*0.095</f>
        <v>#REF!</v>
      </c>
      <c r="PZT97" s="1488" t="e">
        <f>SUM(PZT23,PZT27,PZT33,PZT38,PZT41,PZT44,PZT47,PZT50,PZT56,PZT62,PZT64,PZT70,PZT76,PZT78,PZT82,#REF!)*(1-$E$91)*0.095</f>
        <v>#REF!</v>
      </c>
      <c r="PZU97" s="1488" t="e">
        <f>SUM(PZU23,PZU27,PZU33,PZU38,PZU41,PZU44,PZU47,PZU50,PZU56,PZU62,PZU64,PZU70,PZU76,PZU78,PZU82,#REF!)*(1-$E$91)*0.095</f>
        <v>#REF!</v>
      </c>
      <c r="PZV97" s="1488" t="e">
        <f>SUM(PZV23,PZV27,PZV33,PZV38,PZV41,PZV44,PZV47,PZV50,PZV56,PZV62,PZV64,PZV70,PZV76,PZV78,PZV82,#REF!)*(1-$E$91)*0.095</f>
        <v>#REF!</v>
      </c>
      <c r="PZW97" s="1488" t="e">
        <f>SUM(PZW23,PZW27,PZW33,PZW38,PZW41,PZW44,PZW47,PZW50,PZW56,PZW62,PZW64,PZW70,PZW76,PZW78,PZW82,#REF!)*(1-$E$91)*0.095</f>
        <v>#REF!</v>
      </c>
      <c r="PZX97" s="1488" t="e">
        <f>SUM(PZX23,PZX27,PZX33,PZX38,PZX41,PZX44,PZX47,PZX50,PZX56,PZX62,PZX64,PZX70,PZX76,PZX78,PZX82,#REF!)*(1-$E$91)*0.095</f>
        <v>#REF!</v>
      </c>
      <c r="PZY97" s="1488" t="e">
        <f>SUM(PZY23,PZY27,PZY33,PZY38,PZY41,PZY44,PZY47,PZY50,PZY56,PZY62,PZY64,PZY70,PZY76,PZY78,PZY82,#REF!)*(1-$E$91)*0.095</f>
        <v>#REF!</v>
      </c>
      <c r="PZZ97" s="1488" t="e">
        <f>SUM(PZZ23,PZZ27,PZZ33,PZZ38,PZZ41,PZZ44,PZZ47,PZZ50,PZZ56,PZZ62,PZZ64,PZZ70,PZZ76,PZZ78,PZZ82,#REF!)*(1-$E$91)*0.095</f>
        <v>#REF!</v>
      </c>
      <c r="QAA97" s="1488" t="e">
        <f>SUM(QAA23,QAA27,QAA33,QAA38,QAA41,QAA44,QAA47,QAA50,QAA56,QAA62,QAA64,QAA70,QAA76,QAA78,QAA82,#REF!)*(1-$E$91)*0.095</f>
        <v>#REF!</v>
      </c>
      <c r="QAB97" s="1488" t="e">
        <f>SUM(QAB23,QAB27,QAB33,QAB38,QAB41,QAB44,QAB47,QAB50,QAB56,QAB62,QAB64,QAB70,QAB76,QAB78,QAB82,#REF!)*(1-$E$91)*0.095</f>
        <v>#REF!</v>
      </c>
      <c r="QAC97" s="1488" t="e">
        <f>SUM(QAC23,QAC27,QAC33,QAC38,QAC41,QAC44,QAC47,QAC50,QAC56,QAC62,QAC64,QAC70,QAC76,QAC78,QAC82,#REF!)*(1-$E$91)*0.095</f>
        <v>#REF!</v>
      </c>
      <c r="QAD97" s="1488" t="e">
        <f>SUM(QAD23,QAD27,QAD33,QAD38,QAD41,QAD44,QAD47,QAD50,QAD56,QAD62,QAD64,QAD70,QAD76,QAD78,QAD82,#REF!)*(1-$E$91)*0.095</f>
        <v>#REF!</v>
      </c>
      <c r="QAE97" s="1488" t="e">
        <f>SUM(QAE23,QAE27,QAE33,QAE38,QAE41,QAE44,QAE47,QAE50,QAE56,QAE62,QAE64,QAE70,QAE76,QAE78,QAE82,#REF!)*(1-$E$91)*0.095</f>
        <v>#REF!</v>
      </c>
      <c r="QAF97" s="1488" t="e">
        <f>SUM(QAF23,QAF27,QAF33,QAF38,QAF41,QAF44,QAF47,QAF50,QAF56,QAF62,QAF64,QAF70,QAF76,QAF78,QAF82,#REF!)*(1-$E$91)*0.095</f>
        <v>#REF!</v>
      </c>
      <c r="QAG97" s="1488" t="e">
        <f>SUM(QAG23,QAG27,QAG33,QAG38,QAG41,QAG44,QAG47,QAG50,QAG56,QAG62,QAG64,QAG70,QAG76,QAG78,QAG82,#REF!)*(1-$E$91)*0.095</f>
        <v>#REF!</v>
      </c>
      <c r="QAH97" s="1488" t="e">
        <f>SUM(QAH23,QAH27,QAH33,QAH38,QAH41,QAH44,QAH47,QAH50,QAH56,QAH62,QAH64,QAH70,QAH76,QAH78,QAH82,#REF!)*(1-$E$91)*0.095</f>
        <v>#REF!</v>
      </c>
      <c r="QAI97" s="1488" t="e">
        <f>SUM(QAI23,QAI27,QAI33,QAI38,QAI41,QAI44,QAI47,QAI50,QAI56,QAI62,QAI64,QAI70,QAI76,QAI78,QAI82,#REF!)*(1-$E$91)*0.095</f>
        <v>#REF!</v>
      </c>
      <c r="QAJ97" s="1488" t="e">
        <f>SUM(QAJ23,QAJ27,QAJ33,QAJ38,QAJ41,QAJ44,QAJ47,QAJ50,QAJ56,QAJ62,QAJ64,QAJ70,QAJ76,QAJ78,QAJ82,#REF!)*(1-$E$91)*0.095</f>
        <v>#REF!</v>
      </c>
      <c r="QAK97" s="1488" t="e">
        <f>SUM(QAK23,QAK27,QAK33,QAK38,QAK41,QAK44,QAK47,QAK50,QAK56,QAK62,QAK64,QAK70,QAK76,QAK78,QAK82,#REF!)*(1-$E$91)*0.095</f>
        <v>#REF!</v>
      </c>
      <c r="QAL97" s="1488" t="e">
        <f>SUM(QAL23,QAL27,QAL33,QAL38,QAL41,QAL44,QAL47,QAL50,QAL56,QAL62,QAL64,QAL70,QAL76,QAL78,QAL82,#REF!)*(1-$E$91)*0.095</f>
        <v>#REF!</v>
      </c>
      <c r="QAM97" s="1488" t="e">
        <f>SUM(QAM23,QAM27,QAM33,QAM38,QAM41,QAM44,QAM47,QAM50,QAM56,QAM62,QAM64,QAM70,QAM76,QAM78,QAM82,#REF!)*(1-$E$91)*0.095</f>
        <v>#REF!</v>
      </c>
      <c r="QAN97" s="1488" t="e">
        <f>SUM(QAN23,QAN27,QAN33,QAN38,QAN41,QAN44,QAN47,QAN50,QAN56,QAN62,QAN64,QAN70,QAN76,QAN78,QAN82,#REF!)*(1-$E$91)*0.095</f>
        <v>#REF!</v>
      </c>
      <c r="QAO97" s="1488" t="e">
        <f>SUM(QAO23,QAO27,QAO33,QAO38,QAO41,QAO44,QAO47,QAO50,QAO56,QAO62,QAO64,QAO70,QAO76,QAO78,QAO82,#REF!)*(1-$E$91)*0.095</f>
        <v>#REF!</v>
      </c>
      <c r="QAP97" s="1488" t="e">
        <f>SUM(QAP23,QAP27,QAP33,QAP38,QAP41,QAP44,QAP47,QAP50,QAP56,QAP62,QAP64,QAP70,QAP76,QAP78,QAP82,#REF!)*(1-$E$91)*0.095</f>
        <v>#REF!</v>
      </c>
      <c r="QAQ97" s="1488" t="e">
        <f>SUM(QAQ23,QAQ27,QAQ33,QAQ38,QAQ41,QAQ44,QAQ47,QAQ50,QAQ56,QAQ62,QAQ64,QAQ70,QAQ76,QAQ78,QAQ82,#REF!)*(1-$E$91)*0.095</f>
        <v>#REF!</v>
      </c>
      <c r="QAR97" s="1488" t="e">
        <f>SUM(QAR23,QAR27,QAR33,QAR38,QAR41,QAR44,QAR47,QAR50,QAR56,QAR62,QAR64,QAR70,QAR76,QAR78,QAR82,#REF!)*(1-$E$91)*0.095</f>
        <v>#REF!</v>
      </c>
      <c r="QAS97" s="1488" t="e">
        <f>SUM(QAS23,QAS27,QAS33,QAS38,QAS41,QAS44,QAS47,QAS50,QAS56,QAS62,QAS64,QAS70,QAS76,QAS78,QAS82,#REF!)*(1-$E$91)*0.095</f>
        <v>#REF!</v>
      </c>
      <c r="QAT97" s="1488" t="e">
        <f>SUM(QAT23,QAT27,QAT33,QAT38,QAT41,QAT44,QAT47,QAT50,QAT56,QAT62,QAT64,QAT70,QAT76,QAT78,QAT82,#REF!)*(1-$E$91)*0.095</f>
        <v>#REF!</v>
      </c>
      <c r="QAU97" s="1488" t="e">
        <f>SUM(QAU23,QAU27,QAU33,QAU38,QAU41,QAU44,QAU47,QAU50,QAU56,QAU62,QAU64,QAU70,QAU76,QAU78,QAU82,#REF!)*(1-$E$91)*0.095</f>
        <v>#REF!</v>
      </c>
      <c r="QAV97" s="1488" t="e">
        <f>SUM(QAV23,QAV27,QAV33,QAV38,QAV41,QAV44,QAV47,QAV50,QAV56,QAV62,QAV64,QAV70,QAV76,QAV78,QAV82,#REF!)*(1-$E$91)*0.095</f>
        <v>#REF!</v>
      </c>
      <c r="QAW97" s="1488" t="e">
        <f>SUM(QAW23,QAW27,QAW33,QAW38,QAW41,QAW44,QAW47,QAW50,QAW56,QAW62,QAW64,QAW70,QAW76,QAW78,QAW82,#REF!)*(1-$E$91)*0.095</f>
        <v>#REF!</v>
      </c>
      <c r="QAX97" s="1488" t="e">
        <f>SUM(QAX23,QAX27,QAX33,QAX38,QAX41,QAX44,QAX47,QAX50,QAX56,QAX62,QAX64,QAX70,QAX76,QAX78,QAX82,#REF!)*(1-$E$91)*0.095</f>
        <v>#REF!</v>
      </c>
      <c r="QAY97" s="1488" t="e">
        <f>SUM(QAY23,QAY27,QAY33,QAY38,QAY41,QAY44,QAY47,QAY50,QAY56,QAY62,QAY64,QAY70,QAY76,QAY78,QAY82,#REF!)*(1-$E$91)*0.095</f>
        <v>#REF!</v>
      </c>
      <c r="QAZ97" s="1488" t="e">
        <f>SUM(QAZ23,QAZ27,QAZ33,QAZ38,QAZ41,QAZ44,QAZ47,QAZ50,QAZ56,QAZ62,QAZ64,QAZ70,QAZ76,QAZ78,QAZ82,#REF!)*(1-$E$91)*0.095</f>
        <v>#REF!</v>
      </c>
      <c r="QBA97" s="1488" t="e">
        <f>SUM(QBA23,QBA27,QBA33,QBA38,QBA41,QBA44,QBA47,QBA50,QBA56,QBA62,QBA64,QBA70,QBA76,QBA78,QBA82,#REF!)*(1-$E$91)*0.095</f>
        <v>#REF!</v>
      </c>
      <c r="QBB97" s="1488" t="e">
        <f>SUM(QBB23,QBB27,QBB33,QBB38,QBB41,QBB44,QBB47,QBB50,QBB56,QBB62,QBB64,QBB70,QBB76,QBB78,QBB82,#REF!)*(1-$E$91)*0.095</f>
        <v>#REF!</v>
      </c>
      <c r="QBC97" s="1488" t="e">
        <f>SUM(QBC23,QBC27,QBC33,QBC38,QBC41,QBC44,QBC47,QBC50,QBC56,QBC62,QBC64,QBC70,QBC76,QBC78,QBC82,#REF!)*(1-$E$91)*0.095</f>
        <v>#REF!</v>
      </c>
      <c r="QBD97" s="1488" t="e">
        <f>SUM(QBD23,QBD27,QBD33,QBD38,QBD41,QBD44,QBD47,QBD50,QBD56,QBD62,QBD64,QBD70,QBD76,QBD78,QBD82,#REF!)*(1-$E$91)*0.095</f>
        <v>#REF!</v>
      </c>
      <c r="QBE97" s="1488" t="e">
        <f>SUM(QBE23,QBE27,QBE33,QBE38,QBE41,QBE44,QBE47,QBE50,QBE56,QBE62,QBE64,QBE70,QBE76,QBE78,QBE82,#REF!)*(1-$E$91)*0.095</f>
        <v>#REF!</v>
      </c>
      <c r="QBF97" s="1488" t="e">
        <f>SUM(QBF23,QBF27,QBF33,QBF38,QBF41,QBF44,QBF47,QBF50,QBF56,QBF62,QBF64,QBF70,QBF76,QBF78,QBF82,#REF!)*(1-$E$91)*0.095</f>
        <v>#REF!</v>
      </c>
      <c r="QBG97" s="1488" t="e">
        <f>SUM(QBG23,QBG27,QBG33,QBG38,QBG41,QBG44,QBG47,QBG50,QBG56,QBG62,QBG64,QBG70,QBG76,QBG78,QBG82,#REF!)*(1-$E$91)*0.095</f>
        <v>#REF!</v>
      </c>
      <c r="QBH97" s="1488" t="e">
        <f>SUM(QBH23,QBH27,QBH33,QBH38,QBH41,QBH44,QBH47,QBH50,QBH56,QBH62,QBH64,QBH70,QBH76,QBH78,QBH82,#REF!)*(1-$E$91)*0.095</f>
        <v>#REF!</v>
      </c>
      <c r="QBI97" s="1488" t="e">
        <f>SUM(QBI23,QBI27,QBI33,QBI38,QBI41,QBI44,QBI47,QBI50,QBI56,QBI62,QBI64,QBI70,QBI76,QBI78,QBI82,#REF!)*(1-$E$91)*0.095</f>
        <v>#REF!</v>
      </c>
      <c r="QBJ97" s="1488" t="e">
        <f>SUM(QBJ23,QBJ27,QBJ33,QBJ38,QBJ41,QBJ44,QBJ47,QBJ50,QBJ56,QBJ62,QBJ64,QBJ70,QBJ76,QBJ78,QBJ82,#REF!)*(1-$E$91)*0.095</f>
        <v>#REF!</v>
      </c>
      <c r="QBK97" s="1488" t="e">
        <f>SUM(QBK23,QBK27,QBK33,QBK38,QBK41,QBK44,QBK47,QBK50,QBK56,QBK62,QBK64,QBK70,QBK76,QBK78,QBK82,#REF!)*(1-$E$91)*0.095</f>
        <v>#REF!</v>
      </c>
      <c r="QBL97" s="1488" t="e">
        <f>SUM(QBL23,QBL27,QBL33,QBL38,QBL41,QBL44,QBL47,QBL50,QBL56,QBL62,QBL64,QBL70,QBL76,QBL78,QBL82,#REF!)*(1-$E$91)*0.095</f>
        <v>#REF!</v>
      </c>
      <c r="QBM97" s="1488" t="e">
        <f>SUM(QBM23,QBM27,QBM33,QBM38,QBM41,QBM44,QBM47,QBM50,QBM56,QBM62,QBM64,QBM70,QBM76,QBM78,QBM82,#REF!)*(1-$E$91)*0.095</f>
        <v>#REF!</v>
      </c>
      <c r="QBN97" s="1488" t="e">
        <f>SUM(QBN23,QBN27,QBN33,QBN38,QBN41,QBN44,QBN47,QBN50,QBN56,QBN62,QBN64,QBN70,QBN76,QBN78,QBN82,#REF!)*(1-$E$91)*0.095</f>
        <v>#REF!</v>
      </c>
      <c r="QBO97" s="1488" t="e">
        <f>SUM(QBO23,QBO27,QBO33,QBO38,QBO41,QBO44,QBO47,QBO50,QBO56,QBO62,QBO64,QBO70,QBO76,QBO78,QBO82,#REF!)*(1-$E$91)*0.095</f>
        <v>#REF!</v>
      </c>
      <c r="QBP97" s="1488" t="e">
        <f>SUM(QBP23,QBP27,QBP33,QBP38,QBP41,QBP44,QBP47,QBP50,QBP56,QBP62,QBP64,QBP70,QBP76,QBP78,QBP82,#REF!)*(1-$E$91)*0.095</f>
        <v>#REF!</v>
      </c>
      <c r="QBQ97" s="1488" t="e">
        <f>SUM(QBQ23,QBQ27,QBQ33,QBQ38,QBQ41,QBQ44,QBQ47,QBQ50,QBQ56,QBQ62,QBQ64,QBQ70,QBQ76,QBQ78,QBQ82,#REF!)*(1-$E$91)*0.095</f>
        <v>#REF!</v>
      </c>
      <c r="QBR97" s="1488" t="e">
        <f>SUM(QBR23,QBR27,QBR33,QBR38,QBR41,QBR44,QBR47,QBR50,QBR56,QBR62,QBR64,QBR70,QBR76,QBR78,QBR82,#REF!)*(1-$E$91)*0.095</f>
        <v>#REF!</v>
      </c>
      <c r="QBS97" s="1488" t="e">
        <f>SUM(QBS23,QBS27,QBS33,QBS38,QBS41,QBS44,QBS47,QBS50,QBS56,QBS62,QBS64,QBS70,QBS76,QBS78,QBS82,#REF!)*(1-$E$91)*0.095</f>
        <v>#REF!</v>
      </c>
      <c r="QBT97" s="1488" t="e">
        <f>SUM(QBT23,QBT27,QBT33,QBT38,QBT41,QBT44,QBT47,QBT50,QBT56,QBT62,QBT64,QBT70,QBT76,QBT78,QBT82,#REF!)*(1-$E$91)*0.095</f>
        <v>#REF!</v>
      </c>
      <c r="QBU97" s="1488" t="e">
        <f>SUM(QBU23,QBU27,QBU33,QBU38,QBU41,QBU44,QBU47,QBU50,QBU56,QBU62,QBU64,QBU70,QBU76,QBU78,QBU82,#REF!)*(1-$E$91)*0.095</f>
        <v>#REF!</v>
      </c>
      <c r="QBV97" s="1488" t="e">
        <f>SUM(QBV23,QBV27,QBV33,QBV38,QBV41,QBV44,QBV47,QBV50,QBV56,QBV62,QBV64,QBV70,QBV76,QBV78,QBV82,#REF!)*(1-$E$91)*0.095</f>
        <v>#REF!</v>
      </c>
      <c r="QBW97" s="1488" t="e">
        <f>SUM(QBW23,QBW27,QBW33,QBW38,QBW41,QBW44,QBW47,QBW50,QBW56,QBW62,QBW64,QBW70,QBW76,QBW78,QBW82,#REF!)*(1-$E$91)*0.095</f>
        <v>#REF!</v>
      </c>
      <c r="QBX97" s="1488" t="e">
        <f>SUM(QBX23,QBX27,QBX33,QBX38,QBX41,QBX44,QBX47,QBX50,QBX56,QBX62,QBX64,QBX70,QBX76,QBX78,QBX82,#REF!)*(1-$E$91)*0.095</f>
        <v>#REF!</v>
      </c>
      <c r="QBY97" s="1488" t="e">
        <f>SUM(QBY23,QBY27,QBY33,QBY38,QBY41,QBY44,QBY47,QBY50,QBY56,QBY62,QBY64,QBY70,QBY76,QBY78,QBY82,#REF!)*(1-$E$91)*0.095</f>
        <v>#REF!</v>
      </c>
      <c r="QBZ97" s="1488" t="e">
        <f>SUM(QBZ23,QBZ27,QBZ33,QBZ38,QBZ41,QBZ44,QBZ47,QBZ50,QBZ56,QBZ62,QBZ64,QBZ70,QBZ76,QBZ78,QBZ82,#REF!)*(1-$E$91)*0.095</f>
        <v>#REF!</v>
      </c>
      <c r="QCA97" s="1488" t="e">
        <f>SUM(QCA23,QCA27,QCA33,QCA38,QCA41,QCA44,QCA47,QCA50,QCA56,QCA62,QCA64,QCA70,QCA76,QCA78,QCA82,#REF!)*(1-$E$91)*0.095</f>
        <v>#REF!</v>
      </c>
      <c r="QCB97" s="1488" t="e">
        <f>SUM(QCB23,QCB27,QCB33,QCB38,QCB41,QCB44,QCB47,QCB50,QCB56,QCB62,QCB64,QCB70,QCB76,QCB78,QCB82,#REF!)*(1-$E$91)*0.095</f>
        <v>#REF!</v>
      </c>
      <c r="QCC97" s="1488" t="e">
        <f>SUM(QCC23,QCC27,QCC33,QCC38,QCC41,QCC44,QCC47,QCC50,QCC56,QCC62,QCC64,QCC70,QCC76,QCC78,QCC82,#REF!)*(1-$E$91)*0.095</f>
        <v>#REF!</v>
      </c>
      <c r="QCD97" s="1488" t="e">
        <f>SUM(QCD23,QCD27,QCD33,QCD38,QCD41,QCD44,QCD47,QCD50,QCD56,QCD62,QCD64,QCD70,QCD76,QCD78,QCD82,#REF!)*(1-$E$91)*0.095</f>
        <v>#REF!</v>
      </c>
      <c r="QCE97" s="1488" t="e">
        <f>SUM(QCE23,QCE27,QCE33,QCE38,QCE41,QCE44,QCE47,QCE50,QCE56,QCE62,QCE64,QCE70,QCE76,QCE78,QCE82,#REF!)*(1-$E$91)*0.095</f>
        <v>#REF!</v>
      </c>
      <c r="QCF97" s="1488" t="e">
        <f>SUM(QCF23,QCF27,QCF33,QCF38,QCF41,QCF44,QCF47,QCF50,QCF56,QCF62,QCF64,QCF70,QCF76,QCF78,QCF82,#REF!)*(1-$E$91)*0.095</f>
        <v>#REF!</v>
      </c>
      <c r="QCG97" s="1488" t="e">
        <f>SUM(QCG23,QCG27,QCG33,QCG38,QCG41,QCG44,QCG47,QCG50,QCG56,QCG62,QCG64,QCG70,QCG76,QCG78,QCG82,#REF!)*(1-$E$91)*0.095</f>
        <v>#REF!</v>
      </c>
      <c r="QCH97" s="1488" t="e">
        <f>SUM(QCH23,QCH27,QCH33,QCH38,QCH41,QCH44,QCH47,QCH50,QCH56,QCH62,QCH64,QCH70,QCH76,QCH78,QCH82,#REF!)*(1-$E$91)*0.095</f>
        <v>#REF!</v>
      </c>
      <c r="QCI97" s="1488" t="e">
        <f>SUM(QCI23,QCI27,QCI33,QCI38,QCI41,QCI44,QCI47,QCI50,QCI56,QCI62,QCI64,QCI70,QCI76,QCI78,QCI82,#REF!)*(1-$E$91)*0.095</f>
        <v>#REF!</v>
      </c>
      <c r="QCJ97" s="1488" t="e">
        <f>SUM(QCJ23,QCJ27,QCJ33,QCJ38,QCJ41,QCJ44,QCJ47,QCJ50,QCJ56,QCJ62,QCJ64,QCJ70,QCJ76,QCJ78,QCJ82,#REF!)*(1-$E$91)*0.095</f>
        <v>#REF!</v>
      </c>
      <c r="QCK97" s="1488" t="e">
        <f>SUM(QCK23,QCK27,QCK33,QCK38,QCK41,QCK44,QCK47,QCK50,QCK56,QCK62,QCK64,QCK70,QCK76,QCK78,QCK82,#REF!)*(1-$E$91)*0.095</f>
        <v>#REF!</v>
      </c>
      <c r="QCL97" s="1488" t="e">
        <f>SUM(QCL23,QCL27,QCL33,QCL38,QCL41,QCL44,QCL47,QCL50,QCL56,QCL62,QCL64,QCL70,QCL76,QCL78,QCL82,#REF!)*(1-$E$91)*0.095</f>
        <v>#REF!</v>
      </c>
      <c r="QCM97" s="1488" t="e">
        <f>SUM(QCM23,QCM27,QCM33,QCM38,QCM41,QCM44,QCM47,QCM50,QCM56,QCM62,QCM64,QCM70,QCM76,QCM78,QCM82,#REF!)*(1-$E$91)*0.095</f>
        <v>#REF!</v>
      </c>
      <c r="QCN97" s="1488" t="e">
        <f>SUM(QCN23,QCN27,QCN33,QCN38,QCN41,QCN44,QCN47,QCN50,QCN56,QCN62,QCN64,QCN70,QCN76,QCN78,QCN82,#REF!)*(1-$E$91)*0.095</f>
        <v>#REF!</v>
      </c>
      <c r="QCO97" s="1488" t="e">
        <f>SUM(QCO23,QCO27,QCO33,QCO38,QCO41,QCO44,QCO47,QCO50,QCO56,QCO62,QCO64,QCO70,QCO76,QCO78,QCO82,#REF!)*(1-$E$91)*0.095</f>
        <v>#REF!</v>
      </c>
      <c r="QCP97" s="1488" t="e">
        <f>SUM(QCP23,QCP27,QCP33,QCP38,QCP41,QCP44,QCP47,QCP50,QCP56,QCP62,QCP64,QCP70,QCP76,QCP78,QCP82,#REF!)*(1-$E$91)*0.095</f>
        <v>#REF!</v>
      </c>
      <c r="QCQ97" s="1488" t="e">
        <f>SUM(QCQ23,QCQ27,QCQ33,QCQ38,QCQ41,QCQ44,QCQ47,QCQ50,QCQ56,QCQ62,QCQ64,QCQ70,QCQ76,QCQ78,QCQ82,#REF!)*(1-$E$91)*0.095</f>
        <v>#REF!</v>
      </c>
      <c r="QCR97" s="1488" t="e">
        <f>SUM(QCR23,QCR27,QCR33,QCR38,QCR41,QCR44,QCR47,QCR50,QCR56,QCR62,QCR64,QCR70,QCR76,QCR78,QCR82,#REF!)*(1-$E$91)*0.095</f>
        <v>#REF!</v>
      </c>
      <c r="QCS97" s="1488" t="e">
        <f>SUM(QCS23,QCS27,QCS33,QCS38,QCS41,QCS44,QCS47,QCS50,QCS56,QCS62,QCS64,QCS70,QCS76,QCS78,QCS82,#REF!)*(1-$E$91)*0.095</f>
        <v>#REF!</v>
      </c>
      <c r="QCT97" s="1488" t="e">
        <f>SUM(QCT23,QCT27,QCT33,QCT38,QCT41,QCT44,QCT47,QCT50,QCT56,QCT62,QCT64,QCT70,QCT76,QCT78,QCT82,#REF!)*(1-$E$91)*0.095</f>
        <v>#REF!</v>
      </c>
      <c r="QCU97" s="1488" t="e">
        <f>SUM(QCU23,QCU27,QCU33,QCU38,QCU41,QCU44,QCU47,QCU50,QCU56,QCU62,QCU64,QCU70,QCU76,QCU78,QCU82,#REF!)*(1-$E$91)*0.095</f>
        <v>#REF!</v>
      </c>
      <c r="QCV97" s="1488" t="e">
        <f>SUM(QCV23,QCV27,QCV33,QCV38,QCV41,QCV44,QCV47,QCV50,QCV56,QCV62,QCV64,QCV70,QCV76,QCV78,QCV82,#REF!)*(1-$E$91)*0.095</f>
        <v>#REF!</v>
      </c>
      <c r="QCW97" s="1488" t="e">
        <f>SUM(QCW23,QCW27,QCW33,QCW38,QCW41,QCW44,QCW47,QCW50,QCW56,QCW62,QCW64,QCW70,QCW76,QCW78,QCW82,#REF!)*(1-$E$91)*0.095</f>
        <v>#REF!</v>
      </c>
      <c r="QCX97" s="1488" t="e">
        <f>SUM(QCX23,QCX27,QCX33,QCX38,QCX41,QCX44,QCX47,QCX50,QCX56,QCX62,QCX64,QCX70,QCX76,QCX78,QCX82,#REF!)*(1-$E$91)*0.095</f>
        <v>#REF!</v>
      </c>
      <c r="QCY97" s="1488" t="e">
        <f>SUM(QCY23,QCY27,QCY33,QCY38,QCY41,QCY44,QCY47,QCY50,QCY56,QCY62,QCY64,QCY70,QCY76,QCY78,QCY82,#REF!)*(1-$E$91)*0.095</f>
        <v>#REF!</v>
      </c>
      <c r="QCZ97" s="1488" t="e">
        <f>SUM(QCZ23,QCZ27,QCZ33,QCZ38,QCZ41,QCZ44,QCZ47,QCZ50,QCZ56,QCZ62,QCZ64,QCZ70,QCZ76,QCZ78,QCZ82,#REF!)*(1-$E$91)*0.095</f>
        <v>#REF!</v>
      </c>
      <c r="QDA97" s="1488" t="e">
        <f>SUM(QDA23,QDA27,QDA33,QDA38,QDA41,QDA44,QDA47,QDA50,QDA56,QDA62,QDA64,QDA70,QDA76,QDA78,QDA82,#REF!)*(1-$E$91)*0.095</f>
        <v>#REF!</v>
      </c>
      <c r="QDB97" s="1488" t="e">
        <f>SUM(QDB23,QDB27,QDB33,QDB38,QDB41,QDB44,QDB47,QDB50,QDB56,QDB62,QDB64,QDB70,QDB76,QDB78,QDB82,#REF!)*(1-$E$91)*0.095</f>
        <v>#REF!</v>
      </c>
      <c r="QDC97" s="1488" t="e">
        <f>SUM(QDC23,QDC27,QDC33,QDC38,QDC41,QDC44,QDC47,QDC50,QDC56,QDC62,QDC64,QDC70,QDC76,QDC78,QDC82,#REF!)*(1-$E$91)*0.095</f>
        <v>#REF!</v>
      </c>
      <c r="QDD97" s="1488" t="e">
        <f>SUM(QDD23,QDD27,QDD33,QDD38,QDD41,QDD44,QDD47,QDD50,QDD56,QDD62,QDD64,QDD70,QDD76,QDD78,QDD82,#REF!)*(1-$E$91)*0.095</f>
        <v>#REF!</v>
      </c>
      <c r="QDE97" s="1488" t="e">
        <f>SUM(QDE23,QDE27,QDE33,QDE38,QDE41,QDE44,QDE47,QDE50,QDE56,QDE62,QDE64,QDE70,QDE76,QDE78,QDE82,#REF!)*(1-$E$91)*0.095</f>
        <v>#REF!</v>
      </c>
      <c r="QDF97" s="1488" t="e">
        <f>SUM(QDF23,QDF27,QDF33,QDF38,QDF41,QDF44,QDF47,QDF50,QDF56,QDF62,QDF64,QDF70,QDF76,QDF78,QDF82,#REF!)*(1-$E$91)*0.095</f>
        <v>#REF!</v>
      </c>
      <c r="QDG97" s="1488" t="e">
        <f>SUM(QDG23,QDG27,QDG33,QDG38,QDG41,QDG44,QDG47,QDG50,QDG56,QDG62,QDG64,QDG70,QDG76,QDG78,QDG82,#REF!)*(1-$E$91)*0.095</f>
        <v>#REF!</v>
      </c>
      <c r="QDH97" s="1488" t="e">
        <f>SUM(QDH23,QDH27,QDH33,QDH38,QDH41,QDH44,QDH47,QDH50,QDH56,QDH62,QDH64,QDH70,QDH76,QDH78,QDH82,#REF!)*(1-$E$91)*0.095</f>
        <v>#REF!</v>
      </c>
      <c r="QDI97" s="1488" t="e">
        <f>SUM(QDI23,QDI27,QDI33,QDI38,QDI41,QDI44,QDI47,QDI50,QDI56,QDI62,QDI64,QDI70,QDI76,QDI78,QDI82,#REF!)*(1-$E$91)*0.095</f>
        <v>#REF!</v>
      </c>
      <c r="QDJ97" s="1488" t="e">
        <f>SUM(QDJ23,QDJ27,QDJ33,QDJ38,QDJ41,QDJ44,QDJ47,QDJ50,QDJ56,QDJ62,QDJ64,QDJ70,QDJ76,QDJ78,QDJ82,#REF!)*(1-$E$91)*0.095</f>
        <v>#REF!</v>
      </c>
      <c r="QDK97" s="1488" t="e">
        <f>SUM(QDK23,QDK27,QDK33,QDK38,QDK41,QDK44,QDK47,QDK50,QDK56,QDK62,QDK64,QDK70,QDK76,QDK78,QDK82,#REF!)*(1-$E$91)*0.095</f>
        <v>#REF!</v>
      </c>
      <c r="QDL97" s="1488" t="e">
        <f>SUM(QDL23,QDL27,QDL33,QDL38,QDL41,QDL44,QDL47,QDL50,QDL56,QDL62,QDL64,QDL70,QDL76,QDL78,QDL82,#REF!)*(1-$E$91)*0.095</f>
        <v>#REF!</v>
      </c>
      <c r="QDM97" s="1488" t="e">
        <f>SUM(QDM23,QDM27,QDM33,QDM38,QDM41,QDM44,QDM47,QDM50,QDM56,QDM62,QDM64,QDM70,QDM76,QDM78,QDM82,#REF!)*(1-$E$91)*0.095</f>
        <v>#REF!</v>
      </c>
      <c r="QDN97" s="1488" t="e">
        <f>SUM(QDN23,QDN27,QDN33,QDN38,QDN41,QDN44,QDN47,QDN50,QDN56,QDN62,QDN64,QDN70,QDN76,QDN78,QDN82,#REF!)*(1-$E$91)*0.095</f>
        <v>#REF!</v>
      </c>
      <c r="QDO97" s="1488" t="e">
        <f>SUM(QDO23,QDO27,QDO33,QDO38,QDO41,QDO44,QDO47,QDO50,QDO56,QDO62,QDO64,QDO70,QDO76,QDO78,QDO82,#REF!)*(1-$E$91)*0.095</f>
        <v>#REF!</v>
      </c>
      <c r="QDP97" s="1488" t="e">
        <f>SUM(QDP23,QDP27,QDP33,QDP38,QDP41,QDP44,QDP47,QDP50,QDP56,QDP62,QDP64,QDP70,QDP76,QDP78,QDP82,#REF!)*(1-$E$91)*0.095</f>
        <v>#REF!</v>
      </c>
      <c r="QDQ97" s="1488" t="e">
        <f>SUM(QDQ23,QDQ27,QDQ33,QDQ38,QDQ41,QDQ44,QDQ47,QDQ50,QDQ56,QDQ62,QDQ64,QDQ70,QDQ76,QDQ78,QDQ82,#REF!)*(1-$E$91)*0.095</f>
        <v>#REF!</v>
      </c>
      <c r="QDR97" s="1488" t="e">
        <f>SUM(QDR23,QDR27,QDR33,QDR38,QDR41,QDR44,QDR47,QDR50,QDR56,QDR62,QDR64,QDR70,QDR76,QDR78,QDR82,#REF!)*(1-$E$91)*0.095</f>
        <v>#REF!</v>
      </c>
      <c r="QDS97" s="1488" t="e">
        <f>SUM(QDS23,QDS27,QDS33,QDS38,QDS41,QDS44,QDS47,QDS50,QDS56,QDS62,QDS64,QDS70,QDS76,QDS78,QDS82,#REF!)*(1-$E$91)*0.095</f>
        <v>#REF!</v>
      </c>
      <c r="QDT97" s="1488" t="e">
        <f>SUM(QDT23,QDT27,QDT33,QDT38,QDT41,QDT44,QDT47,QDT50,QDT56,QDT62,QDT64,QDT70,QDT76,QDT78,QDT82,#REF!)*(1-$E$91)*0.095</f>
        <v>#REF!</v>
      </c>
      <c r="QDU97" s="1488" t="e">
        <f>SUM(QDU23,QDU27,QDU33,QDU38,QDU41,QDU44,QDU47,QDU50,QDU56,QDU62,QDU64,QDU70,QDU76,QDU78,QDU82,#REF!)*(1-$E$91)*0.095</f>
        <v>#REF!</v>
      </c>
      <c r="QDV97" s="1488" t="e">
        <f>SUM(QDV23,QDV27,QDV33,QDV38,QDV41,QDV44,QDV47,QDV50,QDV56,QDV62,QDV64,QDV70,QDV76,QDV78,QDV82,#REF!)*(1-$E$91)*0.095</f>
        <v>#REF!</v>
      </c>
      <c r="QDW97" s="1488" t="e">
        <f>SUM(QDW23,QDW27,QDW33,QDW38,QDW41,QDW44,QDW47,QDW50,QDW56,QDW62,QDW64,QDW70,QDW76,QDW78,QDW82,#REF!)*(1-$E$91)*0.095</f>
        <v>#REF!</v>
      </c>
      <c r="QDX97" s="1488" t="e">
        <f>SUM(QDX23,QDX27,QDX33,QDX38,QDX41,QDX44,QDX47,QDX50,QDX56,QDX62,QDX64,QDX70,QDX76,QDX78,QDX82,#REF!)*(1-$E$91)*0.095</f>
        <v>#REF!</v>
      </c>
      <c r="QDY97" s="1488" t="e">
        <f>SUM(QDY23,QDY27,QDY33,QDY38,QDY41,QDY44,QDY47,QDY50,QDY56,QDY62,QDY64,QDY70,QDY76,QDY78,QDY82,#REF!)*(1-$E$91)*0.095</f>
        <v>#REF!</v>
      </c>
      <c r="QDZ97" s="1488" t="e">
        <f>SUM(QDZ23,QDZ27,QDZ33,QDZ38,QDZ41,QDZ44,QDZ47,QDZ50,QDZ56,QDZ62,QDZ64,QDZ70,QDZ76,QDZ78,QDZ82,#REF!)*(1-$E$91)*0.095</f>
        <v>#REF!</v>
      </c>
      <c r="QEA97" s="1488" t="e">
        <f>SUM(QEA23,QEA27,QEA33,QEA38,QEA41,QEA44,QEA47,QEA50,QEA56,QEA62,QEA64,QEA70,QEA76,QEA78,QEA82,#REF!)*(1-$E$91)*0.095</f>
        <v>#REF!</v>
      </c>
      <c r="QEB97" s="1488" t="e">
        <f>SUM(QEB23,QEB27,QEB33,QEB38,QEB41,QEB44,QEB47,QEB50,QEB56,QEB62,QEB64,QEB70,QEB76,QEB78,QEB82,#REF!)*(1-$E$91)*0.095</f>
        <v>#REF!</v>
      </c>
      <c r="QEC97" s="1488" t="e">
        <f>SUM(QEC23,QEC27,QEC33,QEC38,QEC41,QEC44,QEC47,QEC50,QEC56,QEC62,QEC64,QEC70,QEC76,QEC78,QEC82,#REF!)*(1-$E$91)*0.095</f>
        <v>#REF!</v>
      </c>
      <c r="QED97" s="1488" t="e">
        <f>SUM(QED23,QED27,QED33,QED38,QED41,QED44,QED47,QED50,QED56,QED62,QED64,QED70,QED76,QED78,QED82,#REF!)*(1-$E$91)*0.095</f>
        <v>#REF!</v>
      </c>
      <c r="QEE97" s="1488" t="e">
        <f>SUM(QEE23,QEE27,QEE33,QEE38,QEE41,QEE44,QEE47,QEE50,QEE56,QEE62,QEE64,QEE70,QEE76,QEE78,QEE82,#REF!)*(1-$E$91)*0.095</f>
        <v>#REF!</v>
      </c>
      <c r="QEF97" s="1488" t="e">
        <f>SUM(QEF23,QEF27,QEF33,QEF38,QEF41,QEF44,QEF47,QEF50,QEF56,QEF62,QEF64,QEF70,QEF76,QEF78,QEF82,#REF!)*(1-$E$91)*0.095</f>
        <v>#REF!</v>
      </c>
      <c r="QEG97" s="1488" t="e">
        <f>SUM(QEG23,QEG27,QEG33,QEG38,QEG41,QEG44,QEG47,QEG50,QEG56,QEG62,QEG64,QEG70,QEG76,QEG78,QEG82,#REF!)*(1-$E$91)*0.095</f>
        <v>#REF!</v>
      </c>
      <c r="QEH97" s="1488" t="e">
        <f>SUM(QEH23,QEH27,QEH33,QEH38,QEH41,QEH44,QEH47,QEH50,QEH56,QEH62,QEH64,QEH70,QEH76,QEH78,QEH82,#REF!)*(1-$E$91)*0.095</f>
        <v>#REF!</v>
      </c>
      <c r="QEI97" s="1488" t="e">
        <f>SUM(QEI23,QEI27,QEI33,QEI38,QEI41,QEI44,QEI47,QEI50,QEI56,QEI62,QEI64,QEI70,QEI76,QEI78,QEI82,#REF!)*(1-$E$91)*0.095</f>
        <v>#REF!</v>
      </c>
      <c r="QEJ97" s="1488" t="e">
        <f>SUM(QEJ23,QEJ27,QEJ33,QEJ38,QEJ41,QEJ44,QEJ47,QEJ50,QEJ56,QEJ62,QEJ64,QEJ70,QEJ76,QEJ78,QEJ82,#REF!)*(1-$E$91)*0.095</f>
        <v>#REF!</v>
      </c>
      <c r="QEK97" s="1488" t="e">
        <f>SUM(QEK23,QEK27,QEK33,QEK38,QEK41,QEK44,QEK47,QEK50,QEK56,QEK62,QEK64,QEK70,QEK76,QEK78,QEK82,#REF!)*(1-$E$91)*0.095</f>
        <v>#REF!</v>
      </c>
      <c r="QEL97" s="1488" t="e">
        <f>SUM(QEL23,QEL27,QEL33,QEL38,QEL41,QEL44,QEL47,QEL50,QEL56,QEL62,QEL64,QEL70,QEL76,QEL78,QEL82,#REF!)*(1-$E$91)*0.095</f>
        <v>#REF!</v>
      </c>
      <c r="QEM97" s="1488" t="e">
        <f>SUM(QEM23,QEM27,QEM33,QEM38,QEM41,QEM44,QEM47,QEM50,QEM56,QEM62,QEM64,QEM70,QEM76,QEM78,QEM82,#REF!)*(1-$E$91)*0.095</f>
        <v>#REF!</v>
      </c>
      <c r="QEN97" s="1488" t="e">
        <f>SUM(QEN23,QEN27,QEN33,QEN38,QEN41,QEN44,QEN47,QEN50,QEN56,QEN62,QEN64,QEN70,QEN76,QEN78,QEN82,#REF!)*(1-$E$91)*0.095</f>
        <v>#REF!</v>
      </c>
      <c r="QEO97" s="1488" t="e">
        <f>SUM(QEO23,QEO27,QEO33,QEO38,QEO41,QEO44,QEO47,QEO50,QEO56,QEO62,QEO64,QEO70,QEO76,QEO78,QEO82,#REF!)*(1-$E$91)*0.095</f>
        <v>#REF!</v>
      </c>
      <c r="QEP97" s="1488" t="e">
        <f>SUM(QEP23,QEP27,QEP33,QEP38,QEP41,QEP44,QEP47,QEP50,QEP56,QEP62,QEP64,QEP70,QEP76,QEP78,QEP82,#REF!)*(1-$E$91)*0.095</f>
        <v>#REF!</v>
      </c>
      <c r="QEQ97" s="1488" t="e">
        <f>SUM(QEQ23,QEQ27,QEQ33,QEQ38,QEQ41,QEQ44,QEQ47,QEQ50,QEQ56,QEQ62,QEQ64,QEQ70,QEQ76,QEQ78,QEQ82,#REF!)*(1-$E$91)*0.095</f>
        <v>#REF!</v>
      </c>
      <c r="QER97" s="1488" t="e">
        <f>SUM(QER23,QER27,QER33,QER38,QER41,QER44,QER47,QER50,QER56,QER62,QER64,QER70,QER76,QER78,QER82,#REF!)*(1-$E$91)*0.095</f>
        <v>#REF!</v>
      </c>
      <c r="QES97" s="1488" t="e">
        <f>SUM(QES23,QES27,QES33,QES38,QES41,QES44,QES47,QES50,QES56,QES62,QES64,QES70,QES76,QES78,QES82,#REF!)*(1-$E$91)*0.095</f>
        <v>#REF!</v>
      </c>
      <c r="QET97" s="1488" t="e">
        <f>SUM(QET23,QET27,QET33,QET38,QET41,QET44,QET47,QET50,QET56,QET62,QET64,QET70,QET76,QET78,QET82,#REF!)*(1-$E$91)*0.095</f>
        <v>#REF!</v>
      </c>
      <c r="QEU97" s="1488" t="e">
        <f>SUM(QEU23,QEU27,QEU33,QEU38,QEU41,QEU44,QEU47,QEU50,QEU56,QEU62,QEU64,QEU70,QEU76,QEU78,QEU82,#REF!)*(1-$E$91)*0.095</f>
        <v>#REF!</v>
      </c>
      <c r="QEV97" s="1488" t="e">
        <f>SUM(QEV23,QEV27,QEV33,QEV38,QEV41,QEV44,QEV47,QEV50,QEV56,QEV62,QEV64,QEV70,QEV76,QEV78,QEV82,#REF!)*(1-$E$91)*0.095</f>
        <v>#REF!</v>
      </c>
      <c r="QEW97" s="1488" t="e">
        <f>SUM(QEW23,QEW27,QEW33,QEW38,QEW41,QEW44,QEW47,QEW50,QEW56,QEW62,QEW64,QEW70,QEW76,QEW78,QEW82,#REF!)*(1-$E$91)*0.095</f>
        <v>#REF!</v>
      </c>
      <c r="QEX97" s="1488" t="e">
        <f>SUM(QEX23,QEX27,QEX33,QEX38,QEX41,QEX44,QEX47,QEX50,QEX56,QEX62,QEX64,QEX70,QEX76,QEX78,QEX82,#REF!)*(1-$E$91)*0.095</f>
        <v>#REF!</v>
      </c>
      <c r="QEY97" s="1488" t="e">
        <f>SUM(QEY23,QEY27,QEY33,QEY38,QEY41,QEY44,QEY47,QEY50,QEY56,QEY62,QEY64,QEY70,QEY76,QEY78,QEY82,#REF!)*(1-$E$91)*0.095</f>
        <v>#REF!</v>
      </c>
      <c r="QEZ97" s="1488" t="e">
        <f>SUM(QEZ23,QEZ27,QEZ33,QEZ38,QEZ41,QEZ44,QEZ47,QEZ50,QEZ56,QEZ62,QEZ64,QEZ70,QEZ76,QEZ78,QEZ82,#REF!)*(1-$E$91)*0.095</f>
        <v>#REF!</v>
      </c>
      <c r="QFA97" s="1488" t="e">
        <f>SUM(QFA23,QFA27,QFA33,QFA38,QFA41,QFA44,QFA47,QFA50,QFA56,QFA62,QFA64,QFA70,QFA76,QFA78,QFA82,#REF!)*(1-$E$91)*0.095</f>
        <v>#REF!</v>
      </c>
      <c r="QFB97" s="1488" t="e">
        <f>SUM(QFB23,QFB27,QFB33,QFB38,QFB41,QFB44,QFB47,QFB50,QFB56,QFB62,QFB64,QFB70,QFB76,QFB78,QFB82,#REF!)*(1-$E$91)*0.095</f>
        <v>#REF!</v>
      </c>
      <c r="QFC97" s="1488" t="e">
        <f>SUM(QFC23,QFC27,QFC33,QFC38,QFC41,QFC44,QFC47,QFC50,QFC56,QFC62,QFC64,QFC70,QFC76,QFC78,QFC82,#REF!)*(1-$E$91)*0.095</f>
        <v>#REF!</v>
      </c>
      <c r="QFD97" s="1488" t="e">
        <f>SUM(QFD23,QFD27,QFD33,QFD38,QFD41,QFD44,QFD47,QFD50,QFD56,QFD62,QFD64,QFD70,QFD76,QFD78,QFD82,#REF!)*(1-$E$91)*0.095</f>
        <v>#REF!</v>
      </c>
      <c r="QFE97" s="1488" t="e">
        <f>SUM(QFE23,QFE27,QFE33,QFE38,QFE41,QFE44,QFE47,QFE50,QFE56,QFE62,QFE64,QFE70,QFE76,QFE78,QFE82,#REF!)*(1-$E$91)*0.095</f>
        <v>#REF!</v>
      </c>
      <c r="QFF97" s="1488" t="e">
        <f>SUM(QFF23,QFF27,QFF33,QFF38,QFF41,QFF44,QFF47,QFF50,QFF56,QFF62,QFF64,QFF70,QFF76,QFF78,QFF82,#REF!)*(1-$E$91)*0.095</f>
        <v>#REF!</v>
      </c>
      <c r="QFG97" s="1488" t="e">
        <f>SUM(QFG23,QFG27,QFG33,QFG38,QFG41,QFG44,QFG47,QFG50,QFG56,QFG62,QFG64,QFG70,QFG76,QFG78,QFG82,#REF!)*(1-$E$91)*0.095</f>
        <v>#REF!</v>
      </c>
      <c r="QFH97" s="1488" t="e">
        <f>SUM(QFH23,QFH27,QFH33,QFH38,QFH41,QFH44,QFH47,QFH50,QFH56,QFH62,QFH64,QFH70,QFH76,QFH78,QFH82,#REF!)*(1-$E$91)*0.095</f>
        <v>#REF!</v>
      </c>
      <c r="QFI97" s="1488" t="e">
        <f>SUM(QFI23,QFI27,QFI33,QFI38,QFI41,QFI44,QFI47,QFI50,QFI56,QFI62,QFI64,QFI70,QFI76,QFI78,QFI82,#REF!)*(1-$E$91)*0.095</f>
        <v>#REF!</v>
      </c>
      <c r="QFJ97" s="1488" t="e">
        <f>SUM(QFJ23,QFJ27,QFJ33,QFJ38,QFJ41,QFJ44,QFJ47,QFJ50,QFJ56,QFJ62,QFJ64,QFJ70,QFJ76,QFJ78,QFJ82,#REF!)*(1-$E$91)*0.095</f>
        <v>#REF!</v>
      </c>
      <c r="QFK97" s="1488" t="e">
        <f>SUM(QFK23,QFK27,QFK33,QFK38,QFK41,QFK44,QFK47,QFK50,QFK56,QFK62,QFK64,QFK70,QFK76,QFK78,QFK82,#REF!)*(1-$E$91)*0.095</f>
        <v>#REF!</v>
      </c>
      <c r="QFL97" s="1488" t="e">
        <f>SUM(QFL23,QFL27,QFL33,QFL38,QFL41,QFL44,QFL47,QFL50,QFL56,QFL62,QFL64,QFL70,QFL76,QFL78,QFL82,#REF!)*(1-$E$91)*0.095</f>
        <v>#REF!</v>
      </c>
      <c r="QFM97" s="1488" t="e">
        <f>SUM(QFM23,QFM27,QFM33,QFM38,QFM41,QFM44,QFM47,QFM50,QFM56,QFM62,QFM64,QFM70,QFM76,QFM78,QFM82,#REF!)*(1-$E$91)*0.095</f>
        <v>#REF!</v>
      </c>
      <c r="QFN97" s="1488" t="e">
        <f>SUM(QFN23,QFN27,QFN33,QFN38,QFN41,QFN44,QFN47,QFN50,QFN56,QFN62,QFN64,QFN70,QFN76,QFN78,QFN82,#REF!)*(1-$E$91)*0.095</f>
        <v>#REF!</v>
      </c>
      <c r="QFO97" s="1488" t="e">
        <f>SUM(QFO23,QFO27,QFO33,QFO38,QFO41,QFO44,QFO47,QFO50,QFO56,QFO62,QFO64,QFO70,QFO76,QFO78,QFO82,#REF!)*(1-$E$91)*0.095</f>
        <v>#REF!</v>
      </c>
      <c r="QFP97" s="1488" t="e">
        <f>SUM(QFP23,QFP27,QFP33,QFP38,QFP41,QFP44,QFP47,QFP50,QFP56,QFP62,QFP64,QFP70,QFP76,QFP78,QFP82,#REF!)*(1-$E$91)*0.095</f>
        <v>#REF!</v>
      </c>
      <c r="QFQ97" s="1488" t="e">
        <f>SUM(QFQ23,QFQ27,QFQ33,QFQ38,QFQ41,QFQ44,QFQ47,QFQ50,QFQ56,QFQ62,QFQ64,QFQ70,QFQ76,QFQ78,QFQ82,#REF!)*(1-$E$91)*0.095</f>
        <v>#REF!</v>
      </c>
      <c r="QFR97" s="1488" t="e">
        <f>SUM(QFR23,QFR27,QFR33,QFR38,QFR41,QFR44,QFR47,QFR50,QFR56,QFR62,QFR64,QFR70,QFR76,QFR78,QFR82,#REF!)*(1-$E$91)*0.095</f>
        <v>#REF!</v>
      </c>
      <c r="QFS97" s="1488" t="e">
        <f>SUM(QFS23,QFS27,QFS33,QFS38,QFS41,QFS44,QFS47,QFS50,QFS56,QFS62,QFS64,QFS70,QFS76,QFS78,QFS82,#REF!)*(1-$E$91)*0.095</f>
        <v>#REF!</v>
      </c>
      <c r="QFT97" s="1488" t="e">
        <f>SUM(QFT23,QFT27,QFT33,QFT38,QFT41,QFT44,QFT47,QFT50,QFT56,QFT62,QFT64,QFT70,QFT76,QFT78,QFT82,#REF!)*(1-$E$91)*0.095</f>
        <v>#REF!</v>
      </c>
      <c r="QFU97" s="1488" t="e">
        <f>SUM(QFU23,QFU27,QFU33,QFU38,QFU41,QFU44,QFU47,QFU50,QFU56,QFU62,QFU64,QFU70,QFU76,QFU78,QFU82,#REF!)*(1-$E$91)*0.095</f>
        <v>#REF!</v>
      </c>
      <c r="QFV97" s="1488" t="e">
        <f>SUM(QFV23,QFV27,QFV33,QFV38,QFV41,QFV44,QFV47,QFV50,QFV56,QFV62,QFV64,QFV70,QFV76,QFV78,QFV82,#REF!)*(1-$E$91)*0.095</f>
        <v>#REF!</v>
      </c>
      <c r="QFW97" s="1488" t="e">
        <f>SUM(QFW23,QFW27,QFW33,QFW38,QFW41,QFW44,QFW47,QFW50,QFW56,QFW62,QFW64,QFW70,QFW76,QFW78,QFW82,#REF!)*(1-$E$91)*0.095</f>
        <v>#REF!</v>
      </c>
      <c r="QFX97" s="1488" t="e">
        <f>SUM(QFX23,QFX27,QFX33,QFX38,QFX41,QFX44,QFX47,QFX50,QFX56,QFX62,QFX64,QFX70,QFX76,QFX78,QFX82,#REF!)*(1-$E$91)*0.095</f>
        <v>#REF!</v>
      </c>
      <c r="QFY97" s="1488" t="e">
        <f>SUM(QFY23,QFY27,QFY33,QFY38,QFY41,QFY44,QFY47,QFY50,QFY56,QFY62,QFY64,QFY70,QFY76,QFY78,QFY82,#REF!)*(1-$E$91)*0.095</f>
        <v>#REF!</v>
      </c>
      <c r="QFZ97" s="1488" t="e">
        <f>SUM(QFZ23,QFZ27,QFZ33,QFZ38,QFZ41,QFZ44,QFZ47,QFZ50,QFZ56,QFZ62,QFZ64,QFZ70,QFZ76,QFZ78,QFZ82,#REF!)*(1-$E$91)*0.095</f>
        <v>#REF!</v>
      </c>
      <c r="QGA97" s="1488" t="e">
        <f>SUM(QGA23,QGA27,QGA33,QGA38,QGA41,QGA44,QGA47,QGA50,QGA56,QGA62,QGA64,QGA70,QGA76,QGA78,QGA82,#REF!)*(1-$E$91)*0.095</f>
        <v>#REF!</v>
      </c>
      <c r="QGB97" s="1488" t="e">
        <f>SUM(QGB23,QGB27,QGB33,QGB38,QGB41,QGB44,QGB47,QGB50,QGB56,QGB62,QGB64,QGB70,QGB76,QGB78,QGB82,#REF!)*(1-$E$91)*0.095</f>
        <v>#REF!</v>
      </c>
      <c r="QGC97" s="1488" t="e">
        <f>SUM(QGC23,QGC27,QGC33,QGC38,QGC41,QGC44,QGC47,QGC50,QGC56,QGC62,QGC64,QGC70,QGC76,QGC78,QGC82,#REF!)*(1-$E$91)*0.095</f>
        <v>#REF!</v>
      </c>
      <c r="QGD97" s="1488" t="e">
        <f>SUM(QGD23,QGD27,QGD33,QGD38,QGD41,QGD44,QGD47,QGD50,QGD56,QGD62,QGD64,QGD70,QGD76,QGD78,QGD82,#REF!)*(1-$E$91)*0.095</f>
        <v>#REF!</v>
      </c>
      <c r="QGE97" s="1488" t="e">
        <f>SUM(QGE23,QGE27,QGE33,QGE38,QGE41,QGE44,QGE47,QGE50,QGE56,QGE62,QGE64,QGE70,QGE76,QGE78,QGE82,#REF!)*(1-$E$91)*0.095</f>
        <v>#REF!</v>
      </c>
      <c r="QGF97" s="1488" t="e">
        <f>SUM(QGF23,QGF27,QGF33,QGF38,QGF41,QGF44,QGF47,QGF50,QGF56,QGF62,QGF64,QGF70,QGF76,QGF78,QGF82,#REF!)*(1-$E$91)*0.095</f>
        <v>#REF!</v>
      </c>
      <c r="QGG97" s="1488" t="e">
        <f>SUM(QGG23,QGG27,QGG33,QGG38,QGG41,QGG44,QGG47,QGG50,QGG56,QGG62,QGG64,QGG70,QGG76,QGG78,QGG82,#REF!)*(1-$E$91)*0.095</f>
        <v>#REF!</v>
      </c>
      <c r="QGH97" s="1488" t="e">
        <f>SUM(QGH23,QGH27,QGH33,QGH38,QGH41,QGH44,QGH47,QGH50,QGH56,QGH62,QGH64,QGH70,QGH76,QGH78,QGH82,#REF!)*(1-$E$91)*0.095</f>
        <v>#REF!</v>
      </c>
      <c r="QGI97" s="1488" t="e">
        <f>SUM(QGI23,QGI27,QGI33,QGI38,QGI41,QGI44,QGI47,QGI50,QGI56,QGI62,QGI64,QGI70,QGI76,QGI78,QGI82,#REF!)*(1-$E$91)*0.095</f>
        <v>#REF!</v>
      </c>
      <c r="QGJ97" s="1488" t="e">
        <f>SUM(QGJ23,QGJ27,QGJ33,QGJ38,QGJ41,QGJ44,QGJ47,QGJ50,QGJ56,QGJ62,QGJ64,QGJ70,QGJ76,QGJ78,QGJ82,#REF!)*(1-$E$91)*0.095</f>
        <v>#REF!</v>
      </c>
      <c r="QGK97" s="1488" t="e">
        <f>SUM(QGK23,QGK27,QGK33,QGK38,QGK41,QGK44,QGK47,QGK50,QGK56,QGK62,QGK64,QGK70,QGK76,QGK78,QGK82,#REF!)*(1-$E$91)*0.095</f>
        <v>#REF!</v>
      </c>
      <c r="QGL97" s="1488" t="e">
        <f>SUM(QGL23,QGL27,QGL33,QGL38,QGL41,QGL44,QGL47,QGL50,QGL56,QGL62,QGL64,QGL70,QGL76,QGL78,QGL82,#REF!)*(1-$E$91)*0.095</f>
        <v>#REF!</v>
      </c>
      <c r="QGM97" s="1488" t="e">
        <f>SUM(QGM23,QGM27,QGM33,QGM38,QGM41,QGM44,QGM47,QGM50,QGM56,QGM62,QGM64,QGM70,QGM76,QGM78,QGM82,#REF!)*(1-$E$91)*0.095</f>
        <v>#REF!</v>
      </c>
      <c r="QGN97" s="1488" t="e">
        <f>SUM(QGN23,QGN27,QGN33,QGN38,QGN41,QGN44,QGN47,QGN50,QGN56,QGN62,QGN64,QGN70,QGN76,QGN78,QGN82,#REF!)*(1-$E$91)*0.095</f>
        <v>#REF!</v>
      </c>
      <c r="QGO97" s="1488" t="e">
        <f>SUM(QGO23,QGO27,QGO33,QGO38,QGO41,QGO44,QGO47,QGO50,QGO56,QGO62,QGO64,QGO70,QGO76,QGO78,QGO82,#REF!)*(1-$E$91)*0.095</f>
        <v>#REF!</v>
      </c>
      <c r="QGP97" s="1488" t="e">
        <f>SUM(QGP23,QGP27,QGP33,QGP38,QGP41,QGP44,QGP47,QGP50,QGP56,QGP62,QGP64,QGP70,QGP76,QGP78,QGP82,#REF!)*(1-$E$91)*0.095</f>
        <v>#REF!</v>
      </c>
      <c r="QGQ97" s="1488" t="e">
        <f>SUM(QGQ23,QGQ27,QGQ33,QGQ38,QGQ41,QGQ44,QGQ47,QGQ50,QGQ56,QGQ62,QGQ64,QGQ70,QGQ76,QGQ78,QGQ82,#REF!)*(1-$E$91)*0.095</f>
        <v>#REF!</v>
      </c>
      <c r="QGR97" s="1488" t="e">
        <f>SUM(QGR23,QGR27,QGR33,QGR38,QGR41,QGR44,QGR47,QGR50,QGR56,QGR62,QGR64,QGR70,QGR76,QGR78,QGR82,#REF!)*(1-$E$91)*0.095</f>
        <v>#REF!</v>
      </c>
      <c r="QGS97" s="1488" t="e">
        <f>SUM(QGS23,QGS27,QGS33,QGS38,QGS41,QGS44,QGS47,QGS50,QGS56,QGS62,QGS64,QGS70,QGS76,QGS78,QGS82,#REF!)*(1-$E$91)*0.095</f>
        <v>#REF!</v>
      </c>
      <c r="QGT97" s="1488" t="e">
        <f>SUM(QGT23,QGT27,QGT33,QGT38,QGT41,QGT44,QGT47,QGT50,QGT56,QGT62,QGT64,QGT70,QGT76,QGT78,QGT82,#REF!)*(1-$E$91)*0.095</f>
        <v>#REF!</v>
      </c>
      <c r="QGU97" s="1488" t="e">
        <f>SUM(QGU23,QGU27,QGU33,QGU38,QGU41,QGU44,QGU47,QGU50,QGU56,QGU62,QGU64,QGU70,QGU76,QGU78,QGU82,#REF!)*(1-$E$91)*0.095</f>
        <v>#REF!</v>
      </c>
      <c r="QGV97" s="1488" t="e">
        <f>SUM(QGV23,QGV27,QGV33,QGV38,QGV41,QGV44,QGV47,QGV50,QGV56,QGV62,QGV64,QGV70,QGV76,QGV78,QGV82,#REF!)*(1-$E$91)*0.095</f>
        <v>#REF!</v>
      </c>
      <c r="QGW97" s="1488" t="e">
        <f>SUM(QGW23,QGW27,QGW33,QGW38,QGW41,QGW44,QGW47,QGW50,QGW56,QGW62,QGW64,QGW70,QGW76,QGW78,QGW82,#REF!)*(1-$E$91)*0.095</f>
        <v>#REF!</v>
      </c>
      <c r="QGX97" s="1488" t="e">
        <f>SUM(QGX23,QGX27,QGX33,QGX38,QGX41,QGX44,QGX47,QGX50,QGX56,QGX62,QGX64,QGX70,QGX76,QGX78,QGX82,#REF!)*(1-$E$91)*0.095</f>
        <v>#REF!</v>
      </c>
      <c r="QGY97" s="1488" t="e">
        <f>SUM(QGY23,QGY27,QGY33,QGY38,QGY41,QGY44,QGY47,QGY50,QGY56,QGY62,QGY64,QGY70,QGY76,QGY78,QGY82,#REF!)*(1-$E$91)*0.095</f>
        <v>#REF!</v>
      </c>
      <c r="QGZ97" s="1488" t="e">
        <f>SUM(QGZ23,QGZ27,QGZ33,QGZ38,QGZ41,QGZ44,QGZ47,QGZ50,QGZ56,QGZ62,QGZ64,QGZ70,QGZ76,QGZ78,QGZ82,#REF!)*(1-$E$91)*0.095</f>
        <v>#REF!</v>
      </c>
      <c r="QHA97" s="1488" t="e">
        <f>SUM(QHA23,QHA27,QHA33,QHA38,QHA41,QHA44,QHA47,QHA50,QHA56,QHA62,QHA64,QHA70,QHA76,QHA78,QHA82,#REF!)*(1-$E$91)*0.095</f>
        <v>#REF!</v>
      </c>
      <c r="QHB97" s="1488" t="e">
        <f>SUM(QHB23,QHB27,QHB33,QHB38,QHB41,QHB44,QHB47,QHB50,QHB56,QHB62,QHB64,QHB70,QHB76,QHB78,QHB82,#REF!)*(1-$E$91)*0.095</f>
        <v>#REF!</v>
      </c>
      <c r="QHC97" s="1488" t="e">
        <f>SUM(QHC23,QHC27,QHC33,QHC38,QHC41,QHC44,QHC47,QHC50,QHC56,QHC62,QHC64,QHC70,QHC76,QHC78,QHC82,#REF!)*(1-$E$91)*0.095</f>
        <v>#REF!</v>
      </c>
      <c r="QHD97" s="1488" t="e">
        <f>SUM(QHD23,QHD27,QHD33,QHD38,QHD41,QHD44,QHD47,QHD50,QHD56,QHD62,QHD64,QHD70,QHD76,QHD78,QHD82,#REF!)*(1-$E$91)*0.095</f>
        <v>#REF!</v>
      </c>
      <c r="QHE97" s="1488" t="e">
        <f>SUM(QHE23,QHE27,QHE33,QHE38,QHE41,QHE44,QHE47,QHE50,QHE56,QHE62,QHE64,QHE70,QHE76,QHE78,QHE82,#REF!)*(1-$E$91)*0.095</f>
        <v>#REF!</v>
      </c>
      <c r="QHF97" s="1488" t="e">
        <f>SUM(QHF23,QHF27,QHF33,QHF38,QHF41,QHF44,QHF47,QHF50,QHF56,QHF62,QHF64,QHF70,QHF76,QHF78,QHF82,#REF!)*(1-$E$91)*0.095</f>
        <v>#REF!</v>
      </c>
      <c r="QHG97" s="1488" t="e">
        <f>SUM(QHG23,QHG27,QHG33,QHG38,QHG41,QHG44,QHG47,QHG50,QHG56,QHG62,QHG64,QHG70,QHG76,QHG78,QHG82,#REF!)*(1-$E$91)*0.095</f>
        <v>#REF!</v>
      </c>
      <c r="QHH97" s="1488" t="e">
        <f>SUM(QHH23,QHH27,QHH33,QHH38,QHH41,QHH44,QHH47,QHH50,QHH56,QHH62,QHH64,QHH70,QHH76,QHH78,QHH82,#REF!)*(1-$E$91)*0.095</f>
        <v>#REF!</v>
      </c>
      <c r="QHI97" s="1488" t="e">
        <f>SUM(QHI23,QHI27,QHI33,QHI38,QHI41,QHI44,QHI47,QHI50,QHI56,QHI62,QHI64,QHI70,QHI76,QHI78,QHI82,#REF!)*(1-$E$91)*0.095</f>
        <v>#REF!</v>
      </c>
      <c r="QHJ97" s="1488" t="e">
        <f>SUM(QHJ23,QHJ27,QHJ33,QHJ38,QHJ41,QHJ44,QHJ47,QHJ50,QHJ56,QHJ62,QHJ64,QHJ70,QHJ76,QHJ78,QHJ82,#REF!)*(1-$E$91)*0.095</f>
        <v>#REF!</v>
      </c>
      <c r="QHK97" s="1488" t="e">
        <f>SUM(QHK23,QHK27,QHK33,QHK38,QHK41,QHK44,QHK47,QHK50,QHK56,QHK62,QHK64,QHK70,QHK76,QHK78,QHK82,#REF!)*(1-$E$91)*0.095</f>
        <v>#REF!</v>
      </c>
      <c r="QHL97" s="1488" t="e">
        <f>SUM(QHL23,QHL27,QHL33,QHL38,QHL41,QHL44,QHL47,QHL50,QHL56,QHL62,QHL64,QHL70,QHL76,QHL78,QHL82,#REF!)*(1-$E$91)*0.095</f>
        <v>#REF!</v>
      </c>
      <c r="QHM97" s="1488" t="e">
        <f>SUM(QHM23,QHM27,QHM33,QHM38,QHM41,QHM44,QHM47,QHM50,QHM56,QHM62,QHM64,QHM70,QHM76,QHM78,QHM82,#REF!)*(1-$E$91)*0.095</f>
        <v>#REF!</v>
      </c>
      <c r="QHN97" s="1488" t="e">
        <f>SUM(QHN23,QHN27,QHN33,QHN38,QHN41,QHN44,QHN47,QHN50,QHN56,QHN62,QHN64,QHN70,QHN76,QHN78,QHN82,#REF!)*(1-$E$91)*0.095</f>
        <v>#REF!</v>
      </c>
      <c r="QHO97" s="1488" t="e">
        <f>SUM(QHO23,QHO27,QHO33,QHO38,QHO41,QHO44,QHO47,QHO50,QHO56,QHO62,QHO64,QHO70,QHO76,QHO78,QHO82,#REF!)*(1-$E$91)*0.095</f>
        <v>#REF!</v>
      </c>
      <c r="QHP97" s="1488" t="e">
        <f>SUM(QHP23,QHP27,QHP33,QHP38,QHP41,QHP44,QHP47,QHP50,QHP56,QHP62,QHP64,QHP70,QHP76,QHP78,QHP82,#REF!)*(1-$E$91)*0.095</f>
        <v>#REF!</v>
      </c>
      <c r="QHQ97" s="1488" t="e">
        <f>SUM(QHQ23,QHQ27,QHQ33,QHQ38,QHQ41,QHQ44,QHQ47,QHQ50,QHQ56,QHQ62,QHQ64,QHQ70,QHQ76,QHQ78,QHQ82,#REF!)*(1-$E$91)*0.095</f>
        <v>#REF!</v>
      </c>
      <c r="QHR97" s="1488" t="e">
        <f>SUM(QHR23,QHR27,QHR33,QHR38,QHR41,QHR44,QHR47,QHR50,QHR56,QHR62,QHR64,QHR70,QHR76,QHR78,QHR82,#REF!)*(1-$E$91)*0.095</f>
        <v>#REF!</v>
      </c>
      <c r="QHS97" s="1488" t="e">
        <f>SUM(QHS23,QHS27,QHS33,QHS38,QHS41,QHS44,QHS47,QHS50,QHS56,QHS62,QHS64,QHS70,QHS76,QHS78,QHS82,#REF!)*(1-$E$91)*0.095</f>
        <v>#REF!</v>
      </c>
      <c r="QHT97" s="1488" t="e">
        <f>SUM(QHT23,QHT27,QHT33,QHT38,QHT41,QHT44,QHT47,QHT50,QHT56,QHT62,QHT64,QHT70,QHT76,QHT78,QHT82,#REF!)*(1-$E$91)*0.095</f>
        <v>#REF!</v>
      </c>
      <c r="QHU97" s="1488" t="e">
        <f>SUM(QHU23,QHU27,QHU33,QHU38,QHU41,QHU44,QHU47,QHU50,QHU56,QHU62,QHU64,QHU70,QHU76,QHU78,QHU82,#REF!)*(1-$E$91)*0.095</f>
        <v>#REF!</v>
      </c>
      <c r="QHV97" s="1488" t="e">
        <f>SUM(QHV23,QHV27,QHV33,QHV38,QHV41,QHV44,QHV47,QHV50,QHV56,QHV62,QHV64,QHV70,QHV76,QHV78,QHV82,#REF!)*(1-$E$91)*0.095</f>
        <v>#REF!</v>
      </c>
      <c r="QHW97" s="1488" t="e">
        <f>SUM(QHW23,QHW27,QHW33,QHW38,QHW41,QHW44,QHW47,QHW50,QHW56,QHW62,QHW64,QHW70,QHW76,QHW78,QHW82,#REF!)*(1-$E$91)*0.095</f>
        <v>#REF!</v>
      </c>
      <c r="QHX97" s="1488" t="e">
        <f>SUM(QHX23,QHX27,QHX33,QHX38,QHX41,QHX44,QHX47,QHX50,QHX56,QHX62,QHX64,QHX70,QHX76,QHX78,QHX82,#REF!)*(1-$E$91)*0.095</f>
        <v>#REF!</v>
      </c>
      <c r="QHY97" s="1488" t="e">
        <f>SUM(QHY23,QHY27,QHY33,QHY38,QHY41,QHY44,QHY47,QHY50,QHY56,QHY62,QHY64,QHY70,QHY76,QHY78,QHY82,#REF!)*(1-$E$91)*0.095</f>
        <v>#REF!</v>
      </c>
      <c r="QHZ97" s="1488" t="e">
        <f>SUM(QHZ23,QHZ27,QHZ33,QHZ38,QHZ41,QHZ44,QHZ47,QHZ50,QHZ56,QHZ62,QHZ64,QHZ70,QHZ76,QHZ78,QHZ82,#REF!)*(1-$E$91)*0.095</f>
        <v>#REF!</v>
      </c>
      <c r="QIA97" s="1488" t="e">
        <f>SUM(QIA23,QIA27,QIA33,QIA38,QIA41,QIA44,QIA47,QIA50,QIA56,QIA62,QIA64,QIA70,QIA76,QIA78,QIA82,#REF!)*(1-$E$91)*0.095</f>
        <v>#REF!</v>
      </c>
      <c r="QIB97" s="1488" t="e">
        <f>SUM(QIB23,QIB27,QIB33,QIB38,QIB41,QIB44,QIB47,QIB50,QIB56,QIB62,QIB64,QIB70,QIB76,QIB78,QIB82,#REF!)*(1-$E$91)*0.095</f>
        <v>#REF!</v>
      </c>
      <c r="QIC97" s="1488" t="e">
        <f>SUM(QIC23,QIC27,QIC33,QIC38,QIC41,QIC44,QIC47,QIC50,QIC56,QIC62,QIC64,QIC70,QIC76,QIC78,QIC82,#REF!)*(1-$E$91)*0.095</f>
        <v>#REF!</v>
      </c>
      <c r="QID97" s="1488" t="e">
        <f>SUM(QID23,QID27,QID33,QID38,QID41,QID44,QID47,QID50,QID56,QID62,QID64,QID70,QID76,QID78,QID82,#REF!)*(1-$E$91)*0.095</f>
        <v>#REF!</v>
      </c>
      <c r="QIE97" s="1488" t="e">
        <f>SUM(QIE23,QIE27,QIE33,QIE38,QIE41,QIE44,QIE47,QIE50,QIE56,QIE62,QIE64,QIE70,QIE76,QIE78,QIE82,#REF!)*(1-$E$91)*0.095</f>
        <v>#REF!</v>
      </c>
      <c r="QIF97" s="1488" t="e">
        <f>SUM(QIF23,QIF27,QIF33,QIF38,QIF41,QIF44,QIF47,QIF50,QIF56,QIF62,QIF64,QIF70,QIF76,QIF78,QIF82,#REF!)*(1-$E$91)*0.095</f>
        <v>#REF!</v>
      </c>
      <c r="QIG97" s="1488" t="e">
        <f>SUM(QIG23,QIG27,QIG33,QIG38,QIG41,QIG44,QIG47,QIG50,QIG56,QIG62,QIG64,QIG70,QIG76,QIG78,QIG82,#REF!)*(1-$E$91)*0.095</f>
        <v>#REF!</v>
      </c>
      <c r="QIH97" s="1488" t="e">
        <f>SUM(QIH23,QIH27,QIH33,QIH38,QIH41,QIH44,QIH47,QIH50,QIH56,QIH62,QIH64,QIH70,QIH76,QIH78,QIH82,#REF!)*(1-$E$91)*0.095</f>
        <v>#REF!</v>
      </c>
      <c r="QII97" s="1488" t="e">
        <f>SUM(QII23,QII27,QII33,QII38,QII41,QII44,QII47,QII50,QII56,QII62,QII64,QII70,QII76,QII78,QII82,#REF!)*(1-$E$91)*0.095</f>
        <v>#REF!</v>
      </c>
      <c r="QIJ97" s="1488" t="e">
        <f>SUM(QIJ23,QIJ27,QIJ33,QIJ38,QIJ41,QIJ44,QIJ47,QIJ50,QIJ56,QIJ62,QIJ64,QIJ70,QIJ76,QIJ78,QIJ82,#REF!)*(1-$E$91)*0.095</f>
        <v>#REF!</v>
      </c>
      <c r="QIK97" s="1488" t="e">
        <f>SUM(QIK23,QIK27,QIK33,QIK38,QIK41,QIK44,QIK47,QIK50,QIK56,QIK62,QIK64,QIK70,QIK76,QIK78,QIK82,#REF!)*(1-$E$91)*0.095</f>
        <v>#REF!</v>
      </c>
      <c r="QIL97" s="1488" t="e">
        <f>SUM(QIL23,QIL27,QIL33,QIL38,QIL41,QIL44,QIL47,QIL50,QIL56,QIL62,QIL64,QIL70,QIL76,QIL78,QIL82,#REF!)*(1-$E$91)*0.095</f>
        <v>#REF!</v>
      </c>
      <c r="QIM97" s="1488" t="e">
        <f>SUM(QIM23,QIM27,QIM33,QIM38,QIM41,QIM44,QIM47,QIM50,QIM56,QIM62,QIM64,QIM70,QIM76,QIM78,QIM82,#REF!)*(1-$E$91)*0.095</f>
        <v>#REF!</v>
      </c>
      <c r="QIN97" s="1488" t="e">
        <f>SUM(QIN23,QIN27,QIN33,QIN38,QIN41,QIN44,QIN47,QIN50,QIN56,QIN62,QIN64,QIN70,QIN76,QIN78,QIN82,#REF!)*(1-$E$91)*0.095</f>
        <v>#REF!</v>
      </c>
      <c r="QIO97" s="1488" t="e">
        <f>SUM(QIO23,QIO27,QIO33,QIO38,QIO41,QIO44,QIO47,QIO50,QIO56,QIO62,QIO64,QIO70,QIO76,QIO78,QIO82,#REF!)*(1-$E$91)*0.095</f>
        <v>#REF!</v>
      </c>
      <c r="QIP97" s="1488" t="e">
        <f>SUM(QIP23,QIP27,QIP33,QIP38,QIP41,QIP44,QIP47,QIP50,QIP56,QIP62,QIP64,QIP70,QIP76,QIP78,QIP82,#REF!)*(1-$E$91)*0.095</f>
        <v>#REF!</v>
      </c>
      <c r="QIQ97" s="1488" t="e">
        <f>SUM(QIQ23,QIQ27,QIQ33,QIQ38,QIQ41,QIQ44,QIQ47,QIQ50,QIQ56,QIQ62,QIQ64,QIQ70,QIQ76,QIQ78,QIQ82,#REF!)*(1-$E$91)*0.095</f>
        <v>#REF!</v>
      </c>
      <c r="QIR97" s="1488" t="e">
        <f>SUM(QIR23,QIR27,QIR33,QIR38,QIR41,QIR44,QIR47,QIR50,QIR56,QIR62,QIR64,QIR70,QIR76,QIR78,QIR82,#REF!)*(1-$E$91)*0.095</f>
        <v>#REF!</v>
      </c>
      <c r="QIS97" s="1488" t="e">
        <f>SUM(QIS23,QIS27,QIS33,QIS38,QIS41,QIS44,QIS47,QIS50,QIS56,QIS62,QIS64,QIS70,QIS76,QIS78,QIS82,#REF!)*(1-$E$91)*0.095</f>
        <v>#REF!</v>
      </c>
      <c r="QIT97" s="1488" t="e">
        <f>SUM(QIT23,QIT27,QIT33,QIT38,QIT41,QIT44,QIT47,QIT50,QIT56,QIT62,QIT64,QIT70,QIT76,QIT78,QIT82,#REF!)*(1-$E$91)*0.095</f>
        <v>#REF!</v>
      </c>
      <c r="QIU97" s="1488" t="e">
        <f>SUM(QIU23,QIU27,QIU33,QIU38,QIU41,QIU44,QIU47,QIU50,QIU56,QIU62,QIU64,QIU70,QIU76,QIU78,QIU82,#REF!)*(1-$E$91)*0.095</f>
        <v>#REF!</v>
      </c>
      <c r="QIV97" s="1488" t="e">
        <f>SUM(QIV23,QIV27,QIV33,QIV38,QIV41,QIV44,QIV47,QIV50,QIV56,QIV62,QIV64,QIV70,QIV76,QIV78,QIV82,#REF!)*(1-$E$91)*0.095</f>
        <v>#REF!</v>
      </c>
      <c r="QIW97" s="1488" t="e">
        <f>SUM(QIW23,QIW27,QIW33,QIW38,QIW41,QIW44,QIW47,QIW50,QIW56,QIW62,QIW64,QIW70,QIW76,QIW78,QIW82,#REF!)*(1-$E$91)*0.095</f>
        <v>#REF!</v>
      </c>
      <c r="QIX97" s="1488" t="e">
        <f>SUM(QIX23,QIX27,QIX33,QIX38,QIX41,QIX44,QIX47,QIX50,QIX56,QIX62,QIX64,QIX70,QIX76,QIX78,QIX82,#REF!)*(1-$E$91)*0.095</f>
        <v>#REF!</v>
      </c>
      <c r="QIY97" s="1488" t="e">
        <f>SUM(QIY23,QIY27,QIY33,QIY38,QIY41,QIY44,QIY47,QIY50,QIY56,QIY62,QIY64,QIY70,QIY76,QIY78,QIY82,#REF!)*(1-$E$91)*0.095</f>
        <v>#REF!</v>
      </c>
      <c r="QIZ97" s="1488" t="e">
        <f>SUM(QIZ23,QIZ27,QIZ33,QIZ38,QIZ41,QIZ44,QIZ47,QIZ50,QIZ56,QIZ62,QIZ64,QIZ70,QIZ76,QIZ78,QIZ82,#REF!)*(1-$E$91)*0.095</f>
        <v>#REF!</v>
      </c>
      <c r="QJA97" s="1488" t="e">
        <f>SUM(QJA23,QJA27,QJA33,QJA38,QJA41,QJA44,QJA47,QJA50,QJA56,QJA62,QJA64,QJA70,QJA76,QJA78,QJA82,#REF!)*(1-$E$91)*0.095</f>
        <v>#REF!</v>
      </c>
      <c r="QJB97" s="1488" t="e">
        <f>SUM(QJB23,QJB27,QJB33,QJB38,QJB41,QJB44,QJB47,QJB50,QJB56,QJB62,QJB64,QJB70,QJB76,QJB78,QJB82,#REF!)*(1-$E$91)*0.095</f>
        <v>#REF!</v>
      </c>
      <c r="QJC97" s="1488" t="e">
        <f>SUM(QJC23,QJC27,QJC33,QJC38,QJC41,QJC44,QJC47,QJC50,QJC56,QJC62,QJC64,QJC70,QJC76,QJC78,QJC82,#REF!)*(1-$E$91)*0.095</f>
        <v>#REF!</v>
      </c>
      <c r="QJD97" s="1488" t="e">
        <f>SUM(QJD23,QJD27,QJD33,QJD38,QJD41,QJD44,QJD47,QJD50,QJD56,QJD62,QJD64,QJD70,QJD76,QJD78,QJD82,#REF!)*(1-$E$91)*0.095</f>
        <v>#REF!</v>
      </c>
      <c r="QJE97" s="1488" t="e">
        <f>SUM(QJE23,QJE27,QJE33,QJE38,QJE41,QJE44,QJE47,QJE50,QJE56,QJE62,QJE64,QJE70,QJE76,QJE78,QJE82,#REF!)*(1-$E$91)*0.095</f>
        <v>#REF!</v>
      </c>
      <c r="QJF97" s="1488" t="e">
        <f>SUM(QJF23,QJF27,QJF33,QJF38,QJF41,QJF44,QJF47,QJF50,QJF56,QJF62,QJF64,QJF70,QJF76,QJF78,QJF82,#REF!)*(1-$E$91)*0.095</f>
        <v>#REF!</v>
      </c>
      <c r="QJG97" s="1488" t="e">
        <f>SUM(QJG23,QJG27,QJG33,QJG38,QJG41,QJG44,QJG47,QJG50,QJG56,QJG62,QJG64,QJG70,QJG76,QJG78,QJG82,#REF!)*(1-$E$91)*0.095</f>
        <v>#REF!</v>
      </c>
      <c r="QJH97" s="1488" t="e">
        <f>SUM(QJH23,QJH27,QJH33,QJH38,QJH41,QJH44,QJH47,QJH50,QJH56,QJH62,QJH64,QJH70,QJH76,QJH78,QJH82,#REF!)*(1-$E$91)*0.095</f>
        <v>#REF!</v>
      </c>
      <c r="QJI97" s="1488" t="e">
        <f>SUM(QJI23,QJI27,QJI33,QJI38,QJI41,QJI44,QJI47,QJI50,QJI56,QJI62,QJI64,QJI70,QJI76,QJI78,QJI82,#REF!)*(1-$E$91)*0.095</f>
        <v>#REF!</v>
      </c>
      <c r="QJJ97" s="1488" t="e">
        <f>SUM(QJJ23,QJJ27,QJJ33,QJJ38,QJJ41,QJJ44,QJJ47,QJJ50,QJJ56,QJJ62,QJJ64,QJJ70,QJJ76,QJJ78,QJJ82,#REF!)*(1-$E$91)*0.095</f>
        <v>#REF!</v>
      </c>
      <c r="QJK97" s="1488" t="e">
        <f>SUM(QJK23,QJK27,QJK33,QJK38,QJK41,QJK44,QJK47,QJK50,QJK56,QJK62,QJK64,QJK70,QJK76,QJK78,QJK82,#REF!)*(1-$E$91)*0.095</f>
        <v>#REF!</v>
      </c>
      <c r="QJL97" s="1488" t="e">
        <f>SUM(QJL23,QJL27,QJL33,QJL38,QJL41,QJL44,QJL47,QJL50,QJL56,QJL62,QJL64,QJL70,QJL76,QJL78,QJL82,#REF!)*(1-$E$91)*0.095</f>
        <v>#REF!</v>
      </c>
      <c r="QJM97" s="1488" t="e">
        <f>SUM(QJM23,QJM27,QJM33,QJM38,QJM41,QJM44,QJM47,QJM50,QJM56,QJM62,QJM64,QJM70,QJM76,QJM78,QJM82,#REF!)*(1-$E$91)*0.095</f>
        <v>#REF!</v>
      </c>
      <c r="QJN97" s="1488" t="e">
        <f>SUM(QJN23,QJN27,QJN33,QJN38,QJN41,QJN44,QJN47,QJN50,QJN56,QJN62,QJN64,QJN70,QJN76,QJN78,QJN82,#REF!)*(1-$E$91)*0.095</f>
        <v>#REF!</v>
      </c>
      <c r="QJO97" s="1488" t="e">
        <f>SUM(QJO23,QJO27,QJO33,QJO38,QJO41,QJO44,QJO47,QJO50,QJO56,QJO62,QJO64,QJO70,QJO76,QJO78,QJO82,#REF!)*(1-$E$91)*0.095</f>
        <v>#REF!</v>
      </c>
      <c r="QJP97" s="1488" t="e">
        <f>SUM(QJP23,QJP27,QJP33,QJP38,QJP41,QJP44,QJP47,QJP50,QJP56,QJP62,QJP64,QJP70,QJP76,QJP78,QJP82,#REF!)*(1-$E$91)*0.095</f>
        <v>#REF!</v>
      </c>
      <c r="QJQ97" s="1488" t="e">
        <f>SUM(QJQ23,QJQ27,QJQ33,QJQ38,QJQ41,QJQ44,QJQ47,QJQ50,QJQ56,QJQ62,QJQ64,QJQ70,QJQ76,QJQ78,QJQ82,#REF!)*(1-$E$91)*0.095</f>
        <v>#REF!</v>
      </c>
      <c r="QJR97" s="1488" t="e">
        <f>SUM(QJR23,QJR27,QJR33,QJR38,QJR41,QJR44,QJR47,QJR50,QJR56,QJR62,QJR64,QJR70,QJR76,QJR78,QJR82,#REF!)*(1-$E$91)*0.095</f>
        <v>#REF!</v>
      </c>
      <c r="QJS97" s="1488" t="e">
        <f>SUM(QJS23,QJS27,QJS33,QJS38,QJS41,QJS44,QJS47,QJS50,QJS56,QJS62,QJS64,QJS70,QJS76,QJS78,QJS82,#REF!)*(1-$E$91)*0.095</f>
        <v>#REF!</v>
      </c>
      <c r="QJT97" s="1488" t="e">
        <f>SUM(QJT23,QJT27,QJT33,QJT38,QJT41,QJT44,QJT47,QJT50,QJT56,QJT62,QJT64,QJT70,QJT76,QJT78,QJT82,#REF!)*(1-$E$91)*0.095</f>
        <v>#REF!</v>
      </c>
      <c r="QJU97" s="1488" t="e">
        <f>SUM(QJU23,QJU27,QJU33,QJU38,QJU41,QJU44,QJU47,QJU50,QJU56,QJU62,QJU64,QJU70,QJU76,QJU78,QJU82,#REF!)*(1-$E$91)*0.095</f>
        <v>#REF!</v>
      </c>
      <c r="QJV97" s="1488" t="e">
        <f>SUM(QJV23,QJV27,QJV33,QJV38,QJV41,QJV44,QJV47,QJV50,QJV56,QJV62,QJV64,QJV70,QJV76,QJV78,QJV82,#REF!)*(1-$E$91)*0.095</f>
        <v>#REF!</v>
      </c>
      <c r="QJW97" s="1488" t="e">
        <f>SUM(QJW23,QJW27,QJW33,QJW38,QJW41,QJW44,QJW47,QJW50,QJW56,QJW62,QJW64,QJW70,QJW76,QJW78,QJW82,#REF!)*(1-$E$91)*0.095</f>
        <v>#REF!</v>
      </c>
      <c r="QJX97" s="1488" t="e">
        <f>SUM(QJX23,QJX27,QJX33,QJX38,QJX41,QJX44,QJX47,QJX50,QJX56,QJX62,QJX64,QJX70,QJX76,QJX78,QJX82,#REF!)*(1-$E$91)*0.095</f>
        <v>#REF!</v>
      </c>
      <c r="QJY97" s="1488" t="e">
        <f>SUM(QJY23,QJY27,QJY33,QJY38,QJY41,QJY44,QJY47,QJY50,QJY56,QJY62,QJY64,QJY70,QJY76,QJY78,QJY82,#REF!)*(1-$E$91)*0.095</f>
        <v>#REF!</v>
      </c>
      <c r="QJZ97" s="1488" t="e">
        <f>SUM(QJZ23,QJZ27,QJZ33,QJZ38,QJZ41,QJZ44,QJZ47,QJZ50,QJZ56,QJZ62,QJZ64,QJZ70,QJZ76,QJZ78,QJZ82,#REF!)*(1-$E$91)*0.095</f>
        <v>#REF!</v>
      </c>
      <c r="QKA97" s="1488" t="e">
        <f>SUM(QKA23,QKA27,QKA33,QKA38,QKA41,QKA44,QKA47,QKA50,QKA56,QKA62,QKA64,QKA70,QKA76,QKA78,QKA82,#REF!)*(1-$E$91)*0.095</f>
        <v>#REF!</v>
      </c>
      <c r="QKB97" s="1488" t="e">
        <f>SUM(QKB23,QKB27,QKB33,QKB38,QKB41,QKB44,QKB47,QKB50,QKB56,QKB62,QKB64,QKB70,QKB76,QKB78,QKB82,#REF!)*(1-$E$91)*0.095</f>
        <v>#REF!</v>
      </c>
      <c r="QKC97" s="1488" t="e">
        <f>SUM(QKC23,QKC27,QKC33,QKC38,QKC41,QKC44,QKC47,QKC50,QKC56,QKC62,QKC64,QKC70,QKC76,QKC78,QKC82,#REF!)*(1-$E$91)*0.095</f>
        <v>#REF!</v>
      </c>
      <c r="QKD97" s="1488" t="e">
        <f>SUM(QKD23,QKD27,QKD33,QKD38,QKD41,QKD44,QKD47,QKD50,QKD56,QKD62,QKD64,QKD70,QKD76,QKD78,QKD82,#REF!)*(1-$E$91)*0.095</f>
        <v>#REF!</v>
      </c>
      <c r="QKE97" s="1488" t="e">
        <f>SUM(QKE23,QKE27,QKE33,QKE38,QKE41,QKE44,QKE47,QKE50,QKE56,QKE62,QKE64,QKE70,QKE76,QKE78,QKE82,#REF!)*(1-$E$91)*0.095</f>
        <v>#REF!</v>
      </c>
      <c r="QKF97" s="1488" t="e">
        <f>SUM(QKF23,QKF27,QKF33,QKF38,QKF41,QKF44,QKF47,QKF50,QKF56,QKF62,QKF64,QKF70,QKF76,QKF78,QKF82,#REF!)*(1-$E$91)*0.095</f>
        <v>#REF!</v>
      </c>
      <c r="QKG97" s="1488" t="e">
        <f>SUM(QKG23,QKG27,QKG33,QKG38,QKG41,QKG44,QKG47,QKG50,QKG56,QKG62,QKG64,QKG70,QKG76,QKG78,QKG82,#REF!)*(1-$E$91)*0.095</f>
        <v>#REF!</v>
      </c>
      <c r="QKH97" s="1488" t="e">
        <f>SUM(QKH23,QKH27,QKH33,QKH38,QKH41,QKH44,QKH47,QKH50,QKH56,QKH62,QKH64,QKH70,QKH76,QKH78,QKH82,#REF!)*(1-$E$91)*0.095</f>
        <v>#REF!</v>
      </c>
      <c r="QKI97" s="1488" t="e">
        <f>SUM(QKI23,QKI27,QKI33,QKI38,QKI41,QKI44,QKI47,QKI50,QKI56,QKI62,QKI64,QKI70,QKI76,QKI78,QKI82,#REF!)*(1-$E$91)*0.095</f>
        <v>#REF!</v>
      </c>
      <c r="QKJ97" s="1488" t="e">
        <f>SUM(QKJ23,QKJ27,QKJ33,QKJ38,QKJ41,QKJ44,QKJ47,QKJ50,QKJ56,QKJ62,QKJ64,QKJ70,QKJ76,QKJ78,QKJ82,#REF!)*(1-$E$91)*0.095</f>
        <v>#REF!</v>
      </c>
      <c r="QKK97" s="1488" t="e">
        <f>SUM(QKK23,QKK27,QKK33,QKK38,QKK41,QKK44,QKK47,QKK50,QKK56,QKK62,QKK64,QKK70,QKK76,QKK78,QKK82,#REF!)*(1-$E$91)*0.095</f>
        <v>#REF!</v>
      </c>
      <c r="QKL97" s="1488" t="e">
        <f>SUM(QKL23,QKL27,QKL33,QKL38,QKL41,QKL44,QKL47,QKL50,QKL56,QKL62,QKL64,QKL70,QKL76,QKL78,QKL82,#REF!)*(1-$E$91)*0.095</f>
        <v>#REF!</v>
      </c>
      <c r="QKM97" s="1488" t="e">
        <f>SUM(QKM23,QKM27,QKM33,QKM38,QKM41,QKM44,QKM47,QKM50,QKM56,QKM62,QKM64,QKM70,QKM76,QKM78,QKM82,#REF!)*(1-$E$91)*0.095</f>
        <v>#REF!</v>
      </c>
      <c r="QKN97" s="1488" t="e">
        <f>SUM(QKN23,QKN27,QKN33,QKN38,QKN41,QKN44,QKN47,QKN50,QKN56,QKN62,QKN64,QKN70,QKN76,QKN78,QKN82,#REF!)*(1-$E$91)*0.095</f>
        <v>#REF!</v>
      </c>
      <c r="QKO97" s="1488" t="e">
        <f>SUM(QKO23,QKO27,QKO33,QKO38,QKO41,QKO44,QKO47,QKO50,QKO56,QKO62,QKO64,QKO70,QKO76,QKO78,QKO82,#REF!)*(1-$E$91)*0.095</f>
        <v>#REF!</v>
      </c>
      <c r="QKP97" s="1488" t="e">
        <f>SUM(QKP23,QKP27,QKP33,QKP38,QKP41,QKP44,QKP47,QKP50,QKP56,QKP62,QKP64,QKP70,QKP76,QKP78,QKP82,#REF!)*(1-$E$91)*0.095</f>
        <v>#REF!</v>
      </c>
      <c r="QKQ97" s="1488" t="e">
        <f>SUM(QKQ23,QKQ27,QKQ33,QKQ38,QKQ41,QKQ44,QKQ47,QKQ50,QKQ56,QKQ62,QKQ64,QKQ70,QKQ76,QKQ78,QKQ82,#REF!)*(1-$E$91)*0.095</f>
        <v>#REF!</v>
      </c>
      <c r="QKR97" s="1488" t="e">
        <f>SUM(QKR23,QKR27,QKR33,QKR38,QKR41,QKR44,QKR47,QKR50,QKR56,QKR62,QKR64,QKR70,QKR76,QKR78,QKR82,#REF!)*(1-$E$91)*0.095</f>
        <v>#REF!</v>
      </c>
      <c r="QKS97" s="1488" t="e">
        <f>SUM(QKS23,QKS27,QKS33,QKS38,QKS41,QKS44,QKS47,QKS50,QKS56,QKS62,QKS64,QKS70,QKS76,QKS78,QKS82,#REF!)*(1-$E$91)*0.095</f>
        <v>#REF!</v>
      </c>
      <c r="QKT97" s="1488" t="e">
        <f>SUM(QKT23,QKT27,QKT33,QKT38,QKT41,QKT44,QKT47,QKT50,QKT56,QKT62,QKT64,QKT70,QKT76,QKT78,QKT82,#REF!)*(1-$E$91)*0.095</f>
        <v>#REF!</v>
      </c>
      <c r="QKU97" s="1488" t="e">
        <f>SUM(QKU23,QKU27,QKU33,QKU38,QKU41,QKU44,QKU47,QKU50,QKU56,QKU62,QKU64,QKU70,QKU76,QKU78,QKU82,#REF!)*(1-$E$91)*0.095</f>
        <v>#REF!</v>
      </c>
      <c r="QKV97" s="1488" t="e">
        <f>SUM(QKV23,QKV27,QKV33,QKV38,QKV41,QKV44,QKV47,QKV50,QKV56,QKV62,QKV64,QKV70,QKV76,QKV78,QKV82,#REF!)*(1-$E$91)*0.095</f>
        <v>#REF!</v>
      </c>
      <c r="QKW97" s="1488" t="e">
        <f>SUM(QKW23,QKW27,QKW33,QKW38,QKW41,QKW44,QKW47,QKW50,QKW56,QKW62,QKW64,QKW70,QKW76,QKW78,QKW82,#REF!)*(1-$E$91)*0.095</f>
        <v>#REF!</v>
      </c>
      <c r="QKX97" s="1488" t="e">
        <f>SUM(QKX23,QKX27,QKX33,QKX38,QKX41,QKX44,QKX47,QKX50,QKX56,QKX62,QKX64,QKX70,QKX76,QKX78,QKX82,#REF!)*(1-$E$91)*0.095</f>
        <v>#REF!</v>
      </c>
      <c r="QKY97" s="1488" t="e">
        <f>SUM(QKY23,QKY27,QKY33,QKY38,QKY41,QKY44,QKY47,QKY50,QKY56,QKY62,QKY64,QKY70,QKY76,QKY78,QKY82,#REF!)*(1-$E$91)*0.095</f>
        <v>#REF!</v>
      </c>
      <c r="QKZ97" s="1488" t="e">
        <f>SUM(QKZ23,QKZ27,QKZ33,QKZ38,QKZ41,QKZ44,QKZ47,QKZ50,QKZ56,QKZ62,QKZ64,QKZ70,QKZ76,QKZ78,QKZ82,#REF!)*(1-$E$91)*0.095</f>
        <v>#REF!</v>
      </c>
      <c r="QLA97" s="1488" t="e">
        <f>SUM(QLA23,QLA27,QLA33,QLA38,QLA41,QLA44,QLA47,QLA50,QLA56,QLA62,QLA64,QLA70,QLA76,QLA78,QLA82,#REF!)*(1-$E$91)*0.095</f>
        <v>#REF!</v>
      </c>
      <c r="QLB97" s="1488" t="e">
        <f>SUM(QLB23,QLB27,QLB33,QLB38,QLB41,QLB44,QLB47,QLB50,QLB56,QLB62,QLB64,QLB70,QLB76,QLB78,QLB82,#REF!)*(1-$E$91)*0.095</f>
        <v>#REF!</v>
      </c>
      <c r="QLC97" s="1488" t="e">
        <f>SUM(QLC23,QLC27,QLC33,QLC38,QLC41,QLC44,QLC47,QLC50,QLC56,QLC62,QLC64,QLC70,QLC76,QLC78,QLC82,#REF!)*(1-$E$91)*0.095</f>
        <v>#REF!</v>
      </c>
      <c r="QLD97" s="1488" t="e">
        <f>SUM(QLD23,QLD27,QLD33,QLD38,QLD41,QLD44,QLD47,QLD50,QLD56,QLD62,QLD64,QLD70,QLD76,QLD78,QLD82,#REF!)*(1-$E$91)*0.095</f>
        <v>#REF!</v>
      </c>
      <c r="QLE97" s="1488" t="e">
        <f>SUM(QLE23,QLE27,QLE33,QLE38,QLE41,QLE44,QLE47,QLE50,QLE56,QLE62,QLE64,QLE70,QLE76,QLE78,QLE82,#REF!)*(1-$E$91)*0.095</f>
        <v>#REF!</v>
      </c>
      <c r="QLF97" s="1488" t="e">
        <f>SUM(QLF23,QLF27,QLF33,QLF38,QLF41,QLF44,QLF47,QLF50,QLF56,QLF62,QLF64,QLF70,QLF76,QLF78,QLF82,#REF!)*(1-$E$91)*0.095</f>
        <v>#REF!</v>
      </c>
      <c r="QLG97" s="1488" t="e">
        <f>SUM(QLG23,QLG27,QLG33,QLG38,QLG41,QLG44,QLG47,QLG50,QLG56,QLG62,QLG64,QLG70,QLG76,QLG78,QLG82,#REF!)*(1-$E$91)*0.095</f>
        <v>#REF!</v>
      </c>
      <c r="QLH97" s="1488" t="e">
        <f>SUM(QLH23,QLH27,QLH33,QLH38,QLH41,QLH44,QLH47,QLH50,QLH56,QLH62,QLH64,QLH70,QLH76,QLH78,QLH82,#REF!)*(1-$E$91)*0.095</f>
        <v>#REF!</v>
      </c>
      <c r="QLI97" s="1488" t="e">
        <f>SUM(QLI23,QLI27,QLI33,QLI38,QLI41,QLI44,QLI47,QLI50,QLI56,QLI62,QLI64,QLI70,QLI76,QLI78,QLI82,#REF!)*(1-$E$91)*0.095</f>
        <v>#REF!</v>
      </c>
      <c r="QLJ97" s="1488" t="e">
        <f>SUM(QLJ23,QLJ27,QLJ33,QLJ38,QLJ41,QLJ44,QLJ47,QLJ50,QLJ56,QLJ62,QLJ64,QLJ70,QLJ76,QLJ78,QLJ82,#REF!)*(1-$E$91)*0.095</f>
        <v>#REF!</v>
      </c>
      <c r="QLK97" s="1488" t="e">
        <f>SUM(QLK23,QLK27,QLK33,QLK38,QLK41,QLK44,QLK47,QLK50,QLK56,QLK62,QLK64,QLK70,QLK76,QLK78,QLK82,#REF!)*(1-$E$91)*0.095</f>
        <v>#REF!</v>
      </c>
      <c r="QLL97" s="1488" t="e">
        <f>SUM(QLL23,QLL27,QLL33,QLL38,QLL41,QLL44,QLL47,QLL50,QLL56,QLL62,QLL64,QLL70,QLL76,QLL78,QLL82,#REF!)*(1-$E$91)*0.095</f>
        <v>#REF!</v>
      </c>
      <c r="QLM97" s="1488" t="e">
        <f>SUM(QLM23,QLM27,QLM33,QLM38,QLM41,QLM44,QLM47,QLM50,QLM56,QLM62,QLM64,QLM70,QLM76,QLM78,QLM82,#REF!)*(1-$E$91)*0.095</f>
        <v>#REF!</v>
      </c>
      <c r="QLN97" s="1488" t="e">
        <f>SUM(QLN23,QLN27,QLN33,QLN38,QLN41,QLN44,QLN47,QLN50,QLN56,QLN62,QLN64,QLN70,QLN76,QLN78,QLN82,#REF!)*(1-$E$91)*0.095</f>
        <v>#REF!</v>
      </c>
      <c r="QLO97" s="1488" t="e">
        <f>SUM(QLO23,QLO27,QLO33,QLO38,QLO41,QLO44,QLO47,QLO50,QLO56,QLO62,QLO64,QLO70,QLO76,QLO78,QLO82,#REF!)*(1-$E$91)*0.095</f>
        <v>#REF!</v>
      </c>
      <c r="QLP97" s="1488" t="e">
        <f>SUM(QLP23,QLP27,QLP33,QLP38,QLP41,QLP44,QLP47,QLP50,QLP56,QLP62,QLP64,QLP70,QLP76,QLP78,QLP82,#REF!)*(1-$E$91)*0.095</f>
        <v>#REF!</v>
      </c>
      <c r="QLQ97" s="1488" t="e">
        <f>SUM(QLQ23,QLQ27,QLQ33,QLQ38,QLQ41,QLQ44,QLQ47,QLQ50,QLQ56,QLQ62,QLQ64,QLQ70,QLQ76,QLQ78,QLQ82,#REF!)*(1-$E$91)*0.095</f>
        <v>#REF!</v>
      </c>
      <c r="QLR97" s="1488" t="e">
        <f>SUM(QLR23,QLR27,QLR33,QLR38,QLR41,QLR44,QLR47,QLR50,QLR56,QLR62,QLR64,QLR70,QLR76,QLR78,QLR82,#REF!)*(1-$E$91)*0.095</f>
        <v>#REF!</v>
      </c>
      <c r="QLS97" s="1488" t="e">
        <f>SUM(QLS23,QLS27,QLS33,QLS38,QLS41,QLS44,QLS47,QLS50,QLS56,QLS62,QLS64,QLS70,QLS76,QLS78,QLS82,#REF!)*(1-$E$91)*0.095</f>
        <v>#REF!</v>
      </c>
      <c r="QLT97" s="1488" t="e">
        <f>SUM(QLT23,QLT27,QLT33,QLT38,QLT41,QLT44,QLT47,QLT50,QLT56,QLT62,QLT64,QLT70,QLT76,QLT78,QLT82,#REF!)*(1-$E$91)*0.095</f>
        <v>#REF!</v>
      </c>
      <c r="QLU97" s="1488" t="e">
        <f>SUM(QLU23,QLU27,QLU33,QLU38,QLU41,QLU44,QLU47,QLU50,QLU56,QLU62,QLU64,QLU70,QLU76,QLU78,QLU82,#REF!)*(1-$E$91)*0.095</f>
        <v>#REF!</v>
      </c>
      <c r="QLV97" s="1488" t="e">
        <f>SUM(QLV23,QLV27,QLV33,QLV38,QLV41,QLV44,QLV47,QLV50,QLV56,QLV62,QLV64,QLV70,QLV76,QLV78,QLV82,#REF!)*(1-$E$91)*0.095</f>
        <v>#REF!</v>
      </c>
      <c r="QLW97" s="1488" t="e">
        <f>SUM(QLW23,QLW27,QLW33,QLW38,QLW41,QLW44,QLW47,QLW50,QLW56,QLW62,QLW64,QLW70,QLW76,QLW78,QLW82,#REF!)*(1-$E$91)*0.095</f>
        <v>#REF!</v>
      </c>
      <c r="QLX97" s="1488" t="e">
        <f>SUM(QLX23,QLX27,QLX33,QLX38,QLX41,QLX44,QLX47,QLX50,QLX56,QLX62,QLX64,QLX70,QLX76,QLX78,QLX82,#REF!)*(1-$E$91)*0.095</f>
        <v>#REF!</v>
      </c>
      <c r="QLY97" s="1488" t="e">
        <f>SUM(QLY23,QLY27,QLY33,QLY38,QLY41,QLY44,QLY47,QLY50,QLY56,QLY62,QLY64,QLY70,QLY76,QLY78,QLY82,#REF!)*(1-$E$91)*0.095</f>
        <v>#REF!</v>
      </c>
      <c r="QLZ97" s="1488" t="e">
        <f>SUM(QLZ23,QLZ27,QLZ33,QLZ38,QLZ41,QLZ44,QLZ47,QLZ50,QLZ56,QLZ62,QLZ64,QLZ70,QLZ76,QLZ78,QLZ82,#REF!)*(1-$E$91)*0.095</f>
        <v>#REF!</v>
      </c>
      <c r="QMA97" s="1488" t="e">
        <f>SUM(QMA23,QMA27,QMA33,QMA38,QMA41,QMA44,QMA47,QMA50,QMA56,QMA62,QMA64,QMA70,QMA76,QMA78,QMA82,#REF!)*(1-$E$91)*0.095</f>
        <v>#REF!</v>
      </c>
      <c r="QMB97" s="1488" t="e">
        <f>SUM(QMB23,QMB27,QMB33,QMB38,QMB41,QMB44,QMB47,QMB50,QMB56,QMB62,QMB64,QMB70,QMB76,QMB78,QMB82,#REF!)*(1-$E$91)*0.095</f>
        <v>#REF!</v>
      </c>
      <c r="QMC97" s="1488" t="e">
        <f>SUM(QMC23,QMC27,QMC33,QMC38,QMC41,QMC44,QMC47,QMC50,QMC56,QMC62,QMC64,QMC70,QMC76,QMC78,QMC82,#REF!)*(1-$E$91)*0.095</f>
        <v>#REF!</v>
      </c>
      <c r="QMD97" s="1488" t="e">
        <f>SUM(QMD23,QMD27,QMD33,QMD38,QMD41,QMD44,QMD47,QMD50,QMD56,QMD62,QMD64,QMD70,QMD76,QMD78,QMD82,#REF!)*(1-$E$91)*0.095</f>
        <v>#REF!</v>
      </c>
      <c r="QME97" s="1488" t="e">
        <f>SUM(QME23,QME27,QME33,QME38,QME41,QME44,QME47,QME50,QME56,QME62,QME64,QME70,QME76,QME78,QME82,#REF!)*(1-$E$91)*0.095</f>
        <v>#REF!</v>
      </c>
      <c r="QMF97" s="1488" t="e">
        <f>SUM(QMF23,QMF27,QMF33,QMF38,QMF41,QMF44,QMF47,QMF50,QMF56,QMF62,QMF64,QMF70,QMF76,QMF78,QMF82,#REF!)*(1-$E$91)*0.095</f>
        <v>#REF!</v>
      </c>
      <c r="QMG97" s="1488" t="e">
        <f>SUM(QMG23,QMG27,QMG33,QMG38,QMG41,QMG44,QMG47,QMG50,QMG56,QMG62,QMG64,QMG70,QMG76,QMG78,QMG82,#REF!)*(1-$E$91)*0.095</f>
        <v>#REF!</v>
      </c>
      <c r="QMH97" s="1488" t="e">
        <f>SUM(QMH23,QMH27,QMH33,QMH38,QMH41,QMH44,QMH47,QMH50,QMH56,QMH62,QMH64,QMH70,QMH76,QMH78,QMH82,#REF!)*(1-$E$91)*0.095</f>
        <v>#REF!</v>
      </c>
      <c r="QMI97" s="1488" t="e">
        <f>SUM(QMI23,QMI27,QMI33,QMI38,QMI41,QMI44,QMI47,QMI50,QMI56,QMI62,QMI64,QMI70,QMI76,QMI78,QMI82,#REF!)*(1-$E$91)*0.095</f>
        <v>#REF!</v>
      </c>
      <c r="QMJ97" s="1488" t="e">
        <f>SUM(QMJ23,QMJ27,QMJ33,QMJ38,QMJ41,QMJ44,QMJ47,QMJ50,QMJ56,QMJ62,QMJ64,QMJ70,QMJ76,QMJ78,QMJ82,#REF!)*(1-$E$91)*0.095</f>
        <v>#REF!</v>
      </c>
      <c r="QMK97" s="1488" t="e">
        <f>SUM(QMK23,QMK27,QMK33,QMK38,QMK41,QMK44,QMK47,QMK50,QMK56,QMK62,QMK64,QMK70,QMK76,QMK78,QMK82,#REF!)*(1-$E$91)*0.095</f>
        <v>#REF!</v>
      </c>
      <c r="QML97" s="1488" t="e">
        <f>SUM(QML23,QML27,QML33,QML38,QML41,QML44,QML47,QML50,QML56,QML62,QML64,QML70,QML76,QML78,QML82,#REF!)*(1-$E$91)*0.095</f>
        <v>#REF!</v>
      </c>
      <c r="QMM97" s="1488" t="e">
        <f>SUM(QMM23,QMM27,QMM33,QMM38,QMM41,QMM44,QMM47,QMM50,QMM56,QMM62,QMM64,QMM70,QMM76,QMM78,QMM82,#REF!)*(1-$E$91)*0.095</f>
        <v>#REF!</v>
      </c>
      <c r="QMN97" s="1488" t="e">
        <f>SUM(QMN23,QMN27,QMN33,QMN38,QMN41,QMN44,QMN47,QMN50,QMN56,QMN62,QMN64,QMN70,QMN76,QMN78,QMN82,#REF!)*(1-$E$91)*0.095</f>
        <v>#REF!</v>
      </c>
      <c r="QMO97" s="1488" t="e">
        <f>SUM(QMO23,QMO27,QMO33,QMO38,QMO41,QMO44,QMO47,QMO50,QMO56,QMO62,QMO64,QMO70,QMO76,QMO78,QMO82,#REF!)*(1-$E$91)*0.095</f>
        <v>#REF!</v>
      </c>
      <c r="QMP97" s="1488" t="e">
        <f>SUM(QMP23,QMP27,QMP33,QMP38,QMP41,QMP44,QMP47,QMP50,QMP56,QMP62,QMP64,QMP70,QMP76,QMP78,QMP82,#REF!)*(1-$E$91)*0.095</f>
        <v>#REF!</v>
      </c>
      <c r="QMQ97" s="1488" t="e">
        <f>SUM(QMQ23,QMQ27,QMQ33,QMQ38,QMQ41,QMQ44,QMQ47,QMQ50,QMQ56,QMQ62,QMQ64,QMQ70,QMQ76,QMQ78,QMQ82,#REF!)*(1-$E$91)*0.095</f>
        <v>#REF!</v>
      </c>
      <c r="QMR97" s="1488" t="e">
        <f>SUM(QMR23,QMR27,QMR33,QMR38,QMR41,QMR44,QMR47,QMR50,QMR56,QMR62,QMR64,QMR70,QMR76,QMR78,QMR82,#REF!)*(1-$E$91)*0.095</f>
        <v>#REF!</v>
      </c>
      <c r="QMS97" s="1488" t="e">
        <f>SUM(QMS23,QMS27,QMS33,QMS38,QMS41,QMS44,QMS47,QMS50,QMS56,QMS62,QMS64,QMS70,QMS76,QMS78,QMS82,#REF!)*(1-$E$91)*0.095</f>
        <v>#REF!</v>
      </c>
      <c r="QMT97" s="1488" t="e">
        <f>SUM(QMT23,QMT27,QMT33,QMT38,QMT41,QMT44,QMT47,QMT50,QMT56,QMT62,QMT64,QMT70,QMT76,QMT78,QMT82,#REF!)*(1-$E$91)*0.095</f>
        <v>#REF!</v>
      </c>
      <c r="QMU97" s="1488" t="e">
        <f>SUM(QMU23,QMU27,QMU33,QMU38,QMU41,QMU44,QMU47,QMU50,QMU56,QMU62,QMU64,QMU70,QMU76,QMU78,QMU82,#REF!)*(1-$E$91)*0.095</f>
        <v>#REF!</v>
      </c>
      <c r="QMV97" s="1488" t="e">
        <f>SUM(QMV23,QMV27,QMV33,QMV38,QMV41,QMV44,QMV47,QMV50,QMV56,QMV62,QMV64,QMV70,QMV76,QMV78,QMV82,#REF!)*(1-$E$91)*0.095</f>
        <v>#REF!</v>
      </c>
      <c r="QMW97" s="1488" t="e">
        <f>SUM(QMW23,QMW27,QMW33,QMW38,QMW41,QMW44,QMW47,QMW50,QMW56,QMW62,QMW64,QMW70,QMW76,QMW78,QMW82,#REF!)*(1-$E$91)*0.095</f>
        <v>#REF!</v>
      </c>
      <c r="QMX97" s="1488" t="e">
        <f>SUM(QMX23,QMX27,QMX33,QMX38,QMX41,QMX44,QMX47,QMX50,QMX56,QMX62,QMX64,QMX70,QMX76,QMX78,QMX82,#REF!)*(1-$E$91)*0.095</f>
        <v>#REF!</v>
      </c>
      <c r="QMY97" s="1488" t="e">
        <f>SUM(QMY23,QMY27,QMY33,QMY38,QMY41,QMY44,QMY47,QMY50,QMY56,QMY62,QMY64,QMY70,QMY76,QMY78,QMY82,#REF!)*(1-$E$91)*0.095</f>
        <v>#REF!</v>
      </c>
      <c r="QMZ97" s="1488" t="e">
        <f>SUM(QMZ23,QMZ27,QMZ33,QMZ38,QMZ41,QMZ44,QMZ47,QMZ50,QMZ56,QMZ62,QMZ64,QMZ70,QMZ76,QMZ78,QMZ82,#REF!)*(1-$E$91)*0.095</f>
        <v>#REF!</v>
      </c>
      <c r="QNA97" s="1488" t="e">
        <f>SUM(QNA23,QNA27,QNA33,QNA38,QNA41,QNA44,QNA47,QNA50,QNA56,QNA62,QNA64,QNA70,QNA76,QNA78,QNA82,#REF!)*(1-$E$91)*0.095</f>
        <v>#REF!</v>
      </c>
      <c r="QNB97" s="1488" t="e">
        <f>SUM(QNB23,QNB27,QNB33,QNB38,QNB41,QNB44,QNB47,QNB50,QNB56,QNB62,QNB64,QNB70,QNB76,QNB78,QNB82,#REF!)*(1-$E$91)*0.095</f>
        <v>#REF!</v>
      </c>
      <c r="QNC97" s="1488" t="e">
        <f>SUM(QNC23,QNC27,QNC33,QNC38,QNC41,QNC44,QNC47,QNC50,QNC56,QNC62,QNC64,QNC70,QNC76,QNC78,QNC82,#REF!)*(1-$E$91)*0.095</f>
        <v>#REF!</v>
      </c>
      <c r="QND97" s="1488" t="e">
        <f>SUM(QND23,QND27,QND33,QND38,QND41,QND44,QND47,QND50,QND56,QND62,QND64,QND70,QND76,QND78,QND82,#REF!)*(1-$E$91)*0.095</f>
        <v>#REF!</v>
      </c>
      <c r="QNE97" s="1488" t="e">
        <f>SUM(QNE23,QNE27,QNE33,QNE38,QNE41,QNE44,QNE47,QNE50,QNE56,QNE62,QNE64,QNE70,QNE76,QNE78,QNE82,#REF!)*(1-$E$91)*0.095</f>
        <v>#REF!</v>
      </c>
      <c r="QNF97" s="1488" t="e">
        <f>SUM(QNF23,QNF27,QNF33,QNF38,QNF41,QNF44,QNF47,QNF50,QNF56,QNF62,QNF64,QNF70,QNF76,QNF78,QNF82,#REF!)*(1-$E$91)*0.095</f>
        <v>#REF!</v>
      </c>
      <c r="QNG97" s="1488" t="e">
        <f>SUM(QNG23,QNG27,QNG33,QNG38,QNG41,QNG44,QNG47,QNG50,QNG56,QNG62,QNG64,QNG70,QNG76,QNG78,QNG82,#REF!)*(1-$E$91)*0.095</f>
        <v>#REF!</v>
      </c>
      <c r="QNH97" s="1488" t="e">
        <f>SUM(QNH23,QNH27,QNH33,QNH38,QNH41,QNH44,QNH47,QNH50,QNH56,QNH62,QNH64,QNH70,QNH76,QNH78,QNH82,#REF!)*(1-$E$91)*0.095</f>
        <v>#REF!</v>
      </c>
      <c r="QNI97" s="1488" t="e">
        <f>SUM(QNI23,QNI27,QNI33,QNI38,QNI41,QNI44,QNI47,QNI50,QNI56,QNI62,QNI64,QNI70,QNI76,QNI78,QNI82,#REF!)*(1-$E$91)*0.095</f>
        <v>#REF!</v>
      </c>
      <c r="QNJ97" s="1488" t="e">
        <f>SUM(QNJ23,QNJ27,QNJ33,QNJ38,QNJ41,QNJ44,QNJ47,QNJ50,QNJ56,QNJ62,QNJ64,QNJ70,QNJ76,QNJ78,QNJ82,#REF!)*(1-$E$91)*0.095</f>
        <v>#REF!</v>
      </c>
      <c r="QNK97" s="1488" t="e">
        <f>SUM(QNK23,QNK27,QNK33,QNK38,QNK41,QNK44,QNK47,QNK50,QNK56,QNK62,QNK64,QNK70,QNK76,QNK78,QNK82,#REF!)*(1-$E$91)*0.095</f>
        <v>#REF!</v>
      </c>
      <c r="QNL97" s="1488" t="e">
        <f>SUM(QNL23,QNL27,QNL33,QNL38,QNL41,QNL44,QNL47,QNL50,QNL56,QNL62,QNL64,QNL70,QNL76,QNL78,QNL82,#REF!)*(1-$E$91)*0.095</f>
        <v>#REF!</v>
      </c>
      <c r="QNM97" s="1488" t="e">
        <f>SUM(QNM23,QNM27,QNM33,QNM38,QNM41,QNM44,QNM47,QNM50,QNM56,QNM62,QNM64,QNM70,QNM76,QNM78,QNM82,#REF!)*(1-$E$91)*0.095</f>
        <v>#REF!</v>
      </c>
      <c r="QNN97" s="1488" t="e">
        <f>SUM(QNN23,QNN27,QNN33,QNN38,QNN41,QNN44,QNN47,QNN50,QNN56,QNN62,QNN64,QNN70,QNN76,QNN78,QNN82,#REF!)*(1-$E$91)*0.095</f>
        <v>#REF!</v>
      </c>
      <c r="QNO97" s="1488" t="e">
        <f>SUM(QNO23,QNO27,QNO33,QNO38,QNO41,QNO44,QNO47,QNO50,QNO56,QNO62,QNO64,QNO70,QNO76,QNO78,QNO82,#REF!)*(1-$E$91)*0.095</f>
        <v>#REF!</v>
      </c>
      <c r="QNP97" s="1488" t="e">
        <f>SUM(QNP23,QNP27,QNP33,QNP38,QNP41,QNP44,QNP47,QNP50,QNP56,QNP62,QNP64,QNP70,QNP76,QNP78,QNP82,#REF!)*(1-$E$91)*0.095</f>
        <v>#REF!</v>
      </c>
      <c r="QNQ97" s="1488" t="e">
        <f>SUM(QNQ23,QNQ27,QNQ33,QNQ38,QNQ41,QNQ44,QNQ47,QNQ50,QNQ56,QNQ62,QNQ64,QNQ70,QNQ76,QNQ78,QNQ82,#REF!)*(1-$E$91)*0.095</f>
        <v>#REF!</v>
      </c>
      <c r="QNR97" s="1488" t="e">
        <f>SUM(QNR23,QNR27,QNR33,QNR38,QNR41,QNR44,QNR47,QNR50,QNR56,QNR62,QNR64,QNR70,QNR76,QNR78,QNR82,#REF!)*(1-$E$91)*0.095</f>
        <v>#REF!</v>
      </c>
      <c r="QNS97" s="1488" t="e">
        <f>SUM(QNS23,QNS27,QNS33,QNS38,QNS41,QNS44,QNS47,QNS50,QNS56,QNS62,QNS64,QNS70,QNS76,QNS78,QNS82,#REF!)*(1-$E$91)*0.095</f>
        <v>#REF!</v>
      </c>
      <c r="QNT97" s="1488" t="e">
        <f>SUM(QNT23,QNT27,QNT33,QNT38,QNT41,QNT44,QNT47,QNT50,QNT56,QNT62,QNT64,QNT70,QNT76,QNT78,QNT82,#REF!)*(1-$E$91)*0.095</f>
        <v>#REF!</v>
      </c>
      <c r="QNU97" s="1488" t="e">
        <f>SUM(QNU23,QNU27,QNU33,QNU38,QNU41,QNU44,QNU47,QNU50,QNU56,QNU62,QNU64,QNU70,QNU76,QNU78,QNU82,#REF!)*(1-$E$91)*0.095</f>
        <v>#REF!</v>
      </c>
      <c r="QNV97" s="1488" t="e">
        <f>SUM(QNV23,QNV27,QNV33,QNV38,QNV41,QNV44,QNV47,QNV50,QNV56,QNV62,QNV64,QNV70,QNV76,QNV78,QNV82,#REF!)*(1-$E$91)*0.095</f>
        <v>#REF!</v>
      </c>
      <c r="QNW97" s="1488" t="e">
        <f>SUM(QNW23,QNW27,QNW33,QNW38,QNW41,QNW44,QNW47,QNW50,QNW56,QNW62,QNW64,QNW70,QNW76,QNW78,QNW82,#REF!)*(1-$E$91)*0.095</f>
        <v>#REF!</v>
      </c>
      <c r="QNX97" s="1488" t="e">
        <f>SUM(QNX23,QNX27,QNX33,QNX38,QNX41,QNX44,QNX47,QNX50,QNX56,QNX62,QNX64,QNX70,QNX76,QNX78,QNX82,#REF!)*(1-$E$91)*0.095</f>
        <v>#REF!</v>
      </c>
      <c r="QNY97" s="1488" t="e">
        <f>SUM(QNY23,QNY27,QNY33,QNY38,QNY41,QNY44,QNY47,QNY50,QNY56,QNY62,QNY64,QNY70,QNY76,QNY78,QNY82,#REF!)*(1-$E$91)*0.095</f>
        <v>#REF!</v>
      </c>
      <c r="QNZ97" s="1488" t="e">
        <f>SUM(QNZ23,QNZ27,QNZ33,QNZ38,QNZ41,QNZ44,QNZ47,QNZ50,QNZ56,QNZ62,QNZ64,QNZ70,QNZ76,QNZ78,QNZ82,#REF!)*(1-$E$91)*0.095</f>
        <v>#REF!</v>
      </c>
      <c r="QOA97" s="1488" t="e">
        <f>SUM(QOA23,QOA27,QOA33,QOA38,QOA41,QOA44,QOA47,QOA50,QOA56,QOA62,QOA64,QOA70,QOA76,QOA78,QOA82,#REF!)*(1-$E$91)*0.095</f>
        <v>#REF!</v>
      </c>
      <c r="QOB97" s="1488" t="e">
        <f>SUM(QOB23,QOB27,QOB33,QOB38,QOB41,QOB44,QOB47,QOB50,QOB56,QOB62,QOB64,QOB70,QOB76,QOB78,QOB82,#REF!)*(1-$E$91)*0.095</f>
        <v>#REF!</v>
      </c>
      <c r="QOC97" s="1488" t="e">
        <f>SUM(QOC23,QOC27,QOC33,QOC38,QOC41,QOC44,QOC47,QOC50,QOC56,QOC62,QOC64,QOC70,QOC76,QOC78,QOC82,#REF!)*(1-$E$91)*0.095</f>
        <v>#REF!</v>
      </c>
      <c r="QOD97" s="1488" t="e">
        <f>SUM(QOD23,QOD27,QOD33,QOD38,QOD41,QOD44,QOD47,QOD50,QOD56,QOD62,QOD64,QOD70,QOD76,QOD78,QOD82,#REF!)*(1-$E$91)*0.095</f>
        <v>#REF!</v>
      </c>
      <c r="QOE97" s="1488" t="e">
        <f>SUM(QOE23,QOE27,QOE33,QOE38,QOE41,QOE44,QOE47,QOE50,QOE56,QOE62,QOE64,QOE70,QOE76,QOE78,QOE82,#REF!)*(1-$E$91)*0.095</f>
        <v>#REF!</v>
      </c>
      <c r="QOF97" s="1488" t="e">
        <f>SUM(QOF23,QOF27,QOF33,QOF38,QOF41,QOF44,QOF47,QOF50,QOF56,QOF62,QOF64,QOF70,QOF76,QOF78,QOF82,#REF!)*(1-$E$91)*0.095</f>
        <v>#REF!</v>
      </c>
      <c r="QOG97" s="1488" t="e">
        <f>SUM(QOG23,QOG27,QOG33,QOG38,QOG41,QOG44,QOG47,QOG50,QOG56,QOG62,QOG64,QOG70,QOG76,QOG78,QOG82,#REF!)*(1-$E$91)*0.095</f>
        <v>#REF!</v>
      </c>
      <c r="QOH97" s="1488" t="e">
        <f>SUM(QOH23,QOH27,QOH33,QOH38,QOH41,QOH44,QOH47,QOH50,QOH56,QOH62,QOH64,QOH70,QOH76,QOH78,QOH82,#REF!)*(1-$E$91)*0.095</f>
        <v>#REF!</v>
      </c>
      <c r="QOI97" s="1488" t="e">
        <f>SUM(QOI23,QOI27,QOI33,QOI38,QOI41,QOI44,QOI47,QOI50,QOI56,QOI62,QOI64,QOI70,QOI76,QOI78,QOI82,#REF!)*(1-$E$91)*0.095</f>
        <v>#REF!</v>
      </c>
      <c r="QOJ97" s="1488" t="e">
        <f>SUM(QOJ23,QOJ27,QOJ33,QOJ38,QOJ41,QOJ44,QOJ47,QOJ50,QOJ56,QOJ62,QOJ64,QOJ70,QOJ76,QOJ78,QOJ82,#REF!)*(1-$E$91)*0.095</f>
        <v>#REF!</v>
      </c>
      <c r="QOK97" s="1488" t="e">
        <f>SUM(QOK23,QOK27,QOK33,QOK38,QOK41,QOK44,QOK47,QOK50,QOK56,QOK62,QOK64,QOK70,QOK76,QOK78,QOK82,#REF!)*(1-$E$91)*0.095</f>
        <v>#REF!</v>
      </c>
      <c r="QOL97" s="1488" t="e">
        <f>SUM(QOL23,QOL27,QOL33,QOL38,QOL41,QOL44,QOL47,QOL50,QOL56,QOL62,QOL64,QOL70,QOL76,QOL78,QOL82,#REF!)*(1-$E$91)*0.095</f>
        <v>#REF!</v>
      </c>
      <c r="QOM97" s="1488" t="e">
        <f>SUM(QOM23,QOM27,QOM33,QOM38,QOM41,QOM44,QOM47,QOM50,QOM56,QOM62,QOM64,QOM70,QOM76,QOM78,QOM82,#REF!)*(1-$E$91)*0.095</f>
        <v>#REF!</v>
      </c>
      <c r="QON97" s="1488" t="e">
        <f>SUM(QON23,QON27,QON33,QON38,QON41,QON44,QON47,QON50,QON56,QON62,QON64,QON70,QON76,QON78,QON82,#REF!)*(1-$E$91)*0.095</f>
        <v>#REF!</v>
      </c>
      <c r="QOO97" s="1488" t="e">
        <f>SUM(QOO23,QOO27,QOO33,QOO38,QOO41,QOO44,QOO47,QOO50,QOO56,QOO62,QOO64,QOO70,QOO76,QOO78,QOO82,#REF!)*(1-$E$91)*0.095</f>
        <v>#REF!</v>
      </c>
      <c r="QOP97" s="1488" t="e">
        <f>SUM(QOP23,QOP27,QOP33,QOP38,QOP41,QOP44,QOP47,QOP50,QOP56,QOP62,QOP64,QOP70,QOP76,QOP78,QOP82,#REF!)*(1-$E$91)*0.095</f>
        <v>#REF!</v>
      </c>
      <c r="QOQ97" s="1488" t="e">
        <f>SUM(QOQ23,QOQ27,QOQ33,QOQ38,QOQ41,QOQ44,QOQ47,QOQ50,QOQ56,QOQ62,QOQ64,QOQ70,QOQ76,QOQ78,QOQ82,#REF!)*(1-$E$91)*0.095</f>
        <v>#REF!</v>
      </c>
      <c r="QOR97" s="1488" t="e">
        <f>SUM(QOR23,QOR27,QOR33,QOR38,QOR41,QOR44,QOR47,QOR50,QOR56,QOR62,QOR64,QOR70,QOR76,QOR78,QOR82,#REF!)*(1-$E$91)*0.095</f>
        <v>#REF!</v>
      </c>
      <c r="QOS97" s="1488" t="e">
        <f>SUM(QOS23,QOS27,QOS33,QOS38,QOS41,QOS44,QOS47,QOS50,QOS56,QOS62,QOS64,QOS70,QOS76,QOS78,QOS82,#REF!)*(1-$E$91)*0.095</f>
        <v>#REF!</v>
      </c>
      <c r="QOT97" s="1488" t="e">
        <f>SUM(QOT23,QOT27,QOT33,QOT38,QOT41,QOT44,QOT47,QOT50,QOT56,QOT62,QOT64,QOT70,QOT76,QOT78,QOT82,#REF!)*(1-$E$91)*0.095</f>
        <v>#REF!</v>
      </c>
      <c r="QOU97" s="1488" t="e">
        <f>SUM(QOU23,QOU27,QOU33,QOU38,QOU41,QOU44,QOU47,QOU50,QOU56,QOU62,QOU64,QOU70,QOU76,QOU78,QOU82,#REF!)*(1-$E$91)*0.095</f>
        <v>#REF!</v>
      </c>
      <c r="QOV97" s="1488" t="e">
        <f>SUM(QOV23,QOV27,QOV33,QOV38,QOV41,QOV44,QOV47,QOV50,QOV56,QOV62,QOV64,QOV70,QOV76,QOV78,QOV82,#REF!)*(1-$E$91)*0.095</f>
        <v>#REF!</v>
      </c>
      <c r="QOW97" s="1488" t="e">
        <f>SUM(QOW23,QOW27,QOW33,QOW38,QOW41,QOW44,QOW47,QOW50,QOW56,QOW62,QOW64,QOW70,QOW76,QOW78,QOW82,#REF!)*(1-$E$91)*0.095</f>
        <v>#REF!</v>
      </c>
      <c r="QOX97" s="1488" t="e">
        <f>SUM(QOX23,QOX27,QOX33,QOX38,QOX41,QOX44,QOX47,QOX50,QOX56,QOX62,QOX64,QOX70,QOX76,QOX78,QOX82,#REF!)*(1-$E$91)*0.095</f>
        <v>#REF!</v>
      </c>
      <c r="QOY97" s="1488" t="e">
        <f>SUM(QOY23,QOY27,QOY33,QOY38,QOY41,QOY44,QOY47,QOY50,QOY56,QOY62,QOY64,QOY70,QOY76,QOY78,QOY82,#REF!)*(1-$E$91)*0.095</f>
        <v>#REF!</v>
      </c>
      <c r="QOZ97" s="1488" t="e">
        <f>SUM(QOZ23,QOZ27,QOZ33,QOZ38,QOZ41,QOZ44,QOZ47,QOZ50,QOZ56,QOZ62,QOZ64,QOZ70,QOZ76,QOZ78,QOZ82,#REF!)*(1-$E$91)*0.095</f>
        <v>#REF!</v>
      </c>
      <c r="QPA97" s="1488" t="e">
        <f>SUM(QPA23,QPA27,QPA33,QPA38,QPA41,QPA44,QPA47,QPA50,QPA56,QPA62,QPA64,QPA70,QPA76,QPA78,QPA82,#REF!)*(1-$E$91)*0.095</f>
        <v>#REF!</v>
      </c>
      <c r="QPB97" s="1488" t="e">
        <f>SUM(QPB23,QPB27,QPB33,QPB38,QPB41,QPB44,QPB47,QPB50,QPB56,QPB62,QPB64,QPB70,QPB76,QPB78,QPB82,#REF!)*(1-$E$91)*0.095</f>
        <v>#REF!</v>
      </c>
      <c r="QPC97" s="1488" t="e">
        <f>SUM(QPC23,QPC27,QPC33,QPC38,QPC41,QPC44,QPC47,QPC50,QPC56,QPC62,QPC64,QPC70,QPC76,QPC78,QPC82,#REF!)*(1-$E$91)*0.095</f>
        <v>#REF!</v>
      </c>
      <c r="QPD97" s="1488" t="e">
        <f>SUM(QPD23,QPD27,QPD33,QPD38,QPD41,QPD44,QPD47,QPD50,QPD56,QPD62,QPD64,QPD70,QPD76,QPD78,QPD82,#REF!)*(1-$E$91)*0.095</f>
        <v>#REF!</v>
      </c>
      <c r="QPE97" s="1488" t="e">
        <f>SUM(QPE23,QPE27,QPE33,QPE38,QPE41,QPE44,QPE47,QPE50,QPE56,QPE62,QPE64,QPE70,QPE76,QPE78,QPE82,#REF!)*(1-$E$91)*0.095</f>
        <v>#REF!</v>
      </c>
      <c r="QPF97" s="1488" t="e">
        <f>SUM(QPF23,QPF27,QPF33,QPF38,QPF41,QPF44,QPF47,QPF50,QPF56,QPF62,QPF64,QPF70,QPF76,QPF78,QPF82,#REF!)*(1-$E$91)*0.095</f>
        <v>#REF!</v>
      </c>
      <c r="QPG97" s="1488" t="e">
        <f>SUM(QPG23,QPG27,QPG33,QPG38,QPG41,QPG44,QPG47,QPG50,QPG56,QPG62,QPG64,QPG70,QPG76,QPG78,QPG82,#REF!)*(1-$E$91)*0.095</f>
        <v>#REF!</v>
      </c>
      <c r="QPH97" s="1488" t="e">
        <f>SUM(QPH23,QPH27,QPH33,QPH38,QPH41,QPH44,QPH47,QPH50,QPH56,QPH62,QPH64,QPH70,QPH76,QPH78,QPH82,#REF!)*(1-$E$91)*0.095</f>
        <v>#REF!</v>
      </c>
      <c r="QPI97" s="1488" t="e">
        <f>SUM(QPI23,QPI27,QPI33,QPI38,QPI41,QPI44,QPI47,QPI50,QPI56,QPI62,QPI64,QPI70,QPI76,QPI78,QPI82,#REF!)*(1-$E$91)*0.095</f>
        <v>#REF!</v>
      </c>
      <c r="QPJ97" s="1488" t="e">
        <f>SUM(QPJ23,QPJ27,QPJ33,QPJ38,QPJ41,QPJ44,QPJ47,QPJ50,QPJ56,QPJ62,QPJ64,QPJ70,QPJ76,QPJ78,QPJ82,#REF!)*(1-$E$91)*0.095</f>
        <v>#REF!</v>
      </c>
      <c r="QPK97" s="1488" t="e">
        <f>SUM(QPK23,QPK27,QPK33,QPK38,QPK41,QPK44,QPK47,QPK50,QPK56,QPK62,QPK64,QPK70,QPK76,QPK78,QPK82,#REF!)*(1-$E$91)*0.095</f>
        <v>#REF!</v>
      </c>
      <c r="QPL97" s="1488" t="e">
        <f>SUM(QPL23,QPL27,QPL33,QPL38,QPL41,QPL44,QPL47,QPL50,QPL56,QPL62,QPL64,QPL70,QPL76,QPL78,QPL82,#REF!)*(1-$E$91)*0.095</f>
        <v>#REF!</v>
      </c>
      <c r="QPM97" s="1488" t="e">
        <f>SUM(QPM23,QPM27,QPM33,QPM38,QPM41,QPM44,QPM47,QPM50,QPM56,QPM62,QPM64,QPM70,QPM76,QPM78,QPM82,#REF!)*(1-$E$91)*0.095</f>
        <v>#REF!</v>
      </c>
      <c r="QPN97" s="1488" t="e">
        <f>SUM(QPN23,QPN27,QPN33,QPN38,QPN41,QPN44,QPN47,QPN50,QPN56,QPN62,QPN64,QPN70,QPN76,QPN78,QPN82,#REF!)*(1-$E$91)*0.095</f>
        <v>#REF!</v>
      </c>
      <c r="QPO97" s="1488" t="e">
        <f>SUM(QPO23,QPO27,QPO33,QPO38,QPO41,QPO44,QPO47,QPO50,QPO56,QPO62,QPO64,QPO70,QPO76,QPO78,QPO82,#REF!)*(1-$E$91)*0.095</f>
        <v>#REF!</v>
      </c>
      <c r="QPP97" s="1488" t="e">
        <f>SUM(QPP23,QPP27,QPP33,QPP38,QPP41,QPP44,QPP47,QPP50,QPP56,QPP62,QPP64,QPP70,QPP76,QPP78,QPP82,#REF!)*(1-$E$91)*0.095</f>
        <v>#REF!</v>
      </c>
      <c r="QPQ97" s="1488" t="e">
        <f>SUM(QPQ23,QPQ27,QPQ33,QPQ38,QPQ41,QPQ44,QPQ47,QPQ50,QPQ56,QPQ62,QPQ64,QPQ70,QPQ76,QPQ78,QPQ82,#REF!)*(1-$E$91)*0.095</f>
        <v>#REF!</v>
      </c>
      <c r="QPR97" s="1488" t="e">
        <f>SUM(QPR23,QPR27,QPR33,QPR38,QPR41,QPR44,QPR47,QPR50,QPR56,QPR62,QPR64,QPR70,QPR76,QPR78,QPR82,#REF!)*(1-$E$91)*0.095</f>
        <v>#REF!</v>
      </c>
      <c r="QPS97" s="1488" t="e">
        <f>SUM(QPS23,QPS27,QPS33,QPS38,QPS41,QPS44,QPS47,QPS50,QPS56,QPS62,QPS64,QPS70,QPS76,QPS78,QPS82,#REF!)*(1-$E$91)*0.095</f>
        <v>#REF!</v>
      </c>
      <c r="QPT97" s="1488" t="e">
        <f>SUM(QPT23,QPT27,QPT33,QPT38,QPT41,QPT44,QPT47,QPT50,QPT56,QPT62,QPT64,QPT70,QPT76,QPT78,QPT82,#REF!)*(1-$E$91)*0.095</f>
        <v>#REF!</v>
      </c>
      <c r="QPU97" s="1488" t="e">
        <f>SUM(QPU23,QPU27,QPU33,QPU38,QPU41,QPU44,QPU47,QPU50,QPU56,QPU62,QPU64,QPU70,QPU76,QPU78,QPU82,#REF!)*(1-$E$91)*0.095</f>
        <v>#REF!</v>
      </c>
      <c r="QPV97" s="1488" t="e">
        <f>SUM(QPV23,QPV27,QPV33,QPV38,QPV41,QPV44,QPV47,QPV50,QPV56,QPV62,QPV64,QPV70,QPV76,QPV78,QPV82,#REF!)*(1-$E$91)*0.095</f>
        <v>#REF!</v>
      </c>
      <c r="QPW97" s="1488" t="e">
        <f>SUM(QPW23,QPW27,QPW33,QPW38,QPW41,QPW44,QPW47,QPW50,QPW56,QPW62,QPW64,QPW70,QPW76,QPW78,QPW82,#REF!)*(1-$E$91)*0.095</f>
        <v>#REF!</v>
      </c>
      <c r="QPX97" s="1488" t="e">
        <f>SUM(QPX23,QPX27,QPX33,QPX38,QPX41,QPX44,QPX47,QPX50,QPX56,QPX62,QPX64,QPX70,QPX76,QPX78,QPX82,#REF!)*(1-$E$91)*0.095</f>
        <v>#REF!</v>
      </c>
      <c r="QPY97" s="1488" t="e">
        <f>SUM(QPY23,QPY27,QPY33,QPY38,QPY41,QPY44,QPY47,QPY50,QPY56,QPY62,QPY64,QPY70,QPY76,QPY78,QPY82,#REF!)*(1-$E$91)*0.095</f>
        <v>#REF!</v>
      </c>
      <c r="QPZ97" s="1488" t="e">
        <f>SUM(QPZ23,QPZ27,QPZ33,QPZ38,QPZ41,QPZ44,QPZ47,QPZ50,QPZ56,QPZ62,QPZ64,QPZ70,QPZ76,QPZ78,QPZ82,#REF!)*(1-$E$91)*0.095</f>
        <v>#REF!</v>
      </c>
      <c r="QQA97" s="1488" t="e">
        <f>SUM(QQA23,QQA27,QQA33,QQA38,QQA41,QQA44,QQA47,QQA50,QQA56,QQA62,QQA64,QQA70,QQA76,QQA78,QQA82,#REF!)*(1-$E$91)*0.095</f>
        <v>#REF!</v>
      </c>
      <c r="QQB97" s="1488" t="e">
        <f>SUM(QQB23,QQB27,QQB33,QQB38,QQB41,QQB44,QQB47,QQB50,QQB56,QQB62,QQB64,QQB70,QQB76,QQB78,QQB82,#REF!)*(1-$E$91)*0.095</f>
        <v>#REF!</v>
      </c>
      <c r="QQC97" s="1488" t="e">
        <f>SUM(QQC23,QQC27,QQC33,QQC38,QQC41,QQC44,QQC47,QQC50,QQC56,QQC62,QQC64,QQC70,QQC76,QQC78,QQC82,#REF!)*(1-$E$91)*0.095</f>
        <v>#REF!</v>
      </c>
      <c r="QQD97" s="1488" t="e">
        <f>SUM(QQD23,QQD27,QQD33,QQD38,QQD41,QQD44,QQD47,QQD50,QQD56,QQD62,QQD64,QQD70,QQD76,QQD78,QQD82,#REF!)*(1-$E$91)*0.095</f>
        <v>#REF!</v>
      </c>
      <c r="QQE97" s="1488" t="e">
        <f>SUM(QQE23,QQE27,QQE33,QQE38,QQE41,QQE44,QQE47,QQE50,QQE56,QQE62,QQE64,QQE70,QQE76,QQE78,QQE82,#REF!)*(1-$E$91)*0.095</f>
        <v>#REF!</v>
      </c>
      <c r="QQF97" s="1488" t="e">
        <f>SUM(QQF23,QQF27,QQF33,QQF38,QQF41,QQF44,QQF47,QQF50,QQF56,QQF62,QQF64,QQF70,QQF76,QQF78,QQF82,#REF!)*(1-$E$91)*0.095</f>
        <v>#REF!</v>
      </c>
      <c r="QQG97" s="1488" t="e">
        <f>SUM(QQG23,QQG27,QQG33,QQG38,QQG41,QQG44,QQG47,QQG50,QQG56,QQG62,QQG64,QQG70,QQG76,QQG78,QQG82,#REF!)*(1-$E$91)*0.095</f>
        <v>#REF!</v>
      </c>
      <c r="QQH97" s="1488" t="e">
        <f>SUM(QQH23,QQH27,QQH33,QQH38,QQH41,QQH44,QQH47,QQH50,QQH56,QQH62,QQH64,QQH70,QQH76,QQH78,QQH82,#REF!)*(1-$E$91)*0.095</f>
        <v>#REF!</v>
      </c>
      <c r="QQI97" s="1488" t="e">
        <f>SUM(QQI23,QQI27,QQI33,QQI38,QQI41,QQI44,QQI47,QQI50,QQI56,QQI62,QQI64,QQI70,QQI76,QQI78,QQI82,#REF!)*(1-$E$91)*0.095</f>
        <v>#REF!</v>
      </c>
      <c r="QQJ97" s="1488" t="e">
        <f>SUM(QQJ23,QQJ27,QQJ33,QQJ38,QQJ41,QQJ44,QQJ47,QQJ50,QQJ56,QQJ62,QQJ64,QQJ70,QQJ76,QQJ78,QQJ82,#REF!)*(1-$E$91)*0.095</f>
        <v>#REF!</v>
      </c>
      <c r="QQK97" s="1488" t="e">
        <f>SUM(QQK23,QQK27,QQK33,QQK38,QQK41,QQK44,QQK47,QQK50,QQK56,QQK62,QQK64,QQK70,QQK76,QQK78,QQK82,#REF!)*(1-$E$91)*0.095</f>
        <v>#REF!</v>
      </c>
      <c r="QQL97" s="1488" t="e">
        <f>SUM(QQL23,QQL27,QQL33,QQL38,QQL41,QQL44,QQL47,QQL50,QQL56,QQL62,QQL64,QQL70,QQL76,QQL78,QQL82,#REF!)*(1-$E$91)*0.095</f>
        <v>#REF!</v>
      </c>
      <c r="QQM97" s="1488" t="e">
        <f>SUM(QQM23,QQM27,QQM33,QQM38,QQM41,QQM44,QQM47,QQM50,QQM56,QQM62,QQM64,QQM70,QQM76,QQM78,QQM82,#REF!)*(1-$E$91)*0.095</f>
        <v>#REF!</v>
      </c>
      <c r="QQN97" s="1488" t="e">
        <f>SUM(QQN23,QQN27,QQN33,QQN38,QQN41,QQN44,QQN47,QQN50,QQN56,QQN62,QQN64,QQN70,QQN76,QQN78,QQN82,#REF!)*(1-$E$91)*0.095</f>
        <v>#REF!</v>
      </c>
      <c r="QQO97" s="1488" t="e">
        <f>SUM(QQO23,QQO27,QQO33,QQO38,QQO41,QQO44,QQO47,QQO50,QQO56,QQO62,QQO64,QQO70,QQO76,QQO78,QQO82,#REF!)*(1-$E$91)*0.095</f>
        <v>#REF!</v>
      </c>
      <c r="QQP97" s="1488" t="e">
        <f>SUM(QQP23,QQP27,QQP33,QQP38,QQP41,QQP44,QQP47,QQP50,QQP56,QQP62,QQP64,QQP70,QQP76,QQP78,QQP82,#REF!)*(1-$E$91)*0.095</f>
        <v>#REF!</v>
      </c>
      <c r="QQQ97" s="1488" t="e">
        <f>SUM(QQQ23,QQQ27,QQQ33,QQQ38,QQQ41,QQQ44,QQQ47,QQQ50,QQQ56,QQQ62,QQQ64,QQQ70,QQQ76,QQQ78,QQQ82,#REF!)*(1-$E$91)*0.095</f>
        <v>#REF!</v>
      </c>
      <c r="QQR97" s="1488" t="e">
        <f>SUM(QQR23,QQR27,QQR33,QQR38,QQR41,QQR44,QQR47,QQR50,QQR56,QQR62,QQR64,QQR70,QQR76,QQR78,QQR82,#REF!)*(1-$E$91)*0.095</f>
        <v>#REF!</v>
      </c>
      <c r="QQS97" s="1488" t="e">
        <f>SUM(QQS23,QQS27,QQS33,QQS38,QQS41,QQS44,QQS47,QQS50,QQS56,QQS62,QQS64,QQS70,QQS76,QQS78,QQS82,#REF!)*(1-$E$91)*0.095</f>
        <v>#REF!</v>
      </c>
      <c r="QQT97" s="1488" t="e">
        <f>SUM(QQT23,QQT27,QQT33,QQT38,QQT41,QQT44,QQT47,QQT50,QQT56,QQT62,QQT64,QQT70,QQT76,QQT78,QQT82,#REF!)*(1-$E$91)*0.095</f>
        <v>#REF!</v>
      </c>
      <c r="QQU97" s="1488" t="e">
        <f>SUM(QQU23,QQU27,QQU33,QQU38,QQU41,QQU44,QQU47,QQU50,QQU56,QQU62,QQU64,QQU70,QQU76,QQU78,QQU82,#REF!)*(1-$E$91)*0.095</f>
        <v>#REF!</v>
      </c>
      <c r="QQV97" s="1488" t="e">
        <f>SUM(QQV23,QQV27,QQV33,QQV38,QQV41,QQV44,QQV47,QQV50,QQV56,QQV62,QQV64,QQV70,QQV76,QQV78,QQV82,#REF!)*(1-$E$91)*0.095</f>
        <v>#REF!</v>
      </c>
      <c r="QQW97" s="1488" t="e">
        <f>SUM(QQW23,QQW27,QQW33,QQW38,QQW41,QQW44,QQW47,QQW50,QQW56,QQW62,QQW64,QQW70,QQW76,QQW78,QQW82,#REF!)*(1-$E$91)*0.095</f>
        <v>#REF!</v>
      </c>
      <c r="QQX97" s="1488" t="e">
        <f>SUM(QQX23,QQX27,QQX33,QQX38,QQX41,QQX44,QQX47,QQX50,QQX56,QQX62,QQX64,QQX70,QQX76,QQX78,QQX82,#REF!)*(1-$E$91)*0.095</f>
        <v>#REF!</v>
      </c>
      <c r="QQY97" s="1488" t="e">
        <f>SUM(QQY23,QQY27,QQY33,QQY38,QQY41,QQY44,QQY47,QQY50,QQY56,QQY62,QQY64,QQY70,QQY76,QQY78,QQY82,#REF!)*(1-$E$91)*0.095</f>
        <v>#REF!</v>
      </c>
      <c r="QQZ97" s="1488" t="e">
        <f>SUM(QQZ23,QQZ27,QQZ33,QQZ38,QQZ41,QQZ44,QQZ47,QQZ50,QQZ56,QQZ62,QQZ64,QQZ70,QQZ76,QQZ78,QQZ82,#REF!)*(1-$E$91)*0.095</f>
        <v>#REF!</v>
      </c>
      <c r="QRA97" s="1488" t="e">
        <f>SUM(QRA23,QRA27,QRA33,QRA38,QRA41,QRA44,QRA47,QRA50,QRA56,QRA62,QRA64,QRA70,QRA76,QRA78,QRA82,#REF!)*(1-$E$91)*0.095</f>
        <v>#REF!</v>
      </c>
      <c r="QRB97" s="1488" t="e">
        <f>SUM(QRB23,QRB27,QRB33,QRB38,QRB41,QRB44,QRB47,QRB50,QRB56,QRB62,QRB64,QRB70,QRB76,QRB78,QRB82,#REF!)*(1-$E$91)*0.095</f>
        <v>#REF!</v>
      </c>
      <c r="QRC97" s="1488" t="e">
        <f>SUM(QRC23,QRC27,QRC33,QRC38,QRC41,QRC44,QRC47,QRC50,QRC56,QRC62,QRC64,QRC70,QRC76,QRC78,QRC82,#REF!)*(1-$E$91)*0.095</f>
        <v>#REF!</v>
      </c>
      <c r="QRD97" s="1488" t="e">
        <f>SUM(QRD23,QRD27,QRD33,QRD38,QRD41,QRD44,QRD47,QRD50,QRD56,QRD62,QRD64,QRD70,QRD76,QRD78,QRD82,#REF!)*(1-$E$91)*0.095</f>
        <v>#REF!</v>
      </c>
      <c r="QRE97" s="1488" t="e">
        <f>SUM(QRE23,QRE27,QRE33,QRE38,QRE41,QRE44,QRE47,QRE50,QRE56,QRE62,QRE64,QRE70,QRE76,QRE78,QRE82,#REF!)*(1-$E$91)*0.095</f>
        <v>#REF!</v>
      </c>
      <c r="QRF97" s="1488" t="e">
        <f>SUM(QRF23,QRF27,QRF33,QRF38,QRF41,QRF44,QRF47,QRF50,QRF56,QRF62,QRF64,QRF70,QRF76,QRF78,QRF82,#REF!)*(1-$E$91)*0.095</f>
        <v>#REF!</v>
      </c>
      <c r="QRG97" s="1488" t="e">
        <f>SUM(QRG23,QRG27,QRG33,QRG38,QRG41,QRG44,QRG47,QRG50,QRG56,QRG62,QRG64,QRG70,QRG76,QRG78,QRG82,#REF!)*(1-$E$91)*0.095</f>
        <v>#REF!</v>
      </c>
      <c r="QRH97" s="1488" t="e">
        <f>SUM(QRH23,QRH27,QRH33,QRH38,QRH41,QRH44,QRH47,QRH50,QRH56,QRH62,QRH64,QRH70,QRH76,QRH78,QRH82,#REF!)*(1-$E$91)*0.095</f>
        <v>#REF!</v>
      </c>
      <c r="QRI97" s="1488" t="e">
        <f>SUM(QRI23,QRI27,QRI33,QRI38,QRI41,QRI44,QRI47,QRI50,QRI56,QRI62,QRI64,QRI70,QRI76,QRI78,QRI82,#REF!)*(1-$E$91)*0.095</f>
        <v>#REF!</v>
      </c>
      <c r="QRJ97" s="1488" t="e">
        <f>SUM(QRJ23,QRJ27,QRJ33,QRJ38,QRJ41,QRJ44,QRJ47,QRJ50,QRJ56,QRJ62,QRJ64,QRJ70,QRJ76,QRJ78,QRJ82,#REF!)*(1-$E$91)*0.095</f>
        <v>#REF!</v>
      </c>
      <c r="QRK97" s="1488" t="e">
        <f>SUM(QRK23,QRK27,QRK33,QRK38,QRK41,QRK44,QRK47,QRK50,QRK56,QRK62,QRK64,QRK70,QRK76,QRK78,QRK82,#REF!)*(1-$E$91)*0.095</f>
        <v>#REF!</v>
      </c>
      <c r="QRL97" s="1488" t="e">
        <f>SUM(QRL23,QRL27,QRL33,QRL38,QRL41,QRL44,QRL47,QRL50,QRL56,QRL62,QRL64,QRL70,QRL76,QRL78,QRL82,#REF!)*(1-$E$91)*0.095</f>
        <v>#REF!</v>
      </c>
      <c r="QRM97" s="1488" t="e">
        <f>SUM(QRM23,QRM27,QRM33,QRM38,QRM41,QRM44,QRM47,QRM50,QRM56,QRM62,QRM64,QRM70,QRM76,QRM78,QRM82,#REF!)*(1-$E$91)*0.095</f>
        <v>#REF!</v>
      </c>
      <c r="QRN97" s="1488" t="e">
        <f>SUM(QRN23,QRN27,QRN33,QRN38,QRN41,QRN44,QRN47,QRN50,QRN56,QRN62,QRN64,QRN70,QRN76,QRN78,QRN82,#REF!)*(1-$E$91)*0.095</f>
        <v>#REF!</v>
      </c>
      <c r="QRO97" s="1488" t="e">
        <f>SUM(QRO23,QRO27,QRO33,QRO38,QRO41,QRO44,QRO47,QRO50,QRO56,QRO62,QRO64,QRO70,QRO76,QRO78,QRO82,#REF!)*(1-$E$91)*0.095</f>
        <v>#REF!</v>
      </c>
      <c r="QRP97" s="1488" t="e">
        <f>SUM(QRP23,QRP27,QRP33,QRP38,QRP41,QRP44,QRP47,QRP50,QRP56,QRP62,QRP64,QRP70,QRP76,QRP78,QRP82,#REF!)*(1-$E$91)*0.095</f>
        <v>#REF!</v>
      </c>
      <c r="QRQ97" s="1488" t="e">
        <f>SUM(QRQ23,QRQ27,QRQ33,QRQ38,QRQ41,QRQ44,QRQ47,QRQ50,QRQ56,QRQ62,QRQ64,QRQ70,QRQ76,QRQ78,QRQ82,#REF!)*(1-$E$91)*0.095</f>
        <v>#REF!</v>
      </c>
      <c r="QRR97" s="1488" t="e">
        <f>SUM(QRR23,QRR27,QRR33,QRR38,QRR41,QRR44,QRR47,QRR50,QRR56,QRR62,QRR64,QRR70,QRR76,QRR78,QRR82,#REF!)*(1-$E$91)*0.095</f>
        <v>#REF!</v>
      </c>
      <c r="QRS97" s="1488" t="e">
        <f>SUM(QRS23,QRS27,QRS33,QRS38,QRS41,QRS44,QRS47,QRS50,QRS56,QRS62,QRS64,QRS70,QRS76,QRS78,QRS82,#REF!)*(1-$E$91)*0.095</f>
        <v>#REF!</v>
      </c>
      <c r="QRT97" s="1488" t="e">
        <f>SUM(QRT23,QRT27,QRT33,QRT38,QRT41,QRT44,QRT47,QRT50,QRT56,QRT62,QRT64,QRT70,QRT76,QRT78,QRT82,#REF!)*(1-$E$91)*0.095</f>
        <v>#REF!</v>
      </c>
      <c r="QRU97" s="1488" t="e">
        <f>SUM(QRU23,QRU27,QRU33,QRU38,QRU41,QRU44,QRU47,QRU50,QRU56,QRU62,QRU64,QRU70,QRU76,QRU78,QRU82,#REF!)*(1-$E$91)*0.095</f>
        <v>#REF!</v>
      </c>
      <c r="QRV97" s="1488" t="e">
        <f>SUM(QRV23,QRV27,QRV33,QRV38,QRV41,QRV44,QRV47,QRV50,QRV56,QRV62,QRV64,QRV70,QRV76,QRV78,QRV82,#REF!)*(1-$E$91)*0.095</f>
        <v>#REF!</v>
      </c>
      <c r="QRW97" s="1488" t="e">
        <f>SUM(QRW23,QRW27,QRW33,QRW38,QRW41,QRW44,QRW47,QRW50,QRW56,QRW62,QRW64,QRW70,QRW76,QRW78,QRW82,#REF!)*(1-$E$91)*0.095</f>
        <v>#REF!</v>
      </c>
      <c r="QRX97" s="1488" t="e">
        <f>SUM(QRX23,QRX27,QRX33,QRX38,QRX41,QRX44,QRX47,QRX50,QRX56,QRX62,QRX64,QRX70,QRX76,QRX78,QRX82,#REF!)*(1-$E$91)*0.095</f>
        <v>#REF!</v>
      </c>
      <c r="QRY97" s="1488" t="e">
        <f>SUM(QRY23,QRY27,QRY33,QRY38,QRY41,QRY44,QRY47,QRY50,QRY56,QRY62,QRY64,QRY70,QRY76,QRY78,QRY82,#REF!)*(1-$E$91)*0.095</f>
        <v>#REF!</v>
      </c>
      <c r="QRZ97" s="1488" t="e">
        <f>SUM(QRZ23,QRZ27,QRZ33,QRZ38,QRZ41,QRZ44,QRZ47,QRZ50,QRZ56,QRZ62,QRZ64,QRZ70,QRZ76,QRZ78,QRZ82,#REF!)*(1-$E$91)*0.095</f>
        <v>#REF!</v>
      </c>
      <c r="QSA97" s="1488" t="e">
        <f>SUM(QSA23,QSA27,QSA33,QSA38,QSA41,QSA44,QSA47,QSA50,QSA56,QSA62,QSA64,QSA70,QSA76,QSA78,QSA82,#REF!)*(1-$E$91)*0.095</f>
        <v>#REF!</v>
      </c>
      <c r="QSB97" s="1488" t="e">
        <f>SUM(QSB23,QSB27,QSB33,QSB38,QSB41,QSB44,QSB47,QSB50,QSB56,QSB62,QSB64,QSB70,QSB76,QSB78,QSB82,#REF!)*(1-$E$91)*0.095</f>
        <v>#REF!</v>
      </c>
      <c r="QSC97" s="1488" t="e">
        <f>SUM(QSC23,QSC27,QSC33,QSC38,QSC41,QSC44,QSC47,QSC50,QSC56,QSC62,QSC64,QSC70,QSC76,QSC78,QSC82,#REF!)*(1-$E$91)*0.095</f>
        <v>#REF!</v>
      </c>
      <c r="QSD97" s="1488" t="e">
        <f>SUM(QSD23,QSD27,QSD33,QSD38,QSD41,QSD44,QSD47,QSD50,QSD56,QSD62,QSD64,QSD70,QSD76,QSD78,QSD82,#REF!)*(1-$E$91)*0.095</f>
        <v>#REF!</v>
      </c>
      <c r="QSE97" s="1488" t="e">
        <f>SUM(QSE23,QSE27,QSE33,QSE38,QSE41,QSE44,QSE47,QSE50,QSE56,QSE62,QSE64,QSE70,QSE76,QSE78,QSE82,#REF!)*(1-$E$91)*0.095</f>
        <v>#REF!</v>
      </c>
      <c r="QSF97" s="1488" t="e">
        <f>SUM(QSF23,QSF27,QSF33,QSF38,QSF41,QSF44,QSF47,QSF50,QSF56,QSF62,QSF64,QSF70,QSF76,QSF78,QSF82,#REF!)*(1-$E$91)*0.095</f>
        <v>#REF!</v>
      </c>
      <c r="QSG97" s="1488" t="e">
        <f>SUM(QSG23,QSG27,QSG33,QSG38,QSG41,QSG44,QSG47,QSG50,QSG56,QSG62,QSG64,QSG70,QSG76,QSG78,QSG82,#REF!)*(1-$E$91)*0.095</f>
        <v>#REF!</v>
      </c>
      <c r="QSH97" s="1488" t="e">
        <f>SUM(QSH23,QSH27,QSH33,QSH38,QSH41,QSH44,QSH47,QSH50,QSH56,QSH62,QSH64,QSH70,QSH76,QSH78,QSH82,#REF!)*(1-$E$91)*0.095</f>
        <v>#REF!</v>
      </c>
      <c r="QSI97" s="1488" t="e">
        <f>SUM(QSI23,QSI27,QSI33,QSI38,QSI41,QSI44,QSI47,QSI50,QSI56,QSI62,QSI64,QSI70,QSI76,QSI78,QSI82,#REF!)*(1-$E$91)*0.095</f>
        <v>#REF!</v>
      </c>
      <c r="QSJ97" s="1488" t="e">
        <f>SUM(QSJ23,QSJ27,QSJ33,QSJ38,QSJ41,QSJ44,QSJ47,QSJ50,QSJ56,QSJ62,QSJ64,QSJ70,QSJ76,QSJ78,QSJ82,#REF!)*(1-$E$91)*0.095</f>
        <v>#REF!</v>
      </c>
      <c r="QSK97" s="1488" t="e">
        <f>SUM(QSK23,QSK27,QSK33,QSK38,QSK41,QSK44,QSK47,QSK50,QSK56,QSK62,QSK64,QSK70,QSK76,QSK78,QSK82,#REF!)*(1-$E$91)*0.095</f>
        <v>#REF!</v>
      </c>
      <c r="QSL97" s="1488" t="e">
        <f>SUM(QSL23,QSL27,QSL33,QSL38,QSL41,QSL44,QSL47,QSL50,QSL56,QSL62,QSL64,QSL70,QSL76,QSL78,QSL82,#REF!)*(1-$E$91)*0.095</f>
        <v>#REF!</v>
      </c>
      <c r="QSM97" s="1488" t="e">
        <f>SUM(QSM23,QSM27,QSM33,QSM38,QSM41,QSM44,QSM47,QSM50,QSM56,QSM62,QSM64,QSM70,QSM76,QSM78,QSM82,#REF!)*(1-$E$91)*0.095</f>
        <v>#REF!</v>
      </c>
      <c r="QSN97" s="1488" t="e">
        <f>SUM(QSN23,QSN27,QSN33,QSN38,QSN41,QSN44,QSN47,QSN50,QSN56,QSN62,QSN64,QSN70,QSN76,QSN78,QSN82,#REF!)*(1-$E$91)*0.095</f>
        <v>#REF!</v>
      </c>
      <c r="QSO97" s="1488" t="e">
        <f>SUM(QSO23,QSO27,QSO33,QSO38,QSO41,QSO44,QSO47,QSO50,QSO56,QSO62,QSO64,QSO70,QSO76,QSO78,QSO82,#REF!)*(1-$E$91)*0.095</f>
        <v>#REF!</v>
      </c>
      <c r="QSP97" s="1488" t="e">
        <f>SUM(QSP23,QSP27,QSP33,QSP38,QSP41,QSP44,QSP47,QSP50,QSP56,QSP62,QSP64,QSP70,QSP76,QSP78,QSP82,#REF!)*(1-$E$91)*0.095</f>
        <v>#REF!</v>
      </c>
      <c r="QSQ97" s="1488" t="e">
        <f>SUM(QSQ23,QSQ27,QSQ33,QSQ38,QSQ41,QSQ44,QSQ47,QSQ50,QSQ56,QSQ62,QSQ64,QSQ70,QSQ76,QSQ78,QSQ82,#REF!)*(1-$E$91)*0.095</f>
        <v>#REF!</v>
      </c>
      <c r="QSR97" s="1488" t="e">
        <f>SUM(QSR23,QSR27,QSR33,QSR38,QSR41,QSR44,QSR47,QSR50,QSR56,QSR62,QSR64,QSR70,QSR76,QSR78,QSR82,#REF!)*(1-$E$91)*0.095</f>
        <v>#REF!</v>
      </c>
      <c r="QSS97" s="1488" t="e">
        <f>SUM(QSS23,QSS27,QSS33,QSS38,QSS41,QSS44,QSS47,QSS50,QSS56,QSS62,QSS64,QSS70,QSS76,QSS78,QSS82,#REF!)*(1-$E$91)*0.095</f>
        <v>#REF!</v>
      </c>
      <c r="QST97" s="1488" t="e">
        <f>SUM(QST23,QST27,QST33,QST38,QST41,QST44,QST47,QST50,QST56,QST62,QST64,QST70,QST76,QST78,QST82,#REF!)*(1-$E$91)*0.095</f>
        <v>#REF!</v>
      </c>
      <c r="QSU97" s="1488" t="e">
        <f>SUM(QSU23,QSU27,QSU33,QSU38,QSU41,QSU44,QSU47,QSU50,QSU56,QSU62,QSU64,QSU70,QSU76,QSU78,QSU82,#REF!)*(1-$E$91)*0.095</f>
        <v>#REF!</v>
      </c>
      <c r="QSV97" s="1488" t="e">
        <f>SUM(QSV23,QSV27,QSV33,QSV38,QSV41,QSV44,QSV47,QSV50,QSV56,QSV62,QSV64,QSV70,QSV76,QSV78,QSV82,#REF!)*(1-$E$91)*0.095</f>
        <v>#REF!</v>
      </c>
      <c r="QSW97" s="1488" t="e">
        <f>SUM(QSW23,QSW27,QSW33,QSW38,QSW41,QSW44,QSW47,QSW50,QSW56,QSW62,QSW64,QSW70,QSW76,QSW78,QSW82,#REF!)*(1-$E$91)*0.095</f>
        <v>#REF!</v>
      </c>
      <c r="QSX97" s="1488" t="e">
        <f>SUM(QSX23,QSX27,QSX33,QSX38,QSX41,QSX44,QSX47,QSX50,QSX56,QSX62,QSX64,QSX70,QSX76,QSX78,QSX82,#REF!)*(1-$E$91)*0.095</f>
        <v>#REF!</v>
      </c>
      <c r="QSY97" s="1488" t="e">
        <f>SUM(QSY23,QSY27,QSY33,QSY38,QSY41,QSY44,QSY47,QSY50,QSY56,QSY62,QSY64,QSY70,QSY76,QSY78,QSY82,#REF!)*(1-$E$91)*0.095</f>
        <v>#REF!</v>
      </c>
      <c r="QSZ97" s="1488" t="e">
        <f>SUM(QSZ23,QSZ27,QSZ33,QSZ38,QSZ41,QSZ44,QSZ47,QSZ50,QSZ56,QSZ62,QSZ64,QSZ70,QSZ76,QSZ78,QSZ82,#REF!)*(1-$E$91)*0.095</f>
        <v>#REF!</v>
      </c>
      <c r="QTA97" s="1488" t="e">
        <f>SUM(QTA23,QTA27,QTA33,QTA38,QTA41,QTA44,QTA47,QTA50,QTA56,QTA62,QTA64,QTA70,QTA76,QTA78,QTA82,#REF!)*(1-$E$91)*0.095</f>
        <v>#REF!</v>
      </c>
      <c r="QTB97" s="1488" t="e">
        <f>SUM(QTB23,QTB27,QTB33,QTB38,QTB41,QTB44,QTB47,QTB50,QTB56,QTB62,QTB64,QTB70,QTB76,QTB78,QTB82,#REF!)*(1-$E$91)*0.095</f>
        <v>#REF!</v>
      </c>
      <c r="QTC97" s="1488" t="e">
        <f>SUM(QTC23,QTC27,QTC33,QTC38,QTC41,QTC44,QTC47,QTC50,QTC56,QTC62,QTC64,QTC70,QTC76,QTC78,QTC82,#REF!)*(1-$E$91)*0.095</f>
        <v>#REF!</v>
      </c>
      <c r="QTD97" s="1488" t="e">
        <f>SUM(QTD23,QTD27,QTD33,QTD38,QTD41,QTD44,QTD47,QTD50,QTD56,QTD62,QTD64,QTD70,QTD76,QTD78,QTD82,#REF!)*(1-$E$91)*0.095</f>
        <v>#REF!</v>
      </c>
      <c r="QTE97" s="1488" t="e">
        <f>SUM(QTE23,QTE27,QTE33,QTE38,QTE41,QTE44,QTE47,QTE50,QTE56,QTE62,QTE64,QTE70,QTE76,QTE78,QTE82,#REF!)*(1-$E$91)*0.095</f>
        <v>#REF!</v>
      </c>
      <c r="QTF97" s="1488" t="e">
        <f>SUM(QTF23,QTF27,QTF33,QTF38,QTF41,QTF44,QTF47,QTF50,QTF56,QTF62,QTF64,QTF70,QTF76,QTF78,QTF82,#REF!)*(1-$E$91)*0.095</f>
        <v>#REF!</v>
      </c>
      <c r="QTG97" s="1488" t="e">
        <f>SUM(QTG23,QTG27,QTG33,QTG38,QTG41,QTG44,QTG47,QTG50,QTG56,QTG62,QTG64,QTG70,QTG76,QTG78,QTG82,#REF!)*(1-$E$91)*0.095</f>
        <v>#REF!</v>
      </c>
      <c r="QTH97" s="1488" t="e">
        <f>SUM(QTH23,QTH27,QTH33,QTH38,QTH41,QTH44,QTH47,QTH50,QTH56,QTH62,QTH64,QTH70,QTH76,QTH78,QTH82,#REF!)*(1-$E$91)*0.095</f>
        <v>#REF!</v>
      </c>
      <c r="QTI97" s="1488" t="e">
        <f>SUM(QTI23,QTI27,QTI33,QTI38,QTI41,QTI44,QTI47,QTI50,QTI56,QTI62,QTI64,QTI70,QTI76,QTI78,QTI82,#REF!)*(1-$E$91)*0.095</f>
        <v>#REF!</v>
      </c>
      <c r="QTJ97" s="1488" t="e">
        <f>SUM(QTJ23,QTJ27,QTJ33,QTJ38,QTJ41,QTJ44,QTJ47,QTJ50,QTJ56,QTJ62,QTJ64,QTJ70,QTJ76,QTJ78,QTJ82,#REF!)*(1-$E$91)*0.095</f>
        <v>#REF!</v>
      </c>
      <c r="QTK97" s="1488" t="e">
        <f>SUM(QTK23,QTK27,QTK33,QTK38,QTK41,QTK44,QTK47,QTK50,QTK56,QTK62,QTK64,QTK70,QTK76,QTK78,QTK82,#REF!)*(1-$E$91)*0.095</f>
        <v>#REF!</v>
      </c>
      <c r="QTL97" s="1488" t="e">
        <f>SUM(QTL23,QTL27,QTL33,QTL38,QTL41,QTL44,QTL47,QTL50,QTL56,QTL62,QTL64,QTL70,QTL76,QTL78,QTL82,#REF!)*(1-$E$91)*0.095</f>
        <v>#REF!</v>
      </c>
      <c r="QTM97" s="1488" t="e">
        <f>SUM(QTM23,QTM27,QTM33,QTM38,QTM41,QTM44,QTM47,QTM50,QTM56,QTM62,QTM64,QTM70,QTM76,QTM78,QTM82,#REF!)*(1-$E$91)*0.095</f>
        <v>#REF!</v>
      </c>
      <c r="QTN97" s="1488" t="e">
        <f>SUM(QTN23,QTN27,QTN33,QTN38,QTN41,QTN44,QTN47,QTN50,QTN56,QTN62,QTN64,QTN70,QTN76,QTN78,QTN82,#REF!)*(1-$E$91)*0.095</f>
        <v>#REF!</v>
      </c>
      <c r="QTO97" s="1488" t="e">
        <f>SUM(QTO23,QTO27,QTO33,QTO38,QTO41,QTO44,QTO47,QTO50,QTO56,QTO62,QTO64,QTO70,QTO76,QTO78,QTO82,#REF!)*(1-$E$91)*0.095</f>
        <v>#REF!</v>
      </c>
      <c r="QTP97" s="1488" t="e">
        <f>SUM(QTP23,QTP27,QTP33,QTP38,QTP41,QTP44,QTP47,QTP50,QTP56,QTP62,QTP64,QTP70,QTP76,QTP78,QTP82,#REF!)*(1-$E$91)*0.095</f>
        <v>#REF!</v>
      </c>
      <c r="QTQ97" s="1488" t="e">
        <f>SUM(QTQ23,QTQ27,QTQ33,QTQ38,QTQ41,QTQ44,QTQ47,QTQ50,QTQ56,QTQ62,QTQ64,QTQ70,QTQ76,QTQ78,QTQ82,#REF!)*(1-$E$91)*0.095</f>
        <v>#REF!</v>
      </c>
      <c r="QTR97" s="1488" t="e">
        <f>SUM(QTR23,QTR27,QTR33,QTR38,QTR41,QTR44,QTR47,QTR50,QTR56,QTR62,QTR64,QTR70,QTR76,QTR78,QTR82,#REF!)*(1-$E$91)*0.095</f>
        <v>#REF!</v>
      </c>
      <c r="QTS97" s="1488" t="e">
        <f>SUM(QTS23,QTS27,QTS33,QTS38,QTS41,QTS44,QTS47,QTS50,QTS56,QTS62,QTS64,QTS70,QTS76,QTS78,QTS82,#REF!)*(1-$E$91)*0.095</f>
        <v>#REF!</v>
      </c>
      <c r="QTT97" s="1488" t="e">
        <f>SUM(QTT23,QTT27,QTT33,QTT38,QTT41,QTT44,QTT47,QTT50,QTT56,QTT62,QTT64,QTT70,QTT76,QTT78,QTT82,#REF!)*(1-$E$91)*0.095</f>
        <v>#REF!</v>
      </c>
      <c r="QTU97" s="1488" t="e">
        <f>SUM(QTU23,QTU27,QTU33,QTU38,QTU41,QTU44,QTU47,QTU50,QTU56,QTU62,QTU64,QTU70,QTU76,QTU78,QTU82,#REF!)*(1-$E$91)*0.095</f>
        <v>#REF!</v>
      </c>
      <c r="QTV97" s="1488" t="e">
        <f>SUM(QTV23,QTV27,QTV33,QTV38,QTV41,QTV44,QTV47,QTV50,QTV56,QTV62,QTV64,QTV70,QTV76,QTV78,QTV82,#REF!)*(1-$E$91)*0.095</f>
        <v>#REF!</v>
      </c>
      <c r="QTW97" s="1488" t="e">
        <f>SUM(QTW23,QTW27,QTW33,QTW38,QTW41,QTW44,QTW47,QTW50,QTW56,QTW62,QTW64,QTW70,QTW76,QTW78,QTW82,#REF!)*(1-$E$91)*0.095</f>
        <v>#REF!</v>
      </c>
      <c r="QTX97" s="1488" t="e">
        <f>SUM(QTX23,QTX27,QTX33,QTX38,QTX41,QTX44,QTX47,QTX50,QTX56,QTX62,QTX64,QTX70,QTX76,QTX78,QTX82,#REF!)*(1-$E$91)*0.095</f>
        <v>#REF!</v>
      </c>
      <c r="QTY97" s="1488" t="e">
        <f>SUM(QTY23,QTY27,QTY33,QTY38,QTY41,QTY44,QTY47,QTY50,QTY56,QTY62,QTY64,QTY70,QTY76,QTY78,QTY82,#REF!)*(1-$E$91)*0.095</f>
        <v>#REF!</v>
      </c>
      <c r="QTZ97" s="1488" t="e">
        <f>SUM(QTZ23,QTZ27,QTZ33,QTZ38,QTZ41,QTZ44,QTZ47,QTZ50,QTZ56,QTZ62,QTZ64,QTZ70,QTZ76,QTZ78,QTZ82,#REF!)*(1-$E$91)*0.095</f>
        <v>#REF!</v>
      </c>
      <c r="QUA97" s="1488" t="e">
        <f>SUM(QUA23,QUA27,QUA33,QUA38,QUA41,QUA44,QUA47,QUA50,QUA56,QUA62,QUA64,QUA70,QUA76,QUA78,QUA82,#REF!)*(1-$E$91)*0.095</f>
        <v>#REF!</v>
      </c>
      <c r="QUB97" s="1488" t="e">
        <f>SUM(QUB23,QUB27,QUB33,QUB38,QUB41,QUB44,QUB47,QUB50,QUB56,QUB62,QUB64,QUB70,QUB76,QUB78,QUB82,#REF!)*(1-$E$91)*0.095</f>
        <v>#REF!</v>
      </c>
      <c r="QUC97" s="1488" t="e">
        <f>SUM(QUC23,QUC27,QUC33,QUC38,QUC41,QUC44,QUC47,QUC50,QUC56,QUC62,QUC64,QUC70,QUC76,QUC78,QUC82,#REF!)*(1-$E$91)*0.095</f>
        <v>#REF!</v>
      </c>
      <c r="QUD97" s="1488" t="e">
        <f>SUM(QUD23,QUD27,QUD33,QUD38,QUD41,QUD44,QUD47,QUD50,QUD56,QUD62,QUD64,QUD70,QUD76,QUD78,QUD82,#REF!)*(1-$E$91)*0.095</f>
        <v>#REF!</v>
      </c>
      <c r="QUE97" s="1488" t="e">
        <f>SUM(QUE23,QUE27,QUE33,QUE38,QUE41,QUE44,QUE47,QUE50,QUE56,QUE62,QUE64,QUE70,QUE76,QUE78,QUE82,#REF!)*(1-$E$91)*0.095</f>
        <v>#REF!</v>
      </c>
      <c r="QUF97" s="1488" t="e">
        <f>SUM(QUF23,QUF27,QUF33,QUF38,QUF41,QUF44,QUF47,QUF50,QUF56,QUF62,QUF64,QUF70,QUF76,QUF78,QUF82,#REF!)*(1-$E$91)*0.095</f>
        <v>#REF!</v>
      </c>
      <c r="QUG97" s="1488" t="e">
        <f>SUM(QUG23,QUG27,QUG33,QUG38,QUG41,QUG44,QUG47,QUG50,QUG56,QUG62,QUG64,QUG70,QUG76,QUG78,QUG82,#REF!)*(1-$E$91)*0.095</f>
        <v>#REF!</v>
      </c>
      <c r="QUH97" s="1488" t="e">
        <f>SUM(QUH23,QUH27,QUH33,QUH38,QUH41,QUH44,QUH47,QUH50,QUH56,QUH62,QUH64,QUH70,QUH76,QUH78,QUH82,#REF!)*(1-$E$91)*0.095</f>
        <v>#REF!</v>
      </c>
      <c r="QUI97" s="1488" t="e">
        <f>SUM(QUI23,QUI27,QUI33,QUI38,QUI41,QUI44,QUI47,QUI50,QUI56,QUI62,QUI64,QUI70,QUI76,QUI78,QUI82,#REF!)*(1-$E$91)*0.095</f>
        <v>#REF!</v>
      </c>
      <c r="QUJ97" s="1488" t="e">
        <f>SUM(QUJ23,QUJ27,QUJ33,QUJ38,QUJ41,QUJ44,QUJ47,QUJ50,QUJ56,QUJ62,QUJ64,QUJ70,QUJ76,QUJ78,QUJ82,#REF!)*(1-$E$91)*0.095</f>
        <v>#REF!</v>
      </c>
      <c r="QUK97" s="1488" t="e">
        <f>SUM(QUK23,QUK27,QUK33,QUK38,QUK41,QUK44,QUK47,QUK50,QUK56,QUK62,QUK64,QUK70,QUK76,QUK78,QUK82,#REF!)*(1-$E$91)*0.095</f>
        <v>#REF!</v>
      </c>
      <c r="QUL97" s="1488" t="e">
        <f>SUM(QUL23,QUL27,QUL33,QUL38,QUL41,QUL44,QUL47,QUL50,QUL56,QUL62,QUL64,QUL70,QUL76,QUL78,QUL82,#REF!)*(1-$E$91)*0.095</f>
        <v>#REF!</v>
      </c>
      <c r="QUM97" s="1488" t="e">
        <f>SUM(QUM23,QUM27,QUM33,QUM38,QUM41,QUM44,QUM47,QUM50,QUM56,QUM62,QUM64,QUM70,QUM76,QUM78,QUM82,#REF!)*(1-$E$91)*0.095</f>
        <v>#REF!</v>
      </c>
      <c r="QUN97" s="1488" t="e">
        <f>SUM(QUN23,QUN27,QUN33,QUN38,QUN41,QUN44,QUN47,QUN50,QUN56,QUN62,QUN64,QUN70,QUN76,QUN78,QUN82,#REF!)*(1-$E$91)*0.095</f>
        <v>#REF!</v>
      </c>
      <c r="QUO97" s="1488" t="e">
        <f>SUM(QUO23,QUO27,QUO33,QUO38,QUO41,QUO44,QUO47,QUO50,QUO56,QUO62,QUO64,QUO70,QUO76,QUO78,QUO82,#REF!)*(1-$E$91)*0.095</f>
        <v>#REF!</v>
      </c>
      <c r="QUP97" s="1488" t="e">
        <f>SUM(QUP23,QUP27,QUP33,QUP38,QUP41,QUP44,QUP47,QUP50,QUP56,QUP62,QUP64,QUP70,QUP76,QUP78,QUP82,#REF!)*(1-$E$91)*0.095</f>
        <v>#REF!</v>
      </c>
      <c r="QUQ97" s="1488" t="e">
        <f>SUM(QUQ23,QUQ27,QUQ33,QUQ38,QUQ41,QUQ44,QUQ47,QUQ50,QUQ56,QUQ62,QUQ64,QUQ70,QUQ76,QUQ78,QUQ82,#REF!)*(1-$E$91)*0.095</f>
        <v>#REF!</v>
      </c>
      <c r="QUR97" s="1488" t="e">
        <f>SUM(QUR23,QUR27,QUR33,QUR38,QUR41,QUR44,QUR47,QUR50,QUR56,QUR62,QUR64,QUR70,QUR76,QUR78,QUR82,#REF!)*(1-$E$91)*0.095</f>
        <v>#REF!</v>
      </c>
      <c r="QUS97" s="1488" t="e">
        <f>SUM(QUS23,QUS27,QUS33,QUS38,QUS41,QUS44,QUS47,QUS50,QUS56,QUS62,QUS64,QUS70,QUS76,QUS78,QUS82,#REF!)*(1-$E$91)*0.095</f>
        <v>#REF!</v>
      </c>
      <c r="QUT97" s="1488" t="e">
        <f>SUM(QUT23,QUT27,QUT33,QUT38,QUT41,QUT44,QUT47,QUT50,QUT56,QUT62,QUT64,QUT70,QUT76,QUT78,QUT82,#REF!)*(1-$E$91)*0.095</f>
        <v>#REF!</v>
      </c>
      <c r="QUU97" s="1488" t="e">
        <f>SUM(QUU23,QUU27,QUU33,QUU38,QUU41,QUU44,QUU47,QUU50,QUU56,QUU62,QUU64,QUU70,QUU76,QUU78,QUU82,#REF!)*(1-$E$91)*0.095</f>
        <v>#REF!</v>
      </c>
      <c r="QUV97" s="1488" t="e">
        <f>SUM(QUV23,QUV27,QUV33,QUV38,QUV41,QUV44,QUV47,QUV50,QUV56,QUV62,QUV64,QUV70,QUV76,QUV78,QUV82,#REF!)*(1-$E$91)*0.095</f>
        <v>#REF!</v>
      </c>
      <c r="QUW97" s="1488" t="e">
        <f>SUM(QUW23,QUW27,QUW33,QUW38,QUW41,QUW44,QUW47,QUW50,QUW56,QUW62,QUW64,QUW70,QUW76,QUW78,QUW82,#REF!)*(1-$E$91)*0.095</f>
        <v>#REF!</v>
      </c>
      <c r="QUX97" s="1488" t="e">
        <f>SUM(QUX23,QUX27,QUX33,QUX38,QUX41,QUX44,QUX47,QUX50,QUX56,QUX62,QUX64,QUX70,QUX76,QUX78,QUX82,#REF!)*(1-$E$91)*0.095</f>
        <v>#REF!</v>
      </c>
      <c r="QUY97" s="1488" t="e">
        <f>SUM(QUY23,QUY27,QUY33,QUY38,QUY41,QUY44,QUY47,QUY50,QUY56,QUY62,QUY64,QUY70,QUY76,QUY78,QUY82,#REF!)*(1-$E$91)*0.095</f>
        <v>#REF!</v>
      </c>
      <c r="QUZ97" s="1488" t="e">
        <f>SUM(QUZ23,QUZ27,QUZ33,QUZ38,QUZ41,QUZ44,QUZ47,QUZ50,QUZ56,QUZ62,QUZ64,QUZ70,QUZ76,QUZ78,QUZ82,#REF!)*(1-$E$91)*0.095</f>
        <v>#REF!</v>
      </c>
      <c r="QVA97" s="1488" t="e">
        <f>SUM(QVA23,QVA27,QVA33,QVA38,QVA41,QVA44,QVA47,QVA50,QVA56,QVA62,QVA64,QVA70,QVA76,QVA78,QVA82,#REF!)*(1-$E$91)*0.095</f>
        <v>#REF!</v>
      </c>
      <c r="QVB97" s="1488" t="e">
        <f>SUM(QVB23,QVB27,QVB33,QVB38,QVB41,QVB44,QVB47,QVB50,QVB56,QVB62,QVB64,QVB70,QVB76,QVB78,QVB82,#REF!)*(1-$E$91)*0.095</f>
        <v>#REF!</v>
      </c>
      <c r="QVC97" s="1488" t="e">
        <f>SUM(QVC23,QVC27,QVC33,QVC38,QVC41,QVC44,QVC47,QVC50,QVC56,QVC62,QVC64,QVC70,QVC76,QVC78,QVC82,#REF!)*(1-$E$91)*0.095</f>
        <v>#REF!</v>
      </c>
      <c r="QVD97" s="1488" t="e">
        <f>SUM(QVD23,QVD27,QVD33,QVD38,QVD41,QVD44,QVD47,QVD50,QVD56,QVD62,QVD64,QVD70,QVD76,QVD78,QVD82,#REF!)*(1-$E$91)*0.095</f>
        <v>#REF!</v>
      </c>
      <c r="QVE97" s="1488" t="e">
        <f>SUM(QVE23,QVE27,QVE33,QVE38,QVE41,QVE44,QVE47,QVE50,QVE56,QVE62,QVE64,QVE70,QVE76,QVE78,QVE82,#REF!)*(1-$E$91)*0.095</f>
        <v>#REF!</v>
      </c>
      <c r="QVF97" s="1488" t="e">
        <f>SUM(QVF23,QVF27,QVF33,QVF38,QVF41,QVF44,QVF47,QVF50,QVF56,QVF62,QVF64,QVF70,QVF76,QVF78,QVF82,#REF!)*(1-$E$91)*0.095</f>
        <v>#REF!</v>
      </c>
      <c r="QVG97" s="1488" t="e">
        <f>SUM(QVG23,QVG27,QVG33,QVG38,QVG41,QVG44,QVG47,QVG50,QVG56,QVG62,QVG64,QVG70,QVG76,QVG78,QVG82,#REF!)*(1-$E$91)*0.095</f>
        <v>#REF!</v>
      </c>
      <c r="QVH97" s="1488" t="e">
        <f>SUM(QVH23,QVH27,QVH33,QVH38,QVH41,QVH44,QVH47,QVH50,QVH56,QVH62,QVH64,QVH70,QVH76,QVH78,QVH82,#REF!)*(1-$E$91)*0.095</f>
        <v>#REF!</v>
      </c>
      <c r="QVI97" s="1488" t="e">
        <f>SUM(QVI23,QVI27,QVI33,QVI38,QVI41,QVI44,QVI47,QVI50,QVI56,QVI62,QVI64,QVI70,QVI76,QVI78,QVI82,#REF!)*(1-$E$91)*0.095</f>
        <v>#REF!</v>
      </c>
      <c r="QVJ97" s="1488" t="e">
        <f>SUM(QVJ23,QVJ27,QVJ33,QVJ38,QVJ41,QVJ44,QVJ47,QVJ50,QVJ56,QVJ62,QVJ64,QVJ70,QVJ76,QVJ78,QVJ82,#REF!)*(1-$E$91)*0.095</f>
        <v>#REF!</v>
      </c>
      <c r="QVK97" s="1488" t="e">
        <f>SUM(QVK23,QVK27,QVK33,QVK38,QVK41,QVK44,QVK47,QVK50,QVK56,QVK62,QVK64,QVK70,QVK76,QVK78,QVK82,#REF!)*(1-$E$91)*0.095</f>
        <v>#REF!</v>
      </c>
      <c r="QVL97" s="1488" t="e">
        <f>SUM(QVL23,QVL27,QVL33,QVL38,QVL41,QVL44,QVL47,QVL50,QVL56,QVL62,QVL64,QVL70,QVL76,QVL78,QVL82,#REF!)*(1-$E$91)*0.095</f>
        <v>#REF!</v>
      </c>
      <c r="QVM97" s="1488" t="e">
        <f>SUM(QVM23,QVM27,QVM33,QVM38,QVM41,QVM44,QVM47,QVM50,QVM56,QVM62,QVM64,QVM70,QVM76,QVM78,QVM82,#REF!)*(1-$E$91)*0.095</f>
        <v>#REF!</v>
      </c>
      <c r="QVN97" s="1488" t="e">
        <f>SUM(QVN23,QVN27,QVN33,QVN38,QVN41,QVN44,QVN47,QVN50,QVN56,QVN62,QVN64,QVN70,QVN76,QVN78,QVN82,#REF!)*(1-$E$91)*0.095</f>
        <v>#REF!</v>
      </c>
      <c r="QVO97" s="1488" t="e">
        <f>SUM(QVO23,QVO27,QVO33,QVO38,QVO41,QVO44,QVO47,QVO50,QVO56,QVO62,QVO64,QVO70,QVO76,QVO78,QVO82,#REF!)*(1-$E$91)*0.095</f>
        <v>#REF!</v>
      </c>
      <c r="QVP97" s="1488" t="e">
        <f>SUM(QVP23,QVP27,QVP33,QVP38,QVP41,QVP44,QVP47,QVP50,QVP56,QVP62,QVP64,QVP70,QVP76,QVP78,QVP82,#REF!)*(1-$E$91)*0.095</f>
        <v>#REF!</v>
      </c>
      <c r="QVQ97" s="1488" t="e">
        <f>SUM(QVQ23,QVQ27,QVQ33,QVQ38,QVQ41,QVQ44,QVQ47,QVQ50,QVQ56,QVQ62,QVQ64,QVQ70,QVQ76,QVQ78,QVQ82,#REF!)*(1-$E$91)*0.095</f>
        <v>#REF!</v>
      </c>
      <c r="QVR97" s="1488" t="e">
        <f>SUM(QVR23,QVR27,QVR33,QVR38,QVR41,QVR44,QVR47,QVR50,QVR56,QVR62,QVR64,QVR70,QVR76,QVR78,QVR82,#REF!)*(1-$E$91)*0.095</f>
        <v>#REF!</v>
      </c>
      <c r="QVS97" s="1488" t="e">
        <f>SUM(QVS23,QVS27,QVS33,QVS38,QVS41,QVS44,QVS47,QVS50,QVS56,QVS62,QVS64,QVS70,QVS76,QVS78,QVS82,#REF!)*(1-$E$91)*0.095</f>
        <v>#REF!</v>
      </c>
      <c r="QVT97" s="1488" t="e">
        <f>SUM(QVT23,QVT27,QVT33,QVT38,QVT41,QVT44,QVT47,QVT50,QVT56,QVT62,QVT64,QVT70,QVT76,QVT78,QVT82,#REF!)*(1-$E$91)*0.095</f>
        <v>#REF!</v>
      </c>
      <c r="QVU97" s="1488" t="e">
        <f>SUM(QVU23,QVU27,QVU33,QVU38,QVU41,QVU44,QVU47,QVU50,QVU56,QVU62,QVU64,QVU70,QVU76,QVU78,QVU82,#REF!)*(1-$E$91)*0.095</f>
        <v>#REF!</v>
      </c>
      <c r="QVV97" s="1488" t="e">
        <f>SUM(QVV23,QVV27,QVV33,QVV38,QVV41,QVV44,QVV47,QVV50,QVV56,QVV62,QVV64,QVV70,QVV76,QVV78,QVV82,#REF!)*(1-$E$91)*0.095</f>
        <v>#REF!</v>
      </c>
      <c r="QVW97" s="1488" t="e">
        <f>SUM(QVW23,QVW27,QVW33,QVW38,QVW41,QVW44,QVW47,QVW50,QVW56,QVW62,QVW64,QVW70,QVW76,QVW78,QVW82,#REF!)*(1-$E$91)*0.095</f>
        <v>#REF!</v>
      </c>
      <c r="QVX97" s="1488" t="e">
        <f>SUM(QVX23,QVX27,QVX33,QVX38,QVX41,QVX44,QVX47,QVX50,QVX56,QVX62,QVX64,QVX70,QVX76,QVX78,QVX82,#REF!)*(1-$E$91)*0.095</f>
        <v>#REF!</v>
      </c>
      <c r="QVY97" s="1488" t="e">
        <f>SUM(QVY23,QVY27,QVY33,QVY38,QVY41,QVY44,QVY47,QVY50,QVY56,QVY62,QVY64,QVY70,QVY76,QVY78,QVY82,#REF!)*(1-$E$91)*0.095</f>
        <v>#REF!</v>
      </c>
      <c r="QVZ97" s="1488" t="e">
        <f>SUM(QVZ23,QVZ27,QVZ33,QVZ38,QVZ41,QVZ44,QVZ47,QVZ50,QVZ56,QVZ62,QVZ64,QVZ70,QVZ76,QVZ78,QVZ82,#REF!)*(1-$E$91)*0.095</f>
        <v>#REF!</v>
      </c>
      <c r="QWA97" s="1488" t="e">
        <f>SUM(QWA23,QWA27,QWA33,QWA38,QWA41,QWA44,QWA47,QWA50,QWA56,QWA62,QWA64,QWA70,QWA76,QWA78,QWA82,#REF!)*(1-$E$91)*0.095</f>
        <v>#REF!</v>
      </c>
      <c r="QWB97" s="1488" t="e">
        <f>SUM(QWB23,QWB27,QWB33,QWB38,QWB41,QWB44,QWB47,QWB50,QWB56,QWB62,QWB64,QWB70,QWB76,QWB78,QWB82,#REF!)*(1-$E$91)*0.095</f>
        <v>#REF!</v>
      </c>
      <c r="QWC97" s="1488" t="e">
        <f>SUM(QWC23,QWC27,QWC33,QWC38,QWC41,QWC44,QWC47,QWC50,QWC56,QWC62,QWC64,QWC70,QWC76,QWC78,QWC82,#REF!)*(1-$E$91)*0.095</f>
        <v>#REF!</v>
      </c>
      <c r="QWD97" s="1488" t="e">
        <f>SUM(QWD23,QWD27,QWD33,QWD38,QWD41,QWD44,QWD47,QWD50,QWD56,QWD62,QWD64,QWD70,QWD76,QWD78,QWD82,#REF!)*(1-$E$91)*0.095</f>
        <v>#REF!</v>
      </c>
      <c r="QWE97" s="1488" t="e">
        <f>SUM(QWE23,QWE27,QWE33,QWE38,QWE41,QWE44,QWE47,QWE50,QWE56,QWE62,QWE64,QWE70,QWE76,QWE78,QWE82,#REF!)*(1-$E$91)*0.095</f>
        <v>#REF!</v>
      </c>
      <c r="QWF97" s="1488" t="e">
        <f>SUM(QWF23,QWF27,QWF33,QWF38,QWF41,QWF44,QWF47,QWF50,QWF56,QWF62,QWF64,QWF70,QWF76,QWF78,QWF82,#REF!)*(1-$E$91)*0.095</f>
        <v>#REF!</v>
      </c>
      <c r="QWG97" s="1488" t="e">
        <f>SUM(QWG23,QWG27,QWG33,QWG38,QWG41,QWG44,QWG47,QWG50,QWG56,QWG62,QWG64,QWG70,QWG76,QWG78,QWG82,#REF!)*(1-$E$91)*0.095</f>
        <v>#REF!</v>
      </c>
      <c r="QWH97" s="1488" t="e">
        <f>SUM(QWH23,QWH27,QWH33,QWH38,QWH41,QWH44,QWH47,QWH50,QWH56,QWH62,QWH64,QWH70,QWH76,QWH78,QWH82,#REF!)*(1-$E$91)*0.095</f>
        <v>#REF!</v>
      </c>
      <c r="QWI97" s="1488" t="e">
        <f>SUM(QWI23,QWI27,QWI33,QWI38,QWI41,QWI44,QWI47,QWI50,QWI56,QWI62,QWI64,QWI70,QWI76,QWI78,QWI82,#REF!)*(1-$E$91)*0.095</f>
        <v>#REF!</v>
      </c>
      <c r="QWJ97" s="1488" t="e">
        <f>SUM(QWJ23,QWJ27,QWJ33,QWJ38,QWJ41,QWJ44,QWJ47,QWJ50,QWJ56,QWJ62,QWJ64,QWJ70,QWJ76,QWJ78,QWJ82,#REF!)*(1-$E$91)*0.095</f>
        <v>#REF!</v>
      </c>
      <c r="QWK97" s="1488" t="e">
        <f>SUM(QWK23,QWK27,QWK33,QWK38,QWK41,QWK44,QWK47,QWK50,QWK56,QWK62,QWK64,QWK70,QWK76,QWK78,QWK82,#REF!)*(1-$E$91)*0.095</f>
        <v>#REF!</v>
      </c>
      <c r="QWL97" s="1488" t="e">
        <f>SUM(QWL23,QWL27,QWL33,QWL38,QWL41,QWL44,QWL47,QWL50,QWL56,QWL62,QWL64,QWL70,QWL76,QWL78,QWL82,#REF!)*(1-$E$91)*0.095</f>
        <v>#REF!</v>
      </c>
      <c r="QWM97" s="1488" t="e">
        <f>SUM(QWM23,QWM27,QWM33,QWM38,QWM41,QWM44,QWM47,QWM50,QWM56,QWM62,QWM64,QWM70,QWM76,QWM78,QWM82,#REF!)*(1-$E$91)*0.095</f>
        <v>#REF!</v>
      </c>
      <c r="QWN97" s="1488" t="e">
        <f>SUM(QWN23,QWN27,QWN33,QWN38,QWN41,QWN44,QWN47,QWN50,QWN56,QWN62,QWN64,QWN70,QWN76,QWN78,QWN82,#REF!)*(1-$E$91)*0.095</f>
        <v>#REF!</v>
      </c>
      <c r="QWO97" s="1488" t="e">
        <f>SUM(QWO23,QWO27,QWO33,QWO38,QWO41,QWO44,QWO47,QWO50,QWO56,QWO62,QWO64,QWO70,QWO76,QWO78,QWO82,#REF!)*(1-$E$91)*0.095</f>
        <v>#REF!</v>
      </c>
      <c r="QWP97" s="1488" t="e">
        <f>SUM(QWP23,QWP27,QWP33,QWP38,QWP41,QWP44,QWP47,QWP50,QWP56,QWP62,QWP64,QWP70,QWP76,QWP78,QWP82,#REF!)*(1-$E$91)*0.095</f>
        <v>#REF!</v>
      </c>
      <c r="QWQ97" s="1488" t="e">
        <f>SUM(QWQ23,QWQ27,QWQ33,QWQ38,QWQ41,QWQ44,QWQ47,QWQ50,QWQ56,QWQ62,QWQ64,QWQ70,QWQ76,QWQ78,QWQ82,#REF!)*(1-$E$91)*0.095</f>
        <v>#REF!</v>
      </c>
      <c r="QWR97" s="1488" t="e">
        <f>SUM(QWR23,QWR27,QWR33,QWR38,QWR41,QWR44,QWR47,QWR50,QWR56,QWR62,QWR64,QWR70,QWR76,QWR78,QWR82,#REF!)*(1-$E$91)*0.095</f>
        <v>#REF!</v>
      </c>
      <c r="QWS97" s="1488" t="e">
        <f>SUM(QWS23,QWS27,QWS33,QWS38,QWS41,QWS44,QWS47,QWS50,QWS56,QWS62,QWS64,QWS70,QWS76,QWS78,QWS82,#REF!)*(1-$E$91)*0.095</f>
        <v>#REF!</v>
      </c>
      <c r="QWT97" s="1488" t="e">
        <f>SUM(QWT23,QWT27,QWT33,QWT38,QWT41,QWT44,QWT47,QWT50,QWT56,QWT62,QWT64,QWT70,QWT76,QWT78,QWT82,#REF!)*(1-$E$91)*0.095</f>
        <v>#REF!</v>
      </c>
      <c r="QWU97" s="1488" t="e">
        <f>SUM(QWU23,QWU27,QWU33,QWU38,QWU41,QWU44,QWU47,QWU50,QWU56,QWU62,QWU64,QWU70,QWU76,QWU78,QWU82,#REF!)*(1-$E$91)*0.095</f>
        <v>#REF!</v>
      </c>
      <c r="QWV97" s="1488" t="e">
        <f>SUM(QWV23,QWV27,QWV33,QWV38,QWV41,QWV44,QWV47,QWV50,QWV56,QWV62,QWV64,QWV70,QWV76,QWV78,QWV82,#REF!)*(1-$E$91)*0.095</f>
        <v>#REF!</v>
      </c>
      <c r="QWW97" s="1488" t="e">
        <f>SUM(QWW23,QWW27,QWW33,QWW38,QWW41,QWW44,QWW47,QWW50,QWW56,QWW62,QWW64,QWW70,QWW76,QWW78,QWW82,#REF!)*(1-$E$91)*0.095</f>
        <v>#REF!</v>
      </c>
      <c r="QWX97" s="1488" t="e">
        <f>SUM(QWX23,QWX27,QWX33,QWX38,QWX41,QWX44,QWX47,QWX50,QWX56,QWX62,QWX64,QWX70,QWX76,QWX78,QWX82,#REF!)*(1-$E$91)*0.095</f>
        <v>#REF!</v>
      </c>
      <c r="QWY97" s="1488" t="e">
        <f>SUM(QWY23,QWY27,QWY33,QWY38,QWY41,QWY44,QWY47,QWY50,QWY56,QWY62,QWY64,QWY70,QWY76,QWY78,QWY82,#REF!)*(1-$E$91)*0.095</f>
        <v>#REF!</v>
      </c>
      <c r="QWZ97" s="1488" t="e">
        <f>SUM(QWZ23,QWZ27,QWZ33,QWZ38,QWZ41,QWZ44,QWZ47,QWZ50,QWZ56,QWZ62,QWZ64,QWZ70,QWZ76,QWZ78,QWZ82,#REF!)*(1-$E$91)*0.095</f>
        <v>#REF!</v>
      </c>
      <c r="QXA97" s="1488" t="e">
        <f>SUM(QXA23,QXA27,QXA33,QXA38,QXA41,QXA44,QXA47,QXA50,QXA56,QXA62,QXA64,QXA70,QXA76,QXA78,QXA82,#REF!)*(1-$E$91)*0.095</f>
        <v>#REF!</v>
      </c>
      <c r="QXB97" s="1488" t="e">
        <f>SUM(QXB23,QXB27,QXB33,QXB38,QXB41,QXB44,QXB47,QXB50,QXB56,QXB62,QXB64,QXB70,QXB76,QXB78,QXB82,#REF!)*(1-$E$91)*0.095</f>
        <v>#REF!</v>
      </c>
      <c r="QXC97" s="1488" t="e">
        <f>SUM(QXC23,QXC27,QXC33,QXC38,QXC41,QXC44,QXC47,QXC50,QXC56,QXC62,QXC64,QXC70,QXC76,QXC78,QXC82,#REF!)*(1-$E$91)*0.095</f>
        <v>#REF!</v>
      </c>
      <c r="QXD97" s="1488" t="e">
        <f>SUM(QXD23,QXD27,QXD33,QXD38,QXD41,QXD44,QXD47,QXD50,QXD56,QXD62,QXD64,QXD70,QXD76,QXD78,QXD82,#REF!)*(1-$E$91)*0.095</f>
        <v>#REF!</v>
      </c>
      <c r="QXE97" s="1488" t="e">
        <f>SUM(QXE23,QXE27,QXE33,QXE38,QXE41,QXE44,QXE47,QXE50,QXE56,QXE62,QXE64,QXE70,QXE76,QXE78,QXE82,#REF!)*(1-$E$91)*0.095</f>
        <v>#REF!</v>
      </c>
      <c r="QXF97" s="1488" t="e">
        <f>SUM(QXF23,QXF27,QXF33,QXF38,QXF41,QXF44,QXF47,QXF50,QXF56,QXF62,QXF64,QXF70,QXF76,QXF78,QXF82,#REF!)*(1-$E$91)*0.095</f>
        <v>#REF!</v>
      </c>
      <c r="QXG97" s="1488" t="e">
        <f>SUM(QXG23,QXG27,QXG33,QXG38,QXG41,QXG44,QXG47,QXG50,QXG56,QXG62,QXG64,QXG70,QXG76,QXG78,QXG82,#REF!)*(1-$E$91)*0.095</f>
        <v>#REF!</v>
      </c>
      <c r="QXH97" s="1488" t="e">
        <f>SUM(QXH23,QXH27,QXH33,QXH38,QXH41,QXH44,QXH47,QXH50,QXH56,QXH62,QXH64,QXH70,QXH76,QXH78,QXH82,#REF!)*(1-$E$91)*0.095</f>
        <v>#REF!</v>
      </c>
      <c r="QXI97" s="1488" t="e">
        <f>SUM(QXI23,QXI27,QXI33,QXI38,QXI41,QXI44,QXI47,QXI50,QXI56,QXI62,QXI64,QXI70,QXI76,QXI78,QXI82,#REF!)*(1-$E$91)*0.095</f>
        <v>#REF!</v>
      </c>
      <c r="QXJ97" s="1488" t="e">
        <f>SUM(QXJ23,QXJ27,QXJ33,QXJ38,QXJ41,QXJ44,QXJ47,QXJ50,QXJ56,QXJ62,QXJ64,QXJ70,QXJ76,QXJ78,QXJ82,#REF!)*(1-$E$91)*0.095</f>
        <v>#REF!</v>
      </c>
      <c r="QXK97" s="1488" t="e">
        <f>SUM(QXK23,QXK27,QXK33,QXK38,QXK41,QXK44,QXK47,QXK50,QXK56,QXK62,QXK64,QXK70,QXK76,QXK78,QXK82,#REF!)*(1-$E$91)*0.095</f>
        <v>#REF!</v>
      </c>
      <c r="QXL97" s="1488" t="e">
        <f>SUM(QXL23,QXL27,QXL33,QXL38,QXL41,QXL44,QXL47,QXL50,QXL56,QXL62,QXL64,QXL70,QXL76,QXL78,QXL82,#REF!)*(1-$E$91)*0.095</f>
        <v>#REF!</v>
      </c>
      <c r="QXM97" s="1488" t="e">
        <f>SUM(QXM23,QXM27,QXM33,QXM38,QXM41,QXM44,QXM47,QXM50,QXM56,QXM62,QXM64,QXM70,QXM76,QXM78,QXM82,#REF!)*(1-$E$91)*0.095</f>
        <v>#REF!</v>
      </c>
      <c r="QXN97" s="1488" t="e">
        <f>SUM(QXN23,QXN27,QXN33,QXN38,QXN41,QXN44,QXN47,QXN50,QXN56,QXN62,QXN64,QXN70,QXN76,QXN78,QXN82,#REF!)*(1-$E$91)*0.095</f>
        <v>#REF!</v>
      </c>
      <c r="QXO97" s="1488" t="e">
        <f>SUM(QXO23,QXO27,QXO33,QXO38,QXO41,QXO44,QXO47,QXO50,QXO56,QXO62,QXO64,QXO70,QXO76,QXO78,QXO82,#REF!)*(1-$E$91)*0.095</f>
        <v>#REF!</v>
      </c>
      <c r="QXP97" s="1488" t="e">
        <f>SUM(QXP23,QXP27,QXP33,QXP38,QXP41,QXP44,QXP47,QXP50,QXP56,QXP62,QXP64,QXP70,QXP76,QXP78,QXP82,#REF!)*(1-$E$91)*0.095</f>
        <v>#REF!</v>
      </c>
      <c r="QXQ97" s="1488" t="e">
        <f>SUM(QXQ23,QXQ27,QXQ33,QXQ38,QXQ41,QXQ44,QXQ47,QXQ50,QXQ56,QXQ62,QXQ64,QXQ70,QXQ76,QXQ78,QXQ82,#REF!)*(1-$E$91)*0.095</f>
        <v>#REF!</v>
      </c>
      <c r="QXR97" s="1488" t="e">
        <f>SUM(QXR23,QXR27,QXR33,QXR38,QXR41,QXR44,QXR47,QXR50,QXR56,QXR62,QXR64,QXR70,QXR76,QXR78,QXR82,#REF!)*(1-$E$91)*0.095</f>
        <v>#REF!</v>
      </c>
      <c r="QXS97" s="1488" t="e">
        <f>SUM(QXS23,QXS27,QXS33,QXS38,QXS41,QXS44,QXS47,QXS50,QXS56,QXS62,QXS64,QXS70,QXS76,QXS78,QXS82,#REF!)*(1-$E$91)*0.095</f>
        <v>#REF!</v>
      </c>
      <c r="QXT97" s="1488" t="e">
        <f>SUM(QXT23,QXT27,QXT33,QXT38,QXT41,QXT44,QXT47,QXT50,QXT56,QXT62,QXT64,QXT70,QXT76,QXT78,QXT82,#REF!)*(1-$E$91)*0.095</f>
        <v>#REF!</v>
      </c>
      <c r="QXU97" s="1488" t="e">
        <f>SUM(QXU23,QXU27,QXU33,QXU38,QXU41,QXU44,QXU47,QXU50,QXU56,QXU62,QXU64,QXU70,QXU76,QXU78,QXU82,#REF!)*(1-$E$91)*0.095</f>
        <v>#REF!</v>
      </c>
      <c r="QXV97" s="1488" t="e">
        <f>SUM(QXV23,QXV27,QXV33,QXV38,QXV41,QXV44,QXV47,QXV50,QXV56,QXV62,QXV64,QXV70,QXV76,QXV78,QXV82,#REF!)*(1-$E$91)*0.095</f>
        <v>#REF!</v>
      </c>
      <c r="QXW97" s="1488" t="e">
        <f>SUM(QXW23,QXW27,QXW33,QXW38,QXW41,QXW44,QXW47,QXW50,QXW56,QXW62,QXW64,QXW70,QXW76,QXW78,QXW82,#REF!)*(1-$E$91)*0.095</f>
        <v>#REF!</v>
      </c>
      <c r="QXX97" s="1488" t="e">
        <f>SUM(QXX23,QXX27,QXX33,QXX38,QXX41,QXX44,QXX47,QXX50,QXX56,QXX62,QXX64,QXX70,QXX76,QXX78,QXX82,#REF!)*(1-$E$91)*0.095</f>
        <v>#REF!</v>
      </c>
      <c r="QXY97" s="1488" t="e">
        <f>SUM(QXY23,QXY27,QXY33,QXY38,QXY41,QXY44,QXY47,QXY50,QXY56,QXY62,QXY64,QXY70,QXY76,QXY78,QXY82,#REF!)*(1-$E$91)*0.095</f>
        <v>#REF!</v>
      </c>
      <c r="QXZ97" s="1488" t="e">
        <f>SUM(QXZ23,QXZ27,QXZ33,QXZ38,QXZ41,QXZ44,QXZ47,QXZ50,QXZ56,QXZ62,QXZ64,QXZ70,QXZ76,QXZ78,QXZ82,#REF!)*(1-$E$91)*0.095</f>
        <v>#REF!</v>
      </c>
      <c r="QYA97" s="1488" t="e">
        <f>SUM(QYA23,QYA27,QYA33,QYA38,QYA41,QYA44,QYA47,QYA50,QYA56,QYA62,QYA64,QYA70,QYA76,QYA78,QYA82,#REF!)*(1-$E$91)*0.095</f>
        <v>#REF!</v>
      </c>
      <c r="QYB97" s="1488" t="e">
        <f>SUM(QYB23,QYB27,QYB33,QYB38,QYB41,QYB44,QYB47,QYB50,QYB56,QYB62,QYB64,QYB70,QYB76,QYB78,QYB82,#REF!)*(1-$E$91)*0.095</f>
        <v>#REF!</v>
      </c>
      <c r="QYC97" s="1488" t="e">
        <f>SUM(QYC23,QYC27,QYC33,QYC38,QYC41,QYC44,QYC47,QYC50,QYC56,QYC62,QYC64,QYC70,QYC76,QYC78,QYC82,#REF!)*(1-$E$91)*0.095</f>
        <v>#REF!</v>
      </c>
      <c r="QYD97" s="1488" t="e">
        <f>SUM(QYD23,QYD27,QYD33,QYD38,QYD41,QYD44,QYD47,QYD50,QYD56,QYD62,QYD64,QYD70,QYD76,QYD78,QYD82,#REF!)*(1-$E$91)*0.095</f>
        <v>#REF!</v>
      </c>
      <c r="QYE97" s="1488" t="e">
        <f>SUM(QYE23,QYE27,QYE33,QYE38,QYE41,QYE44,QYE47,QYE50,QYE56,QYE62,QYE64,QYE70,QYE76,QYE78,QYE82,#REF!)*(1-$E$91)*0.095</f>
        <v>#REF!</v>
      </c>
      <c r="QYF97" s="1488" t="e">
        <f>SUM(QYF23,QYF27,QYF33,QYF38,QYF41,QYF44,QYF47,QYF50,QYF56,QYF62,QYF64,QYF70,QYF76,QYF78,QYF82,#REF!)*(1-$E$91)*0.095</f>
        <v>#REF!</v>
      </c>
      <c r="QYG97" s="1488" t="e">
        <f>SUM(QYG23,QYG27,QYG33,QYG38,QYG41,QYG44,QYG47,QYG50,QYG56,QYG62,QYG64,QYG70,QYG76,QYG78,QYG82,#REF!)*(1-$E$91)*0.095</f>
        <v>#REF!</v>
      </c>
      <c r="QYH97" s="1488" t="e">
        <f>SUM(QYH23,QYH27,QYH33,QYH38,QYH41,QYH44,QYH47,QYH50,QYH56,QYH62,QYH64,QYH70,QYH76,QYH78,QYH82,#REF!)*(1-$E$91)*0.095</f>
        <v>#REF!</v>
      </c>
      <c r="QYI97" s="1488" t="e">
        <f>SUM(QYI23,QYI27,QYI33,QYI38,QYI41,QYI44,QYI47,QYI50,QYI56,QYI62,QYI64,QYI70,QYI76,QYI78,QYI82,#REF!)*(1-$E$91)*0.095</f>
        <v>#REF!</v>
      </c>
      <c r="QYJ97" s="1488" t="e">
        <f>SUM(QYJ23,QYJ27,QYJ33,QYJ38,QYJ41,QYJ44,QYJ47,QYJ50,QYJ56,QYJ62,QYJ64,QYJ70,QYJ76,QYJ78,QYJ82,#REF!)*(1-$E$91)*0.095</f>
        <v>#REF!</v>
      </c>
      <c r="QYK97" s="1488" t="e">
        <f>SUM(QYK23,QYK27,QYK33,QYK38,QYK41,QYK44,QYK47,QYK50,QYK56,QYK62,QYK64,QYK70,QYK76,QYK78,QYK82,#REF!)*(1-$E$91)*0.095</f>
        <v>#REF!</v>
      </c>
      <c r="QYL97" s="1488" t="e">
        <f>SUM(QYL23,QYL27,QYL33,QYL38,QYL41,QYL44,QYL47,QYL50,QYL56,QYL62,QYL64,QYL70,QYL76,QYL78,QYL82,#REF!)*(1-$E$91)*0.095</f>
        <v>#REF!</v>
      </c>
      <c r="QYM97" s="1488" t="e">
        <f>SUM(QYM23,QYM27,QYM33,QYM38,QYM41,QYM44,QYM47,QYM50,QYM56,QYM62,QYM64,QYM70,QYM76,QYM78,QYM82,#REF!)*(1-$E$91)*0.095</f>
        <v>#REF!</v>
      </c>
      <c r="QYN97" s="1488" t="e">
        <f>SUM(QYN23,QYN27,QYN33,QYN38,QYN41,QYN44,QYN47,QYN50,QYN56,QYN62,QYN64,QYN70,QYN76,QYN78,QYN82,#REF!)*(1-$E$91)*0.095</f>
        <v>#REF!</v>
      </c>
      <c r="QYO97" s="1488" t="e">
        <f>SUM(QYO23,QYO27,QYO33,QYO38,QYO41,QYO44,QYO47,QYO50,QYO56,QYO62,QYO64,QYO70,QYO76,QYO78,QYO82,#REF!)*(1-$E$91)*0.095</f>
        <v>#REF!</v>
      </c>
      <c r="QYP97" s="1488" t="e">
        <f>SUM(QYP23,QYP27,QYP33,QYP38,QYP41,QYP44,QYP47,QYP50,QYP56,QYP62,QYP64,QYP70,QYP76,QYP78,QYP82,#REF!)*(1-$E$91)*0.095</f>
        <v>#REF!</v>
      </c>
      <c r="QYQ97" s="1488" t="e">
        <f>SUM(QYQ23,QYQ27,QYQ33,QYQ38,QYQ41,QYQ44,QYQ47,QYQ50,QYQ56,QYQ62,QYQ64,QYQ70,QYQ76,QYQ78,QYQ82,#REF!)*(1-$E$91)*0.095</f>
        <v>#REF!</v>
      </c>
      <c r="QYR97" s="1488" t="e">
        <f>SUM(QYR23,QYR27,QYR33,QYR38,QYR41,QYR44,QYR47,QYR50,QYR56,QYR62,QYR64,QYR70,QYR76,QYR78,QYR82,#REF!)*(1-$E$91)*0.095</f>
        <v>#REF!</v>
      </c>
      <c r="QYS97" s="1488" t="e">
        <f>SUM(QYS23,QYS27,QYS33,QYS38,QYS41,QYS44,QYS47,QYS50,QYS56,QYS62,QYS64,QYS70,QYS76,QYS78,QYS82,#REF!)*(1-$E$91)*0.095</f>
        <v>#REF!</v>
      </c>
      <c r="QYT97" s="1488" t="e">
        <f>SUM(QYT23,QYT27,QYT33,QYT38,QYT41,QYT44,QYT47,QYT50,QYT56,QYT62,QYT64,QYT70,QYT76,QYT78,QYT82,#REF!)*(1-$E$91)*0.095</f>
        <v>#REF!</v>
      </c>
      <c r="QYU97" s="1488" t="e">
        <f>SUM(QYU23,QYU27,QYU33,QYU38,QYU41,QYU44,QYU47,QYU50,QYU56,QYU62,QYU64,QYU70,QYU76,QYU78,QYU82,#REF!)*(1-$E$91)*0.095</f>
        <v>#REF!</v>
      </c>
      <c r="QYV97" s="1488" t="e">
        <f>SUM(QYV23,QYV27,QYV33,QYV38,QYV41,QYV44,QYV47,QYV50,QYV56,QYV62,QYV64,QYV70,QYV76,QYV78,QYV82,#REF!)*(1-$E$91)*0.095</f>
        <v>#REF!</v>
      </c>
      <c r="QYW97" s="1488" t="e">
        <f>SUM(QYW23,QYW27,QYW33,QYW38,QYW41,QYW44,QYW47,QYW50,QYW56,QYW62,QYW64,QYW70,QYW76,QYW78,QYW82,#REF!)*(1-$E$91)*0.095</f>
        <v>#REF!</v>
      </c>
      <c r="QYX97" s="1488" t="e">
        <f>SUM(QYX23,QYX27,QYX33,QYX38,QYX41,QYX44,QYX47,QYX50,QYX56,QYX62,QYX64,QYX70,QYX76,QYX78,QYX82,#REF!)*(1-$E$91)*0.095</f>
        <v>#REF!</v>
      </c>
      <c r="QYY97" s="1488" t="e">
        <f>SUM(QYY23,QYY27,QYY33,QYY38,QYY41,QYY44,QYY47,QYY50,QYY56,QYY62,QYY64,QYY70,QYY76,QYY78,QYY82,#REF!)*(1-$E$91)*0.095</f>
        <v>#REF!</v>
      </c>
      <c r="QYZ97" s="1488" t="e">
        <f>SUM(QYZ23,QYZ27,QYZ33,QYZ38,QYZ41,QYZ44,QYZ47,QYZ50,QYZ56,QYZ62,QYZ64,QYZ70,QYZ76,QYZ78,QYZ82,#REF!)*(1-$E$91)*0.095</f>
        <v>#REF!</v>
      </c>
      <c r="QZA97" s="1488" t="e">
        <f>SUM(QZA23,QZA27,QZA33,QZA38,QZA41,QZA44,QZA47,QZA50,QZA56,QZA62,QZA64,QZA70,QZA76,QZA78,QZA82,#REF!)*(1-$E$91)*0.095</f>
        <v>#REF!</v>
      </c>
      <c r="QZB97" s="1488" t="e">
        <f>SUM(QZB23,QZB27,QZB33,QZB38,QZB41,QZB44,QZB47,QZB50,QZB56,QZB62,QZB64,QZB70,QZB76,QZB78,QZB82,#REF!)*(1-$E$91)*0.095</f>
        <v>#REF!</v>
      </c>
      <c r="QZC97" s="1488" t="e">
        <f>SUM(QZC23,QZC27,QZC33,QZC38,QZC41,QZC44,QZC47,QZC50,QZC56,QZC62,QZC64,QZC70,QZC76,QZC78,QZC82,#REF!)*(1-$E$91)*0.095</f>
        <v>#REF!</v>
      </c>
      <c r="QZD97" s="1488" t="e">
        <f>SUM(QZD23,QZD27,QZD33,QZD38,QZD41,QZD44,QZD47,QZD50,QZD56,QZD62,QZD64,QZD70,QZD76,QZD78,QZD82,#REF!)*(1-$E$91)*0.095</f>
        <v>#REF!</v>
      </c>
      <c r="QZE97" s="1488" t="e">
        <f>SUM(QZE23,QZE27,QZE33,QZE38,QZE41,QZE44,QZE47,QZE50,QZE56,QZE62,QZE64,QZE70,QZE76,QZE78,QZE82,#REF!)*(1-$E$91)*0.095</f>
        <v>#REF!</v>
      </c>
      <c r="QZF97" s="1488" t="e">
        <f>SUM(QZF23,QZF27,QZF33,QZF38,QZF41,QZF44,QZF47,QZF50,QZF56,QZF62,QZF64,QZF70,QZF76,QZF78,QZF82,#REF!)*(1-$E$91)*0.095</f>
        <v>#REF!</v>
      </c>
      <c r="QZG97" s="1488" t="e">
        <f>SUM(QZG23,QZG27,QZG33,QZG38,QZG41,QZG44,QZG47,QZG50,QZG56,QZG62,QZG64,QZG70,QZG76,QZG78,QZG82,#REF!)*(1-$E$91)*0.095</f>
        <v>#REF!</v>
      </c>
      <c r="QZH97" s="1488" t="e">
        <f>SUM(QZH23,QZH27,QZH33,QZH38,QZH41,QZH44,QZH47,QZH50,QZH56,QZH62,QZH64,QZH70,QZH76,QZH78,QZH82,#REF!)*(1-$E$91)*0.095</f>
        <v>#REF!</v>
      </c>
      <c r="QZI97" s="1488" t="e">
        <f>SUM(QZI23,QZI27,QZI33,QZI38,QZI41,QZI44,QZI47,QZI50,QZI56,QZI62,QZI64,QZI70,QZI76,QZI78,QZI82,#REF!)*(1-$E$91)*0.095</f>
        <v>#REF!</v>
      </c>
      <c r="QZJ97" s="1488" t="e">
        <f>SUM(QZJ23,QZJ27,QZJ33,QZJ38,QZJ41,QZJ44,QZJ47,QZJ50,QZJ56,QZJ62,QZJ64,QZJ70,QZJ76,QZJ78,QZJ82,#REF!)*(1-$E$91)*0.095</f>
        <v>#REF!</v>
      </c>
      <c r="QZK97" s="1488" t="e">
        <f>SUM(QZK23,QZK27,QZK33,QZK38,QZK41,QZK44,QZK47,QZK50,QZK56,QZK62,QZK64,QZK70,QZK76,QZK78,QZK82,#REF!)*(1-$E$91)*0.095</f>
        <v>#REF!</v>
      </c>
      <c r="QZL97" s="1488" t="e">
        <f>SUM(QZL23,QZL27,QZL33,QZL38,QZL41,QZL44,QZL47,QZL50,QZL56,QZL62,QZL64,QZL70,QZL76,QZL78,QZL82,#REF!)*(1-$E$91)*0.095</f>
        <v>#REF!</v>
      </c>
      <c r="QZM97" s="1488" t="e">
        <f>SUM(QZM23,QZM27,QZM33,QZM38,QZM41,QZM44,QZM47,QZM50,QZM56,QZM62,QZM64,QZM70,QZM76,QZM78,QZM82,#REF!)*(1-$E$91)*0.095</f>
        <v>#REF!</v>
      </c>
      <c r="QZN97" s="1488" t="e">
        <f>SUM(QZN23,QZN27,QZN33,QZN38,QZN41,QZN44,QZN47,QZN50,QZN56,QZN62,QZN64,QZN70,QZN76,QZN78,QZN82,#REF!)*(1-$E$91)*0.095</f>
        <v>#REF!</v>
      </c>
      <c r="QZO97" s="1488" t="e">
        <f>SUM(QZO23,QZO27,QZO33,QZO38,QZO41,QZO44,QZO47,QZO50,QZO56,QZO62,QZO64,QZO70,QZO76,QZO78,QZO82,#REF!)*(1-$E$91)*0.095</f>
        <v>#REF!</v>
      </c>
      <c r="QZP97" s="1488" t="e">
        <f>SUM(QZP23,QZP27,QZP33,QZP38,QZP41,QZP44,QZP47,QZP50,QZP56,QZP62,QZP64,QZP70,QZP76,QZP78,QZP82,#REF!)*(1-$E$91)*0.095</f>
        <v>#REF!</v>
      </c>
      <c r="QZQ97" s="1488" t="e">
        <f>SUM(QZQ23,QZQ27,QZQ33,QZQ38,QZQ41,QZQ44,QZQ47,QZQ50,QZQ56,QZQ62,QZQ64,QZQ70,QZQ76,QZQ78,QZQ82,#REF!)*(1-$E$91)*0.095</f>
        <v>#REF!</v>
      </c>
      <c r="QZR97" s="1488" t="e">
        <f>SUM(QZR23,QZR27,QZR33,QZR38,QZR41,QZR44,QZR47,QZR50,QZR56,QZR62,QZR64,QZR70,QZR76,QZR78,QZR82,#REF!)*(1-$E$91)*0.095</f>
        <v>#REF!</v>
      </c>
      <c r="QZS97" s="1488" t="e">
        <f>SUM(QZS23,QZS27,QZS33,QZS38,QZS41,QZS44,QZS47,QZS50,QZS56,QZS62,QZS64,QZS70,QZS76,QZS78,QZS82,#REF!)*(1-$E$91)*0.095</f>
        <v>#REF!</v>
      </c>
      <c r="QZT97" s="1488" t="e">
        <f>SUM(QZT23,QZT27,QZT33,QZT38,QZT41,QZT44,QZT47,QZT50,QZT56,QZT62,QZT64,QZT70,QZT76,QZT78,QZT82,#REF!)*(1-$E$91)*0.095</f>
        <v>#REF!</v>
      </c>
      <c r="QZU97" s="1488" t="e">
        <f>SUM(QZU23,QZU27,QZU33,QZU38,QZU41,QZU44,QZU47,QZU50,QZU56,QZU62,QZU64,QZU70,QZU76,QZU78,QZU82,#REF!)*(1-$E$91)*0.095</f>
        <v>#REF!</v>
      </c>
      <c r="QZV97" s="1488" t="e">
        <f>SUM(QZV23,QZV27,QZV33,QZV38,QZV41,QZV44,QZV47,QZV50,QZV56,QZV62,QZV64,QZV70,QZV76,QZV78,QZV82,#REF!)*(1-$E$91)*0.095</f>
        <v>#REF!</v>
      </c>
      <c r="QZW97" s="1488" t="e">
        <f>SUM(QZW23,QZW27,QZW33,QZW38,QZW41,QZW44,QZW47,QZW50,QZW56,QZW62,QZW64,QZW70,QZW76,QZW78,QZW82,#REF!)*(1-$E$91)*0.095</f>
        <v>#REF!</v>
      </c>
      <c r="QZX97" s="1488" t="e">
        <f>SUM(QZX23,QZX27,QZX33,QZX38,QZX41,QZX44,QZX47,QZX50,QZX56,QZX62,QZX64,QZX70,QZX76,QZX78,QZX82,#REF!)*(1-$E$91)*0.095</f>
        <v>#REF!</v>
      </c>
      <c r="QZY97" s="1488" t="e">
        <f>SUM(QZY23,QZY27,QZY33,QZY38,QZY41,QZY44,QZY47,QZY50,QZY56,QZY62,QZY64,QZY70,QZY76,QZY78,QZY82,#REF!)*(1-$E$91)*0.095</f>
        <v>#REF!</v>
      </c>
      <c r="QZZ97" s="1488" t="e">
        <f>SUM(QZZ23,QZZ27,QZZ33,QZZ38,QZZ41,QZZ44,QZZ47,QZZ50,QZZ56,QZZ62,QZZ64,QZZ70,QZZ76,QZZ78,QZZ82,#REF!)*(1-$E$91)*0.095</f>
        <v>#REF!</v>
      </c>
      <c r="RAA97" s="1488" t="e">
        <f>SUM(RAA23,RAA27,RAA33,RAA38,RAA41,RAA44,RAA47,RAA50,RAA56,RAA62,RAA64,RAA70,RAA76,RAA78,RAA82,#REF!)*(1-$E$91)*0.095</f>
        <v>#REF!</v>
      </c>
      <c r="RAB97" s="1488" t="e">
        <f>SUM(RAB23,RAB27,RAB33,RAB38,RAB41,RAB44,RAB47,RAB50,RAB56,RAB62,RAB64,RAB70,RAB76,RAB78,RAB82,#REF!)*(1-$E$91)*0.095</f>
        <v>#REF!</v>
      </c>
      <c r="RAC97" s="1488" t="e">
        <f>SUM(RAC23,RAC27,RAC33,RAC38,RAC41,RAC44,RAC47,RAC50,RAC56,RAC62,RAC64,RAC70,RAC76,RAC78,RAC82,#REF!)*(1-$E$91)*0.095</f>
        <v>#REF!</v>
      </c>
      <c r="RAD97" s="1488" t="e">
        <f>SUM(RAD23,RAD27,RAD33,RAD38,RAD41,RAD44,RAD47,RAD50,RAD56,RAD62,RAD64,RAD70,RAD76,RAD78,RAD82,#REF!)*(1-$E$91)*0.095</f>
        <v>#REF!</v>
      </c>
      <c r="RAE97" s="1488" t="e">
        <f>SUM(RAE23,RAE27,RAE33,RAE38,RAE41,RAE44,RAE47,RAE50,RAE56,RAE62,RAE64,RAE70,RAE76,RAE78,RAE82,#REF!)*(1-$E$91)*0.095</f>
        <v>#REF!</v>
      </c>
      <c r="RAF97" s="1488" t="e">
        <f>SUM(RAF23,RAF27,RAF33,RAF38,RAF41,RAF44,RAF47,RAF50,RAF56,RAF62,RAF64,RAF70,RAF76,RAF78,RAF82,#REF!)*(1-$E$91)*0.095</f>
        <v>#REF!</v>
      </c>
      <c r="RAG97" s="1488" t="e">
        <f>SUM(RAG23,RAG27,RAG33,RAG38,RAG41,RAG44,RAG47,RAG50,RAG56,RAG62,RAG64,RAG70,RAG76,RAG78,RAG82,#REF!)*(1-$E$91)*0.095</f>
        <v>#REF!</v>
      </c>
      <c r="RAH97" s="1488" t="e">
        <f>SUM(RAH23,RAH27,RAH33,RAH38,RAH41,RAH44,RAH47,RAH50,RAH56,RAH62,RAH64,RAH70,RAH76,RAH78,RAH82,#REF!)*(1-$E$91)*0.095</f>
        <v>#REF!</v>
      </c>
      <c r="RAI97" s="1488" t="e">
        <f>SUM(RAI23,RAI27,RAI33,RAI38,RAI41,RAI44,RAI47,RAI50,RAI56,RAI62,RAI64,RAI70,RAI76,RAI78,RAI82,#REF!)*(1-$E$91)*0.095</f>
        <v>#REF!</v>
      </c>
      <c r="RAJ97" s="1488" t="e">
        <f>SUM(RAJ23,RAJ27,RAJ33,RAJ38,RAJ41,RAJ44,RAJ47,RAJ50,RAJ56,RAJ62,RAJ64,RAJ70,RAJ76,RAJ78,RAJ82,#REF!)*(1-$E$91)*0.095</f>
        <v>#REF!</v>
      </c>
      <c r="RAK97" s="1488" t="e">
        <f>SUM(RAK23,RAK27,RAK33,RAK38,RAK41,RAK44,RAK47,RAK50,RAK56,RAK62,RAK64,RAK70,RAK76,RAK78,RAK82,#REF!)*(1-$E$91)*0.095</f>
        <v>#REF!</v>
      </c>
      <c r="RAL97" s="1488" t="e">
        <f>SUM(RAL23,RAL27,RAL33,RAL38,RAL41,RAL44,RAL47,RAL50,RAL56,RAL62,RAL64,RAL70,RAL76,RAL78,RAL82,#REF!)*(1-$E$91)*0.095</f>
        <v>#REF!</v>
      </c>
      <c r="RAM97" s="1488" t="e">
        <f>SUM(RAM23,RAM27,RAM33,RAM38,RAM41,RAM44,RAM47,RAM50,RAM56,RAM62,RAM64,RAM70,RAM76,RAM78,RAM82,#REF!)*(1-$E$91)*0.095</f>
        <v>#REF!</v>
      </c>
      <c r="RAN97" s="1488" t="e">
        <f>SUM(RAN23,RAN27,RAN33,RAN38,RAN41,RAN44,RAN47,RAN50,RAN56,RAN62,RAN64,RAN70,RAN76,RAN78,RAN82,#REF!)*(1-$E$91)*0.095</f>
        <v>#REF!</v>
      </c>
      <c r="RAO97" s="1488" t="e">
        <f>SUM(RAO23,RAO27,RAO33,RAO38,RAO41,RAO44,RAO47,RAO50,RAO56,RAO62,RAO64,RAO70,RAO76,RAO78,RAO82,#REF!)*(1-$E$91)*0.095</f>
        <v>#REF!</v>
      </c>
      <c r="RAP97" s="1488" t="e">
        <f>SUM(RAP23,RAP27,RAP33,RAP38,RAP41,RAP44,RAP47,RAP50,RAP56,RAP62,RAP64,RAP70,RAP76,RAP78,RAP82,#REF!)*(1-$E$91)*0.095</f>
        <v>#REF!</v>
      </c>
      <c r="RAQ97" s="1488" t="e">
        <f>SUM(RAQ23,RAQ27,RAQ33,RAQ38,RAQ41,RAQ44,RAQ47,RAQ50,RAQ56,RAQ62,RAQ64,RAQ70,RAQ76,RAQ78,RAQ82,#REF!)*(1-$E$91)*0.095</f>
        <v>#REF!</v>
      </c>
      <c r="RAR97" s="1488" t="e">
        <f>SUM(RAR23,RAR27,RAR33,RAR38,RAR41,RAR44,RAR47,RAR50,RAR56,RAR62,RAR64,RAR70,RAR76,RAR78,RAR82,#REF!)*(1-$E$91)*0.095</f>
        <v>#REF!</v>
      </c>
      <c r="RAS97" s="1488" t="e">
        <f>SUM(RAS23,RAS27,RAS33,RAS38,RAS41,RAS44,RAS47,RAS50,RAS56,RAS62,RAS64,RAS70,RAS76,RAS78,RAS82,#REF!)*(1-$E$91)*0.095</f>
        <v>#REF!</v>
      </c>
      <c r="RAT97" s="1488" t="e">
        <f>SUM(RAT23,RAT27,RAT33,RAT38,RAT41,RAT44,RAT47,RAT50,RAT56,RAT62,RAT64,RAT70,RAT76,RAT78,RAT82,#REF!)*(1-$E$91)*0.095</f>
        <v>#REF!</v>
      </c>
      <c r="RAU97" s="1488" t="e">
        <f>SUM(RAU23,RAU27,RAU33,RAU38,RAU41,RAU44,RAU47,RAU50,RAU56,RAU62,RAU64,RAU70,RAU76,RAU78,RAU82,#REF!)*(1-$E$91)*0.095</f>
        <v>#REF!</v>
      </c>
      <c r="RAV97" s="1488" t="e">
        <f>SUM(RAV23,RAV27,RAV33,RAV38,RAV41,RAV44,RAV47,RAV50,RAV56,RAV62,RAV64,RAV70,RAV76,RAV78,RAV82,#REF!)*(1-$E$91)*0.095</f>
        <v>#REF!</v>
      </c>
      <c r="RAW97" s="1488" t="e">
        <f>SUM(RAW23,RAW27,RAW33,RAW38,RAW41,RAW44,RAW47,RAW50,RAW56,RAW62,RAW64,RAW70,RAW76,RAW78,RAW82,#REF!)*(1-$E$91)*0.095</f>
        <v>#REF!</v>
      </c>
      <c r="RAX97" s="1488" t="e">
        <f>SUM(RAX23,RAX27,RAX33,RAX38,RAX41,RAX44,RAX47,RAX50,RAX56,RAX62,RAX64,RAX70,RAX76,RAX78,RAX82,#REF!)*(1-$E$91)*0.095</f>
        <v>#REF!</v>
      </c>
      <c r="RAY97" s="1488" t="e">
        <f>SUM(RAY23,RAY27,RAY33,RAY38,RAY41,RAY44,RAY47,RAY50,RAY56,RAY62,RAY64,RAY70,RAY76,RAY78,RAY82,#REF!)*(1-$E$91)*0.095</f>
        <v>#REF!</v>
      </c>
      <c r="RAZ97" s="1488" t="e">
        <f>SUM(RAZ23,RAZ27,RAZ33,RAZ38,RAZ41,RAZ44,RAZ47,RAZ50,RAZ56,RAZ62,RAZ64,RAZ70,RAZ76,RAZ78,RAZ82,#REF!)*(1-$E$91)*0.095</f>
        <v>#REF!</v>
      </c>
      <c r="RBA97" s="1488" t="e">
        <f>SUM(RBA23,RBA27,RBA33,RBA38,RBA41,RBA44,RBA47,RBA50,RBA56,RBA62,RBA64,RBA70,RBA76,RBA78,RBA82,#REF!)*(1-$E$91)*0.095</f>
        <v>#REF!</v>
      </c>
      <c r="RBB97" s="1488" t="e">
        <f>SUM(RBB23,RBB27,RBB33,RBB38,RBB41,RBB44,RBB47,RBB50,RBB56,RBB62,RBB64,RBB70,RBB76,RBB78,RBB82,#REF!)*(1-$E$91)*0.095</f>
        <v>#REF!</v>
      </c>
      <c r="RBC97" s="1488" t="e">
        <f>SUM(RBC23,RBC27,RBC33,RBC38,RBC41,RBC44,RBC47,RBC50,RBC56,RBC62,RBC64,RBC70,RBC76,RBC78,RBC82,#REF!)*(1-$E$91)*0.095</f>
        <v>#REF!</v>
      </c>
      <c r="RBD97" s="1488" t="e">
        <f>SUM(RBD23,RBD27,RBD33,RBD38,RBD41,RBD44,RBD47,RBD50,RBD56,RBD62,RBD64,RBD70,RBD76,RBD78,RBD82,#REF!)*(1-$E$91)*0.095</f>
        <v>#REF!</v>
      </c>
      <c r="RBE97" s="1488" t="e">
        <f>SUM(RBE23,RBE27,RBE33,RBE38,RBE41,RBE44,RBE47,RBE50,RBE56,RBE62,RBE64,RBE70,RBE76,RBE78,RBE82,#REF!)*(1-$E$91)*0.095</f>
        <v>#REF!</v>
      </c>
      <c r="RBF97" s="1488" t="e">
        <f>SUM(RBF23,RBF27,RBF33,RBF38,RBF41,RBF44,RBF47,RBF50,RBF56,RBF62,RBF64,RBF70,RBF76,RBF78,RBF82,#REF!)*(1-$E$91)*0.095</f>
        <v>#REF!</v>
      </c>
      <c r="RBG97" s="1488" t="e">
        <f>SUM(RBG23,RBG27,RBG33,RBG38,RBG41,RBG44,RBG47,RBG50,RBG56,RBG62,RBG64,RBG70,RBG76,RBG78,RBG82,#REF!)*(1-$E$91)*0.095</f>
        <v>#REF!</v>
      </c>
      <c r="RBH97" s="1488" t="e">
        <f>SUM(RBH23,RBH27,RBH33,RBH38,RBH41,RBH44,RBH47,RBH50,RBH56,RBH62,RBH64,RBH70,RBH76,RBH78,RBH82,#REF!)*(1-$E$91)*0.095</f>
        <v>#REF!</v>
      </c>
      <c r="RBI97" s="1488" t="e">
        <f>SUM(RBI23,RBI27,RBI33,RBI38,RBI41,RBI44,RBI47,RBI50,RBI56,RBI62,RBI64,RBI70,RBI76,RBI78,RBI82,#REF!)*(1-$E$91)*0.095</f>
        <v>#REF!</v>
      </c>
      <c r="RBJ97" s="1488" t="e">
        <f>SUM(RBJ23,RBJ27,RBJ33,RBJ38,RBJ41,RBJ44,RBJ47,RBJ50,RBJ56,RBJ62,RBJ64,RBJ70,RBJ76,RBJ78,RBJ82,#REF!)*(1-$E$91)*0.095</f>
        <v>#REF!</v>
      </c>
      <c r="RBK97" s="1488" t="e">
        <f>SUM(RBK23,RBK27,RBK33,RBK38,RBK41,RBK44,RBK47,RBK50,RBK56,RBK62,RBK64,RBK70,RBK76,RBK78,RBK82,#REF!)*(1-$E$91)*0.095</f>
        <v>#REF!</v>
      </c>
      <c r="RBL97" s="1488" t="e">
        <f>SUM(RBL23,RBL27,RBL33,RBL38,RBL41,RBL44,RBL47,RBL50,RBL56,RBL62,RBL64,RBL70,RBL76,RBL78,RBL82,#REF!)*(1-$E$91)*0.095</f>
        <v>#REF!</v>
      </c>
      <c r="RBM97" s="1488" t="e">
        <f>SUM(RBM23,RBM27,RBM33,RBM38,RBM41,RBM44,RBM47,RBM50,RBM56,RBM62,RBM64,RBM70,RBM76,RBM78,RBM82,#REF!)*(1-$E$91)*0.095</f>
        <v>#REF!</v>
      </c>
      <c r="RBN97" s="1488" t="e">
        <f>SUM(RBN23,RBN27,RBN33,RBN38,RBN41,RBN44,RBN47,RBN50,RBN56,RBN62,RBN64,RBN70,RBN76,RBN78,RBN82,#REF!)*(1-$E$91)*0.095</f>
        <v>#REF!</v>
      </c>
      <c r="RBO97" s="1488" t="e">
        <f>SUM(RBO23,RBO27,RBO33,RBO38,RBO41,RBO44,RBO47,RBO50,RBO56,RBO62,RBO64,RBO70,RBO76,RBO78,RBO82,#REF!)*(1-$E$91)*0.095</f>
        <v>#REF!</v>
      </c>
      <c r="RBP97" s="1488" t="e">
        <f>SUM(RBP23,RBP27,RBP33,RBP38,RBP41,RBP44,RBP47,RBP50,RBP56,RBP62,RBP64,RBP70,RBP76,RBP78,RBP82,#REF!)*(1-$E$91)*0.095</f>
        <v>#REF!</v>
      </c>
      <c r="RBQ97" s="1488" t="e">
        <f>SUM(RBQ23,RBQ27,RBQ33,RBQ38,RBQ41,RBQ44,RBQ47,RBQ50,RBQ56,RBQ62,RBQ64,RBQ70,RBQ76,RBQ78,RBQ82,#REF!)*(1-$E$91)*0.095</f>
        <v>#REF!</v>
      </c>
      <c r="RBR97" s="1488" t="e">
        <f>SUM(RBR23,RBR27,RBR33,RBR38,RBR41,RBR44,RBR47,RBR50,RBR56,RBR62,RBR64,RBR70,RBR76,RBR78,RBR82,#REF!)*(1-$E$91)*0.095</f>
        <v>#REF!</v>
      </c>
      <c r="RBS97" s="1488" t="e">
        <f>SUM(RBS23,RBS27,RBS33,RBS38,RBS41,RBS44,RBS47,RBS50,RBS56,RBS62,RBS64,RBS70,RBS76,RBS78,RBS82,#REF!)*(1-$E$91)*0.095</f>
        <v>#REF!</v>
      </c>
      <c r="RBT97" s="1488" t="e">
        <f>SUM(RBT23,RBT27,RBT33,RBT38,RBT41,RBT44,RBT47,RBT50,RBT56,RBT62,RBT64,RBT70,RBT76,RBT78,RBT82,#REF!)*(1-$E$91)*0.095</f>
        <v>#REF!</v>
      </c>
      <c r="RBU97" s="1488" t="e">
        <f>SUM(RBU23,RBU27,RBU33,RBU38,RBU41,RBU44,RBU47,RBU50,RBU56,RBU62,RBU64,RBU70,RBU76,RBU78,RBU82,#REF!)*(1-$E$91)*0.095</f>
        <v>#REF!</v>
      </c>
      <c r="RBV97" s="1488" t="e">
        <f>SUM(RBV23,RBV27,RBV33,RBV38,RBV41,RBV44,RBV47,RBV50,RBV56,RBV62,RBV64,RBV70,RBV76,RBV78,RBV82,#REF!)*(1-$E$91)*0.095</f>
        <v>#REF!</v>
      </c>
      <c r="RBW97" s="1488" t="e">
        <f>SUM(RBW23,RBW27,RBW33,RBW38,RBW41,RBW44,RBW47,RBW50,RBW56,RBW62,RBW64,RBW70,RBW76,RBW78,RBW82,#REF!)*(1-$E$91)*0.095</f>
        <v>#REF!</v>
      </c>
      <c r="RBX97" s="1488" t="e">
        <f>SUM(RBX23,RBX27,RBX33,RBX38,RBX41,RBX44,RBX47,RBX50,RBX56,RBX62,RBX64,RBX70,RBX76,RBX78,RBX82,#REF!)*(1-$E$91)*0.095</f>
        <v>#REF!</v>
      </c>
      <c r="RBY97" s="1488" t="e">
        <f>SUM(RBY23,RBY27,RBY33,RBY38,RBY41,RBY44,RBY47,RBY50,RBY56,RBY62,RBY64,RBY70,RBY76,RBY78,RBY82,#REF!)*(1-$E$91)*0.095</f>
        <v>#REF!</v>
      </c>
      <c r="RBZ97" s="1488" t="e">
        <f>SUM(RBZ23,RBZ27,RBZ33,RBZ38,RBZ41,RBZ44,RBZ47,RBZ50,RBZ56,RBZ62,RBZ64,RBZ70,RBZ76,RBZ78,RBZ82,#REF!)*(1-$E$91)*0.095</f>
        <v>#REF!</v>
      </c>
      <c r="RCA97" s="1488" t="e">
        <f>SUM(RCA23,RCA27,RCA33,RCA38,RCA41,RCA44,RCA47,RCA50,RCA56,RCA62,RCA64,RCA70,RCA76,RCA78,RCA82,#REF!)*(1-$E$91)*0.095</f>
        <v>#REF!</v>
      </c>
      <c r="RCB97" s="1488" t="e">
        <f>SUM(RCB23,RCB27,RCB33,RCB38,RCB41,RCB44,RCB47,RCB50,RCB56,RCB62,RCB64,RCB70,RCB76,RCB78,RCB82,#REF!)*(1-$E$91)*0.095</f>
        <v>#REF!</v>
      </c>
      <c r="RCC97" s="1488" t="e">
        <f>SUM(RCC23,RCC27,RCC33,RCC38,RCC41,RCC44,RCC47,RCC50,RCC56,RCC62,RCC64,RCC70,RCC76,RCC78,RCC82,#REF!)*(1-$E$91)*0.095</f>
        <v>#REF!</v>
      </c>
      <c r="RCD97" s="1488" t="e">
        <f>SUM(RCD23,RCD27,RCD33,RCD38,RCD41,RCD44,RCD47,RCD50,RCD56,RCD62,RCD64,RCD70,RCD76,RCD78,RCD82,#REF!)*(1-$E$91)*0.095</f>
        <v>#REF!</v>
      </c>
      <c r="RCE97" s="1488" t="e">
        <f>SUM(RCE23,RCE27,RCE33,RCE38,RCE41,RCE44,RCE47,RCE50,RCE56,RCE62,RCE64,RCE70,RCE76,RCE78,RCE82,#REF!)*(1-$E$91)*0.095</f>
        <v>#REF!</v>
      </c>
      <c r="RCF97" s="1488" t="e">
        <f>SUM(RCF23,RCF27,RCF33,RCF38,RCF41,RCF44,RCF47,RCF50,RCF56,RCF62,RCF64,RCF70,RCF76,RCF78,RCF82,#REF!)*(1-$E$91)*0.095</f>
        <v>#REF!</v>
      </c>
      <c r="RCG97" s="1488" t="e">
        <f>SUM(RCG23,RCG27,RCG33,RCG38,RCG41,RCG44,RCG47,RCG50,RCG56,RCG62,RCG64,RCG70,RCG76,RCG78,RCG82,#REF!)*(1-$E$91)*0.095</f>
        <v>#REF!</v>
      </c>
      <c r="RCH97" s="1488" t="e">
        <f>SUM(RCH23,RCH27,RCH33,RCH38,RCH41,RCH44,RCH47,RCH50,RCH56,RCH62,RCH64,RCH70,RCH76,RCH78,RCH82,#REF!)*(1-$E$91)*0.095</f>
        <v>#REF!</v>
      </c>
      <c r="RCI97" s="1488" t="e">
        <f>SUM(RCI23,RCI27,RCI33,RCI38,RCI41,RCI44,RCI47,RCI50,RCI56,RCI62,RCI64,RCI70,RCI76,RCI78,RCI82,#REF!)*(1-$E$91)*0.095</f>
        <v>#REF!</v>
      </c>
      <c r="RCJ97" s="1488" t="e">
        <f>SUM(RCJ23,RCJ27,RCJ33,RCJ38,RCJ41,RCJ44,RCJ47,RCJ50,RCJ56,RCJ62,RCJ64,RCJ70,RCJ76,RCJ78,RCJ82,#REF!)*(1-$E$91)*0.095</f>
        <v>#REF!</v>
      </c>
      <c r="RCK97" s="1488" t="e">
        <f>SUM(RCK23,RCK27,RCK33,RCK38,RCK41,RCK44,RCK47,RCK50,RCK56,RCK62,RCK64,RCK70,RCK76,RCK78,RCK82,#REF!)*(1-$E$91)*0.095</f>
        <v>#REF!</v>
      </c>
      <c r="RCL97" s="1488" t="e">
        <f>SUM(RCL23,RCL27,RCL33,RCL38,RCL41,RCL44,RCL47,RCL50,RCL56,RCL62,RCL64,RCL70,RCL76,RCL78,RCL82,#REF!)*(1-$E$91)*0.095</f>
        <v>#REF!</v>
      </c>
      <c r="RCM97" s="1488" t="e">
        <f>SUM(RCM23,RCM27,RCM33,RCM38,RCM41,RCM44,RCM47,RCM50,RCM56,RCM62,RCM64,RCM70,RCM76,RCM78,RCM82,#REF!)*(1-$E$91)*0.095</f>
        <v>#REF!</v>
      </c>
      <c r="RCN97" s="1488" t="e">
        <f>SUM(RCN23,RCN27,RCN33,RCN38,RCN41,RCN44,RCN47,RCN50,RCN56,RCN62,RCN64,RCN70,RCN76,RCN78,RCN82,#REF!)*(1-$E$91)*0.095</f>
        <v>#REF!</v>
      </c>
      <c r="RCO97" s="1488" t="e">
        <f>SUM(RCO23,RCO27,RCO33,RCO38,RCO41,RCO44,RCO47,RCO50,RCO56,RCO62,RCO64,RCO70,RCO76,RCO78,RCO82,#REF!)*(1-$E$91)*0.095</f>
        <v>#REF!</v>
      </c>
      <c r="RCP97" s="1488" t="e">
        <f>SUM(RCP23,RCP27,RCP33,RCP38,RCP41,RCP44,RCP47,RCP50,RCP56,RCP62,RCP64,RCP70,RCP76,RCP78,RCP82,#REF!)*(1-$E$91)*0.095</f>
        <v>#REF!</v>
      </c>
      <c r="RCQ97" s="1488" t="e">
        <f>SUM(RCQ23,RCQ27,RCQ33,RCQ38,RCQ41,RCQ44,RCQ47,RCQ50,RCQ56,RCQ62,RCQ64,RCQ70,RCQ76,RCQ78,RCQ82,#REF!)*(1-$E$91)*0.095</f>
        <v>#REF!</v>
      </c>
      <c r="RCR97" s="1488" t="e">
        <f>SUM(RCR23,RCR27,RCR33,RCR38,RCR41,RCR44,RCR47,RCR50,RCR56,RCR62,RCR64,RCR70,RCR76,RCR78,RCR82,#REF!)*(1-$E$91)*0.095</f>
        <v>#REF!</v>
      </c>
      <c r="RCS97" s="1488" t="e">
        <f>SUM(RCS23,RCS27,RCS33,RCS38,RCS41,RCS44,RCS47,RCS50,RCS56,RCS62,RCS64,RCS70,RCS76,RCS78,RCS82,#REF!)*(1-$E$91)*0.095</f>
        <v>#REF!</v>
      </c>
      <c r="RCT97" s="1488" t="e">
        <f>SUM(RCT23,RCT27,RCT33,RCT38,RCT41,RCT44,RCT47,RCT50,RCT56,RCT62,RCT64,RCT70,RCT76,RCT78,RCT82,#REF!)*(1-$E$91)*0.095</f>
        <v>#REF!</v>
      </c>
      <c r="RCU97" s="1488" t="e">
        <f>SUM(RCU23,RCU27,RCU33,RCU38,RCU41,RCU44,RCU47,RCU50,RCU56,RCU62,RCU64,RCU70,RCU76,RCU78,RCU82,#REF!)*(1-$E$91)*0.095</f>
        <v>#REF!</v>
      </c>
      <c r="RCV97" s="1488" t="e">
        <f>SUM(RCV23,RCV27,RCV33,RCV38,RCV41,RCV44,RCV47,RCV50,RCV56,RCV62,RCV64,RCV70,RCV76,RCV78,RCV82,#REF!)*(1-$E$91)*0.095</f>
        <v>#REF!</v>
      </c>
      <c r="RCW97" s="1488" t="e">
        <f>SUM(RCW23,RCW27,RCW33,RCW38,RCW41,RCW44,RCW47,RCW50,RCW56,RCW62,RCW64,RCW70,RCW76,RCW78,RCW82,#REF!)*(1-$E$91)*0.095</f>
        <v>#REF!</v>
      </c>
      <c r="RCX97" s="1488" t="e">
        <f>SUM(RCX23,RCX27,RCX33,RCX38,RCX41,RCX44,RCX47,RCX50,RCX56,RCX62,RCX64,RCX70,RCX76,RCX78,RCX82,#REF!)*(1-$E$91)*0.095</f>
        <v>#REF!</v>
      </c>
      <c r="RCY97" s="1488" t="e">
        <f>SUM(RCY23,RCY27,RCY33,RCY38,RCY41,RCY44,RCY47,RCY50,RCY56,RCY62,RCY64,RCY70,RCY76,RCY78,RCY82,#REF!)*(1-$E$91)*0.095</f>
        <v>#REF!</v>
      </c>
      <c r="RCZ97" s="1488" t="e">
        <f>SUM(RCZ23,RCZ27,RCZ33,RCZ38,RCZ41,RCZ44,RCZ47,RCZ50,RCZ56,RCZ62,RCZ64,RCZ70,RCZ76,RCZ78,RCZ82,#REF!)*(1-$E$91)*0.095</f>
        <v>#REF!</v>
      </c>
      <c r="RDA97" s="1488" t="e">
        <f>SUM(RDA23,RDA27,RDA33,RDA38,RDA41,RDA44,RDA47,RDA50,RDA56,RDA62,RDA64,RDA70,RDA76,RDA78,RDA82,#REF!)*(1-$E$91)*0.095</f>
        <v>#REF!</v>
      </c>
      <c r="RDB97" s="1488" t="e">
        <f>SUM(RDB23,RDB27,RDB33,RDB38,RDB41,RDB44,RDB47,RDB50,RDB56,RDB62,RDB64,RDB70,RDB76,RDB78,RDB82,#REF!)*(1-$E$91)*0.095</f>
        <v>#REF!</v>
      </c>
      <c r="RDC97" s="1488" t="e">
        <f>SUM(RDC23,RDC27,RDC33,RDC38,RDC41,RDC44,RDC47,RDC50,RDC56,RDC62,RDC64,RDC70,RDC76,RDC78,RDC82,#REF!)*(1-$E$91)*0.095</f>
        <v>#REF!</v>
      </c>
      <c r="RDD97" s="1488" t="e">
        <f>SUM(RDD23,RDD27,RDD33,RDD38,RDD41,RDD44,RDD47,RDD50,RDD56,RDD62,RDD64,RDD70,RDD76,RDD78,RDD82,#REF!)*(1-$E$91)*0.095</f>
        <v>#REF!</v>
      </c>
      <c r="RDE97" s="1488" t="e">
        <f>SUM(RDE23,RDE27,RDE33,RDE38,RDE41,RDE44,RDE47,RDE50,RDE56,RDE62,RDE64,RDE70,RDE76,RDE78,RDE82,#REF!)*(1-$E$91)*0.095</f>
        <v>#REF!</v>
      </c>
      <c r="RDF97" s="1488" t="e">
        <f>SUM(RDF23,RDF27,RDF33,RDF38,RDF41,RDF44,RDF47,RDF50,RDF56,RDF62,RDF64,RDF70,RDF76,RDF78,RDF82,#REF!)*(1-$E$91)*0.095</f>
        <v>#REF!</v>
      </c>
      <c r="RDG97" s="1488" t="e">
        <f>SUM(RDG23,RDG27,RDG33,RDG38,RDG41,RDG44,RDG47,RDG50,RDG56,RDG62,RDG64,RDG70,RDG76,RDG78,RDG82,#REF!)*(1-$E$91)*0.095</f>
        <v>#REF!</v>
      </c>
      <c r="RDH97" s="1488" t="e">
        <f>SUM(RDH23,RDH27,RDH33,RDH38,RDH41,RDH44,RDH47,RDH50,RDH56,RDH62,RDH64,RDH70,RDH76,RDH78,RDH82,#REF!)*(1-$E$91)*0.095</f>
        <v>#REF!</v>
      </c>
      <c r="RDI97" s="1488" t="e">
        <f>SUM(RDI23,RDI27,RDI33,RDI38,RDI41,RDI44,RDI47,RDI50,RDI56,RDI62,RDI64,RDI70,RDI76,RDI78,RDI82,#REF!)*(1-$E$91)*0.095</f>
        <v>#REF!</v>
      </c>
      <c r="RDJ97" s="1488" t="e">
        <f>SUM(RDJ23,RDJ27,RDJ33,RDJ38,RDJ41,RDJ44,RDJ47,RDJ50,RDJ56,RDJ62,RDJ64,RDJ70,RDJ76,RDJ78,RDJ82,#REF!)*(1-$E$91)*0.095</f>
        <v>#REF!</v>
      </c>
      <c r="RDK97" s="1488" t="e">
        <f>SUM(RDK23,RDK27,RDK33,RDK38,RDK41,RDK44,RDK47,RDK50,RDK56,RDK62,RDK64,RDK70,RDK76,RDK78,RDK82,#REF!)*(1-$E$91)*0.095</f>
        <v>#REF!</v>
      </c>
      <c r="RDL97" s="1488" t="e">
        <f>SUM(RDL23,RDL27,RDL33,RDL38,RDL41,RDL44,RDL47,RDL50,RDL56,RDL62,RDL64,RDL70,RDL76,RDL78,RDL82,#REF!)*(1-$E$91)*0.095</f>
        <v>#REF!</v>
      </c>
      <c r="RDM97" s="1488" t="e">
        <f>SUM(RDM23,RDM27,RDM33,RDM38,RDM41,RDM44,RDM47,RDM50,RDM56,RDM62,RDM64,RDM70,RDM76,RDM78,RDM82,#REF!)*(1-$E$91)*0.095</f>
        <v>#REF!</v>
      </c>
      <c r="RDN97" s="1488" t="e">
        <f>SUM(RDN23,RDN27,RDN33,RDN38,RDN41,RDN44,RDN47,RDN50,RDN56,RDN62,RDN64,RDN70,RDN76,RDN78,RDN82,#REF!)*(1-$E$91)*0.095</f>
        <v>#REF!</v>
      </c>
      <c r="RDO97" s="1488" t="e">
        <f>SUM(RDO23,RDO27,RDO33,RDO38,RDO41,RDO44,RDO47,RDO50,RDO56,RDO62,RDO64,RDO70,RDO76,RDO78,RDO82,#REF!)*(1-$E$91)*0.095</f>
        <v>#REF!</v>
      </c>
      <c r="RDP97" s="1488" t="e">
        <f>SUM(RDP23,RDP27,RDP33,RDP38,RDP41,RDP44,RDP47,RDP50,RDP56,RDP62,RDP64,RDP70,RDP76,RDP78,RDP82,#REF!)*(1-$E$91)*0.095</f>
        <v>#REF!</v>
      </c>
      <c r="RDQ97" s="1488" t="e">
        <f>SUM(RDQ23,RDQ27,RDQ33,RDQ38,RDQ41,RDQ44,RDQ47,RDQ50,RDQ56,RDQ62,RDQ64,RDQ70,RDQ76,RDQ78,RDQ82,#REF!)*(1-$E$91)*0.095</f>
        <v>#REF!</v>
      </c>
      <c r="RDR97" s="1488" t="e">
        <f>SUM(RDR23,RDR27,RDR33,RDR38,RDR41,RDR44,RDR47,RDR50,RDR56,RDR62,RDR64,RDR70,RDR76,RDR78,RDR82,#REF!)*(1-$E$91)*0.095</f>
        <v>#REF!</v>
      </c>
      <c r="RDS97" s="1488" t="e">
        <f>SUM(RDS23,RDS27,RDS33,RDS38,RDS41,RDS44,RDS47,RDS50,RDS56,RDS62,RDS64,RDS70,RDS76,RDS78,RDS82,#REF!)*(1-$E$91)*0.095</f>
        <v>#REF!</v>
      </c>
      <c r="RDT97" s="1488" t="e">
        <f>SUM(RDT23,RDT27,RDT33,RDT38,RDT41,RDT44,RDT47,RDT50,RDT56,RDT62,RDT64,RDT70,RDT76,RDT78,RDT82,#REF!)*(1-$E$91)*0.095</f>
        <v>#REF!</v>
      </c>
      <c r="RDU97" s="1488" t="e">
        <f>SUM(RDU23,RDU27,RDU33,RDU38,RDU41,RDU44,RDU47,RDU50,RDU56,RDU62,RDU64,RDU70,RDU76,RDU78,RDU82,#REF!)*(1-$E$91)*0.095</f>
        <v>#REF!</v>
      </c>
      <c r="RDV97" s="1488" t="e">
        <f>SUM(RDV23,RDV27,RDV33,RDV38,RDV41,RDV44,RDV47,RDV50,RDV56,RDV62,RDV64,RDV70,RDV76,RDV78,RDV82,#REF!)*(1-$E$91)*0.095</f>
        <v>#REF!</v>
      </c>
      <c r="RDW97" s="1488" t="e">
        <f>SUM(RDW23,RDW27,RDW33,RDW38,RDW41,RDW44,RDW47,RDW50,RDW56,RDW62,RDW64,RDW70,RDW76,RDW78,RDW82,#REF!)*(1-$E$91)*0.095</f>
        <v>#REF!</v>
      </c>
      <c r="RDX97" s="1488" t="e">
        <f>SUM(RDX23,RDX27,RDX33,RDX38,RDX41,RDX44,RDX47,RDX50,RDX56,RDX62,RDX64,RDX70,RDX76,RDX78,RDX82,#REF!)*(1-$E$91)*0.095</f>
        <v>#REF!</v>
      </c>
      <c r="RDY97" s="1488" t="e">
        <f>SUM(RDY23,RDY27,RDY33,RDY38,RDY41,RDY44,RDY47,RDY50,RDY56,RDY62,RDY64,RDY70,RDY76,RDY78,RDY82,#REF!)*(1-$E$91)*0.095</f>
        <v>#REF!</v>
      </c>
      <c r="RDZ97" s="1488" t="e">
        <f>SUM(RDZ23,RDZ27,RDZ33,RDZ38,RDZ41,RDZ44,RDZ47,RDZ50,RDZ56,RDZ62,RDZ64,RDZ70,RDZ76,RDZ78,RDZ82,#REF!)*(1-$E$91)*0.095</f>
        <v>#REF!</v>
      </c>
      <c r="REA97" s="1488" t="e">
        <f>SUM(REA23,REA27,REA33,REA38,REA41,REA44,REA47,REA50,REA56,REA62,REA64,REA70,REA76,REA78,REA82,#REF!)*(1-$E$91)*0.095</f>
        <v>#REF!</v>
      </c>
      <c r="REB97" s="1488" t="e">
        <f>SUM(REB23,REB27,REB33,REB38,REB41,REB44,REB47,REB50,REB56,REB62,REB64,REB70,REB76,REB78,REB82,#REF!)*(1-$E$91)*0.095</f>
        <v>#REF!</v>
      </c>
      <c r="REC97" s="1488" t="e">
        <f>SUM(REC23,REC27,REC33,REC38,REC41,REC44,REC47,REC50,REC56,REC62,REC64,REC70,REC76,REC78,REC82,#REF!)*(1-$E$91)*0.095</f>
        <v>#REF!</v>
      </c>
      <c r="RED97" s="1488" t="e">
        <f>SUM(RED23,RED27,RED33,RED38,RED41,RED44,RED47,RED50,RED56,RED62,RED64,RED70,RED76,RED78,RED82,#REF!)*(1-$E$91)*0.095</f>
        <v>#REF!</v>
      </c>
      <c r="REE97" s="1488" t="e">
        <f>SUM(REE23,REE27,REE33,REE38,REE41,REE44,REE47,REE50,REE56,REE62,REE64,REE70,REE76,REE78,REE82,#REF!)*(1-$E$91)*0.095</f>
        <v>#REF!</v>
      </c>
      <c r="REF97" s="1488" t="e">
        <f>SUM(REF23,REF27,REF33,REF38,REF41,REF44,REF47,REF50,REF56,REF62,REF64,REF70,REF76,REF78,REF82,#REF!)*(1-$E$91)*0.095</f>
        <v>#REF!</v>
      </c>
      <c r="REG97" s="1488" t="e">
        <f>SUM(REG23,REG27,REG33,REG38,REG41,REG44,REG47,REG50,REG56,REG62,REG64,REG70,REG76,REG78,REG82,#REF!)*(1-$E$91)*0.095</f>
        <v>#REF!</v>
      </c>
      <c r="REH97" s="1488" t="e">
        <f>SUM(REH23,REH27,REH33,REH38,REH41,REH44,REH47,REH50,REH56,REH62,REH64,REH70,REH76,REH78,REH82,#REF!)*(1-$E$91)*0.095</f>
        <v>#REF!</v>
      </c>
      <c r="REI97" s="1488" t="e">
        <f>SUM(REI23,REI27,REI33,REI38,REI41,REI44,REI47,REI50,REI56,REI62,REI64,REI70,REI76,REI78,REI82,#REF!)*(1-$E$91)*0.095</f>
        <v>#REF!</v>
      </c>
      <c r="REJ97" s="1488" t="e">
        <f>SUM(REJ23,REJ27,REJ33,REJ38,REJ41,REJ44,REJ47,REJ50,REJ56,REJ62,REJ64,REJ70,REJ76,REJ78,REJ82,#REF!)*(1-$E$91)*0.095</f>
        <v>#REF!</v>
      </c>
      <c r="REK97" s="1488" t="e">
        <f>SUM(REK23,REK27,REK33,REK38,REK41,REK44,REK47,REK50,REK56,REK62,REK64,REK70,REK76,REK78,REK82,#REF!)*(1-$E$91)*0.095</f>
        <v>#REF!</v>
      </c>
      <c r="REL97" s="1488" t="e">
        <f>SUM(REL23,REL27,REL33,REL38,REL41,REL44,REL47,REL50,REL56,REL62,REL64,REL70,REL76,REL78,REL82,#REF!)*(1-$E$91)*0.095</f>
        <v>#REF!</v>
      </c>
      <c r="REM97" s="1488" t="e">
        <f>SUM(REM23,REM27,REM33,REM38,REM41,REM44,REM47,REM50,REM56,REM62,REM64,REM70,REM76,REM78,REM82,#REF!)*(1-$E$91)*0.095</f>
        <v>#REF!</v>
      </c>
      <c r="REN97" s="1488" t="e">
        <f>SUM(REN23,REN27,REN33,REN38,REN41,REN44,REN47,REN50,REN56,REN62,REN64,REN70,REN76,REN78,REN82,#REF!)*(1-$E$91)*0.095</f>
        <v>#REF!</v>
      </c>
      <c r="REO97" s="1488" t="e">
        <f>SUM(REO23,REO27,REO33,REO38,REO41,REO44,REO47,REO50,REO56,REO62,REO64,REO70,REO76,REO78,REO82,#REF!)*(1-$E$91)*0.095</f>
        <v>#REF!</v>
      </c>
      <c r="REP97" s="1488" t="e">
        <f>SUM(REP23,REP27,REP33,REP38,REP41,REP44,REP47,REP50,REP56,REP62,REP64,REP70,REP76,REP78,REP82,#REF!)*(1-$E$91)*0.095</f>
        <v>#REF!</v>
      </c>
      <c r="REQ97" s="1488" t="e">
        <f>SUM(REQ23,REQ27,REQ33,REQ38,REQ41,REQ44,REQ47,REQ50,REQ56,REQ62,REQ64,REQ70,REQ76,REQ78,REQ82,#REF!)*(1-$E$91)*0.095</f>
        <v>#REF!</v>
      </c>
      <c r="RER97" s="1488" t="e">
        <f>SUM(RER23,RER27,RER33,RER38,RER41,RER44,RER47,RER50,RER56,RER62,RER64,RER70,RER76,RER78,RER82,#REF!)*(1-$E$91)*0.095</f>
        <v>#REF!</v>
      </c>
      <c r="RES97" s="1488" t="e">
        <f>SUM(RES23,RES27,RES33,RES38,RES41,RES44,RES47,RES50,RES56,RES62,RES64,RES70,RES76,RES78,RES82,#REF!)*(1-$E$91)*0.095</f>
        <v>#REF!</v>
      </c>
      <c r="RET97" s="1488" t="e">
        <f>SUM(RET23,RET27,RET33,RET38,RET41,RET44,RET47,RET50,RET56,RET62,RET64,RET70,RET76,RET78,RET82,#REF!)*(1-$E$91)*0.095</f>
        <v>#REF!</v>
      </c>
      <c r="REU97" s="1488" t="e">
        <f>SUM(REU23,REU27,REU33,REU38,REU41,REU44,REU47,REU50,REU56,REU62,REU64,REU70,REU76,REU78,REU82,#REF!)*(1-$E$91)*0.095</f>
        <v>#REF!</v>
      </c>
      <c r="REV97" s="1488" t="e">
        <f>SUM(REV23,REV27,REV33,REV38,REV41,REV44,REV47,REV50,REV56,REV62,REV64,REV70,REV76,REV78,REV82,#REF!)*(1-$E$91)*0.095</f>
        <v>#REF!</v>
      </c>
      <c r="REW97" s="1488" t="e">
        <f>SUM(REW23,REW27,REW33,REW38,REW41,REW44,REW47,REW50,REW56,REW62,REW64,REW70,REW76,REW78,REW82,#REF!)*(1-$E$91)*0.095</f>
        <v>#REF!</v>
      </c>
      <c r="REX97" s="1488" t="e">
        <f>SUM(REX23,REX27,REX33,REX38,REX41,REX44,REX47,REX50,REX56,REX62,REX64,REX70,REX76,REX78,REX82,#REF!)*(1-$E$91)*0.095</f>
        <v>#REF!</v>
      </c>
      <c r="REY97" s="1488" t="e">
        <f>SUM(REY23,REY27,REY33,REY38,REY41,REY44,REY47,REY50,REY56,REY62,REY64,REY70,REY76,REY78,REY82,#REF!)*(1-$E$91)*0.095</f>
        <v>#REF!</v>
      </c>
      <c r="REZ97" s="1488" t="e">
        <f>SUM(REZ23,REZ27,REZ33,REZ38,REZ41,REZ44,REZ47,REZ50,REZ56,REZ62,REZ64,REZ70,REZ76,REZ78,REZ82,#REF!)*(1-$E$91)*0.095</f>
        <v>#REF!</v>
      </c>
      <c r="RFA97" s="1488" t="e">
        <f>SUM(RFA23,RFA27,RFA33,RFA38,RFA41,RFA44,RFA47,RFA50,RFA56,RFA62,RFA64,RFA70,RFA76,RFA78,RFA82,#REF!)*(1-$E$91)*0.095</f>
        <v>#REF!</v>
      </c>
      <c r="RFB97" s="1488" t="e">
        <f>SUM(RFB23,RFB27,RFB33,RFB38,RFB41,RFB44,RFB47,RFB50,RFB56,RFB62,RFB64,RFB70,RFB76,RFB78,RFB82,#REF!)*(1-$E$91)*0.095</f>
        <v>#REF!</v>
      </c>
      <c r="RFC97" s="1488" t="e">
        <f>SUM(RFC23,RFC27,RFC33,RFC38,RFC41,RFC44,RFC47,RFC50,RFC56,RFC62,RFC64,RFC70,RFC76,RFC78,RFC82,#REF!)*(1-$E$91)*0.095</f>
        <v>#REF!</v>
      </c>
      <c r="RFD97" s="1488" t="e">
        <f>SUM(RFD23,RFD27,RFD33,RFD38,RFD41,RFD44,RFD47,RFD50,RFD56,RFD62,RFD64,RFD70,RFD76,RFD78,RFD82,#REF!)*(1-$E$91)*0.095</f>
        <v>#REF!</v>
      </c>
      <c r="RFE97" s="1488" t="e">
        <f>SUM(RFE23,RFE27,RFE33,RFE38,RFE41,RFE44,RFE47,RFE50,RFE56,RFE62,RFE64,RFE70,RFE76,RFE78,RFE82,#REF!)*(1-$E$91)*0.095</f>
        <v>#REF!</v>
      </c>
      <c r="RFF97" s="1488" t="e">
        <f>SUM(RFF23,RFF27,RFF33,RFF38,RFF41,RFF44,RFF47,RFF50,RFF56,RFF62,RFF64,RFF70,RFF76,RFF78,RFF82,#REF!)*(1-$E$91)*0.095</f>
        <v>#REF!</v>
      </c>
      <c r="RFG97" s="1488" t="e">
        <f>SUM(RFG23,RFG27,RFG33,RFG38,RFG41,RFG44,RFG47,RFG50,RFG56,RFG62,RFG64,RFG70,RFG76,RFG78,RFG82,#REF!)*(1-$E$91)*0.095</f>
        <v>#REF!</v>
      </c>
      <c r="RFH97" s="1488" t="e">
        <f>SUM(RFH23,RFH27,RFH33,RFH38,RFH41,RFH44,RFH47,RFH50,RFH56,RFH62,RFH64,RFH70,RFH76,RFH78,RFH82,#REF!)*(1-$E$91)*0.095</f>
        <v>#REF!</v>
      </c>
      <c r="RFI97" s="1488" t="e">
        <f>SUM(RFI23,RFI27,RFI33,RFI38,RFI41,RFI44,RFI47,RFI50,RFI56,RFI62,RFI64,RFI70,RFI76,RFI78,RFI82,#REF!)*(1-$E$91)*0.095</f>
        <v>#REF!</v>
      </c>
      <c r="RFJ97" s="1488" t="e">
        <f>SUM(RFJ23,RFJ27,RFJ33,RFJ38,RFJ41,RFJ44,RFJ47,RFJ50,RFJ56,RFJ62,RFJ64,RFJ70,RFJ76,RFJ78,RFJ82,#REF!)*(1-$E$91)*0.095</f>
        <v>#REF!</v>
      </c>
      <c r="RFK97" s="1488" t="e">
        <f>SUM(RFK23,RFK27,RFK33,RFK38,RFK41,RFK44,RFK47,RFK50,RFK56,RFK62,RFK64,RFK70,RFK76,RFK78,RFK82,#REF!)*(1-$E$91)*0.095</f>
        <v>#REF!</v>
      </c>
      <c r="RFL97" s="1488" t="e">
        <f>SUM(RFL23,RFL27,RFL33,RFL38,RFL41,RFL44,RFL47,RFL50,RFL56,RFL62,RFL64,RFL70,RFL76,RFL78,RFL82,#REF!)*(1-$E$91)*0.095</f>
        <v>#REF!</v>
      </c>
      <c r="RFM97" s="1488" t="e">
        <f>SUM(RFM23,RFM27,RFM33,RFM38,RFM41,RFM44,RFM47,RFM50,RFM56,RFM62,RFM64,RFM70,RFM76,RFM78,RFM82,#REF!)*(1-$E$91)*0.095</f>
        <v>#REF!</v>
      </c>
      <c r="RFN97" s="1488" t="e">
        <f>SUM(RFN23,RFN27,RFN33,RFN38,RFN41,RFN44,RFN47,RFN50,RFN56,RFN62,RFN64,RFN70,RFN76,RFN78,RFN82,#REF!)*(1-$E$91)*0.095</f>
        <v>#REF!</v>
      </c>
      <c r="RFO97" s="1488" t="e">
        <f>SUM(RFO23,RFO27,RFO33,RFO38,RFO41,RFO44,RFO47,RFO50,RFO56,RFO62,RFO64,RFO70,RFO76,RFO78,RFO82,#REF!)*(1-$E$91)*0.095</f>
        <v>#REF!</v>
      </c>
      <c r="RFP97" s="1488" t="e">
        <f>SUM(RFP23,RFP27,RFP33,RFP38,RFP41,RFP44,RFP47,RFP50,RFP56,RFP62,RFP64,RFP70,RFP76,RFP78,RFP82,#REF!)*(1-$E$91)*0.095</f>
        <v>#REF!</v>
      </c>
      <c r="RFQ97" s="1488" t="e">
        <f>SUM(RFQ23,RFQ27,RFQ33,RFQ38,RFQ41,RFQ44,RFQ47,RFQ50,RFQ56,RFQ62,RFQ64,RFQ70,RFQ76,RFQ78,RFQ82,#REF!)*(1-$E$91)*0.095</f>
        <v>#REF!</v>
      </c>
      <c r="RFR97" s="1488" t="e">
        <f>SUM(RFR23,RFR27,RFR33,RFR38,RFR41,RFR44,RFR47,RFR50,RFR56,RFR62,RFR64,RFR70,RFR76,RFR78,RFR82,#REF!)*(1-$E$91)*0.095</f>
        <v>#REF!</v>
      </c>
      <c r="RFS97" s="1488" t="e">
        <f>SUM(RFS23,RFS27,RFS33,RFS38,RFS41,RFS44,RFS47,RFS50,RFS56,RFS62,RFS64,RFS70,RFS76,RFS78,RFS82,#REF!)*(1-$E$91)*0.095</f>
        <v>#REF!</v>
      </c>
      <c r="RFT97" s="1488" t="e">
        <f>SUM(RFT23,RFT27,RFT33,RFT38,RFT41,RFT44,RFT47,RFT50,RFT56,RFT62,RFT64,RFT70,RFT76,RFT78,RFT82,#REF!)*(1-$E$91)*0.095</f>
        <v>#REF!</v>
      </c>
      <c r="RFU97" s="1488" t="e">
        <f>SUM(RFU23,RFU27,RFU33,RFU38,RFU41,RFU44,RFU47,RFU50,RFU56,RFU62,RFU64,RFU70,RFU76,RFU78,RFU82,#REF!)*(1-$E$91)*0.095</f>
        <v>#REF!</v>
      </c>
      <c r="RFV97" s="1488" t="e">
        <f>SUM(RFV23,RFV27,RFV33,RFV38,RFV41,RFV44,RFV47,RFV50,RFV56,RFV62,RFV64,RFV70,RFV76,RFV78,RFV82,#REF!)*(1-$E$91)*0.095</f>
        <v>#REF!</v>
      </c>
      <c r="RFW97" s="1488" t="e">
        <f>SUM(RFW23,RFW27,RFW33,RFW38,RFW41,RFW44,RFW47,RFW50,RFW56,RFW62,RFW64,RFW70,RFW76,RFW78,RFW82,#REF!)*(1-$E$91)*0.095</f>
        <v>#REF!</v>
      </c>
      <c r="RFX97" s="1488" t="e">
        <f>SUM(RFX23,RFX27,RFX33,RFX38,RFX41,RFX44,RFX47,RFX50,RFX56,RFX62,RFX64,RFX70,RFX76,RFX78,RFX82,#REF!)*(1-$E$91)*0.095</f>
        <v>#REF!</v>
      </c>
      <c r="RFY97" s="1488" t="e">
        <f>SUM(RFY23,RFY27,RFY33,RFY38,RFY41,RFY44,RFY47,RFY50,RFY56,RFY62,RFY64,RFY70,RFY76,RFY78,RFY82,#REF!)*(1-$E$91)*0.095</f>
        <v>#REF!</v>
      </c>
      <c r="RFZ97" s="1488" t="e">
        <f>SUM(RFZ23,RFZ27,RFZ33,RFZ38,RFZ41,RFZ44,RFZ47,RFZ50,RFZ56,RFZ62,RFZ64,RFZ70,RFZ76,RFZ78,RFZ82,#REF!)*(1-$E$91)*0.095</f>
        <v>#REF!</v>
      </c>
      <c r="RGA97" s="1488" t="e">
        <f>SUM(RGA23,RGA27,RGA33,RGA38,RGA41,RGA44,RGA47,RGA50,RGA56,RGA62,RGA64,RGA70,RGA76,RGA78,RGA82,#REF!)*(1-$E$91)*0.095</f>
        <v>#REF!</v>
      </c>
      <c r="RGB97" s="1488" t="e">
        <f>SUM(RGB23,RGB27,RGB33,RGB38,RGB41,RGB44,RGB47,RGB50,RGB56,RGB62,RGB64,RGB70,RGB76,RGB78,RGB82,#REF!)*(1-$E$91)*0.095</f>
        <v>#REF!</v>
      </c>
      <c r="RGC97" s="1488" t="e">
        <f>SUM(RGC23,RGC27,RGC33,RGC38,RGC41,RGC44,RGC47,RGC50,RGC56,RGC62,RGC64,RGC70,RGC76,RGC78,RGC82,#REF!)*(1-$E$91)*0.095</f>
        <v>#REF!</v>
      </c>
      <c r="RGD97" s="1488" t="e">
        <f>SUM(RGD23,RGD27,RGD33,RGD38,RGD41,RGD44,RGD47,RGD50,RGD56,RGD62,RGD64,RGD70,RGD76,RGD78,RGD82,#REF!)*(1-$E$91)*0.095</f>
        <v>#REF!</v>
      </c>
      <c r="RGE97" s="1488" t="e">
        <f>SUM(RGE23,RGE27,RGE33,RGE38,RGE41,RGE44,RGE47,RGE50,RGE56,RGE62,RGE64,RGE70,RGE76,RGE78,RGE82,#REF!)*(1-$E$91)*0.095</f>
        <v>#REF!</v>
      </c>
      <c r="RGF97" s="1488" t="e">
        <f>SUM(RGF23,RGF27,RGF33,RGF38,RGF41,RGF44,RGF47,RGF50,RGF56,RGF62,RGF64,RGF70,RGF76,RGF78,RGF82,#REF!)*(1-$E$91)*0.095</f>
        <v>#REF!</v>
      </c>
      <c r="RGG97" s="1488" t="e">
        <f>SUM(RGG23,RGG27,RGG33,RGG38,RGG41,RGG44,RGG47,RGG50,RGG56,RGG62,RGG64,RGG70,RGG76,RGG78,RGG82,#REF!)*(1-$E$91)*0.095</f>
        <v>#REF!</v>
      </c>
      <c r="RGH97" s="1488" t="e">
        <f>SUM(RGH23,RGH27,RGH33,RGH38,RGH41,RGH44,RGH47,RGH50,RGH56,RGH62,RGH64,RGH70,RGH76,RGH78,RGH82,#REF!)*(1-$E$91)*0.095</f>
        <v>#REF!</v>
      </c>
      <c r="RGI97" s="1488" t="e">
        <f>SUM(RGI23,RGI27,RGI33,RGI38,RGI41,RGI44,RGI47,RGI50,RGI56,RGI62,RGI64,RGI70,RGI76,RGI78,RGI82,#REF!)*(1-$E$91)*0.095</f>
        <v>#REF!</v>
      </c>
      <c r="RGJ97" s="1488" t="e">
        <f>SUM(RGJ23,RGJ27,RGJ33,RGJ38,RGJ41,RGJ44,RGJ47,RGJ50,RGJ56,RGJ62,RGJ64,RGJ70,RGJ76,RGJ78,RGJ82,#REF!)*(1-$E$91)*0.095</f>
        <v>#REF!</v>
      </c>
      <c r="RGK97" s="1488" t="e">
        <f>SUM(RGK23,RGK27,RGK33,RGK38,RGK41,RGK44,RGK47,RGK50,RGK56,RGK62,RGK64,RGK70,RGK76,RGK78,RGK82,#REF!)*(1-$E$91)*0.095</f>
        <v>#REF!</v>
      </c>
      <c r="RGL97" s="1488" t="e">
        <f>SUM(RGL23,RGL27,RGL33,RGL38,RGL41,RGL44,RGL47,RGL50,RGL56,RGL62,RGL64,RGL70,RGL76,RGL78,RGL82,#REF!)*(1-$E$91)*0.095</f>
        <v>#REF!</v>
      </c>
      <c r="RGM97" s="1488" t="e">
        <f>SUM(RGM23,RGM27,RGM33,RGM38,RGM41,RGM44,RGM47,RGM50,RGM56,RGM62,RGM64,RGM70,RGM76,RGM78,RGM82,#REF!)*(1-$E$91)*0.095</f>
        <v>#REF!</v>
      </c>
      <c r="RGN97" s="1488" t="e">
        <f>SUM(RGN23,RGN27,RGN33,RGN38,RGN41,RGN44,RGN47,RGN50,RGN56,RGN62,RGN64,RGN70,RGN76,RGN78,RGN82,#REF!)*(1-$E$91)*0.095</f>
        <v>#REF!</v>
      </c>
      <c r="RGO97" s="1488" t="e">
        <f>SUM(RGO23,RGO27,RGO33,RGO38,RGO41,RGO44,RGO47,RGO50,RGO56,RGO62,RGO64,RGO70,RGO76,RGO78,RGO82,#REF!)*(1-$E$91)*0.095</f>
        <v>#REF!</v>
      </c>
      <c r="RGP97" s="1488" t="e">
        <f>SUM(RGP23,RGP27,RGP33,RGP38,RGP41,RGP44,RGP47,RGP50,RGP56,RGP62,RGP64,RGP70,RGP76,RGP78,RGP82,#REF!)*(1-$E$91)*0.095</f>
        <v>#REF!</v>
      </c>
      <c r="RGQ97" s="1488" t="e">
        <f>SUM(RGQ23,RGQ27,RGQ33,RGQ38,RGQ41,RGQ44,RGQ47,RGQ50,RGQ56,RGQ62,RGQ64,RGQ70,RGQ76,RGQ78,RGQ82,#REF!)*(1-$E$91)*0.095</f>
        <v>#REF!</v>
      </c>
      <c r="RGR97" s="1488" t="e">
        <f>SUM(RGR23,RGR27,RGR33,RGR38,RGR41,RGR44,RGR47,RGR50,RGR56,RGR62,RGR64,RGR70,RGR76,RGR78,RGR82,#REF!)*(1-$E$91)*0.095</f>
        <v>#REF!</v>
      </c>
      <c r="RGS97" s="1488" t="e">
        <f>SUM(RGS23,RGS27,RGS33,RGS38,RGS41,RGS44,RGS47,RGS50,RGS56,RGS62,RGS64,RGS70,RGS76,RGS78,RGS82,#REF!)*(1-$E$91)*0.095</f>
        <v>#REF!</v>
      </c>
      <c r="RGT97" s="1488" t="e">
        <f>SUM(RGT23,RGT27,RGT33,RGT38,RGT41,RGT44,RGT47,RGT50,RGT56,RGT62,RGT64,RGT70,RGT76,RGT78,RGT82,#REF!)*(1-$E$91)*0.095</f>
        <v>#REF!</v>
      </c>
      <c r="RGU97" s="1488" t="e">
        <f>SUM(RGU23,RGU27,RGU33,RGU38,RGU41,RGU44,RGU47,RGU50,RGU56,RGU62,RGU64,RGU70,RGU76,RGU78,RGU82,#REF!)*(1-$E$91)*0.095</f>
        <v>#REF!</v>
      </c>
      <c r="RGV97" s="1488" t="e">
        <f>SUM(RGV23,RGV27,RGV33,RGV38,RGV41,RGV44,RGV47,RGV50,RGV56,RGV62,RGV64,RGV70,RGV76,RGV78,RGV82,#REF!)*(1-$E$91)*0.095</f>
        <v>#REF!</v>
      </c>
      <c r="RGW97" s="1488" t="e">
        <f>SUM(RGW23,RGW27,RGW33,RGW38,RGW41,RGW44,RGW47,RGW50,RGW56,RGW62,RGW64,RGW70,RGW76,RGW78,RGW82,#REF!)*(1-$E$91)*0.095</f>
        <v>#REF!</v>
      </c>
      <c r="RGX97" s="1488" t="e">
        <f>SUM(RGX23,RGX27,RGX33,RGX38,RGX41,RGX44,RGX47,RGX50,RGX56,RGX62,RGX64,RGX70,RGX76,RGX78,RGX82,#REF!)*(1-$E$91)*0.095</f>
        <v>#REF!</v>
      </c>
      <c r="RGY97" s="1488" t="e">
        <f>SUM(RGY23,RGY27,RGY33,RGY38,RGY41,RGY44,RGY47,RGY50,RGY56,RGY62,RGY64,RGY70,RGY76,RGY78,RGY82,#REF!)*(1-$E$91)*0.095</f>
        <v>#REF!</v>
      </c>
      <c r="RGZ97" s="1488" t="e">
        <f>SUM(RGZ23,RGZ27,RGZ33,RGZ38,RGZ41,RGZ44,RGZ47,RGZ50,RGZ56,RGZ62,RGZ64,RGZ70,RGZ76,RGZ78,RGZ82,#REF!)*(1-$E$91)*0.095</f>
        <v>#REF!</v>
      </c>
      <c r="RHA97" s="1488" t="e">
        <f>SUM(RHA23,RHA27,RHA33,RHA38,RHA41,RHA44,RHA47,RHA50,RHA56,RHA62,RHA64,RHA70,RHA76,RHA78,RHA82,#REF!)*(1-$E$91)*0.095</f>
        <v>#REF!</v>
      </c>
      <c r="RHB97" s="1488" t="e">
        <f>SUM(RHB23,RHB27,RHB33,RHB38,RHB41,RHB44,RHB47,RHB50,RHB56,RHB62,RHB64,RHB70,RHB76,RHB78,RHB82,#REF!)*(1-$E$91)*0.095</f>
        <v>#REF!</v>
      </c>
      <c r="RHC97" s="1488" t="e">
        <f>SUM(RHC23,RHC27,RHC33,RHC38,RHC41,RHC44,RHC47,RHC50,RHC56,RHC62,RHC64,RHC70,RHC76,RHC78,RHC82,#REF!)*(1-$E$91)*0.095</f>
        <v>#REF!</v>
      </c>
      <c r="RHD97" s="1488" t="e">
        <f>SUM(RHD23,RHD27,RHD33,RHD38,RHD41,RHD44,RHD47,RHD50,RHD56,RHD62,RHD64,RHD70,RHD76,RHD78,RHD82,#REF!)*(1-$E$91)*0.095</f>
        <v>#REF!</v>
      </c>
      <c r="RHE97" s="1488" t="e">
        <f>SUM(RHE23,RHE27,RHE33,RHE38,RHE41,RHE44,RHE47,RHE50,RHE56,RHE62,RHE64,RHE70,RHE76,RHE78,RHE82,#REF!)*(1-$E$91)*0.095</f>
        <v>#REF!</v>
      </c>
      <c r="RHF97" s="1488" t="e">
        <f>SUM(RHF23,RHF27,RHF33,RHF38,RHF41,RHF44,RHF47,RHF50,RHF56,RHF62,RHF64,RHF70,RHF76,RHF78,RHF82,#REF!)*(1-$E$91)*0.095</f>
        <v>#REF!</v>
      </c>
      <c r="RHG97" s="1488" t="e">
        <f>SUM(RHG23,RHG27,RHG33,RHG38,RHG41,RHG44,RHG47,RHG50,RHG56,RHG62,RHG64,RHG70,RHG76,RHG78,RHG82,#REF!)*(1-$E$91)*0.095</f>
        <v>#REF!</v>
      </c>
      <c r="RHH97" s="1488" t="e">
        <f>SUM(RHH23,RHH27,RHH33,RHH38,RHH41,RHH44,RHH47,RHH50,RHH56,RHH62,RHH64,RHH70,RHH76,RHH78,RHH82,#REF!)*(1-$E$91)*0.095</f>
        <v>#REF!</v>
      </c>
      <c r="RHI97" s="1488" t="e">
        <f>SUM(RHI23,RHI27,RHI33,RHI38,RHI41,RHI44,RHI47,RHI50,RHI56,RHI62,RHI64,RHI70,RHI76,RHI78,RHI82,#REF!)*(1-$E$91)*0.095</f>
        <v>#REF!</v>
      </c>
      <c r="RHJ97" s="1488" t="e">
        <f>SUM(RHJ23,RHJ27,RHJ33,RHJ38,RHJ41,RHJ44,RHJ47,RHJ50,RHJ56,RHJ62,RHJ64,RHJ70,RHJ76,RHJ78,RHJ82,#REF!)*(1-$E$91)*0.095</f>
        <v>#REF!</v>
      </c>
      <c r="RHK97" s="1488" t="e">
        <f>SUM(RHK23,RHK27,RHK33,RHK38,RHK41,RHK44,RHK47,RHK50,RHK56,RHK62,RHK64,RHK70,RHK76,RHK78,RHK82,#REF!)*(1-$E$91)*0.095</f>
        <v>#REF!</v>
      </c>
      <c r="RHL97" s="1488" t="e">
        <f>SUM(RHL23,RHL27,RHL33,RHL38,RHL41,RHL44,RHL47,RHL50,RHL56,RHL62,RHL64,RHL70,RHL76,RHL78,RHL82,#REF!)*(1-$E$91)*0.095</f>
        <v>#REF!</v>
      </c>
      <c r="RHM97" s="1488" t="e">
        <f>SUM(RHM23,RHM27,RHM33,RHM38,RHM41,RHM44,RHM47,RHM50,RHM56,RHM62,RHM64,RHM70,RHM76,RHM78,RHM82,#REF!)*(1-$E$91)*0.095</f>
        <v>#REF!</v>
      </c>
      <c r="RHN97" s="1488" t="e">
        <f>SUM(RHN23,RHN27,RHN33,RHN38,RHN41,RHN44,RHN47,RHN50,RHN56,RHN62,RHN64,RHN70,RHN76,RHN78,RHN82,#REF!)*(1-$E$91)*0.095</f>
        <v>#REF!</v>
      </c>
      <c r="RHO97" s="1488" t="e">
        <f>SUM(RHO23,RHO27,RHO33,RHO38,RHO41,RHO44,RHO47,RHO50,RHO56,RHO62,RHO64,RHO70,RHO76,RHO78,RHO82,#REF!)*(1-$E$91)*0.095</f>
        <v>#REF!</v>
      </c>
      <c r="RHP97" s="1488" t="e">
        <f>SUM(RHP23,RHP27,RHP33,RHP38,RHP41,RHP44,RHP47,RHP50,RHP56,RHP62,RHP64,RHP70,RHP76,RHP78,RHP82,#REF!)*(1-$E$91)*0.095</f>
        <v>#REF!</v>
      </c>
      <c r="RHQ97" s="1488" t="e">
        <f>SUM(RHQ23,RHQ27,RHQ33,RHQ38,RHQ41,RHQ44,RHQ47,RHQ50,RHQ56,RHQ62,RHQ64,RHQ70,RHQ76,RHQ78,RHQ82,#REF!)*(1-$E$91)*0.095</f>
        <v>#REF!</v>
      </c>
      <c r="RHR97" s="1488" t="e">
        <f>SUM(RHR23,RHR27,RHR33,RHR38,RHR41,RHR44,RHR47,RHR50,RHR56,RHR62,RHR64,RHR70,RHR76,RHR78,RHR82,#REF!)*(1-$E$91)*0.095</f>
        <v>#REF!</v>
      </c>
      <c r="RHS97" s="1488" t="e">
        <f>SUM(RHS23,RHS27,RHS33,RHS38,RHS41,RHS44,RHS47,RHS50,RHS56,RHS62,RHS64,RHS70,RHS76,RHS78,RHS82,#REF!)*(1-$E$91)*0.095</f>
        <v>#REF!</v>
      </c>
      <c r="RHT97" s="1488" t="e">
        <f>SUM(RHT23,RHT27,RHT33,RHT38,RHT41,RHT44,RHT47,RHT50,RHT56,RHT62,RHT64,RHT70,RHT76,RHT78,RHT82,#REF!)*(1-$E$91)*0.095</f>
        <v>#REF!</v>
      </c>
      <c r="RHU97" s="1488" t="e">
        <f>SUM(RHU23,RHU27,RHU33,RHU38,RHU41,RHU44,RHU47,RHU50,RHU56,RHU62,RHU64,RHU70,RHU76,RHU78,RHU82,#REF!)*(1-$E$91)*0.095</f>
        <v>#REF!</v>
      </c>
      <c r="RHV97" s="1488" t="e">
        <f>SUM(RHV23,RHV27,RHV33,RHV38,RHV41,RHV44,RHV47,RHV50,RHV56,RHV62,RHV64,RHV70,RHV76,RHV78,RHV82,#REF!)*(1-$E$91)*0.095</f>
        <v>#REF!</v>
      </c>
      <c r="RHW97" s="1488" t="e">
        <f>SUM(RHW23,RHW27,RHW33,RHW38,RHW41,RHW44,RHW47,RHW50,RHW56,RHW62,RHW64,RHW70,RHW76,RHW78,RHW82,#REF!)*(1-$E$91)*0.095</f>
        <v>#REF!</v>
      </c>
      <c r="RHX97" s="1488" t="e">
        <f>SUM(RHX23,RHX27,RHX33,RHX38,RHX41,RHX44,RHX47,RHX50,RHX56,RHX62,RHX64,RHX70,RHX76,RHX78,RHX82,#REF!)*(1-$E$91)*0.095</f>
        <v>#REF!</v>
      </c>
      <c r="RHY97" s="1488" t="e">
        <f>SUM(RHY23,RHY27,RHY33,RHY38,RHY41,RHY44,RHY47,RHY50,RHY56,RHY62,RHY64,RHY70,RHY76,RHY78,RHY82,#REF!)*(1-$E$91)*0.095</f>
        <v>#REF!</v>
      </c>
      <c r="RHZ97" s="1488" t="e">
        <f>SUM(RHZ23,RHZ27,RHZ33,RHZ38,RHZ41,RHZ44,RHZ47,RHZ50,RHZ56,RHZ62,RHZ64,RHZ70,RHZ76,RHZ78,RHZ82,#REF!)*(1-$E$91)*0.095</f>
        <v>#REF!</v>
      </c>
      <c r="RIA97" s="1488" t="e">
        <f>SUM(RIA23,RIA27,RIA33,RIA38,RIA41,RIA44,RIA47,RIA50,RIA56,RIA62,RIA64,RIA70,RIA76,RIA78,RIA82,#REF!)*(1-$E$91)*0.095</f>
        <v>#REF!</v>
      </c>
      <c r="RIB97" s="1488" t="e">
        <f>SUM(RIB23,RIB27,RIB33,RIB38,RIB41,RIB44,RIB47,RIB50,RIB56,RIB62,RIB64,RIB70,RIB76,RIB78,RIB82,#REF!)*(1-$E$91)*0.095</f>
        <v>#REF!</v>
      </c>
      <c r="RIC97" s="1488" t="e">
        <f>SUM(RIC23,RIC27,RIC33,RIC38,RIC41,RIC44,RIC47,RIC50,RIC56,RIC62,RIC64,RIC70,RIC76,RIC78,RIC82,#REF!)*(1-$E$91)*0.095</f>
        <v>#REF!</v>
      </c>
      <c r="RID97" s="1488" t="e">
        <f>SUM(RID23,RID27,RID33,RID38,RID41,RID44,RID47,RID50,RID56,RID62,RID64,RID70,RID76,RID78,RID82,#REF!)*(1-$E$91)*0.095</f>
        <v>#REF!</v>
      </c>
      <c r="RIE97" s="1488" t="e">
        <f>SUM(RIE23,RIE27,RIE33,RIE38,RIE41,RIE44,RIE47,RIE50,RIE56,RIE62,RIE64,RIE70,RIE76,RIE78,RIE82,#REF!)*(1-$E$91)*0.095</f>
        <v>#REF!</v>
      </c>
      <c r="RIF97" s="1488" t="e">
        <f>SUM(RIF23,RIF27,RIF33,RIF38,RIF41,RIF44,RIF47,RIF50,RIF56,RIF62,RIF64,RIF70,RIF76,RIF78,RIF82,#REF!)*(1-$E$91)*0.095</f>
        <v>#REF!</v>
      </c>
      <c r="RIG97" s="1488" t="e">
        <f>SUM(RIG23,RIG27,RIG33,RIG38,RIG41,RIG44,RIG47,RIG50,RIG56,RIG62,RIG64,RIG70,RIG76,RIG78,RIG82,#REF!)*(1-$E$91)*0.095</f>
        <v>#REF!</v>
      </c>
      <c r="RIH97" s="1488" t="e">
        <f>SUM(RIH23,RIH27,RIH33,RIH38,RIH41,RIH44,RIH47,RIH50,RIH56,RIH62,RIH64,RIH70,RIH76,RIH78,RIH82,#REF!)*(1-$E$91)*0.095</f>
        <v>#REF!</v>
      </c>
      <c r="RII97" s="1488" t="e">
        <f>SUM(RII23,RII27,RII33,RII38,RII41,RII44,RII47,RII50,RII56,RII62,RII64,RII70,RII76,RII78,RII82,#REF!)*(1-$E$91)*0.095</f>
        <v>#REF!</v>
      </c>
      <c r="RIJ97" s="1488" t="e">
        <f>SUM(RIJ23,RIJ27,RIJ33,RIJ38,RIJ41,RIJ44,RIJ47,RIJ50,RIJ56,RIJ62,RIJ64,RIJ70,RIJ76,RIJ78,RIJ82,#REF!)*(1-$E$91)*0.095</f>
        <v>#REF!</v>
      </c>
      <c r="RIK97" s="1488" t="e">
        <f>SUM(RIK23,RIK27,RIK33,RIK38,RIK41,RIK44,RIK47,RIK50,RIK56,RIK62,RIK64,RIK70,RIK76,RIK78,RIK82,#REF!)*(1-$E$91)*0.095</f>
        <v>#REF!</v>
      </c>
      <c r="RIL97" s="1488" t="e">
        <f>SUM(RIL23,RIL27,RIL33,RIL38,RIL41,RIL44,RIL47,RIL50,RIL56,RIL62,RIL64,RIL70,RIL76,RIL78,RIL82,#REF!)*(1-$E$91)*0.095</f>
        <v>#REF!</v>
      </c>
      <c r="RIM97" s="1488" t="e">
        <f>SUM(RIM23,RIM27,RIM33,RIM38,RIM41,RIM44,RIM47,RIM50,RIM56,RIM62,RIM64,RIM70,RIM76,RIM78,RIM82,#REF!)*(1-$E$91)*0.095</f>
        <v>#REF!</v>
      </c>
      <c r="RIN97" s="1488" t="e">
        <f>SUM(RIN23,RIN27,RIN33,RIN38,RIN41,RIN44,RIN47,RIN50,RIN56,RIN62,RIN64,RIN70,RIN76,RIN78,RIN82,#REF!)*(1-$E$91)*0.095</f>
        <v>#REF!</v>
      </c>
      <c r="RIO97" s="1488" t="e">
        <f>SUM(RIO23,RIO27,RIO33,RIO38,RIO41,RIO44,RIO47,RIO50,RIO56,RIO62,RIO64,RIO70,RIO76,RIO78,RIO82,#REF!)*(1-$E$91)*0.095</f>
        <v>#REF!</v>
      </c>
      <c r="RIP97" s="1488" t="e">
        <f>SUM(RIP23,RIP27,RIP33,RIP38,RIP41,RIP44,RIP47,RIP50,RIP56,RIP62,RIP64,RIP70,RIP76,RIP78,RIP82,#REF!)*(1-$E$91)*0.095</f>
        <v>#REF!</v>
      </c>
      <c r="RIQ97" s="1488" t="e">
        <f>SUM(RIQ23,RIQ27,RIQ33,RIQ38,RIQ41,RIQ44,RIQ47,RIQ50,RIQ56,RIQ62,RIQ64,RIQ70,RIQ76,RIQ78,RIQ82,#REF!)*(1-$E$91)*0.095</f>
        <v>#REF!</v>
      </c>
      <c r="RIR97" s="1488" t="e">
        <f>SUM(RIR23,RIR27,RIR33,RIR38,RIR41,RIR44,RIR47,RIR50,RIR56,RIR62,RIR64,RIR70,RIR76,RIR78,RIR82,#REF!)*(1-$E$91)*0.095</f>
        <v>#REF!</v>
      </c>
      <c r="RIS97" s="1488" t="e">
        <f>SUM(RIS23,RIS27,RIS33,RIS38,RIS41,RIS44,RIS47,RIS50,RIS56,RIS62,RIS64,RIS70,RIS76,RIS78,RIS82,#REF!)*(1-$E$91)*0.095</f>
        <v>#REF!</v>
      </c>
      <c r="RIT97" s="1488" t="e">
        <f>SUM(RIT23,RIT27,RIT33,RIT38,RIT41,RIT44,RIT47,RIT50,RIT56,RIT62,RIT64,RIT70,RIT76,RIT78,RIT82,#REF!)*(1-$E$91)*0.095</f>
        <v>#REF!</v>
      </c>
      <c r="RIU97" s="1488" t="e">
        <f>SUM(RIU23,RIU27,RIU33,RIU38,RIU41,RIU44,RIU47,RIU50,RIU56,RIU62,RIU64,RIU70,RIU76,RIU78,RIU82,#REF!)*(1-$E$91)*0.095</f>
        <v>#REF!</v>
      </c>
      <c r="RIV97" s="1488" t="e">
        <f>SUM(RIV23,RIV27,RIV33,RIV38,RIV41,RIV44,RIV47,RIV50,RIV56,RIV62,RIV64,RIV70,RIV76,RIV78,RIV82,#REF!)*(1-$E$91)*0.095</f>
        <v>#REF!</v>
      </c>
      <c r="RIW97" s="1488" t="e">
        <f>SUM(RIW23,RIW27,RIW33,RIW38,RIW41,RIW44,RIW47,RIW50,RIW56,RIW62,RIW64,RIW70,RIW76,RIW78,RIW82,#REF!)*(1-$E$91)*0.095</f>
        <v>#REF!</v>
      </c>
      <c r="RIX97" s="1488" t="e">
        <f>SUM(RIX23,RIX27,RIX33,RIX38,RIX41,RIX44,RIX47,RIX50,RIX56,RIX62,RIX64,RIX70,RIX76,RIX78,RIX82,#REF!)*(1-$E$91)*0.095</f>
        <v>#REF!</v>
      </c>
      <c r="RIY97" s="1488" t="e">
        <f>SUM(RIY23,RIY27,RIY33,RIY38,RIY41,RIY44,RIY47,RIY50,RIY56,RIY62,RIY64,RIY70,RIY76,RIY78,RIY82,#REF!)*(1-$E$91)*0.095</f>
        <v>#REF!</v>
      </c>
      <c r="RIZ97" s="1488" t="e">
        <f>SUM(RIZ23,RIZ27,RIZ33,RIZ38,RIZ41,RIZ44,RIZ47,RIZ50,RIZ56,RIZ62,RIZ64,RIZ70,RIZ76,RIZ78,RIZ82,#REF!)*(1-$E$91)*0.095</f>
        <v>#REF!</v>
      </c>
      <c r="RJA97" s="1488" t="e">
        <f>SUM(RJA23,RJA27,RJA33,RJA38,RJA41,RJA44,RJA47,RJA50,RJA56,RJA62,RJA64,RJA70,RJA76,RJA78,RJA82,#REF!)*(1-$E$91)*0.095</f>
        <v>#REF!</v>
      </c>
      <c r="RJB97" s="1488" t="e">
        <f>SUM(RJB23,RJB27,RJB33,RJB38,RJB41,RJB44,RJB47,RJB50,RJB56,RJB62,RJB64,RJB70,RJB76,RJB78,RJB82,#REF!)*(1-$E$91)*0.095</f>
        <v>#REF!</v>
      </c>
      <c r="RJC97" s="1488" t="e">
        <f>SUM(RJC23,RJC27,RJC33,RJC38,RJC41,RJC44,RJC47,RJC50,RJC56,RJC62,RJC64,RJC70,RJC76,RJC78,RJC82,#REF!)*(1-$E$91)*0.095</f>
        <v>#REF!</v>
      </c>
      <c r="RJD97" s="1488" t="e">
        <f>SUM(RJD23,RJD27,RJD33,RJD38,RJD41,RJD44,RJD47,RJD50,RJD56,RJD62,RJD64,RJD70,RJD76,RJD78,RJD82,#REF!)*(1-$E$91)*0.095</f>
        <v>#REF!</v>
      </c>
      <c r="RJE97" s="1488" t="e">
        <f>SUM(RJE23,RJE27,RJE33,RJE38,RJE41,RJE44,RJE47,RJE50,RJE56,RJE62,RJE64,RJE70,RJE76,RJE78,RJE82,#REF!)*(1-$E$91)*0.095</f>
        <v>#REF!</v>
      </c>
      <c r="RJF97" s="1488" t="e">
        <f>SUM(RJF23,RJF27,RJF33,RJF38,RJF41,RJF44,RJF47,RJF50,RJF56,RJF62,RJF64,RJF70,RJF76,RJF78,RJF82,#REF!)*(1-$E$91)*0.095</f>
        <v>#REF!</v>
      </c>
      <c r="RJG97" s="1488" t="e">
        <f>SUM(RJG23,RJG27,RJG33,RJG38,RJG41,RJG44,RJG47,RJG50,RJG56,RJG62,RJG64,RJG70,RJG76,RJG78,RJG82,#REF!)*(1-$E$91)*0.095</f>
        <v>#REF!</v>
      </c>
      <c r="RJH97" s="1488" t="e">
        <f>SUM(RJH23,RJH27,RJH33,RJH38,RJH41,RJH44,RJH47,RJH50,RJH56,RJH62,RJH64,RJH70,RJH76,RJH78,RJH82,#REF!)*(1-$E$91)*0.095</f>
        <v>#REF!</v>
      </c>
      <c r="RJI97" s="1488" t="e">
        <f>SUM(RJI23,RJI27,RJI33,RJI38,RJI41,RJI44,RJI47,RJI50,RJI56,RJI62,RJI64,RJI70,RJI76,RJI78,RJI82,#REF!)*(1-$E$91)*0.095</f>
        <v>#REF!</v>
      </c>
      <c r="RJJ97" s="1488" t="e">
        <f>SUM(RJJ23,RJJ27,RJJ33,RJJ38,RJJ41,RJJ44,RJJ47,RJJ50,RJJ56,RJJ62,RJJ64,RJJ70,RJJ76,RJJ78,RJJ82,#REF!)*(1-$E$91)*0.095</f>
        <v>#REF!</v>
      </c>
      <c r="RJK97" s="1488" t="e">
        <f>SUM(RJK23,RJK27,RJK33,RJK38,RJK41,RJK44,RJK47,RJK50,RJK56,RJK62,RJK64,RJK70,RJK76,RJK78,RJK82,#REF!)*(1-$E$91)*0.095</f>
        <v>#REF!</v>
      </c>
      <c r="RJL97" s="1488" t="e">
        <f>SUM(RJL23,RJL27,RJL33,RJL38,RJL41,RJL44,RJL47,RJL50,RJL56,RJL62,RJL64,RJL70,RJL76,RJL78,RJL82,#REF!)*(1-$E$91)*0.095</f>
        <v>#REF!</v>
      </c>
      <c r="RJM97" s="1488" t="e">
        <f>SUM(RJM23,RJM27,RJM33,RJM38,RJM41,RJM44,RJM47,RJM50,RJM56,RJM62,RJM64,RJM70,RJM76,RJM78,RJM82,#REF!)*(1-$E$91)*0.095</f>
        <v>#REF!</v>
      </c>
      <c r="RJN97" s="1488" t="e">
        <f>SUM(RJN23,RJN27,RJN33,RJN38,RJN41,RJN44,RJN47,RJN50,RJN56,RJN62,RJN64,RJN70,RJN76,RJN78,RJN82,#REF!)*(1-$E$91)*0.095</f>
        <v>#REF!</v>
      </c>
      <c r="RJO97" s="1488" t="e">
        <f>SUM(RJO23,RJO27,RJO33,RJO38,RJO41,RJO44,RJO47,RJO50,RJO56,RJO62,RJO64,RJO70,RJO76,RJO78,RJO82,#REF!)*(1-$E$91)*0.095</f>
        <v>#REF!</v>
      </c>
      <c r="RJP97" s="1488" t="e">
        <f>SUM(RJP23,RJP27,RJP33,RJP38,RJP41,RJP44,RJP47,RJP50,RJP56,RJP62,RJP64,RJP70,RJP76,RJP78,RJP82,#REF!)*(1-$E$91)*0.095</f>
        <v>#REF!</v>
      </c>
      <c r="RJQ97" s="1488" t="e">
        <f>SUM(RJQ23,RJQ27,RJQ33,RJQ38,RJQ41,RJQ44,RJQ47,RJQ50,RJQ56,RJQ62,RJQ64,RJQ70,RJQ76,RJQ78,RJQ82,#REF!)*(1-$E$91)*0.095</f>
        <v>#REF!</v>
      </c>
      <c r="RJR97" s="1488" t="e">
        <f>SUM(RJR23,RJR27,RJR33,RJR38,RJR41,RJR44,RJR47,RJR50,RJR56,RJR62,RJR64,RJR70,RJR76,RJR78,RJR82,#REF!)*(1-$E$91)*0.095</f>
        <v>#REF!</v>
      </c>
      <c r="RJS97" s="1488" t="e">
        <f>SUM(RJS23,RJS27,RJS33,RJS38,RJS41,RJS44,RJS47,RJS50,RJS56,RJS62,RJS64,RJS70,RJS76,RJS78,RJS82,#REF!)*(1-$E$91)*0.095</f>
        <v>#REF!</v>
      </c>
      <c r="RJT97" s="1488" t="e">
        <f>SUM(RJT23,RJT27,RJT33,RJT38,RJT41,RJT44,RJT47,RJT50,RJT56,RJT62,RJT64,RJT70,RJT76,RJT78,RJT82,#REF!)*(1-$E$91)*0.095</f>
        <v>#REF!</v>
      </c>
      <c r="RJU97" s="1488" t="e">
        <f>SUM(RJU23,RJU27,RJU33,RJU38,RJU41,RJU44,RJU47,RJU50,RJU56,RJU62,RJU64,RJU70,RJU76,RJU78,RJU82,#REF!)*(1-$E$91)*0.095</f>
        <v>#REF!</v>
      </c>
      <c r="RJV97" s="1488" t="e">
        <f>SUM(RJV23,RJV27,RJV33,RJV38,RJV41,RJV44,RJV47,RJV50,RJV56,RJV62,RJV64,RJV70,RJV76,RJV78,RJV82,#REF!)*(1-$E$91)*0.095</f>
        <v>#REF!</v>
      </c>
      <c r="RJW97" s="1488" t="e">
        <f>SUM(RJW23,RJW27,RJW33,RJW38,RJW41,RJW44,RJW47,RJW50,RJW56,RJW62,RJW64,RJW70,RJW76,RJW78,RJW82,#REF!)*(1-$E$91)*0.095</f>
        <v>#REF!</v>
      </c>
      <c r="RJX97" s="1488" t="e">
        <f>SUM(RJX23,RJX27,RJX33,RJX38,RJX41,RJX44,RJX47,RJX50,RJX56,RJX62,RJX64,RJX70,RJX76,RJX78,RJX82,#REF!)*(1-$E$91)*0.095</f>
        <v>#REF!</v>
      </c>
      <c r="RJY97" s="1488" t="e">
        <f>SUM(RJY23,RJY27,RJY33,RJY38,RJY41,RJY44,RJY47,RJY50,RJY56,RJY62,RJY64,RJY70,RJY76,RJY78,RJY82,#REF!)*(1-$E$91)*0.095</f>
        <v>#REF!</v>
      </c>
      <c r="RJZ97" s="1488" t="e">
        <f>SUM(RJZ23,RJZ27,RJZ33,RJZ38,RJZ41,RJZ44,RJZ47,RJZ50,RJZ56,RJZ62,RJZ64,RJZ70,RJZ76,RJZ78,RJZ82,#REF!)*(1-$E$91)*0.095</f>
        <v>#REF!</v>
      </c>
      <c r="RKA97" s="1488" t="e">
        <f>SUM(RKA23,RKA27,RKA33,RKA38,RKA41,RKA44,RKA47,RKA50,RKA56,RKA62,RKA64,RKA70,RKA76,RKA78,RKA82,#REF!)*(1-$E$91)*0.095</f>
        <v>#REF!</v>
      </c>
      <c r="RKB97" s="1488" t="e">
        <f>SUM(RKB23,RKB27,RKB33,RKB38,RKB41,RKB44,RKB47,RKB50,RKB56,RKB62,RKB64,RKB70,RKB76,RKB78,RKB82,#REF!)*(1-$E$91)*0.095</f>
        <v>#REF!</v>
      </c>
      <c r="RKC97" s="1488" t="e">
        <f>SUM(RKC23,RKC27,RKC33,RKC38,RKC41,RKC44,RKC47,RKC50,RKC56,RKC62,RKC64,RKC70,RKC76,RKC78,RKC82,#REF!)*(1-$E$91)*0.095</f>
        <v>#REF!</v>
      </c>
      <c r="RKD97" s="1488" t="e">
        <f>SUM(RKD23,RKD27,RKD33,RKD38,RKD41,RKD44,RKD47,RKD50,RKD56,RKD62,RKD64,RKD70,RKD76,RKD78,RKD82,#REF!)*(1-$E$91)*0.095</f>
        <v>#REF!</v>
      </c>
      <c r="RKE97" s="1488" t="e">
        <f>SUM(RKE23,RKE27,RKE33,RKE38,RKE41,RKE44,RKE47,RKE50,RKE56,RKE62,RKE64,RKE70,RKE76,RKE78,RKE82,#REF!)*(1-$E$91)*0.095</f>
        <v>#REF!</v>
      </c>
      <c r="RKF97" s="1488" t="e">
        <f>SUM(RKF23,RKF27,RKF33,RKF38,RKF41,RKF44,RKF47,RKF50,RKF56,RKF62,RKF64,RKF70,RKF76,RKF78,RKF82,#REF!)*(1-$E$91)*0.095</f>
        <v>#REF!</v>
      </c>
      <c r="RKG97" s="1488" t="e">
        <f>SUM(RKG23,RKG27,RKG33,RKG38,RKG41,RKG44,RKG47,RKG50,RKG56,RKG62,RKG64,RKG70,RKG76,RKG78,RKG82,#REF!)*(1-$E$91)*0.095</f>
        <v>#REF!</v>
      </c>
      <c r="RKH97" s="1488" t="e">
        <f>SUM(RKH23,RKH27,RKH33,RKH38,RKH41,RKH44,RKH47,RKH50,RKH56,RKH62,RKH64,RKH70,RKH76,RKH78,RKH82,#REF!)*(1-$E$91)*0.095</f>
        <v>#REF!</v>
      </c>
      <c r="RKI97" s="1488" t="e">
        <f>SUM(RKI23,RKI27,RKI33,RKI38,RKI41,RKI44,RKI47,RKI50,RKI56,RKI62,RKI64,RKI70,RKI76,RKI78,RKI82,#REF!)*(1-$E$91)*0.095</f>
        <v>#REF!</v>
      </c>
      <c r="RKJ97" s="1488" t="e">
        <f>SUM(RKJ23,RKJ27,RKJ33,RKJ38,RKJ41,RKJ44,RKJ47,RKJ50,RKJ56,RKJ62,RKJ64,RKJ70,RKJ76,RKJ78,RKJ82,#REF!)*(1-$E$91)*0.095</f>
        <v>#REF!</v>
      </c>
      <c r="RKK97" s="1488" t="e">
        <f>SUM(RKK23,RKK27,RKK33,RKK38,RKK41,RKK44,RKK47,RKK50,RKK56,RKK62,RKK64,RKK70,RKK76,RKK78,RKK82,#REF!)*(1-$E$91)*0.095</f>
        <v>#REF!</v>
      </c>
      <c r="RKL97" s="1488" t="e">
        <f>SUM(RKL23,RKL27,RKL33,RKL38,RKL41,RKL44,RKL47,RKL50,RKL56,RKL62,RKL64,RKL70,RKL76,RKL78,RKL82,#REF!)*(1-$E$91)*0.095</f>
        <v>#REF!</v>
      </c>
      <c r="RKM97" s="1488" t="e">
        <f>SUM(RKM23,RKM27,RKM33,RKM38,RKM41,RKM44,RKM47,RKM50,RKM56,RKM62,RKM64,RKM70,RKM76,RKM78,RKM82,#REF!)*(1-$E$91)*0.095</f>
        <v>#REF!</v>
      </c>
      <c r="RKN97" s="1488" t="e">
        <f>SUM(RKN23,RKN27,RKN33,RKN38,RKN41,RKN44,RKN47,RKN50,RKN56,RKN62,RKN64,RKN70,RKN76,RKN78,RKN82,#REF!)*(1-$E$91)*0.095</f>
        <v>#REF!</v>
      </c>
      <c r="RKO97" s="1488" t="e">
        <f>SUM(RKO23,RKO27,RKO33,RKO38,RKO41,RKO44,RKO47,RKO50,RKO56,RKO62,RKO64,RKO70,RKO76,RKO78,RKO82,#REF!)*(1-$E$91)*0.095</f>
        <v>#REF!</v>
      </c>
      <c r="RKP97" s="1488" t="e">
        <f>SUM(RKP23,RKP27,RKP33,RKP38,RKP41,RKP44,RKP47,RKP50,RKP56,RKP62,RKP64,RKP70,RKP76,RKP78,RKP82,#REF!)*(1-$E$91)*0.095</f>
        <v>#REF!</v>
      </c>
      <c r="RKQ97" s="1488" t="e">
        <f>SUM(RKQ23,RKQ27,RKQ33,RKQ38,RKQ41,RKQ44,RKQ47,RKQ50,RKQ56,RKQ62,RKQ64,RKQ70,RKQ76,RKQ78,RKQ82,#REF!)*(1-$E$91)*0.095</f>
        <v>#REF!</v>
      </c>
      <c r="RKR97" s="1488" t="e">
        <f>SUM(RKR23,RKR27,RKR33,RKR38,RKR41,RKR44,RKR47,RKR50,RKR56,RKR62,RKR64,RKR70,RKR76,RKR78,RKR82,#REF!)*(1-$E$91)*0.095</f>
        <v>#REF!</v>
      </c>
      <c r="RKS97" s="1488" t="e">
        <f>SUM(RKS23,RKS27,RKS33,RKS38,RKS41,RKS44,RKS47,RKS50,RKS56,RKS62,RKS64,RKS70,RKS76,RKS78,RKS82,#REF!)*(1-$E$91)*0.095</f>
        <v>#REF!</v>
      </c>
      <c r="RKT97" s="1488" t="e">
        <f>SUM(RKT23,RKT27,RKT33,RKT38,RKT41,RKT44,RKT47,RKT50,RKT56,RKT62,RKT64,RKT70,RKT76,RKT78,RKT82,#REF!)*(1-$E$91)*0.095</f>
        <v>#REF!</v>
      </c>
      <c r="RKU97" s="1488" t="e">
        <f>SUM(RKU23,RKU27,RKU33,RKU38,RKU41,RKU44,RKU47,RKU50,RKU56,RKU62,RKU64,RKU70,RKU76,RKU78,RKU82,#REF!)*(1-$E$91)*0.095</f>
        <v>#REF!</v>
      </c>
      <c r="RKV97" s="1488" t="e">
        <f>SUM(RKV23,RKV27,RKV33,RKV38,RKV41,RKV44,RKV47,RKV50,RKV56,RKV62,RKV64,RKV70,RKV76,RKV78,RKV82,#REF!)*(1-$E$91)*0.095</f>
        <v>#REF!</v>
      </c>
      <c r="RKW97" s="1488" t="e">
        <f>SUM(RKW23,RKW27,RKW33,RKW38,RKW41,RKW44,RKW47,RKW50,RKW56,RKW62,RKW64,RKW70,RKW76,RKW78,RKW82,#REF!)*(1-$E$91)*0.095</f>
        <v>#REF!</v>
      </c>
      <c r="RKX97" s="1488" t="e">
        <f>SUM(RKX23,RKX27,RKX33,RKX38,RKX41,RKX44,RKX47,RKX50,RKX56,RKX62,RKX64,RKX70,RKX76,RKX78,RKX82,#REF!)*(1-$E$91)*0.095</f>
        <v>#REF!</v>
      </c>
      <c r="RKY97" s="1488" t="e">
        <f>SUM(RKY23,RKY27,RKY33,RKY38,RKY41,RKY44,RKY47,RKY50,RKY56,RKY62,RKY64,RKY70,RKY76,RKY78,RKY82,#REF!)*(1-$E$91)*0.095</f>
        <v>#REF!</v>
      </c>
      <c r="RKZ97" s="1488" t="e">
        <f>SUM(RKZ23,RKZ27,RKZ33,RKZ38,RKZ41,RKZ44,RKZ47,RKZ50,RKZ56,RKZ62,RKZ64,RKZ70,RKZ76,RKZ78,RKZ82,#REF!)*(1-$E$91)*0.095</f>
        <v>#REF!</v>
      </c>
      <c r="RLA97" s="1488" t="e">
        <f>SUM(RLA23,RLA27,RLA33,RLA38,RLA41,RLA44,RLA47,RLA50,RLA56,RLA62,RLA64,RLA70,RLA76,RLA78,RLA82,#REF!)*(1-$E$91)*0.095</f>
        <v>#REF!</v>
      </c>
      <c r="RLB97" s="1488" t="e">
        <f>SUM(RLB23,RLB27,RLB33,RLB38,RLB41,RLB44,RLB47,RLB50,RLB56,RLB62,RLB64,RLB70,RLB76,RLB78,RLB82,#REF!)*(1-$E$91)*0.095</f>
        <v>#REF!</v>
      </c>
      <c r="RLC97" s="1488" t="e">
        <f>SUM(RLC23,RLC27,RLC33,RLC38,RLC41,RLC44,RLC47,RLC50,RLC56,RLC62,RLC64,RLC70,RLC76,RLC78,RLC82,#REF!)*(1-$E$91)*0.095</f>
        <v>#REF!</v>
      </c>
      <c r="RLD97" s="1488" t="e">
        <f>SUM(RLD23,RLD27,RLD33,RLD38,RLD41,RLD44,RLD47,RLD50,RLD56,RLD62,RLD64,RLD70,RLD76,RLD78,RLD82,#REF!)*(1-$E$91)*0.095</f>
        <v>#REF!</v>
      </c>
      <c r="RLE97" s="1488" t="e">
        <f>SUM(RLE23,RLE27,RLE33,RLE38,RLE41,RLE44,RLE47,RLE50,RLE56,RLE62,RLE64,RLE70,RLE76,RLE78,RLE82,#REF!)*(1-$E$91)*0.095</f>
        <v>#REF!</v>
      </c>
      <c r="RLF97" s="1488" t="e">
        <f>SUM(RLF23,RLF27,RLF33,RLF38,RLF41,RLF44,RLF47,RLF50,RLF56,RLF62,RLF64,RLF70,RLF76,RLF78,RLF82,#REF!)*(1-$E$91)*0.095</f>
        <v>#REF!</v>
      </c>
      <c r="RLG97" s="1488" t="e">
        <f>SUM(RLG23,RLG27,RLG33,RLG38,RLG41,RLG44,RLG47,RLG50,RLG56,RLG62,RLG64,RLG70,RLG76,RLG78,RLG82,#REF!)*(1-$E$91)*0.095</f>
        <v>#REF!</v>
      </c>
      <c r="RLH97" s="1488" t="e">
        <f>SUM(RLH23,RLH27,RLH33,RLH38,RLH41,RLH44,RLH47,RLH50,RLH56,RLH62,RLH64,RLH70,RLH76,RLH78,RLH82,#REF!)*(1-$E$91)*0.095</f>
        <v>#REF!</v>
      </c>
      <c r="RLI97" s="1488" t="e">
        <f>SUM(RLI23,RLI27,RLI33,RLI38,RLI41,RLI44,RLI47,RLI50,RLI56,RLI62,RLI64,RLI70,RLI76,RLI78,RLI82,#REF!)*(1-$E$91)*0.095</f>
        <v>#REF!</v>
      </c>
      <c r="RLJ97" s="1488" t="e">
        <f>SUM(RLJ23,RLJ27,RLJ33,RLJ38,RLJ41,RLJ44,RLJ47,RLJ50,RLJ56,RLJ62,RLJ64,RLJ70,RLJ76,RLJ78,RLJ82,#REF!)*(1-$E$91)*0.095</f>
        <v>#REF!</v>
      </c>
      <c r="RLK97" s="1488" t="e">
        <f>SUM(RLK23,RLK27,RLK33,RLK38,RLK41,RLK44,RLK47,RLK50,RLK56,RLK62,RLK64,RLK70,RLK76,RLK78,RLK82,#REF!)*(1-$E$91)*0.095</f>
        <v>#REF!</v>
      </c>
      <c r="RLL97" s="1488" t="e">
        <f>SUM(RLL23,RLL27,RLL33,RLL38,RLL41,RLL44,RLL47,RLL50,RLL56,RLL62,RLL64,RLL70,RLL76,RLL78,RLL82,#REF!)*(1-$E$91)*0.095</f>
        <v>#REF!</v>
      </c>
      <c r="RLM97" s="1488" t="e">
        <f>SUM(RLM23,RLM27,RLM33,RLM38,RLM41,RLM44,RLM47,RLM50,RLM56,RLM62,RLM64,RLM70,RLM76,RLM78,RLM82,#REF!)*(1-$E$91)*0.095</f>
        <v>#REF!</v>
      </c>
      <c r="RLN97" s="1488" t="e">
        <f>SUM(RLN23,RLN27,RLN33,RLN38,RLN41,RLN44,RLN47,RLN50,RLN56,RLN62,RLN64,RLN70,RLN76,RLN78,RLN82,#REF!)*(1-$E$91)*0.095</f>
        <v>#REF!</v>
      </c>
      <c r="RLO97" s="1488" t="e">
        <f>SUM(RLO23,RLO27,RLO33,RLO38,RLO41,RLO44,RLO47,RLO50,RLO56,RLO62,RLO64,RLO70,RLO76,RLO78,RLO82,#REF!)*(1-$E$91)*0.095</f>
        <v>#REF!</v>
      </c>
      <c r="RLP97" s="1488" t="e">
        <f>SUM(RLP23,RLP27,RLP33,RLP38,RLP41,RLP44,RLP47,RLP50,RLP56,RLP62,RLP64,RLP70,RLP76,RLP78,RLP82,#REF!)*(1-$E$91)*0.095</f>
        <v>#REF!</v>
      </c>
      <c r="RLQ97" s="1488" t="e">
        <f>SUM(RLQ23,RLQ27,RLQ33,RLQ38,RLQ41,RLQ44,RLQ47,RLQ50,RLQ56,RLQ62,RLQ64,RLQ70,RLQ76,RLQ78,RLQ82,#REF!)*(1-$E$91)*0.095</f>
        <v>#REF!</v>
      </c>
      <c r="RLR97" s="1488" t="e">
        <f>SUM(RLR23,RLR27,RLR33,RLR38,RLR41,RLR44,RLR47,RLR50,RLR56,RLR62,RLR64,RLR70,RLR76,RLR78,RLR82,#REF!)*(1-$E$91)*0.095</f>
        <v>#REF!</v>
      </c>
      <c r="RLS97" s="1488" t="e">
        <f>SUM(RLS23,RLS27,RLS33,RLS38,RLS41,RLS44,RLS47,RLS50,RLS56,RLS62,RLS64,RLS70,RLS76,RLS78,RLS82,#REF!)*(1-$E$91)*0.095</f>
        <v>#REF!</v>
      </c>
      <c r="RLT97" s="1488" t="e">
        <f>SUM(RLT23,RLT27,RLT33,RLT38,RLT41,RLT44,RLT47,RLT50,RLT56,RLT62,RLT64,RLT70,RLT76,RLT78,RLT82,#REF!)*(1-$E$91)*0.095</f>
        <v>#REF!</v>
      </c>
      <c r="RLU97" s="1488" t="e">
        <f>SUM(RLU23,RLU27,RLU33,RLU38,RLU41,RLU44,RLU47,RLU50,RLU56,RLU62,RLU64,RLU70,RLU76,RLU78,RLU82,#REF!)*(1-$E$91)*0.095</f>
        <v>#REF!</v>
      </c>
      <c r="RLV97" s="1488" t="e">
        <f>SUM(RLV23,RLV27,RLV33,RLV38,RLV41,RLV44,RLV47,RLV50,RLV56,RLV62,RLV64,RLV70,RLV76,RLV78,RLV82,#REF!)*(1-$E$91)*0.095</f>
        <v>#REF!</v>
      </c>
      <c r="RLW97" s="1488" t="e">
        <f>SUM(RLW23,RLW27,RLW33,RLW38,RLW41,RLW44,RLW47,RLW50,RLW56,RLW62,RLW64,RLW70,RLW76,RLW78,RLW82,#REF!)*(1-$E$91)*0.095</f>
        <v>#REF!</v>
      </c>
      <c r="RLX97" s="1488" t="e">
        <f>SUM(RLX23,RLX27,RLX33,RLX38,RLX41,RLX44,RLX47,RLX50,RLX56,RLX62,RLX64,RLX70,RLX76,RLX78,RLX82,#REF!)*(1-$E$91)*0.095</f>
        <v>#REF!</v>
      </c>
      <c r="RLY97" s="1488" t="e">
        <f>SUM(RLY23,RLY27,RLY33,RLY38,RLY41,RLY44,RLY47,RLY50,RLY56,RLY62,RLY64,RLY70,RLY76,RLY78,RLY82,#REF!)*(1-$E$91)*0.095</f>
        <v>#REF!</v>
      </c>
      <c r="RLZ97" s="1488" t="e">
        <f>SUM(RLZ23,RLZ27,RLZ33,RLZ38,RLZ41,RLZ44,RLZ47,RLZ50,RLZ56,RLZ62,RLZ64,RLZ70,RLZ76,RLZ78,RLZ82,#REF!)*(1-$E$91)*0.095</f>
        <v>#REF!</v>
      </c>
      <c r="RMA97" s="1488" t="e">
        <f>SUM(RMA23,RMA27,RMA33,RMA38,RMA41,RMA44,RMA47,RMA50,RMA56,RMA62,RMA64,RMA70,RMA76,RMA78,RMA82,#REF!)*(1-$E$91)*0.095</f>
        <v>#REF!</v>
      </c>
      <c r="RMB97" s="1488" t="e">
        <f>SUM(RMB23,RMB27,RMB33,RMB38,RMB41,RMB44,RMB47,RMB50,RMB56,RMB62,RMB64,RMB70,RMB76,RMB78,RMB82,#REF!)*(1-$E$91)*0.095</f>
        <v>#REF!</v>
      </c>
      <c r="RMC97" s="1488" t="e">
        <f>SUM(RMC23,RMC27,RMC33,RMC38,RMC41,RMC44,RMC47,RMC50,RMC56,RMC62,RMC64,RMC70,RMC76,RMC78,RMC82,#REF!)*(1-$E$91)*0.095</f>
        <v>#REF!</v>
      </c>
      <c r="RMD97" s="1488" t="e">
        <f>SUM(RMD23,RMD27,RMD33,RMD38,RMD41,RMD44,RMD47,RMD50,RMD56,RMD62,RMD64,RMD70,RMD76,RMD78,RMD82,#REF!)*(1-$E$91)*0.095</f>
        <v>#REF!</v>
      </c>
      <c r="RME97" s="1488" t="e">
        <f>SUM(RME23,RME27,RME33,RME38,RME41,RME44,RME47,RME50,RME56,RME62,RME64,RME70,RME76,RME78,RME82,#REF!)*(1-$E$91)*0.095</f>
        <v>#REF!</v>
      </c>
      <c r="RMF97" s="1488" t="e">
        <f>SUM(RMF23,RMF27,RMF33,RMF38,RMF41,RMF44,RMF47,RMF50,RMF56,RMF62,RMF64,RMF70,RMF76,RMF78,RMF82,#REF!)*(1-$E$91)*0.095</f>
        <v>#REF!</v>
      </c>
      <c r="RMG97" s="1488" t="e">
        <f>SUM(RMG23,RMG27,RMG33,RMG38,RMG41,RMG44,RMG47,RMG50,RMG56,RMG62,RMG64,RMG70,RMG76,RMG78,RMG82,#REF!)*(1-$E$91)*0.095</f>
        <v>#REF!</v>
      </c>
      <c r="RMH97" s="1488" t="e">
        <f>SUM(RMH23,RMH27,RMH33,RMH38,RMH41,RMH44,RMH47,RMH50,RMH56,RMH62,RMH64,RMH70,RMH76,RMH78,RMH82,#REF!)*(1-$E$91)*0.095</f>
        <v>#REF!</v>
      </c>
      <c r="RMI97" s="1488" t="e">
        <f>SUM(RMI23,RMI27,RMI33,RMI38,RMI41,RMI44,RMI47,RMI50,RMI56,RMI62,RMI64,RMI70,RMI76,RMI78,RMI82,#REF!)*(1-$E$91)*0.095</f>
        <v>#REF!</v>
      </c>
      <c r="RMJ97" s="1488" t="e">
        <f>SUM(RMJ23,RMJ27,RMJ33,RMJ38,RMJ41,RMJ44,RMJ47,RMJ50,RMJ56,RMJ62,RMJ64,RMJ70,RMJ76,RMJ78,RMJ82,#REF!)*(1-$E$91)*0.095</f>
        <v>#REF!</v>
      </c>
      <c r="RMK97" s="1488" t="e">
        <f>SUM(RMK23,RMK27,RMK33,RMK38,RMK41,RMK44,RMK47,RMK50,RMK56,RMK62,RMK64,RMK70,RMK76,RMK78,RMK82,#REF!)*(1-$E$91)*0.095</f>
        <v>#REF!</v>
      </c>
      <c r="RML97" s="1488" t="e">
        <f>SUM(RML23,RML27,RML33,RML38,RML41,RML44,RML47,RML50,RML56,RML62,RML64,RML70,RML76,RML78,RML82,#REF!)*(1-$E$91)*0.095</f>
        <v>#REF!</v>
      </c>
      <c r="RMM97" s="1488" t="e">
        <f>SUM(RMM23,RMM27,RMM33,RMM38,RMM41,RMM44,RMM47,RMM50,RMM56,RMM62,RMM64,RMM70,RMM76,RMM78,RMM82,#REF!)*(1-$E$91)*0.095</f>
        <v>#REF!</v>
      </c>
      <c r="RMN97" s="1488" t="e">
        <f>SUM(RMN23,RMN27,RMN33,RMN38,RMN41,RMN44,RMN47,RMN50,RMN56,RMN62,RMN64,RMN70,RMN76,RMN78,RMN82,#REF!)*(1-$E$91)*0.095</f>
        <v>#REF!</v>
      </c>
      <c r="RMO97" s="1488" t="e">
        <f>SUM(RMO23,RMO27,RMO33,RMO38,RMO41,RMO44,RMO47,RMO50,RMO56,RMO62,RMO64,RMO70,RMO76,RMO78,RMO82,#REF!)*(1-$E$91)*0.095</f>
        <v>#REF!</v>
      </c>
      <c r="RMP97" s="1488" t="e">
        <f>SUM(RMP23,RMP27,RMP33,RMP38,RMP41,RMP44,RMP47,RMP50,RMP56,RMP62,RMP64,RMP70,RMP76,RMP78,RMP82,#REF!)*(1-$E$91)*0.095</f>
        <v>#REF!</v>
      </c>
      <c r="RMQ97" s="1488" t="e">
        <f>SUM(RMQ23,RMQ27,RMQ33,RMQ38,RMQ41,RMQ44,RMQ47,RMQ50,RMQ56,RMQ62,RMQ64,RMQ70,RMQ76,RMQ78,RMQ82,#REF!)*(1-$E$91)*0.095</f>
        <v>#REF!</v>
      </c>
      <c r="RMR97" s="1488" t="e">
        <f>SUM(RMR23,RMR27,RMR33,RMR38,RMR41,RMR44,RMR47,RMR50,RMR56,RMR62,RMR64,RMR70,RMR76,RMR78,RMR82,#REF!)*(1-$E$91)*0.095</f>
        <v>#REF!</v>
      </c>
      <c r="RMS97" s="1488" t="e">
        <f>SUM(RMS23,RMS27,RMS33,RMS38,RMS41,RMS44,RMS47,RMS50,RMS56,RMS62,RMS64,RMS70,RMS76,RMS78,RMS82,#REF!)*(1-$E$91)*0.095</f>
        <v>#REF!</v>
      </c>
      <c r="RMT97" s="1488" t="e">
        <f>SUM(RMT23,RMT27,RMT33,RMT38,RMT41,RMT44,RMT47,RMT50,RMT56,RMT62,RMT64,RMT70,RMT76,RMT78,RMT82,#REF!)*(1-$E$91)*0.095</f>
        <v>#REF!</v>
      </c>
      <c r="RMU97" s="1488" t="e">
        <f>SUM(RMU23,RMU27,RMU33,RMU38,RMU41,RMU44,RMU47,RMU50,RMU56,RMU62,RMU64,RMU70,RMU76,RMU78,RMU82,#REF!)*(1-$E$91)*0.095</f>
        <v>#REF!</v>
      </c>
      <c r="RMV97" s="1488" t="e">
        <f>SUM(RMV23,RMV27,RMV33,RMV38,RMV41,RMV44,RMV47,RMV50,RMV56,RMV62,RMV64,RMV70,RMV76,RMV78,RMV82,#REF!)*(1-$E$91)*0.095</f>
        <v>#REF!</v>
      </c>
      <c r="RMW97" s="1488" t="e">
        <f>SUM(RMW23,RMW27,RMW33,RMW38,RMW41,RMW44,RMW47,RMW50,RMW56,RMW62,RMW64,RMW70,RMW76,RMW78,RMW82,#REF!)*(1-$E$91)*0.095</f>
        <v>#REF!</v>
      </c>
      <c r="RMX97" s="1488" t="e">
        <f>SUM(RMX23,RMX27,RMX33,RMX38,RMX41,RMX44,RMX47,RMX50,RMX56,RMX62,RMX64,RMX70,RMX76,RMX78,RMX82,#REF!)*(1-$E$91)*0.095</f>
        <v>#REF!</v>
      </c>
      <c r="RMY97" s="1488" t="e">
        <f>SUM(RMY23,RMY27,RMY33,RMY38,RMY41,RMY44,RMY47,RMY50,RMY56,RMY62,RMY64,RMY70,RMY76,RMY78,RMY82,#REF!)*(1-$E$91)*0.095</f>
        <v>#REF!</v>
      </c>
      <c r="RMZ97" s="1488" t="e">
        <f>SUM(RMZ23,RMZ27,RMZ33,RMZ38,RMZ41,RMZ44,RMZ47,RMZ50,RMZ56,RMZ62,RMZ64,RMZ70,RMZ76,RMZ78,RMZ82,#REF!)*(1-$E$91)*0.095</f>
        <v>#REF!</v>
      </c>
      <c r="RNA97" s="1488" t="e">
        <f>SUM(RNA23,RNA27,RNA33,RNA38,RNA41,RNA44,RNA47,RNA50,RNA56,RNA62,RNA64,RNA70,RNA76,RNA78,RNA82,#REF!)*(1-$E$91)*0.095</f>
        <v>#REF!</v>
      </c>
      <c r="RNB97" s="1488" t="e">
        <f>SUM(RNB23,RNB27,RNB33,RNB38,RNB41,RNB44,RNB47,RNB50,RNB56,RNB62,RNB64,RNB70,RNB76,RNB78,RNB82,#REF!)*(1-$E$91)*0.095</f>
        <v>#REF!</v>
      </c>
      <c r="RNC97" s="1488" t="e">
        <f>SUM(RNC23,RNC27,RNC33,RNC38,RNC41,RNC44,RNC47,RNC50,RNC56,RNC62,RNC64,RNC70,RNC76,RNC78,RNC82,#REF!)*(1-$E$91)*0.095</f>
        <v>#REF!</v>
      </c>
      <c r="RND97" s="1488" t="e">
        <f>SUM(RND23,RND27,RND33,RND38,RND41,RND44,RND47,RND50,RND56,RND62,RND64,RND70,RND76,RND78,RND82,#REF!)*(1-$E$91)*0.095</f>
        <v>#REF!</v>
      </c>
      <c r="RNE97" s="1488" t="e">
        <f>SUM(RNE23,RNE27,RNE33,RNE38,RNE41,RNE44,RNE47,RNE50,RNE56,RNE62,RNE64,RNE70,RNE76,RNE78,RNE82,#REF!)*(1-$E$91)*0.095</f>
        <v>#REF!</v>
      </c>
      <c r="RNF97" s="1488" t="e">
        <f>SUM(RNF23,RNF27,RNF33,RNF38,RNF41,RNF44,RNF47,RNF50,RNF56,RNF62,RNF64,RNF70,RNF76,RNF78,RNF82,#REF!)*(1-$E$91)*0.095</f>
        <v>#REF!</v>
      </c>
      <c r="RNG97" s="1488" t="e">
        <f>SUM(RNG23,RNG27,RNG33,RNG38,RNG41,RNG44,RNG47,RNG50,RNG56,RNG62,RNG64,RNG70,RNG76,RNG78,RNG82,#REF!)*(1-$E$91)*0.095</f>
        <v>#REF!</v>
      </c>
      <c r="RNH97" s="1488" t="e">
        <f>SUM(RNH23,RNH27,RNH33,RNH38,RNH41,RNH44,RNH47,RNH50,RNH56,RNH62,RNH64,RNH70,RNH76,RNH78,RNH82,#REF!)*(1-$E$91)*0.095</f>
        <v>#REF!</v>
      </c>
      <c r="RNI97" s="1488" t="e">
        <f>SUM(RNI23,RNI27,RNI33,RNI38,RNI41,RNI44,RNI47,RNI50,RNI56,RNI62,RNI64,RNI70,RNI76,RNI78,RNI82,#REF!)*(1-$E$91)*0.095</f>
        <v>#REF!</v>
      </c>
      <c r="RNJ97" s="1488" t="e">
        <f>SUM(RNJ23,RNJ27,RNJ33,RNJ38,RNJ41,RNJ44,RNJ47,RNJ50,RNJ56,RNJ62,RNJ64,RNJ70,RNJ76,RNJ78,RNJ82,#REF!)*(1-$E$91)*0.095</f>
        <v>#REF!</v>
      </c>
      <c r="RNK97" s="1488" t="e">
        <f>SUM(RNK23,RNK27,RNK33,RNK38,RNK41,RNK44,RNK47,RNK50,RNK56,RNK62,RNK64,RNK70,RNK76,RNK78,RNK82,#REF!)*(1-$E$91)*0.095</f>
        <v>#REF!</v>
      </c>
      <c r="RNL97" s="1488" t="e">
        <f>SUM(RNL23,RNL27,RNL33,RNL38,RNL41,RNL44,RNL47,RNL50,RNL56,RNL62,RNL64,RNL70,RNL76,RNL78,RNL82,#REF!)*(1-$E$91)*0.095</f>
        <v>#REF!</v>
      </c>
      <c r="RNM97" s="1488" t="e">
        <f>SUM(RNM23,RNM27,RNM33,RNM38,RNM41,RNM44,RNM47,RNM50,RNM56,RNM62,RNM64,RNM70,RNM76,RNM78,RNM82,#REF!)*(1-$E$91)*0.095</f>
        <v>#REF!</v>
      </c>
      <c r="RNN97" s="1488" t="e">
        <f>SUM(RNN23,RNN27,RNN33,RNN38,RNN41,RNN44,RNN47,RNN50,RNN56,RNN62,RNN64,RNN70,RNN76,RNN78,RNN82,#REF!)*(1-$E$91)*0.095</f>
        <v>#REF!</v>
      </c>
      <c r="RNO97" s="1488" t="e">
        <f>SUM(RNO23,RNO27,RNO33,RNO38,RNO41,RNO44,RNO47,RNO50,RNO56,RNO62,RNO64,RNO70,RNO76,RNO78,RNO82,#REF!)*(1-$E$91)*0.095</f>
        <v>#REF!</v>
      </c>
      <c r="RNP97" s="1488" t="e">
        <f>SUM(RNP23,RNP27,RNP33,RNP38,RNP41,RNP44,RNP47,RNP50,RNP56,RNP62,RNP64,RNP70,RNP76,RNP78,RNP82,#REF!)*(1-$E$91)*0.095</f>
        <v>#REF!</v>
      </c>
      <c r="RNQ97" s="1488" t="e">
        <f>SUM(RNQ23,RNQ27,RNQ33,RNQ38,RNQ41,RNQ44,RNQ47,RNQ50,RNQ56,RNQ62,RNQ64,RNQ70,RNQ76,RNQ78,RNQ82,#REF!)*(1-$E$91)*0.095</f>
        <v>#REF!</v>
      </c>
      <c r="RNR97" s="1488" t="e">
        <f>SUM(RNR23,RNR27,RNR33,RNR38,RNR41,RNR44,RNR47,RNR50,RNR56,RNR62,RNR64,RNR70,RNR76,RNR78,RNR82,#REF!)*(1-$E$91)*0.095</f>
        <v>#REF!</v>
      </c>
      <c r="RNS97" s="1488" t="e">
        <f>SUM(RNS23,RNS27,RNS33,RNS38,RNS41,RNS44,RNS47,RNS50,RNS56,RNS62,RNS64,RNS70,RNS76,RNS78,RNS82,#REF!)*(1-$E$91)*0.095</f>
        <v>#REF!</v>
      </c>
      <c r="RNT97" s="1488" t="e">
        <f>SUM(RNT23,RNT27,RNT33,RNT38,RNT41,RNT44,RNT47,RNT50,RNT56,RNT62,RNT64,RNT70,RNT76,RNT78,RNT82,#REF!)*(1-$E$91)*0.095</f>
        <v>#REF!</v>
      </c>
      <c r="RNU97" s="1488" t="e">
        <f>SUM(RNU23,RNU27,RNU33,RNU38,RNU41,RNU44,RNU47,RNU50,RNU56,RNU62,RNU64,RNU70,RNU76,RNU78,RNU82,#REF!)*(1-$E$91)*0.095</f>
        <v>#REF!</v>
      </c>
      <c r="RNV97" s="1488" t="e">
        <f>SUM(RNV23,RNV27,RNV33,RNV38,RNV41,RNV44,RNV47,RNV50,RNV56,RNV62,RNV64,RNV70,RNV76,RNV78,RNV82,#REF!)*(1-$E$91)*0.095</f>
        <v>#REF!</v>
      </c>
      <c r="RNW97" s="1488" t="e">
        <f>SUM(RNW23,RNW27,RNW33,RNW38,RNW41,RNW44,RNW47,RNW50,RNW56,RNW62,RNW64,RNW70,RNW76,RNW78,RNW82,#REF!)*(1-$E$91)*0.095</f>
        <v>#REF!</v>
      </c>
      <c r="RNX97" s="1488" t="e">
        <f>SUM(RNX23,RNX27,RNX33,RNX38,RNX41,RNX44,RNX47,RNX50,RNX56,RNX62,RNX64,RNX70,RNX76,RNX78,RNX82,#REF!)*(1-$E$91)*0.095</f>
        <v>#REF!</v>
      </c>
      <c r="RNY97" s="1488" t="e">
        <f>SUM(RNY23,RNY27,RNY33,RNY38,RNY41,RNY44,RNY47,RNY50,RNY56,RNY62,RNY64,RNY70,RNY76,RNY78,RNY82,#REF!)*(1-$E$91)*0.095</f>
        <v>#REF!</v>
      </c>
      <c r="RNZ97" s="1488" t="e">
        <f>SUM(RNZ23,RNZ27,RNZ33,RNZ38,RNZ41,RNZ44,RNZ47,RNZ50,RNZ56,RNZ62,RNZ64,RNZ70,RNZ76,RNZ78,RNZ82,#REF!)*(1-$E$91)*0.095</f>
        <v>#REF!</v>
      </c>
      <c r="ROA97" s="1488" t="e">
        <f>SUM(ROA23,ROA27,ROA33,ROA38,ROA41,ROA44,ROA47,ROA50,ROA56,ROA62,ROA64,ROA70,ROA76,ROA78,ROA82,#REF!)*(1-$E$91)*0.095</f>
        <v>#REF!</v>
      </c>
      <c r="ROB97" s="1488" t="e">
        <f>SUM(ROB23,ROB27,ROB33,ROB38,ROB41,ROB44,ROB47,ROB50,ROB56,ROB62,ROB64,ROB70,ROB76,ROB78,ROB82,#REF!)*(1-$E$91)*0.095</f>
        <v>#REF!</v>
      </c>
      <c r="ROC97" s="1488" t="e">
        <f>SUM(ROC23,ROC27,ROC33,ROC38,ROC41,ROC44,ROC47,ROC50,ROC56,ROC62,ROC64,ROC70,ROC76,ROC78,ROC82,#REF!)*(1-$E$91)*0.095</f>
        <v>#REF!</v>
      </c>
      <c r="ROD97" s="1488" t="e">
        <f>SUM(ROD23,ROD27,ROD33,ROD38,ROD41,ROD44,ROD47,ROD50,ROD56,ROD62,ROD64,ROD70,ROD76,ROD78,ROD82,#REF!)*(1-$E$91)*0.095</f>
        <v>#REF!</v>
      </c>
      <c r="ROE97" s="1488" t="e">
        <f>SUM(ROE23,ROE27,ROE33,ROE38,ROE41,ROE44,ROE47,ROE50,ROE56,ROE62,ROE64,ROE70,ROE76,ROE78,ROE82,#REF!)*(1-$E$91)*0.095</f>
        <v>#REF!</v>
      </c>
      <c r="ROF97" s="1488" t="e">
        <f>SUM(ROF23,ROF27,ROF33,ROF38,ROF41,ROF44,ROF47,ROF50,ROF56,ROF62,ROF64,ROF70,ROF76,ROF78,ROF82,#REF!)*(1-$E$91)*0.095</f>
        <v>#REF!</v>
      </c>
      <c r="ROG97" s="1488" t="e">
        <f>SUM(ROG23,ROG27,ROG33,ROG38,ROG41,ROG44,ROG47,ROG50,ROG56,ROG62,ROG64,ROG70,ROG76,ROG78,ROG82,#REF!)*(1-$E$91)*0.095</f>
        <v>#REF!</v>
      </c>
      <c r="ROH97" s="1488" t="e">
        <f>SUM(ROH23,ROH27,ROH33,ROH38,ROH41,ROH44,ROH47,ROH50,ROH56,ROH62,ROH64,ROH70,ROH76,ROH78,ROH82,#REF!)*(1-$E$91)*0.095</f>
        <v>#REF!</v>
      </c>
      <c r="ROI97" s="1488" t="e">
        <f>SUM(ROI23,ROI27,ROI33,ROI38,ROI41,ROI44,ROI47,ROI50,ROI56,ROI62,ROI64,ROI70,ROI76,ROI78,ROI82,#REF!)*(1-$E$91)*0.095</f>
        <v>#REF!</v>
      </c>
      <c r="ROJ97" s="1488" t="e">
        <f>SUM(ROJ23,ROJ27,ROJ33,ROJ38,ROJ41,ROJ44,ROJ47,ROJ50,ROJ56,ROJ62,ROJ64,ROJ70,ROJ76,ROJ78,ROJ82,#REF!)*(1-$E$91)*0.095</f>
        <v>#REF!</v>
      </c>
      <c r="ROK97" s="1488" t="e">
        <f>SUM(ROK23,ROK27,ROK33,ROK38,ROK41,ROK44,ROK47,ROK50,ROK56,ROK62,ROK64,ROK70,ROK76,ROK78,ROK82,#REF!)*(1-$E$91)*0.095</f>
        <v>#REF!</v>
      </c>
      <c r="ROL97" s="1488" t="e">
        <f>SUM(ROL23,ROL27,ROL33,ROL38,ROL41,ROL44,ROL47,ROL50,ROL56,ROL62,ROL64,ROL70,ROL76,ROL78,ROL82,#REF!)*(1-$E$91)*0.095</f>
        <v>#REF!</v>
      </c>
      <c r="ROM97" s="1488" t="e">
        <f>SUM(ROM23,ROM27,ROM33,ROM38,ROM41,ROM44,ROM47,ROM50,ROM56,ROM62,ROM64,ROM70,ROM76,ROM78,ROM82,#REF!)*(1-$E$91)*0.095</f>
        <v>#REF!</v>
      </c>
      <c r="RON97" s="1488" t="e">
        <f>SUM(RON23,RON27,RON33,RON38,RON41,RON44,RON47,RON50,RON56,RON62,RON64,RON70,RON76,RON78,RON82,#REF!)*(1-$E$91)*0.095</f>
        <v>#REF!</v>
      </c>
      <c r="ROO97" s="1488" t="e">
        <f>SUM(ROO23,ROO27,ROO33,ROO38,ROO41,ROO44,ROO47,ROO50,ROO56,ROO62,ROO64,ROO70,ROO76,ROO78,ROO82,#REF!)*(1-$E$91)*0.095</f>
        <v>#REF!</v>
      </c>
      <c r="ROP97" s="1488" t="e">
        <f>SUM(ROP23,ROP27,ROP33,ROP38,ROP41,ROP44,ROP47,ROP50,ROP56,ROP62,ROP64,ROP70,ROP76,ROP78,ROP82,#REF!)*(1-$E$91)*0.095</f>
        <v>#REF!</v>
      </c>
      <c r="ROQ97" s="1488" t="e">
        <f>SUM(ROQ23,ROQ27,ROQ33,ROQ38,ROQ41,ROQ44,ROQ47,ROQ50,ROQ56,ROQ62,ROQ64,ROQ70,ROQ76,ROQ78,ROQ82,#REF!)*(1-$E$91)*0.095</f>
        <v>#REF!</v>
      </c>
      <c r="ROR97" s="1488" t="e">
        <f>SUM(ROR23,ROR27,ROR33,ROR38,ROR41,ROR44,ROR47,ROR50,ROR56,ROR62,ROR64,ROR70,ROR76,ROR78,ROR82,#REF!)*(1-$E$91)*0.095</f>
        <v>#REF!</v>
      </c>
      <c r="ROS97" s="1488" t="e">
        <f>SUM(ROS23,ROS27,ROS33,ROS38,ROS41,ROS44,ROS47,ROS50,ROS56,ROS62,ROS64,ROS70,ROS76,ROS78,ROS82,#REF!)*(1-$E$91)*0.095</f>
        <v>#REF!</v>
      </c>
      <c r="ROT97" s="1488" t="e">
        <f>SUM(ROT23,ROT27,ROT33,ROT38,ROT41,ROT44,ROT47,ROT50,ROT56,ROT62,ROT64,ROT70,ROT76,ROT78,ROT82,#REF!)*(1-$E$91)*0.095</f>
        <v>#REF!</v>
      </c>
      <c r="ROU97" s="1488" t="e">
        <f>SUM(ROU23,ROU27,ROU33,ROU38,ROU41,ROU44,ROU47,ROU50,ROU56,ROU62,ROU64,ROU70,ROU76,ROU78,ROU82,#REF!)*(1-$E$91)*0.095</f>
        <v>#REF!</v>
      </c>
      <c r="ROV97" s="1488" t="e">
        <f>SUM(ROV23,ROV27,ROV33,ROV38,ROV41,ROV44,ROV47,ROV50,ROV56,ROV62,ROV64,ROV70,ROV76,ROV78,ROV82,#REF!)*(1-$E$91)*0.095</f>
        <v>#REF!</v>
      </c>
      <c r="ROW97" s="1488" t="e">
        <f>SUM(ROW23,ROW27,ROW33,ROW38,ROW41,ROW44,ROW47,ROW50,ROW56,ROW62,ROW64,ROW70,ROW76,ROW78,ROW82,#REF!)*(1-$E$91)*0.095</f>
        <v>#REF!</v>
      </c>
      <c r="ROX97" s="1488" t="e">
        <f>SUM(ROX23,ROX27,ROX33,ROX38,ROX41,ROX44,ROX47,ROX50,ROX56,ROX62,ROX64,ROX70,ROX76,ROX78,ROX82,#REF!)*(1-$E$91)*0.095</f>
        <v>#REF!</v>
      </c>
      <c r="ROY97" s="1488" t="e">
        <f>SUM(ROY23,ROY27,ROY33,ROY38,ROY41,ROY44,ROY47,ROY50,ROY56,ROY62,ROY64,ROY70,ROY76,ROY78,ROY82,#REF!)*(1-$E$91)*0.095</f>
        <v>#REF!</v>
      </c>
      <c r="ROZ97" s="1488" t="e">
        <f>SUM(ROZ23,ROZ27,ROZ33,ROZ38,ROZ41,ROZ44,ROZ47,ROZ50,ROZ56,ROZ62,ROZ64,ROZ70,ROZ76,ROZ78,ROZ82,#REF!)*(1-$E$91)*0.095</f>
        <v>#REF!</v>
      </c>
      <c r="RPA97" s="1488" t="e">
        <f>SUM(RPA23,RPA27,RPA33,RPA38,RPA41,RPA44,RPA47,RPA50,RPA56,RPA62,RPA64,RPA70,RPA76,RPA78,RPA82,#REF!)*(1-$E$91)*0.095</f>
        <v>#REF!</v>
      </c>
      <c r="RPB97" s="1488" t="e">
        <f>SUM(RPB23,RPB27,RPB33,RPB38,RPB41,RPB44,RPB47,RPB50,RPB56,RPB62,RPB64,RPB70,RPB76,RPB78,RPB82,#REF!)*(1-$E$91)*0.095</f>
        <v>#REF!</v>
      </c>
      <c r="RPC97" s="1488" t="e">
        <f>SUM(RPC23,RPC27,RPC33,RPC38,RPC41,RPC44,RPC47,RPC50,RPC56,RPC62,RPC64,RPC70,RPC76,RPC78,RPC82,#REF!)*(1-$E$91)*0.095</f>
        <v>#REF!</v>
      </c>
      <c r="RPD97" s="1488" t="e">
        <f>SUM(RPD23,RPD27,RPD33,RPD38,RPD41,RPD44,RPD47,RPD50,RPD56,RPD62,RPD64,RPD70,RPD76,RPD78,RPD82,#REF!)*(1-$E$91)*0.095</f>
        <v>#REF!</v>
      </c>
      <c r="RPE97" s="1488" t="e">
        <f>SUM(RPE23,RPE27,RPE33,RPE38,RPE41,RPE44,RPE47,RPE50,RPE56,RPE62,RPE64,RPE70,RPE76,RPE78,RPE82,#REF!)*(1-$E$91)*0.095</f>
        <v>#REF!</v>
      </c>
      <c r="RPF97" s="1488" t="e">
        <f>SUM(RPF23,RPF27,RPF33,RPF38,RPF41,RPF44,RPF47,RPF50,RPF56,RPF62,RPF64,RPF70,RPF76,RPF78,RPF82,#REF!)*(1-$E$91)*0.095</f>
        <v>#REF!</v>
      </c>
      <c r="RPG97" s="1488" t="e">
        <f>SUM(RPG23,RPG27,RPG33,RPG38,RPG41,RPG44,RPG47,RPG50,RPG56,RPG62,RPG64,RPG70,RPG76,RPG78,RPG82,#REF!)*(1-$E$91)*0.095</f>
        <v>#REF!</v>
      </c>
      <c r="RPH97" s="1488" t="e">
        <f>SUM(RPH23,RPH27,RPH33,RPH38,RPH41,RPH44,RPH47,RPH50,RPH56,RPH62,RPH64,RPH70,RPH76,RPH78,RPH82,#REF!)*(1-$E$91)*0.095</f>
        <v>#REF!</v>
      </c>
      <c r="RPI97" s="1488" t="e">
        <f>SUM(RPI23,RPI27,RPI33,RPI38,RPI41,RPI44,RPI47,RPI50,RPI56,RPI62,RPI64,RPI70,RPI76,RPI78,RPI82,#REF!)*(1-$E$91)*0.095</f>
        <v>#REF!</v>
      </c>
      <c r="RPJ97" s="1488" t="e">
        <f>SUM(RPJ23,RPJ27,RPJ33,RPJ38,RPJ41,RPJ44,RPJ47,RPJ50,RPJ56,RPJ62,RPJ64,RPJ70,RPJ76,RPJ78,RPJ82,#REF!)*(1-$E$91)*0.095</f>
        <v>#REF!</v>
      </c>
      <c r="RPK97" s="1488" t="e">
        <f>SUM(RPK23,RPK27,RPK33,RPK38,RPK41,RPK44,RPK47,RPK50,RPK56,RPK62,RPK64,RPK70,RPK76,RPK78,RPK82,#REF!)*(1-$E$91)*0.095</f>
        <v>#REF!</v>
      </c>
      <c r="RPL97" s="1488" t="e">
        <f>SUM(RPL23,RPL27,RPL33,RPL38,RPL41,RPL44,RPL47,RPL50,RPL56,RPL62,RPL64,RPL70,RPL76,RPL78,RPL82,#REF!)*(1-$E$91)*0.095</f>
        <v>#REF!</v>
      </c>
      <c r="RPM97" s="1488" t="e">
        <f>SUM(RPM23,RPM27,RPM33,RPM38,RPM41,RPM44,RPM47,RPM50,RPM56,RPM62,RPM64,RPM70,RPM76,RPM78,RPM82,#REF!)*(1-$E$91)*0.095</f>
        <v>#REF!</v>
      </c>
      <c r="RPN97" s="1488" t="e">
        <f>SUM(RPN23,RPN27,RPN33,RPN38,RPN41,RPN44,RPN47,RPN50,RPN56,RPN62,RPN64,RPN70,RPN76,RPN78,RPN82,#REF!)*(1-$E$91)*0.095</f>
        <v>#REF!</v>
      </c>
      <c r="RPO97" s="1488" t="e">
        <f>SUM(RPO23,RPO27,RPO33,RPO38,RPO41,RPO44,RPO47,RPO50,RPO56,RPO62,RPO64,RPO70,RPO76,RPO78,RPO82,#REF!)*(1-$E$91)*0.095</f>
        <v>#REF!</v>
      </c>
      <c r="RPP97" s="1488" t="e">
        <f>SUM(RPP23,RPP27,RPP33,RPP38,RPP41,RPP44,RPP47,RPP50,RPP56,RPP62,RPP64,RPP70,RPP76,RPP78,RPP82,#REF!)*(1-$E$91)*0.095</f>
        <v>#REF!</v>
      </c>
      <c r="RPQ97" s="1488" t="e">
        <f>SUM(RPQ23,RPQ27,RPQ33,RPQ38,RPQ41,RPQ44,RPQ47,RPQ50,RPQ56,RPQ62,RPQ64,RPQ70,RPQ76,RPQ78,RPQ82,#REF!)*(1-$E$91)*0.095</f>
        <v>#REF!</v>
      </c>
      <c r="RPR97" s="1488" t="e">
        <f>SUM(RPR23,RPR27,RPR33,RPR38,RPR41,RPR44,RPR47,RPR50,RPR56,RPR62,RPR64,RPR70,RPR76,RPR78,RPR82,#REF!)*(1-$E$91)*0.095</f>
        <v>#REF!</v>
      </c>
      <c r="RPS97" s="1488" t="e">
        <f>SUM(RPS23,RPS27,RPS33,RPS38,RPS41,RPS44,RPS47,RPS50,RPS56,RPS62,RPS64,RPS70,RPS76,RPS78,RPS82,#REF!)*(1-$E$91)*0.095</f>
        <v>#REF!</v>
      </c>
      <c r="RPT97" s="1488" t="e">
        <f>SUM(RPT23,RPT27,RPT33,RPT38,RPT41,RPT44,RPT47,RPT50,RPT56,RPT62,RPT64,RPT70,RPT76,RPT78,RPT82,#REF!)*(1-$E$91)*0.095</f>
        <v>#REF!</v>
      </c>
      <c r="RPU97" s="1488" t="e">
        <f>SUM(RPU23,RPU27,RPU33,RPU38,RPU41,RPU44,RPU47,RPU50,RPU56,RPU62,RPU64,RPU70,RPU76,RPU78,RPU82,#REF!)*(1-$E$91)*0.095</f>
        <v>#REF!</v>
      </c>
      <c r="RPV97" s="1488" t="e">
        <f>SUM(RPV23,RPV27,RPV33,RPV38,RPV41,RPV44,RPV47,RPV50,RPV56,RPV62,RPV64,RPV70,RPV76,RPV78,RPV82,#REF!)*(1-$E$91)*0.095</f>
        <v>#REF!</v>
      </c>
      <c r="RPW97" s="1488" t="e">
        <f>SUM(RPW23,RPW27,RPW33,RPW38,RPW41,RPW44,RPW47,RPW50,RPW56,RPW62,RPW64,RPW70,RPW76,RPW78,RPW82,#REF!)*(1-$E$91)*0.095</f>
        <v>#REF!</v>
      </c>
      <c r="RPX97" s="1488" t="e">
        <f>SUM(RPX23,RPX27,RPX33,RPX38,RPX41,RPX44,RPX47,RPX50,RPX56,RPX62,RPX64,RPX70,RPX76,RPX78,RPX82,#REF!)*(1-$E$91)*0.095</f>
        <v>#REF!</v>
      </c>
      <c r="RPY97" s="1488" t="e">
        <f>SUM(RPY23,RPY27,RPY33,RPY38,RPY41,RPY44,RPY47,RPY50,RPY56,RPY62,RPY64,RPY70,RPY76,RPY78,RPY82,#REF!)*(1-$E$91)*0.095</f>
        <v>#REF!</v>
      </c>
      <c r="RPZ97" s="1488" t="e">
        <f>SUM(RPZ23,RPZ27,RPZ33,RPZ38,RPZ41,RPZ44,RPZ47,RPZ50,RPZ56,RPZ62,RPZ64,RPZ70,RPZ76,RPZ78,RPZ82,#REF!)*(1-$E$91)*0.095</f>
        <v>#REF!</v>
      </c>
      <c r="RQA97" s="1488" t="e">
        <f>SUM(RQA23,RQA27,RQA33,RQA38,RQA41,RQA44,RQA47,RQA50,RQA56,RQA62,RQA64,RQA70,RQA76,RQA78,RQA82,#REF!)*(1-$E$91)*0.095</f>
        <v>#REF!</v>
      </c>
      <c r="RQB97" s="1488" t="e">
        <f>SUM(RQB23,RQB27,RQB33,RQB38,RQB41,RQB44,RQB47,RQB50,RQB56,RQB62,RQB64,RQB70,RQB76,RQB78,RQB82,#REF!)*(1-$E$91)*0.095</f>
        <v>#REF!</v>
      </c>
      <c r="RQC97" s="1488" t="e">
        <f>SUM(RQC23,RQC27,RQC33,RQC38,RQC41,RQC44,RQC47,RQC50,RQC56,RQC62,RQC64,RQC70,RQC76,RQC78,RQC82,#REF!)*(1-$E$91)*0.095</f>
        <v>#REF!</v>
      </c>
      <c r="RQD97" s="1488" t="e">
        <f>SUM(RQD23,RQD27,RQD33,RQD38,RQD41,RQD44,RQD47,RQD50,RQD56,RQD62,RQD64,RQD70,RQD76,RQD78,RQD82,#REF!)*(1-$E$91)*0.095</f>
        <v>#REF!</v>
      </c>
      <c r="RQE97" s="1488" t="e">
        <f>SUM(RQE23,RQE27,RQE33,RQE38,RQE41,RQE44,RQE47,RQE50,RQE56,RQE62,RQE64,RQE70,RQE76,RQE78,RQE82,#REF!)*(1-$E$91)*0.095</f>
        <v>#REF!</v>
      </c>
      <c r="RQF97" s="1488" t="e">
        <f>SUM(RQF23,RQF27,RQF33,RQF38,RQF41,RQF44,RQF47,RQF50,RQF56,RQF62,RQF64,RQF70,RQF76,RQF78,RQF82,#REF!)*(1-$E$91)*0.095</f>
        <v>#REF!</v>
      </c>
      <c r="RQG97" s="1488" t="e">
        <f>SUM(RQG23,RQG27,RQG33,RQG38,RQG41,RQG44,RQG47,RQG50,RQG56,RQG62,RQG64,RQG70,RQG76,RQG78,RQG82,#REF!)*(1-$E$91)*0.095</f>
        <v>#REF!</v>
      </c>
      <c r="RQH97" s="1488" t="e">
        <f>SUM(RQH23,RQH27,RQH33,RQH38,RQH41,RQH44,RQH47,RQH50,RQH56,RQH62,RQH64,RQH70,RQH76,RQH78,RQH82,#REF!)*(1-$E$91)*0.095</f>
        <v>#REF!</v>
      </c>
      <c r="RQI97" s="1488" t="e">
        <f>SUM(RQI23,RQI27,RQI33,RQI38,RQI41,RQI44,RQI47,RQI50,RQI56,RQI62,RQI64,RQI70,RQI76,RQI78,RQI82,#REF!)*(1-$E$91)*0.095</f>
        <v>#REF!</v>
      </c>
      <c r="RQJ97" s="1488" t="e">
        <f>SUM(RQJ23,RQJ27,RQJ33,RQJ38,RQJ41,RQJ44,RQJ47,RQJ50,RQJ56,RQJ62,RQJ64,RQJ70,RQJ76,RQJ78,RQJ82,#REF!)*(1-$E$91)*0.095</f>
        <v>#REF!</v>
      </c>
      <c r="RQK97" s="1488" t="e">
        <f>SUM(RQK23,RQK27,RQK33,RQK38,RQK41,RQK44,RQK47,RQK50,RQK56,RQK62,RQK64,RQK70,RQK76,RQK78,RQK82,#REF!)*(1-$E$91)*0.095</f>
        <v>#REF!</v>
      </c>
      <c r="RQL97" s="1488" t="e">
        <f>SUM(RQL23,RQL27,RQL33,RQL38,RQL41,RQL44,RQL47,RQL50,RQL56,RQL62,RQL64,RQL70,RQL76,RQL78,RQL82,#REF!)*(1-$E$91)*0.095</f>
        <v>#REF!</v>
      </c>
      <c r="RQM97" s="1488" t="e">
        <f>SUM(RQM23,RQM27,RQM33,RQM38,RQM41,RQM44,RQM47,RQM50,RQM56,RQM62,RQM64,RQM70,RQM76,RQM78,RQM82,#REF!)*(1-$E$91)*0.095</f>
        <v>#REF!</v>
      </c>
      <c r="RQN97" s="1488" t="e">
        <f>SUM(RQN23,RQN27,RQN33,RQN38,RQN41,RQN44,RQN47,RQN50,RQN56,RQN62,RQN64,RQN70,RQN76,RQN78,RQN82,#REF!)*(1-$E$91)*0.095</f>
        <v>#REF!</v>
      </c>
      <c r="RQO97" s="1488" t="e">
        <f>SUM(RQO23,RQO27,RQO33,RQO38,RQO41,RQO44,RQO47,RQO50,RQO56,RQO62,RQO64,RQO70,RQO76,RQO78,RQO82,#REF!)*(1-$E$91)*0.095</f>
        <v>#REF!</v>
      </c>
      <c r="RQP97" s="1488" t="e">
        <f>SUM(RQP23,RQP27,RQP33,RQP38,RQP41,RQP44,RQP47,RQP50,RQP56,RQP62,RQP64,RQP70,RQP76,RQP78,RQP82,#REF!)*(1-$E$91)*0.095</f>
        <v>#REF!</v>
      </c>
      <c r="RQQ97" s="1488" t="e">
        <f>SUM(RQQ23,RQQ27,RQQ33,RQQ38,RQQ41,RQQ44,RQQ47,RQQ50,RQQ56,RQQ62,RQQ64,RQQ70,RQQ76,RQQ78,RQQ82,#REF!)*(1-$E$91)*0.095</f>
        <v>#REF!</v>
      </c>
      <c r="RQR97" s="1488" t="e">
        <f>SUM(RQR23,RQR27,RQR33,RQR38,RQR41,RQR44,RQR47,RQR50,RQR56,RQR62,RQR64,RQR70,RQR76,RQR78,RQR82,#REF!)*(1-$E$91)*0.095</f>
        <v>#REF!</v>
      </c>
      <c r="RQS97" s="1488" t="e">
        <f>SUM(RQS23,RQS27,RQS33,RQS38,RQS41,RQS44,RQS47,RQS50,RQS56,RQS62,RQS64,RQS70,RQS76,RQS78,RQS82,#REF!)*(1-$E$91)*0.095</f>
        <v>#REF!</v>
      </c>
      <c r="RQT97" s="1488" t="e">
        <f>SUM(RQT23,RQT27,RQT33,RQT38,RQT41,RQT44,RQT47,RQT50,RQT56,RQT62,RQT64,RQT70,RQT76,RQT78,RQT82,#REF!)*(1-$E$91)*0.095</f>
        <v>#REF!</v>
      </c>
      <c r="RQU97" s="1488" t="e">
        <f>SUM(RQU23,RQU27,RQU33,RQU38,RQU41,RQU44,RQU47,RQU50,RQU56,RQU62,RQU64,RQU70,RQU76,RQU78,RQU82,#REF!)*(1-$E$91)*0.095</f>
        <v>#REF!</v>
      </c>
      <c r="RQV97" s="1488" t="e">
        <f>SUM(RQV23,RQV27,RQV33,RQV38,RQV41,RQV44,RQV47,RQV50,RQV56,RQV62,RQV64,RQV70,RQV76,RQV78,RQV82,#REF!)*(1-$E$91)*0.095</f>
        <v>#REF!</v>
      </c>
      <c r="RQW97" s="1488" t="e">
        <f>SUM(RQW23,RQW27,RQW33,RQW38,RQW41,RQW44,RQW47,RQW50,RQW56,RQW62,RQW64,RQW70,RQW76,RQW78,RQW82,#REF!)*(1-$E$91)*0.095</f>
        <v>#REF!</v>
      </c>
      <c r="RQX97" s="1488" t="e">
        <f>SUM(RQX23,RQX27,RQX33,RQX38,RQX41,RQX44,RQX47,RQX50,RQX56,RQX62,RQX64,RQX70,RQX76,RQX78,RQX82,#REF!)*(1-$E$91)*0.095</f>
        <v>#REF!</v>
      </c>
      <c r="RQY97" s="1488" t="e">
        <f>SUM(RQY23,RQY27,RQY33,RQY38,RQY41,RQY44,RQY47,RQY50,RQY56,RQY62,RQY64,RQY70,RQY76,RQY78,RQY82,#REF!)*(1-$E$91)*0.095</f>
        <v>#REF!</v>
      </c>
      <c r="RQZ97" s="1488" t="e">
        <f>SUM(RQZ23,RQZ27,RQZ33,RQZ38,RQZ41,RQZ44,RQZ47,RQZ50,RQZ56,RQZ62,RQZ64,RQZ70,RQZ76,RQZ78,RQZ82,#REF!)*(1-$E$91)*0.095</f>
        <v>#REF!</v>
      </c>
      <c r="RRA97" s="1488" t="e">
        <f>SUM(RRA23,RRA27,RRA33,RRA38,RRA41,RRA44,RRA47,RRA50,RRA56,RRA62,RRA64,RRA70,RRA76,RRA78,RRA82,#REF!)*(1-$E$91)*0.095</f>
        <v>#REF!</v>
      </c>
      <c r="RRB97" s="1488" t="e">
        <f>SUM(RRB23,RRB27,RRB33,RRB38,RRB41,RRB44,RRB47,RRB50,RRB56,RRB62,RRB64,RRB70,RRB76,RRB78,RRB82,#REF!)*(1-$E$91)*0.095</f>
        <v>#REF!</v>
      </c>
      <c r="RRC97" s="1488" t="e">
        <f>SUM(RRC23,RRC27,RRC33,RRC38,RRC41,RRC44,RRC47,RRC50,RRC56,RRC62,RRC64,RRC70,RRC76,RRC78,RRC82,#REF!)*(1-$E$91)*0.095</f>
        <v>#REF!</v>
      </c>
      <c r="RRD97" s="1488" t="e">
        <f>SUM(RRD23,RRD27,RRD33,RRD38,RRD41,RRD44,RRD47,RRD50,RRD56,RRD62,RRD64,RRD70,RRD76,RRD78,RRD82,#REF!)*(1-$E$91)*0.095</f>
        <v>#REF!</v>
      </c>
      <c r="RRE97" s="1488" t="e">
        <f>SUM(RRE23,RRE27,RRE33,RRE38,RRE41,RRE44,RRE47,RRE50,RRE56,RRE62,RRE64,RRE70,RRE76,RRE78,RRE82,#REF!)*(1-$E$91)*0.095</f>
        <v>#REF!</v>
      </c>
      <c r="RRF97" s="1488" t="e">
        <f>SUM(RRF23,RRF27,RRF33,RRF38,RRF41,RRF44,RRF47,RRF50,RRF56,RRF62,RRF64,RRF70,RRF76,RRF78,RRF82,#REF!)*(1-$E$91)*0.095</f>
        <v>#REF!</v>
      </c>
      <c r="RRG97" s="1488" t="e">
        <f>SUM(RRG23,RRG27,RRG33,RRG38,RRG41,RRG44,RRG47,RRG50,RRG56,RRG62,RRG64,RRG70,RRG76,RRG78,RRG82,#REF!)*(1-$E$91)*0.095</f>
        <v>#REF!</v>
      </c>
      <c r="RRH97" s="1488" t="e">
        <f>SUM(RRH23,RRH27,RRH33,RRH38,RRH41,RRH44,RRH47,RRH50,RRH56,RRH62,RRH64,RRH70,RRH76,RRH78,RRH82,#REF!)*(1-$E$91)*0.095</f>
        <v>#REF!</v>
      </c>
      <c r="RRI97" s="1488" t="e">
        <f>SUM(RRI23,RRI27,RRI33,RRI38,RRI41,RRI44,RRI47,RRI50,RRI56,RRI62,RRI64,RRI70,RRI76,RRI78,RRI82,#REF!)*(1-$E$91)*0.095</f>
        <v>#REF!</v>
      </c>
      <c r="RRJ97" s="1488" t="e">
        <f>SUM(RRJ23,RRJ27,RRJ33,RRJ38,RRJ41,RRJ44,RRJ47,RRJ50,RRJ56,RRJ62,RRJ64,RRJ70,RRJ76,RRJ78,RRJ82,#REF!)*(1-$E$91)*0.095</f>
        <v>#REF!</v>
      </c>
      <c r="RRK97" s="1488" t="e">
        <f>SUM(RRK23,RRK27,RRK33,RRK38,RRK41,RRK44,RRK47,RRK50,RRK56,RRK62,RRK64,RRK70,RRK76,RRK78,RRK82,#REF!)*(1-$E$91)*0.095</f>
        <v>#REF!</v>
      </c>
      <c r="RRL97" s="1488" t="e">
        <f>SUM(RRL23,RRL27,RRL33,RRL38,RRL41,RRL44,RRL47,RRL50,RRL56,RRL62,RRL64,RRL70,RRL76,RRL78,RRL82,#REF!)*(1-$E$91)*0.095</f>
        <v>#REF!</v>
      </c>
      <c r="RRM97" s="1488" t="e">
        <f>SUM(RRM23,RRM27,RRM33,RRM38,RRM41,RRM44,RRM47,RRM50,RRM56,RRM62,RRM64,RRM70,RRM76,RRM78,RRM82,#REF!)*(1-$E$91)*0.095</f>
        <v>#REF!</v>
      </c>
      <c r="RRN97" s="1488" t="e">
        <f>SUM(RRN23,RRN27,RRN33,RRN38,RRN41,RRN44,RRN47,RRN50,RRN56,RRN62,RRN64,RRN70,RRN76,RRN78,RRN82,#REF!)*(1-$E$91)*0.095</f>
        <v>#REF!</v>
      </c>
      <c r="RRO97" s="1488" t="e">
        <f>SUM(RRO23,RRO27,RRO33,RRO38,RRO41,RRO44,RRO47,RRO50,RRO56,RRO62,RRO64,RRO70,RRO76,RRO78,RRO82,#REF!)*(1-$E$91)*0.095</f>
        <v>#REF!</v>
      </c>
      <c r="RRP97" s="1488" t="e">
        <f>SUM(RRP23,RRP27,RRP33,RRP38,RRP41,RRP44,RRP47,RRP50,RRP56,RRP62,RRP64,RRP70,RRP76,RRP78,RRP82,#REF!)*(1-$E$91)*0.095</f>
        <v>#REF!</v>
      </c>
      <c r="RRQ97" s="1488" t="e">
        <f>SUM(RRQ23,RRQ27,RRQ33,RRQ38,RRQ41,RRQ44,RRQ47,RRQ50,RRQ56,RRQ62,RRQ64,RRQ70,RRQ76,RRQ78,RRQ82,#REF!)*(1-$E$91)*0.095</f>
        <v>#REF!</v>
      </c>
      <c r="RRR97" s="1488" t="e">
        <f>SUM(RRR23,RRR27,RRR33,RRR38,RRR41,RRR44,RRR47,RRR50,RRR56,RRR62,RRR64,RRR70,RRR76,RRR78,RRR82,#REF!)*(1-$E$91)*0.095</f>
        <v>#REF!</v>
      </c>
      <c r="RRS97" s="1488" t="e">
        <f>SUM(RRS23,RRS27,RRS33,RRS38,RRS41,RRS44,RRS47,RRS50,RRS56,RRS62,RRS64,RRS70,RRS76,RRS78,RRS82,#REF!)*(1-$E$91)*0.095</f>
        <v>#REF!</v>
      </c>
      <c r="RRT97" s="1488" t="e">
        <f>SUM(RRT23,RRT27,RRT33,RRT38,RRT41,RRT44,RRT47,RRT50,RRT56,RRT62,RRT64,RRT70,RRT76,RRT78,RRT82,#REF!)*(1-$E$91)*0.095</f>
        <v>#REF!</v>
      </c>
      <c r="RRU97" s="1488" t="e">
        <f>SUM(RRU23,RRU27,RRU33,RRU38,RRU41,RRU44,RRU47,RRU50,RRU56,RRU62,RRU64,RRU70,RRU76,RRU78,RRU82,#REF!)*(1-$E$91)*0.095</f>
        <v>#REF!</v>
      </c>
      <c r="RRV97" s="1488" t="e">
        <f>SUM(RRV23,RRV27,RRV33,RRV38,RRV41,RRV44,RRV47,RRV50,RRV56,RRV62,RRV64,RRV70,RRV76,RRV78,RRV82,#REF!)*(1-$E$91)*0.095</f>
        <v>#REF!</v>
      </c>
      <c r="RRW97" s="1488" t="e">
        <f>SUM(RRW23,RRW27,RRW33,RRW38,RRW41,RRW44,RRW47,RRW50,RRW56,RRW62,RRW64,RRW70,RRW76,RRW78,RRW82,#REF!)*(1-$E$91)*0.095</f>
        <v>#REF!</v>
      </c>
      <c r="RRX97" s="1488" t="e">
        <f>SUM(RRX23,RRX27,RRX33,RRX38,RRX41,RRX44,RRX47,RRX50,RRX56,RRX62,RRX64,RRX70,RRX76,RRX78,RRX82,#REF!)*(1-$E$91)*0.095</f>
        <v>#REF!</v>
      </c>
      <c r="RRY97" s="1488" t="e">
        <f>SUM(RRY23,RRY27,RRY33,RRY38,RRY41,RRY44,RRY47,RRY50,RRY56,RRY62,RRY64,RRY70,RRY76,RRY78,RRY82,#REF!)*(1-$E$91)*0.095</f>
        <v>#REF!</v>
      </c>
      <c r="RRZ97" s="1488" t="e">
        <f>SUM(RRZ23,RRZ27,RRZ33,RRZ38,RRZ41,RRZ44,RRZ47,RRZ50,RRZ56,RRZ62,RRZ64,RRZ70,RRZ76,RRZ78,RRZ82,#REF!)*(1-$E$91)*0.095</f>
        <v>#REF!</v>
      </c>
      <c r="RSA97" s="1488" t="e">
        <f>SUM(RSA23,RSA27,RSA33,RSA38,RSA41,RSA44,RSA47,RSA50,RSA56,RSA62,RSA64,RSA70,RSA76,RSA78,RSA82,#REF!)*(1-$E$91)*0.095</f>
        <v>#REF!</v>
      </c>
      <c r="RSB97" s="1488" t="e">
        <f>SUM(RSB23,RSB27,RSB33,RSB38,RSB41,RSB44,RSB47,RSB50,RSB56,RSB62,RSB64,RSB70,RSB76,RSB78,RSB82,#REF!)*(1-$E$91)*0.095</f>
        <v>#REF!</v>
      </c>
      <c r="RSC97" s="1488" t="e">
        <f>SUM(RSC23,RSC27,RSC33,RSC38,RSC41,RSC44,RSC47,RSC50,RSC56,RSC62,RSC64,RSC70,RSC76,RSC78,RSC82,#REF!)*(1-$E$91)*0.095</f>
        <v>#REF!</v>
      </c>
      <c r="RSD97" s="1488" t="e">
        <f>SUM(RSD23,RSD27,RSD33,RSD38,RSD41,RSD44,RSD47,RSD50,RSD56,RSD62,RSD64,RSD70,RSD76,RSD78,RSD82,#REF!)*(1-$E$91)*0.095</f>
        <v>#REF!</v>
      </c>
      <c r="RSE97" s="1488" t="e">
        <f>SUM(RSE23,RSE27,RSE33,RSE38,RSE41,RSE44,RSE47,RSE50,RSE56,RSE62,RSE64,RSE70,RSE76,RSE78,RSE82,#REF!)*(1-$E$91)*0.095</f>
        <v>#REF!</v>
      </c>
      <c r="RSF97" s="1488" t="e">
        <f>SUM(RSF23,RSF27,RSF33,RSF38,RSF41,RSF44,RSF47,RSF50,RSF56,RSF62,RSF64,RSF70,RSF76,RSF78,RSF82,#REF!)*(1-$E$91)*0.095</f>
        <v>#REF!</v>
      </c>
      <c r="RSG97" s="1488" t="e">
        <f>SUM(RSG23,RSG27,RSG33,RSG38,RSG41,RSG44,RSG47,RSG50,RSG56,RSG62,RSG64,RSG70,RSG76,RSG78,RSG82,#REF!)*(1-$E$91)*0.095</f>
        <v>#REF!</v>
      </c>
      <c r="RSH97" s="1488" t="e">
        <f>SUM(RSH23,RSH27,RSH33,RSH38,RSH41,RSH44,RSH47,RSH50,RSH56,RSH62,RSH64,RSH70,RSH76,RSH78,RSH82,#REF!)*(1-$E$91)*0.095</f>
        <v>#REF!</v>
      </c>
      <c r="RSI97" s="1488" t="e">
        <f>SUM(RSI23,RSI27,RSI33,RSI38,RSI41,RSI44,RSI47,RSI50,RSI56,RSI62,RSI64,RSI70,RSI76,RSI78,RSI82,#REF!)*(1-$E$91)*0.095</f>
        <v>#REF!</v>
      </c>
      <c r="RSJ97" s="1488" t="e">
        <f>SUM(RSJ23,RSJ27,RSJ33,RSJ38,RSJ41,RSJ44,RSJ47,RSJ50,RSJ56,RSJ62,RSJ64,RSJ70,RSJ76,RSJ78,RSJ82,#REF!)*(1-$E$91)*0.095</f>
        <v>#REF!</v>
      </c>
      <c r="RSK97" s="1488" t="e">
        <f>SUM(RSK23,RSK27,RSK33,RSK38,RSK41,RSK44,RSK47,RSK50,RSK56,RSK62,RSK64,RSK70,RSK76,RSK78,RSK82,#REF!)*(1-$E$91)*0.095</f>
        <v>#REF!</v>
      </c>
      <c r="RSL97" s="1488" t="e">
        <f>SUM(RSL23,RSL27,RSL33,RSL38,RSL41,RSL44,RSL47,RSL50,RSL56,RSL62,RSL64,RSL70,RSL76,RSL78,RSL82,#REF!)*(1-$E$91)*0.095</f>
        <v>#REF!</v>
      </c>
      <c r="RSM97" s="1488" t="e">
        <f>SUM(RSM23,RSM27,RSM33,RSM38,RSM41,RSM44,RSM47,RSM50,RSM56,RSM62,RSM64,RSM70,RSM76,RSM78,RSM82,#REF!)*(1-$E$91)*0.095</f>
        <v>#REF!</v>
      </c>
      <c r="RSN97" s="1488" t="e">
        <f>SUM(RSN23,RSN27,RSN33,RSN38,RSN41,RSN44,RSN47,RSN50,RSN56,RSN62,RSN64,RSN70,RSN76,RSN78,RSN82,#REF!)*(1-$E$91)*0.095</f>
        <v>#REF!</v>
      </c>
      <c r="RSO97" s="1488" t="e">
        <f>SUM(RSO23,RSO27,RSO33,RSO38,RSO41,RSO44,RSO47,RSO50,RSO56,RSO62,RSO64,RSO70,RSO76,RSO78,RSO82,#REF!)*(1-$E$91)*0.095</f>
        <v>#REF!</v>
      </c>
      <c r="RSP97" s="1488" t="e">
        <f>SUM(RSP23,RSP27,RSP33,RSP38,RSP41,RSP44,RSP47,RSP50,RSP56,RSP62,RSP64,RSP70,RSP76,RSP78,RSP82,#REF!)*(1-$E$91)*0.095</f>
        <v>#REF!</v>
      </c>
      <c r="RSQ97" s="1488" t="e">
        <f>SUM(RSQ23,RSQ27,RSQ33,RSQ38,RSQ41,RSQ44,RSQ47,RSQ50,RSQ56,RSQ62,RSQ64,RSQ70,RSQ76,RSQ78,RSQ82,#REF!)*(1-$E$91)*0.095</f>
        <v>#REF!</v>
      </c>
      <c r="RSR97" s="1488" t="e">
        <f>SUM(RSR23,RSR27,RSR33,RSR38,RSR41,RSR44,RSR47,RSR50,RSR56,RSR62,RSR64,RSR70,RSR76,RSR78,RSR82,#REF!)*(1-$E$91)*0.095</f>
        <v>#REF!</v>
      </c>
      <c r="RSS97" s="1488" t="e">
        <f>SUM(RSS23,RSS27,RSS33,RSS38,RSS41,RSS44,RSS47,RSS50,RSS56,RSS62,RSS64,RSS70,RSS76,RSS78,RSS82,#REF!)*(1-$E$91)*0.095</f>
        <v>#REF!</v>
      </c>
      <c r="RST97" s="1488" t="e">
        <f>SUM(RST23,RST27,RST33,RST38,RST41,RST44,RST47,RST50,RST56,RST62,RST64,RST70,RST76,RST78,RST82,#REF!)*(1-$E$91)*0.095</f>
        <v>#REF!</v>
      </c>
      <c r="RSU97" s="1488" t="e">
        <f>SUM(RSU23,RSU27,RSU33,RSU38,RSU41,RSU44,RSU47,RSU50,RSU56,RSU62,RSU64,RSU70,RSU76,RSU78,RSU82,#REF!)*(1-$E$91)*0.095</f>
        <v>#REF!</v>
      </c>
      <c r="RSV97" s="1488" t="e">
        <f>SUM(RSV23,RSV27,RSV33,RSV38,RSV41,RSV44,RSV47,RSV50,RSV56,RSV62,RSV64,RSV70,RSV76,RSV78,RSV82,#REF!)*(1-$E$91)*0.095</f>
        <v>#REF!</v>
      </c>
      <c r="RSW97" s="1488" t="e">
        <f>SUM(RSW23,RSW27,RSW33,RSW38,RSW41,RSW44,RSW47,RSW50,RSW56,RSW62,RSW64,RSW70,RSW76,RSW78,RSW82,#REF!)*(1-$E$91)*0.095</f>
        <v>#REF!</v>
      </c>
      <c r="RSX97" s="1488" t="e">
        <f>SUM(RSX23,RSX27,RSX33,RSX38,RSX41,RSX44,RSX47,RSX50,RSX56,RSX62,RSX64,RSX70,RSX76,RSX78,RSX82,#REF!)*(1-$E$91)*0.095</f>
        <v>#REF!</v>
      </c>
      <c r="RSY97" s="1488" t="e">
        <f>SUM(RSY23,RSY27,RSY33,RSY38,RSY41,RSY44,RSY47,RSY50,RSY56,RSY62,RSY64,RSY70,RSY76,RSY78,RSY82,#REF!)*(1-$E$91)*0.095</f>
        <v>#REF!</v>
      </c>
      <c r="RSZ97" s="1488" t="e">
        <f>SUM(RSZ23,RSZ27,RSZ33,RSZ38,RSZ41,RSZ44,RSZ47,RSZ50,RSZ56,RSZ62,RSZ64,RSZ70,RSZ76,RSZ78,RSZ82,#REF!)*(1-$E$91)*0.095</f>
        <v>#REF!</v>
      </c>
      <c r="RTA97" s="1488" t="e">
        <f>SUM(RTA23,RTA27,RTA33,RTA38,RTA41,RTA44,RTA47,RTA50,RTA56,RTA62,RTA64,RTA70,RTA76,RTA78,RTA82,#REF!)*(1-$E$91)*0.095</f>
        <v>#REF!</v>
      </c>
      <c r="RTB97" s="1488" t="e">
        <f>SUM(RTB23,RTB27,RTB33,RTB38,RTB41,RTB44,RTB47,RTB50,RTB56,RTB62,RTB64,RTB70,RTB76,RTB78,RTB82,#REF!)*(1-$E$91)*0.095</f>
        <v>#REF!</v>
      </c>
      <c r="RTC97" s="1488" t="e">
        <f>SUM(RTC23,RTC27,RTC33,RTC38,RTC41,RTC44,RTC47,RTC50,RTC56,RTC62,RTC64,RTC70,RTC76,RTC78,RTC82,#REF!)*(1-$E$91)*0.095</f>
        <v>#REF!</v>
      </c>
      <c r="RTD97" s="1488" t="e">
        <f>SUM(RTD23,RTD27,RTD33,RTD38,RTD41,RTD44,RTD47,RTD50,RTD56,RTD62,RTD64,RTD70,RTD76,RTD78,RTD82,#REF!)*(1-$E$91)*0.095</f>
        <v>#REF!</v>
      </c>
      <c r="RTE97" s="1488" t="e">
        <f>SUM(RTE23,RTE27,RTE33,RTE38,RTE41,RTE44,RTE47,RTE50,RTE56,RTE62,RTE64,RTE70,RTE76,RTE78,RTE82,#REF!)*(1-$E$91)*0.095</f>
        <v>#REF!</v>
      </c>
      <c r="RTF97" s="1488" t="e">
        <f>SUM(RTF23,RTF27,RTF33,RTF38,RTF41,RTF44,RTF47,RTF50,RTF56,RTF62,RTF64,RTF70,RTF76,RTF78,RTF82,#REF!)*(1-$E$91)*0.095</f>
        <v>#REF!</v>
      </c>
      <c r="RTG97" s="1488" t="e">
        <f>SUM(RTG23,RTG27,RTG33,RTG38,RTG41,RTG44,RTG47,RTG50,RTG56,RTG62,RTG64,RTG70,RTG76,RTG78,RTG82,#REF!)*(1-$E$91)*0.095</f>
        <v>#REF!</v>
      </c>
      <c r="RTH97" s="1488" t="e">
        <f>SUM(RTH23,RTH27,RTH33,RTH38,RTH41,RTH44,RTH47,RTH50,RTH56,RTH62,RTH64,RTH70,RTH76,RTH78,RTH82,#REF!)*(1-$E$91)*0.095</f>
        <v>#REF!</v>
      </c>
      <c r="RTI97" s="1488" t="e">
        <f>SUM(RTI23,RTI27,RTI33,RTI38,RTI41,RTI44,RTI47,RTI50,RTI56,RTI62,RTI64,RTI70,RTI76,RTI78,RTI82,#REF!)*(1-$E$91)*0.095</f>
        <v>#REF!</v>
      </c>
      <c r="RTJ97" s="1488" t="e">
        <f>SUM(RTJ23,RTJ27,RTJ33,RTJ38,RTJ41,RTJ44,RTJ47,RTJ50,RTJ56,RTJ62,RTJ64,RTJ70,RTJ76,RTJ78,RTJ82,#REF!)*(1-$E$91)*0.095</f>
        <v>#REF!</v>
      </c>
      <c r="RTK97" s="1488" t="e">
        <f>SUM(RTK23,RTK27,RTK33,RTK38,RTK41,RTK44,RTK47,RTK50,RTK56,RTK62,RTK64,RTK70,RTK76,RTK78,RTK82,#REF!)*(1-$E$91)*0.095</f>
        <v>#REF!</v>
      </c>
      <c r="RTL97" s="1488" t="e">
        <f>SUM(RTL23,RTL27,RTL33,RTL38,RTL41,RTL44,RTL47,RTL50,RTL56,RTL62,RTL64,RTL70,RTL76,RTL78,RTL82,#REF!)*(1-$E$91)*0.095</f>
        <v>#REF!</v>
      </c>
      <c r="RTM97" s="1488" t="e">
        <f>SUM(RTM23,RTM27,RTM33,RTM38,RTM41,RTM44,RTM47,RTM50,RTM56,RTM62,RTM64,RTM70,RTM76,RTM78,RTM82,#REF!)*(1-$E$91)*0.095</f>
        <v>#REF!</v>
      </c>
      <c r="RTN97" s="1488" t="e">
        <f>SUM(RTN23,RTN27,RTN33,RTN38,RTN41,RTN44,RTN47,RTN50,RTN56,RTN62,RTN64,RTN70,RTN76,RTN78,RTN82,#REF!)*(1-$E$91)*0.095</f>
        <v>#REF!</v>
      </c>
      <c r="RTO97" s="1488" t="e">
        <f>SUM(RTO23,RTO27,RTO33,RTO38,RTO41,RTO44,RTO47,RTO50,RTO56,RTO62,RTO64,RTO70,RTO76,RTO78,RTO82,#REF!)*(1-$E$91)*0.095</f>
        <v>#REF!</v>
      </c>
      <c r="RTP97" s="1488" t="e">
        <f>SUM(RTP23,RTP27,RTP33,RTP38,RTP41,RTP44,RTP47,RTP50,RTP56,RTP62,RTP64,RTP70,RTP76,RTP78,RTP82,#REF!)*(1-$E$91)*0.095</f>
        <v>#REF!</v>
      </c>
      <c r="RTQ97" s="1488" t="e">
        <f>SUM(RTQ23,RTQ27,RTQ33,RTQ38,RTQ41,RTQ44,RTQ47,RTQ50,RTQ56,RTQ62,RTQ64,RTQ70,RTQ76,RTQ78,RTQ82,#REF!)*(1-$E$91)*0.095</f>
        <v>#REF!</v>
      </c>
      <c r="RTR97" s="1488" t="e">
        <f>SUM(RTR23,RTR27,RTR33,RTR38,RTR41,RTR44,RTR47,RTR50,RTR56,RTR62,RTR64,RTR70,RTR76,RTR78,RTR82,#REF!)*(1-$E$91)*0.095</f>
        <v>#REF!</v>
      </c>
      <c r="RTS97" s="1488" t="e">
        <f>SUM(RTS23,RTS27,RTS33,RTS38,RTS41,RTS44,RTS47,RTS50,RTS56,RTS62,RTS64,RTS70,RTS76,RTS78,RTS82,#REF!)*(1-$E$91)*0.095</f>
        <v>#REF!</v>
      </c>
      <c r="RTT97" s="1488" t="e">
        <f>SUM(RTT23,RTT27,RTT33,RTT38,RTT41,RTT44,RTT47,RTT50,RTT56,RTT62,RTT64,RTT70,RTT76,RTT78,RTT82,#REF!)*(1-$E$91)*0.095</f>
        <v>#REF!</v>
      </c>
      <c r="RTU97" s="1488" t="e">
        <f>SUM(RTU23,RTU27,RTU33,RTU38,RTU41,RTU44,RTU47,RTU50,RTU56,RTU62,RTU64,RTU70,RTU76,RTU78,RTU82,#REF!)*(1-$E$91)*0.095</f>
        <v>#REF!</v>
      </c>
      <c r="RTV97" s="1488" t="e">
        <f>SUM(RTV23,RTV27,RTV33,RTV38,RTV41,RTV44,RTV47,RTV50,RTV56,RTV62,RTV64,RTV70,RTV76,RTV78,RTV82,#REF!)*(1-$E$91)*0.095</f>
        <v>#REF!</v>
      </c>
      <c r="RTW97" s="1488" t="e">
        <f>SUM(RTW23,RTW27,RTW33,RTW38,RTW41,RTW44,RTW47,RTW50,RTW56,RTW62,RTW64,RTW70,RTW76,RTW78,RTW82,#REF!)*(1-$E$91)*0.095</f>
        <v>#REF!</v>
      </c>
      <c r="RTX97" s="1488" t="e">
        <f>SUM(RTX23,RTX27,RTX33,RTX38,RTX41,RTX44,RTX47,RTX50,RTX56,RTX62,RTX64,RTX70,RTX76,RTX78,RTX82,#REF!)*(1-$E$91)*0.095</f>
        <v>#REF!</v>
      </c>
      <c r="RTY97" s="1488" t="e">
        <f>SUM(RTY23,RTY27,RTY33,RTY38,RTY41,RTY44,RTY47,RTY50,RTY56,RTY62,RTY64,RTY70,RTY76,RTY78,RTY82,#REF!)*(1-$E$91)*0.095</f>
        <v>#REF!</v>
      </c>
      <c r="RTZ97" s="1488" t="e">
        <f>SUM(RTZ23,RTZ27,RTZ33,RTZ38,RTZ41,RTZ44,RTZ47,RTZ50,RTZ56,RTZ62,RTZ64,RTZ70,RTZ76,RTZ78,RTZ82,#REF!)*(1-$E$91)*0.095</f>
        <v>#REF!</v>
      </c>
      <c r="RUA97" s="1488" t="e">
        <f>SUM(RUA23,RUA27,RUA33,RUA38,RUA41,RUA44,RUA47,RUA50,RUA56,RUA62,RUA64,RUA70,RUA76,RUA78,RUA82,#REF!)*(1-$E$91)*0.095</f>
        <v>#REF!</v>
      </c>
      <c r="RUB97" s="1488" t="e">
        <f>SUM(RUB23,RUB27,RUB33,RUB38,RUB41,RUB44,RUB47,RUB50,RUB56,RUB62,RUB64,RUB70,RUB76,RUB78,RUB82,#REF!)*(1-$E$91)*0.095</f>
        <v>#REF!</v>
      </c>
      <c r="RUC97" s="1488" t="e">
        <f>SUM(RUC23,RUC27,RUC33,RUC38,RUC41,RUC44,RUC47,RUC50,RUC56,RUC62,RUC64,RUC70,RUC76,RUC78,RUC82,#REF!)*(1-$E$91)*0.095</f>
        <v>#REF!</v>
      </c>
      <c r="RUD97" s="1488" t="e">
        <f>SUM(RUD23,RUD27,RUD33,RUD38,RUD41,RUD44,RUD47,RUD50,RUD56,RUD62,RUD64,RUD70,RUD76,RUD78,RUD82,#REF!)*(1-$E$91)*0.095</f>
        <v>#REF!</v>
      </c>
      <c r="RUE97" s="1488" t="e">
        <f>SUM(RUE23,RUE27,RUE33,RUE38,RUE41,RUE44,RUE47,RUE50,RUE56,RUE62,RUE64,RUE70,RUE76,RUE78,RUE82,#REF!)*(1-$E$91)*0.095</f>
        <v>#REF!</v>
      </c>
      <c r="RUF97" s="1488" t="e">
        <f>SUM(RUF23,RUF27,RUF33,RUF38,RUF41,RUF44,RUF47,RUF50,RUF56,RUF62,RUF64,RUF70,RUF76,RUF78,RUF82,#REF!)*(1-$E$91)*0.095</f>
        <v>#REF!</v>
      </c>
      <c r="RUG97" s="1488" t="e">
        <f>SUM(RUG23,RUG27,RUG33,RUG38,RUG41,RUG44,RUG47,RUG50,RUG56,RUG62,RUG64,RUG70,RUG76,RUG78,RUG82,#REF!)*(1-$E$91)*0.095</f>
        <v>#REF!</v>
      </c>
      <c r="RUH97" s="1488" t="e">
        <f>SUM(RUH23,RUH27,RUH33,RUH38,RUH41,RUH44,RUH47,RUH50,RUH56,RUH62,RUH64,RUH70,RUH76,RUH78,RUH82,#REF!)*(1-$E$91)*0.095</f>
        <v>#REF!</v>
      </c>
      <c r="RUI97" s="1488" t="e">
        <f>SUM(RUI23,RUI27,RUI33,RUI38,RUI41,RUI44,RUI47,RUI50,RUI56,RUI62,RUI64,RUI70,RUI76,RUI78,RUI82,#REF!)*(1-$E$91)*0.095</f>
        <v>#REF!</v>
      </c>
      <c r="RUJ97" s="1488" t="e">
        <f>SUM(RUJ23,RUJ27,RUJ33,RUJ38,RUJ41,RUJ44,RUJ47,RUJ50,RUJ56,RUJ62,RUJ64,RUJ70,RUJ76,RUJ78,RUJ82,#REF!)*(1-$E$91)*0.095</f>
        <v>#REF!</v>
      </c>
      <c r="RUK97" s="1488" t="e">
        <f>SUM(RUK23,RUK27,RUK33,RUK38,RUK41,RUK44,RUK47,RUK50,RUK56,RUK62,RUK64,RUK70,RUK76,RUK78,RUK82,#REF!)*(1-$E$91)*0.095</f>
        <v>#REF!</v>
      </c>
      <c r="RUL97" s="1488" t="e">
        <f>SUM(RUL23,RUL27,RUL33,RUL38,RUL41,RUL44,RUL47,RUL50,RUL56,RUL62,RUL64,RUL70,RUL76,RUL78,RUL82,#REF!)*(1-$E$91)*0.095</f>
        <v>#REF!</v>
      </c>
      <c r="RUM97" s="1488" t="e">
        <f>SUM(RUM23,RUM27,RUM33,RUM38,RUM41,RUM44,RUM47,RUM50,RUM56,RUM62,RUM64,RUM70,RUM76,RUM78,RUM82,#REF!)*(1-$E$91)*0.095</f>
        <v>#REF!</v>
      </c>
      <c r="RUN97" s="1488" t="e">
        <f>SUM(RUN23,RUN27,RUN33,RUN38,RUN41,RUN44,RUN47,RUN50,RUN56,RUN62,RUN64,RUN70,RUN76,RUN78,RUN82,#REF!)*(1-$E$91)*0.095</f>
        <v>#REF!</v>
      </c>
      <c r="RUO97" s="1488" t="e">
        <f>SUM(RUO23,RUO27,RUO33,RUO38,RUO41,RUO44,RUO47,RUO50,RUO56,RUO62,RUO64,RUO70,RUO76,RUO78,RUO82,#REF!)*(1-$E$91)*0.095</f>
        <v>#REF!</v>
      </c>
      <c r="RUP97" s="1488" t="e">
        <f>SUM(RUP23,RUP27,RUP33,RUP38,RUP41,RUP44,RUP47,RUP50,RUP56,RUP62,RUP64,RUP70,RUP76,RUP78,RUP82,#REF!)*(1-$E$91)*0.095</f>
        <v>#REF!</v>
      </c>
      <c r="RUQ97" s="1488" t="e">
        <f>SUM(RUQ23,RUQ27,RUQ33,RUQ38,RUQ41,RUQ44,RUQ47,RUQ50,RUQ56,RUQ62,RUQ64,RUQ70,RUQ76,RUQ78,RUQ82,#REF!)*(1-$E$91)*0.095</f>
        <v>#REF!</v>
      </c>
      <c r="RUR97" s="1488" t="e">
        <f>SUM(RUR23,RUR27,RUR33,RUR38,RUR41,RUR44,RUR47,RUR50,RUR56,RUR62,RUR64,RUR70,RUR76,RUR78,RUR82,#REF!)*(1-$E$91)*0.095</f>
        <v>#REF!</v>
      </c>
      <c r="RUS97" s="1488" t="e">
        <f>SUM(RUS23,RUS27,RUS33,RUS38,RUS41,RUS44,RUS47,RUS50,RUS56,RUS62,RUS64,RUS70,RUS76,RUS78,RUS82,#REF!)*(1-$E$91)*0.095</f>
        <v>#REF!</v>
      </c>
      <c r="RUT97" s="1488" t="e">
        <f>SUM(RUT23,RUT27,RUT33,RUT38,RUT41,RUT44,RUT47,RUT50,RUT56,RUT62,RUT64,RUT70,RUT76,RUT78,RUT82,#REF!)*(1-$E$91)*0.095</f>
        <v>#REF!</v>
      </c>
      <c r="RUU97" s="1488" t="e">
        <f>SUM(RUU23,RUU27,RUU33,RUU38,RUU41,RUU44,RUU47,RUU50,RUU56,RUU62,RUU64,RUU70,RUU76,RUU78,RUU82,#REF!)*(1-$E$91)*0.095</f>
        <v>#REF!</v>
      </c>
      <c r="RUV97" s="1488" t="e">
        <f>SUM(RUV23,RUV27,RUV33,RUV38,RUV41,RUV44,RUV47,RUV50,RUV56,RUV62,RUV64,RUV70,RUV76,RUV78,RUV82,#REF!)*(1-$E$91)*0.095</f>
        <v>#REF!</v>
      </c>
      <c r="RUW97" s="1488" t="e">
        <f>SUM(RUW23,RUW27,RUW33,RUW38,RUW41,RUW44,RUW47,RUW50,RUW56,RUW62,RUW64,RUW70,RUW76,RUW78,RUW82,#REF!)*(1-$E$91)*0.095</f>
        <v>#REF!</v>
      </c>
      <c r="RUX97" s="1488" t="e">
        <f>SUM(RUX23,RUX27,RUX33,RUX38,RUX41,RUX44,RUX47,RUX50,RUX56,RUX62,RUX64,RUX70,RUX76,RUX78,RUX82,#REF!)*(1-$E$91)*0.095</f>
        <v>#REF!</v>
      </c>
      <c r="RUY97" s="1488" t="e">
        <f>SUM(RUY23,RUY27,RUY33,RUY38,RUY41,RUY44,RUY47,RUY50,RUY56,RUY62,RUY64,RUY70,RUY76,RUY78,RUY82,#REF!)*(1-$E$91)*0.095</f>
        <v>#REF!</v>
      </c>
      <c r="RUZ97" s="1488" t="e">
        <f>SUM(RUZ23,RUZ27,RUZ33,RUZ38,RUZ41,RUZ44,RUZ47,RUZ50,RUZ56,RUZ62,RUZ64,RUZ70,RUZ76,RUZ78,RUZ82,#REF!)*(1-$E$91)*0.095</f>
        <v>#REF!</v>
      </c>
      <c r="RVA97" s="1488" t="e">
        <f>SUM(RVA23,RVA27,RVA33,RVA38,RVA41,RVA44,RVA47,RVA50,RVA56,RVA62,RVA64,RVA70,RVA76,RVA78,RVA82,#REF!)*(1-$E$91)*0.095</f>
        <v>#REF!</v>
      </c>
      <c r="RVB97" s="1488" t="e">
        <f>SUM(RVB23,RVB27,RVB33,RVB38,RVB41,RVB44,RVB47,RVB50,RVB56,RVB62,RVB64,RVB70,RVB76,RVB78,RVB82,#REF!)*(1-$E$91)*0.095</f>
        <v>#REF!</v>
      </c>
      <c r="RVC97" s="1488" t="e">
        <f>SUM(RVC23,RVC27,RVC33,RVC38,RVC41,RVC44,RVC47,RVC50,RVC56,RVC62,RVC64,RVC70,RVC76,RVC78,RVC82,#REF!)*(1-$E$91)*0.095</f>
        <v>#REF!</v>
      </c>
      <c r="RVD97" s="1488" t="e">
        <f>SUM(RVD23,RVD27,RVD33,RVD38,RVD41,RVD44,RVD47,RVD50,RVD56,RVD62,RVD64,RVD70,RVD76,RVD78,RVD82,#REF!)*(1-$E$91)*0.095</f>
        <v>#REF!</v>
      </c>
      <c r="RVE97" s="1488" t="e">
        <f>SUM(RVE23,RVE27,RVE33,RVE38,RVE41,RVE44,RVE47,RVE50,RVE56,RVE62,RVE64,RVE70,RVE76,RVE78,RVE82,#REF!)*(1-$E$91)*0.095</f>
        <v>#REF!</v>
      </c>
      <c r="RVF97" s="1488" t="e">
        <f>SUM(RVF23,RVF27,RVF33,RVF38,RVF41,RVF44,RVF47,RVF50,RVF56,RVF62,RVF64,RVF70,RVF76,RVF78,RVF82,#REF!)*(1-$E$91)*0.095</f>
        <v>#REF!</v>
      </c>
      <c r="RVG97" s="1488" t="e">
        <f>SUM(RVG23,RVG27,RVG33,RVG38,RVG41,RVG44,RVG47,RVG50,RVG56,RVG62,RVG64,RVG70,RVG76,RVG78,RVG82,#REF!)*(1-$E$91)*0.095</f>
        <v>#REF!</v>
      </c>
      <c r="RVH97" s="1488" t="e">
        <f>SUM(RVH23,RVH27,RVH33,RVH38,RVH41,RVH44,RVH47,RVH50,RVH56,RVH62,RVH64,RVH70,RVH76,RVH78,RVH82,#REF!)*(1-$E$91)*0.095</f>
        <v>#REF!</v>
      </c>
      <c r="RVI97" s="1488" t="e">
        <f>SUM(RVI23,RVI27,RVI33,RVI38,RVI41,RVI44,RVI47,RVI50,RVI56,RVI62,RVI64,RVI70,RVI76,RVI78,RVI82,#REF!)*(1-$E$91)*0.095</f>
        <v>#REF!</v>
      </c>
      <c r="RVJ97" s="1488" t="e">
        <f>SUM(RVJ23,RVJ27,RVJ33,RVJ38,RVJ41,RVJ44,RVJ47,RVJ50,RVJ56,RVJ62,RVJ64,RVJ70,RVJ76,RVJ78,RVJ82,#REF!)*(1-$E$91)*0.095</f>
        <v>#REF!</v>
      </c>
      <c r="RVK97" s="1488" t="e">
        <f>SUM(RVK23,RVK27,RVK33,RVK38,RVK41,RVK44,RVK47,RVK50,RVK56,RVK62,RVK64,RVK70,RVK76,RVK78,RVK82,#REF!)*(1-$E$91)*0.095</f>
        <v>#REF!</v>
      </c>
      <c r="RVL97" s="1488" t="e">
        <f>SUM(RVL23,RVL27,RVL33,RVL38,RVL41,RVL44,RVL47,RVL50,RVL56,RVL62,RVL64,RVL70,RVL76,RVL78,RVL82,#REF!)*(1-$E$91)*0.095</f>
        <v>#REF!</v>
      </c>
      <c r="RVM97" s="1488" t="e">
        <f>SUM(RVM23,RVM27,RVM33,RVM38,RVM41,RVM44,RVM47,RVM50,RVM56,RVM62,RVM64,RVM70,RVM76,RVM78,RVM82,#REF!)*(1-$E$91)*0.095</f>
        <v>#REF!</v>
      </c>
      <c r="RVN97" s="1488" t="e">
        <f>SUM(RVN23,RVN27,RVN33,RVN38,RVN41,RVN44,RVN47,RVN50,RVN56,RVN62,RVN64,RVN70,RVN76,RVN78,RVN82,#REF!)*(1-$E$91)*0.095</f>
        <v>#REF!</v>
      </c>
      <c r="RVO97" s="1488" t="e">
        <f>SUM(RVO23,RVO27,RVO33,RVO38,RVO41,RVO44,RVO47,RVO50,RVO56,RVO62,RVO64,RVO70,RVO76,RVO78,RVO82,#REF!)*(1-$E$91)*0.095</f>
        <v>#REF!</v>
      </c>
      <c r="RVP97" s="1488" t="e">
        <f>SUM(RVP23,RVP27,RVP33,RVP38,RVP41,RVP44,RVP47,RVP50,RVP56,RVP62,RVP64,RVP70,RVP76,RVP78,RVP82,#REF!)*(1-$E$91)*0.095</f>
        <v>#REF!</v>
      </c>
      <c r="RVQ97" s="1488" t="e">
        <f>SUM(RVQ23,RVQ27,RVQ33,RVQ38,RVQ41,RVQ44,RVQ47,RVQ50,RVQ56,RVQ62,RVQ64,RVQ70,RVQ76,RVQ78,RVQ82,#REF!)*(1-$E$91)*0.095</f>
        <v>#REF!</v>
      </c>
      <c r="RVR97" s="1488" t="e">
        <f>SUM(RVR23,RVR27,RVR33,RVR38,RVR41,RVR44,RVR47,RVR50,RVR56,RVR62,RVR64,RVR70,RVR76,RVR78,RVR82,#REF!)*(1-$E$91)*0.095</f>
        <v>#REF!</v>
      </c>
      <c r="RVS97" s="1488" t="e">
        <f>SUM(RVS23,RVS27,RVS33,RVS38,RVS41,RVS44,RVS47,RVS50,RVS56,RVS62,RVS64,RVS70,RVS76,RVS78,RVS82,#REF!)*(1-$E$91)*0.095</f>
        <v>#REF!</v>
      </c>
      <c r="RVT97" s="1488" t="e">
        <f>SUM(RVT23,RVT27,RVT33,RVT38,RVT41,RVT44,RVT47,RVT50,RVT56,RVT62,RVT64,RVT70,RVT76,RVT78,RVT82,#REF!)*(1-$E$91)*0.095</f>
        <v>#REF!</v>
      </c>
      <c r="RVU97" s="1488" t="e">
        <f>SUM(RVU23,RVU27,RVU33,RVU38,RVU41,RVU44,RVU47,RVU50,RVU56,RVU62,RVU64,RVU70,RVU76,RVU78,RVU82,#REF!)*(1-$E$91)*0.095</f>
        <v>#REF!</v>
      </c>
      <c r="RVV97" s="1488" t="e">
        <f>SUM(RVV23,RVV27,RVV33,RVV38,RVV41,RVV44,RVV47,RVV50,RVV56,RVV62,RVV64,RVV70,RVV76,RVV78,RVV82,#REF!)*(1-$E$91)*0.095</f>
        <v>#REF!</v>
      </c>
      <c r="RVW97" s="1488" t="e">
        <f>SUM(RVW23,RVW27,RVW33,RVW38,RVW41,RVW44,RVW47,RVW50,RVW56,RVW62,RVW64,RVW70,RVW76,RVW78,RVW82,#REF!)*(1-$E$91)*0.095</f>
        <v>#REF!</v>
      </c>
      <c r="RVX97" s="1488" t="e">
        <f>SUM(RVX23,RVX27,RVX33,RVX38,RVX41,RVX44,RVX47,RVX50,RVX56,RVX62,RVX64,RVX70,RVX76,RVX78,RVX82,#REF!)*(1-$E$91)*0.095</f>
        <v>#REF!</v>
      </c>
      <c r="RVY97" s="1488" t="e">
        <f>SUM(RVY23,RVY27,RVY33,RVY38,RVY41,RVY44,RVY47,RVY50,RVY56,RVY62,RVY64,RVY70,RVY76,RVY78,RVY82,#REF!)*(1-$E$91)*0.095</f>
        <v>#REF!</v>
      </c>
      <c r="RVZ97" s="1488" t="e">
        <f>SUM(RVZ23,RVZ27,RVZ33,RVZ38,RVZ41,RVZ44,RVZ47,RVZ50,RVZ56,RVZ62,RVZ64,RVZ70,RVZ76,RVZ78,RVZ82,#REF!)*(1-$E$91)*0.095</f>
        <v>#REF!</v>
      </c>
      <c r="RWA97" s="1488" t="e">
        <f>SUM(RWA23,RWA27,RWA33,RWA38,RWA41,RWA44,RWA47,RWA50,RWA56,RWA62,RWA64,RWA70,RWA76,RWA78,RWA82,#REF!)*(1-$E$91)*0.095</f>
        <v>#REF!</v>
      </c>
      <c r="RWB97" s="1488" t="e">
        <f>SUM(RWB23,RWB27,RWB33,RWB38,RWB41,RWB44,RWB47,RWB50,RWB56,RWB62,RWB64,RWB70,RWB76,RWB78,RWB82,#REF!)*(1-$E$91)*0.095</f>
        <v>#REF!</v>
      </c>
      <c r="RWC97" s="1488" t="e">
        <f>SUM(RWC23,RWC27,RWC33,RWC38,RWC41,RWC44,RWC47,RWC50,RWC56,RWC62,RWC64,RWC70,RWC76,RWC78,RWC82,#REF!)*(1-$E$91)*0.095</f>
        <v>#REF!</v>
      </c>
      <c r="RWD97" s="1488" t="e">
        <f>SUM(RWD23,RWD27,RWD33,RWD38,RWD41,RWD44,RWD47,RWD50,RWD56,RWD62,RWD64,RWD70,RWD76,RWD78,RWD82,#REF!)*(1-$E$91)*0.095</f>
        <v>#REF!</v>
      </c>
      <c r="RWE97" s="1488" t="e">
        <f>SUM(RWE23,RWE27,RWE33,RWE38,RWE41,RWE44,RWE47,RWE50,RWE56,RWE62,RWE64,RWE70,RWE76,RWE78,RWE82,#REF!)*(1-$E$91)*0.095</f>
        <v>#REF!</v>
      </c>
      <c r="RWF97" s="1488" t="e">
        <f>SUM(RWF23,RWF27,RWF33,RWF38,RWF41,RWF44,RWF47,RWF50,RWF56,RWF62,RWF64,RWF70,RWF76,RWF78,RWF82,#REF!)*(1-$E$91)*0.095</f>
        <v>#REF!</v>
      </c>
      <c r="RWG97" s="1488" t="e">
        <f>SUM(RWG23,RWG27,RWG33,RWG38,RWG41,RWG44,RWG47,RWG50,RWG56,RWG62,RWG64,RWG70,RWG76,RWG78,RWG82,#REF!)*(1-$E$91)*0.095</f>
        <v>#REF!</v>
      </c>
      <c r="RWH97" s="1488" t="e">
        <f>SUM(RWH23,RWH27,RWH33,RWH38,RWH41,RWH44,RWH47,RWH50,RWH56,RWH62,RWH64,RWH70,RWH76,RWH78,RWH82,#REF!)*(1-$E$91)*0.095</f>
        <v>#REF!</v>
      </c>
      <c r="RWI97" s="1488" t="e">
        <f>SUM(RWI23,RWI27,RWI33,RWI38,RWI41,RWI44,RWI47,RWI50,RWI56,RWI62,RWI64,RWI70,RWI76,RWI78,RWI82,#REF!)*(1-$E$91)*0.095</f>
        <v>#REF!</v>
      </c>
      <c r="RWJ97" s="1488" t="e">
        <f>SUM(RWJ23,RWJ27,RWJ33,RWJ38,RWJ41,RWJ44,RWJ47,RWJ50,RWJ56,RWJ62,RWJ64,RWJ70,RWJ76,RWJ78,RWJ82,#REF!)*(1-$E$91)*0.095</f>
        <v>#REF!</v>
      </c>
      <c r="RWK97" s="1488" t="e">
        <f>SUM(RWK23,RWK27,RWK33,RWK38,RWK41,RWK44,RWK47,RWK50,RWK56,RWK62,RWK64,RWK70,RWK76,RWK78,RWK82,#REF!)*(1-$E$91)*0.095</f>
        <v>#REF!</v>
      </c>
      <c r="RWL97" s="1488" t="e">
        <f>SUM(RWL23,RWL27,RWL33,RWL38,RWL41,RWL44,RWL47,RWL50,RWL56,RWL62,RWL64,RWL70,RWL76,RWL78,RWL82,#REF!)*(1-$E$91)*0.095</f>
        <v>#REF!</v>
      </c>
      <c r="RWM97" s="1488" t="e">
        <f>SUM(RWM23,RWM27,RWM33,RWM38,RWM41,RWM44,RWM47,RWM50,RWM56,RWM62,RWM64,RWM70,RWM76,RWM78,RWM82,#REF!)*(1-$E$91)*0.095</f>
        <v>#REF!</v>
      </c>
      <c r="RWN97" s="1488" t="e">
        <f>SUM(RWN23,RWN27,RWN33,RWN38,RWN41,RWN44,RWN47,RWN50,RWN56,RWN62,RWN64,RWN70,RWN76,RWN78,RWN82,#REF!)*(1-$E$91)*0.095</f>
        <v>#REF!</v>
      </c>
      <c r="RWO97" s="1488" t="e">
        <f>SUM(RWO23,RWO27,RWO33,RWO38,RWO41,RWO44,RWO47,RWO50,RWO56,RWO62,RWO64,RWO70,RWO76,RWO78,RWO82,#REF!)*(1-$E$91)*0.095</f>
        <v>#REF!</v>
      </c>
      <c r="RWP97" s="1488" t="e">
        <f>SUM(RWP23,RWP27,RWP33,RWP38,RWP41,RWP44,RWP47,RWP50,RWP56,RWP62,RWP64,RWP70,RWP76,RWP78,RWP82,#REF!)*(1-$E$91)*0.095</f>
        <v>#REF!</v>
      </c>
      <c r="RWQ97" s="1488" t="e">
        <f>SUM(RWQ23,RWQ27,RWQ33,RWQ38,RWQ41,RWQ44,RWQ47,RWQ50,RWQ56,RWQ62,RWQ64,RWQ70,RWQ76,RWQ78,RWQ82,#REF!)*(1-$E$91)*0.095</f>
        <v>#REF!</v>
      </c>
      <c r="RWR97" s="1488" t="e">
        <f>SUM(RWR23,RWR27,RWR33,RWR38,RWR41,RWR44,RWR47,RWR50,RWR56,RWR62,RWR64,RWR70,RWR76,RWR78,RWR82,#REF!)*(1-$E$91)*0.095</f>
        <v>#REF!</v>
      </c>
      <c r="RWS97" s="1488" t="e">
        <f>SUM(RWS23,RWS27,RWS33,RWS38,RWS41,RWS44,RWS47,RWS50,RWS56,RWS62,RWS64,RWS70,RWS76,RWS78,RWS82,#REF!)*(1-$E$91)*0.095</f>
        <v>#REF!</v>
      </c>
      <c r="RWT97" s="1488" t="e">
        <f>SUM(RWT23,RWT27,RWT33,RWT38,RWT41,RWT44,RWT47,RWT50,RWT56,RWT62,RWT64,RWT70,RWT76,RWT78,RWT82,#REF!)*(1-$E$91)*0.095</f>
        <v>#REF!</v>
      </c>
      <c r="RWU97" s="1488" t="e">
        <f>SUM(RWU23,RWU27,RWU33,RWU38,RWU41,RWU44,RWU47,RWU50,RWU56,RWU62,RWU64,RWU70,RWU76,RWU78,RWU82,#REF!)*(1-$E$91)*0.095</f>
        <v>#REF!</v>
      </c>
      <c r="RWV97" s="1488" t="e">
        <f>SUM(RWV23,RWV27,RWV33,RWV38,RWV41,RWV44,RWV47,RWV50,RWV56,RWV62,RWV64,RWV70,RWV76,RWV78,RWV82,#REF!)*(1-$E$91)*0.095</f>
        <v>#REF!</v>
      </c>
      <c r="RWW97" s="1488" t="e">
        <f>SUM(RWW23,RWW27,RWW33,RWW38,RWW41,RWW44,RWW47,RWW50,RWW56,RWW62,RWW64,RWW70,RWW76,RWW78,RWW82,#REF!)*(1-$E$91)*0.095</f>
        <v>#REF!</v>
      </c>
      <c r="RWX97" s="1488" t="e">
        <f>SUM(RWX23,RWX27,RWX33,RWX38,RWX41,RWX44,RWX47,RWX50,RWX56,RWX62,RWX64,RWX70,RWX76,RWX78,RWX82,#REF!)*(1-$E$91)*0.095</f>
        <v>#REF!</v>
      </c>
      <c r="RWY97" s="1488" t="e">
        <f>SUM(RWY23,RWY27,RWY33,RWY38,RWY41,RWY44,RWY47,RWY50,RWY56,RWY62,RWY64,RWY70,RWY76,RWY78,RWY82,#REF!)*(1-$E$91)*0.095</f>
        <v>#REF!</v>
      </c>
      <c r="RWZ97" s="1488" t="e">
        <f>SUM(RWZ23,RWZ27,RWZ33,RWZ38,RWZ41,RWZ44,RWZ47,RWZ50,RWZ56,RWZ62,RWZ64,RWZ70,RWZ76,RWZ78,RWZ82,#REF!)*(1-$E$91)*0.095</f>
        <v>#REF!</v>
      </c>
      <c r="RXA97" s="1488" t="e">
        <f>SUM(RXA23,RXA27,RXA33,RXA38,RXA41,RXA44,RXA47,RXA50,RXA56,RXA62,RXA64,RXA70,RXA76,RXA78,RXA82,#REF!)*(1-$E$91)*0.095</f>
        <v>#REF!</v>
      </c>
      <c r="RXB97" s="1488" t="e">
        <f>SUM(RXB23,RXB27,RXB33,RXB38,RXB41,RXB44,RXB47,RXB50,RXB56,RXB62,RXB64,RXB70,RXB76,RXB78,RXB82,#REF!)*(1-$E$91)*0.095</f>
        <v>#REF!</v>
      </c>
      <c r="RXC97" s="1488" t="e">
        <f>SUM(RXC23,RXC27,RXC33,RXC38,RXC41,RXC44,RXC47,RXC50,RXC56,RXC62,RXC64,RXC70,RXC76,RXC78,RXC82,#REF!)*(1-$E$91)*0.095</f>
        <v>#REF!</v>
      </c>
      <c r="RXD97" s="1488" t="e">
        <f>SUM(RXD23,RXD27,RXD33,RXD38,RXD41,RXD44,RXD47,RXD50,RXD56,RXD62,RXD64,RXD70,RXD76,RXD78,RXD82,#REF!)*(1-$E$91)*0.095</f>
        <v>#REF!</v>
      </c>
      <c r="RXE97" s="1488" t="e">
        <f>SUM(RXE23,RXE27,RXE33,RXE38,RXE41,RXE44,RXE47,RXE50,RXE56,RXE62,RXE64,RXE70,RXE76,RXE78,RXE82,#REF!)*(1-$E$91)*0.095</f>
        <v>#REF!</v>
      </c>
      <c r="RXF97" s="1488" t="e">
        <f>SUM(RXF23,RXF27,RXF33,RXF38,RXF41,RXF44,RXF47,RXF50,RXF56,RXF62,RXF64,RXF70,RXF76,RXF78,RXF82,#REF!)*(1-$E$91)*0.095</f>
        <v>#REF!</v>
      </c>
      <c r="RXG97" s="1488" t="e">
        <f>SUM(RXG23,RXG27,RXG33,RXG38,RXG41,RXG44,RXG47,RXG50,RXG56,RXG62,RXG64,RXG70,RXG76,RXG78,RXG82,#REF!)*(1-$E$91)*0.095</f>
        <v>#REF!</v>
      </c>
      <c r="RXH97" s="1488" t="e">
        <f>SUM(RXH23,RXH27,RXH33,RXH38,RXH41,RXH44,RXH47,RXH50,RXH56,RXH62,RXH64,RXH70,RXH76,RXH78,RXH82,#REF!)*(1-$E$91)*0.095</f>
        <v>#REF!</v>
      </c>
      <c r="RXI97" s="1488" t="e">
        <f>SUM(RXI23,RXI27,RXI33,RXI38,RXI41,RXI44,RXI47,RXI50,RXI56,RXI62,RXI64,RXI70,RXI76,RXI78,RXI82,#REF!)*(1-$E$91)*0.095</f>
        <v>#REF!</v>
      </c>
      <c r="RXJ97" s="1488" t="e">
        <f>SUM(RXJ23,RXJ27,RXJ33,RXJ38,RXJ41,RXJ44,RXJ47,RXJ50,RXJ56,RXJ62,RXJ64,RXJ70,RXJ76,RXJ78,RXJ82,#REF!)*(1-$E$91)*0.095</f>
        <v>#REF!</v>
      </c>
      <c r="RXK97" s="1488" t="e">
        <f>SUM(RXK23,RXK27,RXK33,RXK38,RXK41,RXK44,RXK47,RXK50,RXK56,RXK62,RXK64,RXK70,RXK76,RXK78,RXK82,#REF!)*(1-$E$91)*0.095</f>
        <v>#REF!</v>
      </c>
      <c r="RXL97" s="1488" t="e">
        <f>SUM(RXL23,RXL27,RXL33,RXL38,RXL41,RXL44,RXL47,RXL50,RXL56,RXL62,RXL64,RXL70,RXL76,RXL78,RXL82,#REF!)*(1-$E$91)*0.095</f>
        <v>#REF!</v>
      </c>
      <c r="RXM97" s="1488" t="e">
        <f>SUM(RXM23,RXM27,RXM33,RXM38,RXM41,RXM44,RXM47,RXM50,RXM56,RXM62,RXM64,RXM70,RXM76,RXM78,RXM82,#REF!)*(1-$E$91)*0.095</f>
        <v>#REF!</v>
      </c>
      <c r="RXN97" s="1488" t="e">
        <f>SUM(RXN23,RXN27,RXN33,RXN38,RXN41,RXN44,RXN47,RXN50,RXN56,RXN62,RXN64,RXN70,RXN76,RXN78,RXN82,#REF!)*(1-$E$91)*0.095</f>
        <v>#REF!</v>
      </c>
      <c r="RXO97" s="1488" t="e">
        <f>SUM(RXO23,RXO27,RXO33,RXO38,RXO41,RXO44,RXO47,RXO50,RXO56,RXO62,RXO64,RXO70,RXO76,RXO78,RXO82,#REF!)*(1-$E$91)*0.095</f>
        <v>#REF!</v>
      </c>
      <c r="RXP97" s="1488" t="e">
        <f>SUM(RXP23,RXP27,RXP33,RXP38,RXP41,RXP44,RXP47,RXP50,RXP56,RXP62,RXP64,RXP70,RXP76,RXP78,RXP82,#REF!)*(1-$E$91)*0.095</f>
        <v>#REF!</v>
      </c>
      <c r="RXQ97" s="1488" t="e">
        <f>SUM(RXQ23,RXQ27,RXQ33,RXQ38,RXQ41,RXQ44,RXQ47,RXQ50,RXQ56,RXQ62,RXQ64,RXQ70,RXQ76,RXQ78,RXQ82,#REF!)*(1-$E$91)*0.095</f>
        <v>#REF!</v>
      </c>
      <c r="RXR97" s="1488" t="e">
        <f>SUM(RXR23,RXR27,RXR33,RXR38,RXR41,RXR44,RXR47,RXR50,RXR56,RXR62,RXR64,RXR70,RXR76,RXR78,RXR82,#REF!)*(1-$E$91)*0.095</f>
        <v>#REF!</v>
      </c>
      <c r="RXS97" s="1488" t="e">
        <f>SUM(RXS23,RXS27,RXS33,RXS38,RXS41,RXS44,RXS47,RXS50,RXS56,RXS62,RXS64,RXS70,RXS76,RXS78,RXS82,#REF!)*(1-$E$91)*0.095</f>
        <v>#REF!</v>
      </c>
      <c r="RXT97" s="1488" t="e">
        <f>SUM(RXT23,RXT27,RXT33,RXT38,RXT41,RXT44,RXT47,RXT50,RXT56,RXT62,RXT64,RXT70,RXT76,RXT78,RXT82,#REF!)*(1-$E$91)*0.095</f>
        <v>#REF!</v>
      </c>
      <c r="RXU97" s="1488" t="e">
        <f>SUM(RXU23,RXU27,RXU33,RXU38,RXU41,RXU44,RXU47,RXU50,RXU56,RXU62,RXU64,RXU70,RXU76,RXU78,RXU82,#REF!)*(1-$E$91)*0.095</f>
        <v>#REF!</v>
      </c>
      <c r="RXV97" s="1488" t="e">
        <f>SUM(RXV23,RXV27,RXV33,RXV38,RXV41,RXV44,RXV47,RXV50,RXV56,RXV62,RXV64,RXV70,RXV76,RXV78,RXV82,#REF!)*(1-$E$91)*0.095</f>
        <v>#REF!</v>
      </c>
      <c r="RXW97" s="1488" t="e">
        <f>SUM(RXW23,RXW27,RXW33,RXW38,RXW41,RXW44,RXW47,RXW50,RXW56,RXW62,RXW64,RXW70,RXW76,RXW78,RXW82,#REF!)*(1-$E$91)*0.095</f>
        <v>#REF!</v>
      </c>
      <c r="RXX97" s="1488" t="e">
        <f>SUM(RXX23,RXX27,RXX33,RXX38,RXX41,RXX44,RXX47,RXX50,RXX56,RXX62,RXX64,RXX70,RXX76,RXX78,RXX82,#REF!)*(1-$E$91)*0.095</f>
        <v>#REF!</v>
      </c>
      <c r="RXY97" s="1488" t="e">
        <f>SUM(RXY23,RXY27,RXY33,RXY38,RXY41,RXY44,RXY47,RXY50,RXY56,RXY62,RXY64,RXY70,RXY76,RXY78,RXY82,#REF!)*(1-$E$91)*0.095</f>
        <v>#REF!</v>
      </c>
      <c r="RXZ97" s="1488" t="e">
        <f>SUM(RXZ23,RXZ27,RXZ33,RXZ38,RXZ41,RXZ44,RXZ47,RXZ50,RXZ56,RXZ62,RXZ64,RXZ70,RXZ76,RXZ78,RXZ82,#REF!)*(1-$E$91)*0.095</f>
        <v>#REF!</v>
      </c>
      <c r="RYA97" s="1488" t="e">
        <f>SUM(RYA23,RYA27,RYA33,RYA38,RYA41,RYA44,RYA47,RYA50,RYA56,RYA62,RYA64,RYA70,RYA76,RYA78,RYA82,#REF!)*(1-$E$91)*0.095</f>
        <v>#REF!</v>
      </c>
      <c r="RYB97" s="1488" t="e">
        <f>SUM(RYB23,RYB27,RYB33,RYB38,RYB41,RYB44,RYB47,RYB50,RYB56,RYB62,RYB64,RYB70,RYB76,RYB78,RYB82,#REF!)*(1-$E$91)*0.095</f>
        <v>#REF!</v>
      </c>
      <c r="RYC97" s="1488" t="e">
        <f>SUM(RYC23,RYC27,RYC33,RYC38,RYC41,RYC44,RYC47,RYC50,RYC56,RYC62,RYC64,RYC70,RYC76,RYC78,RYC82,#REF!)*(1-$E$91)*0.095</f>
        <v>#REF!</v>
      </c>
      <c r="RYD97" s="1488" t="e">
        <f>SUM(RYD23,RYD27,RYD33,RYD38,RYD41,RYD44,RYD47,RYD50,RYD56,RYD62,RYD64,RYD70,RYD76,RYD78,RYD82,#REF!)*(1-$E$91)*0.095</f>
        <v>#REF!</v>
      </c>
      <c r="RYE97" s="1488" t="e">
        <f>SUM(RYE23,RYE27,RYE33,RYE38,RYE41,RYE44,RYE47,RYE50,RYE56,RYE62,RYE64,RYE70,RYE76,RYE78,RYE82,#REF!)*(1-$E$91)*0.095</f>
        <v>#REF!</v>
      </c>
      <c r="RYF97" s="1488" t="e">
        <f>SUM(RYF23,RYF27,RYF33,RYF38,RYF41,RYF44,RYF47,RYF50,RYF56,RYF62,RYF64,RYF70,RYF76,RYF78,RYF82,#REF!)*(1-$E$91)*0.095</f>
        <v>#REF!</v>
      </c>
      <c r="RYG97" s="1488" t="e">
        <f>SUM(RYG23,RYG27,RYG33,RYG38,RYG41,RYG44,RYG47,RYG50,RYG56,RYG62,RYG64,RYG70,RYG76,RYG78,RYG82,#REF!)*(1-$E$91)*0.095</f>
        <v>#REF!</v>
      </c>
      <c r="RYH97" s="1488" t="e">
        <f>SUM(RYH23,RYH27,RYH33,RYH38,RYH41,RYH44,RYH47,RYH50,RYH56,RYH62,RYH64,RYH70,RYH76,RYH78,RYH82,#REF!)*(1-$E$91)*0.095</f>
        <v>#REF!</v>
      </c>
      <c r="RYI97" s="1488" t="e">
        <f>SUM(RYI23,RYI27,RYI33,RYI38,RYI41,RYI44,RYI47,RYI50,RYI56,RYI62,RYI64,RYI70,RYI76,RYI78,RYI82,#REF!)*(1-$E$91)*0.095</f>
        <v>#REF!</v>
      </c>
      <c r="RYJ97" s="1488" t="e">
        <f>SUM(RYJ23,RYJ27,RYJ33,RYJ38,RYJ41,RYJ44,RYJ47,RYJ50,RYJ56,RYJ62,RYJ64,RYJ70,RYJ76,RYJ78,RYJ82,#REF!)*(1-$E$91)*0.095</f>
        <v>#REF!</v>
      </c>
      <c r="RYK97" s="1488" t="e">
        <f>SUM(RYK23,RYK27,RYK33,RYK38,RYK41,RYK44,RYK47,RYK50,RYK56,RYK62,RYK64,RYK70,RYK76,RYK78,RYK82,#REF!)*(1-$E$91)*0.095</f>
        <v>#REF!</v>
      </c>
      <c r="RYL97" s="1488" t="e">
        <f>SUM(RYL23,RYL27,RYL33,RYL38,RYL41,RYL44,RYL47,RYL50,RYL56,RYL62,RYL64,RYL70,RYL76,RYL78,RYL82,#REF!)*(1-$E$91)*0.095</f>
        <v>#REF!</v>
      </c>
      <c r="RYM97" s="1488" t="e">
        <f>SUM(RYM23,RYM27,RYM33,RYM38,RYM41,RYM44,RYM47,RYM50,RYM56,RYM62,RYM64,RYM70,RYM76,RYM78,RYM82,#REF!)*(1-$E$91)*0.095</f>
        <v>#REF!</v>
      </c>
      <c r="RYN97" s="1488" t="e">
        <f>SUM(RYN23,RYN27,RYN33,RYN38,RYN41,RYN44,RYN47,RYN50,RYN56,RYN62,RYN64,RYN70,RYN76,RYN78,RYN82,#REF!)*(1-$E$91)*0.095</f>
        <v>#REF!</v>
      </c>
      <c r="RYO97" s="1488" t="e">
        <f>SUM(RYO23,RYO27,RYO33,RYO38,RYO41,RYO44,RYO47,RYO50,RYO56,RYO62,RYO64,RYO70,RYO76,RYO78,RYO82,#REF!)*(1-$E$91)*0.095</f>
        <v>#REF!</v>
      </c>
      <c r="RYP97" s="1488" t="e">
        <f>SUM(RYP23,RYP27,RYP33,RYP38,RYP41,RYP44,RYP47,RYP50,RYP56,RYP62,RYP64,RYP70,RYP76,RYP78,RYP82,#REF!)*(1-$E$91)*0.095</f>
        <v>#REF!</v>
      </c>
      <c r="RYQ97" s="1488" t="e">
        <f>SUM(RYQ23,RYQ27,RYQ33,RYQ38,RYQ41,RYQ44,RYQ47,RYQ50,RYQ56,RYQ62,RYQ64,RYQ70,RYQ76,RYQ78,RYQ82,#REF!)*(1-$E$91)*0.095</f>
        <v>#REF!</v>
      </c>
      <c r="RYR97" s="1488" t="e">
        <f>SUM(RYR23,RYR27,RYR33,RYR38,RYR41,RYR44,RYR47,RYR50,RYR56,RYR62,RYR64,RYR70,RYR76,RYR78,RYR82,#REF!)*(1-$E$91)*0.095</f>
        <v>#REF!</v>
      </c>
      <c r="RYS97" s="1488" t="e">
        <f>SUM(RYS23,RYS27,RYS33,RYS38,RYS41,RYS44,RYS47,RYS50,RYS56,RYS62,RYS64,RYS70,RYS76,RYS78,RYS82,#REF!)*(1-$E$91)*0.095</f>
        <v>#REF!</v>
      </c>
      <c r="RYT97" s="1488" t="e">
        <f>SUM(RYT23,RYT27,RYT33,RYT38,RYT41,RYT44,RYT47,RYT50,RYT56,RYT62,RYT64,RYT70,RYT76,RYT78,RYT82,#REF!)*(1-$E$91)*0.095</f>
        <v>#REF!</v>
      </c>
      <c r="RYU97" s="1488" t="e">
        <f>SUM(RYU23,RYU27,RYU33,RYU38,RYU41,RYU44,RYU47,RYU50,RYU56,RYU62,RYU64,RYU70,RYU76,RYU78,RYU82,#REF!)*(1-$E$91)*0.095</f>
        <v>#REF!</v>
      </c>
      <c r="RYV97" s="1488" t="e">
        <f>SUM(RYV23,RYV27,RYV33,RYV38,RYV41,RYV44,RYV47,RYV50,RYV56,RYV62,RYV64,RYV70,RYV76,RYV78,RYV82,#REF!)*(1-$E$91)*0.095</f>
        <v>#REF!</v>
      </c>
      <c r="RYW97" s="1488" t="e">
        <f>SUM(RYW23,RYW27,RYW33,RYW38,RYW41,RYW44,RYW47,RYW50,RYW56,RYW62,RYW64,RYW70,RYW76,RYW78,RYW82,#REF!)*(1-$E$91)*0.095</f>
        <v>#REF!</v>
      </c>
      <c r="RYX97" s="1488" t="e">
        <f>SUM(RYX23,RYX27,RYX33,RYX38,RYX41,RYX44,RYX47,RYX50,RYX56,RYX62,RYX64,RYX70,RYX76,RYX78,RYX82,#REF!)*(1-$E$91)*0.095</f>
        <v>#REF!</v>
      </c>
      <c r="RYY97" s="1488" t="e">
        <f>SUM(RYY23,RYY27,RYY33,RYY38,RYY41,RYY44,RYY47,RYY50,RYY56,RYY62,RYY64,RYY70,RYY76,RYY78,RYY82,#REF!)*(1-$E$91)*0.095</f>
        <v>#REF!</v>
      </c>
      <c r="RYZ97" s="1488" t="e">
        <f>SUM(RYZ23,RYZ27,RYZ33,RYZ38,RYZ41,RYZ44,RYZ47,RYZ50,RYZ56,RYZ62,RYZ64,RYZ70,RYZ76,RYZ78,RYZ82,#REF!)*(1-$E$91)*0.095</f>
        <v>#REF!</v>
      </c>
      <c r="RZA97" s="1488" t="e">
        <f>SUM(RZA23,RZA27,RZA33,RZA38,RZA41,RZA44,RZA47,RZA50,RZA56,RZA62,RZA64,RZA70,RZA76,RZA78,RZA82,#REF!)*(1-$E$91)*0.095</f>
        <v>#REF!</v>
      </c>
      <c r="RZB97" s="1488" t="e">
        <f>SUM(RZB23,RZB27,RZB33,RZB38,RZB41,RZB44,RZB47,RZB50,RZB56,RZB62,RZB64,RZB70,RZB76,RZB78,RZB82,#REF!)*(1-$E$91)*0.095</f>
        <v>#REF!</v>
      </c>
      <c r="RZC97" s="1488" t="e">
        <f>SUM(RZC23,RZC27,RZC33,RZC38,RZC41,RZC44,RZC47,RZC50,RZC56,RZC62,RZC64,RZC70,RZC76,RZC78,RZC82,#REF!)*(1-$E$91)*0.095</f>
        <v>#REF!</v>
      </c>
      <c r="RZD97" s="1488" t="e">
        <f>SUM(RZD23,RZD27,RZD33,RZD38,RZD41,RZD44,RZD47,RZD50,RZD56,RZD62,RZD64,RZD70,RZD76,RZD78,RZD82,#REF!)*(1-$E$91)*0.095</f>
        <v>#REF!</v>
      </c>
      <c r="RZE97" s="1488" t="e">
        <f>SUM(RZE23,RZE27,RZE33,RZE38,RZE41,RZE44,RZE47,RZE50,RZE56,RZE62,RZE64,RZE70,RZE76,RZE78,RZE82,#REF!)*(1-$E$91)*0.095</f>
        <v>#REF!</v>
      </c>
      <c r="RZF97" s="1488" t="e">
        <f>SUM(RZF23,RZF27,RZF33,RZF38,RZF41,RZF44,RZF47,RZF50,RZF56,RZF62,RZF64,RZF70,RZF76,RZF78,RZF82,#REF!)*(1-$E$91)*0.095</f>
        <v>#REF!</v>
      </c>
      <c r="RZG97" s="1488" t="e">
        <f>SUM(RZG23,RZG27,RZG33,RZG38,RZG41,RZG44,RZG47,RZG50,RZG56,RZG62,RZG64,RZG70,RZG76,RZG78,RZG82,#REF!)*(1-$E$91)*0.095</f>
        <v>#REF!</v>
      </c>
      <c r="RZH97" s="1488" t="e">
        <f>SUM(RZH23,RZH27,RZH33,RZH38,RZH41,RZH44,RZH47,RZH50,RZH56,RZH62,RZH64,RZH70,RZH76,RZH78,RZH82,#REF!)*(1-$E$91)*0.095</f>
        <v>#REF!</v>
      </c>
      <c r="RZI97" s="1488" t="e">
        <f>SUM(RZI23,RZI27,RZI33,RZI38,RZI41,RZI44,RZI47,RZI50,RZI56,RZI62,RZI64,RZI70,RZI76,RZI78,RZI82,#REF!)*(1-$E$91)*0.095</f>
        <v>#REF!</v>
      </c>
      <c r="RZJ97" s="1488" t="e">
        <f>SUM(RZJ23,RZJ27,RZJ33,RZJ38,RZJ41,RZJ44,RZJ47,RZJ50,RZJ56,RZJ62,RZJ64,RZJ70,RZJ76,RZJ78,RZJ82,#REF!)*(1-$E$91)*0.095</f>
        <v>#REF!</v>
      </c>
      <c r="RZK97" s="1488" t="e">
        <f>SUM(RZK23,RZK27,RZK33,RZK38,RZK41,RZK44,RZK47,RZK50,RZK56,RZK62,RZK64,RZK70,RZK76,RZK78,RZK82,#REF!)*(1-$E$91)*0.095</f>
        <v>#REF!</v>
      </c>
      <c r="RZL97" s="1488" t="e">
        <f>SUM(RZL23,RZL27,RZL33,RZL38,RZL41,RZL44,RZL47,RZL50,RZL56,RZL62,RZL64,RZL70,RZL76,RZL78,RZL82,#REF!)*(1-$E$91)*0.095</f>
        <v>#REF!</v>
      </c>
      <c r="RZM97" s="1488" t="e">
        <f>SUM(RZM23,RZM27,RZM33,RZM38,RZM41,RZM44,RZM47,RZM50,RZM56,RZM62,RZM64,RZM70,RZM76,RZM78,RZM82,#REF!)*(1-$E$91)*0.095</f>
        <v>#REF!</v>
      </c>
      <c r="RZN97" s="1488" t="e">
        <f>SUM(RZN23,RZN27,RZN33,RZN38,RZN41,RZN44,RZN47,RZN50,RZN56,RZN62,RZN64,RZN70,RZN76,RZN78,RZN82,#REF!)*(1-$E$91)*0.095</f>
        <v>#REF!</v>
      </c>
      <c r="RZO97" s="1488" t="e">
        <f>SUM(RZO23,RZO27,RZO33,RZO38,RZO41,RZO44,RZO47,RZO50,RZO56,RZO62,RZO64,RZO70,RZO76,RZO78,RZO82,#REF!)*(1-$E$91)*0.095</f>
        <v>#REF!</v>
      </c>
      <c r="RZP97" s="1488" t="e">
        <f>SUM(RZP23,RZP27,RZP33,RZP38,RZP41,RZP44,RZP47,RZP50,RZP56,RZP62,RZP64,RZP70,RZP76,RZP78,RZP82,#REF!)*(1-$E$91)*0.095</f>
        <v>#REF!</v>
      </c>
      <c r="RZQ97" s="1488" t="e">
        <f>SUM(RZQ23,RZQ27,RZQ33,RZQ38,RZQ41,RZQ44,RZQ47,RZQ50,RZQ56,RZQ62,RZQ64,RZQ70,RZQ76,RZQ78,RZQ82,#REF!)*(1-$E$91)*0.095</f>
        <v>#REF!</v>
      </c>
      <c r="RZR97" s="1488" t="e">
        <f>SUM(RZR23,RZR27,RZR33,RZR38,RZR41,RZR44,RZR47,RZR50,RZR56,RZR62,RZR64,RZR70,RZR76,RZR78,RZR82,#REF!)*(1-$E$91)*0.095</f>
        <v>#REF!</v>
      </c>
      <c r="RZS97" s="1488" t="e">
        <f>SUM(RZS23,RZS27,RZS33,RZS38,RZS41,RZS44,RZS47,RZS50,RZS56,RZS62,RZS64,RZS70,RZS76,RZS78,RZS82,#REF!)*(1-$E$91)*0.095</f>
        <v>#REF!</v>
      </c>
      <c r="RZT97" s="1488" t="e">
        <f>SUM(RZT23,RZT27,RZT33,RZT38,RZT41,RZT44,RZT47,RZT50,RZT56,RZT62,RZT64,RZT70,RZT76,RZT78,RZT82,#REF!)*(1-$E$91)*0.095</f>
        <v>#REF!</v>
      </c>
      <c r="RZU97" s="1488" t="e">
        <f>SUM(RZU23,RZU27,RZU33,RZU38,RZU41,RZU44,RZU47,RZU50,RZU56,RZU62,RZU64,RZU70,RZU76,RZU78,RZU82,#REF!)*(1-$E$91)*0.095</f>
        <v>#REF!</v>
      </c>
      <c r="RZV97" s="1488" t="e">
        <f>SUM(RZV23,RZV27,RZV33,RZV38,RZV41,RZV44,RZV47,RZV50,RZV56,RZV62,RZV64,RZV70,RZV76,RZV78,RZV82,#REF!)*(1-$E$91)*0.095</f>
        <v>#REF!</v>
      </c>
      <c r="RZW97" s="1488" t="e">
        <f>SUM(RZW23,RZW27,RZW33,RZW38,RZW41,RZW44,RZW47,RZW50,RZW56,RZW62,RZW64,RZW70,RZW76,RZW78,RZW82,#REF!)*(1-$E$91)*0.095</f>
        <v>#REF!</v>
      </c>
      <c r="RZX97" s="1488" t="e">
        <f>SUM(RZX23,RZX27,RZX33,RZX38,RZX41,RZX44,RZX47,RZX50,RZX56,RZX62,RZX64,RZX70,RZX76,RZX78,RZX82,#REF!)*(1-$E$91)*0.095</f>
        <v>#REF!</v>
      </c>
      <c r="RZY97" s="1488" t="e">
        <f>SUM(RZY23,RZY27,RZY33,RZY38,RZY41,RZY44,RZY47,RZY50,RZY56,RZY62,RZY64,RZY70,RZY76,RZY78,RZY82,#REF!)*(1-$E$91)*0.095</f>
        <v>#REF!</v>
      </c>
      <c r="RZZ97" s="1488" t="e">
        <f>SUM(RZZ23,RZZ27,RZZ33,RZZ38,RZZ41,RZZ44,RZZ47,RZZ50,RZZ56,RZZ62,RZZ64,RZZ70,RZZ76,RZZ78,RZZ82,#REF!)*(1-$E$91)*0.095</f>
        <v>#REF!</v>
      </c>
      <c r="SAA97" s="1488" t="e">
        <f>SUM(SAA23,SAA27,SAA33,SAA38,SAA41,SAA44,SAA47,SAA50,SAA56,SAA62,SAA64,SAA70,SAA76,SAA78,SAA82,#REF!)*(1-$E$91)*0.095</f>
        <v>#REF!</v>
      </c>
      <c r="SAB97" s="1488" t="e">
        <f>SUM(SAB23,SAB27,SAB33,SAB38,SAB41,SAB44,SAB47,SAB50,SAB56,SAB62,SAB64,SAB70,SAB76,SAB78,SAB82,#REF!)*(1-$E$91)*0.095</f>
        <v>#REF!</v>
      </c>
      <c r="SAC97" s="1488" t="e">
        <f>SUM(SAC23,SAC27,SAC33,SAC38,SAC41,SAC44,SAC47,SAC50,SAC56,SAC62,SAC64,SAC70,SAC76,SAC78,SAC82,#REF!)*(1-$E$91)*0.095</f>
        <v>#REF!</v>
      </c>
      <c r="SAD97" s="1488" t="e">
        <f>SUM(SAD23,SAD27,SAD33,SAD38,SAD41,SAD44,SAD47,SAD50,SAD56,SAD62,SAD64,SAD70,SAD76,SAD78,SAD82,#REF!)*(1-$E$91)*0.095</f>
        <v>#REF!</v>
      </c>
      <c r="SAE97" s="1488" t="e">
        <f>SUM(SAE23,SAE27,SAE33,SAE38,SAE41,SAE44,SAE47,SAE50,SAE56,SAE62,SAE64,SAE70,SAE76,SAE78,SAE82,#REF!)*(1-$E$91)*0.095</f>
        <v>#REF!</v>
      </c>
      <c r="SAF97" s="1488" t="e">
        <f>SUM(SAF23,SAF27,SAF33,SAF38,SAF41,SAF44,SAF47,SAF50,SAF56,SAF62,SAF64,SAF70,SAF76,SAF78,SAF82,#REF!)*(1-$E$91)*0.095</f>
        <v>#REF!</v>
      </c>
      <c r="SAG97" s="1488" t="e">
        <f>SUM(SAG23,SAG27,SAG33,SAG38,SAG41,SAG44,SAG47,SAG50,SAG56,SAG62,SAG64,SAG70,SAG76,SAG78,SAG82,#REF!)*(1-$E$91)*0.095</f>
        <v>#REF!</v>
      </c>
      <c r="SAH97" s="1488" t="e">
        <f>SUM(SAH23,SAH27,SAH33,SAH38,SAH41,SAH44,SAH47,SAH50,SAH56,SAH62,SAH64,SAH70,SAH76,SAH78,SAH82,#REF!)*(1-$E$91)*0.095</f>
        <v>#REF!</v>
      </c>
      <c r="SAI97" s="1488" t="e">
        <f>SUM(SAI23,SAI27,SAI33,SAI38,SAI41,SAI44,SAI47,SAI50,SAI56,SAI62,SAI64,SAI70,SAI76,SAI78,SAI82,#REF!)*(1-$E$91)*0.095</f>
        <v>#REF!</v>
      </c>
      <c r="SAJ97" s="1488" t="e">
        <f>SUM(SAJ23,SAJ27,SAJ33,SAJ38,SAJ41,SAJ44,SAJ47,SAJ50,SAJ56,SAJ62,SAJ64,SAJ70,SAJ76,SAJ78,SAJ82,#REF!)*(1-$E$91)*0.095</f>
        <v>#REF!</v>
      </c>
      <c r="SAK97" s="1488" t="e">
        <f>SUM(SAK23,SAK27,SAK33,SAK38,SAK41,SAK44,SAK47,SAK50,SAK56,SAK62,SAK64,SAK70,SAK76,SAK78,SAK82,#REF!)*(1-$E$91)*0.095</f>
        <v>#REF!</v>
      </c>
      <c r="SAL97" s="1488" t="e">
        <f>SUM(SAL23,SAL27,SAL33,SAL38,SAL41,SAL44,SAL47,SAL50,SAL56,SAL62,SAL64,SAL70,SAL76,SAL78,SAL82,#REF!)*(1-$E$91)*0.095</f>
        <v>#REF!</v>
      </c>
      <c r="SAM97" s="1488" t="e">
        <f>SUM(SAM23,SAM27,SAM33,SAM38,SAM41,SAM44,SAM47,SAM50,SAM56,SAM62,SAM64,SAM70,SAM76,SAM78,SAM82,#REF!)*(1-$E$91)*0.095</f>
        <v>#REF!</v>
      </c>
      <c r="SAN97" s="1488" t="e">
        <f>SUM(SAN23,SAN27,SAN33,SAN38,SAN41,SAN44,SAN47,SAN50,SAN56,SAN62,SAN64,SAN70,SAN76,SAN78,SAN82,#REF!)*(1-$E$91)*0.095</f>
        <v>#REF!</v>
      </c>
      <c r="SAO97" s="1488" t="e">
        <f>SUM(SAO23,SAO27,SAO33,SAO38,SAO41,SAO44,SAO47,SAO50,SAO56,SAO62,SAO64,SAO70,SAO76,SAO78,SAO82,#REF!)*(1-$E$91)*0.095</f>
        <v>#REF!</v>
      </c>
      <c r="SAP97" s="1488" t="e">
        <f>SUM(SAP23,SAP27,SAP33,SAP38,SAP41,SAP44,SAP47,SAP50,SAP56,SAP62,SAP64,SAP70,SAP76,SAP78,SAP82,#REF!)*(1-$E$91)*0.095</f>
        <v>#REF!</v>
      </c>
      <c r="SAQ97" s="1488" t="e">
        <f>SUM(SAQ23,SAQ27,SAQ33,SAQ38,SAQ41,SAQ44,SAQ47,SAQ50,SAQ56,SAQ62,SAQ64,SAQ70,SAQ76,SAQ78,SAQ82,#REF!)*(1-$E$91)*0.095</f>
        <v>#REF!</v>
      </c>
      <c r="SAR97" s="1488" t="e">
        <f>SUM(SAR23,SAR27,SAR33,SAR38,SAR41,SAR44,SAR47,SAR50,SAR56,SAR62,SAR64,SAR70,SAR76,SAR78,SAR82,#REF!)*(1-$E$91)*0.095</f>
        <v>#REF!</v>
      </c>
      <c r="SAS97" s="1488" t="e">
        <f>SUM(SAS23,SAS27,SAS33,SAS38,SAS41,SAS44,SAS47,SAS50,SAS56,SAS62,SAS64,SAS70,SAS76,SAS78,SAS82,#REF!)*(1-$E$91)*0.095</f>
        <v>#REF!</v>
      </c>
      <c r="SAT97" s="1488" t="e">
        <f>SUM(SAT23,SAT27,SAT33,SAT38,SAT41,SAT44,SAT47,SAT50,SAT56,SAT62,SAT64,SAT70,SAT76,SAT78,SAT82,#REF!)*(1-$E$91)*0.095</f>
        <v>#REF!</v>
      </c>
      <c r="SAU97" s="1488" t="e">
        <f>SUM(SAU23,SAU27,SAU33,SAU38,SAU41,SAU44,SAU47,SAU50,SAU56,SAU62,SAU64,SAU70,SAU76,SAU78,SAU82,#REF!)*(1-$E$91)*0.095</f>
        <v>#REF!</v>
      </c>
      <c r="SAV97" s="1488" t="e">
        <f>SUM(SAV23,SAV27,SAV33,SAV38,SAV41,SAV44,SAV47,SAV50,SAV56,SAV62,SAV64,SAV70,SAV76,SAV78,SAV82,#REF!)*(1-$E$91)*0.095</f>
        <v>#REF!</v>
      </c>
      <c r="SAW97" s="1488" t="e">
        <f>SUM(SAW23,SAW27,SAW33,SAW38,SAW41,SAW44,SAW47,SAW50,SAW56,SAW62,SAW64,SAW70,SAW76,SAW78,SAW82,#REF!)*(1-$E$91)*0.095</f>
        <v>#REF!</v>
      </c>
      <c r="SAX97" s="1488" t="e">
        <f>SUM(SAX23,SAX27,SAX33,SAX38,SAX41,SAX44,SAX47,SAX50,SAX56,SAX62,SAX64,SAX70,SAX76,SAX78,SAX82,#REF!)*(1-$E$91)*0.095</f>
        <v>#REF!</v>
      </c>
      <c r="SAY97" s="1488" t="e">
        <f>SUM(SAY23,SAY27,SAY33,SAY38,SAY41,SAY44,SAY47,SAY50,SAY56,SAY62,SAY64,SAY70,SAY76,SAY78,SAY82,#REF!)*(1-$E$91)*0.095</f>
        <v>#REF!</v>
      </c>
      <c r="SAZ97" s="1488" t="e">
        <f>SUM(SAZ23,SAZ27,SAZ33,SAZ38,SAZ41,SAZ44,SAZ47,SAZ50,SAZ56,SAZ62,SAZ64,SAZ70,SAZ76,SAZ78,SAZ82,#REF!)*(1-$E$91)*0.095</f>
        <v>#REF!</v>
      </c>
      <c r="SBA97" s="1488" t="e">
        <f>SUM(SBA23,SBA27,SBA33,SBA38,SBA41,SBA44,SBA47,SBA50,SBA56,SBA62,SBA64,SBA70,SBA76,SBA78,SBA82,#REF!)*(1-$E$91)*0.095</f>
        <v>#REF!</v>
      </c>
      <c r="SBB97" s="1488" t="e">
        <f>SUM(SBB23,SBB27,SBB33,SBB38,SBB41,SBB44,SBB47,SBB50,SBB56,SBB62,SBB64,SBB70,SBB76,SBB78,SBB82,#REF!)*(1-$E$91)*0.095</f>
        <v>#REF!</v>
      </c>
      <c r="SBC97" s="1488" t="e">
        <f>SUM(SBC23,SBC27,SBC33,SBC38,SBC41,SBC44,SBC47,SBC50,SBC56,SBC62,SBC64,SBC70,SBC76,SBC78,SBC82,#REF!)*(1-$E$91)*0.095</f>
        <v>#REF!</v>
      </c>
      <c r="SBD97" s="1488" t="e">
        <f>SUM(SBD23,SBD27,SBD33,SBD38,SBD41,SBD44,SBD47,SBD50,SBD56,SBD62,SBD64,SBD70,SBD76,SBD78,SBD82,#REF!)*(1-$E$91)*0.095</f>
        <v>#REF!</v>
      </c>
      <c r="SBE97" s="1488" t="e">
        <f>SUM(SBE23,SBE27,SBE33,SBE38,SBE41,SBE44,SBE47,SBE50,SBE56,SBE62,SBE64,SBE70,SBE76,SBE78,SBE82,#REF!)*(1-$E$91)*0.095</f>
        <v>#REF!</v>
      </c>
      <c r="SBF97" s="1488" t="e">
        <f>SUM(SBF23,SBF27,SBF33,SBF38,SBF41,SBF44,SBF47,SBF50,SBF56,SBF62,SBF64,SBF70,SBF76,SBF78,SBF82,#REF!)*(1-$E$91)*0.095</f>
        <v>#REF!</v>
      </c>
      <c r="SBG97" s="1488" t="e">
        <f>SUM(SBG23,SBG27,SBG33,SBG38,SBG41,SBG44,SBG47,SBG50,SBG56,SBG62,SBG64,SBG70,SBG76,SBG78,SBG82,#REF!)*(1-$E$91)*0.095</f>
        <v>#REF!</v>
      </c>
      <c r="SBH97" s="1488" t="e">
        <f>SUM(SBH23,SBH27,SBH33,SBH38,SBH41,SBH44,SBH47,SBH50,SBH56,SBH62,SBH64,SBH70,SBH76,SBH78,SBH82,#REF!)*(1-$E$91)*0.095</f>
        <v>#REF!</v>
      </c>
      <c r="SBI97" s="1488" t="e">
        <f>SUM(SBI23,SBI27,SBI33,SBI38,SBI41,SBI44,SBI47,SBI50,SBI56,SBI62,SBI64,SBI70,SBI76,SBI78,SBI82,#REF!)*(1-$E$91)*0.095</f>
        <v>#REF!</v>
      </c>
      <c r="SBJ97" s="1488" t="e">
        <f>SUM(SBJ23,SBJ27,SBJ33,SBJ38,SBJ41,SBJ44,SBJ47,SBJ50,SBJ56,SBJ62,SBJ64,SBJ70,SBJ76,SBJ78,SBJ82,#REF!)*(1-$E$91)*0.095</f>
        <v>#REF!</v>
      </c>
      <c r="SBK97" s="1488" t="e">
        <f>SUM(SBK23,SBK27,SBK33,SBK38,SBK41,SBK44,SBK47,SBK50,SBK56,SBK62,SBK64,SBK70,SBK76,SBK78,SBK82,#REF!)*(1-$E$91)*0.095</f>
        <v>#REF!</v>
      </c>
      <c r="SBL97" s="1488" t="e">
        <f>SUM(SBL23,SBL27,SBL33,SBL38,SBL41,SBL44,SBL47,SBL50,SBL56,SBL62,SBL64,SBL70,SBL76,SBL78,SBL82,#REF!)*(1-$E$91)*0.095</f>
        <v>#REF!</v>
      </c>
      <c r="SBM97" s="1488" t="e">
        <f>SUM(SBM23,SBM27,SBM33,SBM38,SBM41,SBM44,SBM47,SBM50,SBM56,SBM62,SBM64,SBM70,SBM76,SBM78,SBM82,#REF!)*(1-$E$91)*0.095</f>
        <v>#REF!</v>
      </c>
      <c r="SBN97" s="1488" t="e">
        <f>SUM(SBN23,SBN27,SBN33,SBN38,SBN41,SBN44,SBN47,SBN50,SBN56,SBN62,SBN64,SBN70,SBN76,SBN78,SBN82,#REF!)*(1-$E$91)*0.095</f>
        <v>#REF!</v>
      </c>
      <c r="SBO97" s="1488" t="e">
        <f>SUM(SBO23,SBO27,SBO33,SBO38,SBO41,SBO44,SBO47,SBO50,SBO56,SBO62,SBO64,SBO70,SBO76,SBO78,SBO82,#REF!)*(1-$E$91)*0.095</f>
        <v>#REF!</v>
      </c>
      <c r="SBP97" s="1488" t="e">
        <f>SUM(SBP23,SBP27,SBP33,SBP38,SBP41,SBP44,SBP47,SBP50,SBP56,SBP62,SBP64,SBP70,SBP76,SBP78,SBP82,#REF!)*(1-$E$91)*0.095</f>
        <v>#REF!</v>
      </c>
      <c r="SBQ97" s="1488" t="e">
        <f>SUM(SBQ23,SBQ27,SBQ33,SBQ38,SBQ41,SBQ44,SBQ47,SBQ50,SBQ56,SBQ62,SBQ64,SBQ70,SBQ76,SBQ78,SBQ82,#REF!)*(1-$E$91)*0.095</f>
        <v>#REF!</v>
      </c>
      <c r="SBR97" s="1488" t="e">
        <f>SUM(SBR23,SBR27,SBR33,SBR38,SBR41,SBR44,SBR47,SBR50,SBR56,SBR62,SBR64,SBR70,SBR76,SBR78,SBR82,#REF!)*(1-$E$91)*0.095</f>
        <v>#REF!</v>
      </c>
      <c r="SBS97" s="1488" t="e">
        <f>SUM(SBS23,SBS27,SBS33,SBS38,SBS41,SBS44,SBS47,SBS50,SBS56,SBS62,SBS64,SBS70,SBS76,SBS78,SBS82,#REF!)*(1-$E$91)*0.095</f>
        <v>#REF!</v>
      </c>
      <c r="SBT97" s="1488" t="e">
        <f>SUM(SBT23,SBT27,SBT33,SBT38,SBT41,SBT44,SBT47,SBT50,SBT56,SBT62,SBT64,SBT70,SBT76,SBT78,SBT82,#REF!)*(1-$E$91)*0.095</f>
        <v>#REF!</v>
      </c>
      <c r="SBU97" s="1488" t="e">
        <f>SUM(SBU23,SBU27,SBU33,SBU38,SBU41,SBU44,SBU47,SBU50,SBU56,SBU62,SBU64,SBU70,SBU76,SBU78,SBU82,#REF!)*(1-$E$91)*0.095</f>
        <v>#REF!</v>
      </c>
      <c r="SBV97" s="1488" t="e">
        <f>SUM(SBV23,SBV27,SBV33,SBV38,SBV41,SBV44,SBV47,SBV50,SBV56,SBV62,SBV64,SBV70,SBV76,SBV78,SBV82,#REF!)*(1-$E$91)*0.095</f>
        <v>#REF!</v>
      </c>
      <c r="SBW97" s="1488" t="e">
        <f>SUM(SBW23,SBW27,SBW33,SBW38,SBW41,SBW44,SBW47,SBW50,SBW56,SBW62,SBW64,SBW70,SBW76,SBW78,SBW82,#REF!)*(1-$E$91)*0.095</f>
        <v>#REF!</v>
      </c>
      <c r="SBX97" s="1488" t="e">
        <f>SUM(SBX23,SBX27,SBX33,SBX38,SBX41,SBX44,SBX47,SBX50,SBX56,SBX62,SBX64,SBX70,SBX76,SBX78,SBX82,#REF!)*(1-$E$91)*0.095</f>
        <v>#REF!</v>
      </c>
      <c r="SBY97" s="1488" t="e">
        <f>SUM(SBY23,SBY27,SBY33,SBY38,SBY41,SBY44,SBY47,SBY50,SBY56,SBY62,SBY64,SBY70,SBY76,SBY78,SBY82,#REF!)*(1-$E$91)*0.095</f>
        <v>#REF!</v>
      </c>
      <c r="SBZ97" s="1488" t="e">
        <f>SUM(SBZ23,SBZ27,SBZ33,SBZ38,SBZ41,SBZ44,SBZ47,SBZ50,SBZ56,SBZ62,SBZ64,SBZ70,SBZ76,SBZ78,SBZ82,#REF!)*(1-$E$91)*0.095</f>
        <v>#REF!</v>
      </c>
      <c r="SCA97" s="1488" t="e">
        <f>SUM(SCA23,SCA27,SCA33,SCA38,SCA41,SCA44,SCA47,SCA50,SCA56,SCA62,SCA64,SCA70,SCA76,SCA78,SCA82,#REF!)*(1-$E$91)*0.095</f>
        <v>#REF!</v>
      </c>
      <c r="SCB97" s="1488" t="e">
        <f>SUM(SCB23,SCB27,SCB33,SCB38,SCB41,SCB44,SCB47,SCB50,SCB56,SCB62,SCB64,SCB70,SCB76,SCB78,SCB82,#REF!)*(1-$E$91)*0.095</f>
        <v>#REF!</v>
      </c>
      <c r="SCC97" s="1488" t="e">
        <f>SUM(SCC23,SCC27,SCC33,SCC38,SCC41,SCC44,SCC47,SCC50,SCC56,SCC62,SCC64,SCC70,SCC76,SCC78,SCC82,#REF!)*(1-$E$91)*0.095</f>
        <v>#REF!</v>
      </c>
      <c r="SCD97" s="1488" t="e">
        <f>SUM(SCD23,SCD27,SCD33,SCD38,SCD41,SCD44,SCD47,SCD50,SCD56,SCD62,SCD64,SCD70,SCD76,SCD78,SCD82,#REF!)*(1-$E$91)*0.095</f>
        <v>#REF!</v>
      </c>
      <c r="SCE97" s="1488" t="e">
        <f>SUM(SCE23,SCE27,SCE33,SCE38,SCE41,SCE44,SCE47,SCE50,SCE56,SCE62,SCE64,SCE70,SCE76,SCE78,SCE82,#REF!)*(1-$E$91)*0.095</f>
        <v>#REF!</v>
      </c>
      <c r="SCF97" s="1488" t="e">
        <f>SUM(SCF23,SCF27,SCF33,SCF38,SCF41,SCF44,SCF47,SCF50,SCF56,SCF62,SCF64,SCF70,SCF76,SCF78,SCF82,#REF!)*(1-$E$91)*0.095</f>
        <v>#REF!</v>
      </c>
      <c r="SCG97" s="1488" t="e">
        <f>SUM(SCG23,SCG27,SCG33,SCG38,SCG41,SCG44,SCG47,SCG50,SCG56,SCG62,SCG64,SCG70,SCG76,SCG78,SCG82,#REF!)*(1-$E$91)*0.095</f>
        <v>#REF!</v>
      </c>
      <c r="SCH97" s="1488" t="e">
        <f>SUM(SCH23,SCH27,SCH33,SCH38,SCH41,SCH44,SCH47,SCH50,SCH56,SCH62,SCH64,SCH70,SCH76,SCH78,SCH82,#REF!)*(1-$E$91)*0.095</f>
        <v>#REF!</v>
      </c>
      <c r="SCI97" s="1488" t="e">
        <f>SUM(SCI23,SCI27,SCI33,SCI38,SCI41,SCI44,SCI47,SCI50,SCI56,SCI62,SCI64,SCI70,SCI76,SCI78,SCI82,#REF!)*(1-$E$91)*0.095</f>
        <v>#REF!</v>
      </c>
      <c r="SCJ97" s="1488" t="e">
        <f>SUM(SCJ23,SCJ27,SCJ33,SCJ38,SCJ41,SCJ44,SCJ47,SCJ50,SCJ56,SCJ62,SCJ64,SCJ70,SCJ76,SCJ78,SCJ82,#REF!)*(1-$E$91)*0.095</f>
        <v>#REF!</v>
      </c>
      <c r="SCK97" s="1488" t="e">
        <f>SUM(SCK23,SCK27,SCK33,SCK38,SCK41,SCK44,SCK47,SCK50,SCK56,SCK62,SCK64,SCK70,SCK76,SCK78,SCK82,#REF!)*(1-$E$91)*0.095</f>
        <v>#REF!</v>
      </c>
      <c r="SCL97" s="1488" t="e">
        <f>SUM(SCL23,SCL27,SCL33,SCL38,SCL41,SCL44,SCL47,SCL50,SCL56,SCL62,SCL64,SCL70,SCL76,SCL78,SCL82,#REF!)*(1-$E$91)*0.095</f>
        <v>#REF!</v>
      </c>
      <c r="SCM97" s="1488" t="e">
        <f>SUM(SCM23,SCM27,SCM33,SCM38,SCM41,SCM44,SCM47,SCM50,SCM56,SCM62,SCM64,SCM70,SCM76,SCM78,SCM82,#REF!)*(1-$E$91)*0.095</f>
        <v>#REF!</v>
      </c>
      <c r="SCN97" s="1488" t="e">
        <f>SUM(SCN23,SCN27,SCN33,SCN38,SCN41,SCN44,SCN47,SCN50,SCN56,SCN62,SCN64,SCN70,SCN76,SCN78,SCN82,#REF!)*(1-$E$91)*0.095</f>
        <v>#REF!</v>
      </c>
      <c r="SCO97" s="1488" t="e">
        <f>SUM(SCO23,SCO27,SCO33,SCO38,SCO41,SCO44,SCO47,SCO50,SCO56,SCO62,SCO64,SCO70,SCO76,SCO78,SCO82,#REF!)*(1-$E$91)*0.095</f>
        <v>#REF!</v>
      </c>
      <c r="SCP97" s="1488" t="e">
        <f>SUM(SCP23,SCP27,SCP33,SCP38,SCP41,SCP44,SCP47,SCP50,SCP56,SCP62,SCP64,SCP70,SCP76,SCP78,SCP82,#REF!)*(1-$E$91)*0.095</f>
        <v>#REF!</v>
      </c>
      <c r="SCQ97" s="1488" t="e">
        <f>SUM(SCQ23,SCQ27,SCQ33,SCQ38,SCQ41,SCQ44,SCQ47,SCQ50,SCQ56,SCQ62,SCQ64,SCQ70,SCQ76,SCQ78,SCQ82,#REF!)*(1-$E$91)*0.095</f>
        <v>#REF!</v>
      </c>
      <c r="SCR97" s="1488" t="e">
        <f>SUM(SCR23,SCR27,SCR33,SCR38,SCR41,SCR44,SCR47,SCR50,SCR56,SCR62,SCR64,SCR70,SCR76,SCR78,SCR82,#REF!)*(1-$E$91)*0.095</f>
        <v>#REF!</v>
      </c>
      <c r="SCS97" s="1488" t="e">
        <f>SUM(SCS23,SCS27,SCS33,SCS38,SCS41,SCS44,SCS47,SCS50,SCS56,SCS62,SCS64,SCS70,SCS76,SCS78,SCS82,#REF!)*(1-$E$91)*0.095</f>
        <v>#REF!</v>
      </c>
      <c r="SCT97" s="1488" t="e">
        <f>SUM(SCT23,SCT27,SCT33,SCT38,SCT41,SCT44,SCT47,SCT50,SCT56,SCT62,SCT64,SCT70,SCT76,SCT78,SCT82,#REF!)*(1-$E$91)*0.095</f>
        <v>#REF!</v>
      </c>
      <c r="SCU97" s="1488" t="e">
        <f>SUM(SCU23,SCU27,SCU33,SCU38,SCU41,SCU44,SCU47,SCU50,SCU56,SCU62,SCU64,SCU70,SCU76,SCU78,SCU82,#REF!)*(1-$E$91)*0.095</f>
        <v>#REF!</v>
      </c>
      <c r="SCV97" s="1488" t="e">
        <f>SUM(SCV23,SCV27,SCV33,SCV38,SCV41,SCV44,SCV47,SCV50,SCV56,SCV62,SCV64,SCV70,SCV76,SCV78,SCV82,#REF!)*(1-$E$91)*0.095</f>
        <v>#REF!</v>
      </c>
      <c r="SCW97" s="1488" t="e">
        <f>SUM(SCW23,SCW27,SCW33,SCW38,SCW41,SCW44,SCW47,SCW50,SCW56,SCW62,SCW64,SCW70,SCW76,SCW78,SCW82,#REF!)*(1-$E$91)*0.095</f>
        <v>#REF!</v>
      </c>
      <c r="SCX97" s="1488" t="e">
        <f>SUM(SCX23,SCX27,SCX33,SCX38,SCX41,SCX44,SCX47,SCX50,SCX56,SCX62,SCX64,SCX70,SCX76,SCX78,SCX82,#REF!)*(1-$E$91)*0.095</f>
        <v>#REF!</v>
      </c>
      <c r="SCY97" s="1488" t="e">
        <f>SUM(SCY23,SCY27,SCY33,SCY38,SCY41,SCY44,SCY47,SCY50,SCY56,SCY62,SCY64,SCY70,SCY76,SCY78,SCY82,#REF!)*(1-$E$91)*0.095</f>
        <v>#REF!</v>
      </c>
      <c r="SCZ97" s="1488" t="e">
        <f>SUM(SCZ23,SCZ27,SCZ33,SCZ38,SCZ41,SCZ44,SCZ47,SCZ50,SCZ56,SCZ62,SCZ64,SCZ70,SCZ76,SCZ78,SCZ82,#REF!)*(1-$E$91)*0.095</f>
        <v>#REF!</v>
      </c>
      <c r="SDA97" s="1488" t="e">
        <f>SUM(SDA23,SDA27,SDA33,SDA38,SDA41,SDA44,SDA47,SDA50,SDA56,SDA62,SDA64,SDA70,SDA76,SDA78,SDA82,#REF!)*(1-$E$91)*0.095</f>
        <v>#REF!</v>
      </c>
      <c r="SDB97" s="1488" t="e">
        <f>SUM(SDB23,SDB27,SDB33,SDB38,SDB41,SDB44,SDB47,SDB50,SDB56,SDB62,SDB64,SDB70,SDB76,SDB78,SDB82,#REF!)*(1-$E$91)*0.095</f>
        <v>#REF!</v>
      </c>
      <c r="SDC97" s="1488" t="e">
        <f>SUM(SDC23,SDC27,SDC33,SDC38,SDC41,SDC44,SDC47,SDC50,SDC56,SDC62,SDC64,SDC70,SDC76,SDC78,SDC82,#REF!)*(1-$E$91)*0.095</f>
        <v>#REF!</v>
      </c>
      <c r="SDD97" s="1488" t="e">
        <f>SUM(SDD23,SDD27,SDD33,SDD38,SDD41,SDD44,SDD47,SDD50,SDD56,SDD62,SDD64,SDD70,SDD76,SDD78,SDD82,#REF!)*(1-$E$91)*0.095</f>
        <v>#REF!</v>
      </c>
      <c r="SDE97" s="1488" t="e">
        <f>SUM(SDE23,SDE27,SDE33,SDE38,SDE41,SDE44,SDE47,SDE50,SDE56,SDE62,SDE64,SDE70,SDE76,SDE78,SDE82,#REF!)*(1-$E$91)*0.095</f>
        <v>#REF!</v>
      </c>
      <c r="SDF97" s="1488" t="e">
        <f>SUM(SDF23,SDF27,SDF33,SDF38,SDF41,SDF44,SDF47,SDF50,SDF56,SDF62,SDF64,SDF70,SDF76,SDF78,SDF82,#REF!)*(1-$E$91)*0.095</f>
        <v>#REF!</v>
      </c>
      <c r="SDG97" s="1488" t="e">
        <f>SUM(SDG23,SDG27,SDG33,SDG38,SDG41,SDG44,SDG47,SDG50,SDG56,SDG62,SDG64,SDG70,SDG76,SDG78,SDG82,#REF!)*(1-$E$91)*0.095</f>
        <v>#REF!</v>
      </c>
      <c r="SDH97" s="1488" t="e">
        <f>SUM(SDH23,SDH27,SDH33,SDH38,SDH41,SDH44,SDH47,SDH50,SDH56,SDH62,SDH64,SDH70,SDH76,SDH78,SDH82,#REF!)*(1-$E$91)*0.095</f>
        <v>#REF!</v>
      </c>
      <c r="SDI97" s="1488" t="e">
        <f>SUM(SDI23,SDI27,SDI33,SDI38,SDI41,SDI44,SDI47,SDI50,SDI56,SDI62,SDI64,SDI70,SDI76,SDI78,SDI82,#REF!)*(1-$E$91)*0.095</f>
        <v>#REF!</v>
      </c>
      <c r="SDJ97" s="1488" t="e">
        <f>SUM(SDJ23,SDJ27,SDJ33,SDJ38,SDJ41,SDJ44,SDJ47,SDJ50,SDJ56,SDJ62,SDJ64,SDJ70,SDJ76,SDJ78,SDJ82,#REF!)*(1-$E$91)*0.095</f>
        <v>#REF!</v>
      </c>
      <c r="SDK97" s="1488" t="e">
        <f>SUM(SDK23,SDK27,SDK33,SDK38,SDK41,SDK44,SDK47,SDK50,SDK56,SDK62,SDK64,SDK70,SDK76,SDK78,SDK82,#REF!)*(1-$E$91)*0.095</f>
        <v>#REF!</v>
      </c>
      <c r="SDL97" s="1488" t="e">
        <f>SUM(SDL23,SDL27,SDL33,SDL38,SDL41,SDL44,SDL47,SDL50,SDL56,SDL62,SDL64,SDL70,SDL76,SDL78,SDL82,#REF!)*(1-$E$91)*0.095</f>
        <v>#REF!</v>
      </c>
      <c r="SDM97" s="1488" t="e">
        <f>SUM(SDM23,SDM27,SDM33,SDM38,SDM41,SDM44,SDM47,SDM50,SDM56,SDM62,SDM64,SDM70,SDM76,SDM78,SDM82,#REF!)*(1-$E$91)*0.095</f>
        <v>#REF!</v>
      </c>
      <c r="SDN97" s="1488" t="e">
        <f>SUM(SDN23,SDN27,SDN33,SDN38,SDN41,SDN44,SDN47,SDN50,SDN56,SDN62,SDN64,SDN70,SDN76,SDN78,SDN82,#REF!)*(1-$E$91)*0.095</f>
        <v>#REF!</v>
      </c>
      <c r="SDO97" s="1488" t="e">
        <f>SUM(SDO23,SDO27,SDO33,SDO38,SDO41,SDO44,SDO47,SDO50,SDO56,SDO62,SDO64,SDO70,SDO76,SDO78,SDO82,#REF!)*(1-$E$91)*0.095</f>
        <v>#REF!</v>
      </c>
      <c r="SDP97" s="1488" t="e">
        <f>SUM(SDP23,SDP27,SDP33,SDP38,SDP41,SDP44,SDP47,SDP50,SDP56,SDP62,SDP64,SDP70,SDP76,SDP78,SDP82,#REF!)*(1-$E$91)*0.095</f>
        <v>#REF!</v>
      </c>
      <c r="SDQ97" s="1488" t="e">
        <f>SUM(SDQ23,SDQ27,SDQ33,SDQ38,SDQ41,SDQ44,SDQ47,SDQ50,SDQ56,SDQ62,SDQ64,SDQ70,SDQ76,SDQ78,SDQ82,#REF!)*(1-$E$91)*0.095</f>
        <v>#REF!</v>
      </c>
      <c r="SDR97" s="1488" t="e">
        <f>SUM(SDR23,SDR27,SDR33,SDR38,SDR41,SDR44,SDR47,SDR50,SDR56,SDR62,SDR64,SDR70,SDR76,SDR78,SDR82,#REF!)*(1-$E$91)*0.095</f>
        <v>#REF!</v>
      </c>
      <c r="SDS97" s="1488" t="e">
        <f>SUM(SDS23,SDS27,SDS33,SDS38,SDS41,SDS44,SDS47,SDS50,SDS56,SDS62,SDS64,SDS70,SDS76,SDS78,SDS82,#REF!)*(1-$E$91)*0.095</f>
        <v>#REF!</v>
      </c>
      <c r="SDT97" s="1488" t="e">
        <f>SUM(SDT23,SDT27,SDT33,SDT38,SDT41,SDT44,SDT47,SDT50,SDT56,SDT62,SDT64,SDT70,SDT76,SDT78,SDT82,#REF!)*(1-$E$91)*0.095</f>
        <v>#REF!</v>
      </c>
      <c r="SDU97" s="1488" t="e">
        <f>SUM(SDU23,SDU27,SDU33,SDU38,SDU41,SDU44,SDU47,SDU50,SDU56,SDU62,SDU64,SDU70,SDU76,SDU78,SDU82,#REF!)*(1-$E$91)*0.095</f>
        <v>#REF!</v>
      </c>
      <c r="SDV97" s="1488" t="e">
        <f>SUM(SDV23,SDV27,SDV33,SDV38,SDV41,SDV44,SDV47,SDV50,SDV56,SDV62,SDV64,SDV70,SDV76,SDV78,SDV82,#REF!)*(1-$E$91)*0.095</f>
        <v>#REF!</v>
      </c>
      <c r="SDW97" s="1488" t="e">
        <f>SUM(SDW23,SDW27,SDW33,SDW38,SDW41,SDW44,SDW47,SDW50,SDW56,SDW62,SDW64,SDW70,SDW76,SDW78,SDW82,#REF!)*(1-$E$91)*0.095</f>
        <v>#REF!</v>
      </c>
      <c r="SDX97" s="1488" t="e">
        <f>SUM(SDX23,SDX27,SDX33,SDX38,SDX41,SDX44,SDX47,SDX50,SDX56,SDX62,SDX64,SDX70,SDX76,SDX78,SDX82,#REF!)*(1-$E$91)*0.095</f>
        <v>#REF!</v>
      </c>
      <c r="SDY97" s="1488" t="e">
        <f>SUM(SDY23,SDY27,SDY33,SDY38,SDY41,SDY44,SDY47,SDY50,SDY56,SDY62,SDY64,SDY70,SDY76,SDY78,SDY82,#REF!)*(1-$E$91)*0.095</f>
        <v>#REF!</v>
      </c>
      <c r="SDZ97" s="1488" t="e">
        <f>SUM(SDZ23,SDZ27,SDZ33,SDZ38,SDZ41,SDZ44,SDZ47,SDZ50,SDZ56,SDZ62,SDZ64,SDZ70,SDZ76,SDZ78,SDZ82,#REF!)*(1-$E$91)*0.095</f>
        <v>#REF!</v>
      </c>
      <c r="SEA97" s="1488" t="e">
        <f>SUM(SEA23,SEA27,SEA33,SEA38,SEA41,SEA44,SEA47,SEA50,SEA56,SEA62,SEA64,SEA70,SEA76,SEA78,SEA82,#REF!)*(1-$E$91)*0.095</f>
        <v>#REF!</v>
      </c>
      <c r="SEB97" s="1488" t="e">
        <f>SUM(SEB23,SEB27,SEB33,SEB38,SEB41,SEB44,SEB47,SEB50,SEB56,SEB62,SEB64,SEB70,SEB76,SEB78,SEB82,#REF!)*(1-$E$91)*0.095</f>
        <v>#REF!</v>
      </c>
      <c r="SEC97" s="1488" t="e">
        <f>SUM(SEC23,SEC27,SEC33,SEC38,SEC41,SEC44,SEC47,SEC50,SEC56,SEC62,SEC64,SEC70,SEC76,SEC78,SEC82,#REF!)*(1-$E$91)*0.095</f>
        <v>#REF!</v>
      </c>
      <c r="SED97" s="1488" t="e">
        <f>SUM(SED23,SED27,SED33,SED38,SED41,SED44,SED47,SED50,SED56,SED62,SED64,SED70,SED76,SED78,SED82,#REF!)*(1-$E$91)*0.095</f>
        <v>#REF!</v>
      </c>
      <c r="SEE97" s="1488" t="e">
        <f>SUM(SEE23,SEE27,SEE33,SEE38,SEE41,SEE44,SEE47,SEE50,SEE56,SEE62,SEE64,SEE70,SEE76,SEE78,SEE82,#REF!)*(1-$E$91)*0.095</f>
        <v>#REF!</v>
      </c>
      <c r="SEF97" s="1488" t="e">
        <f>SUM(SEF23,SEF27,SEF33,SEF38,SEF41,SEF44,SEF47,SEF50,SEF56,SEF62,SEF64,SEF70,SEF76,SEF78,SEF82,#REF!)*(1-$E$91)*0.095</f>
        <v>#REF!</v>
      </c>
      <c r="SEG97" s="1488" t="e">
        <f>SUM(SEG23,SEG27,SEG33,SEG38,SEG41,SEG44,SEG47,SEG50,SEG56,SEG62,SEG64,SEG70,SEG76,SEG78,SEG82,#REF!)*(1-$E$91)*0.095</f>
        <v>#REF!</v>
      </c>
      <c r="SEH97" s="1488" t="e">
        <f>SUM(SEH23,SEH27,SEH33,SEH38,SEH41,SEH44,SEH47,SEH50,SEH56,SEH62,SEH64,SEH70,SEH76,SEH78,SEH82,#REF!)*(1-$E$91)*0.095</f>
        <v>#REF!</v>
      </c>
      <c r="SEI97" s="1488" t="e">
        <f>SUM(SEI23,SEI27,SEI33,SEI38,SEI41,SEI44,SEI47,SEI50,SEI56,SEI62,SEI64,SEI70,SEI76,SEI78,SEI82,#REF!)*(1-$E$91)*0.095</f>
        <v>#REF!</v>
      </c>
      <c r="SEJ97" s="1488" t="e">
        <f>SUM(SEJ23,SEJ27,SEJ33,SEJ38,SEJ41,SEJ44,SEJ47,SEJ50,SEJ56,SEJ62,SEJ64,SEJ70,SEJ76,SEJ78,SEJ82,#REF!)*(1-$E$91)*0.095</f>
        <v>#REF!</v>
      </c>
      <c r="SEK97" s="1488" t="e">
        <f>SUM(SEK23,SEK27,SEK33,SEK38,SEK41,SEK44,SEK47,SEK50,SEK56,SEK62,SEK64,SEK70,SEK76,SEK78,SEK82,#REF!)*(1-$E$91)*0.095</f>
        <v>#REF!</v>
      </c>
      <c r="SEL97" s="1488" t="e">
        <f>SUM(SEL23,SEL27,SEL33,SEL38,SEL41,SEL44,SEL47,SEL50,SEL56,SEL62,SEL64,SEL70,SEL76,SEL78,SEL82,#REF!)*(1-$E$91)*0.095</f>
        <v>#REF!</v>
      </c>
      <c r="SEM97" s="1488" t="e">
        <f>SUM(SEM23,SEM27,SEM33,SEM38,SEM41,SEM44,SEM47,SEM50,SEM56,SEM62,SEM64,SEM70,SEM76,SEM78,SEM82,#REF!)*(1-$E$91)*0.095</f>
        <v>#REF!</v>
      </c>
      <c r="SEN97" s="1488" t="e">
        <f>SUM(SEN23,SEN27,SEN33,SEN38,SEN41,SEN44,SEN47,SEN50,SEN56,SEN62,SEN64,SEN70,SEN76,SEN78,SEN82,#REF!)*(1-$E$91)*0.095</f>
        <v>#REF!</v>
      </c>
      <c r="SEO97" s="1488" t="e">
        <f>SUM(SEO23,SEO27,SEO33,SEO38,SEO41,SEO44,SEO47,SEO50,SEO56,SEO62,SEO64,SEO70,SEO76,SEO78,SEO82,#REF!)*(1-$E$91)*0.095</f>
        <v>#REF!</v>
      </c>
      <c r="SEP97" s="1488" t="e">
        <f>SUM(SEP23,SEP27,SEP33,SEP38,SEP41,SEP44,SEP47,SEP50,SEP56,SEP62,SEP64,SEP70,SEP76,SEP78,SEP82,#REF!)*(1-$E$91)*0.095</f>
        <v>#REF!</v>
      </c>
      <c r="SEQ97" s="1488" t="e">
        <f>SUM(SEQ23,SEQ27,SEQ33,SEQ38,SEQ41,SEQ44,SEQ47,SEQ50,SEQ56,SEQ62,SEQ64,SEQ70,SEQ76,SEQ78,SEQ82,#REF!)*(1-$E$91)*0.095</f>
        <v>#REF!</v>
      </c>
      <c r="SER97" s="1488" t="e">
        <f>SUM(SER23,SER27,SER33,SER38,SER41,SER44,SER47,SER50,SER56,SER62,SER64,SER70,SER76,SER78,SER82,#REF!)*(1-$E$91)*0.095</f>
        <v>#REF!</v>
      </c>
      <c r="SES97" s="1488" t="e">
        <f>SUM(SES23,SES27,SES33,SES38,SES41,SES44,SES47,SES50,SES56,SES62,SES64,SES70,SES76,SES78,SES82,#REF!)*(1-$E$91)*0.095</f>
        <v>#REF!</v>
      </c>
      <c r="SET97" s="1488" t="e">
        <f>SUM(SET23,SET27,SET33,SET38,SET41,SET44,SET47,SET50,SET56,SET62,SET64,SET70,SET76,SET78,SET82,#REF!)*(1-$E$91)*0.095</f>
        <v>#REF!</v>
      </c>
      <c r="SEU97" s="1488" t="e">
        <f>SUM(SEU23,SEU27,SEU33,SEU38,SEU41,SEU44,SEU47,SEU50,SEU56,SEU62,SEU64,SEU70,SEU76,SEU78,SEU82,#REF!)*(1-$E$91)*0.095</f>
        <v>#REF!</v>
      </c>
      <c r="SEV97" s="1488" t="e">
        <f>SUM(SEV23,SEV27,SEV33,SEV38,SEV41,SEV44,SEV47,SEV50,SEV56,SEV62,SEV64,SEV70,SEV76,SEV78,SEV82,#REF!)*(1-$E$91)*0.095</f>
        <v>#REF!</v>
      </c>
      <c r="SEW97" s="1488" t="e">
        <f>SUM(SEW23,SEW27,SEW33,SEW38,SEW41,SEW44,SEW47,SEW50,SEW56,SEW62,SEW64,SEW70,SEW76,SEW78,SEW82,#REF!)*(1-$E$91)*0.095</f>
        <v>#REF!</v>
      </c>
      <c r="SEX97" s="1488" t="e">
        <f>SUM(SEX23,SEX27,SEX33,SEX38,SEX41,SEX44,SEX47,SEX50,SEX56,SEX62,SEX64,SEX70,SEX76,SEX78,SEX82,#REF!)*(1-$E$91)*0.095</f>
        <v>#REF!</v>
      </c>
      <c r="SEY97" s="1488" t="e">
        <f>SUM(SEY23,SEY27,SEY33,SEY38,SEY41,SEY44,SEY47,SEY50,SEY56,SEY62,SEY64,SEY70,SEY76,SEY78,SEY82,#REF!)*(1-$E$91)*0.095</f>
        <v>#REF!</v>
      </c>
      <c r="SEZ97" s="1488" t="e">
        <f>SUM(SEZ23,SEZ27,SEZ33,SEZ38,SEZ41,SEZ44,SEZ47,SEZ50,SEZ56,SEZ62,SEZ64,SEZ70,SEZ76,SEZ78,SEZ82,#REF!)*(1-$E$91)*0.095</f>
        <v>#REF!</v>
      </c>
      <c r="SFA97" s="1488" t="e">
        <f>SUM(SFA23,SFA27,SFA33,SFA38,SFA41,SFA44,SFA47,SFA50,SFA56,SFA62,SFA64,SFA70,SFA76,SFA78,SFA82,#REF!)*(1-$E$91)*0.095</f>
        <v>#REF!</v>
      </c>
      <c r="SFB97" s="1488" t="e">
        <f>SUM(SFB23,SFB27,SFB33,SFB38,SFB41,SFB44,SFB47,SFB50,SFB56,SFB62,SFB64,SFB70,SFB76,SFB78,SFB82,#REF!)*(1-$E$91)*0.095</f>
        <v>#REF!</v>
      </c>
      <c r="SFC97" s="1488" t="e">
        <f>SUM(SFC23,SFC27,SFC33,SFC38,SFC41,SFC44,SFC47,SFC50,SFC56,SFC62,SFC64,SFC70,SFC76,SFC78,SFC82,#REF!)*(1-$E$91)*0.095</f>
        <v>#REF!</v>
      </c>
      <c r="SFD97" s="1488" t="e">
        <f>SUM(SFD23,SFD27,SFD33,SFD38,SFD41,SFD44,SFD47,SFD50,SFD56,SFD62,SFD64,SFD70,SFD76,SFD78,SFD82,#REF!)*(1-$E$91)*0.095</f>
        <v>#REF!</v>
      </c>
      <c r="SFE97" s="1488" t="e">
        <f>SUM(SFE23,SFE27,SFE33,SFE38,SFE41,SFE44,SFE47,SFE50,SFE56,SFE62,SFE64,SFE70,SFE76,SFE78,SFE82,#REF!)*(1-$E$91)*0.095</f>
        <v>#REF!</v>
      </c>
      <c r="SFF97" s="1488" t="e">
        <f>SUM(SFF23,SFF27,SFF33,SFF38,SFF41,SFF44,SFF47,SFF50,SFF56,SFF62,SFF64,SFF70,SFF76,SFF78,SFF82,#REF!)*(1-$E$91)*0.095</f>
        <v>#REF!</v>
      </c>
      <c r="SFG97" s="1488" t="e">
        <f>SUM(SFG23,SFG27,SFG33,SFG38,SFG41,SFG44,SFG47,SFG50,SFG56,SFG62,SFG64,SFG70,SFG76,SFG78,SFG82,#REF!)*(1-$E$91)*0.095</f>
        <v>#REF!</v>
      </c>
      <c r="SFH97" s="1488" t="e">
        <f>SUM(SFH23,SFH27,SFH33,SFH38,SFH41,SFH44,SFH47,SFH50,SFH56,SFH62,SFH64,SFH70,SFH76,SFH78,SFH82,#REF!)*(1-$E$91)*0.095</f>
        <v>#REF!</v>
      </c>
      <c r="SFI97" s="1488" t="e">
        <f>SUM(SFI23,SFI27,SFI33,SFI38,SFI41,SFI44,SFI47,SFI50,SFI56,SFI62,SFI64,SFI70,SFI76,SFI78,SFI82,#REF!)*(1-$E$91)*0.095</f>
        <v>#REF!</v>
      </c>
      <c r="SFJ97" s="1488" t="e">
        <f>SUM(SFJ23,SFJ27,SFJ33,SFJ38,SFJ41,SFJ44,SFJ47,SFJ50,SFJ56,SFJ62,SFJ64,SFJ70,SFJ76,SFJ78,SFJ82,#REF!)*(1-$E$91)*0.095</f>
        <v>#REF!</v>
      </c>
      <c r="SFK97" s="1488" t="e">
        <f>SUM(SFK23,SFK27,SFK33,SFK38,SFK41,SFK44,SFK47,SFK50,SFK56,SFK62,SFK64,SFK70,SFK76,SFK78,SFK82,#REF!)*(1-$E$91)*0.095</f>
        <v>#REF!</v>
      </c>
      <c r="SFL97" s="1488" t="e">
        <f>SUM(SFL23,SFL27,SFL33,SFL38,SFL41,SFL44,SFL47,SFL50,SFL56,SFL62,SFL64,SFL70,SFL76,SFL78,SFL82,#REF!)*(1-$E$91)*0.095</f>
        <v>#REF!</v>
      </c>
      <c r="SFM97" s="1488" t="e">
        <f>SUM(SFM23,SFM27,SFM33,SFM38,SFM41,SFM44,SFM47,SFM50,SFM56,SFM62,SFM64,SFM70,SFM76,SFM78,SFM82,#REF!)*(1-$E$91)*0.095</f>
        <v>#REF!</v>
      </c>
      <c r="SFN97" s="1488" t="e">
        <f>SUM(SFN23,SFN27,SFN33,SFN38,SFN41,SFN44,SFN47,SFN50,SFN56,SFN62,SFN64,SFN70,SFN76,SFN78,SFN82,#REF!)*(1-$E$91)*0.095</f>
        <v>#REF!</v>
      </c>
      <c r="SFO97" s="1488" t="e">
        <f>SUM(SFO23,SFO27,SFO33,SFO38,SFO41,SFO44,SFO47,SFO50,SFO56,SFO62,SFO64,SFO70,SFO76,SFO78,SFO82,#REF!)*(1-$E$91)*0.095</f>
        <v>#REF!</v>
      </c>
      <c r="SFP97" s="1488" t="e">
        <f>SUM(SFP23,SFP27,SFP33,SFP38,SFP41,SFP44,SFP47,SFP50,SFP56,SFP62,SFP64,SFP70,SFP76,SFP78,SFP82,#REF!)*(1-$E$91)*0.095</f>
        <v>#REF!</v>
      </c>
      <c r="SFQ97" s="1488" t="e">
        <f>SUM(SFQ23,SFQ27,SFQ33,SFQ38,SFQ41,SFQ44,SFQ47,SFQ50,SFQ56,SFQ62,SFQ64,SFQ70,SFQ76,SFQ78,SFQ82,#REF!)*(1-$E$91)*0.095</f>
        <v>#REF!</v>
      </c>
      <c r="SFR97" s="1488" t="e">
        <f>SUM(SFR23,SFR27,SFR33,SFR38,SFR41,SFR44,SFR47,SFR50,SFR56,SFR62,SFR64,SFR70,SFR76,SFR78,SFR82,#REF!)*(1-$E$91)*0.095</f>
        <v>#REF!</v>
      </c>
      <c r="SFS97" s="1488" t="e">
        <f>SUM(SFS23,SFS27,SFS33,SFS38,SFS41,SFS44,SFS47,SFS50,SFS56,SFS62,SFS64,SFS70,SFS76,SFS78,SFS82,#REF!)*(1-$E$91)*0.095</f>
        <v>#REF!</v>
      </c>
      <c r="SFT97" s="1488" t="e">
        <f>SUM(SFT23,SFT27,SFT33,SFT38,SFT41,SFT44,SFT47,SFT50,SFT56,SFT62,SFT64,SFT70,SFT76,SFT78,SFT82,#REF!)*(1-$E$91)*0.095</f>
        <v>#REF!</v>
      </c>
      <c r="SFU97" s="1488" t="e">
        <f>SUM(SFU23,SFU27,SFU33,SFU38,SFU41,SFU44,SFU47,SFU50,SFU56,SFU62,SFU64,SFU70,SFU76,SFU78,SFU82,#REF!)*(1-$E$91)*0.095</f>
        <v>#REF!</v>
      </c>
      <c r="SFV97" s="1488" t="e">
        <f>SUM(SFV23,SFV27,SFV33,SFV38,SFV41,SFV44,SFV47,SFV50,SFV56,SFV62,SFV64,SFV70,SFV76,SFV78,SFV82,#REF!)*(1-$E$91)*0.095</f>
        <v>#REF!</v>
      </c>
      <c r="SFW97" s="1488" t="e">
        <f>SUM(SFW23,SFW27,SFW33,SFW38,SFW41,SFW44,SFW47,SFW50,SFW56,SFW62,SFW64,SFW70,SFW76,SFW78,SFW82,#REF!)*(1-$E$91)*0.095</f>
        <v>#REF!</v>
      </c>
      <c r="SFX97" s="1488" t="e">
        <f>SUM(SFX23,SFX27,SFX33,SFX38,SFX41,SFX44,SFX47,SFX50,SFX56,SFX62,SFX64,SFX70,SFX76,SFX78,SFX82,#REF!)*(1-$E$91)*0.095</f>
        <v>#REF!</v>
      </c>
      <c r="SFY97" s="1488" t="e">
        <f>SUM(SFY23,SFY27,SFY33,SFY38,SFY41,SFY44,SFY47,SFY50,SFY56,SFY62,SFY64,SFY70,SFY76,SFY78,SFY82,#REF!)*(1-$E$91)*0.095</f>
        <v>#REF!</v>
      </c>
      <c r="SFZ97" s="1488" t="e">
        <f>SUM(SFZ23,SFZ27,SFZ33,SFZ38,SFZ41,SFZ44,SFZ47,SFZ50,SFZ56,SFZ62,SFZ64,SFZ70,SFZ76,SFZ78,SFZ82,#REF!)*(1-$E$91)*0.095</f>
        <v>#REF!</v>
      </c>
      <c r="SGA97" s="1488" t="e">
        <f>SUM(SGA23,SGA27,SGA33,SGA38,SGA41,SGA44,SGA47,SGA50,SGA56,SGA62,SGA64,SGA70,SGA76,SGA78,SGA82,#REF!)*(1-$E$91)*0.095</f>
        <v>#REF!</v>
      </c>
      <c r="SGB97" s="1488" t="e">
        <f>SUM(SGB23,SGB27,SGB33,SGB38,SGB41,SGB44,SGB47,SGB50,SGB56,SGB62,SGB64,SGB70,SGB76,SGB78,SGB82,#REF!)*(1-$E$91)*0.095</f>
        <v>#REF!</v>
      </c>
      <c r="SGC97" s="1488" t="e">
        <f>SUM(SGC23,SGC27,SGC33,SGC38,SGC41,SGC44,SGC47,SGC50,SGC56,SGC62,SGC64,SGC70,SGC76,SGC78,SGC82,#REF!)*(1-$E$91)*0.095</f>
        <v>#REF!</v>
      </c>
      <c r="SGD97" s="1488" t="e">
        <f>SUM(SGD23,SGD27,SGD33,SGD38,SGD41,SGD44,SGD47,SGD50,SGD56,SGD62,SGD64,SGD70,SGD76,SGD78,SGD82,#REF!)*(1-$E$91)*0.095</f>
        <v>#REF!</v>
      </c>
      <c r="SGE97" s="1488" t="e">
        <f>SUM(SGE23,SGE27,SGE33,SGE38,SGE41,SGE44,SGE47,SGE50,SGE56,SGE62,SGE64,SGE70,SGE76,SGE78,SGE82,#REF!)*(1-$E$91)*0.095</f>
        <v>#REF!</v>
      </c>
      <c r="SGF97" s="1488" t="e">
        <f>SUM(SGF23,SGF27,SGF33,SGF38,SGF41,SGF44,SGF47,SGF50,SGF56,SGF62,SGF64,SGF70,SGF76,SGF78,SGF82,#REF!)*(1-$E$91)*0.095</f>
        <v>#REF!</v>
      </c>
      <c r="SGG97" s="1488" t="e">
        <f>SUM(SGG23,SGG27,SGG33,SGG38,SGG41,SGG44,SGG47,SGG50,SGG56,SGG62,SGG64,SGG70,SGG76,SGG78,SGG82,#REF!)*(1-$E$91)*0.095</f>
        <v>#REF!</v>
      </c>
      <c r="SGH97" s="1488" t="e">
        <f>SUM(SGH23,SGH27,SGH33,SGH38,SGH41,SGH44,SGH47,SGH50,SGH56,SGH62,SGH64,SGH70,SGH76,SGH78,SGH82,#REF!)*(1-$E$91)*0.095</f>
        <v>#REF!</v>
      </c>
      <c r="SGI97" s="1488" t="e">
        <f>SUM(SGI23,SGI27,SGI33,SGI38,SGI41,SGI44,SGI47,SGI50,SGI56,SGI62,SGI64,SGI70,SGI76,SGI78,SGI82,#REF!)*(1-$E$91)*0.095</f>
        <v>#REF!</v>
      </c>
      <c r="SGJ97" s="1488" t="e">
        <f>SUM(SGJ23,SGJ27,SGJ33,SGJ38,SGJ41,SGJ44,SGJ47,SGJ50,SGJ56,SGJ62,SGJ64,SGJ70,SGJ76,SGJ78,SGJ82,#REF!)*(1-$E$91)*0.095</f>
        <v>#REF!</v>
      </c>
      <c r="SGK97" s="1488" t="e">
        <f>SUM(SGK23,SGK27,SGK33,SGK38,SGK41,SGK44,SGK47,SGK50,SGK56,SGK62,SGK64,SGK70,SGK76,SGK78,SGK82,#REF!)*(1-$E$91)*0.095</f>
        <v>#REF!</v>
      </c>
      <c r="SGL97" s="1488" t="e">
        <f>SUM(SGL23,SGL27,SGL33,SGL38,SGL41,SGL44,SGL47,SGL50,SGL56,SGL62,SGL64,SGL70,SGL76,SGL78,SGL82,#REF!)*(1-$E$91)*0.095</f>
        <v>#REF!</v>
      </c>
      <c r="SGM97" s="1488" t="e">
        <f>SUM(SGM23,SGM27,SGM33,SGM38,SGM41,SGM44,SGM47,SGM50,SGM56,SGM62,SGM64,SGM70,SGM76,SGM78,SGM82,#REF!)*(1-$E$91)*0.095</f>
        <v>#REF!</v>
      </c>
      <c r="SGN97" s="1488" t="e">
        <f>SUM(SGN23,SGN27,SGN33,SGN38,SGN41,SGN44,SGN47,SGN50,SGN56,SGN62,SGN64,SGN70,SGN76,SGN78,SGN82,#REF!)*(1-$E$91)*0.095</f>
        <v>#REF!</v>
      </c>
      <c r="SGO97" s="1488" t="e">
        <f>SUM(SGO23,SGO27,SGO33,SGO38,SGO41,SGO44,SGO47,SGO50,SGO56,SGO62,SGO64,SGO70,SGO76,SGO78,SGO82,#REF!)*(1-$E$91)*0.095</f>
        <v>#REF!</v>
      </c>
      <c r="SGP97" s="1488" t="e">
        <f>SUM(SGP23,SGP27,SGP33,SGP38,SGP41,SGP44,SGP47,SGP50,SGP56,SGP62,SGP64,SGP70,SGP76,SGP78,SGP82,#REF!)*(1-$E$91)*0.095</f>
        <v>#REF!</v>
      </c>
      <c r="SGQ97" s="1488" t="e">
        <f>SUM(SGQ23,SGQ27,SGQ33,SGQ38,SGQ41,SGQ44,SGQ47,SGQ50,SGQ56,SGQ62,SGQ64,SGQ70,SGQ76,SGQ78,SGQ82,#REF!)*(1-$E$91)*0.095</f>
        <v>#REF!</v>
      </c>
      <c r="SGR97" s="1488" t="e">
        <f>SUM(SGR23,SGR27,SGR33,SGR38,SGR41,SGR44,SGR47,SGR50,SGR56,SGR62,SGR64,SGR70,SGR76,SGR78,SGR82,#REF!)*(1-$E$91)*0.095</f>
        <v>#REF!</v>
      </c>
      <c r="SGS97" s="1488" t="e">
        <f>SUM(SGS23,SGS27,SGS33,SGS38,SGS41,SGS44,SGS47,SGS50,SGS56,SGS62,SGS64,SGS70,SGS76,SGS78,SGS82,#REF!)*(1-$E$91)*0.095</f>
        <v>#REF!</v>
      </c>
      <c r="SGT97" s="1488" t="e">
        <f>SUM(SGT23,SGT27,SGT33,SGT38,SGT41,SGT44,SGT47,SGT50,SGT56,SGT62,SGT64,SGT70,SGT76,SGT78,SGT82,#REF!)*(1-$E$91)*0.095</f>
        <v>#REF!</v>
      </c>
      <c r="SGU97" s="1488" t="e">
        <f>SUM(SGU23,SGU27,SGU33,SGU38,SGU41,SGU44,SGU47,SGU50,SGU56,SGU62,SGU64,SGU70,SGU76,SGU78,SGU82,#REF!)*(1-$E$91)*0.095</f>
        <v>#REF!</v>
      </c>
      <c r="SGV97" s="1488" t="e">
        <f>SUM(SGV23,SGV27,SGV33,SGV38,SGV41,SGV44,SGV47,SGV50,SGV56,SGV62,SGV64,SGV70,SGV76,SGV78,SGV82,#REF!)*(1-$E$91)*0.095</f>
        <v>#REF!</v>
      </c>
      <c r="SGW97" s="1488" t="e">
        <f>SUM(SGW23,SGW27,SGW33,SGW38,SGW41,SGW44,SGW47,SGW50,SGW56,SGW62,SGW64,SGW70,SGW76,SGW78,SGW82,#REF!)*(1-$E$91)*0.095</f>
        <v>#REF!</v>
      </c>
      <c r="SGX97" s="1488" t="e">
        <f>SUM(SGX23,SGX27,SGX33,SGX38,SGX41,SGX44,SGX47,SGX50,SGX56,SGX62,SGX64,SGX70,SGX76,SGX78,SGX82,#REF!)*(1-$E$91)*0.095</f>
        <v>#REF!</v>
      </c>
      <c r="SGY97" s="1488" t="e">
        <f>SUM(SGY23,SGY27,SGY33,SGY38,SGY41,SGY44,SGY47,SGY50,SGY56,SGY62,SGY64,SGY70,SGY76,SGY78,SGY82,#REF!)*(1-$E$91)*0.095</f>
        <v>#REF!</v>
      </c>
      <c r="SGZ97" s="1488" t="e">
        <f>SUM(SGZ23,SGZ27,SGZ33,SGZ38,SGZ41,SGZ44,SGZ47,SGZ50,SGZ56,SGZ62,SGZ64,SGZ70,SGZ76,SGZ78,SGZ82,#REF!)*(1-$E$91)*0.095</f>
        <v>#REF!</v>
      </c>
      <c r="SHA97" s="1488" t="e">
        <f>SUM(SHA23,SHA27,SHA33,SHA38,SHA41,SHA44,SHA47,SHA50,SHA56,SHA62,SHA64,SHA70,SHA76,SHA78,SHA82,#REF!)*(1-$E$91)*0.095</f>
        <v>#REF!</v>
      </c>
      <c r="SHB97" s="1488" t="e">
        <f>SUM(SHB23,SHB27,SHB33,SHB38,SHB41,SHB44,SHB47,SHB50,SHB56,SHB62,SHB64,SHB70,SHB76,SHB78,SHB82,#REF!)*(1-$E$91)*0.095</f>
        <v>#REF!</v>
      </c>
      <c r="SHC97" s="1488" t="e">
        <f>SUM(SHC23,SHC27,SHC33,SHC38,SHC41,SHC44,SHC47,SHC50,SHC56,SHC62,SHC64,SHC70,SHC76,SHC78,SHC82,#REF!)*(1-$E$91)*0.095</f>
        <v>#REF!</v>
      </c>
      <c r="SHD97" s="1488" t="e">
        <f>SUM(SHD23,SHD27,SHD33,SHD38,SHD41,SHD44,SHD47,SHD50,SHD56,SHD62,SHD64,SHD70,SHD76,SHD78,SHD82,#REF!)*(1-$E$91)*0.095</f>
        <v>#REF!</v>
      </c>
      <c r="SHE97" s="1488" t="e">
        <f>SUM(SHE23,SHE27,SHE33,SHE38,SHE41,SHE44,SHE47,SHE50,SHE56,SHE62,SHE64,SHE70,SHE76,SHE78,SHE82,#REF!)*(1-$E$91)*0.095</f>
        <v>#REF!</v>
      </c>
      <c r="SHF97" s="1488" t="e">
        <f>SUM(SHF23,SHF27,SHF33,SHF38,SHF41,SHF44,SHF47,SHF50,SHF56,SHF62,SHF64,SHF70,SHF76,SHF78,SHF82,#REF!)*(1-$E$91)*0.095</f>
        <v>#REF!</v>
      </c>
      <c r="SHG97" s="1488" t="e">
        <f>SUM(SHG23,SHG27,SHG33,SHG38,SHG41,SHG44,SHG47,SHG50,SHG56,SHG62,SHG64,SHG70,SHG76,SHG78,SHG82,#REF!)*(1-$E$91)*0.095</f>
        <v>#REF!</v>
      </c>
      <c r="SHH97" s="1488" t="e">
        <f>SUM(SHH23,SHH27,SHH33,SHH38,SHH41,SHH44,SHH47,SHH50,SHH56,SHH62,SHH64,SHH70,SHH76,SHH78,SHH82,#REF!)*(1-$E$91)*0.095</f>
        <v>#REF!</v>
      </c>
      <c r="SHI97" s="1488" t="e">
        <f>SUM(SHI23,SHI27,SHI33,SHI38,SHI41,SHI44,SHI47,SHI50,SHI56,SHI62,SHI64,SHI70,SHI76,SHI78,SHI82,#REF!)*(1-$E$91)*0.095</f>
        <v>#REF!</v>
      </c>
      <c r="SHJ97" s="1488" t="e">
        <f>SUM(SHJ23,SHJ27,SHJ33,SHJ38,SHJ41,SHJ44,SHJ47,SHJ50,SHJ56,SHJ62,SHJ64,SHJ70,SHJ76,SHJ78,SHJ82,#REF!)*(1-$E$91)*0.095</f>
        <v>#REF!</v>
      </c>
      <c r="SHK97" s="1488" t="e">
        <f>SUM(SHK23,SHK27,SHK33,SHK38,SHK41,SHK44,SHK47,SHK50,SHK56,SHK62,SHK64,SHK70,SHK76,SHK78,SHK82,#REF!)*(1-$E$91)*0.095</f>
        <v>#REF!</v>
      </c>
      <c r="SHL97" s="1488" t="e">
        <f>SUM(SHL23,SHL27,SHL33,SHL38,SHL41,SHL44,SHL47,SHL50,SHL56,SHL62,SHL64,SHL70,SHL76,SHL78,SHL82,#REF!)*(1-$E$91)*0.095</f>
        <v>#REF!</v>
      </c>
      <c r="SHM97" s="1488" t="e">
        <f>SUM(SHM23,SHM27,SHM33,SHM38,SHM41,SHM44,SHM47,SHM50,SHM56,SHM62,SHM64,SHM70,SHM76,SHM78,SHM82,#REF!)*(1-$E$91)*0.095</f>
        <v>#REF!</v>
      </c>
      <c r="SHN97" s="1488" t="e">
        <f>SUM(SHN23,SHN27,SHN33,SHN38,SHN41,SHN44,SHN47,SHN50,SHN56,SHN62,SHN64,SHN70,SHN76,SHN78,SHN82,#REF!)*(1-$E$91)*0.095</f>
        <v>#REF!</v>
      </c>
      <c r="SHO97" s="1488" t="e">
        <f>SUM(SHO23,SHO27,SHO33,SHO38,SHO41,SHO44,SHO47,SHO50,SHO56,SHO62,SHO64,SHO70,SHO76,SHO78,SHO82,#REF!)*(1-$E$91)*0.095</f>
        <v>#REF!</v>
      </c>
      <c r="SHP97" s="1488" t="e">
        <f>SUM(SHP23,SHP27,SHP33,SHP38,SHP41,SHP44,SHP47,SHP50,SHP56,SHP62,SHP64,SHP70,SHP76,SHP78,SHP82,#REF!)*(1-$E$91)*0.095</f>
        <v>#REF!</v>
      </c>
      <c r="SHQ97" s="1488" t="e">
        <f>SUM(SHQ23,SHQ27,SHQ33,SHQ38,SHQ41,SHQ44,SHQ47,SHQ50,SHQ56,SHQ62,SHQ64,SHQ70,SHQ76,SHQ78,SHQ82,#REF!)*(1-$E$91)*0.095</f>
        <v>#REF!</v>
      </c>
      <c r="SHR97" s="1488" t="e">
        <f>SUM(SHR23,SHR27,SHR33,SHR38,SHR41,SHR44,SHR47,SHR50,SHR56,SHR62,SHR64,SHR70,SHR76,SHR78,SHR82,#REF!)*(1-$E$91)*0.095</f>
        <v>#REF!</v>
      </c>
      <c r="SHS97" s="1488" t="e">
        <f>SUM(SHS23,SHS27,SHS33,SHS38,SHS41,SHS44,SHS47,SHS50,SHS56,SHS62,SHS64,SHS70,SHS76,SHS78,SHS82,#REF!)*(1-$E$91)*0.095</f>
        <v>#REF!</v>
      </c>
      <c r="SHT97" s="1488" t="e">
        <f>SUM(SHT23,SHT27,SHT33,SHT38,SHT41,SHT44,SHT47,SHT50,SHT56,SHT62,SHT64,SHT70,SHT76,SHT78,SHT82,#REF!)*(1-$E$91)*0.095</f>
        <v>#REF!</v>
      </c>
      <c r="SHU97" s="1488" t="e">
        <f>SUM(SHU23,SHU27,SHU33,SHU38,SHU41,SHU44,SHU47,SHU50,SHU56,SHU62,SHU64,SHU70,SHU76,SHU78,SHU82,#REF!)*(1-$E$91)*0.095</f>
        <v>#REF!</v>
      </c>
      <c r="SHV97" s="1488" t="e">
        <f>SUM(SHV23,SHV27,SHV33,SHV38,SHV41,SHV44,SHV47,SHV50,SHV56,SHV62,SHV64,SHV70,SHV76,SHV78,SHV82,#REF!)*(1-$E$91)*0.095</f>
        <v>#REF!</v>
      </c>
      <c r="SHW97" s="1488" t="e">
        <f>SUM(SHW23,SHW27,SHW33,SHW38,SHW41,SHW44,SHW47,SHW50,SHW56,SHW62,SHW64,SHW70,SHW76,SHW78,SHW82,#REF!)*(1-$E$91)*0.095</f>
        <v>#REF!</v>
      </c>
      <c r="SHX97" s="1488" t="e">
        <f>SUM(SHX23,SHX27,SHX33,SHX38,SHX41,SHX44,SHX47,SHX50,SHX56,SHX62,SHX64,SHX70,SHX76,SHX78,SHX82,#REF!)*(1-$E$91)*0.095</f>
        <v>#REF!</v>
      </c>
      <c r="SHY97" s="1488" t="e">
        <f>SUM(SHY23,SHY27,SHY33,SHY38,SHY41,SHY44,SHY47,SHY50,SHY56,SHY62,SHY64,SHY70,SHY76,SHY78,SHY82,#REF!)*(1-$E$91)*0.095</f>
        <v>#REF!</v>
      </c>
      <c r="SHZ97" s="1488" t="e">
        <f>SUM(SHZ23,SHZ27,SHZ33,SHZ38,SHZ41,SHZ44,SHZ47,SHZ50,SHZ56,SHZ62,SHZ64,SHZ70,SHZ76,SHZ78,SHZ82,#REF!)*(1-$E$91)*0.095</f>
        <v>#REF!</v>
      </c>
      <c r="SIA97" s="1488" t="e">
        <f>SUM(SIA23,SIA27,SIA33,SIA38,SIA41,SIA44,SIA47,SIA50,SIA56,SIA62,SIA64,SIA70,SIA76,SIA78,SIA82,#REF!)*(1-$E$91)*0.095</f>
        <v>#REF!</v>
      </c>
      <c r="SIB97" s="1488" t="e">
        <f>SUM(SIB23,SIB27,SIB33,SIB38,SIB41,SIB44,SIB47,SIB50,SIB56,SIB62,SIB64,SIB70,SIB76,SIB78,SIB82,#REF!)*(1-$E$91)*0.095</f>
        <v>#REF!</v>
      </c>
      <c r="SIC97" s="1488" t="e">
        <f>SUM(SIC23,SIC27,SIC33,SIC38,SIC41,SIC44,SIC47,SIC50,SIC56,SIC62,SIC64,SIC70,SIC76,SIC78,SIC82,#REF!)*(1-$E$91)*0.095</f>
        <v>#REF!</v>
      </c>
      <c r="SID97" s="1488" t="e">
        <f>SUM(SID23,SID27,SID33,SID38,SID41,SID44,SID47,SID50,SID56,SID62,SID64,SID70,SID76,SID78,SID82,#REF!)*(1-$E$91)*0.095</f>
        <v>#REF!</v>
      </c>
      <c r="SIE97" s="1488" t="e">
        <f>SUM(SIE23,SIE27,SIE33,SIE38,SIE41,SIE44,SIE47,SIE50,SIE56,SIE62,SIE64,SIE70,SIE76,SIE78,SIE82,#REF!)*(1-$E$91)*0.095</f>
        <v>#REF!</v>
      </c>
      <c r="SIF97" s="1488" t="e">
        <f>SUM(SIF23,SIF27,SIF33,SIF38,SIF41,SIF44,SIF47,SIF50,SIF56,SIF62,SIF64,SIF70,SIF76,SIF78,SIF82,#REF!)*(1-$E$91)*0.095</f>
        <v>#REF!</v>
      </c>
      <c r="SIG97" s="1488" t="e">
        <f>SUM(SIG23,SIG27,SIG33,SIG38,SIG41,SIG44,SIG47,SIG50,SIG56,SIG62,SIG64,SIG70,SIG76,SIG78,SIG82,#REF!)*(1-$E$91)*0.095</f>
        <v>#REF!</v>
      </c>
      <c r="SIH97" s="1488" t="e">
        <f>SUM(SIH23,SIH27,SIH33,SIH38,SIH41,SIH44,SIH47,SIH50,SIH56,SIH62,SIH64,SIH70,SIH76,SIH78,SIH82,#REF!)*(1-$E$91)*0.095</f>
        <v>#REF!</v>
      </c>
      <c r="SII97" s="1488" t="e">
        <f>SUM(SII23,SII27,SII33,SII38,SII41,SII44,SII47,SII50,SII56,SII62,SII64,SII70,SII76,SII78,SII82,#REF!)*(1-$E$91)*0.095</f>
        <v>#REF!</v>
      </c>
      <c r="SIJ97" s="1488" t="e">
        <f>SUM(SIJ23,SIJ27,SIJ33,SIJ38,SIJ41,SIJ44,SIJ47,SIJ50,SIJ56,SIJ62,SIJ64,SIJ70,SIJ76,SIJ78,SIJ82,#REF!)*(1-$E$91)*0.095</f>
        <v>#REF!</v>
      </c>
      <c r="SIK97" s="1488" t="e">
        <f>SUM(SIK23,SIK27,SIK33,SIK38,SIK41,SIK44,SIK47,SIK50,SIK56,SIK62,SIK64,SIK70,SIK76,SIK78,SIK82,#REF!)*(1-$E$91)*0.095</f>
        <v>#REF!</v>
      </c>
      <c r="SIL97" s="1488" t="e">
        <f>SUM(SIL23,SIL27,SIL33,SIL38,SIL41,SIL44,SIL47,SIL50,SIL56,SIL62,SIL64,SIL70,SIL76,SIL78,SIL82,#REF!)*(1-$E$91)*0.095</f>
        <v>#REF!</v>
      </c>
      <c r="SIM97" s="1488" t="e">
        <f>SUM(SIM23,SIM27,SIM33,SIM38,SIM41,SIM44,SIM47,SIM50,SIM56,SIM62,SIM64,SIM70,SIM76,SIM78,SIM82,#REF!)*(1-$E$91)*0.095</f>
        <v>#REF!</v>
      </c>
      <c r="SIN97" s="1488" t="e">
        <f>SUM(SIN23,SIN27,SIN33,SIN38,SIN41,SIN44,SIN47,SIN50,SIN56,SIN62,SIN64,SIN70,SIN76,SIN78,SIN82,#REF!)*(1-$E$91)*0.095</f>
        <v>#REF!</v>
      </c>
      <c r="SIO97" s="1488" t="e">
        <f>SUM(SIO23,SIO27,SIO33,SIO38,SIO41,SIO44,SIO47,SIO50,SIO56,SIO62,SIO64,SIO70,SIO76,SIO78,SIO82,#REF!)*(1-$E$91)*0.095</f>
        <v>#REF!</v>
      </c>
      <c r="SIP97" s="1488" t="e">
        <f>SUM(SIP23,SIP27,SIP33,SIP38,SIP41,SIP44,SIP47,SIP50,SIP56,SIP62,SIP64,SIP70,SIP76,SIP78,SIP82,#REF!)*(1-$E$91)*0.095</f>
        <v>#REF!</v>
      </c>
      <c r="SIQ97" s="1488" t="e">
        <f>SUM(SIQ23,SIQ27,SIQ33,SIQ38,SIQ41,SIQ44,SIQ47,SIQ50,SIQ56,SIQ62,SIQ64,SIQ70,SIQ76,SIQ78,SIQ82,#REF!)*(1-$E$91)*0.095</f>
        <v>#REF!</v>
      </c>
      <c r="SIR97" s="1488" t="e">
        <f>SUM(SIR23,SIR27,SIR33,SIR38,SIR41,SIR44,SIR47,SIR50,SIR56,SIR62,SIR64,SIR70,SIR76,SIR78,SIR82,#REF!)*(1-$E$91)*0.095</f>
        <v>#REF!</v>
      </c>
      <c r="SIS97" s="1488" t="e">
        <f>SUM(SIS23,SIS27,SIS33,SIS38,SIS41,SIS44,SIS47,SIS50,SIS56,SIS62,SIS64,SIS70,SIS76,SIS78,SIS82,#REF!)*(1-$E$91)*0.095</f>
        <v>#REF!</v>
      </c>
      <c r="SIT97" s="1488" t="e">
        <f>SUM(SIT23,SIT27,SIT33,SIT38,SIT41,SIT44,SIT47,SIT50,SIT56,SIT62,SIT64,SIT70,SIT76,SIT78,SIT82,#REF!)*(1-$E$91)*0.095</f>
        <v>#REF!</v>
      </c>
      <c r="SIU97" s="1488" t="e">
        <f>SUM(SIU23,SIU27,SIU33,SIU38,SIU41,SIU44,SIU47,SIU50,SIU56,SIU62,SIU64,SIU70,SIU76,SIU78,SIU82,#REF!)*(1-$E$91)*0.095</f>
        <v>#REF!</v>
      </c>
      <c r="SIV97" s="1488" t="e">
        <f>SUM(SIV23,SIV27,SIV33,SIV38,SIV41,SIV44,SIV47,SIV50,SIV56,SIV62,SIV64,SIV70,SIV76,SIV78,SIV82,#REF!)*(1-$E$91)*0.095</f>
        <v>#REF!</v>
      </c>
      <c r="SIW97" s="1488" t="e">
        <f>SUM(SIW23,SIW27,SIW33,SIW38,SIW41,SIW44,SIW47,SIW50,SIW56,SIW62,SIW64,SIW70,SIW76,SIW78,SIW82,#REF!)*(1-$E$91)*0.095</f>
        <v>#REF!</v>
      </c>
      <c r="SIX97" s="1488" t="e">
        <f>SUM(SIX23,SIX27,SIX33,SIX38,SIX41,SIX44,SIX47,SIX50,SIX56,SIX62,SIX64,SIX70,SIX76,SIX78,SIX82,#REF!)*(1-$E$91)*0.095</f>
        <v>#REF!</v>
      </c>
      <c r="SIY97" s="1488" t="e">
        <f>SUM(SIY23,SIY27,SIY33,SIY38,SIY41,SIY44,SIY47,SIY50,SIY56,SIY62,SIY64,SIY70,SIY76,SIY78,SIY82,#REF!)*(1-$E$91)*0.095</f>
        <v>#REF!</v>
      </c>
      <c r="SIZ97" s="1488" t="e">
        <f>SUM(SIZ23,SIZ27,SIZ33,SIZ38,SIZ41,SIZ44,SIZ47,SIZ50,SIZ56,SIZ62,SIZ64,SIZ70,SIZ76,SIZ78,SIZ82,#REF!)*(1-$E$91)*0.095</f>
        <v>#REF!</v>
      </c>
      <c r="SJA97" s="1488" t="e">
        <f>SUM(SJA23,SJA27,SJA33,SJA38,SJA41,SJA44,SJA47,SJA50,SJA56,SJA62,SJA64,SJA70,SJA76,SJA78,SJA82,#REF!)*(1-$E$91)*0.095</f>
        <v>#REF!</v>
      </c>
      <c r="SJB97" s="1488" t="e">
        <f>SUM(SJB23,SJB27,SJB33,SJB38,SJB41,SJB44,SJB47,SJB50,SJB56,SJB62,SJB64,SJB70,SJB76,SJB78,SJB82,#REF!)*(1-$E$91)*0.095</f>
        <v>#REF!</v>
      </c>
      <c r="SJC97" s="1488" t="e">
        <f>SUM(SJC23,SJC27,SJC33,SJC38,SJC41,SJC44,SJC47,SJC50,SJC56,SJC62,SJC64,SJC70,SJC76,SJC78,SJC82,#REF!)*(1-$E$91)*0.095</f>
        <v>#REF!</v>
      </c>
      <c r="SJD97" s="1488" t="e">
        <f>SUM(SJD23,SJD27,SJD33,SJD38,SJD41,SJD44,SJD47,SJD50,SJD56,SJD62,SJD64,SJD70,SJD76,SJD78,SJD82,#REF!)*(1-$E$91)*0.095</f>
        <v>#REF!</v>
      </c>
      <c r="SJE97" s="1488" t="e">
        <f>SUM(SJE23,SJE27,SJE33,SJE38,SJE41,SJE44,SJE47,SJE50,SJE56,SJE62,SJE64,SJE70,SJE76,SJE78,SJE82,#REF!)*(1-$E$91)*0.095</f>
        <v>#REF!</v>
      </c>
      <c r="SJF97" s="1488" t="e">
        <f>SUM(SJF23,SJF27,SJF33,SJF38,SJF41,SJF44,SJF47,SJF50,SJF56,SJF62,SJF64,SJF70,SJF76,SJF78,SJF82,#REF!)*(1-$E$91)*0.095</f>
        <v>#REF!</v>
      </c>
      <c r="SJG97" s="1488" t="e">
        <f>SUM(SJG23,SJG27,SJG33,SJG38,SJG41,SJG44,SJG47,SJG50,SJG56,SJG62,SJG64,SJG70,SJG76,SJG78,SJG82,#REF!)*(1-$E$91)*0.095</f>
        <v>#REF!</v>
      </c>
      <c r="SJH97" s="1488" t="e">
        <f>SUM(SJH23,SJH27,SJH33,SJH38,SJH41,SJH44,SJH47,SJH50,SJH56,SJH62,SJH64,SJH70,SJH76,SJH78,SJH82,#REF!)*(1-$E$91)*0.095</f>
        <v>#REF!</v>
      </c>
      <c r="SJI97" s="1488" t="e">
        <f>SUM(SJI23,SJI27,SJI33,SJI38,SJI41,SJI44,SJI47,SJI50,SJI56,SJI62,SJI64,SJI70,SJI76,SJI78,SJI82,#REF!)*(1-$E$91)*0.095</f>
        <v>#REF!</v>
      </c>
      <c r="SJJ97" s="1488" t="e">
        <f>SUM(SJJ23,SJJ27,SJJ33,SJJ38,SJJ41,SJJ44,SJJ47,SJJ50,SJJ56,SJJ62,SJJ64,SJJ70,SJJ76,SJJ78,SJJ82,#REF!)*(1-$E$91)*0.095</f>
        <v>#REF!</v>
      </c>
      <c r="SJK97" s="1488" t="e">
        <f>SUM(SJK23,SJK27,SJK33,SJK38,SJK41,SJK44,SJK47,SJK50,SJK56,SJK62,SJK64,SJK70,SJK76,SJK78,SJK82,#REF!)*(1-$E$91)*0.095</f>
        <v>#REF!</v>
      </c>
      <c r="SJL97" s="1488" t="e">
        <f>SUM(SJL23,SJL27,SJL33,SJL38,SJL41,SJL44,SJL47,SJL50,SJL56,SJL62,SJL64,SJL70,SJL76,SJL78,SJL82,#REF!)*(1-$E$91)*0.095</f>
        <v>#REF!</v>
      </c>
      <c r="SJM97" s="1488" t="e">
        <f>SUM(SJM23,SJM27,SJM33,SJM38,SJM41,SJM44,SJM47,SJM50,SJM56,SJM62,SJM64,SJM70,SJM76,SJM78,SJM82,#REF!)*(1-$E$91)*0.095</f>
        <v>#REF!</v>
      </c>
      <c r="SJN97" s="1488" t="e">
        <f>SUM(SJN23,SJN27,SJN33,SJN38,SJN41,SJN44,SJN47,SJN50,SJN56,SJN62,SJN64,SJN70,SJN76,SJN78,SJN82,#REF!)*(1-$E$91)*0.095</f>
        <v>#REF!</v>
      </c>
      <c r="SJO97" s="1488" t="e">
        <f>SUM(SJO23,SJO27,SJO33,SJO38,SJO41,SJO44,SJO47,SJO50,SJO56,SJO62,SJO64,SJO70,SJO76,SJO78,SJO82,#REF!)*(1-$E$91)*0.095</f>
        <v>#REF!</v>
      </c>
      <c r="SJP97" s="1488" t="e">
        <f>SUM(SJP23,SJP27,SJP33,SJP38,SJP41,SJP44,SJP47,SJP50,SJP56,SJP62,SJP64,SJP70,SJP76,SJP78,SJP82,#REF!)*(1-$E$91)*0.095</f>
        <v>#REF!</v>
      </c>
      <c r="SJQ97" s="1488" t="e">
        <f>SUM(SJQ23,SJQ27,SJQ33,SJQ38,SJQ41,SJQ44,SJQ47,SJQ50,SJQ56,SJQ62,SJQ64,SJQ70,SJQ76,SJQ78,SJQ82,#REF!)*(1-$E$91)*0.095</f>
        <v>#REF!</v>
      </c>
      <c r="SJR97" s="1488" t="e">
        <f>SUM(SJR23,SJR27,SJR33,SJR38,SJR41,SJR44,SJR47,SJR50,SJR56,SJR62,SJR64,SJR70,SJR76,SJR78,SJR82,#REF!)*(1-$E$91)*0.095</f>
        <v>#REF!</v>
      </c>
      <c r="SJS97" s="1488" t="e">
        <f>SUM(SJS23,SJS27,SJS33,SJS38,SJS41,SJS44,SJS47,SJS50,SJS56,SJS62,SJS64,SJS70,SJS76,SJS78,SJS82,#REF!)*(1-$E$91)*0.095</f>
        <v>#REF!</v>
      </c>
      <c r="SJT97" s="1488" t="e">
        <f>SUM(SJT23,SJT27,SJT33,SJT38,SJT41,SJT44,SJT47,SJT50,SJT56,SJT62,SJT64,SJT70,SJT76,SJT78,SJT82,#REF!)*(1-$E$91)*0.095</f>
        <v>#REF!</v>
      </c>
      <c r="SJU97" s="1488" t="e">
        <f>SUM(SJU23,SJU27,SJU33,SJU38,SJU41,SJU44,SJU47,SJU50,SJU56,SJU62,SJU64,SJU70,SJU76,SJU78,SJU82,#REF!)*(1-$E$91)*0.095</f>
        <v>#REF!</v>
      </c>
      <c r="SJV97" s="1488" t="e">
        <f>SUM(SJV23,SJV27,SJV33,SJV38,SJV41,SJV44,SJV47,SJV50,SJV56,SJV62,SJV64,SJV70,SJV76,SJV78,SJV82,#REF!)*(1-$E$91)*0.095</f>
        <v>#REF!</v>
      </c>
      <c r="SJW97" s="1488" t="e">
        <f>SUM(SJW23,SJW27,SJW33,SJW38,SJW41,SJW44,SJW47,SJW50,SJW56,SJW62,SJW64,SJW70,SJW76,SJW78,SJW82,#REF!)*(1-$E$91)*0.095</f>
        <v>#REF!</v>
      </c>
      <c r="SJX97" s="1488" t="e">
        <f>SUM(SJX23,SJX27,SJX33,SJX38,SJX41,SJX44,SJX47,SJX50,SJX56,SJX62,SJX64,SJX70,SJX76,SJX78,SJX82,#REF!)*(1-$E$91)*0.095</f>
        <v>#REF!</v>
      </c>
      <c r="SJY97" s="1488" t="e">
        <f>SUM(SJY23,SJY27,SJY33,SJY38,SJY41,SJY44,SJY47,SJY50,SJY56,SJY62,SJY64,SJY70,SJY76,SJY78,SJY82,#REF!)*(1-$E$91)*0.095</f>
        <v>#REF!</v>
      </c>
      <c r="SJZ97" s="1488" t="e">
        <f>SUM(SJZ23,SJZ27,SJZ33,SJZ38,SJZ41,SJZ44,SJZ47,SJZ50,SJZ56,SJZ62,SJZ64,SJZ70,SJZ76,SJZ78,SJZ82,#REF!)*(1-$E$91)*0.095</f>
        <v>#REF!</v>
      </c>
      <c r="SKA97" s="1488" t="e">
        <f>SUM(SKA23,SKA27,SKA33,SKA38,SKA41,SKA44,SKA47,SKA50,SKA56,SKA62,SKA64,SKA70,SKA76,SKA78,SKA82,#REF!)*(1-$E$91)*0.095</f>
        <v>#REF!</v>
      </c>
      <c r="SKB97" s="1488" t="e">
        <f>SUM(SKB23,SKB27,SKB33,SKB38,SKB41,SKB44,SKB47,SKB50,SKB56,SKB62,SKB64,SKB70,SKB76,SKB78,SKB82,#REF!)*(1-$E$91)*0.095</f>
        <v>#REF!</v>
      </c>
      <c r="SKC97" s="1488" t="e">
        <f>SUM(SKC23,SKC27,SKC33,SKC38,SKC41,SKC44,SKC47,SKC50,SKC56,SKC62,SKC64,SKC70,SKC76,SKC78,SKC82,#REF!)*(1-$E$91)*0.095</f>
        <v>#REF!</v>
      </c>
      <c r="SKD97" s="1488" t="e">
        <f>SUM(SKD23,SKD27,SKD33,SKD38,SKD41,SKD44,SKD47,SKD50,SKD56,SKD62,SKD64,SKD70,SKD76,SKD78,SKD82,#REF!)*(1-$E$91)*0.095</f>
        <v>#REF!</v>
      </c>
      <c r="SKE97" s="1488" t="e">
        <f>SUM(SKE23,SKE27,SKE33,SKE38,SKE41,SKE44,SKE47,SKE50,SKE56,SKE62,SKE64,SKE70,SKE76,SKE78,SKE82,#REF!)*(1-$E$91)*0.095</f>
        <v>#REF!</v>
      </c>
      <c r="SKF97" s="1488" t="e">
        <f>SUM(SKF23,SKF27,SKF33,SKF38,SKF41,SKF44,SKF47,SKF50,SKF56,SKF62,SKF64,SKF70,SKF76,SKF78,SKF82,#REF!)*(1-$E$91)*0.095</f>
        <v>#REF!</v>
      </c>
      <c r="SKG97" s="1488" t="e">
        <f>SUM(SKG23,SKG27,SKG33,SKG38,SKG41,SKG44,SKG47,SKG50,SKG56,SKG62,SKG64,SKG70,SKG76,SKG78,SKG82,#REF!)*(1-$E$91)*0.095</f>
        <v>#REF!</v>
      </c>
      <c r="SKH97" s="1488" t="e">
        <f>SUM(SKH23,SKH27,SKH33,SKH38,SKH41,SKH44,SKH47,SKH50,SKH56,SKH62,SKH64,SKH70,SKH76,SKH78,SKH82,#REF!)*(1-$E$91)*0.095</f>
        <v>#REF!</v>
      </c>
      <c r="SKI97" s="1488" t="e">
        <f>SUM(SKI23,SKI27,SKI33,SKI38,SKI41,SKI44,SKI47,SKI50,SKI56,SKI62,SKI64,SKI70,SKI76,SKI78,SKI82,#REF!)*(1-$E$91)*0.095</f>
        <v>#REF!</v>
      </c>
      <c r="SKJ97" s="1488" t="e">
        <f>SUM(SKJ23,SKJ27,SKJ33,SKJ38,SKJ41,SKJ44,SKJ47,SKJ50,SKJ56,SKJ62,SKJ64,SKJ70,SKJ76,SKJ78,SKJ82,#REF!)*(1-$E$91)*0.095</f>
        <v>#REF!</v>
      </c>
      <c r="SKK97" s="1488" t="e">
        <f>SUM(SKK23,SKK27,SKK33,SKK38,SKK41,SKK44,SKK47,SKK50,SKK56,SKK62,SKK64,SKK70,SKK76,SKK78,SKK82,#REF!)*(1-$E$91)*0.095</f>
        <v>#REF!</v>
      </c>
      <c r="SKL97" s="1488" t="e">
        <f>SUM(SKL23,SKL27,SKL33,SKL38,SKL41,SKL44,SKL47,SKL50,SKL56,SKL62,SKL64,SKL70,SKL76,SKL78,SKL82,#REF!)*(1-$E$91)*0.095</f>
        <v>#REF!</v>
      </c>
      <c r="SKM97" s="1488" t="e">
        <f>SUM(SKM23,SKM27,SKM33,SKM38,SKM41,SKM44,SKM47,SKM50,SKM56,SKM62,SKM64,SKM70,SKM76,SKM78,SKM82,#REF!)*(1-$E$91)*0.095</f>
        <v>#REF!</v>
      </c>
      <c r="SKN97" s="1488" t="e">
        <f>SUM(SKN23,SKN27,SKN33,SKN38,SKN41,SKN44,SKN47,SKN50,SKN56,SKN62,SKN64,SKN70,SKN76,SKN78,SKN82,#REF!)*(1-$E$91)*0.095</f>
        <v>#REF!</v>
      </c>
      <c r="SKO97" s="1488" t="e">
        <f>SUM(SKO23,SKO27,SKO33,SKO38,SKO41,SKO44,SKO47,SKO50,SKO56,SKO62,SKO64,SKO70,SKO76,SKO78,SKO82,#REF!)*(1-$E$91)*0.095</f>
        <v>#REF!</v>
      </c>
      <c r="SKP97" s="1488" t="e">
        <f>SUM(SKP23,SKP27,SKP33,SKP38,SKP41,SKP44,SKP47,SKP50,SKP56,SKP62,SKP64,SKP70,SKP76,SKP78,SKP82,#REF!)*(1-$E$91)*0.095</f>
        <v>#REF!</v>
      </c>
      <c r="SKQ97" s="1488" t="e">
        <f>SUM(SKQ23,SKQ27,SKQ33,SKQ38,SKQ41,SKQ44,SKQ47,SKQ50,SKQ56,SKQ62,SKQ64,SKQ70,SKQ76,SKQ78,SKQ82,#REF!)*(1-$E$91)*0.095</f>
        <v>#REF!</v>
      </c>
      <c r="SKR97" s="1488" t="e">
        <f>SUM(SKR23,SKR27,SKR33,SKR38,SKR41,SKR44,SKR47,SKR50,SKR56,SKR62,SKR64,SKR70,SKR76,SKR78,SKR82,#REF!)*(1-$E$91)*0.095</f>
        <v>#REF!</v>
      </c>
      <c r="SKS97" s="1488" t="e">
        <f>SUM(SKS23,SKS27,SKS33,SKS38,SKS41,SKS44,SKS47,SKS50,SKS56,SKS62,SKS64,SKS70,SKS76,SKS78,SKS82,#REF!)*(1-$E$91)*0.095</f>
        <v>#REF!</v>
      </c>
      <c r="SKT97" s="1488" t="e">
        <f>SUM(SKT23,SKT27,SKT33,SKT38,SKT41,SKT44,SKT47,SKT50,SKT56,SKT62,SKT64,SKT70,SKT76,SKT78,SKT82,#REF!)*(1-$E$91)*0.095</f>
        <v>#REF!</v>
      </c>
      <c r="SKU97" s="1488" t="e">
        <f>SUM(SKU23,SKU27,SKU33,SKU38,SKU41,SKU44,SKU47,SKU50,SKU56,SKU62,SKU64,SKU70,SKU76,SKU78,SKU82,#REF!)*(1-$E$91)*0.095</f>
        <v>#REF!</v>
      </c>
      <c r="SKV97" s="1488" t="e">
        <f>SUM(SKV23,SKV27,SKV33,SKV38,SKV41,SKV44,SKV47,SKV50,SKV56,SKV62,SKV64,SKV70,SKV76,SKV78,SKV82,#REF!)*(1-$E$91)*0.095</f>
        <v>#REF!</v>
      </c>
      <c r="SKW97" s="1488" t="e">
        <f>SUM(SKW23,SKW27,SKW33,SKW38,SKW41,SKW44,SKW47,SKW50,SKW56,SKW62,SKW64,SKW70,SKW76,SKW78,SKW82,#REF!)*(1-$E$91)*0.095</f>
        <v>#REF!</v>
      </c>
      <c r="SKX97" s="1488" t="e">
        <f>SUM(SKX23,SKX27,SKX33,SKX38,SKX41,SKX44,SKX47,SKX50,SKX56,SKX62,SKX64,SKX70,SKX76,SKX78,SKX82,#REF!)*(1-$E$91)*0.095</f>
        <v>#REF!</v>
      </c>
      <c r="SKY97" s="1488" t="e">
        <f>SUM(SKY23,SKY27,SKY33,SKY38,SKY41,SKY44,SKY47,SKY50,SKY56,SKY62,SKY64,SKY70,SKY76,SKY78,SKY82,#REF!)*(1-$E$91)*0.095</f>
        <v>#REF!</v>
      </c>
      <c r="SKZ97" s="1488" t="e">
        <f>SUM(SKZ23,SKZ27,SKZ33,SKZ38,SKZ41,SKZ44,SKZ47,SKZ50,SKZ56,SKZ62,SKZ64,SKZ70,SKZ76,SKZ78,SKZ82,#REF!)*(1-$E$91)*0.095</f>
        <v>#REF!</v>
      </c>
      <c r="SLA97" s="1488" t="e">
        <f>SUM(SLA23,SLA27,SLA33,SLA38,SLA41,SLA44,SLA47,SLA50,SLA56,SLA62,SLA64,SLA70,SLA76,SLA78,SLA82,#REF!)*(1-$E$91)*0.095</f>
        <v>#REF!</v>
      </c>
      <c r="SLB97" s="1488" t="e">
        <f>SUM(SLB23,SLB27,SLB33,SLB38,SLB41,SLB44,SLB47,SLB50,SLB56,SLB62,SLB64,SLB70,SLB76,SLB78,SLB82,#REF!)*(1-$E$91)*0.095</f>
        <v>#REF!</v>
      </c>
      <c r="SLC97" s="1488" t="e">
        <f>SUM(SLC23,SLC27,SLC33,SLC38,SLC41,SLC44,SLC47,SLC50,SLC56,SLC62,SLC64,SLC70,SLC76,SLC78,SLC82,#REF!)*(1-$E$91)*0.095</f>
        <v>#REF!</v>
      </c>
      <c r="SLD97" s="1488" t="e">
        <f>SUM(SLD23,SLD27,SLD33,SLD38,SLD41,SLD44,SLD47,SLD50,SLD56,SLD62,SLD64,SLD70,SLD76,SLD78,SLD82,#REF!)*(1-$E$91)*0.095</f>
        <v>#REF!</v>
      </c>
      <c r="SLE97" s="1488" t="e">
        <f>SUM(SLE23,SLE27,SLE33,SLE38,SLE41,SLE44,SLE47,SLE50,SLE56,SLE62,SLE64,SLE70,SLE76,SLE78,SLE82,#REF!)*(1-$E$91)*0.095</f>
        <v>#REF!</v>
      </c>
      <c r="SLF97" s="1488" t="e">
        <f>SUM(SLF23,SLF27,SLF33,SLF38,SLF41,SLF44,SLF47,SLF50,SLF56,SLF62,SLF64,SLF70,SLF76,SLF78,SLF82,#REF!)*(1-$E$91)*0.095</f>
        <v>#REF!</v>
      </c>
      <c r="SLG97" s="1488" t="e">
        <f>SUM(SLG23,SLG27,SLG33,SLG38,SLG41,SLG44,SLG47,SLG50,SLG56,SLG62,SLG64,SLG70,SLG76,SLG78,SLG82,#REF!)*(1-$E$91)*0.095</f>
        <v>#REF!</v>
      </c>
      <c r="SLH97" s="1488" t="e">
        <f>SUM(SLH23,SLH27,SLH33,SLH38,SLH41,SLH44,SLH47,SLH50,SLH56,SLH62,SLH64,SLH70,SLH76,SLH78,SLH82,#REF!)*(1-$E$91)*0.095</f>
        <v>#REF!</v>
      </c>
      <c r="SLI97" s="1488" t="e">
        <f>SUM(SLI23,SLI27,SLI33,SLI38,SLI41,SLI44,SLI47,SLI50,SLI56,SLI62,SLI64,SLI70,SLI76,SLI78,SLI82,#REF!)*(1-$E$91)*0.095</f>
        <v>#REF!</v>
      </c>
      <c r="SLJ97" s="1488" t="e">
        <f>SUM(SLJ23,SLJ27,SLJ33,SLJ38,SLJ41,SLJ44,SLJ47,SLJ50,SLJ56,SLJ62,SLJ64,SLJ70,SLJ76,SLJ78,SLJ82,#REF!)*(1-$E$91)*0.095</f>
        <v>#REF!</v>
      </c>
      <c r="SLK97" s="1488" t="e">
        <f>SUM(SLK23,SLK27,SLK33,SLK38,SLK41,SLK44,SLK47,SLK50,SLK56,SLK62,SLK64,SLK70,SLK76,SLK78,SLK82,#REF!)*(1-$E$91)*0.095</f>
        <v>#REF!</v>
      </c>
      <c r="SLL97" s="1488" t="e">
        <f>SUM(SLL23,SLL27,SLL33,SLL38,SLL41,SLL44,SLL47,SLL50,SLL56,SLL62,SLL64,SLL70,SLL76,SLL78,SLL82,#REF!)*(1-$E$91)*0.095</f>
        <v>#REF!</v>
      </c>
      <c r="SLM97" s="1488" t="e">
        <f>SUM(SLM23,SLM27,SLM33,SLM38,SLM41,SLM44,SLM47,SLM50,SLM56,SLM62,SLM64,SLM70,SLM76,SLM78,SLM82,#REF!)*(1-$E$91)*0.095</f>
        <v>#REF!</v>
      </c>
      <c r="SLN97" s="1488" t="e">
        <f>SUM(SLN23,SLN27,SLN33,SLN38,SLN41,SLN44,SLN47,SLN50,SLN56,SLN62,SLN64,SLN70,SLN76,SLN78,SLN82,#REF!)*(1-$E$91)*0.095</f>
        <v>#REF!</v>
      </c>
      <c r="SLO97" s="1488" t="e">
        <f>SUM(SLO23,SLO27,SLO33,SLO38,SLO41,SLO44,SLO47,SLO50,SLO56,SLO62,SLO64,SLO70,SLO76,SLO78,SLO82,#REF!)*(1-$E$91)*0.095</f>
        <v>#REF!</v>
      </c>
      <c r="SLP97" s="1488" t="e">
        <f>SUM(SLP23,SLP27,SLP33,SLP38,SLP41,SLP44,SLP47,SLP50,SLP56,SLP62,SLP64,SLP70,SLP76,SLP78,SLP82,#REF!)*(1-$E$91)*0.095</f>
        <v>#REF!</v>
      </c>
      <c r="SLQ97" s="1488" t="e">
        <f>SUM(SLQ23,SLQ27,SLQ33,SLQ38,SLQ41,SLQ44,SLQ47,SLQ50,SLQ56,SLQ62,SLQ64,SLQ70,SLQ76,SLQ78,SLQ82,#REF!)*(1-$E$91)*0.095</f>
        <v>#REF!</v>
      </c>
      <c r="SLR97" s="1488" t="e">
        <f>SUM(SLR23,SLR27,SLR33,SLR38,SLR41,SLR44,SLR47,SLR50,SLR56,SLR62,SLR64,SLR70,SLR76,SLR78,SLR82,#REF!)*(1-$E$91)*0.095</f>
        <v>#REF!</v>
      </c>
      <c r="SLS97" s="1488" t="e">
        <f>SUM(SLS23,SLS27,SLS33,SLS38,SLS41,SLS44,SLS47,SLS50,SLS56,SLS62,SLS64,SLS70,SLS76,SLS78,SLS82,#REF!)*(1-$E$91)*0.095</f>
        <v>#REF!</v>
      </c>
      <c r="SLT97" s="1488" t="e">
        <f>SUM(SLT23,SLT27,SLT33,SLT38,SLT41,SLT44,SLT47,SLT50,SLT56,SLT62,SLT64,SLT70,SLT76,SLT78,SLT82,#REF!)*(1-$E$91)*0.095</f>
        <v>#REF!</v>
      </c>
      <c r="SLU97" s="1488" t="e">
        <f>SUM(SLU23,SLU27,SLU33,SLU38,SLU41,SLU44,SLU47,SLU50,SLU56,SLU62,SLU64,SLU70,SLU76,SLU78,SLU82,#REF!)*(1-$E$91)*0.095</f>
        <v>#REF!</v>
      </c>
      <c r="SLV97" s="1488" t="e">
        <f>SUM(SLV23,SLV27,SLV33,SLV38,SLV41,SLV44,SLV47,SLV50,SLV56,SLV62,SLV64,SLV70,SLV76,SLV78,SLV82,#REF!)*(1-$E$91)*0.095</f>
        <v>#REF!</v>
      </c>
      <c r="SLW97" s="1488" t="e">
        <f>SUM(SLW23,SLW27,SLW33,SLW38,SLW41,SLW44,SLW47,SLW50,SLW56,SLW62,SLW64,SLW70,SLW76,SLW78,SLW82,#REF!)*(1-$E$91)*0.095</f>
        <v>#REF!</v>
      </c>
      <c r="SLX97" s="1488" t="e">
        <f>SUM(SLX23,SLX27,SLX33,SLX38,SLX41,SLX44,SLX47,SLX50,SLX56,SLX62,SLX64,SLX70,SLX76,SLX78,SLX82,#REF!)*(1-$E$91)*0.095</f>
        <v>#REF!</v>
      </c>
      <c r="SLY97" s="1488" t="e">
        <f>SUM(SLY23,SLY27,SLY33,SLY38,SLY41,SLY44,SLY47,SLY50,SLY56,SLY62,SLY64,SLY70,SLY76,SLY78,SLY82,#REF!)*(1-$E$91)*0.095</f>
        <v>#REF!</v>
      </c>
      <c r="SLZ97" s="1488" t="e">
        <f>SUM(SLZ23,SLZ27,SLZ33,SLZ38,SLZ41,SLZ44,SLZ47,SLZ50,SLZ56,SLZ62,SLZ64,SLZ70,SLZ76,SLZ78,SLZ82,#REF!)*(1-$E$91)*0.095</f>
        <v>#REF!</v>
      </c>
      <c r="SMA97" s="1488" t="e">
        <f>SUM(SMA23,SMA27,SMA33,SMA38,SMA41,SMA44,SMA47,SMA50,SMA56,SMA62,SMA64,SMA70,SMA76,SMA78,SMA82,#REF!)*(1-$E$91)*0.095</f>
        <v>#REF!</v>
      </c>
      <c r="SMB97" s="1488" t="e">
        <f>SUM(SMB23,SMB27,SMB33,SMB38,SMB41,SMB44,SMB47,SMB50,SMB56,SMB62,SMB64,SMB70,SMB76,SMB78,SMB82,#REF!)*(1-$E$91)*0.095</f>
        <v>#REF!</v>
      </c>
      <c r="SMC97" s="1488" t="e">
        <f>SUM(SMC23,SMC27,SMC33,SMC38,SMC41,SMC44,SMC47,SMC50,SMC56,SMC62,SMC64,SMC70,SMC76,SMC78,SMC82,#REF!)*(1-$E$91)*0.095</f>
        <v>#REF!</v>
      </c>
      <c r="SMD97" s="1488" t="e">
        <f>SUM(SMD23,SMD27,SMD33,SMD38,SMD41,SMD44,SMD47,SMD50,SMD56,SMD62,SMD64,SMD70,SMD76,SMD78,SMD82,#REF!)*(1-$E$91)*0.095</f>
        <v>#REF!</v>
      </c>
      <c r="SME97" s="1488" t="e">
        <f>SUM(SME23,SME27,SME33,SME38,SME41,SME44,SME47,SME50,SME56,SME62,SME64,SME70,SME76,SME78,SME82,#REF!)*(1-$E$91)*0.095</f>
        <v>#REF!</v>
      </c>
      <c r="SMF97" s="1488" t="e">
        <f>SUM(SMF23,SMF27,SMF33,SMF38,SMF41,SMF44,SMF47,SMF50,SMF56,SMF62,SMF64,SMF70,SMF76,SMF78,SMF82,#REF!)*(1-$E$91)*0.095</f>
        <v>#REF!</v>
      </c>
      <c r="SMG97" s="1488" t="e">
        <f>SUM(SMG23,SMG27,SMG33,SMG38,SMG41,SMG44,SMG47,SMG50,SMG56,SMG62,SMG64,SMG70,SMG76,SMG78,SMG82,#REF!)*(1-$E$91)*0.095</f>
        <v>#REF!</v>
      </c>
      <c r="SMH97" s="1488" t="e">
        <f>SUM(SMH23,SMH27,SMH33,SMH38,SMH41,SMH44,SMH47,SMH50,SMH56,SMH62,SMH64,SMH70,SMH76,SMH78,SMH82,#REF!)*(1-$E$91)*0.095</f>
        <v>#REF!</v>
      </c>
      <c r="SMI97" s="1488" t="e">
        <f>SUM(SMI23,SMI27,SMI33,SMI38,SMI41,SMI44,SMI47,SMI50,SMI56,SMI62,SMI64,SMI70,SMI76,SMI78,SMI82,#REF!)*(1-$E$91)*0.095</f>
        <v>#REF!</v>
      </c>
      <c r="SMJ97" s="1488" t="e">
        <f>SUM(SMJ23,SMJ27,SMJ33,SMJ38,SMJ41,SMJ44,SMJ47,SMJ50,SMJ56,SMJ62,SMJ64,SMJ70,SMJ76,SMJ78,SMJ82,#REF!)*(1-$E$91)*0.095</f>
        <v>#REF!</v>
      </c>
      <c r="SMK97" s="1488" t="e">
        <f>SUM(SMK23,SMK27,SMK33,SMK38,SMK41,SMK44,SMK47,SMK50,SMK56,SMK62,SMK64,SMK70,SMK76,SMK78,SMK82,#REF!)*(1-$E$91)*0.095</f>
        <v>#REF!</v>
      </c>
      <c r="SML97" s="1488" t="e">
        <f>SUM(SML23,SML27,SML33,SML38,SML41,SML44,SML47,SML50,SML56,SML62,SML64,SML70,SML76,SML78,SML82,#REF!)*(1-$E$91)*0.095</f>
        <v>#REF!</v>
      </c>
      <c r="SMM97" s="1488" t="e">
        <f>SUM(SMM23,SMM27,SMM33,SMM38,SMM41,SMM44,SMM47,SMM50,SMM56,SMM62,SMM64,SMM70,SMM76,SMM78,SMM82,#REF!)*(1-$E$91)*0.095</f>
        <v>#REF!</v>
      </c>
      <c r="SMN97" s="1488" t="e">
        <f>SUM(SMN23,SMN27,SMN33,SMN38,SMN41,SMN44,SMN47,SMN50,SMN56,SMN62,SMN64,SMN70,SMN76,SMN78,SMN82,#REF!)*(1-$E$91)*0.095</f>
        <v>#REF!</v>
      </c>
      <c r="SMO97" s="1488" t="e">
        <f>SUM(SMO23,SMO27,SMO33,SMO38,SMO41,SMO44,SMO47,SMO50,SMO56,SMO62,SMO64,SMO70,SMO76,SMO78,SMO82,#REF!)*(1-$E$91)*0.095</f>
        <v>#REF!</v>
      </c>
      <c r="SMP97" s="1488" t="e">
        <f>SUM(SMP23,SMP27,SMP33,SMP38,SMP41,SMP44,SMP47,SMP50,SMP56,SMP62,SMP64,SMP70,SMP76,SMP78,SMP82,#REF!)*(1-$E$91)*0.095</f>
        <v>#REF!</v>
      </c>
      <c r="SMQ97" s="1488" t="e">
        <f>SUM(SMQ23,SMQ27,SMQ33,SMQ38,SMQ41,SMQ44,SMQ47,SMQ50,SMQ56,SMQ62,SMQ64,SMQ70,SMQ76,SMQ78,SMQ82,#REF!)*(1-$E$91)*0.095</f>
        <v>#REF!</v>
      </c>
      <c r="SMR97" s="1488" t="e">
        <f>SUM(SMR23,SMR27,SMR33,SMR38,SMR41,SMR44,SMR47,SMR50,SMR56,SMR62,SMR64,SMR70,SMR76,SMR78,SMR82,#REF!)*(1-$E$91)*0.095</f>
        <v>#REF!</v>
      </c>
      <c r="SMS97" s="1488" t="e">
        <f>SUM(SMS23,SMS27,SMS33,SMS38,SMS41,SMS44,SMS47,SMS50,SMS56,SMS62,SMS64,SMS70,SMS76,SMS78,SMS82,#REF!)*(1-$E$91)*0.095</f>
        <v>#REF!</v>
      </c>
      <c r="SMT97" s="1488" t="e">
        <f>SUM(SMT23,SMT27,SMT33,SMT38,SMT41,SMT44,SMT47,SMT50,SMT56,SMT62,SMT64,SMT70,SMT76,SMT78,SMT82,#REF!)*(1-$E$91)*0.095</f>
        <v>#REF!</v>
      </c>
      <c r="SMU97" s="1488" t="e">
        <f>SUM(SMU23,SMU27,SMU33,SMU38,SMU41,SMU44,SMU47,SMU50,SMU56,SMU62,SMU64,SMU70,SMU76,SMU78,SMU82,#REF!)*(1-$E$91)*0.095</f>
        <v>#REF!</v>
      </c>
      <c r="SMV97" s="1488" t="e">
        <f>SUM(SMV23,SMV27,SMV33,SMV38,SMV41,SMV44,SMV47,SMV50,SMV56,SMV62,SMV64,SMV70,SMV76,SMV78,SMV82,#REF!)*(1-$E$91)*0.095</f>
        <v>#REF!</v>
      </c>
      <c r="SMW97" s="1488" t="e">
        <f>SUM(SMW23,SMW27,SMW33,SMW38,SMW41,SMW44,SMW47,SMW50,SMW56,SMW62,SMW64,SMW70,SMW76,SMW78,SMW82,#REF!)*(1-$E$91)*0.095</f>
        <v>#REF!</v>
      </c>
      <c r="SMX97" s="1488" t="e">
        <f>SUM(SMX23,SMX27,SMX33,SMX38,SMX41,SMX44,SMX47,SMX50,SMX56,SMX62,SMX64,SMX70,SMX76,SMX78,SMX82,#REF!)*(1-$E$91)*0.095</f>
        <v>#REF!</v>
      </c>
      <c r="SMY97" s="1488" t="e">
        <f>SUM(SMY23,SMY27,SMY33,SMY38,SMY41,SMY44,SMY47,SMY50,SMY56,SMY62,SMY64,SMY70,SMY76,SMY78,SMY82,#REF!)*(1-$E$91)*0.095</f>
        <v>#REF!</v>
      </c>
      <c r="SMZ97" s="1488" t="e">
        <f>SUM(SMZ23,SMZ27,SMZ33,SMZ38,SMZ41,SMZ44,SMZ47,SMZ50,SMZ56,SMZ62,SMZ64,SMZ70,SMZ76,SMZ78,SMZ82,#REF!)*(1-$E$91)*0.095</f>
        <v>#REF!</v>
      </c>
      <c r="SNA97" s="1488" t="e">
        <f>SUM(SNA23,SNA27,SNA33,SNA38,SNA41,SNA44,SNA47,SNA50,SNA56,SNA62,SNA64,SNA70,SNA76,SNA78,SNA82,#REF!)*(1-$E$91)*0.095</f>
        <v>#REF!</v>
      </c>
      <c r="SNB97" s="1488" t="e">
        <f>SUM(SNB23,SNB27,SNB33,SNB38,SNB41,SNB44,SNB47,SNB50,SNB56,SNB62,SNB64,SNB70,SNB76,SNB78,SNB82,#REF!)*(1-$E$91)*0.095</f>
        <v>#REF!</v>
      </c>
      <c r="SNC97" s="1488" t="e">
        <f>SUM(SNC23,SNC27,SNC33,SNC38,SNC41,SNC44,SNC47,SNC50,SNC56,SNC62,SNC64,SNC70,SNC76,SNC78,SNC82,#REF!)*(1-$E$91)*0.095</f>
        <v>#REF!</v>
      </c>
      <c r="SND97" s="1488" t="e">
        <f>SUM(SND23,SND27,SND33,SND38,SND41,SND44,SND47,SND50,SND56,SND62,SND64,SND70,SND76,SND78,SND82,#REF!)*(1-$E$91)*0.095</f>
        <v>#REF!</v>
      </c>
      <c r="SNE97" s="1488" t="e">
        <f>SUM(SNE23,SNE27,SNE33,SNE38,SNE41,SNE44,SNE47,SNE50,SNE56,SNE62,SNE64,SNE70,SNE76,SNE78,SNE82,#REF!)*(1-$E$91)*0.095</f>
        <v>#REF!</v>
      </c>
      <c r="SNF97" s="1488" t="e">
        <f>SUM(SNF23,SNF27,SNF33,SNF38,SNF41,SNF44,SNF47,SNF50,SNF56,SNF62,SNF64,SNF70,SNF76,SNF78,SNF82,#REF!)*(1-$E$91)*0.095</f>
        <v>#REF!</v>
      </c>
      <c r="SNG97" s="1488" t="e">
        <f>SUM(SNG23,SNG27,SNG33,SNG38,SNG41,SNG44,SNG47,SNG50,SNG56,SNG62,SNG64,SNG70,SNG76,SNG78,SNG82,#REF!)*(1-$E$91)*0.095</f>
        <v>#REF!</v>
      </c>
      <c r="SNH97" s="1488" t="e">
        <f>SUM(SNH23,SNH27,SNH33,SNH38,SNH41,SNH44,SNH47,SNH50,SNH56,SNH62,SNH64,SNH70,SNH76,SNH78,SNH82,#REF!)*(1-$E$91)*0.095</f>
        <v>#REF!</v>
      </c>
      <c r="SNI97" s="1488" t="e">
        <f>SUM(SNI23,SNI27,SNI33,SNI38,SNI41,SNI44,SNI47,SNI50,SNI56,SNI62,SNI64,SNI70,SNI76,SNI78,SNI82,#REF!)*(1-$E$91)*0.095</f>
        <v>#REF!</v>
      </c>
      <c r="SNJ97" s="1488" t="e">
        <f>SUM(SNJ23,SNJ27,SNJ33,SNJ38,SNJ41,SNJ44,SNJ47,SNJ50,SNJ56,SNJ62,SNJ64,SNJ70,SNJ76,SNJ78,SNJ82,#REF!)*(1-$E$91)*0.095</f>
        <v>#REF!</v>
      </c>
      <c r="SNK97" s="1488" t="e">
        <f>SUM(SNK23,SNK27,SNK33,SNK38,SNK41,SNK44,SNK47,SNK50,SNK56,SNK62,SNK64,SNK70,SNK76,SNK78,SNK82,#REF!)*(1-$E$91)*0.095</f>
        <v>#REF!</v>
      </c>
      <c r="SNL97" s="1488" t="e">
        <f>SUM(SNL23,SNL27,SNL33,SNL38,SNL41,SNL44,SNL47,SNL50,SNL56,SNL62,SNL64,SNL70,SNL76,SNL78,SNL82,#REF!)*(1-$E$91)*0.095</f>
        <v>#REF!</v>
      </c>
      <c r="SNM97" s="1488" t="e">
        <f>SUM(SNM23,SNM27,SNM33,SNM38,SNM41,SNM44,SNM47,SNM50,SNM56,SNM62,SNM64,SNM70,SNM76,SNM78,SNM82,#REF!)*(1-$E$91)*0.095</f>
        <v>#REF!</v>
      </c>
      <c r="SNN97" s="1488" t="e">
        <f>SUM(SNN23,SNN27,SNN33,SNN38,SNN41,SNN44,SNN47,SNN50,SNN56,SNN62,SNN64,SNN70,SNN76,SNN78,SNN82,#REF!)*(1-$E$91)*0.095</f>
        <v>#REF!</v>
      </c>
      <c r="SNO97" s="1488" t="e">
        <f>SUM(SNO23,SNO27,SNO33,SNO38,SNO41,SNO44,SNO47,SNO50,SNO56,SNO62,SNO64,SNO70,SNO76,SNO78,SNO82,#REF!)*(1-$E$91)*0.095</f>
        <v>#REF!</v>
      </c>
      <c r="SNP97" s="1488" t="e">
        <f>SUM(SNP23,SNP27,SNP33,SNP38,SNP41,SNP44,SNP47,SNP50,SNP56,SNP62,SNP64,SNP70,SNP76,SNP78,SNP82,#REF!)*(1-$E$91)*0.095</f>
        <v>#REF!</v>
      </c>
      <c r="SNQ97" s="1488" t="e">
        <f>SUM(SNQ23,SNQ27,SNQ33,SNQ38,SNQ41,SNQ44,SNQ47,SNQ50,SNQ56,SNQ62,SNQ64,SNQ70,SNQ76,SNQ78,SNQ82,#REF!)*(1-$E$91)*0.095</f>
        <v>#REF!</v>
      </c>
      <c r="SNR97" s="1488" t="e">
        <f>SUM(SNR23,SNR27,SNR33,SNR38,SNR41,SNR44,SNR47,SNR50,SNR56,SNR62,SNR64,SNR70,SNR76,SNR78,SNR82,#REF!)*(1-$E$91)*0.095</f>
        <v>#REF!</v>
      </c>
      <c r="SNS97" s="1488" t="e">
        <f>SUM(SNS23,SNS27,SNS33,SNS38,SNS41,SNS44,SNS47,SNS50,SNS56,SNS62,SNS64,SNS70,SNS76,SNS78,SNS82,#REF!)*(1-$E$91)*0.095</f>
        <v>#REF!</v>
      </c>
      <c r="SNT97" s="1488" t="e">
        <f>SUM(SNT23,SNT27,SNT33,SNT38,SNT41,SNT44,SNT47,SNT50,SNT56,SNT62,SNT64,SNT70,SNT76,SNT78,SNT82,#REF!)*(1-$E$91)*0.095</f>
        <v>#REF!</v>
      </c>
      <c r="SNU97" s="1488" t="e">
        <f>SUM(SNU23,SNU27,SNU33,SNU38,SNU41,SNU44,SNU47,SNU50,SNU56,SNU62,SNU64,SNU70,SNU76,SNU78,SNU82,#REF!)*(1-$E$91)*0.095</f>
        <v>#REF!</v>
      </c>
      <c r="SNV97" s="1488" t="e">
        <f>SUM(SNV23,SNV27,SNV33,SNV38,SNV41,SNV44,SNV47,SNV50,SNV56,SNV62,SNV64,SNV70,SNV76,SNV78,SNV82,#REF!)*(1-$E$91)*0.095</f>
        <v>#REF!</v>
      </c>
      <c r="SNW97" s="1488" t="e">
        <f>SUM(SNW23,SNW27,SNW33,SNW38,SNW41,SNW44,SNW47,SNW50,SNW56,SNW62,SNW64,SNW70,SNW76,SNW78,SNW82,#REF!)*(1-$E$91)*0.095</f>
        <v>#REF!</v>
      </c>
      <c r="SNX97" s="1488" t="e">
        <f>SUM(SNX23,SNX27,SNX33,SNX38,SNX41,SNX44,SNX47,SNX50,SNX56,SNX62,SNX64,SNX70,SNX76,SNX78,SNX82,#REF!)*(1-$E$91)*0.095</f>
        <v>#REF!</v>
      </c>
      <c r="SNY97" s="1488" t="e">
        <f>SUM(SNY23,SNY27,SNY33,SNY38,SNY41,SNY44,SNY47,SNY50,SNY56,SNY62,SNY64,SNY70,SNY76,SNY78,SNY82,#REF!)*(1-$E$91)*0.095</f>
        <v>#REF!</v>
      </c>
      <c r="SNZ97" s="1488" t="e">
        <f>SUM(SNZ23,SNZ27,SNZ33,SNZ38,SNZ41,SNZ44,SNZ47,SNZ50,SNZ56,SNZ62,SNZ64,SNZ70,SNZ76,SNZ78,SNZ82,#REF!)*(1-$E$91)*0.095</f>
        <v>#REF!</v>
      </c>
      <c r="SOA97" s="1488" t="e">
        <f>SUM(SOA23,SOA27,SOA33,SOA38,SOA41,SOA44,SOA47,SOA50,SOA56,SOA62,SOA64,SOA70,SOA76,SOA78,SOA82,#REF!)*(1-$E$91)*0.095</f>
        <v>#REF!</v>
      </c>
      <c r="SOB97" s="1488" t="e">
        <f>SUM(SOB23,SOB27,SOB33,SOB38,SOB41,SOB44,SOB47,SOB50,SOB56,SOB62,SOB64,SOB70,SOB76,SOB78,SOB82,#REF!)*(1-$E$91)*0.095</f>
        <v>#REF!</v>
      </c>
      <c r="SOC97" s="1488" t="e">
        <f>SUM(SOC23,SOC27,SOC33,SOC38,SOC41,SOC44,SOC47,SOC50,SOC56,SOC62,SOC64,SOC70,SOC76,SOC78,SOC82,#REF!)*(1-$E$91)*0.095</f>
        <v>#REF!</v>
      </c>
      <c r="SOD97" s="1488" t="e">
        <f>SUM(SOD23,SOD27,SOD33,SOD38,SOD41,SOD44,SOD47,SOD50,SOD56,SOD62,SOD64,SOD70,SOD76,SOD78,SOD82,#REF!)*(1-$E$91)*0.095</f>
        <v>#REF!</v>
      </c>
      <c r="SOE97" s="1488" t="e">
        <f>SUM(SOE23,SOE27,SOE33,SOE38,SOE41,SOE44,SOE47,SOE50,SOE56,SOE62,SOE64,SOE70,SOE76,SOE78,SOE82,#REF!)*(1-$E$91)*0.095</f>
        <v>#REF!</v>
      </c>
      <c r="SOF97" s="1488" t="e">
        <f>SUM(SOF23,SOF27,SOF33,SOF38,SOF41,SOF44,SOF47,SOF50,SOF56,SOF62,SOF64,SOF70,SOF76,SOF78,SOF82,#REF!)*(1-$E$91)*0.095</f>
        <v>#REF!</v>
      </c>
      <c r="SOG97" s="1488" t="e">
        <f>SUM(SOG23,SOG27,SOG33,SOG38,SOG41,SOG44,SOG47,SOG50,SOG56,SOG62,SOG64,SOG70,SOG76,SOG78,SOG82,#REF!)*(1-$E$91)*0.095</f>
        <v>#REF!</v>
      </c>
      <c r="SOH97" s="1488" t="e">
        <f>SUM(SOH23,SOH27,SOH33,SOH38,SOH41,SOH44,SOH47,SOH50,SOH56,SOH62,SOH64,SOH70,SOH76,SOH78,SOH82,#REF!)*(1-$E$91)*0.095</f>
        <v>#REF!</v>
      </c>
      <c r="SOI97" s="1488" t="e">
        <f>SUM(SOI23,SOI27,SOI33,SOI38,SOI41,SOI44,SOI47,SOI50,SOI56,SOI62,SOI64,SOI70,SOI76,SOI78,SOI82,#REF!)*(1-$E$91)*0.095</f>
        <v>#REF!</v>
      </c>
      <c r="SOJ97" s="1488" t="e">
        <f>SUM(SOJ23,SOJ27,SOJ33,SOJ38,SOJ41,SOJ44,SOJ47,SOJ50,SOJ56,SOJ62,SOJ64,SOJ70,SOJ76,SOJ78,SOJ82,#REF!)*(1-$E$91)*0.095</f>
        <v>#REF!</v>
      </c>
      <c r="SOK97" s="1488" t="e">
        <f>SUM(SOK23,SOK27,SOK33,SOK38,SOK41,SOK44,SOK47,SOK50,SOK56,SOK62,SOK64,SOK70,SOK76,SOK78,SOK82,#REF!)*(1-$E$91)*0.095</f>
        <v>#REF!</v>
      </c>
      <c r="SOL97" s="1488" t="e">
        <f>SUM(SOL23,SOL27,SOL33,SOL38,SOL41,SOL44,SOL47,SOL50,SOL56,SOL62,SOL64,SOL70,SOL76,SOL78,SOL82,#REF!)*(1-$E$91)*0.095</f>
        <v>#REF!</v>
      </c>
      <c r="SOM97" s="1488" t="e">
        <f>SUM(SOM23,SOM27,SOM33,SOM38,SOM41,SOM44,SOM47,SOM50,SOM56,SOM62,SOM64,SOM70,SOM76,SOM78,SOM82,#REF!)*(1-$E$91)*0.095</f>
        <v>#REF!</v>
      </c>
      <c r="SON97" s="1488" t="e">
        <f>SUM(SON23,SON27,SON33,SON38,SON41,SON44,SON47,SON50,SON56,SON62,SON64,SON70,SON76,SON78,SON82,#REF!)*(1-$E$91)*0.095</f>
        <v>#REF!</v>
      </c>
      <c r="SOO97" s="1488" t="e">
        <f>SUM(SOO23,SOO27,SOO33,SOO38,SOO41,SOO44,SOO47,SOO50,SOO56,SOO62,SOO64,SOO70,SOO76,SOO78,SOO82,#REF!)*(1-$E$91)*0.095</f>
        <v>#REF!</v>
      </c>
      <c r="SOP97" s="1488" t="e">
        <f>SUM(SOP23,SOP27,SOP33,SOP38,SOP41,SOP44,SOP47,SOP50,SOP56,SOP62,SOP64,SOP70,SOP76,SOP78,SOP82,#REF!)*(1-$E$91)*0.095</f>
        <v>#REF!</v>
      </c>
      <c r="SOQ97" s="1488" t="e">
        <f>SUM(SOQ23,SOQ27,SOQ33,SOQ38,SOQ41,SOQ44,SOQ47,SOQ50,SOQ56,SOQ62,SOQ64,SOQ70,SOQ76,SOQ78,SOQ82,#REF!)*(1-$E$91)*0.095</f>
        <v>#REF!</v>
      </c>
      <c r="SOR97" s="1488" t="e">
        <f>SUM(SOR23,SOR27,SOR33,SOR38,SOR41,SOR44,SOR47,SOR50,SOR56,SOR62,SOR64,SOR70,SOR76,SOR78,SOR82,#REF!)*(1-$E$91)*0.095</f>
        <v>#REF!</v>
      </c>
      <c r="SOS97" s="1488" t="e">
        <f>SUM(SOS23,SOS27,SOS33,SOS38,SOS41,SOS44,SOS47,SOS50,SOS56,SOS62,SOS64,SOS70,SOS76,SOS78,SOS82,#REF!)*(1-$E$91)*0.095</f>
        <v>#REF!</v>
      </c>
      <c r="SOT97" s="1488" t="e">
        <f>SUM(SOT23,SOT27,SOT33,SOT38,SOT41,SOT44,SOT47,SOT50,SOT56,SOT62,SOT64,SOT70,SOT76,SOT78,SOT82,#REF!)*(1-$E$91)*0.095</f>
        <v>#REF!</v>
      </c>
      <c r="SOU97" s="1488" t="e">
        <f>SUM(SOU23,SOU27,SOU33,SOU38,SOU41,SOU44,SOU47,SOU50,SOU56,SOU62,SOU64,SOU70,SOU76,SOU78,SOU82,#REF!)*(1-$E$91)*0.095</f>
        <v>#REF!</v>
      </c>
      <c r="SOV97" s="1488" t="e">
        <f>SUM(SOV23,SOV27,SOV33,SOV38,SOV41,SOV44,SOV47,SOV50,SOV56,SOV62,SOV64,SOV70,SOV76,SOV78,SOV82,#REF!)*(1-$E$91)*0.095</f>
        <v>#REF!</v>
      </c>
      <c r="SOW97" s="1488" t="e">
        <f>SUM(SOW23,SOW27,SOW33,SOW38,SOW41,SOW44,SOW47,SOW50,SOW56,SOW62,SOW64,SOW70,SOW76,SOW78,SOW82,#REF!)*(1-$E$91)*0.095</f>
        <v>#REF!</v>
      </c>
      <c r="SOX97" s="1488" t="e">
        <f>SUM(SOX23,SOX27,SOX33,SOX38,SOX41,SOX44,SOX47,SOX50,SOX56,SOX62,SOX64,SOX70,SOX76,SOX78,SOX82,#REF!)*(1-$E$91)*0.095</f>
        <v>#REF!</v>
      </c>
      <c r="SOY97" s="1488" t="e">
        <f>SUM(SOY23,SOY27,SOY33,SOY38,SOY41,SOY44,SOY47,SOY50,SOY56,SOY62,SOY64,SOY70,SOY76,SOY78,SOY82,#REF!)*(1-$E$91)*0.095</f>
        <v>#REF!</v>
      </c>
      <c r="SOZ97" s="1488" t="e">
        <f>SUM(SOZ23,SOZ27,SOZ33,SOZ38,SOZ41,SOZ44,SOZ47,SOZ50,SOZ56,SOZ62,SOZ64,SOZ70,SOZ76,SOZ78,SOZ82,#REF!)*(1-$E$91)*0.095</f>
        <v>#REF!</v>
      </c>
      <c r="SPA97" s="1488" t="e">
        <f>SUM(SPA23,SPA27,SPA33,SPA38,SPA41,SPA44,SPA47,SPA50,SPA56,SPA62,SPA64,SPA70,SPA76,SPA78,SPA82,#REF!)*(1-$E$91)*0.095</f>
        <v>#REF!</v>
      </c>
      <c r="SPB97" s="1488" t="e">
        <f>SUM(SPB23,SPB27,SPB33,SPB38,SPB41,SPB44,SPB47,SPB50,SPB56,SPB62,SPB64,SPB70,SPB76,SPB78,SPB82,#REF!)*(1-$E$91)*0.095</f>
        <v>#REF!</v>
      </c>
      <c r="SPC97" s="1488" t="e">
        <f>SUM(SPC23,SPC27,SPC33,SPC38,SPC41,SPC44,SPC47,SPC50,SPC56,SPC62,SPC64,SPC70,SPC76,SPC78,SPC82,#REF!)*(1-$E$91)*0.095</f>
        <v>#REF!</v>
      </c>
      <c r="SPD97" s="1488" t="e">
        <f>SUM(SPD23,SPD27,SPD33,SPD38,SPD41,SPD44,SPD47,SPD50,SPD56,SPD62,SPD64,SPD70,SPD76,SPD78,SPD82,#REF!)*(1-$E$91)*0.095</f>
        <v>#REF!</v>
      </c>
      <c r="SPE97" s="1488" t="e">
        <f>SUM(SPE23,SPE27,SPE33,SPE38,SPE41,SPE44,SPE47,SPE50,SPE56,SPE62,SPE64,SPE70,SPE76,SPE78,SPE82,#REF!)*(1-$E$91)*0.095</f>
        <v>#REF!</v>
      </c>
      <c r="SPF97" s="1488" t="e">
        <f>SUM(SPF23,SPF27,SPF33,SPF38,SPF41,SPF44,SPF47,SPF50,SPF56,SPF62,SPF64,SPF70,SPF76,SPF78,SPF82,#REF!)*(1-$E$91)*0.095</f>
        <v>#REF!</v>
      </c>
      <c r="SPG97" s="1488" t="e">
        <f>SUM(SPG23,SPG27,SPG33,SPG38,SPG41,SPG44,SPG47,SPG50,SPG56,SPG62,SPG64,SPG70,SPG76,SPG78,SPG82,#REF!)*(1-$E$91)*0.095</f>
        <v>#REF!</v>
      </c>
      <c r="SPH97" s="1488" t="e">
        <f>SUM(SPH23,SPH27,SPH33,SPH38,SPH41,SPH44,SPH47,SPH50,SPH56,SPH62,SPH64,SPH70,SPH76,SPH78,SPH82,#REF!)*(1-$E$91)*0.095</f>
        <v>#REF!</v>
      </c>
      <c r="SPI97" s="1488" t="e">
        <f>SUM(SPI23,SPI27,SPI33,SPI38,SPI41,SPI44,SPI47,SPI50,SPI56,SPI62,SPI64,SPI70,SPI76,SPI78,SPI82,#REF!)*(1-$E$91)*0.095</f>
        <v>#REF!</v>
      </c>
      <c r="SPJ97" s="1488" t="e">
        <f>SUM(SPJ23,SPJ27,SPJ33,SPJ38,SPJ41,SPJ44,SPJ47,SPJ50,SPJ56,SPJ62,SPJ64,SPJ70,SPJ76,SPJ78,SPJ82,#REF!)*(1-$E$91)*0.095</f>
        <v>#REF!</v>
      </c>
      <c r="SPK97" s="1488" t="e">
        <f>SUM(SPK23,SPK27,SPK33,SPK38,SPK41,SPK44,SPK47,SPK50,SPK56,SPK62,SPK64,SPK70,SPK76,SPK78,SPK82,#REF!)*(1-$E$91)*0.095</f>
        <v>#REF!</v>
      </c>
      <c r="SPL97" s="1488" t="e">
        <f>SUM(SPL23,SPL27,SPL33,SPL38,SPL41,SPL44,SPL47,SPL50,SPL56,SPL62,SPL64,SPL70,SPL76,SPL78,SPL82,#REF!)*(1-$E$91)*0.095</f>
        <v>#REF!</v>
      </c>
      <c r="SPM97" s="1488" t="e">
        <f>SUM(SPM23,SPM27,SPM33,SPM38,SPM41,SPM44,SPM47,SPM50,SPM56,SPM62,SPM64,SPM70,SPM76,SPM78,SPM82,#REF!)*(1-$E$91)*0.095</f>
        <v>#REF!</v>
      </c>
      <c r="SPN97" s="1488" t="e">
        <f>SUM(SPN23,SPN27,SPN33,SPN38,SPN41,SPN44,SPN47,SPN50,SPN56,SPN62,SPN64,SPN70,SPN76,SPN78,SPN82,#REF!)*(1-$E$91)*0.095</f>
        <v>#REF!</v>
      </c>
      <c r="SPO97" s="1488" t="e">
        <f>SUM(SPO23,SPO27,SPO33,SPO38,SPO41,SPO44,SPO47,SPO50,SPO56,SPO62,SPO64,SPO70,SPO76,SPO78,SPO82,#REF!)*(1-$E$91)*0.095</f>
        <v>#REF!</v>
      </c>
      <c r="SPP97" s="1488" t="e">
        <f>SUM(SPP23,SPP27,SPP33,SPP38,SPP41,SPP44,SPP47,SPP50,SPP56,SPP62,SPP64,SPP70,SPP76,SPP78,SPP82,#REF!)*(1-$E$91)*0.095</f>
        <v>#REF!</v>
      </c>
      <c r="SPQ97" s="1488" t="e">
        <f>SUM(SPQ23,SPQ27,SPQ33,SPQ38,SPQ41,SPQ44,SPQ47,SPQ50,SPQ56,SPQ62,SPQ64,SPQ70,SPQ76,SPQ78,SPQ82,#REF!)*(1-$E$91)*0.095</f>
        <v>#REF!</v>
      </c>
      <c r="SPR97" s="1488" t="e">
        <f>SUM(SPR23,SPR27,SPR33,SPR38,SPR41,SPR44,SPR47,SPR50,SPR56,SPR62,SPR64,SPR70,SPR76,SPR78,SPR82,#REF!)*(1-$E$91)*0.095</f>
        <v>#REF!</v>
      </c>
      <c r="SPS97" s="1488" t="e">
        <f>SUM(SPS23,SPS27,SPS33,SPS38,SPS41,SPS44,SPS47,SPS50,SPS56,SPS62,SPS64,SPS70,SPS76,SPS78,SPS82,#REF!)*(1-$E$91)*0.095</f>
        <v>#REF!</v>
      </c>
      <c r="SPT97" s="1488" t="e">
        <f>SUM(SPT23,SPT27,SPT33,SPT38,SPT41,SPT44,SPT47,SPT50,SPT56,SPT62,SPT64,SPT70,SPT76,SPT78,SPT82,#REF!)*(1-$E$91)*0.095</f>
        <v>#REF!</v>
      </c>
      <c r="SPU97" s="1488" t="e">
        <f>SUM(SPU23,SPU27,SPU33,SPU38,SPU41,SPU44,SPU47,SPU50,SPU56,SPU62,SPU64,SPU70,SPU76,SPU78,SPU82,#REF!)*(1-$E$91)*0.095</f>
        <v>#REF!</v>
      </c>
      <c r="SPV97" s="1488" t="e">
        <f>SUM(SPV23,SPV27,SPV33,SPV38,SPV41,SPV44,SPV47,SPV50,SPV56,SPV62,SPV64,SPV70,SPV76,SPV78,SPV82,#REF!)*(1-$E$91)*0.095</f>
        <v>#REF!</v>
      </c>
      <c r="SPW97" s="1488" t="e">
        <f>SUM(SPW23,SPW27,SPW33,SPW38,SPW41,SPW44,SPW47,SPW50,SPW56,SPW62,SPW64,SPW70,SPW76,SPW78,SPW82,#REF!)*(1-$E$91)*0.095</f>
        <v>#REF!</v>
      </c>
      <c r="SPX97" s="1488" t="e">
        <f>SUM(SPX23,SPX27,SPX33,SPX38,SPX41,SPX44,SPX47,SPX50,SPX56,SPX62,SPX64,SPX70,SPX76,SPX78,SPX82,#REF!)*(1-$E$91)*0.095</f>
        <v>#REF!</v>
      </c>
      <c r="SPY97" s="1488" t="e">
        <f>SUM(SPY23,SPY27,SPY33,SPY38,SPY41,SPY44,SPY47,SPY50,SPY56,SPY62,SPY64,SPY70,SPY76,SPY78,SPY82,#REF!)*(1-$E$91)*0.095</f>
        <v>#REF!</v>
      </c>
      <c r="SPZ97" s="1488" t="e">
        <f>SUM(SPZ23,SPZ27,SPZ33,SPZ38,SPZ41,SPZ44,SPZ47,SPZ50,SPZ56,SPZ62,SPZ64,SPZ70,SPZ76,SPZ78,SPZ82,#REF!)*(1-$E$91)*0.095</f>
        <v>#REF!</v>
      </c>
      <c r="SQA97" s="1488" t="e">
        <f>SUM(SQA23,SQA27,SQA33,SQA38,SQA41,SQA44,SQA47,SQA50,SQA56,SQA62,SQA64,SQA70,SQA76,SQA78,SQA82,#REF!)*(1-$E$91)*0.095</f>
        <v>#REF!</v>
      </c>
      <c r="SQB97" s="1488" t="e">
        <f>SUM(SQB23,SQB27,SQB33,SQB38,SQB41,SQB44,SQB47,SQB50,SQB56,SQB62,SQB64,SQB70,SQB76,SQB78,SQB82,#REF!)*(1-$E$91)*0.095</f>
        <v>#REF!</v>
      </c>
      <c r="SQC97" s="1488" t="e">
        <f>SUM(SQC23,SQC27,SQC33,SQC38,SQC41,SQC44,SQC47,SQC50,SQC56,SQC62,SQC64,SQC70,SQC76,SQC78,SQC82,#REF!)*(1-$E$91)*0.095</f>
        <v>#REF!</v>
      </c>
      <c r="SQD97" s="1488" t="e">
        <f>SUM(SQD23,SQD27,SQD33,SQD38,SQD41,SQD44,SQD47,SQD50,SQD56,SQD62,SQD64,SQD70,SQD76,SQD78,SQD82,#REF!)*(1-$E$91)*0.095</f>
        <v>#REF!</v>
      </c>
      <c r="SQE97" s="1488" t="e">
        <f>SUM(SQE23,SQE27,SQE33,SQE38,SQE41,SQE44,SQE47,SQE50,SQE56,SQE62,SQE64,SQE70,SQE76,SQE78,SQE82,#REF!)*(1-$E$91)*0.095</f>
        <v>#REF!</v>
      </c>
      <c r="SQF97" s="1488" t="e">
        <f>SUM(SQF23,SQF27,SQF33,SQF38,SQF41,SQF44,SQF47,SQF50,SQF56,SQF62,SQF64,SQF70,SQF76,SQF78,SQF82,#REF!)*(1-$E$91)*0.095</f>
        <v>#REF!</v>
      </c>
      <c r="SQG97" s="1488" t="e">
        <f>SUM(SQG23,SQG27,SQG33,SQG38,SQG41,SQG44,SQG47,SQG50,SQG56,SQG62,SQG64,SQG70,SQG76,SQG78,SQG82,#REF!)*(1-$E$91)*0.095</f>
        <v>#REF!</v>
      </c>
      <c r="SQH97" s="1488" t="e">
        <f>SUM(SQH23,SQH27,SQH33,SQH38,SQH41,SQH44,SQH47,SQH50,SQH56,SQH62,SQH64,SQH70,SQH76,SQH78,SQH82,#REF!)*(1-$E$91)*0.095</f>
        <v>#REF!</v>
      </c>
      <c r="SQI97" s="1488" t="e">
        <f>SUM(SQI23,SQI27,SQI33,SQI38,SQI41,SQI44,SQI47,SQI50,SQI56,SQI62,SQI64,SQI70,SQI76,SQI78,SQI82,#REF!)*(1-$E$91)*0.095</f>
        <v>#REF!</v>
      </c>
      <c r="SQJ97" s="1488" t="e">
        <f>SUM(SQJ23,SQJ27,SQJ33,SQJ38,SQJ41,SQJ44,SQJ47,SQJ50,SQJ56,SQJ62,SQJ64,SQJ70,SQJ76,SQJ78,SQJ82,#REF!)*(1-$E$91)*0.095</f>
        <v>#REF!</v>
      </c>
      <c r="SQK97" s="1488" t="e">
        <f>SUM(SQK23,SQK27,SQK33,SQK38,SQK41,SQK44,SQK47,SQK50,SQK56,SQK62,SQK64,SQK70,SQK76,SQK78,SQK82,#REF!)*(1-$E$91)*0.095</f>
        <v>#REF!</v>
      </c>
      <c r="SQL97" s="1488" t="e">
        <f>SUM(SQL23,SQL27,SQL33,SQL38,SQL41,SQL44,SQL47,SQL50,SQL56,SQL62,SQL64,SQL70,SQL76,SQL78,SQL82,#REF!)*(1-$E$91)*0.095</f>
        <v>#REF!</v>
      </c>
      <c r="SQM97" s="1488" t="e">
        <f>SUM(SQM23,SQM27,SQM33,SQM38,SQM41,SQM44,SQM47,SQM50,SQM56,SQM62,SQM64,SQM70,SQM76,SQM78,SQM82,#REF!)*(1-$E$91)*0.095</f>
        <v>#REF!</v>
      </c>
      <c r="SQN97" s="1488" t="e">
        <f>SUM(SQN23,SQN27,SQN33,SQN38,SQN41,SQN44,SQN47,SQN50,SQN56,SQN62,SQN64,SQN70,SQN76,SQN78,SQN82,#REF!)*(1-$E$91)*0.095</f>
        <v>#REF!</v>
      </c>
      <c r="SQO97" s="1488" t="e">
        <f>SUM(SQO23,SQO27,SQO33,SQO38,SQO41,SQO44,SQO47,SQO50,SQO56,SQO62,SQO64,SQO70,SQO76,SQO78,SQO82,#REF!)*(1-$E$91)*0.095</f>
        <v>#REF!</v>
      </c>
      <c r="SQP97" s="1488" t="e">
        <f>SUM(SQP23,SQP27,SQP33,SQP38,SQP41,SQP44,SQP47,SQP50,SQP56,SQP62,SQP64,SQP70,SQP76,SQP78,SQP82,#REF!)*(1-$E$91)*0.095</f>
        <v>#REF!</v>
      </c>
      <c r="SQQ97" s="1488" t="e">
        <f>SUM(SQQ23,SQQ27,SQQ33,SQQ38,SQQ41,SQQ44,SQQ47,SQQ50,SQQ56,SQQ62,SQQ64,SQQ70,SQQ76,SQQ78,SQQ82,#REF!)*(1-$E$91)*0.095</f>
        <v>#REF!</v>
      </c>
      <c r="SQR97" s="1488" t="e">
        <f>SUM(SQR23,SQR27,SQR33,SQR38,SQR41,SQR44,SQR47,SQR50,SQR56,SQR62,SQR64,SQR70,SQR76,SQR78,SQR82,#REF!)*(1-$E$91)*0.095</f>
        <v>#REF!</v>
      </c>
      <c r="SQS97" s="1488" t="e">
        <f>SUM(SQS23,SQS27,SQS33,SQS38,SQS41,SQS44,SQS47,SQS50,SQS56,SQS62,SQS64,SQS70,SQS76,SQS78,SQS82,#REF!)*(1-$E$91)*0.095</f>
        <v>#REF!</v>
      </c>
      <c r="SQT97" s="1488" t="e">
        <f>SUM(SQT23,SQT27,SQT33,SQT38,SQT41,SQT44,SQT47,SQT50,SQT56,SQT62,SQT64,SQT70,SQT76,SQT78,SQT82,#REF!)*(1-$E$91)*0.095</f>
        <v>#REF!</v>
      </c>
      <c r="SQU97" s="1488" t="e">
        <f>SUM(SQU23,SQU27,SQU33,SQU38,SQU41,SQU44,SQU47,SQU50,SQU56,SQU62,SQU64,SQU70,SQU76,SQU78,SQU82,#REF!)*(1-$E$91)*0.095</f>
        <v>#REF!</v>
      </c>
      <c r="SQV97" s="1488" t="e">
        <f>SUM(SQV23,SQV27,SQV33,SQV38,SQV41,SQV44,SQV47,SQV50,SQV56,SQV62,SQV64,SQV70,SQV76,SQV78,SQV82,#REF!)*(1-$E$91)*0.095</f>
        <v>#REF!</v>
      </c>
      <c r="SQW97" s="1488" t="e">
        <f>SUM(SQW23,SQW27,SQW33,SQW38,SQW41,SQW44,SQW47,SQW50,SQW56,SQW62,SQW64,SQW70,SQW76,SQW78,SQW82,#REF!)*(1-$E$91)*0.095</f>
        <v>#REF!</v>
      </c>
      <c r="SQX97" s="1488" t="e">
        <f>SUM(SQX23,SQX27,SQX33,SQX38,SQX41,SQX44,SQX47,SQX50,SQX56,SQX62,SQX64,SQX70,SQX76,SQX78,SQX82,#REF!)*(1-$E$91)*0.095</f>
        <v>#REF!</v>
      </c>
      <c r="SQY97" s="1488" t="e">
        <f>SUM(SQY23,SQY27,SQY33,SQY38,SQY41,SQY44,SQY47,SQY50,SQY56,SQY62,SQY64,SQY70,SQY76,SQY78,SQY82,#REF!)*(1-$E$91)*0.095</f>
        <v>#REF!</v>
      </c>
      <c r="SQZ97" s="1488" t="e">
        <f>SUM(SQZ23,SQZ27,SQZ33,SQZ38,SQZ41,SQZ44,SQZ47,SQZ50,SQZ56,SQZ62,SQZ64,SQZ70,SQZ76,SQZ78,SQZ82,#REF!)*(1-$E$91)*0.095</f>
        <v>#REF!</v>
      </c>
      <c r="SRA97" s="1488" t="e">
        <f>SUM(SRA23,SRA27,SRA33,SRA38,SRA41,SRA44,SRA47,SRA50,SRA56,SRA62,SRA64,SRA70,SRA76,SRA78,SRA82,#REF!)*(1-$E$91)*0.095</f>
        <v>#REF!</v>
      </c>
      <c r="SRB97" s="1488" t="e">
        <f>SUM(SRB23,SRB27,SRB33,SRB38,SRB41,SRB44,SRB47,SRB50,SRB56,SRB62,SRB64,SRB70,SRB76,SRB78,SRB82,#REF!)*(1-$E$91)*0.095</f>
        <v>#REF!</v>
      </c>
      <c r="SRC97" s="1488" t="e">
        <f>SUM(SRC23,SRC27,SRC33,SRC38,SRC41,SRC44,SRC47,SRC50,SRC56,SRC62,SRC64,SRC70,SRC76,SRC78,SRC82,#REF!)*(1-$E$91)*0.095</f>
        <v>#REF!</v>
      </c>
      <c r="SRD97" s="1488" t="e">
        <f>SUM(SRD23,SRD27,SRD33,SRD38,SRD41,SRD44,SRD47,SRD50,SRD56,SRD62,SRD64,SRD70,SRD76,SRD78,SRD82,#REF!)*(1-$E$91)*0.095</f>
        <v>#REF!</v>
      </c>
      <c r="SRE97" s="1488" t="e">
        <f>SUM(SRE23,SRE27,SRE33,SRE38,SRE41,SRE44,SRE47,SRE50,SRE56,SRE62,SRE64,SRE70,SRE76,SRE78,SRE82,#REF!)*(1-$E$91)*0.095</f>
        <v>#REF!</v>
      </c>
      <c r="SRF97" s="1488" t="e">
        <f>SUM(SRF23,SRF27,SRF33,SRF38,SRF41,SRF44,SRF47,SRF50,SRF56,SRF62,SRF64,SRF70,SRF76,SRF78,SRF82,#REF!)*(1-$E$91)*0.095</f>
        <v>#REF!</v>
      </c>
      <c r="SRG97" s="1488" t="e">
        <f>SUM(SRG23,SRG27,SRG33,SRG38,SRG41,SRG44,SRG47,SRG50,SRG56,SRG62,SRG64,SRG70,SRG76,SRG78,SRG82,#REF!)*(1-$E$91)*0.095</f>
        <v>#REF!</v>
      </c>
      <c r="SRH97" s="1488" t="e">
        <f>SUM(SRH23,SRH27,SRH33,SRH38,SRH41,SRH44,SRH47,SRH50,SRH56,SRH62,SRH64,SRH70,SRH76,SRH78,SRH82,#REF!)*(1-$E$91)*0.095</f>
        <v>#REF!</v>
      </c>
      <c r="SRI97" s="1488" t="e">
        <f>SUM(SRI23,SRI27,SRI33,SRI38,SRI41,SRI44,SRI47,SRI50,SRI56,SRI62,SRI64,SRI70,SRI76,SRI78,SRI82,#REF!)*(1-$E$91)*0.095</f>
        <v>#REF!</v>
      </c>
      <c r="SRJ97" s="1488" t="e">
        <f>SUM(SRJ23,SRJ27,SRJ33,SRJ38,SRJ41,SRJ44,SRJ47,SRJ50,SRJ56,SRJ62,SRJ64,SRJ70,SRJ76,SRJ78,SRJ82,#REF!)*(1-$E$91)*0.095</f>
        <v>#REF!</v>
      </c>
      <c r="SRK97" s="1488" t="e">
        <f>SUM(SRK23,SRK27,SRK33,SRK38,SRK41,SRK44,SRK47,SRK50,SRK56,SRK62,SRK64,SRK70,SRK76,SRK78,SRK82,#REF!)*(1-$E$91)*0.095</f>
        <v>#REF!</v>
      </c>
      <c r="SRL97" s="1488" t="e">
        <f>SUM(SRL23,SRL27,SRL33,SRL38,SRL41,SRL44,SRL47,SRL50,SRL56,SRL62,SRL64,SRL70,SRL76,SRL78,SRL82,#REF!)*(1-$E$91)*0.095</f>
        <v>#REF!</v>
      </c>
      <c r="SRM97" s="1488" t="e">
        <f>SUM(SRM23,SRM27,SRM33,SRM38,SRM41,SRM44,SRM47,SRM50,SRM56,SRM62,SRM64,SRM70,SRM76,SRM78,SRM82,#REF!)*(1-$E$91)*0.095</f>
        <v>#REF!</v>
      </c>
      <c r="SRN97" s="1488" t="e">
        <f>SUM(SRN23,SRN27,SRN33,SRN38,SRN41,SRN44,SRN47,SRN50,SRN56,SRN62,SRN64,SRN70,SRN76,SRN78,SRN82,#REF!)*(1-$E$91)*0.095</f>
        <v>#REF!</v>
      </c>
      <c r="SRO97" s="1488" t="e">
        <f>SUM(SRO23,SRO27,SRO33,SRO38,SRO41,SRO44,SRO47,SRO50,SRO56,SRO62,SRO64,SRO70,SRO76,SRO78,SRO82,#REF!)*(1-$E$91)*0.095</f>
        <v>#REF!</v>
      </c>
      <c r="SRP97" s="1488" t="e">
        <f>SUM(SRP23,SRP27,SRP33,SRP38,SRP41,SRP44,SRP47,SRP50,SRP56,SRP62,SRP64,SRP70,SRP76,SRP78,SRP82,#REF!)*(1-$E$91)*0.095</f>
        <v>#REF!</v>
      </c>
      <c r="SRQ97" s="1488" t="e">
        <f>SUM(SRQ23,SRQ27,SRQ33,SRQ38,SRQ41,SRQ44,SRQ47,SRQ50,SRQ56,SRQ62,SRQ64,SRQ70,SRQ76,SRQ78,SRQ82,#REF!)*(1-$E$91)*0.095</f>
        <v>#REF!</v>
      </c>
      <c r="SRR97" s="1488" t="e">
        <f>SUM(SRR23,SRR27,SRR33,SRR38,SRR41,SRR44,SRR47,SRR50,SRR56,SRR62,SRR64,SRR70,SRR76,SRR78,SRR82,#REF!)*(1-$E$91)*0.095</f>
        <v>#REF!</v>
      </c>
      <c r="SRS97" s="1488" t="e">
        <f>SUM(SRS23,SRS27,SRS33,SRS38,SRS41,SRS44,SRS47,SRS50,SRS56,SRS62,SRS64,SRS70,SRS76,SRS78,SRS82,#REF!)*(1-$E$91)*0.095</f>
        <v>#REF!</v>
      </c>
      <c r="SRT97" s="1488" t="e">
        <f>SUM(SRT23,SRT27,SRT33,SRT38,SRT41,SRT44,SRT47,SRT50,SRT56,SRT62,SRT64,SRT70,SRT76,SRT78,SRT82,#REF!)*(1-$E$91)*0.095</f>
        <v>#REF!</v>
      </c>
      <c r="SRU97" s="1488" t="e">
        <f>SUM(SRU23,SRU27,SRU33,SRU38,SRU41,SRU44,SRU47,SRU50,SRU56,SRU62,SRU64,SRU70,SRU76,SRU78,SRU82,#REF!)*(1-$E$91)*0.095</f>
        <v>#REF!</v>
      </c>
      <c r="SRV97" s="1488" t="e">
        <f>SUM(SRV23,SRV27,SRV33,SRV38,SRV41,SRV44,SRV47,SRV50,SRV56,SRV62,SRV64,SRV70,SRV76,SRV78,SRV82,#REF!)*(1-$E$91)*0.095</f>
        <v>#REF!</v>
      </c>
      <c r="SRW97" s="1488" t="e">
        <f>SUM(SRW23,SRW27,SRW33,SRW38,SRW41,SRW44,SRW47,SRW50,SRW56,SRW62,SRW64,SRW70,SRW76,SRW78,SRW82,#REF!)*(1-$E$91)*0.095</f>
        <v>#REF!</v>
      </c>
      <c r="SRX97" s="1488" t="e">
        <f>SUM(SRX23,SRX27,SRX33,SRX38,SRX41,SRX44,SRX47,SRX50,SRX56,SRX62,SRX64,SRX70,SRX76,SRX78,SRX82,#REF!)*(1-$E$91)*0.095</f>
        <v>#REF!</v>
      </c>
      <c r="SRY97" s="1488" t="e">
        <f>SUM(SRY23,SRY27,SRY33,SRY38,SRY41,SRY44,SRY47,SRY50,SRY56,SRY62,SRY64,SRY70,SRY76,SRY78,SRY82,#REF!)*(1-$E$91)*0.095</f>
        <v>#REF!</v>
      </c>
      <c r="SRZ97" s="1488" t="e">
        <f>SUM(SRZ23,SRZ27,SRZ33,SRZ38,SRZ41,SRZ44,SRZ47,SRZ50,SRZ56,SRZ62,SRZ64,SRZ70,SRZ76,SRZ78,SRZ82,#REF!)*(1-$E$91)*0.095</f>
        <v>#REF!</v>
      </c>
      <c r="SSA97" s="1488" t="e">
        <f>SUM(SSA23,SSA27,SSA33,SSA38,SSA41,SSA44,SSA47,SSA50,SSA56,SSA62,SSA64,SSA70,SSA76,SSA78,SSA82,#REF!)*(1-$E$91)*0.095</f>
        <v>#REF!</v>
      </c>
      <c r="SSB97" s="1488" t="e">
        <f>SUM(SSB23,SSB27,SSB33,SSB38,SSB41,SSB44,SSB47,SSB50,SSB56,SSB62,SSB64,SSB70,SSB76,SSB78,SSB82,#REF!)*(1-$E$91)*0.095</f>
        <v>#REF!</v>
      </c>
      <c r="SSC97" s="1488" t="e">
        <f>SUM(SSC23,SSC27,SSC33,SSC38,SSC41,SSC44,SSC47,SSC50,SSC56,SSC62,SSC64,SSC70,SSC76,SSC78,SSC82,#REF!)*(1-$E$91)*0.095</f>
        <v>#REF!</v>
      </c>
      <c r="SSD97" s="1488" t="e">
        <f>SUM(SSD23,SSD27,SSD33,SSD38,SSD41,SSD44,SSD47,SSD50,SSD56,SSD62,SSD64,SSD70,SSD76,SSD78,SSD82,#REF!)*(1-$E$91)*0.095</f>
        <v>#REF!</v>
      </c>
      <c r="SSE97" s="1488" t="e">
        <f>SUM(SSE23,SSE27,SSE33,SSE38,SSE41,SSE44,SSE47,SSE50,SSE56,SSE62,SSE64,SSE70,SSE76,SSE78,SSE82,#REF!)*(1-$E$91)*0.095</f>
        <v>#REF!</v>
      </c>
      <c r="SSF97" s="1488" t="e">
        <f>SUM(SSF23,SSF27,SSF33,SSF38,SSF41,SSF44,SSF47,SSF50,SSF56,SSF62,SSF64,SSF70,SSF76,SSF78,SSF82,#REF!)*(1-$E$91)*0.095</f>
        <v>#REF!</v>
      </c>
      <c r="SSG97" s="1488" t="e">
        <f>SUM(SSG23,SSG27,SSG33,SSG38,SSG41,SSG44,SSG47,SSG50,SSG56,SSG62,SSG64,SSG70,SSG76,SSG78,SSG82,#REF!)*(1-$E$91)*0.095</f>
        <v>#REF!</v>
      </c>
      <c r="SSH97" s="1488" t="e">
        <f>SUM(SSH23,SSH27,SSH33,SSH38,SSH41,SSH44,SSH47,SSH50,SSH56,SSH62,SSH64,SSH70,SSH76,SSH78,SSH82,#REF!)*(1-$E$91)*0.095</f>
        <v>#REF!</v>
      </c>
      <c r="SSI97" s="1488" t="e">
        <f>SUM(SSI23,SSI27,SSI33,SSI38,SSI41,SSI44,SSI47,SSI50,SSI56,SSI62,SSI64,SSI70,SSI76,SSI78,SSI82,#REF!)*(1-$E$91)*0.095</f>
        <v>#REF!</v>
      </c>
      <c r="SSJ97" s="1488" t="e">
        <f>SUM(SSJ23,SSJ27,SSJ33,SSJ38,SSJ41,SSJ44,SSJ47,SSJ50,SSJ56,SSJ62,SSJ64,SSJ70,SSJ76,SSJ78,SSJ82,#REF!)*(1-$E$91)*0.095</f>
        <v>#REF!</v>
      </c>
      <c r="SSK97" s="1488" t="e">
        <f>SUM(SSK23,SSK27,SSK33,SSK38,SSK41,SSK44,SSK47,SSK50,SSK56,SSK62,SSK64,SSK70,SSK76,SSK78,SSK82,#REF!)*(1-$E$91)*0.095</f>
        <v>#REF!</v>
      </c>
      <c r="SSL97" s="1488" t="e">
        <f>SUM(SSL23,SSL27,SSL33,SSL38,SSL41,SSL44,SSL47,SSL50,SSL56,SSL62,SSL64,SSL70,SSL76,SSL78,SSL82,#REF!)*(1-$E$91)*0.095</f>
        <v>#REF!</v>
      </c>
      <c r="SSM97" s="1488" t="e">
        <f>SUM(SSM23,SSM27,SSM33,SSM38,SSM41,SSM44,SSM47,SSM50,SSM56,SSM62,SSM64,SSM70,SSM76,SSM78,SSM82,#REF!)*(1-$E$91)*0.095</f>
        <v>#REF!</v>
      </c>
      <c r="SSN97" s="1488" t="e">
        <f>SUM(SSN23,SSN27,SSN33,SSN38,SSN41,SSN44,SSN47,SSN50,SSN56,SSN62,SSN64,SSN70,SSN76,SSN78,SSN82,#REF!)*(1-$E$91)*0.095</f>
        <v>#REF!</v>
      </c>
      <c r="SSO97" s="1488" t="e">
        <f>SUM(SSO23,SSO27,SSO33,SSO38,SSO41,SSO44,SSO47,SSO50,SSO56,SSO62,SSO64,SSO70,SSO76,SSO78,SSO82,#REF!)*(1-$E$91)*0.095</f>
        <v>#REF!</v>
      </c>
      <c r="SSP97" s="1488" t="e">
        <f>SUM(SSP23,SSP27,SSP33,SSP38,SSP41,SSP44,SSP47,SSP50,SSP56,SSP62,SSP64,SSP70,SSP76,SSP78,SSP82,#REF!)*(1-$E$91)*0.095</f>
        <v>#REF!</v>
      </c>
      <c r="SSQ97" s="1488" t="e">
        <f>SUM(SSQ23,SSQ27,SSQ33,SSQ38,SSQ41,SSQ44,SSQ47,SSQ50,SSQ56,SSQ62,SSQ64,SSQ70,SSQ76,SSQ78,SSQ82,#REF!)*(1-$E$91)*0.095</f>
        <v>#REF!</v>
      </c>
      <c r="SSR97" s="1488" t="e">
        <f>SUM(SSR23,SSR27,SSR33,SSR38,SSR41,SSR44,SSR47,SSR50,SSR56,SSR62,SSR64,SSR70,SSR76,SSR78,SSR82,#REF!)*(1-$E$91)*0.095</f>
        <v>#REF!</v>
      </c>
      <c r="SSS97" s="1488" t="e">
        <f>SUM(SSS23,SSS27,SSS33,SSS38,SSS41,SSS44,SSS47,SSS50,SSS56,SSS62,SSS64,SSS70,SSS76,SSS78,SSS82,#REF!)*(1-$E$91)*0.095</f>
        <v>#REF!</v>
      </c>
      <c r="SST97" s="1488" t="e">
        <f>SUM(SST23,SST27,SST33,SST38,SST41,SST44,SST47,SST50,SST56,SST62,SST64,SST70,SST76,SST78,SST82,#REF!)*(1-$E$91)*0.095</f>
        <v>#REF!</v>
      </c>
      <c r="SSU97" s="1488" t="e">
        <f>SUM(SSU23,SSU27,SSU33,SSU38,SSU41,SSU44,SSU47,SSU50,SSU56,SSU62,SSU64,SSU70,SSU76,SSU78,SSU82,#REF!)*(1-$E$91)*0.095</f>
        <v>#REF!</v>
      </c>
      <c r="SSV97" s="1488" t="e">
        <f>SUM(SSV23,SSV27,SSV33,SSV38,SSV41,SSV44,SSV47,SSV50,SSV56,SSV62,SSV64,SSV70,SSV76,SSV78,SSV82,#REF!)*(1-$E$91)*0.095</f>
        <v>#REF!</v>
      </c>
      <c r="SSW97" s="1488" t="e">
        <f>SUM(SSW23,SSW27,SSW33,SSW38,SSW41,SSW44,SSW47,SSW50,SSW56,SSW62,SSW64,SSW70,SSW76,SSW78,SSW82,#REF!)*(1-$E$91)*0.095</f>
        <v>#REF!</v>
      </c>
      <c r="SSX97" s="1488" t="e">
        <f>SUM(SSX23,SSX27,SSX33,SSX38,SSX41,SSX44,SSX47,SSX50,SSX56,SSX62,SSX64,SSX70,SSX76,SSX78,SSX82,#REF!)*(1-$E$91)*0.095</f>
        <v>#REF!</v>
      </c>
      <c r="SSY97" s="1488" t="e">
        <f>SUM(SSY23,SSY27,SSY33,SSY38,SSY41,SSY44,SSY47,SSY50,SSY56,SSY62,SSY64,SSY70,SSY76,SSY78,SSY82,#REF!)*(1-$E$91)*0.095</f>
        <v>#REF!</v>
      </c>
      <c r="SSZ97" s="1488" t="e">
        <f>SUM(SSZ23,SSZ27,SSZ33,SSZ38,SSZ41,SSZ44,SSZ47,SSZ50,SSZ56,SSZ62,SSZ64,SSZ70,SSZ76,SSZ78,SSZ82,#REF!)*(1-$E$91)*0.095</f>
        <v>#REF!</v>
      </c>
      <c r="STA97" s="1488" t="e">
        <f>SUM(STA23,STA27,STA33,STA38,STA41,STA44,STA47,STA50,STA56,STA62,STA64,STA70,STA76,STA78,STA82,#REF!)*(1-$E$91)*0.095</f>
        <v>#REF!</v>
      </c>
      <c r="STB97" s="1488" t="e">
        <f>SUM(STB23,STB27,STB33,STB38,STB41,STB44,STB47,STB50,STB56,STB62,STB64,STB70,STB76,STB78,STB82,#REF!)*(1-$E$91)*0.095</f>
        <v>#REF!</v>
      </c>
      <c r="STC97" s="1488" t="e">
        <f>SUM(STC23,STC27,STC33,STC38,STC41,STC44,STC47,STC50,STC56,STC62,STC64,STC70,STC76,STC78,STC82,#REF!)*(1-$E$91)*0.095</f>
        <v>#REF!</v>
      </c>
      <c r="STD97" s="1488" t="e">
        <f>SUM(STD23,STD27,STD33,STD38,STD41,STD44,STD47,STD50,STD56,STD62,STD64,STD70,STD76,STD78,STD82,#REF!)*(1-$E$91)*0.095</f>
        <v>#REF!</v>
      </c>
      <c r="STE97" s="1488" t="e">
        <f>SUM(STE23,STE27,STE33,STE38,STE41,STE44,STE47,STE50,STE56,STE62,STE64,STE70,STE76,STE78,STE82,#REF!)*(1-$E$91)*0.095</f>
        <v>#REF!</v>
      </c>
      <c r="STF97" s="1488" t="e">
        <f>SUM(STF23,STF27,STF33,STF38,STF41,STF44,STF47,STF50,STF56,STF62,STF64,STF70,STF76,STF78,STF82,#REF!)*(1-$E$91)*0.095</f>
        <v>#REF!</v>
      </c>
      <c r="STG97" s="1488" t="e">
        <f>SUM(STG23,STG27,STG33,STG38,STG41,STG44,STG47,STG50,STG56,STG62,STG64,STG70,STG76,STG78,STG82,#REF!)*(1-$E$91)*0.095</f>
        <v>#REF!</v>
      </c>
      <c r="STH97" s="1488" t="e">
        <f>SUM(STH23,STH27,STH33,STH38,STH41,STH44,STH47,STH50,STH56,STH62,STH64,STH70,STH76,STH78,STH82,#REF!)*(1-$E$91)*0.095</f>
        <v>#REF!</v>
      </c>
      <c r="STI97" s="1488" t="e">
        <f>SUM(STI23,STI27,STI33,STI38,STI41,STI44,STI47,STI50,STI56,STI62,STI64,STI70,STI76,STI78,STI82,#REF!)*(1-$E$91)*0.095</f>
        <v>#REF!</v>
      </c>
      <c r="STJ97" s="1488" t="e">
        <f>SUM(STJ23,STJ27,STJ33,STJ38,STJ41,STJ44,STJ47,STJ50,STJ56,STJ62,STJ64,STJ70,STJ76,STJ78,STJ82,#REF!)*(1-$E$91)*0.095</f>
        <v>#REF!</v>
      </c>
      <c r="STK97" s="1488" t="e">
        <f>SUM(STK23,STK27,STK33,STK38,STK41,STK44,STK47,STK50,STK56,STK62,STK64,STK70,STK76,STK78,STK82,#REF!)*(1-$E$91)*0.095</f>
        <v>#REF!</v>
      </c>
      <c r="STL97" s="1488" t="e">
        <f>SUM(STL23,STL27,STL33,STL38,STL41,STL44,STL47,STL50,STL56,STL62,STL64,STL70,STL76,STL78,STL82,#REF!)*(1-$E$91)*0.095</f>
        <v>#REF!</v>
      </c>
      <c r="STM97" s="1488" t="e">
        <f>SUM(STM23,STM27,STM33,STM38,STM41,STM44,STM47,STM50,STM56,STM62,STM64,STM70,STM76,STM78,STM82,#REF!)*(1-$E$91)*0.095</f>
        <v>#REF!</v>
      </c>
      <c r="STN97" s="1488" t="e">
        <f>SUM(STN23,STN27,STN33,STN38,STN41,STN44,STN47,STN50,STN56,STN62,STN64,STN70,STN76,STN78,STN82,#REF!)*(1-$E$91)*0.095</f>
        <v>#REF!</v>
      </c>
      <c r="STO97" s="1488" t="e">
        <f>SUM(STO23,STO27,STO33,STO38,STO41,STO44,STO47,STO50,STO56,STO62,STO64,STO70,STO76,STO78,STO82,#REF!)*(1-$E$91)*0.095</f>
        <v>#REF!</v>
      </c>
      <c r="STP97" s="1488" t="e">
        <f>SUM(STP23,STP27,STP33,STP38,STP41,STP44,STP47,STP50,STP56,STP62,STP64,STP70,STP76,STP78,STP82,#REF!)*(1-$E$91)*0.095</f>
        <v>#REF!</v>
      </c>
      <c r="STQ97" s="1488" t="e">
        <f>SUM(STQ23,STQ27,STQ33,STQ38,STQ41,STQ44,STQ47,STQ50,STQ56,STQ62,STQ64,STQ70,STQ76,STQ78,STQ82,#REF!)*(1-$E$91)*0.095</f>
        <v>#REF!</v>
      </c>
      <c r="STR97" s="1488" t="e">
        <f>SUM(STR23,STR27,STR33,STR38,STR41,STR44,STR47,STR50,STR56,STR62,STR64,STR70,STR76,STR78,STR82,#REF!)*(1-$E$91)*0.095</f>
        <v>#REF!</v>
      </c>
      <c r="STS97" s="1488" t="e">
        <f>SUM(STS23,STS27,STS33,STS38,STS41,STS44,STS47,STS50,STS56,STS62,STS64,STS70,STS76,STS78,STS82,#REF!)*(1-$E$91)*0.095</f>
        <v>#REF!</v>
      </c>
      <c r="STT97" s="1488" t="e">
        <f>SUM(STT23,STT27,STT33,STT38,STT41,STT44,STT47,STT50,STT56,STT62,STT64,STT70,STT76,STT78,STT82,#REF!)*(1-$E$91)*0.095</f>
        <v>#REF!</v>
      </c>
      <c r="STU97" s="1488" t="e">
        <f>SUM(STU23,STU27,STU33,STU38,STU41,STU44,STU47,STU50,STU56,STU62,STU64,STU70,STU76,STU78,STU82,#REF!)*(1-$E$91)*0.095</f>
        <v>#REF!</v>
      </c>
      <c r="STV97" s="1488" t="e">
        <f>SUM(STV23,STV27,STV33,STV38,STV41,STV44,STV47,STV50,STV56,STV62,STV64,STV70,STV76,STV78,STV82,#REF!)*(1-$E$91)*0.095</f>
        <v>#REF!</v>
      </c>
      <c r="STW97" s="1488" t="e">
        <f>SUM(STW23,STW27,STW33,STW38,STW41,STW44,STW47,STW50,STW56,STW62,STW64,STW70,STW76,STW78,STW82,#REF!)*(1-$E$91)*0.095</f>
        <v>#REF!</v>
      </c>
      <c r="STX97" s="1488" t="e">
        <f>SUM(STX23,STX27,STX33,STX38,STX41,STX44,STX47,STX50,STX56,STX62,STX64,STX70,STX76,STX78,STX82,#REF!)*(1-$E$91)*0.095</f>
        <v>#REF!</v>
      </c>
      <c r="STY97" s="1488" t="e">
        <f>SUM(STY23,STY27,STY33,STY38,STY41,STY44,STY47,STY50,STY56,STY62,STY64,STY70,STY76,STY78,STY82,#REF!)*(1-$E$91)*0.095</f>
        <v>#REF!</v>
      </c>
      <c r="STZ97" s="1488" t="e">
        <f>SUM(STZ23,STZ27,STZ33,STZ38,STZ41,STZ44,STZ47,STZ50,STZ56,STZ62,STZ64,STZ70,STZ76,STZ78,STZ82,#REF!)*(1-$E$91)*0.095</f>
        <v>#REF!</v>
      </c>
      <c r="SUA97" s="1488" t="e">
        <f>SUM(SUA23,SUA27,SUA33,SUA38,SUA41,SUA44,SUA47,SUA50,SUA56,SUA62,SUA64,SUA70,SUA76,SUA78,SUA82,#REF!)*(1-$E$91)*0.095</f>
        <v>#REF!</v>
      </c>
      <c r="SUB97" s="1488" t="e">
        <f>SUM(SUB23,SUB27,SUB33,SUB38,SUB41,SUB44,SUB47,SUB50,SUB56,SUB62,SUB64,SUB70,SUB76,SUB78,SUB82,#REF!)*(1-$E$91)*0.095</f>
        <v>#REF!</v>
      </c>
      <c r="SUC97" s="1488" t="e">
        <f>SUM(SUC23,SUC27,SUC33,SUC38,SUC41,SUC44,SUC47,SUC50,SUC56,SUC62,SUC64,SUC70,SUC76,SUC78,SUC82,#REF!)*(1-$E$91)*0.095</f>
        <v>#REF!</v>
      </c>
      <c r="SUD97" s="1488" t="e">
        <f>SUM(SUD23,SUD27,SUD33,SUD38,SUD41,SUD44,SUD47,SUD50,SUD56,SUD62,SUD64,SUD70,SUD76,SUD78,SUD82,#REF!)*(1-$E$91)*0.095</f>
        <v>#REF!</v>
      </c>
      <c r="SUE97" s="1488" t="e">
        <f>SUM(SUE23,SUE27,SUE33,SUE38,SUE41,SUE44,SUE47,SUE50,SUE56,SUE62,SUE64,SUE70,SUE76,SUE78,SUE82,#REF!)*(1-$E$91)*0.095</f>
        <v>#REF!</v>
      </c>
      <c r="SUF97" s="1488" t="e">
        <f>SUM(SUF23,SUF27,SUF33,SUF38,SUF41,SUF44,SUF47,SUF50,SUF56,SUF62,SUF64,SUF70,SUF76,SUF78,SUF82,#REF!)*(1-$E$91)*0.095</f>
        <v>#REF!</v>
      </c>
      <c r="SUG97" s="1488" t="e">
        <f>SUM(SUG23,SUG27,SUG33,SUG38,SUG41,SUG44,SUG47,SUG50,SUG56,SUG62,SUG64,SUG70,SUG76,SUG78,SUG82,#REF!)*(1-$E$91)*0.095</f>
        <v>#REF!</v>
      </c>
      <c r="SUH97" s="1488" t="e">
        <f>SUM(SUH23,SUH27,SUH33,SUH38,SUH41,SUH44,SUH47,SUH50,SUH56,SUH62,SUH64,SUH70,SUH76,SUH78,SUH82,#REF!)*(1-$E$91)*0.095</f>
        <v>#REF!</v>
      </c>
      <c r="SUI97" s="1488" t="e">
        <f>SUM(SUI23,SUI27,SUI33,SUI38,SUI41,SUI44,SUI47,SUI50,SUI56,SUI62,SUI64,SUI70,SUI76,SUI78,SUI82,#REF!)*(1-$E$91)*0.095</f>
        <v>#REF!</v>
      </c>
      <c r="SUJ97" s="1488" t="e">
        <f>SUM(SUJ23,SUJ27,SUJ33,SUJ38,SUJ41,SUJ44,SUJ47,SUJ50,SUJ56,SUJ62,SUJ64,SUJ70,SUJ76,SUJ78,SUJ82,#REF!)*(1-$E$91)*0.095</f>
        <v>#REF!</v>
      </c>
      <c r="SUK97" s="1488" t="e">
        <f>SUM(SUK23,SUK27,SUK33,SUK38,SUK41,SUK44,SUK47,SUK50,SUK56,SUK62,SUK64,SUK70,SUK76,SUK78,SUK82,#REF!)*(1-$E$91)*0.095</f>
        <v>#REF!</v>
      </c>
      <c r="SUL97" s="1488" t="e">
        <f>SUM(SUL23,SUL27,SUL33,SUL38,SUL41,SUL44,SUL47,SUL50,SUL56,SUL62,SUL64,SUL70,SUL76,SUL78,SUL82,#REF!)*(1-$E$91)*0.095</f>
        <v>#REF!</v>
      </c>
      <c r="SUM97" s="1488" t="e">
        <f>SUM(SUM23,SUM27,SUM33,SUM38,SUM41,SUM44,SUM47,SUM50,SUM56,SUM62,SUM64,SUM70,SUM76,SUM78,SUM82,#REF!)*(1-$E$91)*0.095</f>
        <v>#REF!</v>
      </c>
      <c r="SUN97" s="1488" t="e">
        <f>SUM(SUN23,SUN27,SUN33,SUN38,SUN41,SUN44,SUN47,SUN50,SUN56,SUN62,SUN64,SUN70,SUN76,SUN78,SUN82,#REF!)*(1-$E$91)*0.095</f>
        <v>#REF!</v>
      </c>
      <c r="SUO97" s="1488" t="e">
        <f>SUM(SUO23,SUO27,SUO33,SUO38,SUO41,SUO44,SUO47,SUO50,SUO56,SUO62,SUO64,SUO70,SUO76,SUO78,SUO82,#REF!)*(1-$E$91)*0.095</f>
        <v>#REF!</v>
      </c>
      <c r="SUP97" s="1488" t="e">
        <f>SUM(SUP23,SUP27,SUP33,SUP38,SUP41,SUP44,SUP47,SUP50,SUP56,SUP62,SUP64,SUP70,SUP76,SUP78,SUP82,#REF!)*(1-$E$91)*0.095</f>
        <v>#REF!</v>
      </c>
      <c r="SUQ97" s="1488" t="e">
        <f>SUM(SUQ23,SUQ27,SUQ33,SUQ38,SUQ41,SUQ44,SUQ47,SUQ50,SUQ56,SUQ62,SUQ64,SUQ70,SUQ76,SUQ78,SUQ82,#REF!)*(1-$E$91)*0.095</f>
        <v>#REF!</v>
      </c>
      <c r="SUR97" s="1488" t="e">
        <f>SUM(SUR23,SUR27,SUR33,SUR38,SUR41,SUR44,SUR47,SUR50,SUR56,SUR62,SUR64,SUR70,SUR76,SUR78,SUR82,#REF!)*(1-$E$91)*0.095</f>
        <v>#REF!</v>
      </c>
      <c r="SUS97" s="1488" t="e">
        <f>SUM(SUS23,SUS27,SUS33,SUS38,SUS41,SUS44,SUS47,SUS50,SUS56,SUS62,SUS64,SUS70,SUS76,SUS78,SUS82,#REF!)*(1-$E$91)*0.095</f>
        <v>#REF!</v>
      </c>
      <c r="SUT97" s="1488" t="e">
        <f>SUM(SUT23,SUT27,SUT33,SUT38,SUT41,SUT44,SUT47,SUT50,SUT56,SUT62,SUT64,SUT70,SUT76,SUT78,SUT82,#REF!)*(1-$E$91)*0.095</f>
        <v>#REF!</v>
      </c>
      <c r="SUU97" s="1488" t="e">
        <f>SUM(SUU23,SUU27,SUU33,SUU38,SUU41,SUU44,SUU47,SUU50,SUU56,SUU62,SUU64,SUU70,SUU76,SUU78,SUU82,#REF!)*(1-$E$91)*0.095</f>
        <v>#REF!</v>
      </c>
      <c r="SUV97" s="1488" t="e">
        <f>SUM(SUV23,SUV27,SUV33,SUV38,SUV41,SUV44,SUV47,SUV50,SUV56,SUV62,SUV64,SUV70,SUV76,SUV78,SUV82,#REF!)*(1-$E$91)*0.095</f>
        <v>#REF!</v>
      </c>
      <c r="SUW97" s="1488" t="e">
        <f>SUM(SUW23,SUW27,SUW33,SUW38,SUW41,SUW44,SUW47,SUW50,SUW56,SUW62,SUW64,SUW70,SUW76,SUW78,SUW82,#REF!)*(1-$E$91)*0.095</f>
        <v>#REF!</v>
      </c>
      <c r="SUX97" s="1488" t="e">
        <f>SUM(SUX23,SUX27,SUX33,SUX38,SUX41,SUX44,SUX47,SUX50,SUX56,SUX62,SUX64,SUX70,SUX76,SUX78,SUX82,#REF!)*(1-$E$91)*0.095</f>
        <v>#REF!</v>
      </c>
      <c r="SUY97" s="1488" t="e">
        <f>SUM(SUY23,SUY27,SUY33,SUY38,SUY41,SUY44,SUY47,SUY50,SUY56,SUY62,SUY64,SUY70,SUY76,SUY78,SUY82,#REF!)*(1-$E$91)*0.095</f>
        <v>#REF!</v>
      </c>
      <c r="SUZ97" s="1488" t="e">
        <f>SUM(SUZ23,SUZ27,SUZ33,SUZ38,SUZ41,SUZ44,SUZ47,SUZ50,SUZ56,SUZ62,SUZ64,SUZ70,SUZ76,SUZ78,SUZ82,#REF!)*(1-$E$91)*0.095</f>
        <v>#REF!</v>
      </c>
      <c r="SVA97" s="1488" t="e">
        <f>SUM(SVA23,SVA27,SVA33,SVA38,SVA41,SVA44,SVA47,SVA50,SVA56,SVA62,SVA64,SVA70,SVA76,SVA78,SVA82,#REF!)*(1-$E$91)*0.095</f>
        <v>#REF!</v>
      </c>
      <c r="SVB97" s="1488" t="e">
        <f>SUM(SVB23,SVB27,SVB33,SVB38,SVB41,SVB44,SVB47,SVB50,SVB56,SVB62,SVB64,SVB70,SVB76,SVB78,SVB82,#REF!)*(1-$E$91)*0.095</f>
        <v>#REF!</v>
      </c>
      <c r="SVC97" s="1488" t="e">
        <f>SUM(SVC23,SVC27,SVC33,SVC38,SVC41,SVC44,SVC47,SVC50,SVC56,SVC62,SVC64,SVC70,SVC76,SVC78,SVC82,#REF!)*(1-$E$91)*0.095</f>
        <v>#REF!</v>
      </c>
      <c r="SVD97" s="1488" t="e">
        <f>SUM(SVD23,SVD27,SVD33,SVD38,SVD41,SVD44,SVD47,SVD50,SVD56,SVD62,SVD64,SVD70,SVD76,SVD78,SVD82,#REF!)*(1-$E$91)*0.095</f>
        <v>#REF!</v>
      </c>
      <c r="SVE97" s="1488" t="e">
        <f>SUM(SVE23,SVE27,SVE33,SVE38,SVE41,SVE44,SVE47,SVE50,SVE56,SVE62,SVE64,SVE70,SVE76,SVE78,SVE82,#REF!)*(1-$E$91)*0.095</f>
        <v>#REF!</v>
      </c>
      <c r="SVF97" s="1488" t="e">
        <f>SUM(SVF23,SVF27,SVF33,SVF38,SVF41,SVF44,SVF47,SVF50,SVF56,SVF62,SVF64,SVF70,SVF76,SVF78,SVF82,#REF!)*(1-$E$91)*0.095</f>
        <v>#REF!</v>
      </c>
      <c r="SVG97" s="1488" t="e">
        <f>SUM(SVG23,SVG27,SVG33,SVG38,SVG41,SVG44,SVG47,SVG50,SVG56,SVG62,SVG64,SVG70,SVG76,SVG78,SVG82,#REF!)*(1-$E$91)*0.095</f>
        <v>#REF!</v>
      </c>
      <c r="SVH97" s="1488" t="e">
        <f>SUM(SVH23,SVH27,SVH33,SVH38,SVH41,SVH44,SVH47,SVH50,SVH56,SVH62,SVH64,SVH70,SVH76,SVH78,SVH82,#REF!)*(1-$E$91)*0.095</f>
        <v>#REF!</v>
      </c>
      <c r="SVI97" s="1488" t="e">
        <f>SUM(SVI23,SVI27,SVI33,SVI38,SVI41,SVI44,SVI47,SVI50,SVI56,SVI62,SVI64,SVI70,SVI76,SVI78,SVI82,#REF!)*(1-$E$91)*0.095</f>
        <v>#REF!</v>
      </c>
      <c r="SVJ97" s="1488" t="e">
        <f>SUM(SVJ23,SVJ27,SVJ33,SVJ38,SVJ41,SVJ44,SVJ47,SVJ50,SVJ56,SVJ62,SVJ64,SVJ70,SVJ76,SVJ78,SVJ82,#REF!)*(1-$E$91)*0.095</f>
        <v>#REF!</v>
      </c>
      <c r="SVK97" s="1488" t="e">
        <f>SUM(SVK23,SVK27,SVK33,SVK38,SVK41,SVK44,SVK47,SVK50,SVK56,SVK62,SVK64,SVK70,SVK76,SVK78,SVK82,#REF!)*(1-$E$91)*0.095</f>
        <v>#REF!</v>
      </c>
      <c r="SVL97" s="1488" t="e">
        <f>SUM(SVL23,SVL27,SVL33,SVL38,SVL41,SVL44,SVL47,SVL50,SVL56,SVL62,SVL64,SVL70,SVL76,SVL78,SVL82,#REF!)*(1-$E$91)*0.095</f>
        <v>#REF!</v>
      </c>
      <c r="SVM97" s="1488" t="e">
        <f>SUM(SVM23,SVM27,SVM33,SVM38,SVM41,SVM44,SVM47,SVM50,SVM56,SVM62,SVM64,SVM70,SVM76,SVM78,SVM82,#REF!)*(1-$E$91)*0.095</f>
        <v>#REF!</v>
      </c>
      <c r="SVN97" s="1488" t="e">
        <f>SUM(SVN23,SVN27,SVN33,SVN38,SVN41,SVN44,SVN47,SVN50,SVN56,SVN62,SVN64,SVN70,SVN76,SVN78,SVN82,#REF!)*(1-$E$91)*0.095</f>
        <v>#REF!</v>
      </c>
      <c r="SVO97" s="1488" t="e">
        <f>SUM(SVO23,SVO27,SVO33,SVO38,SVO41,SVO44,SVO47,SVO50,SVO56,SVO62,SVO64,SVO70,SVO76,SVO78,SVO82,#REF!)*(1-$E$91)*0.095</f>
        <v>#REF!</v>
      </c>
      <c r="SVP97" s="1488" t="e">
        <f>SUM(SVP23,SVP27,SVP33,SVP38,SVP41,SVP44,SVP47,SVP50,SVP56,SVP62,SVP64,SVP70,SVP76,SVP78,SVP82,#REF!)*(1-$E$91)*0.095</f>
        <v>#REF!</v>
      </c>
      <c r="SVQ97" s="1488" t="e">
        <f>SUM(SVQ23,SVQ27,SVQ33,SVQ38,SVQ41,SVQ44,SVQ47,SVQ50,SVQ56,SVQ62,SVQ64,SVQ70,SVQ76,SVQ78,SVQ82,#REF!)*(1-$E$91)*0.095</f>
        <v>#REF!</v>
      </c>
      <c r="SVR97" s="1488" t="e">
        <f>SUM(SVR23,SVR27,SVR33,SVR38,SVR41,SVR44,SVR47,SVR50,SVR56,SVR62,SVR64,SVR70,SVR76,SVR78,SVR82,#REF!)*(1-$E$91)*0.095</f>
        <v>#REF!</v>
      </c>
      <c r="SVS97" s="1488" t="e">
        <f>SUM(SVS23,SVS27,SVS33,SVS38,SVS41,SVS44,SVS47,SVS50,SVS56,SVS62,SVS64,SVS70,SVS76,SVS78,SVS82,#REF!)*(1-$E$91)*0.095</f>
        <v>#REF!</v>
      </c>
      <c r="SVT97" s="1488" t="e">
        <f>SUM(SVT23,SVT27,SVT33,SVT38,SVT41,SVT44,SVT47,SVT50,SVT56,SVT62,SVT64,SVT70,SVT76,SVT78,SVT82,#REF!)*(1-$E$91)*0.095</f>
        <v>#REF!</v>
      </c>
      <c r="SVU97" s="1488" t="e">
        <f>SUM(SVU23,SVU27,SVU33,SVU38,SVU41,SVU44,SVU47,SVU50,SVU56,SVU62,SVU64,SVU70,SVU76,SVU78,SVU82,#REF!)*(1-$E$91)*0.095</f>
        <v>#REF!</v>
      </c>
      <c r="SVV97" s="1488" t="e">
        <f>SUM(SVV23,SVV27,SVV33,SVV38,SVV41,SVV44,SVV47,SVV50,SVV56,SVV62,SVV64,SVV70,SVV76,SVV78,SVV82,#REF!)*(1-$E$91)*0.095</f>
        <v>#REF!</v>
      </c>
      <c r="SVW97" s="1488" t="e">
        <f>SUM(SVW23,SVW27,SVW33,SVW38,SVW41,SVW44,SVW47,SVW50,SVW56,SVW62,SVW64,SVW70,SVW76,SVW78,SVW82,#REF!)*(1-$E$91)*0.095</f>
        <v>#REF!</v>
      </c>
      <c r="SVX97" s="1488" t="e">
        <f>SUM(SVX23,SVX27,SVX33,SVX38,SVX41,SVX44,SVX47,SVX50,SVX56,SVX62,SVX64,SVX70,SVX76,SVX78,SVX82,#REF!)*(1-$E$91)*0.095</f>
        <v>#REF!</v>
      </c>
      <c r="SVY97" s="1488" t="e">
        <f>SUM(SVY23,SVY27,SVY33,SVY38,SVY41,SVY44,SVY47,SVY50,SVY56,SVY62,SVY64,SVY70,SVY76,SVY78,SVY82,#REF!)*(1-$E$91)*0.095</f>
        <v>#REF!</v>
      </c>
      <c r="SVZ97" s="1488" t="e">
        <f>SUM(SVZ23,SVZ27,SVZ33,SVZ38,SVZ41,SVZ44,SVZ47,SVZ50,SVZ56,SVZ62,SVZ64,SVZ70,SVZ76,SVZ78,SVZ82,#REF!)*(1-$E$91)*0.095</f>
        <v>#REF!</v>
      </c>
      <c r="SWA97" s="1488" t="e">
        <f>SUM(SWA23,SWA27,SWA33,SWA38,SWA41,SWA44,SWA47,SWA50,SWA56,SWA62,SWA64,SWA70,SWA76,SWA78,SWA82,#REF!)*(1-$E$91)*0.095</f>
        <v>#REF!</v>
      </c>
      <c r="SWB97" s="1488" t="e">
        <f>SUM(SWB23,SWB27,SWB33,SWB38,SWB41,SWB44,SWB47,SWB50,SWB56,SWB62,SWB64,SWB70,SWB76,SWB78,SWB82,#REF!)*(1-$E$91)*0.095</f>
        <v>#REF!</v>
      </c>
      <c r="SWC97" s="1488" t="e">
        <f>SUM(SWC23,SWC27,SWC33,SWC38,SWC41,SWC44,SWC47,SWC50,SWC56,SWC62,SWC64,SWC70,SWC76,SWC78,SWC82,#REF!)*(1-$E$91)*0.095</f>
        <v>#REF!</v>
      </c>
      <c r="SWD97" s="1488" t="e">
        <f>SUM(SWD23,SWD27,SWD33,SWD38,SWD41,SWD44,SWD47,SWD50,SWD56,SWD62,SWD64,SWD70,SWD76,SWD78,SWD82,#REF!)*(1-$E$91)*0.095</f>
        <v>#REF!</v>
      </c>
      <c r="SWE97" s="1488" t="e">
        <f>SUM(SWE23,SWE27,SWE33,SWE38,SWE41,SWE44,SWE47,SWE50,SWE56,SWE62,SWE64,SWE70,SWE76,SWE78,SWE82,#REF!)*(1-$E$91)*0.095</f>
        <v>#REF!</v>
      </c>
      <c r="SWF97" s="1488" t="e">
        <f>SUM(SWF23,SWF27,SWF33,SWF38,SWF41,SWF44,SWF47,SWF50,SWF56,SWF62,SWF64,SWF70,SWF76,SWF78,SWF82,#REF!)*(1-$E$91)*0.095</f>
        <v>#REF!</v>
      </c>
      <c r="SWG97" s="1488" t="e">
        <f>SUM(SWG23,SWG27,SWG33,SWG38,SWG41,SWG44,SWG47,SWG50,SWG56,SWG62,SWG64,SWG70,SWG76,SWG78,SWG82,#REF!)*(1-$E$91)*0.095</f>
        <v>#REF!</v>
      </c>
      <c r="SWH97" s="1488" t="e">
        <f>SUM(SWH23,SWH27,SWH33,SWH38,SWH41,SWH44,SWH47,SWH50,SWH56,SWH62,SWH64,SWH70,SWH76,SWH78,SWH82,#REF!)*(1-$E$91)*0.095</f>
        <v>#REF!</v>
      </c>
      <c r="SWI97" s="1488" t="e">
        <f>SUM(SWI23,SWI27,SWI33,SWI38,SWI41,SWI44,SWI47,SWI50,SWI56,SWI62,SWI64,SWI70,SWI76,SWI78,SWI82,#REF!)*(1-$E$91)*0.095</f>
        <v>#REF!</v>
      </c>
      <c r="SWJ97" s="1488" t="e">
        <f>SUM(SWJ23,SWJ27,SWJ33,SWJ38,SWJ41,SWJ44,SWJ47,SWJ50,SWJ56,SWJ62,SWJ64,SWJ70,SWJ76,SWJ78,SWJ82,#REF!)*(1-$E$91)*0.095</f>
        <v>#REF!</v>
      </c>
      <c r="SWK97" s="1488" t="e">
        <f>SUM(SWK23,SWK27,SWK33,SWK38,SWK41,SWK44,SWK47,SWK50,SWK56,SWK62,SWK64,SWK70,SWK76,SWK78,SWK82,#REF!)*(1-$E$91)*0.095</f>
        <v>#REF!</v>
      </c>
      <c r="SWL97" s="1488" t="e">
        <f>SUM(SWL23,SWL27,SWL33,SWL38,SWL41,SWL44,SWL47,SWL50,SWL56,SWL62,SWL64,SWL70,SWL76,SWL78,SWL82,#REF!)*(1-$E$91)*0.095</f>
        <v>#REF!</v>
      </c>
      <c r="SWM97" s="1488" t="e">
        <f>SUM(SWM23,SWM27,SWM33,SWM38,SWM41,SWM44,SWM47,SWM50,SWM56,SWM62,SWM64,SWM70,SWM76,SWM78,SWM82,#REF!)*(1-$E$91)*0.095</f>
        <v>#REF!</v>
      </c>
      <c r="SWN97" s="1488" t="e">
        <f>SUM(SWN23,SWN27,SWN33,SWN38,SWN41,SWN44,SWN47,SWN50,SWN56,SWN62,SWN64,SWN70,SWN76,SWN78,SWN82,#REF!)*(1-$E$91)*0.095</f>
        <v>#REF!</v>
      </c>
      <c r="SWO97" s="1488" t="e">
        <f>SUM(SWO23,SWO27,SWO33,SWO38,SWO41,SWO44,SWO47,SWO50,SWO56,SWO62,SWO64,SWO70,SWO76,SWO78,SWO82,#REF!)*(1-$E$91)*0.095</f>
        <v>#REF!</v>
      </c>
      <c r="SWP97" s="1488" t="e">
        <f>SUM(SWP23,SWP27,SWP33,SWP38,SWP41,SWP44,SWP47,SWP50,SWP56,SWP62,SWP64,SWP70,SWP76,SWP78,SWP82,#REF!)*(1-$E$91)*0.095</f>
        <v>#REF!</v>
      </c>
      <c r="SWQ97" s="1488" t="e">
        <f>SUM(SWQ23,SWQ27,SWQ33,SWQ38,SWQ41,SWQ44,SWQ47,SWQ50,SWQ56,SWQ62,SWQ64,SWQ70,SWQ76,SWQ78,SWQ82,#REF!)*(1-$E$91)*0.095</f>
        <v>#REF!</v>
      </c>
      <c r="SWR97" s="1488" t="e">
        <f>SUM(SWR23,SWR27,SWR33,SWR38,SWR41,SWR44,SWR47,SWR50,SWR56,SWR62,SWR64,SWR70,SWR76,SWR78,SWR82,#REF!)*(1-$E$91)*0.095</f>
        <v>#REF!</v>
      </c>
      <c r="SWS97" s="1488" t="e">
        <f>SUM(SWS23,SWS27,SWS33,SWS38,SWS41,SWS44,SWS47,SWS50,SWS56,SWS62,SWS64,SWS70,SWS76,SWS78,SWS82,#REF!)*(1-$E$91)*0.095</f>
        <v>#REF!</v>
      </c>
      <c r="SWT97" s="1488" t="e">
        <f>SUM(SWT23,SWT27,SWT33,SWT38,SWT41,SWT44,SWT47,SWT50,SWT56,SWT62,SWT64,SWT70,SWT76,SWT78,SWT82,#REF!)*(1-$E$91)*0.095</f>
        <v>#REF!</v>
      </c>
      <c r="SWU97" s="1488" t="e">
        <f>SUM(SWU23,SWU27,SWU33,SWU38,SWU41,SWU44,SWU47,SWU50,SWU56,SWU62,SWU64,SWU70,SWU76,SWU78,SWU82,#REF!)*(1-$E$91)*0.095</f>
        <v>#REF!</v>
      </c>
      <c r="SWV97" s="1488" t="e">
        <f>SUM(SWV23,SWV27,SWV33,SWV38,SWV41,SWV44,SWV47,SWV50,SWV56,SWV62,SWV64,SWV70,SWV76,SWV78,SWV82,#REF!)*(1-$E$91)*0.095</f>
        <v>#REF!</v>
      </c>
      <c r="SWW97" s="1488" t="e">
        <f>SUM(SWW23,SWW27,SWW33,SWW38,SWW41,SWW44,SWW47,SWW50,SWW56,SWW62,SWW64,SWW70,SWW76,SWW78,SWW82,#REF!)*(1-$E$91)*0.095</f>
        <v>#REF!</v>
      </c>
      <c r="SWX97" s="1488" t="e">
        <f>SUM(SWX23,SWX27,SWX33,SWX38,SWX41,SWX44,SWX47,SWX50,SWX56,SWX62,SWX64,SWX70,SWX76,SWX78,SWX82,#REF!)*(1-$E$91)*0.095</f>
        <v>#REF!</v>
      </c>
      <c r="SWY97" s="1488" t="e">
        <f>SUM(SWY23,SWY27,SWY33,SWY38,SWY41,SWY44,SWY47,SWY50,SWY56,SWY62,SWY64,SWY70,SWY76,SWY78,SWY82,#REF!)*(1-$E$91)*0.095</f>
        <v>#REF!</v>
      </c>
      <c r="SWZ97" s="1488" t="e">
        <f>SUM(SWZ23,SWZ27,SWZ33,SWZ38,SWZ41,SWZ44,SWZ47,SWZ50,SWZ56,SWZ62,SWZ64,SWZ70,SWZ76,SWZ78,SWZ82,#REF!)*(1-$E$91)*0.095</f>
        <v>#REF!</v>
      </c>
      <c r="SXA97" s="1488" t="e">
        <f>SUM(SXA23,SXA27,SXA33,SXA38,SXA41,SXA44,SXA47,SXA50,SXA56,SXA62,SXA64,SXA70,SXA76,SXA78,SXA82,#REF!)*(1-$E$91)*0.095</f>
        <v>#REF!</v>
      </c>
      <c r="SXB97" s="1488" t="e">
        <f>SUM(SXB23,SXB27,SXB33,SXB38,SXB41,SXB44,SXB47,SXB50,SXB56,SXB62,SXB64,SXB70,SXB76,SXB78,SXB82,#REF!)*(1-$E$91)*0.095</f>
        <v>#REF!</v>
      </c>
      <c r="SXC97" s="1488" t="e">
        <f>SUM(SXC23,SXC27,SXC33,SXC38,SXC41,SXC44,SXC47,SXC50,SXC56,SXC62,SXC64,SXC70,SXC76,SXC78,SXC82,#REF!)*(1-$E$91)*0.095</f>
        <v>#REF!</v>
      </c>
      <c r="SXD97" s="1488" t="e">
        <f>SUM(SXD23,SXD27,SXD33,SXD38,SXD41,SXD44,SXD47,SXD50,SXD56,SXD62,SXD64,SXD70,SXD76,SXD78,SXD82,#REF!)*(1-$E$91)*0.095</f>
        <v>#REF!</v>
      </c>
      <c r="SXE97" s="1488" t="e">
        <f>SUM(SXE23,SXE27,SXE33,SXE38,SXE41,SXE44,SXE47,SXE50,SXE56,SXE62,SXE64,SXE70,SXE76,SXE78,SXE82,#REF!)*(1-$E$91)*0.095</f>
        <v>#REF!</v>
      </c>
      <c r="SXF97" s="1488" t="e">
        <f>SUM(SXF23,SXF27,SXF33,SXF38,SXF41,SXF44,SXF47,SXF50,SXF56,SXF62,SXF64,SXF70,SXF76,SXF78,SXF82,#REF!)*(1-$E$91)*0.095</f>
        <v>#REF!</v>
      </c>
      <c r="SXG97" s="1488" t="e">
        <f>SUM(SXG23,SXG27,SXG33,SXG38,SXG41,SXG44,SXG47,SXG50,SXG56,SXG62,SXG64,SXG70,SXG76,SXG78,SXG82,#REF!)*(1-$E$91)*0.095</f>
        <v>#REF!</v>
      </c>
      <c r="SXH97" s="1488" t="e">
        <f>SUM(SXH23,SXH27,SXH33,SXH38,SXH41,SXH44,SXH47,SXH50,SXH56,SXH62,SXH64,SXH70,SXH76,SXH78,SXH82,#REF!)*(1-$E$91)*0.095</f>
        <v>#REF!</v>
      </c>
      <c r="SXI97" s="1488" t="e">
        <f>SUM(SXI23,SXI27,SXI33,SXI38,SXI41,SXI44,SXI47,SXI50,SXI56,SXI62,SXI64,SXI70,SXI76,SXI78,SXI82,#REF!)*(1-$E$91)*0.095</f>
        <v>#REF!</v>
      </c>
      <c r="SXJ97" s="1488" t="e">
        <f>SUM(SXJ23,SXJ27,SXJ33,SXJ38,SXJ41,SXJ44,SXJ47,SXJ50,SXJ56,SXJ62,SXJ64,SXJ70,SXJ76,SXJ78,SXJ82,#REF!)*(1-$E$91)*0.095</f>
        <v>#REF!</v>
      </c>
      <c r="SXK97" s="1488" t="e">
        <f>SUM(SXK23,SXK27,SXK33,SXK38,SXK41,SXK44,SXK47,SXK50,SXK56,SXK62,SXK64,SXK70,SXK76,SXK78,SXK82,#REF!)*(1-$E$91)*0.095</f>
        <v>#REF!</v>
      </c>
      <c r="SXL97" s="1488" t="e">
        <f>SUM(SXL23,SXL27,SXL33,SXL38,SXL41,SXL44,SXL47,SXL50,SXL56,SXL62,SXL64,SXL70,SXL76,SXL78,SXL82,#REF!)*(1-$E$91)*0.095</f>
        <v>#REF!</v>
      </c>
      <c r="SXM97" s="1488" t="e">
        <f>SUM(SXM23,SXM27,SXM33,SXM38,SXM41,SXM44,SXM47,SXM50,SXM56,SXM62,SXM64,SXM70,SXM76,SXM78,SXM82,#REF!)*(1-$E$91)*0.095</f>
        <v>#REF!</v>
      </c>
      <c r="SXN97" s="1488" t="e">
        <f>SUM(SXN23,SXN27,SXN33,SXN38,SXN41,SXN44,SXN47,SXN50,SXN56,SXN62,SXN64,SXN70,SXN76,SXN78,SXN82,#REF!)*(1-$E$91)*0.095</f>
        <v>#REF!</v>
      </c>
      <c r="SXO97" s="1488" t="e">
        <f>SUM(SXO23,SXO27,SXO33,SXO38,SXO41,SXO44,SXO47,SXO50,SXO56,SXO62,SXO64,SXO70,SXO76,SXO78,SXO82,#REF!)*(1-$E$91)*0.095</f>
        <v>#REF!</v>
      </c>
      <c r="SXP97" s="1488" t="e">
        <f>SUM(SXP23,SXP27,SXP33,SXP38,SXP41,SXP44,SXP47,SXP50,SXP56,SXP62,SXP64,SXP70,SXP76,SXP78,SXP82,#REF!)*(1-$E$91)*0.095</f>
        <v>#REF!</v>
      </c>
      <c r="SXQ97" s="1488" t="e">
        <f>SUM(SXQ23,SXQ27,SXQ33,SXQ38,SXQ41,SXQ44,SXQ47,SXQ50,SXQ56,SXQ62,SXQ64,SXQ70,SXQ76,SXQ78,SXQ82,#REF!)*(1-$E$91)*0.095</f>
        <v>#REF!</v>
      </c>
      <c r="SXR97" s="1488" t="e">
        <f>SUM(SXR23,SXR27,SXR33,SXR38,SXR41,SXR44,SXR47,SXR50,SXR56,SXR62,SXR64,SXR70,SXR76,SXR78,SXR82,#REF!)*(1-$E$91)*0.095</f>
        <v>#REF!</v>
      </c>
      <c r="SXS97" s="1488" t="e">
        <f>SUM(SXS23,SXS27,SXS33,SXS38,SXS41,SXS44,SXS47,SXS50,SXS56,SXS62,SXS64,SXS70,SXS76,SXS78,SXS82,#REF!)*(1-$E$91)*0.095</f>
        <v>#REF!</v>
      </c>
      <c r="SXT97" s="1488" t="e">
        <f>SUM(SXT23,SXT27,SXT33,SXT38,SXT41,SXT44,SXT47,SXT50,SXT56,SXT62,SXT64,SXT70,SXT76,SXT78,SXT82,#REF!)*(1-$E$91)*0.095</f>
        <v>#REF!</v>
      </c>
      <c r="SXU97" s="1488" t="e">
        <f>SUM(SXU23,SXU27,SXU33,SXU38,SXU41,SXU44,SXU47,SXU50,SXU56,SXU62,SXU64,SXU70,SXU76,SXU78,SXU82,#REF!)*(1-$E$91)*0.095</f>
        <v>#REF!</v>
      </c>
      <c r="SXV97" s="1488" t="e">
        <f>SUM(SXV23,SXV27,SXV33,SXV38,SXV41,SXV44,SXV47,SXV50,SXV56,SXV62,SXV64,SXV70,SXV76,SXV78,SXV82,#REF!)*(1-$E$91)*0.095</f>
        <v>#REF!</v>
      </c>
      <c r="SXW97" s="1488" t="e">
        <f>SUM(SXW23,SXW27,SXW33,SXW38,SXW41,SXW44,SXW47,SXW50,SXW56,SXW62,SXW64,SXW70,SXW76,SXW78,SXW82,#REF!)*(1-$E$91)*0.095</f>
        <v>#REF!</v>
      </c>
      <c r="SXX97" s="1488" t="e">
        <f>SUM(SXX23,SXX27,SXX33,SXX38,SXX41,SXX44,SXX47,SXX50,SXX56,SXX62,SXX64,SXX70,SXX76,SXX78,SXX82,#REF!)*(1-$E$91)*0.095</f>
        <v>#REF!</v>
      </c>
      <c r="SXY97" s="1488" t="e">
        <f>SUM(SXY23,SXY27,SXY33,SXY38,SXY41,SXY44,SXY47,SXY50,SXY56,SXY62,SXY64,SXY70,SXY76,SXY78,SXY82,#REF!)*(1-$E$91)*0.095</f>
        <v>#REF!</v>
      </c>
      <c r="SXZ97" s="1488" t="e">
        <f>SUM(SXZ23,SXZ27,SXZ33,SXZ38,SXZ41,SXZ44,SXZ47,SXZ50,SXZ56,SXZ62,SXZ64,SXZ70,SXZ76,SXZ78,SXZ82,#REF!)*(1-$E$91)*0.095</f>
        <v>#REF!</v>
      </c>
      <c r="SYA97" s="1488" t="e">
        <f>SUM(SYA23,SYA27,SYA33,SYA38,SYA41,SYA44,SYA47,SYA50,SYA56,SYA62,SYA64,SYA70,SYA76,SYA78,SYA82,#REF!)*(1-$E$91)*0.095</f>
        <v>#REF!</v>
      </c>
      <c r="SYB97" s="1488" t="e">
        <f>SUM(SYB23,SYB27,SYB33,SYB38,SYB41,SYB44,SYB47,SYB50,SYB56,SYB62,SYB64,SYB70,SYB76,SYB78,SYB82,#REF!)*(1-$E$91)*0.095</f>
        <v>#REF!</v>
      </c>
      <c r="SYC97" s="1488" t="e">
        <f>SUM(SYC23,SYC27,SYC33,SYC38,SYC41,SYC44,SYC47,SYC50,SYC56,SYC62,SYC64,SYC70,SYC76,SYC78,SYC82,#REF!)*(1-$E$91)*0.095</f>
        <v>#REF!</v>
      </c>
      <c r="SYD97" s="1488" t="e">
        <f>SUM(SYD23,SYD27,SYD33,SYD38,SYD41,SYD44,SYD47,SYD50,SYD56,SYD62,SYD64,SYD70,SYD76,SYD78,SYD82,#REF!)*(1-$E$91)*0.095</f>
        <v>#REF!</v>
      </c>
      <c r="SYE97" s="1488" t="e">
        <f>SUM(SYE23,SYE27,SYE33,SYE38,SYE41,SYE44,SYE47,SYE50,SYE56,SYE62,SYE64,SYE70,SYE76,SYE78,SYE82,#REF!)*(1-$E$91)*0.095</f>
        <v>#REF!</v>
      </c>
      <c r="SYF97" s="1488" t="e">
        <f>SUM(SYF23,SYF27,SYF33,SYF38,SYF41,SYF44,SYF47,SYF50,SYF56,SYF62,SYF64,SYF70,SYF76,SYF78,SYF82,#REF!)*(1-$E$91)*0.095</f>
        <v>#REF!</v>
      </c>
      <c r="SYG97" s="1488" t="e">
        <f>SUM(SYG23,SYG27,SYG33,SYG38,SYG41,SYG44,SYG47,SYG50,SYG56,SYG62,SYG64,SYG70,SYG76,SYG78,SYG82,#REF!)*(1-$E$91)*0.095</f>
        <v>#REF!</v>
      </c>
      <c r="SYH97" s="1488" t="e">
        <f>SUM(SYH23,SYH27,SYH33,SYH38,SYH41,SYH44,SYH47,SYH50,SYH56,SYH62,SYH64,SYH70,SYH76,SYH78,SYH82,#REF!)*(1-$E$91)*0.095</f>
        <v>#REF!</v>
      </c>
      <c r="SYI97" s="1488" t="e">
        <f>SUM(SYI23,SYI27,SYI33,SYI38,SYI41,SYI44,SYI47,SYI50,SYI56,SYI62,SYI64,SYI70,SYI76,SYI78,SYI82,#REF!)*(1-$E$91)*0.095</f>
        <v>#REF!</v>
      </c>
      <c r="SYJ97" s="1488" t="e">
        <f>SUM(SYJ23,SYJ27,SYJ33,SYJ38,SYJ41,SYJ44,SYJ47,SYJ50,SYJ56,SYJ62,SYJ64,SYJ70,SYJ76,SYJ78,SYJ82,#REF!)*(1-$E$91)*0.095</f>
        <v>#REF!</v>
      </c>
      <c r="SYK97" s="1488" t="e">
        <f>SUM(SYK23,SYK27,SYK33,SYK38,SYK41,SYK44,SYK47,SYK50,SYK56,SYK62,SYK64,SYK70,SYK76,SYK78,SYK82,#REF!)*(1-$E$91)*0.095</f>
        <v>#REF!</v>
      </c>
      <c r="SYL97" s="1488" t="e">
        <f>SUM(SYL23,SYL27,SYL33,SYL38,SYL41,SYL44,SYL47,SYL50,SYL56,SYL62,SYL64,SYL70,SYL76,SYL78,SYL82,#REF!)*(1-$E$91)*0.095</f>
        <v>#REF!</v>
      </c>
      <c r="SYM97" s="1488" t="e">
        <f>SUM(SYM23,SYM27,SYM33,SYM38,SYM41,SYM44,SYM47,SYM50,SYM56,SYM62,SYM64,SYM70,SYM76,SYM78,SYM82,#REF!)*(1-$E$91)*0.095</f>
        <v>#REF!</v>
      </c>
      <c r="SYN97" s="1488" t="e">
        <f>SUM(SYN23,SYN27,SYN33,SYN38,SYN41,SYN44,SYN47,SYN50,SYN56,SYN62,SYN64,SYN70,SYN76,SYN78,SYN82,#REF!)*(1-$E$91)*0.095</f>
        <v>#REF!</v>
      </c>
      <c r="SYO97" s="1488" t="e">
        <f>SUM(SYO23,SYO27,SYO33,SYO38,SYO41,SYO44,SYO47,SYO50,SYO56,SYO62,SYO64,SYO70,SYO76,SYO78,SYO82,#REF!)*(1-$E$91)*0.095</f>
        <v>#REF!</v>
      </c>
      <c r="SYP97" s="1488" t="e">
        <f>SUM(SYP23,SYP27,SYP33,SYP38,SYP41,SYP44,SYP47,SYP50,SYP56,SYP62,SYP64,SYP70,SYP76,SYP78,SYP82,#REF!)*(1-$E$91)*0.095</f>
        <v>#REF!</v>
      </c>
      <c r="SYQ97" s="1488" t="e">
        <f>SUM(SYQ23,SYQ27,SYQ33,SYQ38,SYQ41,SYQ44,SYQ47,SYQ50,SYQ56,SYQ62,SYQ64,SYQ70,SYQ76,SYQ78,SYQ82,#REF!)*(1-$E$91)*0.095</f>
        <v>#REF!</v>
      </c>
      <c r="SYR97" s="1488" t="e">
        <f>SUM(SYR23,SYR27,SYR33,SYR38,SYR41,SYR44,SYR47,SYR50,SYR56,SYR62,SYR64,SYR70,SYR76,SYR78,SYR82,#REF!)*(1-$E$91)*0.095</f>
        <v>#REF!</v>
      </c>
      <c r="SYS97" s="1488" t="e">
        <f>SUM(SYS23,SYS27,SYS33,SYS38,SYS41,SYS44,SYS47,SYS50,SYS56,SYS62,SYS64,SYS70,SYS76,SYS78,SYS82,#REF!)*(1-$E$91)*0.095</f>
        <v>#REF!</v>
      </c>
      <c r="SYT97" s="1488" t="e">
        <f>SUM(SYT23,SYT27,SYT33,SYT38,SYT41,SYT44,SYT47,SYT50,SYT56,SYT62,SYT64,SYT70,SYT76,SYT78,SYT82,#REF!)*(1-$E$91)*0.095</f>
        <v>#REF!</v>
      </c>
      <c r="SYU97" s="1488" t="e">
        <f>SUM(SYU23,SYU27,SYU33,SYU38,SYU41,SYU44,SYU47,SYU50,SYU56,SYU62,SYU64,SYU70,SYU76,SYU78,SYU82,#REF!)*(1-$E$91)*0.095</f>
        <v>#REF!</v>
      </c>
      <c r="SYV97" s="1488" t="e">
        <f>SUM(SYV23,SYV27,SYV33,SYV38,SYV41,SYV44,SYV47,SYV50,SYV56,SYV62,SYV64,SYV70,SYV76,SYV78,SYV82,#REF!)*(1-$E$91)*0.095</f>
        <v>#REF!</v>
      </c>
      <c r="SYW97" s="1488" t="e">
        <f>SUM(SYW23,SYW27,SYW33,SYW38,SYW41,SYW44,SYW47,SYW50,SYW56,SYW62,SYW64,SYW70,SYW76,SYW78,SYW82,#REF!)*(1-$E$91)*0.095</f>
        <v>#REF!</v>
      </c>
      <c r="SYX97" s="1488" t="e">
        <f>SUM(SYX23,SYX27,SYX33,SYX38,SYX41,SYX44,SYX47,SYX50,SYX56,SYX62,SYX64,SYX70,SYX76,SYX78,SYX82,#REF!)*(1-$E$91)*0.095</f>
        <v>#REF!</v>
      </c>
      <c r="SYY97" s="1488" t="e">
        <f>SUM(SYY23,SYY27,SYY33,SYY38,SYY41,SYY44,SYY47,SYY50,SYY56,SYY62,SYY64,SYY70,SYY76,SYY78,SYY82,#REF!)*(1-$E$91)*0.095</f>
        <v>#REF!</v>
      </c>
      <c r="SYZ97" s="1488" t="e">
        <f>SUM(SYZ23,SYZ27,SYZ33,SYZ38,SYZ41,SYZ44,SYZ47,SYZ50,SYZ56,SYZ62,SYZ64,SYZ70,SYZ76,SYZ78,SYZ82,#REF!)*(1-$E$91)*0.095</f>
        <v>#REF!</v>
      </c>
      <c r="SZA97" s="1488" t="e">
        <f>SUM(SZA23,SZA27,SZA33,SZA38,SZA41,SZA44,SZA47,SZA50,SZA56,SZA62,SZA64,SZA70,SZA76,SZA78,SZA82,#REF!)*(1-$E$91)*0.095</f>
        <v>#REF!</v>
      </c>
      <c r="SZB97" s="1488" t="e">
        <f>SUM(SZB23,SZB27,SZB33,SZB38,SZB41,SZB44,SZB47,SZB50,SZB56,SZB62,SZB64,SZB70,SZB76,SZB78,SZB82,#REF!)*(1-$E$91)*0.095</f>
        <v>#REF!</v>
      </c>
      <c r="SZC97" s="1488" t="e">
        <f>SUM(SZC23,SZC27,SZC33,SZC38,SZC41,SZC44,SZC47,SZC50,SZC56,SZC62,SZC64,SZC70,SZC76,SZC78,SZC82,#REF!)*(1-$E$91)*0.095</f>
        <v>#REF!</v>
      </c>
      <c r="SZD97" s="1488" t="e">
        <f>SUM(SZD23,SZD27,SZD33,SZD38,SZD41,SZD44,SZD47,SZD50,SZD56,SZD62,SZD64,SZD70,SZD76,SZD78,SZD82,#REF!)*(1-$E$91)*0.095</f>
        <v>#REF!</v>
      </c>
      <c r="SZE97" s="1488" t="e">
        <f>SUM(SZE23,SZE27,SZE33,SZE38,SZE41,SZE44,SZE47,SZE50,SZE56,SZE62,SZE64,SZE70,SZE76,SZE78,SZE82,#REF!)*(1-$E$91)*0.095</f>
        <v>#REF!</v>
      </c>
      <c r="SZF97" s="1488" t="e">
        <f>SUM(SZF23,SZF27,SZF33,SZF38,SZF41,SZF44,SZF47,SZF50,SZF56,SZF62,SZF64,SZF70,SZF76,SZF78,SZF82,#REF!)*(1-$E$91)*0.095</f>
        <v>#REF!</v>
      </c>
      <c r="SZG97" s="1488" t="e">
        <f>SUM(SZG23,SZG27,SZG33,SZG38,SZG41,SZG44,SZG47,SZG50,SZG56,SZG62,SZG64,SZG70,SZG76,SZG78,SZG82,#REF!)*(1-$E$91)*0.095</f>
        <v>#REF!</v>
      </c>
      <c r="SZH97" s="1488" t="e">
        <f>SUM(SZH23,SZH27,SZH33,SZH38,SZH41,SZH44,SZH47,SZH50,SZH56,SZH62,SZH64,SZH70,SZH76,SZH78,SZH82,#REF!)*(1-$E$91)*0.095</f>
        <v>#REF!</v>
      </c>
      <c r="SZI97" s="1488" t="e">
        <f>SUM(SZI23,SZI27,SZI33,SZI38,SZI41,SZI44,SZI47,SZI50,SZI56,SZI62,SZI64,SZI70,SZI76,SZI78,SZI82,#REF!)*(1-$E$91)*0.095</f>
        <v>#REF!</v>
      </c>
      <c r="SZJ97" s="1488" t="e">
        <f>SUM(SZJ23,SZJ27,SZJ33,SZJ38,SZJ41,SZJ44,SZJ47,SZJ50,SZJ56,SZJ62,SZJ64,SZJ70,SZJ76,SZJ78,SZJ82,#REF!)*(1-$E$91)*0.095</f>
        <v>#REF!</v>
      </c>
      <c r="SZK97" s="1488" t="e">
        <f>SUM(SZK23,SZK27,SZK33,SZK38,SZK41,SZK44,SZK47,SZK50,SZK56,SZK62,SZK64,SZK70,SZK76,SZK78,SZK82,#REF!)*(1-$E$91)*0.095</f>
        <v>#REF!</v>
      </c>
      <c r="SZL97" s="1488" t="e">
        <f>SUM(SZL23,SZL27,SZL33,SZL38,SZL41,SZL44,SZL47,SZL50,SZL56,SZL62,SZL64,SZL70,SZL76,SZL78,SZL82,#REF!)*(1-$E$91)*0.095</f>
        <v>#REF!</v>
      </c>
      <c r="SZM97" s="1488" t="e">
        <f>SUM(SZM23,SZM27,SZM33,SZM38,SZM41,SZM44,SZM47,SZM50,SZM56,SZM62,SZM64,SZM70,SZM76,SZM78,SZM82,#REF!)*(1-$E$91)*0.095</f>
        <v>#REF!</v>
      </c>
      <c r="SZN97" s="1488" t="e">
        <f>SUM(SZN23,SZN27,SZN33,SZN38,SZN41,SZN44,SZN47,SZN50,SZN56,SZN62,SZN64,SZN70,SZN76,SZN78,SZN82,#REF!)*(1-$E$91)*0.095</f>
        <v>#REF!</v>
      </c>
      <c r="SZO97" s="1488" t="e">
        <f>SUM(SZO23,SZO27,SZO33,SZO38,SZO41,SZO44,SZO47,SZO50,SZO56,SZO62,SZO64,SZO70,SZO76,SZO78,SZO82,#REF!)*(1-$E$91)*0.095</f>
        <v>#REF!</v>
      </c>
      <c r="SZP97" s="1488" t="e">
        <f>SUM(SZP23,SZP27,SZP33,SZP38,SZP41,SZP44,SZP47,SZP50,SZP56,SZP62,SZP64,SZP70,SZP76,SZP78,SZP82,#REF!)*(1-$E$91)*0.095</f>
        <v>#REF!</v>
      </c>
      <c r="SZQ97" s="1488" t="e">
        <f>SUM(SZQ23,SZQ27,SZQ33,SZQ38,SZQ41,SZQ44,SZQ47,SZQ50,SZQ56,SZQ62,SZQ64,SZQ70,SZQ76,SZQ78,SZQ82,#REF!)*(1-$E$91)*0.095</f>
        <v>#REF!</v>
      </c>
      <c r="SZR97" s="1488" t="e">
        <f>SUM(SZR23,SZR27,SZR33,SZR38,SZR41,SZR44,SZR47,SZR50,SZR56,SZR62,SZR64,SZR70,SZR76,SZR78,SZR82,#REF!)*(1-$E$91)*0.095</f>
        <v>#REF!</v>
      </c>
      <c r="SZS97" s="1488" t="e">
        <f>SUM(SZS23,SZS27,SZS33,SZS38,SZS41,SZS44,SZS47,SZS50,SZS56,SZS62,SZS64,SZS70,SZS76,SZS78,SZS82,#REF!)*(1-$E$91)*0.095</f>
        <v>#REF!</v>
      </c>
      <c r="SZT97" s="1488" t="e">
        <f>SUM(SZT23,SZT27,SZT33,SZT38,SZT41,SZT44,SZT47,SZT50,SZT56,SZT62,SZT64,SZT70,SZT76,SZT78,SZT82,#REF!)*(1-$E$91)*0.095</f>
        <v>#REF!</v>
      </c>
      <c r="SZU97" s="1488" t="e">
        <f>SUM(SZU23,SZU27,SZU33,SZU38,SZU41,SZU44,SZU47,SZU50,SZU56,SZU62,SZU64,SZU70,SZU76,SZU78,SZU82,#REF!)*(1-$E$91)*0.095</f>
        <v>#REF!</v>
      </c>
      <c r="SZV97" s="1488" t="e">
        <f>SUM(SZV23,SZV27,SZV33,SZV38,SZV41,SZV44,SZV47,SZV50,SZV56,SZV62,SZV64,SZV70,SZV76,SZV78,SZV82,#REF!)*(1-$E$91)*0.095</f>
        <v>#REF!</v>
      </c>
      <c r="SZW97" s="1488" t="e">
        <f>SUM(SZW23,SZW27,SZW33,SZW38,SZW41,SZW44,SZW47,SZW50,SZW56,SZW62,SZW64,SZW70,SZW76,SZW78,SZW82,#REF!)*(1-$E$91)*0.095</f>
        <v>#REF!</v>
      </c>
      <c r="SZX97" s="1488" t="e">
        <f>SUM(SZX23,SZX27,SZX33,SZX38,SZX41,SZX44,SZX47,SZX50,SZX56,SZX62,SZX64,SZX70,SZX76,SZX78,SZX82,#REF!)*(1-$E$91)*0.095</f>
        <v>#REF!</v>
      </c>
      <c r="SZY97" s="1488" t="e">
        <f>SUM(SZY23,SZY27,SZY33,SZY38,SZY41,SZY44,SZY47,SZY50,SZY56,SZY62,SZY64,SZY70,SZY76,SZY78,SZY82,#REF!)*(1-$E$91)*0.095</f>
        <v>#REF!</v>
      </c>
      <c r="SZZ97" s="1488" t="e">
        <f>SUM(SZZ23,SZZ27,SZZ33,SZZ38,SZZ41,SZZ44,SZZ47,SZZ50,SZZ56,SZZ62,SZZ64,SZZ70,SZZ76,SZZ78,SZZ82,#REF!)*(1-$E$91)*0.095</f>
        <v>#REF!</v>
      </c>
      <c r="TAA97" s="1488" t="e">
        <f>SUM(TAA23,TAA27,TAA33,TAA38,TAA41,TAA44,TAA47,TAA50,TAA56,TAA62,TAA64,TAA70,TAA76,TAA78,TAA82,#REF!)*(1-$E$91)*0.095</f>
        <v>#REF!</v>
      </c>
      <c r="TAB97" s="1488" t="e">
        <f>SUM(TAB23,TAB27,TAB33,TAB38,TAB41,TAB44,TAB47,TAB50,TAB56,TAB62,TAB64,TAB70,TAB76,TAB78,TAB82,#REF!)*(1-$E$91)*0.095</f>
        <v>#REF!</v>
      </c>
      <c r="TAC97" s="1488" t="e">
        <f>SUM(TAC23,TAC27,TAC33,TAC38,TAC41,TAC44,TAC47,TAC50,TAC56,TAC62,TAC64,TAC70,TAC76,TAC78,TAC82,#REF!)*(1-$E$91)*0.095</f>
        <v>#REF!</v>
      </c>
      <c r="TAD97" s="1488" t="e">
        <f>SUM(TAD23,TAD27,TAD33,TAD38,TAD41,TAD44,TAD47,TAD50,TAD56,TAD62,TAD64,TAD70,TAD76,TAD78,TAD82,#REF!)*(1-$E$91)*0.095</f>
        <v>#REF!</v>
      </c>
      <c r="TAE97" s="1488" t="e">
        <f>SUM(TAE23,TAE27,TAE33,TAE38,TAE41,TAE44,TAE47,TAE50,TAE56,TAE62,TAE64,TAE70,TAE76,TAE78,TAE82,#REF!)*(1-$E$91)*0.095</f>
        <v>#REF!</v>
      </c>
      <c r="TAF97" s="1488" t="e">
        <f>SUM(TAF23,TAF27,TAF33,TAF38,TAF41,TAF44,TAF47,TAF50,TAF56,TAF62,TAF64,TAF70,TAF76,TAF78,TAF82,#REF!)*(1-$E$91)*0.095</f>
        <v>#REF!</v>
      </c>
      <c r="TAG97" s="1488" t="e">
        <f>SUM(TAG23,TAG27,TAG33,TAG38,TAG41,TAG44,TAG47,TAG50,TAG56,TAG62,TAG64,TAG70,TAG76,TAG78,TAG82,#REF!)*(1-$E$91)*0.095</f>
        <v>#REF!</v>
      </c>
      <c r="TAH97" s="1488" t="e">
        <f>SUM(TAH23,TAH27,TAH33,TAH38,TAH41,TAH44,TAH47,TAH50,TAH56,TAH62,TAH64,TAH70,TAH76,TAH78,TAH82,#REF!)*(1-$E$91)*0.095</f>
        <v>#REF!</v>
      </c>
      <c r="TAI97" s="1488" t="e">
        <f>SUM(TAI23,TAI27,TAI33,TAI38,TAI41,TAI44,TAI47,TAI50,TAI56,TAI62,TAI64,TAI70,TAI76,TAI78,TAI82,#REF!)*(1-$E$91)*0.095</f>
        <v>#REF!</v>
      </c>
      <c r="TAJ97" s="1488" t="e">
        <f>SUM(TAJ23,TAJ27,TAJ33,TAJ38,TAJ41,TAJ44,TAJ47,TAJ50,TAJ56,TAJ62,TAJ64,TAJ70,TAJ76,TAJ78,TAJ82,#REF!)*(1-$E$91)*0.095</f>
        <v>#REF!</v>
      </c>
      <c r="TAK97" s="1488" t="e">
        <f>SUM(TAK23,TAK27,TAK33,TAK38,TAK41,TAK44,TAK47,TAK50,TAK56,TAK62,TAK64,TAK70,TAK76,TAK78,TAK82,#REF!)*(1-$E$91)*0.095</f>
        <v>#REF!</v>
      </c>
      <c r="TAL97" s="1488" t="e">
        <f>SUM(TAL23,TAL27,TAL33,TAL38,TAL41,TAL44,TAL47,TAL50,TAL56,TAL62,TAL64,TAL70,TAL76,TAL78,TAL82,#REF!)*(1-$E$91)*0.095</f>
        <v>#REF!</v>
      </c>
      <c r="TAM97" s="1488" t="e">
        <f>SUM(TAM23,TAM27,TAM33,TAM38,TAM41,TAM44,TAM47,TAM50,TAM56,TAM62,TAM64,TAM70,TAM76,TAM78,TAM82,#REF!)*(1-$E$91)*0.095</f>
        <v>#REF!</v>
      </c>
      <c r="TAN97" s="1488" t="e">
        <f>SUM(TAN23,TAN27,TAN33,TAN38,TAN41,TAN44,TAN47,TAN50,TAN56,TAN62,TAN64,TAN70,TAN76,TAN78,TAN82,#REF!)*(1-$E$91)*0.095</f>
        <v>#REF!</v>
      </c>
      <c r="TAO97" s="1488" t="e">
        <f>SUM(TAO23,TAO27,TAO33,TAO38,TAO41,TAO44,TAO47,TAO50,TAO56,TAO62,TAO64,TAO70,TAO76,TAO78,TAO82,#REF!)*(1-$E$91)*0.095</f>
        <v>#REF!</v>
      </c>
      <c r="TAP97" s="1488" t="e">
        <f>SUM(TAP23,TAP27,TAP33,TAP38,TAP41,TAP44,TAP47,TAP50,TAP56,TAP62,TAP64,TAP70,TAP76,TAP78,TAP82,#REF!)*(1-$E$91)*0.095</f>
        <v>#REF!</v>
      </c>
      <c r="TAQ97" s="1488" t="e">
        <f>SUM(TAQ23,TAQ27,TAQ33,TAQ38,TAQ41,TAQ44,TAQ47,TAQ50,TAQ56,TAQ62,TAQ64,TAQ70,TAQ76,TAQ78,TAQ82,#REF!)*(1-$E$91)*0.095</f>
        <v>#REF!</v>
      </c>
      <c r="TAR97" s="1488" t="e">
        <f>SUM(TAR23,TAR27,TAR33,TAR38,TAR41,TAR44,TAR47,TAR50,TAR56,TAR62,TAR64,TAR70,TAR76,TAR78,TAR82,#REF!)*(1-$E$91)*0.095</f>
        <v>#REF!</v>
      </c>
      <c r="TAS97" s="1488" t="e">
        <f>SUM(TAS23,TAS27,TAS33,TAS38,TAS41,TAS44,TAS47,TAS50,TAS56,TAS62,TAS64,TAS70,TAS76,TAS78,TAS82,#REF!)*(1-$E$91)*0.095</f>
        <v>#REF!</v>
      </c>
      <c r="TAT97" s="1488" t="e">
        <f>SUM(TAT23,TAT27,TAT33,TAT38,TAT41,TAT44,TAT47,TAT50,TAT56,TAT62,TAT64,TAT70,TAT76,TAT78,TAT82,#REF!)*(1-$E$91)*0.095</f>
        <v>#REF!</v>
      </c>
      <c r="TAU97" s="1488" t="e">
        <f>SUM(TAU23,TAU27,TAU33,TAU38,TAU41,TAU44,TAU47,TAU50,TAU56,TAU62,TAU64,TAU70,TAU76,TAU78,TAU82,#REF!)*(1-$E$91)*0.095</f>
        <v>#REF!</v>
      </c>
      <c r="TAV97" s="1488" t="e">
        <f>SUM(TAV23,TAV27,TAV33,TAV38,TAV41,TAV44,TAV47,TAV50,TAV56,TAV62,TAV64,TAV70,TAV76,TAV78,TAV82,#REF!)*(1-$E$91)*0.095</f>
        <v>#REF!</v>
      </c>
      <c r="TAW97" s="1488" t="e">
        <f>SUM(TAW23,TAW27,TAW33,TAW38,TAW41,TAW44,TAW47,TAW50,TAW56,TAW62,TAW64,TAW70,TAW76,TAW78,TAW82,#REF!)*(1-$E$91)*0.095</f>
        <v>#REF!</v>
      </c>
      <c r="TAX97" s="1488" t="e">
        <f>SUM(TAX23,TAX27,TAX33,TAX38,TAX41,TAX44,TAX47,TAX50,TAX56,TAX62,TAX64,TAX70,TAX76,TAX78,TAX82,#REF!)*(1-$E$91)*0.095</f>
        <v>#REF!</v>
      </c>
      <c r="TAY97" s="1488" t="e">
        <f>SUM(TAY23,TAY27,TAY33,TAY38,TAY41,TAY44,TAY47,TAY50,TAY56,TAY62,TAY64,TAY70,TAY76,TAY78,TAY82,#REF!)*(1-$E$91)*0.095</f>
        <v>#REF!</v>
      </c>
      <c r="TAZ97" s="1488" t="e">
        <f>SUM(TAZ23,TAZ27,TAZ33,TAZ38,TAZ41,TAZ44,TAZ47,TAZ50,TAZ56,TAZ62,TAZ64,TAZ70,TAZ76,TAZ78,TAZ82,#REF!)*(1-$E$91)*0.095</f>
        <v>#REF!</v>
      </c>
      <c r="TBA97" s="1488" t="e">
        <f>SUM(TBA23,TBA27,TBA33,TBA38,TBA41,TBA44,TBA47,TBA50,TBA56,TBA62,TBA64,TBA70,TBA76,TBA78,TBA82,#REF!)*(1-$E$91)*0.095</f>
        <v>#REF!</v>
      </c>
      <c r="TBB97" s="1488" t="e">
        <f>SUM(TBB23,TBB27,TBB33,TBB38,TBB41,TBB44,TBB47,TBB50,TBB56,TBB62,TBB64,TBB70,TBB76,TBB78,TBB82,#REF!)*(1-$E$91)*0.095</f>
        <v>#REF!</v>
      </c>
      <c r="TBC97" s="1488" t="e">
        <f>SUM(TBC23,TBC27,TBC33,TBC38,TBC41,TBC44,TBC47,TBC50,TBC56,TBC62,TBC64,TBC70,TBC76,TBC78,TBC82,#REF!)*(1-$E$91)*0.095</f>
        <v>#REF!</v>
      </c>
      <c r="TBD97" s="1488" t="e">
        <f>SUM(TBD23,TBD27,TBD33,TBD38,TBD41,TBD44,TBD47,TBD50,TBD56,TBD62,TBD64,TBD70,TBD76,TBD78,TBD82,#REF!)*(1-$E$91)*0.095</f>
        <v>#REF!</v>
      </c>
      <c r="TBE97" s="1488" t="e">
        <f>SUM(TBE23,TBE27,TBE33,TBE38,TBE41,TBE44,TBE47,TBE50,TBE56,TBE62,TBE64,TBE70,TBE76,TBE78,TBE82,#REF!)*(1-$E$91)*0.095</f>
        <v>#REF!</v>
      </c>
      <c r="TBF97" s="1488" t="e">
        <f>SUM(TBF23,TBF27,TBF33,TBF38,TBF41,TBF44,TBF47,TBF50,TBF56,TBF62,TBF64,TBF70,TBF76,TBF78,TBF82,#REF!)*(1-$E$91)*0.095</f>
        <v>#REF!</v>
      </c>
      <c r="TBG97" s="1488" t="e">
        <f>SUM(TBG23,TBG27,TBG33,TBG38,TBG41,TBG44,TBG47,TBG50,TBG56,TBG62,TBG64,TBG70,TBG76,TBG78,TBG82,#REF!)*(1-$E$91)*0.095</f>
        <v>#REF!</v>
      </c>
      <c r="TBH97" s="1488" t="e">
        <f>SUM(TBH23,TBH27,TBH33,TBH38,TBH41,TBH44,TBH47,TBH50,TBH56,TBH62,TBH64,TBH70,TBH76,TBH78,TBH82,#REF!)*(1-$E$91)*0.095</f>
        <v>#REF!</v>
      </c>
      <c r="TBI97" s="1488" t="e">
        <f>SUM(TBI23,TBI27,TBI33,TBI38,TBI41,TBI44,TBI47,TBI50,TBI56,TBI62,TBI64,TBI70,TBI76,TBI78,TBI82,#REF!)*(1-$E$91)*0.095</f>
        <v>#REF!</v>
      </c>
      <c r="TBJ97" s="1488" t="e">
        <f>SUM(TBJ23,TBJ27,TBJ33,TBJ38,TBJ41,TBJ44,TBJ47,TBJ50,TBJ56,TBJ62,TBJ64,TBJ70,TBJ76,TBJ78,TBJ82,#REF!)*(1-$E$91)*0.095</f>
        <v>#REF!</v>
      </c>
      <c r="TBK97" s="1488" t="e">
        <f>SUM(TBK23,TBK27,TBK33,TBK38,TBK41,TBK44,TBK47,TBK50,TBK56,TBK62,TBK64,TBK70,TBK76,TBK78,TBK82,#REF!)*(1-$E$91)*0.095</f>
        <v>#REF!</v>
      </c>
      <c r="TBL97" s="1488" t="e">
        <f>SUM(TBL23,TBL27,TBL33,TBL38,TBL41,TBL44,TBL47,TBL50,TBL56,TBL62,TBL64,TBL70,TBL76,TBL78,TBL82,#REF!)*(1-$E$91)*0.095</f>
        <v>#REF!</v>
      </c>
      <c r="TBM97" s="1488" t="e">
        <f>SUM(TBM23,TBM27,TBM33,TBM38,TBM41,TBM44,TBM47,TBM50,TBM56,TBM62,TBM64,TBM70,TBM76,TBM78,TBM82,#REF!)*(1-$E$91)*0.095</f>
        <v>#REF!</v>
      </c>
      <c r="TBN97" s="1488" t="e">
        <f>SUM(TBN23,TBN27,TBN33,TBN38,TBN41,TBN44,TBN47,TBN50,TBN56,TBN62,TBN64,TBN70,TBN76,TBN78,TBN82,#REF!)*(1-$E$91)*0.095</f>
        <v>#REF!</v>
      </c>
      <c r="TBO97" s="1488" t="e">
        <f>SUM(TBO23,TBO27,TBO33,TBO38,TBO41,TBO44,TBO47,TBO50,TBO56,TBO62,TBO64,TBO70,TBO76,TBO78,TBO82,#REF!)*(1-$E$91)*0.095</f>
        <v>#REF!</v>
      </c>
      <c r="TBP97" s="1488" t="e">
        <f>SUM(TBP23,TBP27,TBP33,TBP38,TBP41,TBP44,TBP47,TBP50,TBP56,TBP62,TBP64,TBP70,TBP76,TBP78,TBP82,#REF!)*(1-$E$91)*0.095</f>
        <v>#REF!</v>
      </c>
      <c r="TBQ97" s="1488" t="e">
        <f>SUM(TBQ23,TBQ27,TBQ33,TBQ38,TBQ41,TBQ44,TBQ47,TBQ50,TBQ56,TBQ62,TBQ64,TBQ70,TBQ76,TBQ78,TBQ82,#REF!)*(1-$E$91)*0.095</f>
        <v>#REF!</v>
      </c>
      <c r="TBR97" s="1488" t="e">
        <f>SUM(TBR23,TBR27,TBR33,TBR38,TBR41,TBR44,TBR47,TBR50,TBR56,TBR62,TBR64,TBR70,TBR76,TBR78,TBR82,#REF!)*(1-$E$91)*0.095</f>
        <v>#REF!</v>
      </c>
      <c r="TBS97" s="1488" t="e">
        <f>SUM(TBS23,TBS27,TBS33,TBS38,TBS41,TBS44,TBS47,TBS50,TBS56,TBS62,TBS64,TBS70,TBS76,TBS78,TBS82,#REF!)*(1-$E$91)*0.095</f>
        <v>#REF!</v>
      </c>
      <c r="TBT97" s="1488" t="e">
        <f>SUM(TBT23,TBT27,TBT33,TBT38,TBT41,TBT44,TBT47,TBT50,TBT56,TBT62,TBT64,TBT70,TBT76,TBT78,TBT82,#REF!)*(1-$E$91)*0.095</f>
        <v>#REF!</v>
      </c>
      <c r="TBU97" s="1488" t="e">
        <f>SUM(TBU23,TBU27,TBU33,TBU38,TBU41,TBU44,TBU47,TBU50,TBU56,TBU62,TBU64,TBU70,TBU76,TBU78,TBU82,#REF!)*(1-$E$91)*0.095</f>
        <v>#REF!</v>
      </c>
      <c r="TBV97" s="1488" t="e">
        <f>SUM(TBV23,TBV27,TBV33,TBV38,TBV41,TBV44,TBV47,TBV50,TBV56,TBV62,TBV64,TBV70,TBV76,TBV78,TBV82,#REF!)*(1-$E$91)*0.095</f>
        <v>#REF!</v>
      </c>
      <c r="TBW97" s="1488" t="e">
        <f>SUM(TBW23,TBW27,TBW33,TBW38,TBW41,TBW44,TBW47,TBW50,TBW56,TBW62,TBW64,TBW70,TBW76,TBW78,TBW82,#REF!)*(1-$E$91)*0.095</f>
        <v>#REF!</v>
      </c>
      <c r="TBX97" s="1488" t="e">
        <f>SUM(TBX23,TBX27,TBX33,TBX38,TBX41,TBX44,TBX47,TBX50,TBX56,TBX62,TBX64,TBX70,TBX76,TBX78,TBX82,#REF!)*(1-$E$91)*0.095</f>
        <v>#REF!</v>
      </c>
      <c r="TBY97" s="1488" t="e">
        <f>SUM(TBY23,TBY27,TBY33,TBY38,TBY41,TBY44,TBY47,TBY50,TBY56,TBY62,TBY64,TBY70,TBY76,TBY78,TBY82,#REF!)*(1-$E$91)*0.095</f>
        <v>#REF!</v>
      </c>
      <c r="TBZ97" s="1488" t="e">
        <f>SUM(TBZ23,TBZ27,TBZ33,TBZ38,TBZ41,TBZ44,TBZ47,TBZ50,TBZ56,TBZ62,TBZ64,TBZ70,TBZ76,TBZ78,TBZ82,#REF!)*(1-$E$91)*0.095</f>
        <v>#REF!</v>
      </c>
      <c r="TCA97" s="1488" t="e">
        <f>SUM(TCA23,TCA27,TCA33,TCA38,TCA41,TCA44,TCA47,TCA50,TCA56,TCA62,TCA64,TCA70,TCA76,TCA78,TCA82,#REF!)*(1-$E$91)*0.095</f>
        <v>#REF!</v>
      </c>
      <c r="TCB97" s="1488" t="e">
        <f>SUM(TCB23,TCB27,TCB33,TCB38,TCB41,TCB44,TCB47,TCB50,TCB56,TCB62,TCB64,TCB70,TCB76,TCB78,TCB82,#REF!)*(1-$E$91)*0.095</f>
        <v>#REF!</v>
      </c>
      <c r="TCC97" s="1488" t="e">
        <f>SUM(TCC23,TCC27,TCC33,TCC38,TCC41,TCC44,TCC47,TCC50,TCC56,TCC62,TCC64,TCC70,TCC76,TCC78,TCC82,#REF!)*(1-$E$91)*0.095</f>
        <v>#REF!</v>
      </c>
      <c r="TCD97" s="1488" t="e">
        <f>SUM(TCD23,TCD27,TCD33,TCD38,TCD41,TCD44,TCD47,TCD50,TCD56,TCD62,TCD64,TCD70,TCD76,TCD78,TCD82,#REF!)*(1-$E$91)*0.095</f>
        <v>#REF!</v>
      </c>
      <c r="TCE97" s="1488" t="e">
        <f>SUM(TCE23,TCE27,TCE33,TCE38,TCE41,TCE44,TCE47,TCE50,TCE56,TCE62,TCE64,TCE70,TCE76,TCE78,TCE82,#REF!)*(1-$E$91)*0.095</f>
        <v>#REF!</v>
      </c>
      <c r="TCF97" s="1488" t="e">
        <f>SUM(TCF23,TCF27,TCF33,TCF38,TCF41,TCF44,TCF47,TCF50,TCF56,TCF62,TCF64,TCF70,TCF76,TCF78,TCF82,#REF!)*(1-$E$91)*0.095</f>
        <v>#REF!</v>
      </c>
      <c r="TCG97" s="1488" t="e">
        <f>SUM(TCG23,TCG27,TCG33,TCG38,TCG41,TCG44,TCG47,TCG50,TCG56,TCG62,TCG64,TCG70,TCG76,TCG78,TCG82,#REF!)*(1-$E$91)*0.095</f>
        <v>#REF!</v>
      </c>
      <c r="TCH97" s="1488" t="e">
        <f>SUM(TCH23,TCH27,TCH33,TCH38,TCH41,TCH44,TCH47,TCH50,TCH56,TCH62,TCH64,TCH70,TCH76,TCH78,TCH82,#REF!)*(1-$E$91)*0.095</f>
        <v>#REF!</v>
      </c>
      <c r="TCI97" s="1488" t="e">
        <f>SUM(TCI23,TCI27,TCI33,TCI38,TCI41,TCI44,TCI47,TCI50,TCI56,TCI62,TCI64,TCI70,TCI76,TCI78,TCI82,#REF!)*(1-$E$91)*0.095</f>
        <v>#REF!</v>
      </c>
      <c r="TCJ97" s="1488" t="e">
        <f>SUM(TCJ23,TCJ27,TCJ33,TCJ38,TCJ41,TCJ44,TCJ47,TCJ50,TCJ56,TCJ62,TCJ64,TCJ70,TCJ76,TCJ78,TCJ82,#REF!)*(1-$E$91)*0.095</f>
        <v>#REF!</v>
      </c>
      <c r="TCK97" s="1488" t="e">
        <f>SUM(TCK23,TCK27,TCK33,TCK38,TCK41,TCK44,TCK47,TCK50,TCK56,TCK62,TCK64,TCK70,TCK76,TCK78,TCK82,#REF!)*(1-$E$91)*0.095</f>
        <v>#REF!</v>
      </c>
      <c r="TCL97" s="1488" t="e">
        <f>SUM(TCL23,TCL27,TCL33,TCL38,TCL41,TCL44,TCL47,TCL50,TCL56,TCL62,TCL64,TCL70,TCL76,TCL78,TCL82,#REF!)*(1-$E$91)*0.095</f>
        <v>#REF!</v>
      </c>
      <c r="TCM97" s="1488" t="e">
        <f>SUM(TCM23,TCM27,TCM33,TCM38,TCM41,TCM44,TCM47,TCM50,TCM56,TCM62,TCM64,TCM70,TCM76,TCM78,TCM82,#REF!)*(1-$E$91)*0.095</f>
        <v>#REF!</v>
      </c>
      <c r="TCN97" s="1488" t="e">
        <f>SUM(TCN23,TCN27,TCN33,TCN38,TCN41,TCN44,TCN47,TCN50,TCN56,TCN62,TCN64,TCN70,TCN76,TCN78,TCN82,#REF!)*(1-$E$91)*0.095</f>
        <v>#REF!</v>
      </c>
      <c r="TCO97" s="1488" t="e">
        <f>SUM(TCO23,TCO27,TCO33,TCO38,TCO41,TCO44,TCO47,TCO50,TCO56,TCO62,TCO64,TCO70,TCO76,TCO78,TCO82,#REF!)*(1-$E$91)*0.095</f>
        <v>#REF!</v>
      </c>
      <c r="TCP97" s="1488" t="e">
        <f>SUM(TCP23,TCP27,TCP33,TCP38,TCP41,TCP44,TCP47,TCP50,TCP56,TCP62,TCP64,TCP70,TCP76,TCP78,TCP82,#REF!)*(1-$E$91)*0.095</f>
        <v>#REF!</v>
      </c>
      <c r="TCQ97" s="1488" t="e">
        <f>SUM(TCQ23,TCQ27,TCQ33,TCQ38,TCQ41,TCQ44,TCQ47,TCQ50,TCQ56,TCQ62,TCQ64,TCQ70,TCQ76,TCQ78,TCQ82,#REF!)*(1-$E$91)*0.095</f>
        <v>#REF!</v>
      </c>
      <c r="TCR97" s="1488" t="e">
        <f>SUM(TCR23,TCR27,TCR33,TCR38,TCR41,TCR44,TCR47,TCR50,TCR56,TCR62,TCR64,TCR70,TCR76,TCR78,TCR82,#REF!)*(1-$E$91)*0.095</f>
        <v>#REF!</v>
      </c>
      <c r="TCS97" s="1488" t="e">
        <f>SUM(TCS23,TCS27,TCS33,TCS38,TCS41,TCS44,TCS47,TCS50,TCS56,TCS62,TCS64,TCS70,TCS76,TCS78,TCS82,#REF!)*(1-$E$91)*0.095</f>
        <v>#REF!</v>
      </c>
      <c r="TCT97" s="1488" t="e">
        <f>SUM(TCT23,TCT27,TCT33,TCT38,TCT41,TCT44,TCT47,TCT50,TCT56,TCT62,TCT64,TCT70,TCT76,TCT78,TCT82,#REF!)*(1-$E$91)*0.095</f>
        <v>#REF!</v>
      </c>
      <c r="TCU97" s="1488" t="e">
        <f>SUM(TCU23,TCU27,TCU33,TCU38,TCU41,TCU44,TCU47,TCU50,TCU56,TCU62,TCU64,TCU70,TCU76,TCU78,TCU82,#REF!)*(1-$E$91)*0.095</f>
        <v>#REF!</v>
      </c>
      <c r="TCV97" s="1488" t="e">
        <f>SUM(TCV23,TCV27,TCV33,TCV38,TCV41,TCV44,TCV47,TCV50,TCV56,TCV62,TCV64,TCV70,TCV76,TCV78,TCV82,#REF!)*(1-$E$91)*0.095</f>
        <v>#REF!</v>
      </c>
      <c r="TCW97" s="1488" t="e">
        <f>SUM(TCW23,TCW27,TCW33,TCW38,TCW41,TCW44,TCW47,TCW50,TCW56,TCW62,TCW64,TCW70,TCW76,TCW78,TCW82,#REF!)*(1-$E$91)*0.095</f>
        <v>#REF!</v>
      </c>
      <c r="TCX97" s="1488" t="e">
        <f>SUM(TCX23,TCX27,TCX33,TCX38,TCX41,TCX44,TCX47,TCX50,TCX56,TCX62,TCX64,TCX70,TCX76,TCX78,TCX82,#REF!)*(1-$E$91)*0.095</f>
        <v>#REF!</v>
      </c>
      <c r="TCY97" s="1488" t="e">
        <f>SUM(TCY23,TCY27,TCY33,TCY38,TCY41,TCY44,TCY47,TCY50,TCY56,TCY62,TCY64,TCY70,TCY76,TCY78,TCY82,#REF!)*(1-$E$91)*0.095</f>
        <v>#REF!</v>
      </c>
      <c r="TCZ97" s="1488" t="e">
        <f>SUM(TCZ23,TCZ27,TCZ33,TCZ38,TCZ41,TCZ44,TCZ47,TCZ50,TCZ56,TCZ62,TCZ64,TCZ70,TCZ76,TCZ78,TCZ82,#REF!)*(1-$E$91)*0.095</f>
        <v>#REF!</v>
      </c>
      <c r="TDA97" s="1488" t="e">
        <f>SUM(TDA23,TDA27,TDA33,TDA38,TDA41,TDA44,TDA47,TDA50,TDA56,TDA62,TDA64,TDA70,TDA76,TDA78,TDA82,#REF!)*(1-$E$91)*0.095</f>
        <v>#REF!</v>
      </c>
      <c r="TDB97" s="1488" t="e">
        <f>SUM(TDB23,TDB27,TDB33,TDB38,TDB41,TDB44,TDB47,TDB50,TDB56,TDB62,TDB64,TDB70,TDB76,TDB78,TDB82,#REF!)*(1-$E$91)*0.095</f>
        <v>#REF!</v>
      </c>
      <c r="TDC97" s="1488" t="e">
        <f>SUM(TDC23,TDC27,TDC33,TDC38,TDC41,TDC44,TDC47,TDC50,TDC56,TDC62,TDC64,TDC70,TDC76,TDC78,TDC82,#REF!)*(1-$E$91)*0.095</f>
        <v>#REF!</v>
      </c>
      <c r="TDD97" s="1488" t="e">
        <f>SUM(TDD23,TDD27,TDD33,TDD38,TDD41,TDD44,TDD47,TDD50,TDD56,TDD62,TDD64,TDD70,TDD76,TDD78,TDD82,#REF!)*(1-$E$91)*0.095</f>
        <v>#REF!</v>
      </c>
      <c r="TDE97" s="1488" t="e">
        <f>SUM(TDE23,TDE27,TDE33,TDE38,TDE41,TDE44,TDE47,TDE50,TDE56,TDE62,TDE64,TDE70,TDE76,TDE78,TDE82,#REF!)*(1-$E$91)*0.095</f>
        <v>#REF!</v>
      </c>
      <c r="TDF97" s="1488" t="e">
        <f>SUM(TDF23,TDF27,TDF33,TDF38,TDF41,TDF44,TDF47,TDF50,TDF56,TDF62,TDF64,TDF70,TDF76,TDF78,TDF82,#REF!)*(1-$E$91)*0.095</f>
        <v>#REF!</v>
      </c>
      <c r="TDG97" s="1488" t="e">
        <f>SUM(TDG23,TDG27,TDG33,TDG38,TDG41,TDG44,TDG47,TDG50,TDG56,TDG62,TDG64,TDG70,TDG76,TDG78,TDG82,#REF!)*(1-$E$91)*0.095</f>
        <v>#REF!</v>
      </c>
      <c r="TDH97" s="1488" t="e">
        <f>SUM(TDH23,TDH27,TDH33,TDH38,TDH41,TDH44,TDH47,TDH50,TDH56,TDH62,TDH64,TDH70,TDH76,TDH78,TDH82,#REF!)*(1-$E$91)*0.095</f>
        <v>#REF!</v>
      </c>
      <c r="TDI97" s="1488" t="e">
        <f>SUM(TDI23,TDI27,TDI33,TDI38,TDI41,TDI44,TDI47,TDI50,TDI56,TDI62,TDI64,TDI70,TDI76,TDI78,TDI82,#REF!)*(1-$E$91)*0.095</f>
        <v>#REF!</v>
      </c>
      <c r="TDJ97" s="1488" t="e">
        <f>SUM(TDJ23,TDJ27,TDJ33,TDJ38,TDJ41,TDJ44,TDJ47,TDJ50,TDJ56,TDJ62,TDJ64,TDJ70,TDJ76,TDJ78,TDJ82,#REF!)*(1-$E$91)*0.095</f>
        <v>#REF!</v>
      </c>
      <c r="TDK97" s="1488" t="e">
        <f>SUM(TDK23,TDK27,TDK33,TDK38,TDK41,TDK44,TDK47,TDK50,TDK56,TDK62,TDK64,TDK70,TDK76,TDK78,TDK82,#REF!)*(1-$E$91)*0.095</f>
        <v>#REF!</v>
      </c>
      <c r="TDL97" s="1488" t="e">
        <f>SUM(TDL23,TDL27,TDL33,TDL38,TDL41,TDL44,TDL47,TDL50,TDL56,TDL62,TDL64,TDL70,TDL76,TDL78,TDL82,#REF!)*(1-$E$91)*0.095</f>
        <v>#REF!</v>
      </c>
      <c r="TDM97" s="1488" t="e">
        <f>SUM(TDM23,TDM27,TDM33,TDM38,TDM41,TDM44,TDM47,TDM50,TDM56,TDM62,TDM64,TDM70,TDM76,TDM78,TDM82,#REF!)*(1-$E$91)*0.095</f>
        <v>#REF!</v>
      </c>
      <c r="TDN97" s="1488" t="e">
        <f>SUM(TDN23,TDN27,TDN33,TDN38,TDN41,TDN44,TDN47,TDN50,TDN56,TDN62,TDN64,TDN70,TDN76,TDN78,TDN82,#REF!)*(1-$E$91)*0.095</f>
        <v>#REF!</v>
      </c>
      <c r="TDO97" s="1488" t="e">
        <f>SUM(TDO23,TDO27,TDO33,TDO38,TDO41,TDO44,TDO47,TDO50,TDO56,TDO62,TDO64,TDO70,TDO76,TDO78,TDO82,#REF!)*(1-$E$91)*0.095</f>
        <v>#REF!</v>
      </c>
      <c r="TDP97" s="1488" t="e">
        <f>SUM(TDP23,TDP27,TDP33,TDP38,TDP41,TDP44,TDP47,TDP50,TDP56,TDP62,TDP64,TDP70,TDP76,TDP78,TDP82,#REF!)*(1-$E$91)*0.095</f>
        <v>#REF!</v>
      </c>
      <c r="TDQ97" s="1488" t="e">
        <f>SUM(TDQ23,TDQ27,TDQ33,TDQ38,TDQ41,TDQ44,TDQ47,TDQ50,TDQ56,TDQ62,TDQ64,TDQ70,TDQ76,TDQ78,TDQ82,#REF!)*(1-$E$91)*0.095</f>
        <v>#REF!</v>
      </c>
      <c r="TDR97" s="1488" t="e">
        <f>SUM(TDR23,TDR27,TDR33,TDR38,TDR41,TDR44,TDR47,TDR50,TDR56,TDR62,TDR64,TDR70,TDR76,TDR78,TDR82,#REF!)*(1-$E$91)*0.095</f>
        <v>#REF!</v>
      </c>
      <c r="TDS97" s="1488" t="e">
        <f>SUM(TDS23,TDS27,TDS33,TDS38,TDS41,TDS44,TDS47,TDS50,TDS56,TDS62,TDS64,TDS70,TDS76,TDS78,TDS82,#REF!)*(1-$E$91)*0.095</f>
        <v>#REF!</v>
      </c>
      <c r="TDT97" s="1488" t="e">
        <f>SUM(TDT23,TDT27,TDT33,TDT38,TDT41,TDT44,TDT47,TDT50,TDT56,TDT62,TDT64,TDT70,TDT76,TDT78,TDT82,#REF!)*(1-$E$91)*0.095</f>
        <v>#REF!</v>
      </c>
      <c r="TDU97" s="1488" t="e">
        <f>SUM(TDU23,TDU27,TDU33,TDU38,TDU41,TDU44,TDU47,TDU50,TDU56,TDU62,TDU64,TDU70,TDU76,TDU78,TDU82,#REF!)*(1-$E$91)*0.095</f>
        <v>#REF!</v>
      </c>
      <c r="TDV97" s="1488" t="e">
        <f>SUM(TDV23,TDV27,TDV33,TDV38,TDV41,TDV44,TDV47,TDV50,TDV56,TDV62,TDV64,TDV70,TDV76,TDV78,TDV82,#REF!)*(1-$E$91)*0.095</f>
        <v>#REF!</v>
      </c>
      <c r="TDW97" s="1488" t="e">
        <f>SUM(TDW23,TDW27,TDW33,TDW38,TDW41,TDW44,TDW47,TDW50,TDW56,TDW62,TDW64,TDW70,TDW76,TDW78,TDW82,#REF!)*(1-$E$91)*0.095</f>
        <v>#REF!</v>
      </c>
      <c r="TDX97" s="1488" t="e">
        <f>SUM(TDX23,TDX27,TDX33,TDX38,TDX41,TDX44,TDX47,TDX50,TDX56,TDX62,TDX64,TDX70,TDX76,TDX78,TDX82,#REF!)*(1-$E$91)*0.095</f>
        <v>#REF!</v>
      </c>
      <c r="TDY97" s="1488" t="e">
        <f>SUM(TDY23,TDY27,TDY33,TDY38,TDY41,TDY44,TDY47,TDY50,TDY56,TDY62,TDY64,TDY70,TDY76,TDY78,TDY82,#REF!)*(1-$E$91)*0.095</f>
        <v>#REF!</v>
      </c>
      <c r="TDZ97" s="1488" t="e">
        <f>SUM(TDZ23,TDZ27,TDZ33,TDZ38,TDZ41,TDZ44,TDZ47,TDZ50,TDZ56,TDZ62,TDZ64,TDZ70,TDZ76,TDZ78,TDZ82,#REF!)*(1-$E$91)*0.095</f>
        <v>#REF!</v>
      </c>
      <c r="TEA97" s="1488" t="e">
        <f>SUM(TEA23,TEA27,TEA33,TEA38,TEA41,TEA44,TEA47,TEA50,TEA56,TEA62,TEA64,TEA70,TEA76,TEA78,TEA82,#REF!)*(1-$E$91)*0.095</f>
        <v>#REF!</v>
      </c>
      <c r="TEB97" s="1488" t="e">
        <f>SUM(TEB23,TEB27,TEB33,TEB38,TEB41,TEB44,TEB47,TEB50,TEB56,TEB62,TEB64,TEB70,TEB76,TEB78,TEB82,#REF!)*(1-$E$91)*0.095</f>
        <v>#REF!</v>
      </c>
      <c r="TEC97" s="1488" t="e">
        <f>SUM(TEC23,TEC27,TEC33,TEC38,TEC41,TEC44,TEC47,TEC50,TEC56,TEC62,TEC64,TEC70,TEC76,TEC78,TEC82,#REF!)*(1-$E$91)*0.095</f>
        <v>#REF!</v>
      </c>
      <c r="TED97" s="1488" t="e">
        <f>SUM(TED23,TED27,TED33,TED38,TED41,TED44,TED47,TED50,TED56,TED62,TED64,TED70,TED76,TED78,TED82,#REF!)*(1-$E$91)*0.095</f>
        <v>#REF!</v>
      </c>
      <c r="TEE97" s="1488" t="e">
        <f>SUM(TEE23,TEE27,TEE33,TEE38,TEE41,TEE44,TEE47,TEE50,TEE56,TEE62,TEE64,TEE70,TEE76,TEE78,TEE82,#REF!)*(1-$E$91)*0.095</f>
        <v>#REF!</v>
      </c>
      <c r="TEF97" s="1488" t="e">
        <f>SUM(TEF23,TEF27,TEF33,TEF38,TEF41,TEF44,TEF47,TEF50,TEF56,TEF62,TEF64,TEF70,TEF76,TEF78,TEF82,#REF!)*(1-$E$91)*0.095</f>
        <v>#REF!</v>
      </c>
      <c r="TEG97" s="1488" t="e">
        <f>SUM(TEG23,TEG27,TEG33,TEG38,TEG41,TEG44,TEG47,TEG50,TEG56,TEG62,TEG64,TEG70,TEG76,TEG78,TEG82,#REF!)*(1-$E$91)*0.095</f>
        <v>#REF!</v>
      </c>
      <c r="TEH97" s="1488" t="e">
        <f>SUM(TEH23,TEH27,TEH33,TEH38,TEH41,TEH44,TEH47,TEH50,TEH56,TEH62,TEH64,TEH70,TEH76,TEH78,TEH82,#REF!)*(1-$E$91)*0.095</f>
        <v>#REF!</v>
      </c>
      <c r="TEI97" s="1488" t="e">
        <f>SUM(TEI23,TEI27,TEI33,TEI38,TEI41,TEI44,TEI47,TEI50,TEI56,TEI62,TEI64,TEI70,TEI76,TEI78,TEI82,#REF!)*(1-$E$91)*0.095</f>
        <v>#REF!</v>
      </c>
      <c r="TEJ97" s="1488" t="e">
        <f>SUM(TEJ23,TEJ27,TEJ33,TEJ38,TEJ41,TEJ44,TEJ47,TEJ50,TEJ56,TEJ62,TEJ64,TEJ70,TEJ76,TEJ78,TEJ82,#REF!)*(1-$E$91)*0.095</f>
        <v>#REF!</v>
      </c>
      <c r="TEK97" s="1488" t="e">
        <f>SUM(TEK23,TEK27,TEK33,TEK38,TEK41,TEK44,TEK47,TEK50,TEK56,TEK62,TEK64,TEK70,TEK76,TEK78,TEK82,#REF!)*(1-$E$91)*0.095</f>
        <v>#REF!</v>
      </c>
      <c r="TEL97" s="1488" t="e">
        <f>SUM(TEL23,TEL27,TEL33,TEL38,TEL41,TEL44,TEL47,TEL50,TEL56,TEL62,TEL64,TEL70,TEL76,TEL78,TEL82,#REF!)*(1-$E$91)*0.095</f>
        <v>#REF!</v>
      </c>
      <c r="TEM97" s="1488" t="e">
        <f>SUM(TEM23,TEM27,TEM33,TEM38,TEM41,TEM44,TEM47,TEM50,TEM56,TEM62,TEM64,TEM70,TEM76,TEM78,TEM82,#REF!)*(1-$E$91)*0.095</f>
        <v>#REF!</v>
      </c>
      <c r="TEN97" s="1488" t="e">
        <f>SUM(TEN23,TEN27,TEN33,TEN38,TEN41,TEN44,TEN47,TEN50,TEN56,TEN62,TEN64,TEN70,TEN76,TEN78,TEN82,#REF!)*(1-$E$91)*0.095</f>
        <v>#REF!</v>
      </c>
      <c r="TEO97" s="1488" t="e">
        <f>SUM(TEO23,TEO27,TEO33,TEO38,TEO41,TEO44,TEO47,TEO50,TEO56,TEO62,TEO64,TEO70,TEO76,TEO78,TEO82,#REF!)*(1-$E$91)*0.095</f>
        <v>#REF!</v>
      </c>
      <c r="TEP97" s="1488" t="e">
        <f>SUM(TEP23,TEP27,TEP33,TEP38,TEP41,TEP44,TEP47,TEP50,TEP56,TEP62,TEP64,TEP70,TEP76,TEP78,TEP82,#REF!)*(1-$E$91)*0.095</f>
        <v>#REF!</v>
      </c>
      <c r="TEQ97" s="1488" t="e">
        <f>SUM(TEQ23,TEQ27,TEQ33,TEQ38,TEQ41,TEQ44,TEQ47,TEQ50,TEQ56,TEQ62,TEQ64,TEQ70,TEQ76,TEQ78,TEQ82,#REF!)*(1-$E$91)*0.095</f>
        <v>#REF!</v>
      </c>
      <c r="TER97" s="1488" t="e">
        <f>SUM(TER23,TER27,TER33,TER38,TER41,TER44,TER47,TER50,TER56,TER62,TER64,TER70,TER76,TER78,TER82,#REF!)*(1-$E$91)*0.095</f>
        <v>#REF!</v>
      </c>
      <c r="TES97" s="1488" t="e">
        <f>SUM(TES23,TES27,TES33,TES38,TES41,TES44,TES47,TES50,TES56,TES62,TES64,TES70,TES76,TES78,TES82,#REF!)*(1-$E$91)*0.095</f>
        <v>#REF!</v>
      </c>
      <c r="TET97" s="1488" t="e">
        <f>SUM(TET23,TET27,TET33,TET38,TET41,TET44,TET47,TET50,TET56,TET62,TET64,TET70,TET76,TET78,TET82,#REF!)*(1-$E$91)*0.095</f>
        <v>#REF!</v>
      </c>
      <c r="TEU97" s="1488" t="e">
        <f>SUM(TEU23,TEU27,TEU33,TEU38,TEU41,TEU44,TEU47,TEU50,TEU56,TEU62,TEU64,TEU70,TEU76,TEU78,TEU82,#REF!)*(1-$E$91)*0.095</f>
        <v>#REF!</v>
      </c>
      <c r="TEV97" s="1488" t="e">
        <f>SUM(TEV23,TEV27,TEV33,TEV38,TEV41,TEV44,TEV47,TEV50,TEV56,TEV62,TEV64,TEV70,TEV76,TEV78,TEV82,#REF!)*(1-$E$91)*0.095</f>
        <v>#REF!</v>
      </c>
      <c r="TEW97" s="1488" t="e">
        <f>SUM(TEW23,TEW27,TEW33,TEW38,TEW41,TEW44,TEW47,TEW50,TEW56,TEW62,TEW64,TEW70,TEW76,TEW78,TEW82,#REF!)*(1-$E$91)*0.095</f>
        <v>#REF!</v>
      </c>
      <c r="TEX97" s="1488" t="e">
        <f>SUM(TEX23,TEX27,TEX33,TEX38,TEX41,TEX44,TEX47,TEX50,TEX56,TEX62,TEX64,TEX70,TEX76,TEX78,TEX82,#REF!)*(1-$E$91)*0.095</f>
        <v>#REF!</v>
      </c>
      <c r="TEY97" s="1488" t="e">
        <f>SUM(TEY23,TEY27,TEY33,TEY38,TEY41,TEY44,TEY47,TEY50,TEY56,TEY62,TEY64,TEY70,TEY76,TEY78,TEY82,#REF!)*(1-$E$91)*0.095</f>
        <v>#REF!</v>
      </c>
      <c r="TEZ97" s="1488" t="e">
        <f>SUM(TEZ23,TEZ27,TEZ33,TEZ38,TEZ41,TEZ44,TEZ47,TEZ50,TEZ56,TEZ62,TEZ64,TEZ70,TEZ76,TEZ78,TEZ82,#REF!)*(1-$E$91)*0.095</f>
        <v>#REF!</v>
      </c>
      <c r="TFA97" s="1488" t="e">
        <f>SUM(TFA23,TFA27,TFA33,TFA38,TFA41,TFA44,TFA47,TFA50,TFA56,TFA62,TFA64,TFA70,TFA76,TFA78,TFA82,#REF!)*(1-$E$91)*0.095</f>
        <v>#REF!</v>
      </c>
      <c r="TFB97" s="1488" t="e">
        <f>SUM(TFB23,TFB27,TFB33,TFB38,TFB41,TFB44,TFB47,TFB50,TFB56,TFB62,TFB64,TFB70,TFB76,TFB78,TFB82,#REF!)*(1-$E$91)*0.095</f>
        <v>#REF!</v>
      </c>
      <c r="TFC97" s="1488" t="e">
        <f>SUM(TFC23,TFC27,TFC33,TFC38,TFC41,TFC44,TFC47,TFC50,TFC56,TFC62,TFC64,TFC70,TFC76,TFC78,TFC82,#REF!)*(1-$E$91)*0.095</f>
        <v>#REF!</v>
      </c>
      <c r="TFD97" s="1488" t="e">
        <f>SUM(TFD23,TFD27,TFD33,TFD38,TFD41,TFD44,TFD47,TFD50,TFD56,TFD62,TFD64,TFD70,TFD76,TFD78,TFD82,#REF!)*(1-$E$91)*0.095</f>
        <v>#REF!</v>
      </c>
      <c r="TFE97" s="1488" t="e">
        <f>SUM(TFE23,TFE27,TFE33,TFE38,TFE41,TFE44,TFE47,TFE50,TFE56,TFE62,TFE64,TFE70,TFE76,TFE78,TFE82,#REF!)*(1-$E$91)*0.095</f>
        <v>#REF!</v>
      </c>
      <c r="TFF97" s="1488" t="e">
        <f>SUM(TFF23,TFF27,TFF33,TFF38,TFF41,TFF44,TFF47,TFF50,TFF56,TFF62,TFF64,TFF70,TFF76,TFF78,TFF82,#REF!)*(1-$E$91)*0.095</f>
        <v>#REF!</v>
      </c>
      <c r="TFG97" s="1488" t="e">
        <f>SUM(TFG23,TFG27,TFG33,TFG38,TFG41,TFG44,TFG47,TFG50,TFG56,TFG62,TFG64,TFG70,TFG76,TFG78,TFG82,#REF!)*(1-$E$91)*0.095</f>
        <v>#REF!</v>
      </c>
      <c r="TFH97" s="1488" t="e">
        <f>SUM(TFH23,TFH27,TFH33,TFH38,TFH41,TFH44,TFH47,TFH50,TFH56,TFH62,TFH64,TFH70,TFH76,TFH78,TFH82,#REF!)*(1-$E$91)*0.095</f>
        <v>#REF!</v>
      </c>
      <c r="TFI97" s="1488" t="e">
        <f>SUM(TFI23,TFI27,TFI33,TFI38,TFI41,TFI44,TFI47,TFI50,TFI56,TFI62,TFI64,TFI70,TFI76,TFI78,TFI82,#REF!)*(1-$E$91)*0.095</f>
        <v>#REF!</v>
      </c>
      <c r="TFJ97" s="1488" t="e">
        <f>SUM(TFJ23,TFJ27,TFJ33,TFJ38,TFJ41,TFJ44,TFJ47,TFJ50,TFJ56,TFJ62,TFJ64,TFJ70,TFJ76,TFJ78,TFJ82,#REF!)*(1-$E$91)*0.095</f>
        <v>#REF!</v>
      </c>
      <c r="TFK97" s="1488" t="e">
        <f>SUM(TFK23,TFK27,TFK33,TFK38,TFK41,TFK44,TFK47,TFK50,TFK56,TFK62,TFK64,TFK70,TFK76,TFK78,TFK82,#REF!)*(1-$E$91)*0.095</f>
        <v>#REF!</v>
      </c>
      <c r="TFL97" s="1488" t="e">
        <f>SUM(TFL23,TFL27,TFL33,TFL38,TFL41,TFL44,TFL47,TFL50,TFL56,TFL62,TFL64,TFL70,TFL76,TFL78,TFL82,#REF!)*(1-$E$91)*0.095</f>
        <v>#REF!</v>
      </c>
      <c r="TFM97" s="1488" t="e">
        <f>SUM(TFM23,TFM27,TFM33,TFM38,TFM41,TFM44,TFM47,TFM50,TFM56,TFM62,TFM64,TFM70,TFM76,TFM78,TFM82,#REF!)*(1-$E$91)*0.095</f>
        <v>#REF!</v>
      </c>
      <c r="TFN97" s="1488" t="e">
        <f>SUM(TFN23,TFN27,TFN33,TFN38,TFN41,TFN44,TFN47,TFN50,TFN56,TFN62,TFN64,TFN70,TFN76,TFN78,TFN82,#REF!)*(1-$E$91)*0.095</f>
        <v>#REF!</v>
      </c>
      <c r="TFO97" s="1488" t="e">
        <f>SUM(TFO23,TFO27,TFO33,TFO38,TFO41,TFO44,TFO47,TFO50,TFO56,TFO62,TFO64,TFO70,TFO76,TFO78,TFO82,#REF!)*(1-$E$91)*0.095</f>
        <v>#REF!</v>
      </c>
      <c r="TFP97" s="1488" t="e">
        <f>SUM(TFP23,TFP27,TFP33,TFP38,TFP41,TFP44,TFP47,TFP50,TFP56,TFP62,TFP64,TFP70,TFP76,TFP78,TFP82,#REF!)*(1-$E$91)*0.095</f>
        <v>#REF!</v>
      </c>
      <c r="TFQ97" s="1488" t="e">
        <f>SUM(TFQ23,TFQ27,TFQ33,TFQ38,TFQ41,TFQ44,TFQ47,TFQ50,TFQ56,TFQ62,TFQ64,TFQ70,TFQ76,TFQ78,TFQ82,#REF!)*(1-$E$91)*0.095</f>
        <v>#REF!</v>
      </c>
      <c r="TFR97" s="1488" t="e">
        <f>SUM(TFR23,TFR27,TFR33,TFR38,TFR41,TFR44,TFR47,TFR50,TFR56,TFR62,TFR64,TFR70,TFR76,TFR78,TFR82,#REF!)*(1-$E$91)*0.095</f>
        <v>#REF!</v>
      </c>
      <c r="TFS97" s="1488" t="e">
        <f>SUM(TFS23,TFS27,TFS33,TFS38,TFS41,TFS44,TFS47,TFS50,TFS56,TFS62,TFS64,TFS70,TFS76,TFS78,TFS82,#REF!)*(1-$E$91)*0.095</f>
        <v>#REF!</v>
      </c>
      <c r="TFT97" s="1488" t="e">
        <f>SUM(TFT23,TFT27,TFT33,TFT38,TFT41,TFT44,TFT47,TFT50,TFT56,TFT62,TFT64,TFT70,TFT76,TFT78,TFT82,#REF!)*(1-$E$91)*0.095</f>
        <v>#REF!</v>
      </c>
      <c r="TFU97" s="1488" t="e">
        <f>SUM(TFU23,TFU27,TFU33,TFU38,TFU41,TFU44,TFU47,TFU50,TFU56,TFU62,TFU64,TFU70,TFU76,TFU78,TFU82,#REF!)*(1-$E$91)*0.095</f>
        <v>#REF!</v>
      </c>
      <c r="TFV97" s="1488" t="e">
        <f>SUM(TFV23,TFV27,TFV33,TFV38,TFV41,TFV44,TFV47,TFV50,TFV56,TFV62,TFV64,TFV70,TFV76,TFV78,TFV82,#REF!)*(1-$E$91)*0.095</f>
        <v>#REF!</v>
      </c>
      <c r="TFW97" s="1488" t="e">
        <f>SUM(TFW23,TFW27,TFW33,TFW38,TFW41,TFW44,TFW47,TFW50,TFW56,TFW62,TFW64,TFW70,TFW76,TFW78,TFW82,#REF!)*(1-$E$91)*0.095</f>
        <v>#REF!</v>
      </c>
      <c r="TFX97" s="1488" t="e">
        <f>SUM(TFX23,TFX27,TFX33,TFX38,TFX41,TFX44,TFX47,TFX50,TFX56,TFX62,TFX64,TFX70,TFX76,TFX78,TFX82,#REF!)*(1-$E$91)*0.095</f>
        <v>#REF!</v>
      </c>
      <c r="TFY97" s="1488" t="e">
        <f>SUM(TFY23,TFY27,TFY33,TFY38,TFY41,TFY44,TFY47,TFY50,TFY56,TFY62,TFY64,TFY70,TFY76,TFY78,TFY82,#REF!)*(1-$E$91)*0.095</f>
        <v>#REF!</v>
      </c>
      <c r="TFZ97" s="1488" t="e">
        <f>SUM(TFZ23,TFZ27,TFZ33,TFZ38,TFZ41,TFZ44,TFZ47,TFZ50,TFZ56,TFZ62,TFZ64,TFZ70,TFZ76,TFZ78,TFZ82,#REF!)*(1-$E$91)*0.095</f>
        <v>#REF!</v>
      </c>
      <c r="TGA97" s="1488" t="e">
        <f>SUM(TGA23,TGA27,TGA33,TGA38,TGA41,TGA44,TGA47,TGA50,TGA56,TGA62,TGA64,TGA70,TGA76,TGA78,TGA82,#REF!)*(1-$E$91)*0.095</f>
        <v>#REF!</v>
      </c>
      <c r="TGB97" s="1488" t="e">
        <f>SUM(TGB23,TGB27,TGB33,TGB38,TGB41,TGB44,TGB47,TGB50,TGB56,TGB62,TGB64,TGB70,TGB76,TGB78,TGB82,#REF!)*(1-$E$91)*0.095</f>
        <v>#REF!</v>
      </c>
      <c r="TGC97" s="1488" t="e">
        <f>SUM(TGC23,TGC27,TGC33,TGC38,TGC41,TGC44,TGC47,TGC50,TGC56,TGC62,TGC64,TGC70,TGC76,TGC78,TGC82,#REF!)*(1-$E$91)*0.095</f>
        <v>#REF!</v>
      </c>
      <c r="TGD97" s="1488" t="e">
        <f>SUM(TGD23,TGD27,TGD33,TGD38,TGD41,TGD44,TGD47,TGD50,TGD56,TGD62,TGD64,TGD70,TGD76,TGD78,TGD82,#REF!)*(1-$E$91)*0.095</f>
        <v>#REF!</v>
      </c>
      <c r="TGE97" s="1488" t="e">
        <f>SUM(TGE23,TGE27,TGE33,TGE38,TGE41,TGE44,TGE47,TGE50,TGE56,TGE62,TGE64,TGE70,TGE76,TGE78,TGE82,#REF!)*(1-$E$91)*0.095</f>
        <v>#REF!</v>
      </c>
      <c r="TGF97" s="1488" t="e">
        <f>SUM(TGF23,TGF27,TGF33,TGF38,TGF41,TGF44,TGF47,TGF50,TGF56,TGF62,TGF64,TGF70,TGF76,TGF78,TGF82,#REF!)*(1-$E$91)*0.095</f>
        <v>#REF!</v>
      </c>
      <c r="TGG97" s="1488" t="e">
        <f>SUM(TGG23,TGG27,TGG33,TGG38,TGG41,TGG44,TGG47,TGG50,TGG56,TGG62,TGG64,TGG70,TGG76,TGG78,TGG82,#REF!)*(1-$E$91)*0.095</f>
        <v>#REF!</v>
      </c>
      <c r="TGH97" s="1488" t="e">
        <f>SUM(TGH23,TGH27,TGH33,TGH38,TGH41,TGH44,TGH47,TGH50,TGH56,TGH62,TGH64,TGH70,TGH76,TGH78,TGH82,#REF!)*(1-$E$91)*0.095</f>
        <v>#REF!</v>
      </c>
      <c r="TGI97" s="1488" t="e">
        <f>SUM(TGI23,TGI27,TGI33,TGI38,TGI41,TGI44,TGI47,TGI50,TGI56,TGI62,TGI64,TGI70,TGI76,TGI78,TGI82,#REF!)*(1-$E$91)*0.095</f>
        <v>#REF!</v>
      </c>
      <c r="TGJ97" s="1488" t="e">
        <f>SUM(TGJ23,TGJ27,TGJ33,TGJ38,TGJ41,TGJ44,TGJ47,TGJ50,TGJ56,TGJ62,TGJ64,TGJ70,TGJ76,TGJ78,TGJ82,#REF!)*(1-$E$91)*0.095</f>
        <v>#REF!</v>
      </c>
      <c r="TGK97" s="1488" t="e">
        <f>SUM(TGK23,TGK27,TGK33,TGK38,TGK41,TGK44,TGK47,TGK50,TGK56,TGK62,TGK64,TGK70,TGK76,TGK78,TGK82,#REF!)*(1-$E$91)*0.095</f>
        <v>#REF!</v>
      </c>
      <c r="TGL97" s="1488" t="e">
        <f>SUM(TGL23,TGL27,TGL33,TGL38,TGL41,TGL44,TGL47,TGL50,TGL56,TGL62,TGL64,TGL70,TGL76,TGL78,TGL82,#REF!)*(1-$E$91)*0.095</f>
        <v>#REF!</v>
      </c>
      <c r="TGM97" s="1488" t="e">
        <f>SUM(TGM23,TGM27,TGM33,TGM38,TGM41,TGM44,TGM47,TGM50,TGM56,TGM62,TGM64,TGM70,TGM76,TGM78,TGM82,#REF!)*(1-$E$91)*0.095</f>
        <v>#REF!</v>
      </c>
      <c r="TGN97" s="1488" t="e">
        <f>SUM(TGN23,TGN27,TGN33,TGN38,TGN41,TGN44,TGN47,TGN50,TGN56,TGN62,TGN64,TGN70,TGN76,TGN78,TGN82,#REF!)*(1-$E$91)*0.095</f>
        <v>#REF!</v>
      </c>
      <c r="TGO97" s="1488" t="e">
        <f>SUM(TGO23,TGO27,TGO33,TGO38,TGO41,TGO44,TGO47,TGO50,TGO56,TGO62,TGO64,TGO70,TGO76,TGO78,TGO82,#REF!)*(1-$E$91)*0.095</f>
        <v>#REF!</v>
      </c>
      <c r="TGP97" s="1488" t="e">
        <f>SUM(TGP23,TGP27,TGP33,TGP38,TGP41,TGP44,TGP47,TGP50,TGP56,TGP62,TGP64,TGP70,TGP76,TGP78,TGP82,#REF!)*(1-$E$91)*0.095</f>
        <v>#REF!</v>
      </c>
      <c r="TGQ97" s="1488" t="e">
        <f>SUM(TGQ23,TGQ27,TGQ33,TGQ38,TGQ41,TGQ44,TGQ47,TGQ50,TGQ56,TGQ62,TGQ64,TGQ70,TGQ76,TGQ78,TGQ82,#REF!)*(1-$E$91)*0.095</f>
        <v>#REF!</v>
      </c>
      <c r="TGR97" s="1488" t="e">
        <f>SUM(TGR23,TGR27,TGR33,TGR38,TGR41,TGR44,TGR47,TGR50,TGR56,TGR62,TGR64,TGR70,TGR76,TGR78,TGR82,#REF!)*(1-$E$91)*0.095</f>
        <v>#REF!</v>
      </c>
      <c r="TGS97" s="1488" t="e">
        <f>SUM(TGS23,TGS27,TGS33,TGS38,TGS41,TGS44,TGS47,TGS50,TGS56,TGS62,TGS64,TGS70,TGS76,TGS78,TGS82,#REF!)*(1-$E$91)*0.095</f>
        <v>#REF!</v>
      </c>
      <c r="TGT97" s="1488" t="e">
        <f>SUM(TGT23,TGT27,TGT33,TGT38,TGT41,TGT44,TGT47,TGT50,TGT56,TGT62,TGT64,TGT70,TGT76,TGT78,TGT82,#REF!)*(1-$E$91)*0.095</f>
        <v>#REF!</v>
      </c>
      <c r="TGU97" s="1488" t="e">
        <f>SUM(TGU23,TGU27,TGU33,TGU38,TGU41,TGU44,TGU47,TGU50,TGU56,TGU62,TGU64,TGU70,TGU76,TGU78,TGU82,#REF!)*(1-$E$91)*0.095</f>
        <v>#REF!</v>
      </c>
      <c r="TGV97" s="1488" t="e">
        <f>SUM(TGV23,TGV27,TGV33,TGV38,TGV41,TGV44,TGV47,TGV50,TGV56,TGV62,TGV64,TGV70,TGV76,TGV78,TGV82,#REF!)*(1-$E$91)*0.095</f>
        <v>#REF!</v>
      </c>
      <c r="TGW97" s="1488" t="e">
        <f>SUM(TGW23,TGW27,TGW33,TGW38,TGW41,TGW44,TGW47,TGW50,TGW56,TGW62,TGW64,TGW70,TGW76,TGW78,TGW82,#REF!)*(1-$E$91)*0.095</f>
        <v>#REF!</v>
      </c>
      <c r="TGX97" s="1488" t="e">
        <f>SUM(TGX23,TGX27,TGX33,TGX38,TGX41,TGX44,TGX47,TGX50,TGX56,TGX62,TGX64,TGX70,TGX76,TGX78,TGX82,#REF!)*(1-$E$91)*0.095</f>
        <v>#REF!</v>
      </c>
      <c r="TGY97" s="1488" t="e">
        <f>SUM(TGY23,TGY27,TGY33,TGY38,TGY41,TGY44,TGY47,TGY50,TGY56,TGY62,TGY64,TGY70,TGY76,TGY78,TGY82,#REF!)*(1-$E$91)*0.095</f>
        <v>#REF!</v>
      </c>
      <c r="TGZ97" s="1488" t="e">
        <f>SUM(TGZ23,TGZ27,TGZ33,TGZ38,TGZ41,TGZ44,TGZ47,TGZ50,TGZ56,TGZ62,TGZ64,TGZ70,TGZ76,TGZ78,TGZ82,#REF!)*(1-$E$91)*0.095</f>
        <v>#REF!</v>
      </c>
      <c r="THA97" s="1488" t="e">
        <f>SUM(THA23,THA27,THA33,THA38,THA41,THA44,THA47,THA50,THA56,THA62,THA64,THA70,THA76,THA78,THA82,#REF!)*(1-$E$91)*0.095</f>
        <v>#REF!</v>
      </c>
      <c r="THB97" s="1488" t="e">
        <f>SUM(THB23,THB27,THB33,THB38,THB41,THB44,THB47,THB50,THB56,THB62,THB64,THB70,THB76,THB78,THB82,#REF!)*(1-$E$91)*0.095</f>
        <v>#REF!</v>
      </c>
      <c r="THC97" s="1488" t="e">
        <f>SUM(THC23,THC27,THC33,THC38,THC41,THC44,THC47,THC50,THC56,THC62,THC64,THC70,THC76,THC78,THC82,#REF!)*(1-$E$91)*0.095</f>
        <v>#REF!</v>
      </c>
      <c r="THD97" s="1488" t="e">
        <f>SUM(THD23,THD27,THD33,THD38,THD41,THD44,THD47,THD50,THD56,THD62,THD64,THD70,THD76,THD78,THD82,#REF!)*(1-$E$91)*0.095</f>
        <v>#REF!</v>
      </c>
      <c r="THE97" s="1488" t="e">
        <f>SUM(THE23,THE27,THE33,THE38,THE41,THE44,THE47,THE50,THE56,THE62,THE64,THE70,THE76,THE78,THE82,#REF!)*(1-$E$91)*0.095</f>
        <v>#REF!</v>
      </c>
      <c r="THF97" s="1488" t="e">
        <f>SUM(THF23,THF27,THF33,THF38,THF41,THF44,THF47,THF50,THF56,THF62,THF64,THF70,THF76,THF78,THF82,#REF!)*(1-$E$91)*0.095</f>
        <v>#REF!</v>
      </c>
      <c r="THG97" s="1488" t="e">
        <f>SUM(THG23,THG27,THG33,THG38,THG41,THG44,THG47,THG50,THG56,THG62,THG64,THG70,THG76,THG78,THG82,#REF!)*(1-$E$91)*0.095</f>
        <v>#REF!</v>
      </c>
      <c r="THH97" s="1488" t="e">
        <f>SUM(THH23,THH27,THH33,THH38,THH41,THH44,THH47,THH50,THH56,THH62,THH64,THH70,THH76,THH78,THH82,#REF!)*(1-$E$91)*0.095</f>
        <v>#REF!</v>
      </c>
      <c r="THI97" s="1488" t="e">
        <f>SUM(THI23,THI27,THI33,THI38,THI41,THI44,THI47,THI50,THI56,THI62,THI64,THI70,THI76,THI78,THI82,#REF!)*(1-$E$91)*0.095</f>
        <v>#REF!</v>
      </c>
      <c r="THJ97" s="1488" t="e">
        <f>SUM(THJ23,THJ27,THJ33,THJ38,THJ41,THJ44,THJ47,THJ50,THJ56,THJ62,THJ64,THJ70,THJ76,THJ78,THJ82,#REF!)*(1-$E$91)*0.095</f>
        <v>#REF!</v>
      </c>
      <c r="THK97" s="1488" t="e">
        <f>SUM(THK23,THK27,THK33,THK38,THK41,THK44,THK47,THK50,THK56,THK62,THK64,THK70,THK76,THK78,THK82,#REF!)*(1-$E$91)*0.095</f>
        <v>#REF!</v>
      </c>
      <c r="THL97" s="1488" t="e">
        <f>SUM(THL23,THL27,THL33,THL38,THL41,THL44,THL47,THL50,THL56,THL62,THL64,THL70,THL76,THL78,THL82,#REF!)*(1-$E$91)*0.095</f>
        <v>#REF!</v>
      </c>
      <c r="THM97" s="1488" t="e">
        <f>SUM(THM23,THM27,THM33,THM38,THM41,THM44,THM47,THM50,THM56,THM62,THM64,THM70,THM76,THM78,THM82,#REF!)*(1-$E$91)*0.095</f>
        <v>#REF!</v>
      </c>
      <c r="THN97" s="1488" t="e">
        <f>SUM(THN23,THN27,THN33,THN38,THN41,THN44,THN47,THN50,THN56,THN62,THN64,THN70,THN76,THN78,THN82,#REF!)*(1-$E$91)*0.095</f>
        <v>#REF!</v>
      </c>
      <c r="THO97" s="1488" t="e">
        <f>SUM(THO23,THO27,THO33,THO38,THO41,THO44,THO47,THO50,THO56,THO62,THO64,THO70,THO76,THO78,THO82,#REF!)*(1-$E$91)*0.095</f>
        <v>#REF!</v>
      </c>
      <c r="THP97" s="1488" t="e">
        <f>SUM(THP23,THP27,THP33,THP38,THP41,THP44,THP47,THP50,THP56,THP62,THP64,THP70,THP76,THP78,THP82,#REF!)*(1-$E$91)*0.095</f>
        <v>#REF!</v>
      </c>
      <c r="THQ97" s="1488" t="e">
        <f>SUM(THQ23,THQ27,THQ33,THQ38,THQ41,THQ44,THQ47,THQ50,THQ56,THQ62,THQ64,THQ70,THQ76,THQ78,THQ82,#REF!)*(1-$E$91)*0.095</f>
        <v>#REF!</v>
      </c>
      <c r="THR97" s="1488" t="e">
        <f>SUM(THR23,THR27,THR33,THR38,THR41,THR44,THR47,THR50,THR56,THR62,THR64,THR70,THR76,THR78,THR82,#REF!)*(1-$E$91)*0.095</f>
        <v>#REF!</v>
      </c>
      <c r="THS97" s="1488" t="e">
        <f>SUM(THS23,THS27,THS33,THS38,THS41,THS44,THS47,THS50,THS56,THS62,THS64,THS70,THS76,THS78,THS82,#REF!)*(1-$E$91)*0.095</f>
        <v>#REF!</v>
      </c>
      <c r="THT97" s="1488" t="e">
        <f>SUM(THT23,THT27,THT33,THT38,THT41,THT44,THT47,THT50,THT56,THT62,THT64,THT70,THT76,THT78,THT82,#REF!)*(1-$E$91)*0.095</f>
        <v>#REF!</v>
      </c>
      <c r="THU97" s="1488" t="e">
        <f>SUM(THU23,THU27,THU33,THU38,THU41,THU44,THU47,THU50,THU56,THU62,THU64,THU70,THU76,THU78,THU82,#REF!)*(1-$E$91)*0.095</f>
        <v>#REF!</v>
      </c>
      <c r="THV97" s="1488" t="e">
        <f>SUM(THV23,THV27,THV33,THV38,THV41,THV44,THV47,THV50,THV56,THV62,THV64,THV70,THV76,THV78,THV82,#REF!)*(1-$E$91)*0.095</f>
        <v>#REF!</v>
      </c>
      <c r="THW97" s="1488" t="e">
        <f>SUM(THW23,THW27,THW33,THW38,THW41,THW44,THW47,THW50,THW56,THW62,THW64,THW70,THW76,THW78,THW82,#REF!)*(1-$E$91)*0.095</f>
        <v>#REF!</v>
      </c>
      <c r="THX97" s="1488" t="e">
        <f>SUM(THX23,THX27,THX33,THX38,THX41,THX44,THX47,THX50,THX56,THX62,THX64,THX70,THX76,THX78,THX82,#REF!)*(1-$E$91)*0.095</f>
        <v>#REF!</v>
      </c>
      <c r="THY97" s="1488" t="e">
        <f>SUM(THY23,THY27,THY33,THY38,THY41,THY44,THY47,THY50,THY56,THY62,THY64,THY70,THY76,THY78,THY82,#REF!)*(1-$E$91)*0.095</f>
        <v>#REF!</v>
      </c>
      <c r="THZ97" s="1488" t="e">
        <f>SUM(THZ23,THZ27,THZ33,THZ38,THZ41,THZ44,THZ47,THZ50,THZ56,THZ62,THZ64,THZ70,THZ76,THZ78,THZ82,#REF!)*(1-$E$91)*0.095</f>
        <v>#REF!</v>
      </c>
      <c r="TIA97" s="1488" t="e">
        <f>SUM(TIA23,TIA27,TIA33,TIA38,TIA41,TIA44,TIA47,TIA50,TIA56,TIA62,TIA64,TIA70,TIA76,TIA78,TIA82,#REF!)*(1-$E$91)*0.095</f>
        <v>#REF!</v>
      </c>
      <c r="TIB97" s="1488" t="e">
        <f>SUM(TIB23,TIB27,TIB33,TIB38,TIB41,TIB44,TIB47,TIB50,TIB56,TIB62,TIB64,TIB70,TIB76,TIB78,TIB82,#REF!)*(1-$E$91)*0.095</f>
        <v>#REF!</v>
      </c>
      <c r="TIC97" s="1488" t="e">
        <f>SUM(TIC23,TIC27,TIC33,TIC38,TIC41,TIC44,TIC47,TIC50,TIC56,TIC62,TIC64,TIC70,TIC76,TIC78,TIC82,#REF!)*(1-$E$91)*0.095</f>
        <v>#REF!</v>
      </c>
      <c r="TID97" s="1488" t="e">
        <f>SUM(TID23,TID27,TID33,TID38,TID41,TID44,TID47,TID50,TID56,TID62,TID64,TID70,TID76,TID78,TID82,#REF!)*(1-$E$91)*0.095</f>
        <v>#REF!</v>
      </c>
      <c r="TIE97" s="1488" t="e">
        <f>SUM(TIE23,TIE27,TIE33,TIE38,TIE41,TIE44,TIE47,TIE50,TIE56,TIE62,TIE64,TIE70,TIE76,TIE78,TIE82,#REF!)*(1-$E$91)*0.095</f>
        <v>#REF!</v>
      </c>
      <c r="TIF97" s="1488" t="e">
        <f>SUM(TIF23,TIF27,TIF33,TIF38,TIF41,TIF44,TIF47,TIF50,TIF56,TIF62,TIF64,TIF70,TIF76,TIF78,TIF82,#REF!)*(1-$E$91)*0.095</f>
        <v>#REF!</v>
      </c>
      <c r="TIG97" s="1488" t="e">
        <f>SUM(TIG23,TIG27,TIG33,TIG38,TIG41,TIG44,TIG47,TIG50,TIG56,TIG62,TIG64,TIG70,TIG76,TIG78,TIG82,#REF!)*(1-$E$91)*0.095</f>
        <v>#REF!</v>
      </c>
      <c r="TIH97" s="1488" t="e">
        <f>SUM(TIH23,TIH27,TIH33,TIH38,TIH41,TIH44,TIH47,TIH50,TIH56,TIH62,TIH64,TIH70,TIH76,TIH78,TIH82,#REF!)*(1-$E$91)*0.095</f>
        <v>#REF!</v>
      </c>
      <c r="TII97" s="1488" t="e">
        <f>SUM(TII23,TII27,TII33,TII38,TII41,TII44,TII47,TII50,TII56,TII62,TII64,TII70,TII76,TII78,TII82,#REF!)*(1-$E$91)*0.095</f>
        <v>#REF!</v>
      </c>
      <c r="TIJ97" s="1488" t="e">
        <f>SUM(TIJ23,TIJ27,TIJ33,TIJ38,TIJ41,TIJ44,TIJ47,TIJ50,TIJ56,TIJ62,TIJ64,TIJ70,TIJ76,TIJ78,TIJ82,#REF!)*(1-$E$91)*0.095</f>
        <v>#REF!</v>
      </c>
      <c r="TIK97" s="1488" t="e">
        <f>SUM(TIK23,TIK27,TIK33,TIK38,TIK41,TIK44,TIK47,TIK50,TIK56,TIK62,TIK64,TIK70,TIK76,TIK78,TIK82,#REF!)*(1-$E$91)*0.095</f>
        <v>#REF!</v>
      </c>
      <c r="TIL97" s="1488" t="e">
        <f>SUM(TIL23,TIL27,TIL33,TIL38,TIL41,TIL44,TIL47,TIL50,TIL56,TIL62,TIL64,TIL70,TIL76,TIL78,TIL82,#REF!)*(1-$E$91)*0.095</f>
        <v>#REF!</v>
      </c>
      <c r="TIM97" s="1488" t="e">
        <f>SUM(TIM23,TIM27,TIM33,TIM38,TIM41,TIM44,TIM47,TIM50,TIM56,TIM62,TIM64,TIM70,TIM76,TIM78,TIM82,#REF!)*(1-$E$91)*0.095</f>
        <v>#REF!</v>
      </c>
      <c r="TIN97" s="1488" t="e">
        <f>SUM(TIN23,TIN27,TIN33,TIN38,TIN41,TIN44,TIN47,TIN50,TIN56,TIN62,TIN64,TIN70,TIN76,TIN78,TIN82,#REF!)*(1-$E$91)*0.095</f>
        <v>#REF!</v>
      </c>
      <c r="TIO97" s="1488" t="e">
        <f>SUM(TIO23,TIO27,TIO33,TIO38,TIO41,TIO44,TIO47,TIO50,TIO56,TIO62,TIO64,TIO70,TIO76,TIO78,TIO82,#REF!)*(1-$E$91)*0.095</f>
        <v>#REF!</v>
      </c>
      <c r="TIP97" s="1488" t="e">
        <f>SUM(TIP23,TIP27,TIP33,TIP38,TIP41,TIP44,TIP47,TIP50,TIP56,TIP62,TIP64,TIP70,TIP76,TIP78,TIP82,#REF!)*(1-$E$91)*0.095</f>
        <v>#REF!</v>
      </c>
      <c r="TIQ97" s="1488" t="e">
        <f>SUM(TIQ23,TIQ27,TIQ33,TIQ38,TIQ41,TIQ44,TIQ47,TIQ50,TIQ56,TIQ62,TIQ64,TIQ70,TIQ76,TIQ78,TIQ82,#REF!)*(1-$E$91)*0.095</f>
        <v>#REF!</v>
      </c>
      <c r="TIR97" s="1488" t="e">
        <f>SUM(TIR23,TIR27,TIR33,TIR38,TIR41,TIR44,TIR47,TIR50,TIR56,TIR62,TIR64,TIR70,TIR76,TIR78,TIR82,#REF!)*(1-$E$91)*0.095</f>
        <v>#REF!</v>
      </c>
      <c r="TIS97" s="1488" t="e">
        <f>SUM(TIS23,TIS27,TIS33,TIS38,TIS41,TIS44,TIS47,TIS50,TIS56,TIS62,TIS64,TIS70,TIS76,TIS78,TIS82,#REF!)*(1-$E$91)*0.095</f>
        <v>#REF!</v>
      </c>
      <c r="TIT97" s="1488" t="e">
        <f>SUM(TIT23,TIT27,TIT33,TIT38,TIT41,TIT44,TIT47,TIT50,TIT56,TIT62,TIT64,TIT70,TIT76,TIT78,TIT82,#REF!)*(1-$E$91)*0.095</f>
        <v>#REF!</v>
      </c>
      <c r="TIU97" s="1488" t="e">
        <f>SUM(TIU23,TIU27,TIU33,TIU38,TIU41,TIU44,TIU47,TIU50,TIU56,TIU62,TIU64,TIU70,TIU76,TIU78,TIU82,#REF!)*(1-$E$91)*0.095</f>
        <v>#REF!</v>
      </c>
      <c r="TIV97" s="1488" t="e">
        <f>SUM(TIV23,TIV27,TIV33,TIV38,TIV41,TIV44,TIV47,TIV50,TIV56,TIV62,TIV64,TIV70,TIV76,TIV78,TIV82,#REF!)*(1-$E$91)*0.095</f>
        <v>#REF!</v>
      </c>
      <c r="TIW97" s="1488" t="e">
        <f>SUM(TIW23,TIW27,TIW33,TIW38,TIW41,TIW44,TIW47,TIW50,TIW56,TIW62,TIW64,TIW70,TIW76,TIW78,TIW82,#REF!)*(1-$E$91)*0.095</f>
        <v>#REF!</v>
      </c>
      <c r="TIX97" s="1488" t="e">
        <f>SUM(TIX23,TIX27,TIX33,TIX38,TIX41,TIX44,TIX47,TIX50,TIX56,TIX62,TIX64,TIX70,TIX76,TIX78,TIX82,#REF!)*(1-$E$91)*0.095</f>
        <v>#REF!</v>
      </c>
      <c r="TIY97" s="1488" t="e">
        <f>SUM(TIY23,TIY27,TIY33,TIY38,TIY41,TIY44,TIY47,TIY50,TIY56,TIY62,TIY64,TIY70,TIY76,TIY78,TIY82,#REF!)*(1-$E$91)*0.095</f>
        <v>#REF!</v>
      </c>
      <c r="TIZ97" s="1488" t="e">
        <f>SUM(TIZ23,TIZ27,TIZ33,TIZ38,TIZ41,TIZ44,TIZ47,TIZ50,TIZ56,TIZ62,TIZ64,TIZ70,TIZ76,TIZ78,TIZ82,#REF!)*(1-$E$91)*0.095</f>
        <v>#REF!</v>
      </c>
      <c r="TJA97" s="1488" t="e">
        <f>SUM(TJA23,TJA27,TJA33,TJA38,TJA41,TJA44,TJA47,TJA50,TJA56,TJA62,TJA64,TJA70,TJA76,TJA78,TJA82,#REF!)*(1-$E$91)*0.095</f>
        <v>#REF!</v>
      </c>
      <c r="TJB97" s="1488" t="e">
        <f>SUM(TJB23,TJB27,TJB33,TJB38,TJB41,TJB44,TJB47,TJB50,TJB56,TJB62,TJB64,TJB70,TJB76,TJB78,TJB82,#REF!)*(1-$E$91)*0.095</f>
        <v>#REF!</v>
      </c>
      <c r="TJC97" s="1488" t="e">
        <f>SUM(TJC23,TJC27,TJC33,TJC38,TJC41,TJC44,TJC47,TJC50,TJC56,TJC62,TJC64,TJC70,TJC76,TJC78,TJC82,#REF!)*(1-$E$91)*0.095</f>
        <v>#REF!</v>
      </c>
      <c r="TJD97" s="1488" t="e">
        <f>SUM(TJD23,TJD27,TJD33,TJD38,TJD41,TJD44,TJD47,TJD50,TJD56,TJD62,TJD64,TJD70,TJD76,TJD78,TJD82,#REF!)*(1-$E$91)*0.095</f>
        <v>#REF!</v>
      </c>
      <c r="TJE97" s="1488" t="e">
        <f>SUM(TJE23,TJE27,TJE33,TJE38,TJE41,TJE44,TJE47,TJE50,TJE56,TJE62,TJE64,TJE70,TJE76,TJE78,TJE82,#REF!)*(1-$E$91)*0.095</f>
        <v>#REF!</v>
      </c>
      <c r="TJF97" s="1488" t="e">
        <f>SUM(TJF23,TJF27,TJF33,TJF38,TJF41,TJF44,TJF47,TJF50,TJF56,TJF62,TJF64,TJF70,TJF76,TJF78,TJF82,#REF!)*(1-$E$91)*0.095</f>
        <v>#REF!</v>
      </c>
      <c r="TJG97" s="1488" t="e">
        <f>SUM(TJG23,TJG27,TJG33,TJG38,TJG41,TJG44,TJG47,TJG50,TJG56,TJG62,TJG64,TJG70,TJG76,TJG78,TJG82,#REF!)*(1-$E$91)*0.095</f>
        <v>#REF!</v>
      </c>
      <c r="TJH97" s="1488" t="e">
        <f>SUM(TJH23,TJH27,TJH33,TJH38,TJH41,TJH44,TJH47,TJH50,TJH56,TJH62,TJH64,TJH70,TJH76,TJH78,TJH82,#REF!)*(1-$E$91)*0.095</f>
        <v>#REF!</v>
      </c>
      <c r="TJI97" s="1488" t="e">
        <f>SUM(TJI23,TJI27,TJI33,TJI38,TJI41,TJI44,TJI47,TJI50,TJI56,TJI62,TJI64,TJI70,TJI76,TJI78,TJI82,#REF!)*(1-$E$91)*0.095</f>
        <v>#REF!</v>
      </c>
      <c r="TJJ97" s="1488" t="e">
        <f>SUM(TJJ23,TJJ27,TJJ33,TJJ38,TJJ41,TJJ44,TJJ47,TJJ50,TJJ56,TJJ62,TJJ64,TJJ70,TJJ76,TJJ78,TJJ82,#REF!)*(1-$E$91)*0.095</f>
        <v>#REF!</v>
      </c>
      <c r="TJK97" s="1488" t="e">
        <f>SUM(TJK23,TJK27,TJK33,TJK38,TJK41,TJK44,TJK47,TJK50,TJK56,TJK62,TJK64,TJK70,TJK76,TJK78,TJK82,#REF!)*(1-$E$91)*0.095</f>
        <v>#REF!</v>
      </c>
      <c r="TJL97" s="1488" t="e">
        <f>SUM(TJL23,TJL27,TJL33,TJL38,TJL41,TJL44,TJL47,TJL50,TJL56,TJL62,TJL64,TJL70,TJL76,TJL78,TJL82,#REF!)*(1-$E$91)*0.095</f>
        <v>#REF!</v>
      </c>
      <c r="TJM97" s="1488" t="e">
        <f>SUM(TJM23,TJM27,TJM33,TJM38,TJM41,TJM44,TJM47,TJM50,TJM56,TJM62,TJM64,TJM70,TJM76,TJM78,TJM82,#REF!)*(1-$E$91)*0.095</f>
        <v>#REF!</v>
      </c>
      <c r="TJN97" s="1488" t="e">
        <f>SUM(TJN23,TJN27,TJN33,TJN38,TJN41,TJN44,TJN47,TJN50,TJN56,TJN62,TJN64,TJN70,TJN76,TJN78,TJN82,#REF!)*(1-$E$91)*0.095</f>
        <v>#REF!</v>
      </c>
      <c r="TJO97" s="1488" t="e">
        <f>SUM(TJO23,TJO27,TJO33,TJO38,TJO41,TJO44,TJO47,TJO50,TJO56,TJO62,TJO64,TJO70,TJO76,TJO78,TJO82,#REF!)*(1-$E$91)*0.095</f>
        <v>#REF!</v>
      </c>
      <c r="TJP97" s="1488" t="e">
        <f>SUM(TJP23,TJP27,TJP33,TJP38,TJP41,TJP44,TJP47,TJP50,TJP56,TJP62,TJP64,TJP70,TJP76,TJP78,TJP82,#REF!)*(1-$E$91)*0.095</f>
        <v>#REF!</v>
      </c>
      <c r="TJQ97" s="1488" t="e">
        <f>SUM(TJQ23,TJQ27,TJQ33,TJQ38,TJQ41,TJQ44,TJQ47,TJQ50,TJQ56,TJQ62,TJQ64,TJQ70,TJQ76,TJQ78,TJQ82,#REF!)*(1-$E$91)*0.095</f>
        <v>#REF!</v>
      </c>
      <c r="TJR97" s="1488" t="e">
        <f>SUM(TJR23,TJR27,TJR33,TJR38,TJR41,TJR44,TJR47,TJR50,TJR56,TJR62,TJR64,TJR70,TJR76,TJR78,TJR82,#REF!)*(1-$E$91)*0.095</f>
        <v>#REF!</v>
      </c>
      <c r="TJS97" s="1488" t="e">
        <f>SUM(TJS23,TJS27,TJS33,TJS38,TJS41,TJS44,TJS47,TJS50,TJS56,TJS62,TJS64,TJS70,TJS76,TJS78,TJS82,#REF!)*(1-$E$91)*0.095</f>
        <v>#REF!</v>
      </c>
      <c r="TJT97" s="1488" t="e">
        <f>SUM(TJT23,TJT27,TJT33,TJT38,TJT41,TJT44,TJT47,TJT50,TJT56,TJT62,TJT64,TJT70,TJT76,TJT78,TJT82,#REF!)*(1-$E$91)*0.095</f>
        <v>#REF!</v>
      </c>
      <c r="TJU97" s="1488" t="e">
        <f>SUM(TJU23,TJU27,TJU33,TJU38,TJU41,TJU44,TJU47,TJU50,TJU56,TJU62,TJU64,TJU70,TJU76,TJU78,TJU82,#REF!)*(1-$E$91)*0.095</f>
        <v>#REF!</v>
      </c>
      <c r="TJV97" s="1488" t="e">
        <f>SUM(TJV23,TJV27,TJV33,TJV38,TJV41,TJV44,TJV47,TJV50,TJV56,TJV62,TJV64,TJV70,TJV76,TJV78,TJV82,#REF!)*(1-$E$91)*0.095</f>
        <v>#REF!</v>
      </c>
      <c r="TJW97" s="1488" t="e">
        <f>SUM(TJW23,TJW27,TJW33,TJW38,TJW41,TJW44,TJW47,TJW50,TJW56,TJW62,TJW64,TJW70,TJW76,TJW78,TJW82,#REF!)*(1-$E$91)*0.095</f>
        <v>#REF!</v>
      </c>
      <c r="TJX97" s="1488" t="e">
        <f>SUM(TJX23,TJX27,TJX33,TJX38,TJX41,TJX44,TJX47,TJX50,TJX56,TJX62,TJX64,TJX70,TJX76,TJX78,TJX82,#REF!)*(1-$E$91)*0.095</f>
        <v>#REF!</v>
      </c>
      <c r="TJY97" s="1488" t="e">
        <f>SUM(TJY23,TJY27,TJY33,TJY38,TJY41,TJY44,TJY47,TJY50,TJY56,TJY62,TJY64,TJY70,TJY76,TJY78,TJY82,#REF!)*(1-$E$91)*0.095</f>
        <v>#REF!</v>
      </c>
      <c r="TJZ97" s="1488" t="e">
        <f>SUM(TJZ23,TJZ27,TJZ33,TJZ38,TJZ41,TJZ44,TJZ47,TJZ50,TJZ56,TJZ62,TJZ64,TJZ70,TJZ76,TJZ78,TJZ82,#REF!)*(1-$E$91)*0.095</f>
        <v>#REF!</v>
      </c>
      <c r="TKA97" s="1488" t="e">
        <f>SUM(TKA23,TKA27,TKA33,TKA38,TKA41,TKA44,TKA47,TKA50,TKA56,TKA62,TKA64,TKA70,TKA76,TKA78,TKA82,#REF!)*(1-$E$91)*0.095</f>
        <v>#REF!</v>
      </c>
      <c r="TKB97" s="1488" t="e">
        <f>SUM(TKB23,TKB27,TKB33,TKB38,TKB41,TKB44,TKB47,TKB50,TKB56,TKB62,TKB64,TKB70,TKB76,TKB78,TKB82,#REF!)*(1-$E$91)*0.095</f>
        <v>#REF!</v>
      </c>
      <c r="TKC97" s="1488" t="e">
        <f>SUM(TKC23,TKC27,TKC33,TKC38,TKC41,TKC44,TKC47,TKC50,TKC56,TKC62,TKC64,TKC70,TKC76,TKC78,TKC82,#REF!)*(1-$E$91)*0.095</f>
        <v>#REF!</v>
      </c>
      <c r="TKD97" s="1488" t="e">
        <f>SUM(TKD23,TKD27,TKD33,TKD38,TKD41,TKD44,TKD47,TKD50,TKD56,TKD62,TKD64,TKD70,TKD76,TKD78,TKD82,#REF!)*(1-$E$91)*0.095</f>
        <v>#REF!</v>
      </c>
      <c r="TKE97" s="1488" t="e">
        <f>SUM(TKE23,TKE27,TKE33,TKE38,TKE41,TKE44,TKE47,TKE50,TKE56,TKE62,TKE64,TKE70,TKE76,TKE78,TKE82,#REF!)*(1-$E$91)*0.095</f>
        <v>#REF!</v>
      </c>
      <c r="TKF97" s="1488" t="e">
        <f>SUM(TKF23,TKF27,TKF33,TKF38,TKF41,TKF44,TKF47,TKF50,TKF56,TKF62,TKF64,TKF70,TKF76,TKF78,TKF82,#REF!)*(1-$E$91)*0.095</f>
        <v>#REF!</v>
      </c>
      <c r="TKG97" s="1488" t="e">
        <f>SUM(TKG23,TKG27,TKG33,TKG38,TKG41,TKG44,TKG47,TKG50,TKG56,TKG62,TKG64,TKG70,TKG76,TKG78,TKG82,#REF!)*(1-$E$91)*0.095</f>
        <v>#REF!</v>
      </c>
      <c r="TKH97" s="1488" t="e">
        <f>SUM(TKH23,TKH27,TKH33,TKH38,TKH41,TKH44,TKH47,TKH50,TKH56,TKH62,TKH64,TKH70,TKH76,TKH78,TKH82,#REF!)*(1-$E$91)*0.095</f>
        <v>#REF!</v>
      </c>
      <c r="TKI97" s="1488" t="e">
        <f>SUM(TKI23,TKI27,TKI33,TKI38,TKI41,TKI44,TKI47,TKI50,TKI56,TKI62,TKI64,TKI70,TKI76,TKI78,TKI82,#REF!)*(1-$E$91)*0.095</f>
        <v>#REF!</v>
      </c>
      <c r="TKJ97" s="1488" t="e">
        <f>SUM(TKJ23,TKJ27,TKJ33,TKJ38,TKJ41,TKJ44,TKJ47,TKJ50,TKJ56,TKJ62,TKJ64,TKJ70,TKJ76,TKJ78,TKJ82,#REF!)*(1-$E$91)*0.095</f>
        <v>#REF!</v>
      </c>
      <c r="TKK97" s="1488" t="e">
        <f>SUM(TKK23,TKK27,TKK33,TKK38,TKK41,TKK44,TKK47,TKK50,TKK56,TKK62,TKK64,TKK70,TKK76,TKK78,TKK82,#REF!)*(1-$E$91)*0.095</f>
        <v>#REF!</v>
      </c>
      <c r="TKL97" s="1488" t="e">
        <f>SUM(TKL23,TKL27,TKL33,TKL38,TKL41,TKL44,TKL47,TKL50,TKL56,TKL62,TKL64,TKL70,TKL76,TKL78,TKL82,#REF!)*(1-$E$91)*0.095</f>
        <v>#REF!</v>
      </c>
      <c r="TKM97" s="1488" t="e">
        <f>SUM(TKM23,TKM27,TKM33,TKM38,TKM41,TKM44,TKM47,TKM50,TKM56,TKM62,TKM64,TKM70,TKM76,TKM78,TKM82,#REF!)*(1-$E$91)*0.095</f>
        <v>#REF!</v>
      </c>
      <c r="TKN97" s="1488" t="e">
        <f>SUM(TKN23,TKN27,TKN33,TKN38,TKN41,TKN44,TKN47,TKN50,TKN56,TKN62,TKN64,TKN70,TKN76,TKN78,TKN82,#REF!)*(1-$E$91)*0.095</f>
        <v>#REF!</v>
      </c>
      <c r="TKO97" s="1488" t="e">
        <f>SUM(TKO23,TKO27,TKO33,TKO38,TKO41,TKO44,TKO47,TKO50,TKO56,TKO62,TKO64,TKO70,TKO76,TKO78,TKO82,#REF!)*(1-$E$91)*0.095</f>
        <v>#REF!</v>
      </c>
      <c r="TKP97" s="1488" t="e">
        <f>SUM(TKP23,TKP27,TKP33,TKP38,TKP41,TKP44,TKP47,TKP50,TKP56,TKP62,TKP64,TKP70,TKP76,TKP78,TKP82,#REF!)*(1-$E$91)*0.095</f>
        <v>#REF!</v>
      </c>
      <c r="TKQ97" s="1488" t="e">
        <f>SUM(TKQ23,TKQ27,TKQ33,TKQ38,TKQ41,TKQ44,TKQ47,TKQ50,TKQ56,TKQ62,TKQ64,TKQ70,TKQ76,TKQ78,TKQ82,#REF!)*(1-$E$91)*0.095</f>
        <v>#REF!</v>
      </c>
      <c r="TKR97" s="1488" t="e">
        <f>SUM(TKR23,TKR27,TKR33,TKR38,TKR41,TKR44,TKR47,TKR50,TKR56,TKR62,TKR64,TKR70,TKR76,TKR78,TKR82,#REF!)*(1-$E$91)*0.095</f>
        <v>#REF!</v>
      </c>
      <c r="TKS97" s="1488" t="e">
        <f>SUM(TKS23,TKS27,TKS33,TKS38,TKS41,TKS44,TKS47,TKS50,TKS56,TKS62,TKS64,TKS70,TKS76,TKS78,TKS82,#REF!)*(1-$E$91)*0.095</f>
        <v>#REF!</v>
      </c>
      <c r="TKT97" s="1488" t="e">
        <f>SUM(TKT23,TKT27,TKT33,TKT38,TKT41,TKT44,TKT47,TKT50,TKT56,TKT62,TKT64,TKT70,TKT76,TKT78,TKT82,#REF!)*(1-$E$91)*0.095</f>
        <v>#REF!</v>
      </c>
      <c r="TKU97" s="1488" t="e">
        <f>SUM(TKU23,TKU27,TKU33,TKU38,TKU41,TKU44,TKU47,TKU50,TKU56,TKU62,TKU64,TKU70,TKU76,TKU78,TKU82,#REF!)*(1-$E$91)*0.095</f>
        <v>#REF!</v>
      </c>
      <c r="TKV97" s="1488" t="e">
        <f>SUM(TKV23,TKV27,TKV33,TKV38,TKV41,TKV44,TKV47,TKV50,TKV56,TKV62,TKV64,TKV70,TKV76,TKV78,TKV82,#REF!)*(1-$E$91)*0.095</f>
        <v>#REF!</v>
      </c>
      <c r="TKW97" s="1488" t="e">
        <f>SUM(TKW23,TKW27,TKW33,TKW38,TKW41,TKW44,TKW47,TKW50,TKW56,TKW62,TKW64,TKW70,TKW76,TKW78,TKW82,#REF!)*(1-$E$91)*0.095</f>
        <v>#REF!</v>
      </c>
      <c r="TKX97" s="1488" t="e">
        <f>SUM(TKX23,TKX27,TKX33,TKX38,TKX41,TKX44,TKX47,TKX50,TKX56,TKX62,TKX64,TKX70,TKX76,TKX78,TKX82,#REF!)*(1-$E$91)*0.095</f>
        <v>#REF!</v>
      </c>
      <c r="TKY97" s="1488" t="e">
        <f>SUM(TKY23,TKY27,TKY33,TKY38,TKY41,TKY44,TKY47,TKY50,TKY56,TKY62,TKY64,TKY70,TKY76,TKY78,TKY82,#REF!)*(1-$E$91)*0.095</f>
        <v>#REF!</v>
      </c>
      <c r="TKZ97" s="1488" t="e">
        <f>SUM(TKZ23,TKZ27,TKZ33,TKZ38,TKZ41,TKZ44,TKZ47,TKZ50,TKZ56,TKZ62,TKZ64,TKZ70,TKZ76,TKZ78,TKZ82,#REF!)*(1-$E$91)*0.095</f>
        <v>#REF!</v>
      </c>
      <c r="TLA97" s="1488" t="e">
        <f>SUM(TLA23,TLA27,TLA33,TLA38,TLA41,TLA44,TLA47,TLA50,TLA56,TLA62,TLA64,TLA70,TLA76,TLA78,TLA82,#REF!)*(1-$E$91)*0.095</f>
        <v>#REF!</v>
      </c>
      <c r="TLB97" s="1488" t="e">
        <f>SUM(TLB23,TLB27,TLB33,TLB38,TLB41,TLB44,TLB47,TLB50,TLB56,TLB62,TLB64,TLB70,TLB76,TLB78,TLB82,#REF!)*(1-$E$91)*0.095</f>
        <v>#REF!</v>
      </c>
      <c r="TLC97" s="1488" t="e">
        <f>SUM(TLC23,TLC27,TLC33,TLC38,TLC41,TLC44,TLC47,TLC50,TLC56,TLC62,TLC64,TLC70,TLC76,TLC78,TLC82,#REF!)*(1-$E$91)*0.095</f>
        <v>#REF!</v>
      </c>
      <c r="TLD97" s="1488" t="e">
        <f>SUM(TLD23,TLD27,TLD33,TLD38,TLD41,TLD44,TLD47,TLD50,TLD56,TLD62,TLD64,TLD70,TLD76,TLD78,TLD82,#REF!)*(1-$E$91)*0.095</f>
        <v>#REF!</v>
      </c>
      <c r="TLE97" s="1488" t="e">
        <f>SUM(TLE23,TLE27,TLE33,TLE38,TLE41,TLE44,TLE47,TLE50,TLE56,TLE62,TLE64,TLE70,TLE76,TLE78,TLE82,#REF!)*(1-$E$91)*0.095</f>
        <v>#REF!</v>
      </c>
      <c r="TLF97" s="1488" t="e">
        <f>SUM(TLF23,TLF27,TLF33,TLF38,TLF41,TLF44,TLF47,TLF50,TLF56,TLF62,TLF64,TLF70,TLF76,TLF78,TLF82,#REF!)*(1-$E$91)*0.095</f>
        <v>#REF!</v>
      </c>
      <c r="TLG97" s="1488" t="e">
        <f>SUM(TLG23,TLG27,TLG33,TLG38,TLG41,TLG44,TLG47,TLG50,TLG56,TLG62,TLG64,TLG70,TLG76,TLG78,TLG82,#REF!)*(1-$E$91)*0.095</f>
        <v>#REF!</v>
      </c>
      <c r="TLH97" s="1488" t="e">
        <f>SUM(TLH23,TLH27,TLH33,TLH38,TLH41,TLH44,TLH47,TLH50,TLH56,TLH62,TLH64,TLH70,TLH76,TLH78,TLH82,#REF!)*(1-$E$91)*0.095</f>
        <v>#REF!</v>
      </c>
      <c r="TLI97" s="1488" t="e">
        <f>SUM(TLI23,TLI27,TLI33,TLI38,TLI41,TLI44,TLI47,TLI50,TLI56,TLI62,TLI64,TLI70,TLI76,TLI78,TLI82,#REF!)*(1-$E$91)*0.095</f>
        <v>#REF!</v>
      </c>
      <c r="TLJ97" s="1488" t="e">
        <f>SUM(TLJ23,TLJ27,TLJ33,TLJ38,TLJ41,TLJ44,TLJ47,TLJ50,TLJ56,TLJ62,TLJ64,TLJ70,TLJ76,TLJ78,TLJ82,#REF!)*(1-$E$91)*0.095</f>
        <v>#REF!</v>
      </c>
      <c r="TLK97" s="1488" t="e">
        <f>SUM(TLK23,TLK27,TLK33,TLK38,TLK41,TLK44,TLK47,TLK50,TLK56,TLK62,TLK64,TLK70,TLK76,TLK78,TLK82,#REF!)*(1-$E$91)*0.095</f>
        <v>#REF!</v>
      </c>
      <c r="TLL97" s="1488" t="e">
        <f>SUM(TLL23,TLL27,TLL33,TLL38,TLL41,TLL44,TLL47,TLL50,TLL56,TLL62,TLL64,TLL70,TLL76,TLL78,TLL82,#REF!)*(1-$E$91)*0.095</f>
        <v>#REF!</v>
      </c>
      <c r="TLM97" s="1488" t="e">
        <f>SUM(TLM23,TLM27,TLM33,TLM38,TLM41,TLM44,TLM47,TLM50,TLM56,TLM62,TLM64,TLM70,TLM76,TLM78,TLM82,#REF!)*(1-$E$91)*0.095</f>
        <v>#REF!</v>
      </c>
      <c r="TLN97" s="1488" t="e">
        <f>SUM(TLN23,TLN27,TLN33,TLN38,TLN41,TLN44,TLN47,TLN50,TLN56,TLN62,TLN64,TLN70,TLN76,TLN78,TLN82,#REF!)*(1-$E$91)*0.095</f>
        <v>#REF!</v>
      </c>
      <c r="TLO97" s="1488" t="e">
        <f>SUM(TLO23,TLO27,TLO33,TLO38,TLO41,TLO44,TLO47,TLO50,TLO56,TLO62,TLO64,TLO70,TLO76,TLO78,TLO82,#REF!)*(1-$E$91)*0.095</f>
        <v>#REF!</v>
      </c>
      <c r="TLP97" s="1488" t="e">
        <f>SUM(TLP23,TLP27,TLP33,TLP38,TLP41,TLP44,TLP47,TLP50,TLP56,TLP62,TLP64,TLP70,TLP76,TLP78,TLP82,#REF!)*(1-$E$91)*0.095</f>
        <v>#REF!</v>
      </c>
      <c r="TLQ97" s="1488" t="e">
        <f>SUM(TLQ23,TLQ27,TLQ33,TLQ38,TLQ41,TLQ44,TLQ47,TLQ50,TLQ56,TLQ62,TLQ64,TLQ70,TLQ76,TLQ78,TLQ82,#REF!)*(1-$E$91)*0.095</f>
        <v>#REF!</v>
      </c>
      <c r="TLR97" s="1488" t="e">
        <f>SUM(TLR23,TLR27,TLR33,TLR38,TLR41,TLR44,TLR47,TLR50,TLR56,TLR62,TLR64,TLR70,TLR76,TLR78,TLR82,#REF!)*(1-$E$91)*0.095</f>
        <v>#REF!</v>
      </c>
      <c r="TLS97" s="1488" t="e">
        <f>SUM(TLS23,TLS27,TLS33,TLS38,TLS41,TLS44,TLS47,TLS50,TLS56,TLS62,TLS64,TLS70,TLS76,TLS78,TLS82,#REF!)*(1-$E$91)*0.095</f>
        <v>#REF!</v>
      </c>
      <c r="TLT97" s="1488" t="e">
        <f>SUM(TLT23,TLT27,TLT33,TLT38,TLT41,TLT44,TLT47,TLT50,TLT56,TLT62,TLT64,TLT70,TLT76,TLT78,TLT82,#REF!)*(1-$E$91)*0.095</f>
        <v>#REF!</v>
      </c>
      <c r="TLU97" s="1488" t="e">
        <f>SUM(TLU23,TLU27,TLU33,TLU38,TLU41,TLU44,TLU47,TLU50,TLU56,TLU62,TLU64,TLU70,TLU76,TLU78,TLU82,#REF!)*(1-$E$91)*0.095</f>
        <v>#REF!</v>
      </c>
      <c r="TLV97" s="1488" t="e">
        <f>SUM(TLV23,TLV27,TLV33,TLV38,TLV41,TLV44,TLV47,TLV50,TLV56,TLV62,TLV64,TLV70,TLV76,TLV78,TLV82,#REF!)*(1-$E$91)*0.095</f>
        <v>#REF!</v>
      </c>
      <c r="TLW97" s="1488" t="e">
        <f>SUM(TLW23,TLW27,TLW33,TLW38,TLW41,TLW44,TLW47,TLW50,TLW56,TLW62,TLW64,TLW70,TLW76,TLW78,TLW82,#REF!)*(1-$E$91)*0.095</f>
        <v>#REF!</v>
      </c>
      <c r="TLX97" s="1488" t="e">
        <f>SUM(TLX23,TLX27,TLX33,TLX38,TLX41,TLX44,TLX47,TLX50,TLX56,TLX62,TLX64,TLX70,TLX76,TLX78,TLX82,#REF!)*(1-$E$91)*0.095</f>
        <v>#REF!</v>
      </c>
      <c r="TLY97" s="1488" t="e">
        <f>SUM(TLY23,TLY27,TLY33,TLY38,TLY41,TLY44,TLY47,TLY50,TLY56,TLY62,TLY64,TLY70,TLY76,TLY78,TLY82,#REF!)*(1-$E$91)*0.095</f>
        <v>#REF!</v>
      </c>
      <c r="TLZ97" s="1488" t="e">
        <f>SUM(TLZ23,TLZ27,TLZ33,TLZ38,TLZ41,TLZ44,TLZ47,TLZ50,TLZ56,TLZ62,TLZ64,TLZ70,TLZ76,TLZ78,TLZ82,#REF!)*(1-$E$91)*0.095</f>
        <v>#REF!</v>
      </c>
      <c r="TMA97" s="1488" t="e">
        <f>SUM(TMA23,TMA27,TMA33,TMA38,TMA41,TMA44,TMA47,TMA50,TMA56,TMA62,TMA64,TMA70,TMA76,TMA78,TMA82,#REF!)*(1-$E$91)*0.095</f>
        <v>#REF!</v>
      </c>
      <c r="TMB97" s="1488" t="e">
        <f>SUM(TMB23,TMB27,TMB33,TMB38,TMB41,TMB44,TMB47,TMB50,TMB56,TMB62,TMB64,TMB70,TMB76,TMB78,TMB82,#REF!)*(1-$E$91)*0.095</f>
        <v>#REF!</v>
      </c>
      <c r="TMC97" s="1488" t="e">
        <f>SUM(TMC23,TMC27,TMC33,TMC38,TMC41,TMC44,TMC47,TMC50,TMC56,TMC62,TMC64,TMC70,TMC76,TMC78,TMC82,#REF!)*(1-$E$91)*0.095</f>
        <v>#REF!</v>
      </c>
      <c r="TMD97" s="1488" t="e">
        <f>SUM(TMD23,TMD27,TMD33,TMD38,TMD41,TMD44,TMD47,TMD50,TMD56,TMD62,TMD64,TMD70,TMD76,TMD78,TMD82,#REF!)*(1-$E$91)*0.095</f>
        <v>#REF!</v>
      </c>
      <c r="TME97" s="1488" t="e">
        <f>SUM(TME23,TME27,TME33,TME38,TME41,TME44,TME47,TME50,TME56,TME62,TME64,TME70,TME76,TME78,TME82,#REF!)*(1-$E$91)*0.095</f>
        <v>#REF!</v>
      </c>
      <c r="TMF97" s="1488" t="e">
        <f>SUM(TMF23,TMF27,TMF33,TMF38,TMF41,TMF44,TMF47,TMF50,TMF56,TMF62,TMF64,TMF70,TMF76,TMF78,TMF82,#REF!)*(1-$E$91)*0.095</f>
        <v>#REF!</v>
      </c>
      <c r="TMG97" s="1488" t="e">
        <f>SUM(TMG23,TMG27,TMG33,TMG38,TMG41,TMG44,TMG47,TMG50,TMG56,TMG62,TMG64,TMG70,TMG76,TMG78,TMG82,#REF!)*(1-$E$91)*0.095</f>
        <v>#REF!</v>
      </c>
      <c r="TMH97" s="1488" t="e">
        <f>SUM(TMH23,TMH27,TMH33,TMH38,TMH41,TMH44,TMH47,TMH50,TMH56,TMH62,TMH64,TMH70,TMH76,TMH78,TMH82,#REF!)*(1-$E$91)*0.095</f>
        <v>#REF!</v>
      </c>
      <c r="TMI97" s="1488" t="e">
        <f>SUM(TMI23,TMI27,TMI33,TMI38,TMI41,TMI44,TMI47,TMI50,TMI56,TMI62,TMI64,TMI70,TMI76,TMI78,TMI82,#REF!)*(1-$E$91)*0.095</f>
        <v>#REF!</v>
      </c>
      <c r="TMJ97" s="1488" t="e">
        <f>SUM(TMJ23,TMJ27,TMJ33,TMJ38,TMJ41,TMJ44,TMJ47,TMJ50,TMJ56,TMJ62,TMJ64,TMJ70,TMJ76,TMJ78,TMJ82,#REF!)*(1-$E$91)*0.095</f>
        <v>#REF!</v>
      </c>
      <c r="TMK97" s="1488" t="e">
        <f>SUM(TMK23,TMK27,TMK33,TMK38,TMK41,TMK44,TMK47,TMK50,TMK56,TMK62,TMK64,TMK70,TMK76,TMK78,TMK82,#REF!)*(1-$E$91)*0.095</f>
        <v>#REF!</v>
      </c>
      <c r="TML97" s="1488" t="e">
        <f>SUM(TML23,TML27,TML33,TML38,TML41,TML44,TML47,TML50,TML56,TML62,TML64,TML70,TML76,TML78,TML82,#REF!)*(1-$E$91)*0.095</f>
        <v>#REF!</v>
      </c>
      <c r="TMM97" s="1488" t="e">
        <f>SUM(TMM23,TMM27,TMM33,TMM38,TMM41,TMM44,TMM47,TMM50,TMM56,TMM62,TMM64,TMM70,TMM76,TMM78,TMM82,#REF!)*(1-$E$91)*0.095</f>
        <v>#REF!</v>
      </c>
      <c r="TMN97" s="1488" t="e">
        <f>SUM(TMN23,TMN27,TMN33,TMN38,TMN41,TMN44,TMN47,TMN50,TMN56,TMN62,TMN64,TMN70,TMN76,TMN78,TMN82,#REF!)*(1-$E$91)*0.095</f>
        <v>#REF!</v>
      </c>
      <c r="TMO97" s="1488" t="e">
        <f>SUM(TMO23,TMO27,TMO33,TMO38,TMO41,TMO44,TMO47,TMO50,TMO56,TMO62,TMO64,TMO70,TMO76,TMO78,TMO82,#REF!)*(1-$E$91)*0.095</f>
        <v>#REF!</v>
      </c>
      <c r="TMP97" s="1488" t="e">
        <f>SUM(TMP23,TMP27,TMP33,TMP38,TMP41,TMP44,TMP47,TMP50,TMP56,TMP62,TMP64,TMP70,TMP76,TMP78,TMP82,#REF!)*(1-$E$91)*0.095</f>
        <v>#REF!</v>
      </c>
      <c r="TMQ97" s="1488" t="e">
        <f>SUM(TMQ23,TMQ27,TMQ33,TMQ38,TMQ41,TMQ44,TMQ47,TMQ50,TMQ56,TMQ62,TMQ64,TMQ70,TMQ76,TMQ78,TMQ82,#REF!)*(1-$E$91)*0.095</f>
        <v>#REF!</v>
      </c>
      <c r="TMR97" s="1488" t="e">
        <f>SUM(TMR23,TMR27,TMR33,TMR38,TMR41,TMR44,TMR47,TMR50,TMR56,TMR62,TMR64,TMR70,TMR76,TMR78,TMR82,#REF!)*(1-$E$91)*0.095</f>
        <v>#REF!</v>
      </c>
      <c r="TMS97" s="1488" t="e">
        <f>SUM(TMS23,TMS27,TMS33,TMS38,TMS41,TMS44,TMS47,TMS50,TMS56,TMS62,TMS64,TMS70,TMS76,TMS78,TMS82,#REF!)*(1-$E$91)*0.095</f>
        <v>#REF!</v>
      </c>
      <c r="TMT97" s="1488" t="e">
        <f>SUM(TMT23,TMT27,TMT33,TMT38,TMT41,TMT44,TMT47,TMT50,TMT56,TMT62,TMT64,TMT70,TMT76,TMT78,TMT82,#REF!)*(1-$E$91)*0.095</f>
        <v>#REF!</v>
      </c>
      <c r="TMU97" s="1488" t="e">
        <f>SUM(TMU23,TMU27,TMU33,TMU38,TMU41,TMU44,TMU47,TMU50,TMU56,TMU62,TMU64,TMU70,TMU76,TMU78,TMU82,#REF!)*(1-$E$91)*0.095</f>
        <v>#REF!</v>
      </c>
      <c r="TMV97" s="1488" t="e">
        <f>SUM(TMV23,TMV27,TMV33,TMV38,TMV41,TMV44,TMV47,TMV50,TMV56,TMV62,TMV64,TMV70,TMV76,TMV78,TMV82,#REF!)*(1-$E$91)*0.095</f>
        <v>#REF!</v>
      </c>
      <c r="TMW97" s="1488" t="e">
        <f>SUM(TMW23,TMW27,TMW33,TMW38,TMW41,TMW44,TMW47,TMW50,TMW56,TMW62,TMW64,TMW70,TMW76,TMW78,TMW82,#REF!)*(1-$E$91)*0.095</f>
        <v>#REF!</v>
      </c>
      <c r="TMX97" s="1488" t="e">
        <f>SUM(TMX23,TMX27,TMX33,TMX38,TMX41,TMX44,TMX47,TMX50,TMX56,TMX62,TMX64,TMX70,TMX76,TMX78,TMX82,#REF!)*(1-$E$91)*0.095</f>
        <v>#REF!</v>
      </c>
      <c r="TMY97" s="1488" t="e">
        <f>SUM(TMY23,TMY27,TMY33,TMY38,TMY41,TMY44,TMY47,TMY50,TMY56,TMY62,TMY64,TMY70,TMY76,TMY78,TMY82,#REF!)*(1-$E$91)*0.095</f>
        <v>#REF!</v>
      </c>
      <c r="TMZ97" s="1488" t="e">
        <f>SUM(TMZ23,TMZ27,TMZ33,TMZ38,TMZ41,TMZ44,TMZ47,TMZ50,TMZ56,TMZ62,TMZ64,TMZ70,TMZ76,TMZ78,TMZ82,#REF!)*(1-$E$91)*0.095</f>
        <v>#REF!</v>
      </c>
      <c r="TNA97" s="1488" t="e">
        <f>SUM(TNA23,TNA27,TNA33,TNA38,TNA41,TNA44,TNA47,TNA50,TNA56,TNA62,TNA64,TNA70,TNA76,TNA78,TNA82,#REF!)*(1-$E$91)*0.095</f>
        <v>#REF!</v>
      </c>
      <c r="TNB97" s="1488" t="e">
        <f>SUM(TNB23,TNB27,TNB33,TNB38,TNB41,TNB44,TNB47,TNB50,TNB56,TNB62,TNB64,TNB70,TNB76,TNB78,TNB82,#REF!)*(1-$E$91)*0.095</f>
        <v>#REF!</v>
      </c>
      <c r="TNC97" s="1488" t="e">
        <f>SUM(TNC23,TNC27,TNC33,TNC38,TNC41,TNC44,TNC47,TNC50,TNC56,TNC62,TNC64,TNC70,TNC76,TNC78,TNC82,#REF!)*(1-$E$91)*0.095</f>
        <v>#REF!</v>
      </c>
      <c r="TND97" s="1488" t="e">
        <f>SUM(TND23,TND27,TND33,TND38,TND41,TND44,TND47,TND50,TND56,TND62,TND64,TND70,TND76,TND78,TND82,#REF!)*(1-$E$91)*0.095</f>
        <v>#REF!</v>
      </c>
      <c r="TNE97" s="1488" t="e">
        <f>SUM(TNE23,TNE27,TNE33,TNE38,TNE41,TNE44,TNE47,TNE50,TNE56,TNE62,TNE64,TNE70,TNE76,TNE78,TNE82,#REF!)*(1-$E$91)*0.095</f>
        <v>#REF!</v>
      </c>
      <c r="TNF97" s="1488" t="e">
        <f>SUM(TNF23,TNF27,TNF33,TNF38,TNF41,TNF44,TNF47,TNF50,TNF56,TNF62,TNF64,TNF70,TNF76,TNF78,TNF82,#REF!)*(1-$E$91)*0.095</f>
        <v>#REF!</v>
      </c>
      <c r="TNG97" s="1488" t="e">
        <f>SUM(TNG23,TNG27,TNG33,TNG38,TNG41,TNG44,TNG47,TNG50,TNG56,TNG62,TNG64,TNG70,TNG76,TNG78,TNG82,#REF!)*(1-$E$91)*0.095</f>
        <v>#REF!</v>
      </c>
      <c r="TNH97" s="1488" t="e">
        <f>SUM(TNH23,TNH27,TNH33,TNH38,TNH41,TNH44,TNH47,TNH50,TNH56,TNH62,TNH64,TNH70,TNH76,TNH78,TNH82,#REF!)*(1-$E$91)*0.095</f>
        <v>#REF!</v>
      </c>
      <c r="TNI97" s="1488" t="e">
        <f>SUM(TNI23,TNI27,TNI33,TNI38,TNI41,TNI44,TNI47,TNI50,TNI56,TNI62,TNI64,TNI70,TNI76,TNI78,TNI82,#REF!)*(1-$E$91)*0.095</f>
        <v>#REF!</v>
      </c>
      <c r="TNJ97" s="1488" t="e">
        <f>SUM(TNJ23,TNJ27,TNJ33,TNJ38,TNJ41,TNJ44,TNJ47,TNJ50,TNJ56,TNJ62,TNJ64,TNJ70,TNJ76,TNJ78,TNJ82,#REF!)*(1-$E$91)*0.095</f>
        <v>#REF!</v>
      </c>
      <c r="TNK97" s="1488" t="e">
        <f>SUM(TNK23,TNK27,TNK33,TNK38,TNK41,TNK44,TNK47,TNK50,TNK56,TNK62,TNK64,TNK70,TNK76,TNK78,TNK82,#REF!)*(1-$E$91)*0.095</f>
        <v>#REF!</v>
      </c>
      <c r="TNL97" s="1488" t="e">
        <f>SUM(TNL23,TNL27,TNL33,TNL38,TNL41,TNL44,TNL47,TNL50,TNL56,TNL62,TNL64,TNL70,TNL76,TNL78,TNL82,#REF!)*(1-$E$91)*0.095</f>
        <v>#REF!</v>
      </c>
      <c r="TNM97" s="1488" t="e">
        <f>SUM(TNM23,TNM27,TNM33,TNM38,TNM41,TNM44,TNM47,TNM50,TNM56,TNM62,TNM64,TNM70,TNM76,TNM78,TNM82,#REF!)*(1-$E$91)*0.095</f>
        <v>#REF!</v>
      </c>
      <c r="TNN97" s="1488" t="e">
        <f>SUM(TNN23,TNN27,TNN33,TNN38,TNN41,TNN44,TNN47,TNN50,TNN56,TNN62,TNN64,TNN70,TNN76,TNN78,TNN82,#REF!)*(1-$E$91)*0.095</f>
        <v>#REF!</v>
      </c>
      <c r="TNO97" s="1488" t="e">
        <f>SUM(TNO23,TNO27,TNO33,TNO38,TNO41,TNO44,TNO47,TNO50,TNO56,TNO62,TNO64,TNO70,TNO76,TNO78,TNO82,#REF!)*(1-$E$91)*0.095</f>
        <v>#REF!</v>
      </c>
      <c r="TNP97" s="1488" t="e">
        <f>SUM(TNP23,TNP27,TNP33,TNP38,TNP41,TNP44,TNP47,TNP50,TNP56,TNP62,TNP64,TNP70,TNP76,TNP78,TNP82,#REF!)*(1-$E$91)*0.095</f>
        <v>#REF!</v>
      </c>
      <c r="TNQ97" s="1488" t="e">
        <f>SUM(TNQ23,TNQ27,TNQ33,TNQ38,TNQ41,TNQ44,TNQ47,TNQ50,TNQ56,TNQ62,TNQ64,TNQ70,TNQ76,TNQ78,TNQ82,#REF!)*(1-$E$91)*0.095</f>
        <v>#REF!</v>
      </c>
      <c r="TNR97" s="1488" t="e">
        <f>SUM(TNR23,TNR27,TNR33,TNR38,TNR41,TNR44,TNR47,TNR50,TNR56,TNR62,TNR64,TNR70,TNR76,TNR78,TNR82,#REF!)*(1-$E$91)*0.095</f>
        <v>#REF!</v>
      </c>
      <c r="TNS97" s="1488" t="e">
        <f>SUM(TNS23,TNS27,TNS33,TNS38,TNS41,TNS44,TNS47,TNS50,TNS56,TNS62,TNS64,TNS70,TNS76,TNS78,TNS82,#REF!)*(1-$E$91)*0.095</f>
        <v>#REF!</v>
      </c>
      <c r="TNT97" s="1488" t="e">
        <f>SUM(TNT23,TNT27,TNT33,TNT38,TNT41,TNT44,TNT47,TNT50,TNT56,TNT62,TNT64,TNT70,TNT76,TNT78,TNT82,#REF!)*(1-$E$91)*0.095</f>
        <v>#REF!</v>
      </c>
      <c r="TNU97" s="1488" t="e">
        <f>SUM(TNU23,TNU27,TNU33,TNU38,TNU41,TNU44,TNU47,TNU50,TNU56,TNU62,TNU64,TNU70,TNU76,TNU78,TNU82,#REF!)*(1-$E$91)*0.095</f>
        <v>#REF!</v>
      </c>
      <c r="TNV97" s="1488" t="e">
        <f>SUM(TNV23,TNV27,TNV33,TNV38,TNV41,TNV44,TNV47,TNV50,TNV56,TNV62,TNV64,TNV70,TNV76,TNV78,TNV82,#REF!)*(1-$E$91)*0.095</f>
        <v>#REF!</v>
      </c>
      <c r="TNW97" s="1488" t="e">
        <f>SUM(TNW23,TNW27,TNW33,TNW38,TNW41,TNW44,TNW47,TNW50,TNW56,TNW62,TNW64,TNW70,TNW76,TNW78,TNW82,#REF!)*(1-$E$91)*0.095</f>
        <v>#REF!</v>
      </c>
      <c r="TNX97" s="1488" t="e">
        <f>SUM(TNX23,TNX27,TNX33,TNX38,TNX41,TNX44,TNX47,TNX50,TNX56,TNX62,TNX64,TNX70,TNX76,TNX78,TNX82,#REF!)*(1-$E$91)*0.095</f>
        <v>#REF!</v>
      </c>
      <c r="TNY97" s="1488" t="e">
        <f>SUM(TNY23,TNY27,TNY33,TNY38,TNY41,TNY44,TNY47,TNY50,TNY56,TNY62,TNY64,TNY70,TNY76,TNY78,TNY82,#REF!)*(1-$E$91)*0.095</f>
        <v>#REF!</v>
      </c>
      <c r="TNZ97" s="1488" t="e">
        <f>SUM(TNZ23,TNZ27,TNZ33,TNZ38,TNZ41,TNZ44,TNZ47,TNZ50,TNZ56,TNZ62,TNZ64,TNZ70,TNZ76,TNZ78,TNZ82,#REF!)*(1-$E$91)*0.095</f>
        <v>#REF!</v>
      </c>
      <c r="TOA97" s="1488" t="e">
        <f>SUM(TOA23,TOA27,TOA33,TOA38,TOA41,TOA44,TOA47,TOA50,TOA56,TOA62,TOA64,TOA70,TOA76,TOA78,TOA82,#REF!)*(1-$E$91)*0.095</f>
        <v>#REF!</v>
      </c>
      <c r="TOB97" s="1488" t="e">
        <f>SUM(TOB23,TOB27,TOB33,TOB38,TOB41,TOB44,TOB47,TOB50,TOB56,TOB62,TOB64,TOB70,TOB76,TOB78,TOB82,#REF!)*(1-$E$91)*0.095</f>
        <v>#REF!</v>
      </c>
      <c r="TOC97" s="1488" t="e">
        <f>SUM(TOC23,TOC27,TOC33,TOC38,TOC41,TOC44,TOC47,TOC50,TOC56,TOC62,TOC64,TOC70,TOC76,TOC78,TOC82,#REF!)*(1-$E$91)*0.095</f>
        <v>#REF!</v>
      </c>
      <c r="TOD97" s="1488" t="e">
        <f>SUM(TOD23,TOD27,TOD33,TOD38,TOD41,TOD44,TOD47,TOD50,TOD56,TOD62,TOD64,TOD70,TOD76,TOD78,TOD82,#REF!)*(1-$E$91)*0.095</f>
        <v>#REF!</v>
      </c>
      <c r="TOE97" s="1488" t="e">
        <f>SUM(TOE23,TOE27,TOE33,TOE38,TOE41,TOE44,TOE47,TOE50,TOE56,TOE62,TOE64,TOE70,TOE76,TOE78,TOE82,#REF!)*(1-$E$91)*0.095</f>
        <v>#REF!</v>
      </c>
      <c r="TOF97" s="1488" t="e">
        <f>SUM(TOF23,TOF27,TOF33,TOF38,TOF41,TOF44,TOF47,TOF50,TOF56,TOF62,TOF64,TOF70,TOF76,TOF78,TOF82,#REF!)*(1-$E$91)*0.095</f>
        <v>#REF!</v>
      </c>
      <c r="TOG97" s="1488" t="e">
        <f>SUM(TOG23,TOG27,TOG33,TOG38,TOG41,TOG44,TOG47,TOG50,TOG56,TOG62,TOG64,TOG70,TOG76,TOG78,TOG82,#REF!)*(1-$E$91)*0.095</f>
        <v>#REF!</v>
      </c>
      <c r="TOH97" s="1488" t="e">
        <f>SUM(TOH23,TOH27,TOH33,TOH38,TOH41,TOH44,TOH47,TOH50,TOH56,TOH62,TOH64,TOH70,TOH76,TOH78,TOH82,#REF!)*(1-$E$91)*0.095</f>
        <v>#REF!</v>
      </c>
      <c r="TOI97" s="1488" t="e">
        <f>SUM(TOI23,TOI27,TOI33,TOI38,TOI41,TOI44,TOI47,TOI50,TOI56,TOI62,TOI64,TOI70,TOI76,TOI78,TOI82,#REF!)*(1-$E$91)*0.095</f>
        <v>#REF!</v>
      </c>
      <c r="TOJ97" s="1488" t="e">
        <f>SUM(TOJ23,TOJ27,TOJ33,TOJ38,TOJ41,TOJ44,TOJ47,TOJ50,TOJ56,TOJ62,TOJ64,TOJ70,TOJ76,TOJ78,TOJ82,#REF!)*(1-$E$91)*0.095</f>
        <v>#REF!</v>
      </c>
      <c r="TOK97" s="1488" t="e">
        <f>SUM(TOK23,TOK27,TOK33,TOK38,TOK41,TOK44,TOK47,TOK50,TOK56,TOK62,TOK64,TOK70,TOK76,TOK78,TOK82,#REF!)*(1-$E$91)*0.095</f>
        <v>#REF!</v>
      </c>
      <c r="TOL97" s="1488" t="e">
        <f>SUM(TOL23,TOL27,TOL33,TOL38,TOL41,TOL44,TOL47,TOL50,TOL56,TOL62,TOL64,TOL70,TOL76,TOL78,TOL82,#REF!)*(1-$E$91)*0.095</f>
        <v>#REF!</v>
      </c>
      <c r="TOM97" s="1488" t="e">
        <f>SUM(TOM23,TOM27,TOM33,TOM38,TOM41,TOM44,TOM47,TOM50,TOM56,TOM62,TOM64,TOM70,TOM76,TOM78,TOM82,#REF!)*(1-$E$91)*0.095</f>
        <v>#REF!</v>
      </c>
      <c r="TON97" s="1488" t="e">
        <f>SUM(TON23,TON27,TON33,TON38,TON41,TON44,TON47,TON50,TON56,TON62,TON64,TON70,TON76,TON78,TON82,#REF!)*(1-$E$91)*0.095</f>
        <v>#REF!</v>
      </c>
      <c r="TOO97" s="1488" t="e">
        <f>SUM(TOO23,TOO27,TOO33,TOO38,TOO41,TOO44,TOO47,TOO50,TOO56,TOO62,TOO64,TOO70,TOO76,TOO78,TOO82,#REF!)*(1-$E$91)*0.095</f>
        <v>#REF!</v>
      </c>
      <c r="TOP97" s="1488" t="e">
        <f>SUM(TOP23,TOP27,TOP33,TOP38,TOP41,TOP44,TOP47,TOP50,TOP56,TOP62,TOP64,TOP70,TOP76,TOP78,TOP82,#REF!)*(1-$E$91)*0.095</f>
        <v>#REF!</v>
      </c>
      <c r="TOQ97" s="1488" t="e">
        <f>SUM(TOQ23,TOQ27,TOQ33,TOQ38,TOQ41,TOQ44,TOQ47,TOQ50,TOQ56,TOQ62,TOQ64,TOQ70,TOQ76,TOQ78,TOQ82,#REF!)*(1-$E$91)*0.095</f>
        <v>#REF!</v>
      </c>
      <c r="TOR97" s="1488" t="e">
        <f>SUM(TOR23,TOR27,TOR33,TOR38,TOR41,TOR44,TOR47,TOR50,TOR56,TOR62,TOR64,TOR70,TOR76,TOR78,TOR82,#REF!)*(1-$E$91)*0.095</f>
        <v>#REF!</v>
      </c>
      <c r="TOS97" s="1488" t="e">
        <f>SUM(TOS23,TOS27,TOS33,TOS38,TOS41,TOS44,TOS47,TOS50,TOS56,TOS62,TOS64,TOS70,TOS76,TOS78,TOS82,#REF!)*(1-$E$91)*0.095</f>
        <v>#REF!</v>
      </c>
      <c r="TOT97" s="1488" t="e">
        <f>SUM(TOT23,TOT27,TOT33,TOT38,TOT41,TOT44,TOT47,TOT50,TOT56,TOT62,TOT64,TOT70,TOT76,TOT78,TOT82,#REF!)*(1-$E$91)*0.095</f>
        <v>#REF!</v>
      </c>
      <c r="TOU97" s="1488" t="e">
        <f>SUM(TOU23,TOU27,TOU33,TOU38,TOU41,TOU44,TOU47,TOU50,TOU56,TOU62,TOU64,TOU70,TOU76,TOU78,TOU82,#REF!)*(1-$E$91)*0.095</f>
        <v>#REF!</v>
      </c>
      <c r="TOV97" s="1488" t="e">
        <f>SUM(TOV23,TOV27,TOV33,TOV38,TOV41,TOV44,TOV47,TOV50,TOV56,TOV62,TOV64,TOV70,TOV76,TOV78,TOV82,#REF!)*(1-$E$91)*0.095</f>
        <v>#REF!</v>
      </c>
      <c r="TOW97" s="1488" t="e">
        <f>SUM(TOW23,TOW27,TOW33,TOW38,TOW41,TOW44,TOW47,TOW50,TOW56,TOW62,TOW64,TOW70,TOW76,TOW78,TOW82,#REF!)*(1-$E$91)*0.095</f>
        <v>#REF!</v>
      </c>
      <c r="TOX97" s="1488" t="e">
        <f>SUM(TOX23,TOX27,TOX33,TOX38,TOX41,TOX44,TOX47,TOX50,TOX56,TOX62,TOX64,TOX70,TOX76,TOX78,TOX82,#REF!)*(1-$E$91)*0.095</f>
        <v>#REF!</v>
      </c>
      <c r="TOY97" s="1488" t="e">
        <f>SUM(TOY23,TOY27,TOY33,TOY38,TOY41,TOY44,TOY47,TOY50,TOY56,TOY62,TOY64,TOY70,TOY76,TOY78,TOY82,#REF!)*(1-$E$91)*0.095</f>
        <v>#REF!</v>
      </c>
      <c r="TOZ97" s="1488" t="e">
        <f>SUM(TOZ23,TOZ27,TOZ33,TOZ38,TOZ41,TOZ44,TOZ47,TOZ50,TOZ56,TOZ62,TOZ64,TOZ70,TOZ76,TOZ78,TOZ82,#REF!)*(1-$E$91)*0.095</f>
        <v>#REF!</v>
      </c>
      <c r="TPA97" s="1488" t="e">
        <f>SUM(TPA23,TPA27,TPA33,TPA38,TPA41,TPA44,TPA47,TPA50,TPA56,TPA62,TPA64,TPA70,TPA76,TPA78,TPA82,#REF!)*(1-$E$91)*0.095</f>
        <v>#REF!</v>
      </c>
      <c r="TPB97" s="1488" t="e">
        <f>SUM(TPB23,TPB27,TPB33,TPB38,TPB41,TPB44,TPB47,TPB50,TPB56,TPB62,TPB64,TPB70,TPB76,TPB78,TPB82,#REF!)*(1-$E$91)*0.095</f>
        <v>#REF!</v>
      </c>
      <c r="TPC97" s="1488" t="e">
        <f>SUM(TPC23,TPC27,TPC33,TPC38,TPC41,TPC44,TPC47,TPC50,TPC56,TPC62,TPC64,TPC70,TPC76,TPC78,TPC82,#REF!)*(1-$E$91)*0.095</f>
        <v>#REF!</v>
      </c>
      <c r="TPD97" s="1488" t="e">
        <f>SUM(TPD23,TPD27,TPD33,TPD38,TPD41,TPD44,TPD47,TPD50,TPD56,TPD62,TPD64,TPD70,TPD76,TPD78,TPD82,#REF!)*(1-$E$91)*0.095</f>
        <v>#REF!</v>
      </c>
      <c r="TPE97" s="1488" t="e">
        <f>SUM(TPE23,TPE27,TPE33,TPE38,TPE41,TPE44,TPE47,TPE50,TPE56,TPE62,TPE64,TPE70,TPE76,TPE78,TPE82,#REF!)*(1-$E$91)*0.095</f>
        <v>#REF!</v>
      </c>
      <c r="TPF97" s="1488" t="e">
        <f>SUM(TPF23,TPF27,TPF33,TPF38,TPF41,TPF44,TPF47,TPF50,TPF56,TPF62,TPF64,TPF70,TPF76,TPF78,TPF82,#REF!)*(1-$E$91)*0.095</f>
        <v>#REF!</v>
      </c>
      <c r="TPG97" s="1488" t="e">
        <f>SUM(TPG23,TPG27,TPG33,TPG38,TPG41,TPG44,TPG47,TPG50,TPG56,TPG62,TPG64,TPG70,TPG76,TPG78,TPG82,#REF!)*(1-$E$91)*0.095</f>
        <v>#REF!</v>
      </c>
      <c r="TPH97" s="1488" t="e">
        <f>SUM(TPH23,TPH27,TPH33,TPH38,TPH41,TPH44,TPH47,TPH50,TPH56,TPH62,TPH64,TPH70,TPH76,TPH78,TPH82,#REF!)*(1-$E$91)*0.095</f>
        <v>#REF!</v>
      </c>
      <c r="TPI97" s="1488" t="e">
        <f>SUM(TPI23,TPI27,TPI33,TPI38,TPI41,TPI44,TPI47,TPI50,TPI56,TPI62,TPI64,TPI70,TPI76,TPI78,TPI82,#REF!)*(1-$E$91)*0.095</f>
        <v>#REF!</v>
      </c>
      <c r="TPJ97" s="1488" t="e">
        <f>SUM(TPJ23,TPJ27,TPJ33,TPJ38,TPJ41,TPJ44,TPJ47,TPJ50,TPJ56,TPJ62,TPJ64,TPJ70,TPJ76,TPJ78,TPJ82,#REF!)*(1-$E$91)*0.095</f>
        <v>#REF!</v>
      </c>
      <c r="TPK97" s="1488" t="e">
        <f>SUM(TPK23,TPK27,TPK33,TPK38,TPK41,TPK44,TPK47,TPK50,TPK56,TPK62,TPK64,TPK70,TPK76,TPK78,TPK82,#REF!)*(1-$E$91)*0.095</f>
        <v>#REF!</v>
      </c>
      <c r="TPL97" s="1488" t="e">
        <f>SUM(TPL23,TPL27,TPL33,TPL38,TPL41,TPL44,TPL47,TPL50,TPL56,TPL62,TPL64,TPL70,TPL76,TPL78,TPL82,#REF!)*(1-$E$91)*0.095</f>
        <v>#REF!</v>
      </c>
      <c r="TPM97" s="1488" t="e">
        <f>SUM(TPM23,TPM27,TPM33,TPM38,TPM41,TPM44,TPM47,TPM50,TPM56,TPM62,TPM64,TPM70,TPM76,TPM78,TPM82,#REF!)*(1-$E$91)*0.095</f>
        <v>#REF!</v>
      </c>
      <c r="TPN97" s="1488" t="e">
        <f>SUM(TPN23,TPN27,TPN33,TPN38,TPN41,TPN44,TPN47,TPN50,TPN56,TPN62,TPN64,TPN70,TPN76,TPN78,TPN82,#REF!)*(1-$E$91)*0.095</f>
        <v>#REF!</v>
      </c>
      <c r="TPO97" s="1488" t="e">
        <f>SUM(TPO23,TPO27,TPO33,TPO38,TPO41,TPO44,TPO47,TPO50,TPO56,TPO62,TPO64,TPO70,TPO76,TPO78,TPO82,#REF!)*(1-$E$91)*0.095</f>
        <v>#REF!</v>
      </c>
      <c r="TPP97" s="1488" t="e">
        <f>SUM(TPP23,TPP27,TPP33,TPP38,TPP41,TPP44,TPP47,TPP50,TPP56,TPP62,TPP64,TPP70,TPP76,TPP78,TPP82,#REF!)*(1-$E$91)*0.095</f>
        <v>#REF!</v>
      </c>
      <c r="TPQ97" s="1488" t="e">
        <f>SUM(TPQ23,TPQ27,TPQ33,TPQ38,TPQ41,TPQ44,TPQ47,TPQ50,TPQ56,TPQ62,TPQ64,TPQ70,TPQ76,TPQ78,TPQ82,#REF!)*(1-$E$91)*0.095</f>
        <v>#REF!</v>
      </c>
      <c r="TPR97" s="1488" t="e">
        <f>SUM(TPR23,TPR27,TPR33,TPR38,TPR41,TPR44,TPR47,TPR50,TPR56,TPR62,TPR64,TPR70,TPR76,TPR78,TPR82,#REF!)*(1-$E$91)*0.095</f>
        <v>#REF!</v>
      </c>
      <c r="TPS97" s="1488" t="e">
        <f>SUM(TPS23,TPS27,TPS33,TPS38,TPS41,TPS44,TPS47,TPS50,TPS56,TPS62,TPS64,TPS70,TPS76,TPS78,TPS82,#REF!)*(1-$E$91)*0.095</f>
        <v>#REF!</v>
      </c>
      <c r="TPT97" s="1488" t="e">
        <f>SUM(TPT23,TPT27,TPT33,TPT38,TPT41,TPT44,TPT47,TPT50,TPT56,TPT62,TPT64,TPT70,TPT76,TPT78,TPT82,#REF!)*(1-$E$91)*0.095</f>
        <v>#REF!</v>
      </c>
      <c r="TPU97" s="1488" t="e">
        <f>SUM(TPU23,TPU27,TPU33,TPU38,TPU41,TPU44,TPU47,TPU50,TPU56,TPU62,TPU64,TPU70,TPU76,TPU78,TPU82,#REF!)*(1-$E$91)*0.095</f>
        <v>#REF!</v>
      </c>
      <c r="TPV97" s="1488" t="e">
        <f>SUM(TPV23,TPV27,TPV33,TPV38,TPV41,TPV44,TPV47,TPV50,TPV56,TPV62,TPV64,TPV70,TPV76,TPV78,TPV82,#REF!)*(1-$E$91)*0.095</f>
        <v>#REF!</v>
      </c>
      <c r="TPW97" s="1488" t="e">
        <f>SUM(TPW23,TPW27,TPW33,TPW38,TPW41,TPW44,TPW47,TPW50,TPW56,TPW62,TPW64,TPW70,TPW76,TPW78,TPW82,#REF!)*(1-$E$91)*0.095</f>
        <v>#REF!</v>
      </c>
      <c r="TPX97" s="1488" t="e">
        <f>SUM(TPX23,TPX27,TPX33,TPX38,TPX41,TPX44,TPX47,TPX50,TPX56,TPX62,TPX64,TPX70,TPX76,TPX78,TPX82,#REF!)*(1-$E$91)*0.095</f>
        <v>#REF!</v>
      </c>
      <c r="TPY97" s="1488" t="e">
        <f>SUM(TPY23,TPY27,TPY33,TPY38,TPY41,TPY44,TPY47,TPY50,TPY56,TPY62,TPY64,TPY70,TPY76,TPY78,TPY82,#REF!)*(1-$E$91)*0.095</f>
        <v>#REF!</v>
      </c>
      <c r="TPZ97" s="1488" t="e">
        <f>SUM(TPZ23,TPZ27,TPZ33,TPZ38,TPZ41,TPZ44,TPZ47,TPZ50,TPZ56,TPZ62,TPZ64,TPZ70,TPZ76,TPZ78,TPZ82,#REF!)*(1-$E$91)*0.095</f>
        <v>#REF!</v>
      </c>
      <c r="TQA97" s="1488" t="e">
        <f>SUM(TQA23,TQA27,TQA33,TQA38,TQA41,TQA44,TQA47,TQA50,TQA56,TQA62,TQA64,TQA70,TQA76,TQA78,TQA82,#REF!)*(1-$E$91)*0.095</f>
        <v>#REF!</v>
      </c>
      <c r="TQB97" s="1488" t="e">
        <f>SUM(TQB23,TQB27,TQB33,TQB38,TQB41,TQB44,TQB47,TQB50,TQB56,TQB62,TQB64,TQB70,TQB76,TQB78,TQB82,#REF!)*(1-$E$91)*0.095</f>
        <v>#REF!</v>
      </c>
      <c r="TQC97" s="1488" t="e">
        <f>SUM(TQC23,TQC27,TQC33,TQC38,TQC41,TQC44,TQC47,TQC50,TQC56,TQC62,TQC64,TQC70,TQC76,TQC78,TQC82,#REF!)*(1-$E$91)*0.095</f>
        <v>#REF!</v>
      </c>
      <c r="TQD97" s="1488" t="e">
        <f>SUM(TQD23,TQD27,TQD33,TQD38,TQD41,TQD44,TQD47,TQD50,TQD56,TQD62,TQD64,TQD70,TQD76,TQD78,TQD82,#REF!)*(1-$E$91)*0.095</f>
        <v>#REF!</v>
      </c>
      <c r="TQE97" s="1488" t="e">
        <f>SUM(TQE23,TQE27,TQE33,TQE38,TQE41,TQE44,TQE47,TQE50,TQE56,TQE62,TQE64,TQE70,TQE76,TQE78,TQE82,#REF!)*(1-$E$91)*0.095</f>
        <v>#REF!</v>
      </c>
      <c r="TQF97" s="1488" t="e">
        <f>SUM(TQF23,TQF27,TQF33,TQF38,TQF41,TQF44,TQF47,TQF50,TQF56,TQF62,TQF64,TQF70,TQF76,TQF78,TQF82,#REF!)*(1-$E$91)*0.095</f>
        <v>#REF!</v>
      </c>
      <c r="TQG97" s="1488" t="e">
        <f>SUM(TQG23,TQG27,TQG33,TQG38,TQG41,TQG44,TQG47,TQG50,TQG56,TQG62,TQG64,TQG70,TQG76,TQG78,TQG82,#REF!)*(1-$E$91)*0.095</f>
        <v>#REF!</v>
      </c>
      <c r="TQH97" s="1488" t="e">
        <f>SUM(TQH23,TQH27,TQH33,TQH38,TQH41,TQH44,TQH47,TQH50,TQH56,TQH62,TQH64,TQH70,TQH76,TQH78,TQH82,#REF!)*(1-$E$91)*0.095</f>
        <v>#REF!</v>
      </c>
      <c r="TQI97" s="1488" t="e">
        <f>SUM(TQI23,TQI27,TQI33,TQI38,TQI41,TQI44,TQI47,TQI50,TQI56,TQI62,TQI64,TQI70,TQI76,TQI78,TQI82,#REF!)*(1-$E$91)*0.095</f>
        <v>#REF!</v>
      </c>
      <c r="TQJ97" s="1488" t="e">
        <f>SUM(TQJ23,TQJ27,TQJ33,TQJ38,TQJ41,TQJ44,TQJ47,TQJ50,TQJ56,TQJ62,TQJ64,TQJ70,TQJ76,TQJ78,TQJ82,#REF!)*(1-$E$91)*0.095</f>
        <v>#REF!</v>
      </c>
      <c r="TQK97" s="1488" t="e">
        <f>SUM(TQK23,TQK27,TQK33,TQK38,TQK41,TQK44,TQK47,TQK50,TQK56,TQK62,TQK64,TQK70,TQK76,TQK78,TQK82,#REF!)*(1-$E$91)*0.095</f>
        <v>#REF!</v>
      </c>
      <c r="TQL97" s="1488" t="e">
        <f>SUM(TQL23,TQL27,TQL33,TQL38,TQL41,TQL44,TQL47,TQL50,TQL56,TQL62,TQL64,TQL70,TQL76,TQL78,TQL82,#REF!)*(1-$E$91)*0.095</f>
        <v>#REF!</v>
      </c>
      <c r="TQM97" s="1488" t="e">
        <f>SUM(TQM23,TQM27,TQM33,TQM38,TQM41,TQM44,TQM47,TQM50,TQM56,TQM62,TQM64,TQM70,TQM76,TQM78,TQM82,#REF!)*(1-$E$91)*0.095</f>
        <v>#REF!</v>
      </c>
      <c r="TQN97" s="1488" t="e">
        <f>SUM(TQN23,TQN27,TQN33,TQN38,TQN41,TQN44,TQN47,TQN50,TQN56,TQN62,TQN64,TQN70,TQN76,TQN78,TQN82,#REF!)*(1-$E$91)*0.095</f>
        <v>#REF!</v>
      </c>
      <c r="TQO97" s="1488" t="e">
        <f>SUM(TQO23,TQO27,TQO33,TQO38,TQO41,TQO44,TQO47,TQO50,TQO56,TQO62,TQO64,TQO70,TQO76,TQO78,TQO82,#REF!)*(1-$E$91)*0.095</f>
        <v>#REF!</v>
      </c>
      <c r="TQP97" s="1488" t="e">
        <f>SUM(TQP23,TQP27,TQP33,TQP38,TQP41,TQP44,TQP47,TQP50,TQP56,TQP62,TQP64,TQP70,TQP76,TQP78,TQP82,#REF!)*(1-$E$91)*0.095</f>
        <v>#REF!</v>
      </c>
      <c r="TQQ97" s="1488" t="e">
        <f>SUM(TQQ23,TQQ27,TQQ33,TQQ38,TQQ41,TQQ44,TQQ47,TQQ50,TQQ56,TQQ62,TQQ64,TQQ70,TQQ76,TQQ78,TQQ82,#REF!)*(1-$E$91)*0.095</f>
        <v>#REF!</v>
      </c>
      <c r="TQR97" s="1488" t="e">
        <f>SUM(TQR23,TQR27,TQR33,TQR38,TQR41,TQR44,TQR47,TQR50,TQR56,TQR62,TQR64,TQR70,TQR76,TQR78,TQR82,#REF!)*(1-$E$91)*0.095</f>
        <v>#REF!</v>
      </c>
      <c r="TQS97" s="1488" t="e">
        <f>SUM(TQS23,TQS27,TQS33,TQS38,TQS41,TQS44,TQS47,TQS50,TQS56,TQS62,TQS64,TQS70,TQS76,TQS78,TQS82,#REF!)*(1-$E$91)*0.095</f>
        <v>#REF!</v>
      </c>
      <c r="TQT97" s="1488" t="e">
        <f>SUM(TQT23,TQT27,TQT33,TQT38,TQT41,TQT44,TQT47,TQT50,TQT56,TQT62,TQT64,TQT70,TQT76,TQT78,TQT82,#REF!)*(1-$E$91)*0.095</f>
        <v>#REF!</v>
      </c>
      <c r="TQU97" s="1488" t="e">
        <f>SUM(TQU23,TQU27,TQU33,TQU38,TQU41,TQU44,TQU47,TQU50,TQU56,TQU62,TQU64,TQU70,TQU76,TQU78,TQU82,#REF!)*(1-$E$91)*0.095</f>
        <v>#REF!</v>
      </c>
      <c r="TQV97" s="1488" t="e">
        <f>SUM(TQV23,TQV27,TQV33,TQV38,TQV41,TQV44,TQV47,TQV50,TQV56,TQV62,TQV64,TQV70,TQV76,TQV78,TQV82,#REF!)*(1-$E$91)*0.095</f>
        <v>#REF!</v>
      </c>
      <c r="TQW97" s="1488" t="e">
        <f>SUM(TQW23,TQW27,TQW33,TQW38,TQW41,TQW44,TQW47,TQW50,TQW56,TQW62,TQW64,TQW70,TQW76,TQW78,TQW82,#REF!)*(1-$E$91)*0.095</f>
        <v>#REF!</v>
      </c>
      <c r="TQX97" s="1488" t="e">
        <f>SUM(TQX23,TQX27,TQX33,TQX38,TQX41,TQX44,TQX47,TQX50,TQX56,TQX62,TQX64,TQX70,TQX76,TQX78,TQX82,#REF!)*(1-$E$91)*0.095</f>
        <v>#REF!</v>
      </c>
      <c r="TQY97" s="1488" t="e">
        <f>SUM(TQY23,TQY27,TQY33,TQY38,TQY41,TQY44,TQY47,TQY50,TQY56,TQY62,TQY64,TQY70,TQY76,TQY78,TQY82,#REF!)*(1-$E$91)*0.095</f>
        <v>#REF!</v>
      </c>
      <c r="TQZ97" s="1488" t="e">
        <f>SUM(TQZ23,TQZ27,TQZ33,TQZ38,TQZ41,TQZ44,TQZ47,TQZ50,TQZ56,TQZ62,TQZ64,TQZ70,TQZ76,TQZ78,TQZ82,#REF!)*(1-$E$91)*0.095</f>
        <v>#REF!</v>
      </c>
      <c r="TRA97" s="1488" t="e">
        <f>SUM(TRA23,TRA27,TRA33,TRA38,TRA41,TRA44,TRA47,TRA50,TRA56,TRA62,TRA64,TRA70,TRA76,TRA78,TRA82,#REF!)*(1-$E$91)*0.095</f>
        <v>#REF!</v>
      </c>
      <c r="TRB97" s="1488" t="e">
        <f>SUM(TRB23,TRB27,TRB33,TRB38,TRB41,TRB44,TRB47,TRB50,TRB56,TRB62,TRB64,TRB70,TRB76,TRB78,TRB82,#REF!)*(1-$E$91)*0.095</f>
        <v>#REF!</v>
      </c>
      <c r="TRC97" s="1488" t="e">
        <f>SUM(TRC23,TRC27,TRC33,TRC38,TRC41,TRC44,TRC47,TRC50,TRC56,TRC62,TRC64,TRC70,TRC76,TRC78,TRC82,#REF!)*(1-$E$91)*0.095</f>
        <v>#REF!</v>
      </c>
      <c r="TRD97" s="1488" t="e">
        <f>SUM(TRD23,TRD27,TRD33,TRD38,TRD41,TRD44,TRD47,TRD50,TRD56,TRD62,TRD64,TRD70,TRD76,TRD78,TRD82,#REF!)*(1-$E$91)*0.095</f>
        <v>#REF!</v>
      </c>
      <c r="TRE97" s="1488" t="e">
        <f>SUM(TRE23,TRE27,TRE33,TRE38,TRE41,TRE44,TRE47,TRE50,TRE56,TRE62,TRE64,TRE70,TRE76,TRE78,TRE82,#REF!)*(1-$E$91)*0.095</f>
        <v>#REF!</v>
      </c>
      <c r="TRF97" s="1488" t="e">
        <f>SUM(TRF23,TRF27,TRF33,TRF38,TRF41,TRF44,TRF47,TRF50,TRF56,TRF62,TRF64,TRF70,TRF76,TRF78,TRF82,#REF!)*(1-$E$91)*0.095</f>
        <v>#REF!</v>
      </c>
      <c r="TRG97" s="1488" t="e">
        <f>SUM(TRG23,TRG27,TRG33,TRG38,TRG41,TRG44,TRG47,TRG50,TRG56,TRG62,TRG64,TRG70,TRG76,TRG78,TRG82,#REF!)*(1-$E$91)*0.095</f>
        <v>#REF!</v>
      </c>
      <c r="TRH97" s="1488" t="e">
        <f>SUM(TRH23,TRH27,TRH33,TRH38,TRH41,TRH44,TRH47,TRH50,TRH56,TRH62,TRH64,TRH70,TRH76,TRH78,TRH82,#REF!)*(1-$E$91)*0.095</f>
        <v>#REF!</v>
      </c>
      <c r="TRI97" s="1488" t="e">
        <f>SUM(TRI23,TRI27,TRI33,TRI38,TRI41,TRI44,TRI47,TRI50,TRI56,TRI62,TRI64,TRI70,TRI76,TRI78,TRI82,#REF!)*(1-$E$91)*0.095</f>
        <v>#REF!</v>
      </c>
      <c r="TRJ97" s="1488" t="e">
        <f>SUM(TRJ23,TRJ27,TRJ33,TRJ38,TRJ41,TRJ44,TRJ47,TRJ50,TRJ56,TRJ62,TRJ64,TRJ70,TRJ76,TRJ78,TRJ82,#REF!)*(1-$E$91)*0.095</f>
        <v>#REF!</v>
      </c>
      <c r="TRK97" s="1488" t="e">
        <f>SUM(TRK23,TRK27,TRK33,TRK38,TRK41,TRK44,TRK47,TRK50,TRK56,TRK62,TRK64,TRK70,TRK76,TRK78,TRK82,#REF!)*(1-$E$91)*0.095</f>
        <v>#REF!</v>
      </c>
      <c r="TRL97" s="1488" t="e">
        <f>SUM(TRL23,TRL27,TRL33,TRL38,TRL41,TRL44,TRL47,TRL50,TRL56,TRL62,TRL64,TRL70,TRL76,TRL78,TRL82,#REF!)*(1-$E$91)*0.095</f>
        <v>#REF!</v>
      </c>
      <c r="TRM97" s="1488" t="e">
        <f>SUM(TRM23,TRM27,TRM33,TRM38,TRM41,TRM44,TRM47,TRM50,TRM56,TRM62,TRM64,TRM70,TRM76,TRM78,TRM82,#REF!)*(1-$E$91)*0.095</f>
        <v>#REF!</v>
      </c>
      <c r="TRN97" s="1488" t="e">
        <f>SUM(TRN23,TRN27,TRN33,TRN38,TRN41,TRN44,TRN47,TRN50,TRN56,TRN62,TRN64,TRN70,TRN76,TRN78,TRN82,#REF!)*(1-$E$91)*0.095</f>
        <v>#REF!</v>
      </c>
      <c r="TRO97" s="1488" t="e">
        <f>SUM(TRO23,TRO27,TRO33,TRO38,TRO41,TRO44,TRO47,TRO50,TRO56,TRO62,TRO64,TRO70,TRO76,TRO78,TRO82,#REF!)*(1-$E$91)*0.095</f>
        <v>#REF!</v>
      </c>
      <c r="TRP97" s="1488" t="e">
        <f>SUM(TRP23,TRP27,TRP33,TRP38,TRP41,TRP44,TRP47,TRP50,TRP56,TRP62,TRP64,TRP70,TRP76,TRP78,TRP82,#REF!)*(1-$E$91)*0.095</f>
        <v>#REF!</v>
      </c>
      <c r="TRQ97" s="1488" t="e">
        <f>SUM(TRQ23,TRQ27,TRQ33,TRQ38,TRQ41,TRQ44,TRQ47,TRQ50,TRQ56,TRQ62,TRQ64,TRQ70,TRQ76,TRQ78,TRQ82,#REF!)*(1-$E$91)*0.095</f>
        <v>#REF!</v>
      </c>
      <c r="TRR97" s="1488" t="e">
        <f>SUM(TRR23,TRR27,TRR33,TRR38,TRR41,TRR44,TRR47,TRR50,TRR56,TRR62,TRR64,TRR70,TRR76,TRR78,TRR82,#REF!)*(1-$E$91)*0.095</f>
        <v>#REF!</v>
      </c>
      <c r="TRS97" s="1488" t="e">
        <f>SUM(TRS23,TRS27,TRS33,TRS38,TRS41,TRS44,TRS47,TRS50,TRS56,TRS62,TRS64,TRS70,TRS76,TRS78,TRS82,#REF!)*(1-$E$91)*0.095</f>
        <v>#REF!</v>
      </c>
      <c r="TRT97" s="1488" t="e">
        <f>SUM(TRT23,TRT27,TRT33,TRT38,TRT41,TRT44,TRT47,TRT50,TRT56,TRT62,TRT64,TRT70,TRT76,TRT78,TRT82,#REF!)*(1-$E$91)*0.095</f>
        <v>#REF!</v>
      </c>
      <c r="TRU97" s="1488" t="e">
        <f>SUM(TRU23,TRU27,TRU33,TRU38,TRU41,TRU44,TRU47,TRU50,TRU56,TRU62,TRU64,TRU70,TRU76,TRU78,TRU82,#REF!)*(1-$E$91)*0.095</f>
        <v>#REF!</v>
      </c>
      <c r="TRV97" s="1488" t="e">
        <f>SUM(TRV23,TRV27,TRV33,TRV38,TRV41,TRV44,TRV47,TRV50,TRV56,TRV62,TRV64,TRV70,TRV76,TRV78,TRV82,#REF!)*(1-$E$91)*0.095</f>
        <v>#REF!</v>
      </c>
      <c r="TRW97" s="1488" t="e">
        <f>SUM(TRW23,TRW27,TRW33,TRW38,TRW41,TRW44,TRW47,TRW50,TRW56,TRW62,TRW64,TRW70,TRW76,TRW78,TRW82,#REF!)*(1-$E$91)*0.095</f>
        <v>#REF!</v>
      </c>
      <c r="TRX97" s="1488" t="e">
        <f>SUM(TRX23,TRX27,TRX33,TRX38,TRX41,TRX44,TRX47,TRX50,TRX56,TRX62,TRX64,TRX70,TRX76,TRX78,TRX82,#REF!)*(1-$E$91)*0.095</f>
        <v>#REF!</v>
      </c>
      <c r="TRY97" s="1488" t="e">
        <f>SUM(TRY23,TRY27,TRY33,TRY38,TRY41,TRY44,TRY47,TRY50,TRY56,TRY62,TRY64,TRY70,TRY76,TRY78,TRY82,#REF!)*(1-$E$91)*0.095</f>
        <v>#REF!</v>
      </c>
      <c r="TRZ97" s="1488" t="e">
        <f>SUM(TRZ23,TRZ27,TRZ33,TRZ38,TRZ41,TRZ44,TRZ47,TRZ50,TRZ56,TRZ62,TRZ64,TRZ70,TRZ76,TRZ78,TRZ82,#REF!)*(1-$E$91)*0.095</f>
        <v>#REF!</v>
      </c>
      <c r="TSA97" s="1488" t="e">
        <f>SUM(TSA23,TSA27,TSA33,TSA38,TSA41,TSA44,TSA47,TSA50,TSA56,TSA62,TSA64,TSA70,TSA76,TSA78,TSA82,#REF!)*(1-$E$91)*0.095</f>
        <v>#REF!</v>
      </c>
      <c r="TSB97" s="1488" t="e">
        <f>SUM(TSB23,TSB27,TSB33,TSB38,TSB41,TSB44,TSB47,TSB50,TSB56,TSB62,TSB64,TSB70,TSB76,TSB78,TSB82,#REF!)*(1-$E$91)*0.095</f>
        <v>#REF!</v>
      </c>
      <c r="TSC97" s="1488" t="e">
        <f>SUM(TSC23,TSC27,TSC33,TSC38,TSC41,TSC44,TSC47,TSC50,TSC56,TSC62,TSC64,TSC70,TSC76,TSC78,TSC82,#REF!)*(1-$E$91)*0.095</f>
        <v>#REF!</v>
      </c>
      <c r="TSD97" s="1488" t="e">
        <f>SUM(TSD23,TSD27,TSD33,TSD38,TSD41,TSD44,TSD47,TSD50,TSD56,TSD62,TSD64,TSD70,TSD76,TSD78,TSD82,#REF!)*(1-$E$91)*0.095</f>
        <v>#REF!</v>
      </c>
      <c r="TSE97" s="1488" t="e">
        <f>SUM(TSE23,TSE27,TSE33,TSE38,TSE41,TSE44,TSE47,TSE50,TSE56,TSE62,TSE64,TSE70,TSE76,TSE78,TSE82,#REF!)*(1-$E$91)*0.095</f>
        <v>#REF!</v>
      </c>
      <c r="TSF97" s="1488" t="e">
        <f>SUM(TSF23,TSF27,TSF33,TSF38,TSF41,TSF44,TSF47,TSF50,TSF56,TSF62,TSF64,TSF70,TSF76,TSF78,TSF82,#REF!)*(1-$E$91)*0.095</f>
        <v>#REF!</v>
      </c>
      <c r="TSG97" s="1488" t="e">
        <f>SUM(TSG23,TSG27,TSG33,TSG38,TSG41,TSG44,TSG47,TSG50,TSG56,TSG62,TSG64,TSG70,TSG76,TSG78,TSG82,#REF!)*(1-$E$91)*0.095</f>
        <v>#REF!</v>
      </c>
      <c r="TSH97" s="1488" t="e">
        <f>SUM(TSH23,TSH27,TSH33,TSH38,TSH41,TSH44,TSH47,TSH50,TSH56,TSH62,TSH64,TSH70,TSH76,TSH78,TSH82,#REF!)*(1-$E$91)*0.095</f>
        <v>#REF!</v>
      </c>
      <c r="TSI97" s="1488" t="e">
        <f>SUM(TSI23,TSI27,TSI33,TSI38,TSI41,TSI44,TSI47,TSI50,TSI56,TSI62,TSI64,TSI70,TSI76,TSI78,TSI82,#REF!)*(1-$E$91)*0.095</f>
        <v>#REF!</v>
      </c>
      <c r="TSJ97" s="1488" t="e">
        <f>SUM(TSJ23,TSJ27,TSJ33,TSJ38,TSJ41,TSJ44,TSJ47,TSJ50,TSJ56,TSJ62,TSJ64,TSJ70,TSJ76,TSJ78,TSJ82,#REF!)*(1-$E$91)*0.095</f>
        <v>#REF!</v>
      </c>
      <c r="TSK97" s="1488" t="e">
        <f>SUM(TSK23,TSK27,TSK33,TSK38,TSK41,TSK44,TSK47,TSK50,TSK56,TSK62,TSK64,TSK70,TSK76,TSK78,TSK82,#REF!)*(1-$E$91)*0.095</f>
        <v>#REF!</v>
      </c>
      <c r="TSL97" s="1488" t="e">
        <f>SUM(TSL23,TSL27,TSL33,TSL38,TSL41,TSL44,TSL47,TSL50,TSL56,TSL62,TSL64,TSL70,TSL76,TSL78,TSL82,#REF!)*(1-$E$91)*0.095</f>
        <v>#REF!</v>
      </c>
      <c r="TSM97" s="1488" t="e">
        <f>SUM(TSM23,TSM27,TSM33,TSM38,TSM41,TSM44,TSM47,TSM50,TSM56,TSM62,TSM64,TSM70,TSM76,TSM78,TSM82,#REF!)*(1-$E$91)*0.095</f>
        <v>#REF!</v>
      </c>
      <c r="TSN97" s="1488" t="e">
        <f>SUM(TSN23,TSN27,TSN33,TSN38,TSN41,TSN44,TSN47,TSN50,TSN56,TSN62,TSN64,TSN70,TSN76,TSN78,TSN82,#REF!)*(1-$E$91)*0.095</f>
        <v>#REF!</v>
      </c>
      <c r="TSO97" s="1488" t="e">
        <f>SUM(TSO23,TSO27,TSO33,TSO38,TSO41,TSO44,TSO47,TSO50,TSO56,TSO62,TSO64,TSO70,TSO76,TSO78,TSO82,#REF!)*(1-$E$91)*0.095</f>
        <v>#REF!</v>
      </c>
      <c r="TSP97" s="1488" t="e">
        <f>SUM(TSP23,TSP27,TSP33,TSP38,TSP41,TSP44,TSP47,TSP50,TSP56,TSP62,TSP64,TSP70,TSP76,TSP78,TSP82,#REF!)*(1-$E$91)*0.095</f>
        <v>#REF!</v>
      </c>
      <c r="TSQ97" s="1488" t="e">
        <f>SUM(TSQ23,TSQ27,TSQ33,TSQ38,TSQ41,TSQ44,TSQ47,TSQ50,TSQ56,TSQ62,TSQ64,TSQ70,TSQ76,TSQ78,TSQ82,#REF!)*(1-$E$91)*0.095</f>
        <v>#REF!</v>
      </c>
      <c r="TSR97" s="1488" t="e">
        <f>SUM(TSR23,TSR27,TSR33,TSR38,TSR41,TSR44,TSR47,TSR50,TSR56,TSR62,TSR64,TSR70,TSR76,TSR78,TSR82,#REF!)*(1-$E$91)*0.095</f>
        <v>#REF!</v>
      </c>
      <c r="TSS97" s="1488" t="e">
        <f>SUM(TSS23,TSS27,TSS33,TSS38,TSS41,TSS44,TSS47,TSS50,TSS56,TSS62,TSS64,TSS70,TSS76,TSS78,TSS82,#REF!)*(1-$E$91)*0.095</f>
        <v>#REF!</v>
      </c>
      <c r="TST97" s="1488" t="e">
        <f>SUM(TST23,TST27,TST33,TST38,TST41,TST44,TST47,TST50,TST56,TST62,TST64,TST70,TST76,TST78,TST82,#REF!)*(1-$E$91)*0.095</f>
        <v>#REF!</v>
      </c>
      <c r="TSU97" s="1488" t="e">
        <f>SUM(TSU23,TSU27,TSU33,TSU38,TSU41,TSU44,TSU47,TSU50,TSU56,TSU62,TSU64,TSU70,TSU76,TSU78,TSU82,#REF!)*(1-$E$91)*0.095</f>
        <v>#REF!</v>
      </c>
      <c r="TSV97" s="1488" t="e">
        <f>SUM(TSV23,TSV27,TSV33,TSV38,TSV41,TSV44,TSV47,TSV50,TSV56,TSV62,TSV64,TSV70,TSV76,TSV78,TSV82,#REF!)*(1-$E$91)*0.095</f>
        <v>#REF!</v>
      </c>
      <c r="TSW97" s="1488" t="e">
        <f>SUM(TSW23,TSW27,TSW33,TSW38,TSW41,TSW44,TSW47,TSW50,TSW56,TSW62,TSW64,TSW70,TSW76,TSW78,TSW82,#REF!)*(1-$E$91)*0.095</f>
        <v>#REF!</v>
      </c>
      <c r="TSX97" s="1488" t="e">
        <f>SUM(TSX23,TSX27,TSX33,TSX38,TSX41,TSX44,TSX47,TSX50,TSX56,TSX62,TSX64,TSX70,TSX76,TSX78,TSX82,#REF!)*(1-$E$91)*0.095</f>
        <v>#REF!</v>
      </c>
      <c r="TSY97" s="1488" t="e">
        <f>SUM(TSY23,TSY27,TSY33,TSY38,TSY41,TSY44,TSY47,TSY50,TSY56,TSY62,TSY64,TSY70,TSY76,TSY78,TSY82,#REF!)*(1-$E$91)*0.095</f>
        <v>#REF!</v>
      </c>
      <c r="TSZ97" s="1488" t="e">
        <f>SUM(TSZ23,TSZ27,TSZ33,TSZ38,TSZ41,TSZ44,TSZ47,TSZ50,TSZ56,TSZ62,TSZ64,TSZ70,TSZ76,TSZ78,TSZ82,#REF!)*(1-$E$91)*0.095</f>
        <v>#REF!</v>
      </c>
      <c r="TTA97" s="1488" t="e">
        <f>SUM(TTA23,TTA27,TTA33,TTA38,TTA41,TTA44,TTA47,TTA50,TTA56,TTA62,TTA64,TTA70,TTA76,TTA78,TTA82,#REF!)*(1-$E$91)*0.095</f>
        <v>#REF!</v>
      </c>
      <c r="TTB97" s="1488" t="e">
        <f>SUM(TTB23,TTB27,TTB33,TTB38,TTB41,TTB44,TTB47,TTB50,TTB56,TTB62,TTB64,TTB70,TTB76,TTB78,TTB82,#REF!)*(1-$E$91)*0.095</f>
        <v>#REF!</v>
      </c>
      <c r="TTC97" s="1488" t="e">
        <f>SUM(TTC23,TTC27,TTC33,TTC38,TTC41,TTC44,TTC47,TTC50,TTC56,TTC62,TTC64,TTC70,TTC76,TTC78,TTC82,#REF!)*(1-$E$91)*0.095</f>
        <v>#REF!</v>
      </c>
      <c r="TTD97" s="1488" t="e">
        <f>SUM(TTD23,TTD27,TTD33,TTD38,TTD41,TTD44,TTD47,TTD50,TTD56,TTD62,TTD64,TTD70,TTD76,TTD78,TTD82,#REF!)*(1-$E$91)*0.095</f>
        <v>#REF!</v>
      </c>
      <c r="TTE97" s="1488" t="e">
        <f>SUM(TTE23,TTE27,TTE33,TTE38,TTE41,TTE44,TTE47,TTE50,TTE56,TTE62,TTE64,TTE70,TTE76,TTE78,TTE82,#REF!)*(1-$E$91)*0.095</f>
        <v>#REF!</v>
      </c>
      <c r="TTF97" s="1488" t="e">
        <f>SUM(TTF23,TTF27,TTF33,TTF38,TTF41,TTF44,TTF47,TTF50,TTF56,TTF62,TTF64,TTF70,TTF76,TTF78,TTF82,#REF!)*(1-$E$91)*0.095</f>
        <v>#REF!</v>
      </c>
      <c r="TTG97" s="1488" t="e">
        <f>SUM(TTG23,TTG27,TTG33,TTG38,TTG41,TTG44,TTG47,TTG50,TTG56,TTG62,TTG64,TTG70,TTG76,TTG78,TTG82,#REF!)*(1-$E$91)*0.095</f>
        <v>#REF!</v>
      </c>
      <c r="TTH97" s="1488" t="e">
        <f>SUM(TTH23,TTH27,TTH33,TTH38,TTH41,TTH44,TTH47,TTH50,TTH56,TTH62,TTH64,TTH70,TTH76,TTH78,TTH82,#REF!)*(1-$E$91)*0.095</f>
        <v>#REF!</v>
      </c>
      <c r="TTI97" s="1488" t="e">
        <f>SUM(TTI23,TTI27,TTI33,TTI38,TTI41,TTI44,TTI47,TTI50,TTI56,TTI62,TTI64,TTI70,TTI76,TTI78,TTI82,#REF!)*(1-$E$91)*0.095</f>
        <v>#REF!</v>
      </c>
      <c r="TTJ97" s="1488" t="e">
        <f>SUM(TTJ23,TTJ27,TTJ33,TTJ38,TTJ41,TTJ44,TTJ47,TTJ50,TTJ56,TTJ62,TTJ64,TTJ70,TTJ76,TTJ78,TTJ82,#REF!)*(1-$E$91)*0.095</f>
        <v>#REF!</v>
      </c>
      <c r="TTK97" s="1488" t="e">
        <f>SUM(TTK23,TTK27,TTK33,TTK38,TTK41,TTK44,TTK47,TTK50,TTK56,TTK62,TTK64,TTK70,TTK76,TTK78,TTK82,#REF!)*(1-$E$91)*0.095</f>
        <v>#REF!</v>
      </c>
      <c r="TTL97" s="1488" t="e">
        <f>SUM(TTL23,TTL27,TTL33,TTL38,TTL41,TTL44,TTL47,TTL50,TTL56,TTL62,TTL64,TTL70,TTL76,TTL78,TTL82,#REF!)*(1-$E$91)*0.095</f>
        <v>#REF!</v>
      </c>
      <c r="TTM97" s="1488" t="e">
        <f>SUM(TTM23,TTM27,TTM33,TTM38,TTM41,TTM44,TTM47,TTM50,TTM56,TTM62,TTM64,TTM70,TTM76,TTM78,TTM82,#REF!)*(1-$E$91)*0.095</f>
        <v>#REF!</v>
      </c>
      <c r="TTN97" s="1488" t="e">
        <f>SUM(TTN23,TTN27,TTN33,TTN38,TTN41,TTN44,TTN47,TTN50,TTN56,TTN62,TTN64,TTN70,TTN76,TTN78,TTN82,#REF!)*(1-$E$91)*0.095</f>
        <v>#REF!</v>
      </c>
      <c r="TTO97" s="1488" t="e">
        <f>SUM(TTO23,TTO27,TTO33,TTO38,TTO41,TTO44,TTO47,TTO50,TTO56,TTO62,TTO64,TTO70,TTO76,TTO78,TTO82,#REF!)*(1-$E$91)*0.095</f>
        <v>#REF!</v>
      </c>
      <c r="TTP97" s="1488" t="e">
        <f>SUM(TTP23,TTP27,TTP33,TTP38,TTP41,TTP44,TTP47,TTP50,TTP56,TTP62,TTP64,TTP70,TTP76,TTP78,TTP82,#REF!)*(1-$E$91)*0.095</f>
        <v>#REF!</v>
      </c>
      <c r="TTQ97" s="1488" t="e">
        <f>SUM(TTQ23,TTQ27,TTQ33,TTQ38,TTQ41,TTQ44,TTQ47,TTQ50,TTQ56,TTQ62,TTQ64,TTQ70,TTQ76,TTQ78,TTQ82,#REF!)*(1-$E$91)*0.095</f>
        <v>#REF!</v>
      </c>
      <c r="TTR97" s="1488" t="e">
        <f>SUM(TTR23,TTR27,TTR33,TTR38,TTR41,TTR44,TTR47,TTR50,TTR56,TTR62,TTR64,TTR70,TTR76,TTR78,TTR82,#REF!)*(1-$E$91)*0.095</f>
        <v>#REF!</v>
      </c>
      <c r="TTS97" s="1488" t="e">
        <f>SUM(TTS23,TTS27,TTS33,TTS38,TTS41,TTS44,TTS47,TTS50,TTS56,TTS62,TTS64,TTS70,TTS76,TTS78,TTS82,#REF!)*(1-$E$91)*0.095</f>
        <v>#REF!</v>
      </c>
      <c r="TTT97" s="1488" t="e">
        <f>SUM(TTT23,TTT27,TTT33,TTT38,TTT41,TTT44,TTT47,TTT50,TTT56,TTT62,TTT64,TTT70,TTT76,TTT78,TTT82,#REF!)*(1-$E$91)*0.095</f>
        <v>#REF!</v>
      </c>
      <c r="TTU97" s="1488" t="e">
        <f>SUM(TTU23,TTU27,TTU33,TTU38,TTU41,TTU44,TTU47,TTU50,TTU56,TTU62,TTU64,TTU70,TTU76,TTU78,TTU82,#REF!)*(1-$E$91)*0.095</f>
        <v>#REF!</v>
      </c>
      <c r="TTV97" s="1488" t="e">
        <f>SUM(TTV23,TTV27,TTV33,TTV38,TTV41,TTV44,TTV47,TTV50,TTV56,TTV62,TTV64,TTV70,TTV76,TTV78,TTV82,#REF!)*(1-$E$91)*0.095</f>
        <v>#REF!</v>
      </c>
      <c r="TTW97" s="1488" t="e">
        <f>SUM(TTW23,TTW27,TTW33,TTW38,TTW41,TTW44,TTW47,TTW50,TTW56,TTW62,TTW64,TTW70,TTW76,TTW78,TTW82,#REF!)*(1-$E$91)*0.095</f>
        <v>#REF!</v>
      </c>
      <c r="TTX97" s="1488" t="e">
        <f>SUM(TTX23,TTX27,TTX33,TTX38,TTX41,TTX44,TTX47,TTX50,TTX56,TTX62,TTX64,TTX70,TTX76,TTX78,TTX82,#REF!)*(1-$E$91)*0.095</f>
        <v>#REF!</v>
      </c>
      <c r="TTY97" s="1488" t="e">
        <f>SUM(TTY23,TTY27,TTY33,TTY38,TTY41,TTY44,TTY47,TTY50,TTY56,TTY62,TTY64,TTY70,TTY76,TTY78,TTY82,#REF!)*(1-$E$91)*0.095</f>
        <v>#REF!</v>
      </c>
      <c r="TTZ97" s="1488" t="e">
        <f>SUM(TTZ23,TTZ27,TTZ33,TTZ38,TTZ41,TTZ44,TTZ47,TTZ50,TTZ56,TTZ62,TTZ64,TTZ70,TTZ76,TTZ78,TTZ82,#REF!)*(1-$E$91)*0.095</f>
        <v>#REF!</v>
      </c>
      <c r="TUA97" s="1488" t="e">
        <f>SUM(TUA23,TUA27,TUA33,TUA38,TUA41,TUA44,TUA47,TUA50,TUA56,TUA62,TUA64,TUA70,TUA76,TUA78,TUA82,#REF!)*(1-$E$91)*0.095</f>
        <v>#REF!</v>
      </c>
      <c r="TUB97" s="1488" t="e">
        <f>SUM(TUB23,TUB27,TUB33,TUB38,TUB41,TUB44,TUB47,TUB50,TUB56,TUB62,TUB64,TUB70,TUB76,TUB78,TUB82,#REF!)*(1-$E$91)*0.095</f>
        <v>#REF!</v>
      </c>
      <c r="TUC97" s="1488" t="e">
        <f>SUM(TUC23,TUC27,TUC33,TUC38,TUC41,TUC44,TUC47,TUC50,TUC56,TUC62,TUC64,TUC70,TUC76,TUC78,TUC82,#REF!)*(1-$E$91)*0.095</f>
        <v>#REF!</v>
      </c>
      <c r="TUD97" s="1488" t="e">
        <f>SUM(TUD23,TUD27,TUD33,TUD38,TUD41,TUD44,TUD47,TUD50,TUD56,TUD62,TUD64,TUD70,TUD76,TUD78,TUD82,#REF!)*(1-$E$91)*0.095</f>
        <v>#REF!</v>
      </c>
      <c r="TUE97" s="1488" t="e">
        <f>SUM(TUE23,TUE27,TUE33,TUE38,TUE41,TUE44,TUE47,TUE50,TUE56,TUE62,TUE64,TUE70,TUE76,TUE78,TUE82,#REF!)*(1-$E$91)*0.095</f>
        <v>#REF!</v>
      </c>
      <c r="TUF97" s="1488" t="e">
        <f>SUM(TUF23,TUF27,TUF33,TUF38,TUF41,TUF44,TUF47,TUF50,TUF56,TUF62,TUF64,TUF70,TUF76,TUF78,TUF82,#REF!)*(1-$E$91)*0.095</f>
        <v>#REF!</v>
      </c>
      <c r="TUG97" s="1488" t="e">
        <f>SUM(TUG23,TUG27,TUG33,TUG38,TUG41,TUG44,TUG47,TUG50,TUG56,TUG62,TUG64,TUG70,TUG76,TUG78,TUG82,#REF!)*(1-$E$91)*0.095</f>
        <v>#REF!</v>
      </c>
      <c r="TUH97" s="1488" t="e">
        <f>SUM(TUH23,TUH27,TUH33,TUH38,TUH41,TUH44,TUH47,TUH50,TUH56,TUH62,TUH64,TUH70,TUH76,TUH78,TUH82,#REF!)*(1-$E$91)*0.095</f>
        <v>#REF!</v>
      </c>
      <c r="TUI97" s="1488" t="e">
        <f>SUM(TUI23,TUI27,TUI33,TUI38,TUI41,TUI44,TUI47,TUI50,TUI56,TUI62,TUI64,TUI70,TUI76,TUI78,TUI82,#REF!)*(1-$E$91)*0.095</f>
        <v>#REF!</v>
      </c>
      <c r="TUJ97" s="1488" t="e">
        <f>SUM(TUJ23,TUJ27,TUJ33,TUJ38,TUJ41,TUJ44,TUJ47,TUJ50,TUJ56,TUJ62,TUJ64,TUJ70,TUJ76,TUJ78,TUJ82,#REF!)*(1-$E$91)*0.095</f>
        <v>#REF!</v>
      </c>
      <c r="TUK97" s="1488" t="e">
        <f>SUM(TUK23,TUK27,TUK33,TUK38,TUK41,TUK44,TUK47,TUK50,TUK56,TUK62,TUK64,TUK70,TUK76,TUK78,TUK82,#REF!)*(1-$E$91)*0.095</f>
        <v>#REF!</v>
      </c>
      <c r="TUL97" s="1488" t="e">
        <f>SUM(TUL23,TUL27,TUL33,TUL38,TUL41,TUL44,TUL47,TUL50,TUL56,TUL62,TUL64,TUL70,TUL76,TUL78,TUL82,#REF!)*(1-$E$91)*0.095</f>
        <v>#REF!</v>
      </c>
      <c r="TUM97" s="1488" t="e">
        <f>SUM(TUM23,TUM27,TUM33,TUM38,TUM41,TUM44,TUM47,TUM50,TUM56,TUM62,TUM64,TUM70,TUM76,TUM78,TUM82,#REF!)*(1-$E$91)*0.095</f>
        <v>#REF!</v>
      </c>
      <c r="TUN97" s="1488" t="e">
        <f>SUM(TUN23,TUN27,TUN33,TUN38,TUN41,TUN44,TUN47,TUN50,TUN56,TUN62,TUN64,TUN70,TUN76,TUN78,TUN82,#REF!)*(1-$E$91)*0.095</f>
        <v>#REF!</v>
      </c>
      <c r="TUO97" s="1488" t="e">
        <f>SUM(TUO23,TUO27,TUO33,TUO38,TUO41,TUO44,TUO47,TUO50,TUO56,TUO62,TUO64,TUO70,TUO76,TUO78,TUO82,#REF!)*(1-$E$91)*0.095</f>
        <v>#REF!</v>
      </c>
      <c r="TUP97" s="1488" t="e">
        <f>SUM(TUP23,TUP27,TUP33,TUP38,TUP41,TUP44,TUP47,TUP50,TUP56,TUP62,TUP64,TUP70,TUP76,TUP78,TUP82,#REF!)*(1-$E$91)*0.095</f>
        <v>#REF!</v>
      </c>
      <c r="TUQ97" s="1488" t="e">
        <f>SUM(TUQ23,TUQ27,TUQ33,TUQ38,TUQ41,TUQ44,TUQ47,TUQ50,TUQ56,TUQ62,TUQ64,TUQ70,TUQ76,TUQ78,TUQ82,#REF!)*(1-$E$91)*0.095</f>
        <v>#REF!</v>
      </c>
      <c r="TUR97" s="1488" t="e">
        <f>SUM(TUR23,TUR27,TUR33,TUR38,TUR41,TUR44,TUR47,TUR50,TUR56,TUR62,TUR64,TUR70,TUR76,TUR78,TUR82,#REF!)*(1-$E$91)*0.095</f>
        <v>#REF!</v>
      </c>
      <c r="TUS97" s="1488" t="e">
        <f>SUM(TUS23,TUS27,TUS33,TUS38,TUS41,TUS44,TUS47,TUS50,TUS56,TUS62,TUS64,TUS70,TUS76,TUS78,TUS82,#REF!)*(1-$E$91)*0.095</f>
        <v>#REF!</v>
      </c>
      <c r="TUT97" s="1488" t="e">
        <f>SUM(TUT23,TUT27,TUT33,TUT38,TUT41,TUT44,TUT47,TUT50,TUT56,TUT62,TUT64,TUT70,TUT76,TUT78,TUT82,#REF!)*(1-$E$91)*0.095</f>
        <v>#REF!</v>
      </c>
      <c r="TUU97" s="1488" t="e">
        <f>SUM(TUU23,TUU27,TUU33,TUU38,TUU41,TUU44,TUU47,TUU50,TUU56,TUU62,TUU64,TUU70,TUU76,TUU78,TUU82,#REF!)*(1-$E$91)*0.095</f>
        <v>#REF!</v>
      </c>
      <c r="TUV97" s="1488" t="e">
        <f>SUM(TUV23,TUV27,TUV33,TUV38,TUV41,TUV44,TUV47,TUV50,TUV56,TUV62,TUV64,TUV70,TUV76,TUV78,TUV82,#REF!)*(1-$E$91)*0.095</f>
        <v>#REF!</v>
      </c>
      <c r="TUW97" s="1488" t="e">
        <f>SUM(TUW23,TUW27,TUW33,TUW38,TUW41,TUW44,TUW47,TUW50,TUW56,TUW62,TUW64,TUW70,TUW76,TUW78,TUW82,#REF!)*(1-$E$91)*0.095</f>
        <v>#REF!</v>
      </c>
      <c r="TUX97" s="1488" t="e">
        <f>SUM(TUX23,TUX27,TUX33,TUX38,TUX41,TUX44,TUX47,TUX50,TUX56,TUX62,TUX64,TUX70,TUX76,TUX78,TUX82,#REF!)*(1-$E$91)*0.095</f>
        <v>#REF!</v>
      </c>
      <c r="TUY97" s="1488" t="e">
        <f>SUM(TUY23,TUY27,TUY33,TUY38,TUY41,TUY44,TUY47,TUY50,TUY56,TUY62,TUY64,TUY70,TUY76,TUY78,TUY82,#REF!)*(1-$E$91)*0.095</f>
        <v>#REF!</v>
      </c>
      <c r="TUZ97" s="1488" t="e">
        <f>SUM(TUZ23,TUZ27,TUZ33,TUZ38,TUZ41,TUZ44,TUZ47,TUZ50,TUZ56,TUZ62,TUZ64,TUZ70,TUZ76,TUZ78,TUZ82,#REF!)*(1-$E$91)*0.095</f>
        <v>#REF!</v>
      </c>
      <c r="TVA97" s="1488" t="e">
        <f>SUM(TVA23,TVA27,TVA33,TVA38,TVA41,TVA44,TVA47,TVA50,TVA56,TVA62,TVA64,TVA70,TVA76,TVA78,TVA82,#REF!)*(1-$E$91)*0.095</f>
        <v>#REF!</v>
      </c>
      <c r="TVB97" s="1488" t="e">
        <f>SUM(TVB23,TVB27,TVB33,TVB38,TVB41,TVB44,TVB47,TVB50,TVB56,TVB62,TVB64,TVB70,TVB76,TVB78,TVB82,#REF!)*(1-$E$91)*0.095</f>
        <v>#REF!</v>
      </c>
      <c r="TVC97" s="1488" t="e">
        <f>SUM(TVC23,TVC27,TVC33,TVC38,TVC41,TVC44,TVC47,TVC50,TVC56,TVC62,TVC64,TVC70,TVC76,TVC78,TVC82,#REF!)*(1-$E$91)*0.095</f>
        <v>#REF!</v>
      </c>
      <c r="TVD97" s="1488" t="e">
        <f>SUM(TVD23,TVD27,TVD33,TVD38,TVD41,TVD44,TVD47,TVD50,TVD56,TVD62,TVD64,TVD70,TVD76,TVD78,TVD82,#REF!)*(1-$E$91)*0.095</f>
        <v>#REF!</v>
      </c>
      <c r="TVE97" s="1488" t="e">
        <f>SUM(TVE23,TVE27,TVE33,TVE38,TVE41,TVE44,TVE47,TVE50,TVE56,TVE62,TVE64,TVE70,TVE76,TVE78,TVE82,#REF!)*(1-$E$91)*0.095</f>
        <v>#REF!</v>
      </c>
      <c r="TVF97" s="1488" t="e">
        <f>SUM(TVF23,TVF27,TVF33,TVF38,TVF41,TVF44,TVF47,TVF50,TVF56,TVF62,TVF64,TVF70,TVF76,TVF78,TVF82,#REF!)*(1-$E$91)*0.095</f>
        <v>#REF!</v>
      </c>
      <c r="TVG97" s="1488" t="e">
        <f>SUM(TVG23,TVG27,TVG33,TVG38,TVG41,TVG44,TVG47,TVG50,TVG56,TVG62,TVG64,TVG70,TVG76,TVG78,TVG82,#REF!)*(1-$E$91)*0.095</f>
        <v>#REF!</v>
      </c>
      <c r="TVH97" s="1488" t="e">
        <f>SUM(TVH23,TVH27,TVH33,TVH38,TVH41,TVH44,TVH47,TVH50,TVH56,TVH62,TVH64,TVH70,TVH76,TVH78,TVH82,#REF!)*(1-$E$91)*0.095</f>
        <v>#REF!</v>
      </c>
      <c r="TVI97" s="1488" t="e">
        <f>SUM(TVI23,TVI27,TVI33,TVI38,TVI41,TVI44,TVI47,TVI50,TVI56,TVI62,TVI64,TVI70,TVI76,TVI78,TVI82,#REF!)*(1-$E$91)*0.095</f>
        <v>#REF!</v>
      </c>
      <c r="TVJ97" s="1488" t="e">
        <f>SUM(TVJ23,TVJ27,TVJ33,TVJ38,TVJ41,TVJ44,TVJ47,TVJ50,TVJ56,TVJ62,TVJ64,TVJ70,TVJ76,TVJ78,TVJ82,#REF!)*(1-$E$91)*0.095</f>
        <v>#REF!</v>
      </c>
      <c r="TVK97" s="1488" t="e">
        <f>SUM(TVK23,TVK27,TVK33,TVK38,TVK41,TVK44,TVK47,TVK50,TVK56,TVK62,TVK64,TVK70,TVK76,TVK78,TVK82,#REF!)*(1-$E$91)*0.095</f>
        <v>#REF!</v>
      </c>
      <c r="TVL97" s="1488" t="e">
        <f>SUM(TVL23,TVL27,TVL33,TVL38,TVL41,TVL44,TVL47,TVL50,TVL56,TVL62,TVL64,TVL70,TVL76,TVL78,TVL82,#REF!)*(1-$E$91)*0.095</f>
        <v>#REF!</v>
      </c>
      <c r="TVM97" s="1488" t="e">
        <f>SUM(TVM23,TVM27,TVM33,TVM38,TVM41,TVM44,TVM47,TVM50,TVM56,TVM62,TVM64,TVM70,TVM76,TVM78,TVM82,#REF!)*(1-$E$91)*0.095</f>
        <v>#REF!</v>
      </c>
      <c r="TVN97" s="1488" t="e">
        <f>SUM(TVN23,TVN27,TVN33,TVN38,TVN41,TVN44,TVN47,TVN50,TVN56,TVN62,TVN64,TVN70,TVN76,TVN78,TVN82,#REF!)*(1-$E$91)*0.095</f>
        <v>#REF!</v>
      </c>
      <c r="TVO97" s="1488" t="e">
        <f>SUM(TVO23,TVO27,TVO33,TVO38,TVO41,TVO44,TVO47,TVO50,TVO56,TVO62,TVO64,TVO70,TVO76,TVO78,TVO82,#REF!)*(1-$E$91)*0.095</f>
        <v>#REF!</v>
      </c>
      <c r="TVP97" s="1488" t="e">
        <f>SUM(TVP23,TVP27,TVP33,TVP38,TVP41,TVP44,TVP47,TVP50,TVP56,TVP62,TVP64,TVP70,TVP76,TVP78,TVP82,#REF!)*(1-$E$91)*0.095</f>
        <v>#REF!</v>
      </c>
      <c r="TVQ97" s="1488" t="e">
        <f>SUM(TVQ23,TVQ27,TVQ33,TVQ38,TVQ41,TVQ44,TVQ47,TVQ50,TVQ56,TVQ62,TVQ64,TVQ70,TVQ76,TVQ78,TVQ82,#REF!)*(1-$E$91)*0.095</f>
        <v>#REF!</v>
      </c>
      <c r="TVR97" s="1488" t="e">
        <f>SUM(TVR23,TVR27,TVR33,TVR38,TVR41,TVR44,TVR47,TVR50,TVR56,TVR62,TVR64,TVR70,TVR76,TVR78,TVR82,#REF!)*(1-$E$91)*0.095</f>
        <v>#REF!</v>
      </c>
      <c r="TVS97" s="1488" t="e">
        <f>SUM(TVS23,TVS27,TVS33,TVS38,TVS41,TVS44,TVS47,TVS50,TVS56,TVS62,TVS64,TVS70,TVS76,TVS78,TVS82,#REF!)*(1-$E$91)*0.095</f>
        <v>#REF!</v>
      </c>
      <c r="TVT97" s="1488" t="e">
        <f>SUM(TVT23,TVT27,TVT33,TVT38,TVT41,TVT44,TVT47,TVT50,TVT56,TVT62,TVT64,TVT70,TVT76,TVT78,TVT82,#REF!)*(1-$E$91)*0.095</f>
        <v>#REF!</v>
      </c>
      <c r="TVU97" s="1488" t="e">
        <f>SUM(TVU23,TVU27,TVU33,TVU38,TVU41,TVU44,TVU47,TVU50,TVU56,TVU62,TVU64,TVU70,TVU76,TVU78,TVU82,#REF!)*(1-$E$91)*0.095</f>
        <v>#REF!</v>
      </c>
      <c r="TVV97" s="1488" t="e">
        <f>SUM(TVV23,TVV27,TVV33,TVV38,TVV41,TVV44,TVV47,TVV50,TVV56,TVV62,TVV64,TVV70,TVV76,TVV78,TVV82,#REF!)*(1-$E$91)*0.095</f>
        <v>#REF!</v>
      </c>
      <c r="TVW97" s="1488" t="e">
        <f>SUM(TVW23,TVW27,TVW33,TVW38,TVW41,TVW44,TVW47,TVW50,TVW56,TVW62,TVW64,TVW70,TVW76,TVW78,TVW82,#REF!)*(1-$E$91)*0.095</f>
        <v>#REF!</v>
      </c>
      <c r="TVX97" s="1488" t="e">
        <f>SUM(TVX23,TVX27,TVX33,TVX38,TVX41,TVX44,TVX47,TVX50,TVX56,TVX62,TVX64,TVX70,TVX76,TVX78,TVX82,#REF!)*(1-$E$91)*0.095</f>
        <v>#REF!</v>
      </c>
      <c r="TVY97" s="1488" t="e">
        <f>SUM(TVY23,TVY27,TVY33,TVY38,TVY41,TVY44,TVY47,TVY50,TVY56,TVY62,TVY64,TVY70,TVY76,TVY78,TVY82,#REF!)*(1-$E$91)*0.095</f>
        <v>#REF!</v>
      </c>
      <c r="TVZ97" s="1488" t="e">
        <f>SUM(TVZ23,TVZ27,TVZ33,TVZ38,TVZ41,TVZ44,TVZ47,TVZ50,TVZ56,TVZ62,TVZ64,TVZ70,TVZ76,TVZ78,TVZ82,#REF!)*(1-$E$91)*0.095</f>
        <v>#REF!</v>
      </c>
      <c r="TWA97" s="1488" t="e">
        <f>SUM(TWA23,TWA27,TWA33,TWA38,TWA41,TWA44,TWA47,TWA50,TWA56,TWA62,TWA64,TWA70,TWA76,TWA78,TWA82,#REF!)*(1-$E$91)*0.095</f>
        <v>#REF!</v>
      </c>
      <c r="TWB97" s="1488" t="e">
        <f>SUM(TWB23,TWB27,TWB33,TWB38,TWB41,TWB44,TWB47,TWB50,TWB56,TWB62,TWB64,TWB70,TWB76,TWB78,TWB82,#REF!)*(1-$E$91)*0.095</f>
        <v>#REF!</v>
      </c>
      <c r="TWC97" s="1488" t="e">
        <f>SUM(TWC23,TWC27,TWC33,TWC38,TWC41,TWC44,TWC47,TWC50,TWC56,TWC62,TWC64,TWC70,TWC76,TWC78,TWC82,#REF!)*(1-$E$91)*0.095</f>
        <v>#REF!</v>
      </c>
      <c r="TWD97" s="1488" t="e">
        <f>SUM(TWD23,TWD27,TWD33,TWD38,TWD41,TWD44,TWD47,TWD50,TWD56,TWD62,TWD64,TWD70,TWD76,TWD78,TWD82,#REF!)*(1-$E$91)*0.095</f>
        <v>#REF!</v>
      </c>
      <c r="TWE97" s="1488" t="e">
        <f>SUM(TWE23,TWE27,TWE33,TWE38,TWE41,TWE44,TWE47,TWE50,TWE56,TWE62,TWE64,TWE70,TWE76,TWE78,TWE82,#REF!)*(1-$E$91)*0.095</f>
        <v>#REF!</v>
      </c>
      <c r="TWF97" s="1488" t="e">
        <f>SUM(TWF23,TWF27,TWF33,TWF38,TWF41,TWF44,TWF47,TWF50,TWF56,TWF62,TWF64,TWF70,TWF76,TWF78,TWF82,#REF!)*(1-$E$91)*0.095</f>
        <v>#REF!</v>
      </c>
      <c r="TWG97" s="1488" t="e">
        <f>SUM(TWG23,TWG27,TWG33,TWG38,TWG41,TWG44,TWG47,TWG50,TWG56,TWG62,TWG64,TWG70,TWG76,TWG78,TWG82,#REF!)*(1-$E$91)*0.095</f>
        <v>#REF!</v>
      </c>
      <c r="TWH97" s="1488" t="e">
        <f>SUM(TWH23,TWH27,TWH33,TWH38,TWH41,TWH44,TWH47,TWH50,TWH56,TWH62,TWH64,TWH70,TWH76,TWH78,TWH82,#REF!)*(1-$E$91)*0.095</f>
        <v>#REF!</v>
      </c>
      <c r="TWI97" s="1488" t="e">
        <f>SUM(TWI23,TWI27,TWI33,TWI38,TWI41,TWI44,TWI47,TWI50,TWI56,TWI62,TWI64,TWI70,TWI76,TWI78,TWI82,#REF!)*(1-$E$91)*0.095</f>
        <v>#REF!</v>
      </c>
      <c r="TWJ97" s="1488" t="e">
        <f>SUM(TWJ23,TWJ27,TWJ33,TWJ38,TWJ41,TWJ44,TWJ47,TWJ50,TWJ56,TWJ62,TWJ64,TWJ70,TWJ76,TWJ78,TWJ82,#REF!)*(1-$E$91)*0.095</f>
        <v>#REF!</v>
      </c>
      <c r="TWK97" s="1488" t="e">
        <f>SUM(TWK23,TWK27,TWK33,TWK38,TWK41,TWK44,TWK47,TWK50,TWK56,TWK62,TWK64,TWK70,TWK76,TWK78,TWK82,#REF!)*(1-$E$91)*0.095</f>
        <v>#REF!</v>
      </c>
      <c r="TWL97" s="1488" t="e">
        <f>SUM(TWL23,TWL27,TWL33,TWL38,TWL41,TWL44,TWL47,TWL50,TWL56,TWL62,TWL64,TWL70,TWL76,TWL78,TWL82,#REF!)*(1-$E$91)*0.095</f>
        <v>#REF!</v>
      </c>
      <c r="TWM97" s="1488" t="e">
        <f>SUM(TWM23,TWM27,TWM33,TWM38,TWM41,TWM44,TWM47,TWM50,TWM56,TWM62,TWM64,TWM70,TWM76,TWM78,TWM82,#REF!)*(1-$E$91)*0.095</f>
        <v>#REF!</v>
      </c>
      <c r="TWN97" s="1488" t="e">
        <f>SUM(TWN23,TWN27,TWN33,TWN38,TWN41,TWN44,TWN47,TWN50,TWN56,TWN62,TWN64,TWN70,TWN76,TWN78,TWN82,#REF!)*(1-$E$91)*0.095</f>
        <v>#REF!</v>
      </c>
      <c r="TWO97" s="1488" t="e">
        <f>SUM(TWO23,TWO27,TWO33,TWO38,TWO41,TWO44,TWO47,TWO50,TWO56,TWO62,TWO64,TWO70,TWO76,TWO78,TWO82,#REF!)*(1-$E$91)*0.095</f>
        <v>#REF!</v>
      </c>
      <c r="TWP97" s="1488" t="e">
        <f>SUM(TWP23,TWP27,TWP33,TWP38,TWP41,TWP44,TWP47,TWP50,TWP56,TWP62,TWP64,TWP70,TWP76,TWP78,TWP82,#REF!)*(1-$E$91)*0.095</f>
        <v>#REF!</v>
      </c>
      <c r="TWQ97" s="1488" t="e">
        <f>SUM(TWQ23,TWQ27,TWQ33,TWQ38,TWQ41,TWQ44,TWQ47,TWQ50,TWQ56,TWQ62,TWQ64,TWQ70,TWQ76,TWQ78,TWQ82,#REF!)*(1-$E$91)*0.095</f>
        <v>#REF!</v>
      </c>
      <c r="TWR97" s="1488" t="e">
        <f>SUM(TWR23,TWR27,TWR33,TWR38,TWR41,TWR44,TWR47,TWR50,TWR56,TWR62,TWR64,TWR70,TWR76,TWR78,TWR82,#REF!)*(1-$E$91)*0.095</f>
        <v>#REF!</v>
      </c>
      <c r="TWS97" s="1488" t="e">
        <f>SUM(TWS23,TWS27,TWS33,TWS38,TWS41,TWS44,TWS47,TWS50,TWS56,TWS62,TWS64,TWS70,TWS76,TWS78,TWS82,#REF!)*(1-$E$91)*0.095</f>
        <v>#REF!</v>
      </c>
      <c r="TWT97" s="1488" t="e">
        <f>SUM(TWT23,TWT27,TWT33,TWT38,TWT41,TWT44,TWT47,TWT50,TWT56,TWT62,TWT64,TWT70,TWT76,TWT78,TWT82,#REF!)*(1-$E$91)*0.095</f>
        <v>#REF!</v>
      </c>
      <c r="TWU97" s="1488" t="e">
        <f>SUM(TWU23,TWU27,TWU33,TWU38,TWU41,TWU44,TWU47,TWU50,TWU56,TWU62,TWU64,TWU70,TWU76,TWU78,TWU82,#REF!)*(1-$E$91)*0.095</f>
        <v>#REF!</v>
      </c>
      <c r="TWV97" s="1488" t="e">
        <f>SUM(TWV23,TWV27,TWV33,TWV38,TWV41,TWV44,TWV47,TWV50,TWV56,TWV62,TWV64,TWV70,TWV76,TWV78,TWV82,#REF!)*(1-$E$91)*0.095</f>
        <v>#REF!</v>
      </c>
      <c r="TWW97" s="1488" t="e">
        <f>SUM(TWW23,TWW27,TWW33,TWW38,TWW41,TWW44,TWW47,TWW50,TWW56,TWW62,TWW64,TWW70,TWW76,TWW78,TWW82,#REF!)*(1-$E$91)*0.095</f>
        <v>#REF!</v>
      </c>
      <c r="TWX97" s="1488" t="e">
        <f>SUM(TWX23,TWX27,TWX33,TWX38,TWX41,TWX44,TWX47,TWX50,TWX56,TWX62,TWX64,TWX70,TWX76,TWX78,TWX82,#REF!)*(1-$E$91)*0.095</f>
        <v>#REF!</v>
      </c>
      <c r="TWY97" s="1488" t="e">
        <f>SUM(TWY23,TWY27,TWY33,TWY38,TWY41,TWY44,TWY47,TWY50,TWY56,TWY62,TWY64,TWY70,TWY76,TWY78,TWY82,#REF!)*(1-$E$91)*0.095</f>
        <v>#REF!</v>
      </c>
      <c r="TWZ97" s="1488" t="e">
        <f>SUM(TWZ23,TWZ27,TWZ33,TWZ38,TWZ41,TWZ44,TWZ47,TWZ50,TWZ56,TWZ62,TWZ64,TWZ70,TWZ76,TWZ78,TWZ82,#REF!)*(1-$E$91)*0.095</f>
        <v>#REF!</v>
      </c>
      <c r="TXA97" s="1488" t="e">
        <f>SUM(TXA23,TXA27,TXA33,TXA38,TXA41,TXA44,TXA47,TXA50,TXA56,TXA62,TXA64,TXA70,TXA76,TXA78,TXA82,#REF!)*(1-$E$91)*0.095</f>
        <v>#REF!</v>
      </c>
      <c r="TXB97" s="1488" t="e">
        <f>SUM(TXB23,TXB27,TXB33,TXB38,TXB41,TXB44,TXB47,TXB50,TXB56,TXB62,TXB64,TXB70,TXB76,TXB78,TXB82,#REF!)*(1-$E$91)*0.095</f>
        <v>#REF!</v>
      </c>
      <c r="TXC97" s="1488" t="e">
        <f>SUM(TXC23,TXC27,TXC33,TXC38,TXC41,TXC44,TXC47,TXC50,TXC56,TXC62,TXC64,TXC70,TXC76,TXC78,TXC82,#REF!)*(1-$E$91)*0.095</f>
        <v>#REF!</v>
      </c>
      <c r="TXD97" s="1488" t="e">
        <f>SUM(TXD23,TXD27,TXD33,TXD38,TXD41,TXD44,TXD47,TXD50,TXD56,TXD62,TXD64,TXD70,TXD76,TXD78,TXD82,#REF!)*(1-$E$91)*0.095</f>
        <v>#REF!</v>
      </c>
      <c r="TXE97" s="1488" t="e">
        <f>SUM(TXE23,TXE27,TXE33,TXE38,TXE41,TXE44,TXE47,TXE50,TXE56,TXE62,TXE64,TXE70,TXE76,TXE78,TXE82,#REF!)*(1-$E$91)*0.095</f>
        <v>#REF!</v>
      </c>
      <c r="TXF97" s="1488" t="e">
        <f>SUM(TXF23,TXF27,TXF33,TXF38,TXF41,TXF44,TXF47,TXF50,TXF56,TXF62,TXF64,TXF70,TXF76,TXF78,TXF82,#REF!)*(1-$E$91)*0.095</f>
        <v>#REF!</v>
      </c>
      <c r="TXG97" s="1488" t="e">
        <f>SUM(TXG23,TXG27,TXG33,TXG38,TXG41,TXG44,TXG47,TXG50,TXG56,TXG62,TXG64,TXG70,TXG76,TXG78,TXG82,#REF!)*(1-$E$91)*0.095</f>
        <v>#REF!</v>
      </c>
      <c r="TXH97" s="1488" t="e">
        <f>SUM(TXH23,TXH27,TXH33,TXH38,TXH41,TXH44,TXH47,TXH50,TXH56,TXH62,TXH64,TXH70,TXH76,TXH78,TXH82,#REF!)*(1-$E$91)*0.095</f>
        <v>#REF!</v>
      </c>
      <c r="TXI97" s="1488" t="e">
        <f>SUM(TXI23,TXI27,TXI33,TXI38,TXI41,TXI44,TXI47,TXI50,TXI56,TXI62,TXI64,TXI70,TXI76,TXI78,TXI82,#REF!)*(1-$E$91)*0.095</f>
        <v>#REF!</v>
      </c>
      <c r="TXJ97" s="1488" t="e">
        <f>SUM(TXJ23,TXJ27,TXJ33,TXJ38,TXJ41,TXJ44,TXJ47,TXJ50,TXJ56,TXJ62,TXJ64,TXJ70,TXJ76,TXJ78,TXJ82,#REF!)*(1-$E$91)*0.095</f>
        <v>#REF!</v>
      </c>
      <c r="TXK97" s="1488" t="e">
        <f>SUM(TXK23,TXK27,TXK33,TXK38,TXK41,TXK44,TXK47,TXK50,TXK56,TXK62,TXK64,TXK70,TXK76,TXK78,TXK82,#REF!)*(1-$E$91)*0.095</f>
        <v>#REF!</v>
      </c>
      <c r="TXL97" s="1488" t="e">
        <f>SUM(TXL23,TXL27,TXL33,TXL38,TXL41,TXL44,TXL47,TXL50,TXL56,TXL62,TXL64,TXL70,TXL76,TXL78,TXL82,#REF!)*(1-$E$91)*0.095</f>
        <v>#REF!</v>
      </c>
      <c r="TXM97" s="1488" t="e">
        <f>SUM(TXM23,TXM27,TXM33,TXM38,TXM41,TXM44,TXM47,TXM50,TXM56,TXM62,TXM64,TXM70,TXM76,TXM78,TXM82,#REF!)*(1-$E$91)*0.095</f>
        <v>#REF!</v>
      </c>
      <c r="TXN97" s="1488" t="e">
        <f>SUM(TXN23,TXN27,TXN33,TXN38,TXN41,TXN44,TXN47,TXN50,TXN56,TXN62,TXN64,TXN70,TXN76,TXN78,TXN82,#REF!)*(1-$E$91)*0.095</f>
        <v>#REF!</v>
      </c>
      <c r="TXO97" s="1488" t="e">
        <f>SUM(TXO23,TXO27,TXO33,TXO38,TXO41,TXO44,TXO47,TXO50,TXO56,TXO62,TXO64,TXO70,TXO76,TXO78,TXO82,#REF!)*(1-$E$91)*0.095</f>
        <v>#REF!</v>
      </c>
      <c r="TXP97" s="1488" t="e">
        <f>SUM(TXP23,TXP27,TXP33,TXP38,TXP41,TXP44,TXP47,TXP50,TXP56,TXP62,TXP64,TXP70,TXP76,TXP78,TXP82,#REF!)*(1-$E$91)*0.095</f>
        <v>#REF!</v>
      </c>
      <c r="TXQ97" s="1488" t="e">
        <f>SUM(TXQ23,TXQ27,TXQ33,TXQ38,TXQ41,TXQ44,TXQ47,TXQ50,TXQ56,TXQ62,TXQ64,TXQ70,TXQ76,TXQ78,TXQ82,#REF!)*(1-$E$91)*0.095</f>
        <v>#REF!</v>
      </c>
      <c r="TXR97" s="1488" t="e">
        <f>SUM(TXR23,TXR27,TXR33,TXR38,TXR41,TXR44,TXR47,TXR50,TXR56,TXR62,TXR64,TXR70,TXR76,TXR78,TXR82,#REF!)*(1-$E$91)*0.095</f>
        <v>#REF!</v>
      </c>
      <c r="TXS97" s="1488" t="e">
        <f>SUM(TXS23,TXS27,TXS33,TXS38,TXS41,TXS44,TXS47,TXS50,TXS56,TXS62,TXS64,TXS70,TXS76,TXS78,TXS82,#REF!)*(1-$E$91)*0.095</f>
        <v>#REF!</v>
      </c>
      <c r="TXT97" s="1488" t="e">
        <f>SUM(TXT23,TXT27,TXT33,TXT38,TXT41,TXT44,TXT47,TXT50,TXT56,TXT62,TXT64,TXT70,TXT76,TXT78,TXT82,#REF!)*(1-$E$91)*0.095</f>
        <v>#REF!</v>
      </c>
      <c r="TXU97" s="1488" t="e">
        <f>SUM(TXU23,TXU27,TXU33,TXU38,TXU41,TXU44,TXU47,TXU50,TXU56,TXU62,TXU64,TXU70,TXU76,TXU78,TXU82,#REF!)*(1-$E$91)*0.095</f>
        <v>#REF!</v>
      </c>
      <c r="TXV97" s="1488" t="e">
        <f>SUM(TXV23,TXV27,TXV33,TXV38,TXV41,TXV44,TXV47,TXV50,TXV56,TXV62,TXV64,TXV70,TXV76,TXV78,TXV82,#REF!)*(1-$E$91)*0.095</f>
        <v>#REF!</v>
      </c>
      <c r="TXW97" s="1488" t="e">
        <f>SUM(TXW23,TXW27,TXW33,TXW38,TXW41,TXW44,TXW47,TXW50,TXW56,TXW62,TXW64,TXW70,TXW76,TXW78,TXW82,#REF!)*(1-$E$91)*0.095</f>
        <v>#REF!</v>
      </c>
      <c r="TXX97" s="1488" t="e">
        <f>SUM(TXX23,TXX27,TXX33,TXX38,TXX41,TXX44,TXX47,TXX50,TXX56,TXX62,TXX64,TXX70,TXX76,TXX78,TXX82,#REF!)*(1-$E$91)*0.095</f>
        <v>#REF!</v>
      </c>
      <c r="TXY97" s="1488" t="e">
        <f>SUM(TXY23,TXY27,TXY33,TXY38,TXY41,TXY44,TXY47,TXY50,TXY56,TXY62,TXY64,TXY70,TXY76,TXY78,TXY82,#REF!)*(1-$E$91)*0.095</f>
        <v>#REF!</v>
      </c>
      <c r="TXZ97" s="1488" t="e">
        <f>SUM(TXZ23,TXZ27,TXZ33,TXZ38,TXZ41,TXZ44,TXZ47,TXZ50,TXZ56,TXZ62,TXZ64,TXZ70,TXZ76,TXZ78,TXZ82,#REF!)*(1-$E$91)*0.095</f>
        <v>#REF!</v>
      </c>
      <c r="TYA97" s="1488" t="e">
        <f>SUM(TYA23,TYA27,TYA33,TYA38,TYA41,TYA44,TYA47,TYA50,TYA56,TYA62,TYA64,TYA70,TYA76,TYA78,TYA82,#REF!)*(1-$E$91)*0.095</f>
        <v>#REF!</v>
      </c>
      <c r="TYB97" s="1488" t="e">
        <f>SUM(TYB23,TYB27,TYB33,TYB38,TYB41,TYB44,TYB47,TYB50,TYB56,TYB62,TYB64,TYB70,TYB76,TYB78,TYB82,#REF!)*(1-$E$91)*0.095</f>
        <v>#REF!</v>
      </c>
      <c r="TYC97" s="1488" t="e">
        <f>SUM(TYC23,TYC27,TYC33,TYC38,TYC41,TYC44,TYC47,TYC50,TYC56,TYC62,TYC64,TYC70,TYC76,TYC78,TYC82,#REF!)*(1-$E$91)*0.095</f>
        <v>#REF!</v>
      </c>
      <c r="TYD97" s="1488" t="e">
        <f>SUM(TYD23,TYD27,TYD33,TYD38,TYD41,TYD44,TYD47,TYD50,TYD56,TYD62,TYD64,TYD70,TYD76,TYD78,TYD82,#REF!)*(1-$E$91)*0.095</f>
        <v>#REF!</v>
      </c>
      <c r="TYE97" s="1488" t="e">
        <f>SUM(TYE23,TYE27,TYE33,TYE38,TYE41,TYE44,TYE47,TYE50,TYE56,TYE62,TYE64,TYE70,TYE76,TYE78,TYE82,#REF!)*(1-$E$91)*0.095</f>
        <v>#REF!</v>
      </c>
      <c r="TYF97" s="1488" t="e">
        <f>SUM(TYF23,TYF27,TYF33,TYF38,TYF41,TYF44,TYF47,TYF50,TYF56,TYF62,TYF64,TYF70,TYF76,TYF78,TYF82,#REF!)*(1-$E$91)*0.095</f>
        <v>#REF!</v>
      </c>
      <c r="TYG97" s="1488" t="e">
        <f>SUM(TYG23,TYG27,TYG33,TYG38,TYG41,TYG44,TYG47,TYG50,TYG56,TYG62,TYG64,TYG70,TYG76,TYG78,TYG82,#REF!)*(1-$E$91)*0.095</f>
        <v>#REF!</v>
      </c>
      <c r="TYH97" s="1488" t="e">
        <f>SUM(TYH23,TYH27,TYH33,TYH38,TYH41,TYH44,TYH47,TYH50,TYH56,TYH62,TYH64,TYH70,TYH76,TYH78,TYH82,#REF!)*(1-$E$91)*0.095</f>
        <v>#REF!</v>
      </c>
      <c r="TYI97" s="1488" t="e">
        <f>SUM(TYI23,TYI27,TYI33,TYI38,TYI41,TYI44,TYI47,TYI50,TYI56,TYI62,TYI64,TYI70,TYI76,TYI78,TYI82,#REF!)*(1-$E$91)*0.095</f>
        <v>#REF!</v>
      </c>
      <c r="TYJ97" s="1488" t="e">
        <f>SUM(TYJ23,TYJ27,TYJ33,TYJ38,TYJ41,TYJ44,TYJ47,TYJ50,TYJ56,TYJ62,TYJ64,TYJ70,TYJ76,TYJ78,TYJ82,#REF!)*(1-$E$91)*0.095</f>
        <v>#REF!</v>
      </c>
      <c r="TYK97" s="1488" t="e">
        <f>SUM(TYK23,TYK27,TYK33,TYK38,TYK41,TYK44,TYK47,TYK50,TYK56,TYK62,TYK64,TYK70,TYK76,TYK78,TYK82,#REF!)*(1-$E$91)*0.095</f>
        <v>#REF!</v>
      </c>
      <c r="TYL97" s="1488" t="e">
        <f>SUM(TYL23,TYL27,TYL33,TYL38,TYL41,TYL44,TYL47,TYL50,TYL56,TYL62,TYL64,TYL70,TYL76,TYL78,TYL82,#REF!)*(1-$E$91)*0.095</f>
        <v>#REF!</v>
      </c>
      <c r="TYM97" s="1488" t="e">
        <f>SUM(TYM23,TYM27,TYM33,TYM38,TYM41,TYM44,TYM47,TYM50,TYM56,TYM62,TYM64,TYM70,TYM76,TYM78,TYM82,#REF!)*(1-$E$91)*0.095</f>
        <v>#REF!</v>
      </c>
      <c r="TYN97" s="1488" t="e">
        <f>SUM(TYN23,TYN27,TYN33,TYN38,TYN41,TYN44,TYN47,TYN50,TYN56,TYN62,TYN64,TYN70,TYN76,TYN78,TYN82,#REF!)*(1-$E$91)*0.095</f>
        <v>#REF!</v>
      </c>
      <c r="TYO97" s="1488" t="e">
        <f>SUM(TYO23,TYO27,TYO33,TYO38,TYO41,TYO44,TYO47,TYO50,TYO56,TYO62,TYO64,TYO70,TYO76,TYO78,TYO82,#REF!)*(1-$E$91)*0.095</f>
        <v>#REF!</v>
      </c>
      <c r="TYP97" s="1488" t="e">
        <f>SUM(TYP23,TYP27,TYP33,TYP38,TYP41,TYP44,TYP47,TYP50,TYP56,TYP62,TYP64,TYP70,TYP76,TYP78,TYP82,#REF!)*(1-$E$91)*0.095</f>
        <v>#REF!</v>
      </c>
      <c r="TYQ97" s="1488" t="e">
        <f>SUM(TYQ23,TYQ27,TYQ33,TYQ38,TYQ41,TYQ44,TYQ47,TYQ50,TYQ56,TYQ62,TYQ64,TYQ70,TYQ76,TYQ78,TYQ82,#REF!)*(1-$E$91)*0.095</f>
        <v>#REF!</v>
      </c>
      <c r="TYR97" s="1488" t="e">
        <f>SUM(TYR23,TYR27,TYR33,TYR38,TYR41,TYR44,TYR47,TYR50,TYR56,TYR62,TYR64,TYR70,TYR76,TYR78,TYR82,#REF!)*(1-$E$91)*0.095</f>
        <v>#REF!</v>
      </c>
      <c r="TYS97" s="1488" t="e">
        <f>SUM(TYS23,TYS27,TYS33,TYS38,TYS41,TYS44,TYS47,TYS50,TYS56,TYS62,TYS64,TYS70,TYS76,TYS78,TYS82,#REF!)*(1-$E$91)*0.095</f>
        <v>#REF!</v>
      </c>
      <c r="TYT97" s="1488" t="e">
        <f>SUM(TYT23,TYT27,TYT33,TYT38,TYT41,TYT44,TYT47,TYT50,TYT56,TYT62,TYT64,TYT70,TYT76,TYT78,TYT82,#REF!)*(1-$E$91)*0.095</f>
        <v>#REF!</v>
      </c>
      <c r="TYU97" s="1488" t="e">
        <f>SUM(TYU23,TYU27,TYU33,TYU38,TYU41,TYU44,TYU47,TYU50,TYU56,TYU62,TYU64,TYU70,TYU76,TYU78,TYU82,#REF!)*(1-$E$91)*0.095</f>
        <v>#REF!</v>
      </c>
      <c r="TYV97" s="1488" t="e">
        <f>SUM(TYV23,TYV27,TYV33,TYV38,TYV41,TYV44,TYV47,TYV50,TYV56,TYV62,TYV64,TYV70,TYV76,TYV78,TYV82,#REF!)*(1-$E$91)*0.095</f>
        <v>#REF!</v>
      </c>
      <c r="TYW97" s="1488" t="e">
        <f>SUM(TYW23,TYW27,TYW33,TYW38,TYW41,TYW44,TYW47,TYW50,TYW56,TYW62,TYW64,TYW70,TYW76,TYW78,TYW82,#REF!)*(1-$E$91)*0.095</f>
        <v>#REF!</v>
      </c>
      <c r="TYX97" s="1488" t="e">
        <f>SUM(TYX23,TYX27,TYX33,TYX38,TYX41,TYX44,TYX47,TYX50,TYX56,TYX62,TYX64,TYX70,TYX76,TYX78,TYX82,#REF!)*(1-$E$91)*0.095</f>
        <v>#REF!</v>
      </c>
      <c r="TYY97" s="1488" t="e">
        <f>SUM(TYY23,TYY27,TYY33,TYY38,TYY41,TYY44,TYY47,TYY50,TYY56,TYY62,TYY64,TYY70,TYY76,TYY78,TYY82,#REF!)*(1-$E$91)*0.095</f>
        <v>#REF!</v>
      </c>
      <c r="TYZ97" s="1488" t="e">
        <f>SUM(TYZ23,TYZ27,TYZ33,TYZ38,TYZ41,TYZ44,TYZ47,TYZ50,TYZ56,TYZ62,TYZ64,TYZ70,TYZ76,TYZ78,TYZ82,#REF!)*(1-$E$91)*0.095</f>
        <v>#REF!</v>
      </c>
      <c r="TZA97" s="1488" t="e">
        <f>SUM(TZA23,TZA27,TZA33,TZA38,TZA41,TZA44,TZA47,TZA50,TZA56,TZA62,TZA64,TZA70,TZA76,TZA78,TZA82,#REF!)*(1-$E$91)*0.095</f>
        <v>#REF!</v>
      </c>
      <c r="TZB97" s="1488" t="e">
        <f>SUM(TZB23,TZB27,TZB33,TZB38,TZB41,TZB44,TZB47,TZB50,TZB56,TZB62,TZB64,TZB70,TZB76,TZB78,TZB82,#REF!)*(1-$E$91)*0.095</f>
        <v>#REF!</v>
      </c>
      <c r="TZC97" s="1488" t="e">
        <f>SUM(TZC23,TZC27,TZC33,TZC38,TZC41,TZC44,TZC47,TZC50,TZC56,TZC62,TZC64,TZC70,TZC76,TZC78,TZC82,#REF!)*(1-$E$91)*0.095</f>
        <v>#REF!</v>
      </c>
      <c r="TZD97" s="1488" t="e">
        <f>SUM(TZD23,TZD27,TZD33,TZD38,TZD41,TZD44,TZD47,TZD50,TZD56,TZD62,TZD64,TZD70,TZD76,TZD78,TZD82,#REF!)*(1-$E$91)*0.095</f>
        <v>#REF!</v>
      </c>
      <c r="TZE97" s="1488" t="e">
        <f>SUM(TZE23,TZE27,TZE33,TZE38,TZE41,TZE44,TZE47,TZE50,TZE56,TZE62,TZE64,TZE70,TZE76,TZE78,TZE82,#REF!)*(1-$E$91)*0.095</f>
        <v>#REF!</v>
      </c>
      <c r="TZF97" s="1488" t="e">
        <f>SUM(TZF23,TZF27,TZF33,TZF38,TZF41,TZF44,TZF47,TZF50,TZF56,TZF62,TZF64,TZF70,TZF76,TZF78,TZF82,#REF!)*(1-$E$91)*0.095</f>
        <v>#REF!</v>
      </c>
      <c r="TZG97" s="1488" t="e">
        <f>SUM(TZG23,TZG27,TZG33,TZG38,TZG41,TZG44,TZG47,TZG50,TZG56,TZG62,TZG64,TZG70,TZG76,TZG78,TZG82,#REF!)*(1-$E$91)*0.095</f>
        <v>#REF!</v>
      </c>
      <c r="TZH97" s="1488" t="e">
        <f>SUM(TZH23,TZH27,TZH33,TZH38,TZH41,TZH44,TZH47,TZH50,TZH56,TZH62,TZH64,TZH70,TZH76,TZH78,TZH82,#REF!)*(1-$E$91)*0.095</f>
        <v>#REF!</v>
      </c>
      <c r="TZI97" s="1488" t="e">
        <f>SUM(TZI23,TZI27,TZI33,TZI38,TZI41,TZI44,TZI47,TZI50,TZI56,TZI62,TZI64,TZI70,TZI76,TZI78,TZI82,#REF!)*(1-$E$91)*0.095</f>
        <v>#REF!</v>
      </c>
      <c r="TZJ97" s="1488" t="e">
        <f>SUM(TZJ23,TZJ27,TZJ33,TZJ38,TZJ41,TZJ44,TZJ47,TZJ50,TZJ56,TZJ62,TZJ64,TZJ70,TZJ76,TZJ78,TZJ82,#REF!)*(1-$E$91)*0.095</f>
        <v>#REF!</v>
      </c>
      <c r="TZK97" s="1488" t="e">
        <f>SUM(TZK23,TZK27,TZK33,TZK38,TZK41,TZK44,TZK47,TZK50,TZK56,TZK62,TZK64,TZK70,TZK76,TZK78,TZK82,#REF!)*(1-$E$91)*0.095</f>
        <v>#REF!</v>
      </c>
      <c r="TZL97" s="1488" t="e">
        <f>SUM(TZL23,TZL27,TZL33,TZL38,TZL41,TZL44,TZL47,TZL50,TZL56,TZL62,TZL64,TZL70,TZL76,TZL78,TZL82,#REF!)*(1-$E$91)*0.095</f>
        <v>#REF!</v>
      </c>
      <c r="TZM97" s="1488" t="e">
        <f>SUM(TZM23,TZM27,TZM33,TZM38,TZM41,TZM44,TZM47,TZM50,TZM56,TZM62,TZM64,TZM70,TZM76,TZM78,TZM82,#REF!)*(1-$E$91)*0.095</f>
        <v>#REF!</v>
      </c>
      <c r="TZN97" s="1488" t="e">
        <f>SUM(TZN23,TZN27,TZN33,TZN38,TZN41,TZN44,TZN47,TZN50,TZN56,TZN62,TZN64,TZN70,TZN76,TZN78,TZN82,#REF!)*(1-$E$91)*0.095</f>
        <v>#REF!</v>
      </c>
      <c r="TZO97" s="1488" t="e">
        <f>SUM(TZO23,TZO27,TZO33,TZO38,TZO41,TZO44,TZO47,TZO50,TZO56,TZO62,TZO64,TZO70,TZO76,TZO78,TZO82,#REF!)*(1-$E$91)*0.095</f>
        <v>#REF!</v>
      </c>
      <c r="TZP97" s="1488" t="e">
        <f>SUM(TZP23,TZP27,TZP33,TZP38,TZP41,TZP44,TZP47,TZP50,TZP56,TZP62,TZP64,TZP70,TZP76,TZP78,TZP82,#REF!)*(1-$E$91)*0.095</f>
        <v>#REF!</v>
      </c>
      <c r="TZQ97" s="1488" t="e">
        <f>SUM(TZQ23,TZQ27,TZQ33,TZQ38,TZQ41,TZQ44,TZQ47,TZQ50,TZQ56,TZQ62,TZQ64,TZQ70,TZQ76,TZQ78,TZQ82,#REF!)*(1-$E$91)*0.095</f>
        <v>#REF!</v>
      </c>
      <c r="TZR97" s="1488" t="e">
        <f>SUM(TZR23,TZR27,TZR33,TZR38,TZR41,TZR44,TZR47,TZR50,TZR56,TZR62,TZR64,TZR70,TZR76,TZR78,TZR82,#REF!)*(1-$E$91)*0.095</f>
        <v>#REF!</v>
      </c>
      <c r="TZS97" s="1488" t="e">
        <f>SUM(TZS23,TZS27,TZS33,TZS38,TZS41,TZS44,TZS47,TZS50,TZS56,TZS62,TZS64,TZS70,TZS76,TZS78,TZS82,#REF!)*(1-$E$91)*0.095</f>
        <v>#REF!</v>
      </c>
      <c r="TZT97" s="1488" t="e">
        <f>SUM(TZT23,TZT27,TZT33,TZT38,TZT41,TZT44,TZT47,TZT50,TZT56,TZT62,TZT64,TZT70,TZT76,TZT78,TZT82,#REF!)*(1-$E$91)*0.095</f>
        <v>#REF!</v>
      </c>
      <c r="TZU97" s="1488" t="e">
        <f>SUM(TZU23,TZU27,TZU33,TZU38,TZU41,TZU44,TZU47,TZU50,TZU56,TZU62,TZU64,TZU70,TZU76,TZU78,TZU82,#REF!)*(1-$E$91)*0.095</f>
        <v>#REF!</v>
      </c>
      <c r="TZV97" s="1488" t="e">
        <f>SUM(TZV23,TZV27,TZV33,TZV38,TZV41,TZV44,TZV47,TZV50,TZV56,TZV62,TZV64,TZV70,TZV76,TZV78,TZV82,#REF!)*(1-$E$91)*0.095</f>
        <v>#REF!</v>
      </c>
      <c r="TZW97" s="1488" t="e">
        <f>SUM(TZW23,TZW27,TZW33,TZW38,TZW41,TZW44,TZW47,TZW50,TZW56,TZW62,TZW64,TZW70,TZW76,TZW78,TZW82,#REF!)*(1-$E$91)*0.095</f>
        <v>#REF!</v>
      </c>
      <c r="TZX97" s="1488" t="e">
        <f>SUM(TZX23,TZX27,TZX33,TZX38,TZX41,TZX44,TZX47,TZX50,TZX56,TZX62,TZX64,TZX70,TZX76,TZX78,TZX82,#REF!)*(1-$E$91)*0.095</f>
        <v>#REF!</v>
      </c>
      <c r="TZY97" s="1488" t="e">
        <f>SUM(TZY23,TZY27,TZY33,TZY38,TZY41,TZY44,TZY47,TZY50,TZY56,TZY62,TZY64,TZY70,TZY76,TZY78,TZY82,#REF!)*(1-$E$91)*0.095</f>
        <v>#REF!</v>
      </c>
      <c r="TZZ97" s="1488" t="e">
        <f>SUM(TZZ23,TZZ27,TZZ33,TZZ38,TZZ41,TZZ44,TZZ47,TZZ50,TZZ56,TZZ62,TZZ64,TZZ70,TZZ76,TZZ78,TZZ82,#REF!)*(1-$E$91)*0.095</f>
        <v>#REF!</v>
      </c>
      <c r="UAA97" s="1488" t="e">
        <f>SUM(UAA23,UAA27,UAA33,UAA38,UAA41,UAA44,UAA47,UAA50,UAA56,UAA62,UAA64,UAA70,UAA76,UAA78,UAA82,#REF!)*(1-$E$91)*0.095</f>
        <v>#REF!</v>
      </c>
      <c r="UAB97" s="1488" t="e">
        <f>SUM(UAB23,UAB27,UAB33,UAB38,UAB41,UAB44,UAB47,UAB50,UAB56,UAB62,UAB64,UAB70,UAB76,UAB78,UAB82,#REF!)*(1-$E$91)*0.095</f>
        <v>#REF!</v>
      </c>
      <c r="UAC97" s="1488" t="e">
        <f>SUM(UAC23,UAC27,UAC33,UAC38,UAC41,UAC44,UAC47,UAC50,UAC56,UAC62,UAC64,UAC70,UAC76,UAC78,UAC82,#REF!)*(1-$E$91)*0.095</f>
        <v>#REF!</v>
      </c>
      <c r="UAD97" s="1488" t="e">
        <f>SUM(UAD23,UAD27,UAD33,UAD38,UAD41,UAD44,UAD47,UAD50,UAD56,UAD62,UAD64,UAD70,UAD76,UAD78,UAD82,#REF!)*(1-$E$91)*0.095</f>
        <v>#REF!</v>
      </c>
      <c r="UAE97" s="1488" t="e">
        <f>SUM(UAE23,UAE27,UAE33,UAE38,UAE41,UAE44,UAE47,UAE50,UAE56,UAE62,UAE64,UAE70,UAE76,UAE78,UAE82,#REF!)*(1-$E$91)*0.095</f>
        <v>#REF!</v>
      </c>
      <c r="UAF97" s="1488" t="e">
        <f>SUM(UAF23,UAF27,UAF33,UAF38,UAF41,UAF44,UAF47,UAF50,UAF56,UAF62,UAF64,UAF70,UAF76,UAF78,UAF82,#REF!)*(1-$E$91)*0.095</f>
        <v>#REF!</v>
      </c>
      <c r="UAG97" s="1488" t="e">
        <f>SUM(UAG23,UAG27,UAG33,UAG38,UAG41,UAG44,UAG47,UAG50,UAG56,UAG62,UAG64,UAG70,UAG76,UAG78,UAG82,#REF!)*(1-$E$91)*0.095</f>
        <v>#REF!</v>
      </c>
      <c r="UAH97" s="1488" t="e">
        <f>SUM(UAH23,UAH27,UAH33,UAH38,UAH41,UAH44,UAH47,UAH50,UAH56,UAH62,UAH64,UAH70,UAH76,UAH78,UAH82,#REF!)*(1-$E$91)*0.095</f>
        <v>#REF!</v>
      </c>
      <c r="UAI97" s="1488" t="e">
        <f>SUM(UAI23,UAI27,UAI33,UAI38,UAI41,UAI44,UAI47,UAI50,UAI56,UAI62,UAI64,UAI70,UAI76,UAI78,UAI82,#REF!)*(1-$E$91)*0.095</f>
        <v>#REF!</v>
      </c>
      <c r="UAJ97" s="1488" t="e">
        <f>SUM(UAJ23,UAJ27,UAJ33,UAJ38,UAJ41,UAJ44,UAJ47,UAJ50,UAJ56,UAJ62,UAJ64,UAJ70,UAJ76,UAJ78,UAJ82,#REF!)*(1-$E$91)*0.095</f>
        <v>#REF!</v>
      </c>
      <c r="UAK97" s="1488" t="e">
        <f>SUM(UAK23,UAK27,UAK33,UAK38,UAK41,UAK44,UAK47,UAK50,UAK56,UAK62,UAK64,UAK70,UAK76,UAK78,UAK82,#REF!)*(1-$E$91)*0.095</f>
        <v>#REF!</v>
      </c>
      <c r="UAL97" s="1488" t="e">
        <f>SUM(UAL23,UAL27,UAL33,UAL38,UAL41,UAL44,UAL47,UAL50,UAL56,UAL62,UAL64,UAL70,UAL76,UAL78,UAL82,#REF!)*(1-$E$91)*0.095</f>
        <v>#REF!</v>
      </c>
      <c r="UAM97" s="1488" t="e">
        <f>SUM(UAM23,UAM27,UAM33,UAM38,UAM41,UAM44,UAM47,UAM50,UAM56,UAM62,UAM64,UAM70,UAM76,UAM78,UAM82,#REF!)*(1-$E$91)*0.095</f>
        <v>#REF!</v>
      </c>
      <c r="UAN97" s="1488" t="e">
        <f>SUM(UAN23,UAN27,UAN33,UAN38,UAN41,UAN44,UAN47,UAN50,UAN56,UAN62,UAN64,UAN70,UAN76,UAN78,UAN82,#REF!)*(1-$E$91)*0.095</f>
        <v>#REF!</v>
      </c>
      <c r="UAO97" s="1488" t="e">
        <f>SUM(UAO23,UAO27,UAO33,UAO38,UAO41,UAO44,UAO47,UAO50,UAO56,UAO62,UAO64,UAO70,UAO76,UAO78,UAO82,#REF!)*(1-$E$91)*0.095</f>
        <v>#REF!</v>
      </c>
      <c r="UAP97" s="1488" t="e">
        <f>SUM(UAP23,UAP27,UAP33,UAP38,UAP41,UAP44,UAP47,UAP50,UAP56,UAP62,UAP64,UAP70,UAP76,UAP78,UAP82,#REF!)*(1-$E$91)*0.095</f>
        <v>#REF!</v>
      </c>
      <c r="UAQ97" s="1488" t="e">
        <f>SUM(UAQ23,UAQ27,UAQ33,UAQ38,UAQ41,UAQ44,UAQ47,UAQ50,UAQ56,UAQ62,UAQ64,UAQ70,UAQ76,UAQ78,UAQ82,#REF!)*(1-$E$91)*0.095</f>
        <v>#REF!</v>
      </c>
      <c r="UAR97" s="1488" t="e">
        <f>SUM(UAR23,UAR27,UAR33,UAR38,UAR41,UAR44,UAR47,UAR50,UAR56,UAR62,UAR64,UAR70,UAR76,UAR78,UAR82,#REF!)*(1-$E$91)*0.095</f>
        <v>#REF!</v>
      </c>
      <c r="UAS97" s="1488" t="e">
        <f>SUM(UAS23,UAS27,UAS33,UAS38,UAS41,UAS44,UAS47,UAS50,UAS56,UAS62,UAS64,UAS70,UAS76,UAS78,UAS82,#REF!)*(1-$E$91)*0.095</f>
        <v>#REF!</v>
      </c>
      <c r="UAT97" s="1488" t="e">
        <f>SUM(UAT23,UAT27,UAT33,UAT38,UAT41,UAT44,UAT47,UAT50,UAT56,UAT62,UAT64,UAT70,UAT76,UAT78,UAT82,#REF!)*(1-$E$91)*0.095</f>
        <v>#REF!</v>
      </c>
      <c r="UAU97" s="1488" t="e">
        <f>SUM(UAU23,UAU27,UAU33,UAU38,UAU41,UAU44,UAU47,UAU50,UAU56,UAU62,UAU64,UAU70,UAU76,UAU78,UAU82,#REF!)*(1-$E$91)*0.095</f>
        <v>#REF!</v>
      </c>
      <c r="UAV97" s="1488" t="e">
        <f>SUM(UAV23,UAV27,UAV33,UAV38,UAV41,UAV44,UAV47,UAV50,UAV56,UAV62,UAV64,UAV70,UAV76,UAV78,UAV82,#REF!)*(1-$E$91)*0.095</f>
        <v>#REF!</v>
      </c>
      <c r="UAW97" s="1488" t="e">
        <f>SUM(UAW23,UAW27,UAW33,UAW38,UAW41,UAW44,UAW47,UAW50,UAW56,UAW62,UAW64,UAW70,UAW76,UAW78,UAW82,#REF!)*(1-$E$91)*0.095</f>
        <v>#REF!</v>
      </c>
      <c r="UAX97" s="1488" t="e">
        <f>SUM(UAX23,UAX27,UAX33,UAX38,UAX41,UAX44,UAX47,UAX50,UAX56,UAX62,UAX64,UAX70,UAX76,UAX78,UAX82,#REF!)*(1-$E$91)*0.095</f>
        <v>#REF!</v>
      </c>
      <c r="UAY97" s="1488" t="e">
        <f>SUM(UAY23,UAY27,UAY33,UAY38,UAY41,UAY44,UAY47,UAY50,UAY56,UAY62,UAY64,UAY70,UAY76,UAY78,UAY82,#REF!)*(1-$E$91)*0.095</f>
        <v>#REF!</v>
      </c>
      <c r="UAZ97" s="1488" t="e">
        <f>SUM(UAZ23,UAZ27,UAZ33,UAZ38,UAZ41,UAZ44,UAZ47,UAZ50,UAZ56,UAZ62,UAZ64,UAZ70,UAZ76,UAZ78,UAZ82,#REF!)*(1-$E$91)*0.095</f>
        <v>#REF!</v>
      </c>
      <c r="UBA97" s="1488" t="e">
        <f>SUM(UBA23,UBA27,UBA33,UBA38,UBA41,UBA44,UBA47,UBA50,UBA56,UBA62,UBA64,UBA70,UBA76,UBA78,UBA82,#REF!)*(1-$E$91)*0.095</f>
        <v>#REF!</v>
      </c>
      <c r="UBB97" s="1488" t="e">
        <f>SUM(UBB23,UBB27,UBB33,UBB38,UBB41,UBB44,UBB47,UBB50,UBB56,UBB62,UBB64,UBB70,UBB76,UBB78,UBB82,#REF!)*(1-$E$91)*0.095</f>
        <v>#REF!</v>
      </c>
      <c r="UBC97" s="1488" t="e">
        <f>SUM(UBC23,UBC27,UBC33,UBC38,UBC41,UBC44,UBC47,UBC50,UBC56,UBC62,UBC64,UBC70,UBC76,UBC78,UBC82,#REF!)*(1-$E$91)*0.095</f>
        <v>#REF!</v>
      </c>
      <c r="UBD97" s="1488" t="e">
        <f>SUM(UBD23,UBD27,UBD33,UBD38,UBD41,UBD44,UBD47,UBD50,UBD56,UBD62,UBD64,UBD70,UBD76,UBD78,UBD82,#REF!)*(1-$E$91)*0.095</f>
        <v>#REF!</v>
      </c>
      <c r="UBE97" s="1488" t="e">
        <f>SUM(UBE23,UBE27,UBE33,UBE38,UBE41,UBE44,UBE47,UBE50,UBE56,UBE62,UBE64,UBE70,UBE76,UBE78,UBE82,#REF!)*(1-$E$91)*0.095</f>
        <v>#REF!</v>
      </c>
      <c r="UBF97" s="1488" t="e">
        <f>SUM(UBF23,UBF27,UBF33,UBF38,UBF41,UBF44,UBF47,UBF50,UBF56,UBF62,UBF64,UBF70,UBF76,UBF78,UBF82,#REF!)*(1-$E$91)*0.095</f>
        <v>#REF!</v>
      </c>
      <c r="UBG97" s="1488" t="e">
        <f>SUM(UBG23,UBG27,UBG33,UBG38,UBG41,UBG44,UBG47,UBG50,UBG56,UBG62,UBG64,UBG70,UBG76,UBG78,UBG82,#REF!)*(1-$E$91)*0.095</f>
        <v>#REF!</v>
      </c>
      <c r="UBH97" s="1488" t="e">
        <f>SUM(UBH23,UBH27,UBH33,UBH38,UBH41,UBH44,UBH47,UBH50,UBH56,UBH62,UBH64,UBH70,UBH76,UBH78,UBH82,#REF!)*(1-$E$91)*0.095</f>
        <v>#REF!</v>
      </c>
      <c r="UBI97" s="1488" t="e">
        <f>SUM(UBI23,UBI27,UBI33,UBI38,UBI41,UBI44,UBI47,UBI50,UBI56,UBI62,UBI64,UBI70,UBI76,UBI78,UBI82,#REF!)*(1-$E$91)*0.095</f>
        <v>#REF!</v>
      </c>
      <c r="UBJ97" s="1488" t="e">
        <f>SUM(UBJ23,UBJ27,UBJ33,UBJ38,UBJ41,UBJ44,UBJ47,UBJ50,UBJ56,UBJ62,UBJ64,UBJ70,UBJ76,UBJ78,UBJ82,#REF!)*(1-$E$91)*0.095</f>
        <v>#REF!</v>
      </c>
      <c r="UBK97" s="1488" t="e">
        <f>SUM(UBK23,UBK27,UBK33,UBK38,UBK41,UBK44,UBK47,UBK50,UBK56,UBK62,UBK64,UBK70,UBK76,UBK78,UBK82,#REF!)*(1-$E$91)*0.095</f>
        <v>#REF!</v>
      </c>
      <c r="UBL97" s="1488" t="e">
        <f>SUM(UBL23,UBL27,UBL33,UBL38,UBL41,UBL44,UBL47,UBL50,UBL56,UBL62,UBL64,UBL70,UBL76,UBL78,UBL82,#REF!)*(1-$E$91)*0.095</f>
        <v>#REF!</v>
      </c>
      <c r="UBM97" s="1488" t="e">
        <f>SUM(UBM23,UBM27,UBM33,UBM38,UBM41,UBM44,UBM47,UBM50,UBM56,UBM62,UBM64,UBM70,UBM76,UBM78,UBM82,#REF!)*(1-$E$91)*0.095</f>
        <v>#REF!</v>
      </c>
      <c r="UBN97" s="1488" t="e">
        <f>SUM(UBN23,UBN27,UBN33,UBN38,UBN41,UBN44,UBN47,UBN50,UBN56,UBN62,UBN64,UBN70,UBN76,UBN78,UBN82,#REF!)*(1-$E$91)*0.095</f>
        <v>#REF!</v>
      </c>
      <c r="UBO97" s="1488" t="e">
        <f>SUM(UBO23,UBO27,UBO33,UBO38,UBO41,UBO44,UBO47,UBO50,UBO56,UBO62,UBO64,UBO70,UBO76,UBO78,UBO82,#REF!)*(1-$E$91)*0.095</f>
        <v>#REF!</v>
      </c>
      <c r="UBP97" s="1488" t="e">
        <f>SUM(UBP23,UBP27,UBP33,UBP38,UBP41,UBP44,UBP47,UBP50,UBP56,UBP62,UBP64,UBP70,UBP76,UBP78,UBP82,#REF!)*(1-$E$91)*0.095</f>
        <v>#REF!</v>
      </c>
      <c r="UBQ97" s="1488" t="e">
        <f>SUM(UBQ23,UBQ27,UBQ33,UBQ38,UBQ41,UBQ44,UBQ47,UBQ50,UBQ56,UBQ62,UBQ64,UBQ70,UBQ76,UBQ78,UBQ82,#REF!)*(1-$E$91)*0.095</f>
        <v>#REF!</v>
      </c>
      <c r="UBR97" s="1488" t="e">
        <f>SUM(UBR23,UBR27,UBR33,UBR38,UBR41,UBR44,UBR47,UBR50,UBR56,UBR62,UBR64,UBR70,UBR76,UBR78,UBR82,#REF!)*(1-$E$91)*0.095</f>
        <v>#REF!</v>
      </c>
      <c r="UBS97" s="1488" t="e">
        <f>SUM(UBS23,UBS27,UBS33,UBS38,UBS41,UBS44,UBS47,UBS50,UBS56,UBS62,UBS64,UBS70,UBS76,UBS78,UBS82,#REF!)*(1-$E$91)*0.095</f>
        <v>#REF!</v>
      </c>
      <c r="UBT97" s="1488" t="e">
        <f>SUM(UBT23,UBT27,UBT33,UBT38,UBT41,UBT44,UBT47,UBT50,UBT56,UBT62,UBT64,UBT70,UBT76,UBT78,UBT82,#REF!)*(1-$E$91)*0.095</f>
        <v>#REF!</v>
      </c>
      <c r="UBU97" s="1488" t="e">
        <f>SUM(UBU23,UBU27,UBU33,UBU38,UBU41,UBU44,UBU47,UBU50,UBU56,UBU62,UBU64,UBU70,UBU76,UBU78,UBU82,#REF!)*(1-$E$91)*0.095</f>
        <v>#REF!</v>
      </c>
      <c r="UBV97" s="1488" t="e">
        <f>SUM(UBV23,UBV27,UBV33,UBV38,UBV41,UBV44,UBV47,UBV50,UBV56,UBV62,UBV64,UBV70,UBV76,UBV78,UBV82,#REF!)*(1-$E$91)*0.095</f>
        <v>#REF!</v>
      </c>
      <c r="UBW97" s="1488" t="e">
        <f>SUM(UBW23,UBW27,UBW33,UBW38,UBW41,UBW44,UBW47,UBW50,UBW56,UBW62,UBW64,UBW70,UBW76,UBW78,UBW82,#REF!)*(1-$E$91)*0.095</f>
        <v>#REF!</v>
      </c>
      <c r="UBX97" s="1488" t="e">
        <f>SUM(UBX23,UBX27,UBX33,UBX38,UBX41,UBX44,UBX47,UBX50,UBX56,UBX62,UBX64,UBX70,UBX76,UBX78,UBX82,#REF!)*(1-$E$91)*0.095</f>
        <v>#REF!</v>
      </c>
      <c r="UBY97" s="1488" t="e">
        <f>SUM(UBY23,UBY27,UBY33,UBY38,UBY41,UBY44,UBY47,UBY50,UBY56,UBY62,UBY64,UBY70,UBY76,UBY78,UBY82,#REF!)*(1-$E$91)*0.095</f>
        <v>#REF!</v>
      </c>
      <c r="UBZ97" s="1488" t="e">
        <f>SUM(UBZ23,UBZ27,UBZ33,UBZ38,UBZ41,UBZ44,UBZ47,UBZ50,UBZ56,UBZ62,UBZ64,UBZ70,UBZ76,UBZ78,UBZ82,#REF!)*(1-$E$91)*0.095</f>
        <v>#REF!</v>
      </c>
      <c r="UCA97" s="1488" t="e">
        <f>SUM(UCA23,UCA27,UCA33,UCA38,UCA41,UCA44,UCA47,UCA50,UCA56,UCA62,UCA64,UCA70,UCA76,UCA78,UCA82,#REF!)*(1-$E$91)*0.095</f>
        <v>#REF!</v>
      </c>
      <c r="UCB97" s="1488" t="e">
        <f>SUM(UCB23,UCB27,UCB33,UCB38,UCB41,UCB44,UCB47,UCB50,UCB56,UCB62,UCB64,UCB70,UCB76,UCB78,UCB82,#REF!)*(1-$E$91)*0.095</f>
        <v>#REF!</v>
      </c>
      <c r="UCC97" s="1488" t="e">
        <f>SUM(UCC23,UCC27,UCC33,UCC38,UCC41,UCC44,UCC47,UCC50,UCC56,UCC62,UCC64,UCC70,UCC76,UCC78,UCC82,#REF!)*(1-$E$91)*0.095</f>
        <v>#REF!</v>
      </c>
      <c r="UCD97" s="1488" t="e">
        <f>SUM(UCD23,UCD27,UCD33,UCD38,UCD41,UCD44,UCD47,UCD50,UCD56,UCD62,UCD64,UCD70,UCD76,UCD78,UCD82,#REF!)*(1-$E$91)*0.095</f>
        <v>#REF!</v>
      </c>
      <c r="UCE97" s="1488" t="e">
        <f>SUM(UCE23,UCE27,UCE33,UCE38,UCE41,UCE44,UCE47,UCE50,UCE56,UCE62,UCE64,UCE70,UCE76,UCE78,UCE82,#REF!)*(1-$E$91)*0.095</f>
        <v>#REF!</v>
      </c>
      <c r="UCF97" s="1488" t="e">
        <f>SUM(UCF23,UCF27,UCF33,UCF38,UCF41,UCF44,UCF47,UCF50,UCF56,UCF62,UCF64,UCF70,UCF76,UCF78,UCF82,#REF!)*(1-$E$91)*0.095</f>
        <v>#REF!</v>
      </c>
      <c r="UCG97" s="1488" t="e">
        <f>SUM(UCG23,UCG27,UCG33,UCG38,UCG41,UCG44,UCG47,UCG50,UCG56,UCG62,UCG64,UCG70,UCG76,UCG78,UCG82,#REF!)*(1-$E$91)*0.095</f>
        <v>#REF!</v>
      </c>
      <c r="UCH97" s="1488" t="e">
        <f>SUM(UCH23,UCH27,UCH33,UCH38,UCH41,UCH44,UCH47,UCH50,UCH56,UCH62,UCH64,UCH70,UCH76,UCH78,UCH82,#REF!)*(1-$E$91)*0.095</f>
        <v>#REF!</v>
      </c>
      <c r="UCI97" s="1488" t="e">
        <f>SUM(UCI23,UCI27,UCI33,UCI38,UCI41,UCI44,UCI47,UCI50,UCI56,UCI62,UCI64,UCI70,UCI76,UCI78,UCI82,#REF!)*(1-$E$91)*0.095</f>
        <v>#REF!</v>
      </c>
      <c r="UCJ97" s="1488" t="e">
        <f>SUM(UCJ23,UCJ27,UCJ33,UCJ38,UCJ41,UCJ44,UCJ47,UCJ50,UCJ56,UCJ62,UCJ64,UCJ70,UCJ76,UCJ78,UCJ82,#REF!)*(1-$E$91)*0.095</f>
        <v>#REF!</v>
      </c>
      <c r="UCK97" s="1488" t="e">
        <f>SUM(UCK23,UCK27,UCK33,UCK38,UCK41,UCK44,UCK47,UCK50,UCK56,UCK62,UCK64,UCK70,UCK76,UCK78,UCK82,#REF!)*(1-$E$91)*0.095</f>
        <v>#REF!</v>
      </c>
      <c r="UCL97" s="1488" t="e">
        <f>SUM(UCL23,UCL27,UCL33,UCL38,UCL41,UCL44,UCL47,UCL50,UCL56,UCL62,UCL64,UCL70,UCL76,UCL78,UCL82,#REF!)*(1-$E$91)*0.095</f>
        <v>#REF!</v>
      </c>
      <c r="UCM97" s="1488" t="e">
        <f>SUM(UCM23,UCM27,UCM33,UCM38,UCM41,UCM44,UCM47,UCM50,UCM56,UCM62,UCM64,UCM70,UCM76,UCM78,UCM82,#REF!)*(1-$E$91)*0.095</f>
        <v>#REF!</v>
      </c>
      <c r="UCN97" s="1488" t="e">
        <f>SUM(UCN23,UCN27,UCN33,UCN38,UCN41,UCN44,UCN47,UCN50,UCN56,UCN62,UCN64,UCN70,UCN76,UCN78,UCN82,#REF!)*(1-$E$91)*0.095</f>
        <v>#REF!</v>
      </c>
      <c r="UCO97" s="1488" t="e">
        <f>SUM(UCO23,UCO27,UCO33,UCO38,UCO41,UCO44,UCO47,UCO50,UCO56,UCO62,UCO64,UCO70,UCO76,UCO78,UCO82,#REF!)*(1-$E$91)*0.095</f>
        <v>#REF!</v>
      </c>
      <c r="UCP97" s="1488" t="e">
        <f>SUM(UCP23,UCP27,UCP33,UCP38,UCP41,UCP44,UCP47,UCP50,UCP56,UCP62,UCP64,UCP70,UCP76,UCP78,UCP82,#REF!)*(1-$E$91)*0.095</f>
        <v>#REF!</v>
      </c>
      <c r="UCQ97" s="1488" t="e">
        <f>SUM(UCQ23,UCQ27,UCQ33,UCQ38,UCQ41,UCQ44,UCQ47,UCQ50,UCQ56,UCQ62,UCQ64,UCQ70,UCQ76,UCQ78,UCQ82,#REF!)*(1-$E$91)*0.095</f>
        <v>#REF!</v>
      </c>
      <c r="UCR97" s="1488" t="e">
        <f>SUM(UCR23,UCR27,UCR33,UCR38,UCR41,UCR44,UCR47,UCR50,UCR56,UCR62,UCR64,UCR70,UCR76,UCR78,UCR82,#REF!)*(1-$E$91)*0.095</f>
        <v>#REF!</v>
      </c>
      <c r="UCS97" s="1488" t="e">
        <f>SUM(UCS23,UCS27,UCS33,UCS38,UCS41,UCS44,UCS47,UCS50,UCS56,UCS62,UCS64,UCS70,UCS76,UCS78,UCS82,#REF!)*(1-$E$91)*0.095</f>
        <v>#REF!</v>
      </c>
      <c r="UCT97" s="1488" t="e">
        <f>SUM(UCT23,UCT27,UCT33,UCT38,UCT41,UCT44,UCT47,UCT50,UCT56,UCT62,UCT64,UCT70,UCT76,UCT78,UCT82,#REF!)*(1-$E$91)*0.095</f>
        <v>#REF!</v>
      </c>
      <c r="UCU97" s="1488" t="e">
        <f>SUM(UCU23,UCU27,UCU33,UCU38,UCU41,UCU44,UCU47,UCU50,UCU56,UCU62,UCU64,UCU70,UCU76,UCU78,UCU82,#REF!)*(1-$E$91)*0.095</f>
        <v>#REF!</v>
      </c>
      <c r="UCV97" s="1488" t="e">
        <f>SUM(UCV23,UCV27,UCV33,UCV38,UCV41,UCV44,UCV47,UCV50,UCV56,UCV62,UCV64,UCV70,UCV76,UCV78,UCV82,#REF!)*(1-$E$91)*0.095</f>
        <v>#REF!</v>
      </c>
      <c r="UCW97" s="1488" t="e">
        <f>SUM(UCW23,UCW27,UCW33,UCW38,UCW41,UCW44,UCW47,UCW50,UCW56,UCW62,UCW64,UCW70,UCW76,UCW78,UCW82,#REF!)*(1-$E$91)*0.095</f>
        <v>#REF!</v>
      </c>
      <c r="UCX97" s="1488" t="e">
        <f>SUM(UCX23,UCX27,UCX33,UCX38,UCX41,UCX44,UCX47,UCX50,UCX56,UCX62,UCX64,UCX70,UCX76,UCX78,UCX82,#REF!)*(1-$E$91)*0.095</f>
        <v>#REF!</v>
      </c>
      <c r="UCY97" s="1488" t="e">
        <f>SUM(UCY23,UCY27,UCY33,UCY38,UCY41,UCY44,UCY47,UCY50,UCY56,UCY62,UCY64,UCY70,UCY76,UCY78,UCY82,#REF!)*(1-$E$91)*0.095</f>
        <v>#REF!</v>
      </c>
      <c r="UCZ97" s="1488" t="e">
        <f>SUM(UCZ23,UCZ27,UCZ33,UCZ38,UCZ41,UCZ44,UCZ47,UCZ50,UCZ56,UCZ62,UCZ64,UCZ70,UCZ76,UCZ78,UCZ82,#REF!)*(1-$E$91)*0.095</f>
        <v>#REF!</v>
      </c>
      <c r="UDA97" s="1488" t="e">
        <f>SUM(UDA23,UDA27,UDA33,UDA38,UDA41,UDA44,UDA47,UDA50,UDA56,UDA62,UDA64,UDA70,UDA76,UDA78,UDA82,#REF!)*(1-$E$91)*0.095</f>
        <v>#REF!</v>
      </c>
      <c r="UDB97" s="1488" t="e">
        <f>SUM(UDB23,UDB27,UDB33,UDB38,UDB41,UDB44,UDB47,UDB50,UDB56,UDB62,UDB64,UDB70,UDB76,UDB78,UDB82,#REF!)*(1-$E$91)*0.095</f>
        <v>#REF!</v>
      </c>
      <c r="UDC97" s="1488" t="e">
        <f>SUM(UDC23,UDC27,UDC33,UDC38,UDC41,UDC44,UDC47,UDC50,UDC56,UDC62,UDC64,UDC70,UDC76,UDC78,UDC82,#REF!)*(1-$E$91)*0.095</f>
        <v>#REF!</v>
      </c>
      <c r="UDD97" s="1488" t="e">
        <f>SUM(UDD23,UDD27,UDD33,UDD38,UDD41,UDD44,UDD47,UDD50,UDD56,UDD62,UDD64,UDD70,UDD76,UDD78,UDD82,#REF!)*(1-$E$91)*0.095</f>
        <v>#REF!</v>
      </c>
      <c r="UDE97" s="1488" t="e">
        <f>SUM(UDE23,UDE27,UDE33,UDE38,UDE41,UDE44,UDE47,UDE50,UDE56,UDE62,UDE64,UDE70,UDE76,UDE78,UDE82,#REF!)*(1-$E$91)*0.095</f>
        <v>#REF!</v>
      </c>
      <c r="UDF97" s="1488" t="e">
        <f>SUM(UDF23,UDF27,UDF33,UDF38,UDF41,UDF44,UDF47,UDF50,UDF56,UDF62,UDF64,UDF70,UDF76,UDF78,UDF82,#REF!)*(1-$E$91)*0.095</f>
        <v>#REF!</v>
      </c>
      <c r="UDG97" s="1488" t="e">
        <f>SUM(UDG23,UDG27,UDG33,UDG38,UDG41,UDG44,UDG47,UDG50,UDG56,UDG62,UDG64,UDG70,UDG76,UDG78,UDG82,#REF!)*(1-$E$91)*0.095</f>
        <v>#REF!</v>
      </c>
      <c r="UDH97" s="1488" t="e">
        <f>SUM(UDH23,UDH27,UDH33,UDH38,UDH41,UDH44,UDH47,UDH50,UDH56,UDH62,UDH64,UDH70,UDH76,UDH78,UDH82,#REF!)*(1-$E$91)*0.095</f>
        <v>#REF!</v>
      </c>
      <c r="UDI97" s="1488" t="e">
        <f>SUM(UDI23,UDI27,UDI33,UDI38,UDI41,UDI44,UDI47,UDI50,UDI56,UDI62,UDI64,UDI70,UDI76,UDI78,UDI82,#REF!)*(1-$E$91)*0.095</f>
        <v>#REF!</v>
      </c>
      <c r="UDJ97" s="1488" t="e">
        <f>SUM(UDJ23,UDJ27,UDJ33,UDJ38,UDJ41,UDJ44,UDJ47,UDJ50,UDJ56,UDJ62,UDJ64,UDJ70,UDJ76,UDJ78,UDJ82,#REF!)*(1-$E$91)*0.095</f>
        <v>#REF!</v>
      </c>
      <c r="UDK97" s="1488" t="e">
        <f>SUM(UDK23,UDK27,UDK33,UDK38,UDK41,UDK44,UDK47,UDK50,UDK56,UDK62,UDK64,UDK70,UDK76,UDK78,UDK82,#REF!)*(1-$E$91)*0.095</f>
        <v>#REF!</v>
      </c>
      <c r="UDL97" s="1488" t="e">
        <f>SUM(UDL23,UDL27,UDL33,UDL38,UDL41,UDL44,UDL47,UDL50,UDL56,UDL62,UDL64,UDL70,UDL76,UDL78,UDL82,#REF!)*(1-$E$91)*0.095</f>
        <v>#REF!</v>
      </c>
      <c r="UDM97" s="1488" t="e">
        <f>SUM(UDM23,UDM27,UDM33,UDM38,UDM41,UDM44,UDM47,UDM50,UDM56,UDM62,UDM64,UDM70,UDM76,UDM78,UDM82,#REF!)*(1-$E$91)*0.095</f>
        <v>#REF!</v>
      </c>
      <c r="UDN97" s="1488" t="e">
        <f>SUM(UDN23,UDN27,UDN33,UDN38,UDN41,UDN44,UDN47,UDN50,UDN56,UDN62,UDN64,UDN70,UDN76,UDN78,UDN82,#REF!)*(1-$E$91)*0.095</f>
        <v>#REF!</v>
      </c>
      <c r="UDO97" s="1488" t="e">
        <f>SUM(UDO23,UDO27,UDO33,UDO38,UDO41,UDO44,UDO47,UDO50,UDO56,UDO62,UDO64,UDO70,UDO76,UDO78,UDO82,#REF!)*(1-$E$91)*0.095</f>
        <v>#REF!</v>
      </c>
      <c r="UDP97" s="1488" t="e">
        <f>SUM(UDP23,UDP27,UDP33,UDP38,UDP41,UDP44,UDP47,UDP50,UDP56,UDP62,UDP64,UDP70,UDP76,UDP78,UDP82,#REF!)*(1-$E$91)*0.095</f>
        <v>#REF!</v>
      </c>
      <c r="UDQ97" s="1488" t="e">
        <f>SUM(UDQ23,UDQ27,UDQ33,UDQ38,UDQ41,UDQ44,UDQ47,UDQ50,UDQ56,UDQ62,UDQ64,UDQ70,UDQ76,UDQ78,UDQ82,#REF!)*(1-$E$91)*0.095</f>
        <v>#REF!</v>
      </c>
      <c r="UDR97" s="1488" t="e">
        <f>SUM(UDR23,UDR27,UDR33,UDR38,UDR41,UDR44,UDR47,UDR50,UDR56,UDR62,UDR64,UDR70,UDR76,UDR78,UDR82,#REF!)*(1-$E$91)*0.095</f>
        <v>#REF!</v>
      </c>
      <c r="UDS97" s="1488" t="e">
        <f>SUM(UDS23,UDS27,UDS33,UDS38,UDS41,UDS44,UDS47,UDS50,UDS56,UDS62,UDS64,UDS70,UDS76,UDS78,UDS82,#REF!)*(1-$E$91)*0.095</f>
        <v>#REF!</v>
      </c>
      <c r="UDT97" s="1488" t="e">
        <f>SUM(UDT23,UDT27,UDT33,UDT38,UDT41,UDT44,UDT47,UDT50,UDT56,UDT62,UDT64,UDT70,UDT76,UDT78,UDT82,#REF!)*(1-$E$91)*0.095</f>
        <v>#REF!</v>
      </c>
      <c r="UDU97" s="1488" t="e">
        <f>SUM(UDU23,UDU27,UDU33,UDU38,UDU41,UDU44,UDU47,UDU50,UDU56,UDU62,UDU64,UDU70,UDU76,UDU78,UDU82,#REF!)*(1-$E$91)*0.095</f>
        <v>#REF!</v>
      </c>
      <c r="UDV97" s="1488" t="e">
        <f>SUM(UDV23,UDV27,UDV33,UDV38,UDV41,UDV44,UDV47,UDV50,UDV56,UDV62,UDV64,UDV70,UDV76,UDV78,UDV82,#REF!)*(1-$E$91)*0.095</f>
        <v>#REF!</v>
      </c>
      <c r="UDW97" s="1488" t="e">
        <f>SUM(UDW23,UDW27,UDW33,UDW38,UDW41,UDW44,UDW47,UDW50,UDW56,UDW62,UDW64,UDW70,UDW76,UDW78,UDW82,#REF!)*(1-$E$91)*0.095</f>
        <v>#REF!</v>
      </c>
      <c r="UDX97" s="1488" t="e">
        <f>SUM(UDX23,UDX27,UDX33,UDX38,UDX41,UDX44,UDX47,UDX50,UDX56,UDX62,UDX64,UDX70,UDX76,UDX78,UDX82,#REF!)*(1-$E$91)*0.095</f>
        <v>#REF!</v>
      </c>
      <c r="UDY97" s="1488" t="e">
        <f>SUM(UDY23,UDY27,UDY33,UDY38,UDY41,UDY44,UDY47,UDY50,UDY56,UDY62,UDY64,UDY70,UDY76,UDY78,UDY82,#REF!)*(1-$E$91)*0.095</f>
        <v>#REF!</v>
      </c>
      <c r="UDZ97" s="1488" t="e">
        <f>SUM(UDZ23,UDZ27,UDZ33,UDZ38,UDZ41,UDZ44,UDZ47,UDZ50,UDZ56,UDZ62,UDZ64,UDZ70,UDZ76,UDZ78,UDZ82,#REF!)*(1-$E$91)*0.095</f>
        <v>#REF!</v>
      </c>
      <c r="UEA97" s="1488" t="e">
        <f>SUM(UEA23,UEA27,UEA33,UEA38,UEA41,UEA44,UEA47,UEA50,UEA56,UEA62,UEA64,UEA70,UEA76,UEA78,UEA82,#REF!)*(1-$E$91)*0.095</f>
        <v>#REF!</v>
      </c>
      <c r="UEB97" s="1488" t="e">
        <f>SUM(UEB23,UEB27,UEB33,UEB38,UEB41,UEB44,UEB47,UEB50,UEB56,UEB62,UEB64,UEB70,UEB76,UEB78,UEB82,#REF!)*(1-$E$91)*0.095</f>
        <v>#REF!</v>
      </c>
      <c r="UEC97" s="1488" t="e">
        <f>SUM(UEC23,UEC27,UEC33,UEC38,UEC41,UEC44,UEC47,UEC50,UEC56,UEC62,UEC64,UEC70,UEC76,UEC78,UEC82,#REF!)*(1-$E$91)*0.095</f>
        <v>#REF!</v>
      </c>
      <c r="UED97" s="1488" t="e">
        <f>SUM(UED23,UED27,UED33,UED38,UED41,UED44,UED47,UED50,UED56,UED62,UED64,UED70,UED76,UED78,UED82,#REF!)*(1-$E$91)*0.095</f>
        <v>#REF!</v>
      </c>
      <c r="UEE97" s="1488" t="e">
        <f>SUM(UEE23,UEE27,UEE33,UEE38,UEE41,UEE44,UEE47,UEE50,UEE56,UEE62,UEE64,UEE70,UEE76,UEE78,UEE82,#REF!)*(1-$E$91)*0.095</f>
        <v>#REF!</v>
      </c>
      <c r="UEF97" s="1488" t="e">
        <f>SUM(UEF23,UEF27,UEF33,UEF38,UEF41,UEF44,UEF47,UEF50,UEF56,UEF62,UEF64,UEF70,UEF76,UEF78,UEF82,#REF!)*(1-$E$91)*0.095</f>
        <v>#REF!</v>
      </c>
      <c r="UEG97" s="1488" t="e">
        <f>SUM(UEG23,UEG27,UEG33,UEG38,UEG41,UEG44,UEG47,UEG50,UEG56,UEG62,UEG64,UEG70,UEG76,UEG78,UEG82,#REF!)*(1-$E$91)*0.095</f>
        <v>#REF!</v>
      </c>
      <c r="UEH97" s="1488" t="e">
        <f>SUM(UEH23,UEH27,UEH33,UEH38,UEH41,UEH44,UEH47,UEH50,UEH56,UEH62,UEH64,UEH70,UEH76,UEH78,UEH82,#REF!)*(1-$E$91)*0.095</f>
        <v>#REF!</v>
      </c>
      <c r="UEI97" s="1488" t="e">
        <f>SUM(UEI23,UEI27,UEI33,UEI38,UEI41,UEI44,UEI47,UEI50,UEI56,UEI62,UEI64,UEI70,UEI76,UEI78,UEI82,#REF!)*(1-$E$91)*0.095</f>
        <v>#REF!</v>
      </c>
      <c r="UEJ97" s="1488" t="e">
        <f>SUM(UEJ23,UEJ27,UEJ33,UEJ38,UEJ41,UEJ44,UEJ47,UEJ50,UEJ56,UEJ62,UEJ64,UEJ70,UEJ76,UEJ78,UEJ82,#REF!)*(1-$E$91)*0.095</f>
        <v>#REF!</v>
      </c>
      <c r="UEK97" s="1488" t="e">
        <f>SUM(UEK23,UEK27,UEK33,UEK38,UEK41,UEK44,UEK47,UEK50,UEK56,UEK62,UEK64,UEK70,UEK76,UEK78,UEK82,#REF!)*(1-$E$91)*0.095</f>
        <v>#REF!</v>
      </c>
      <c r="UEL97" s="1488" t="e">
        <f>SUM(UEL23,UEL27,UEL33,UEL38,UEL41,UEL44,UEL47,UEL50,UEL56,UEL62,UEL64,UEL70,UEL76,UEL78,UEL82,#REF!)*(1-$E$91)*0.095</f>
        <v>#REF!</v>
      </c>
      <c r="UEM97" s="1488" t="e">
        <f>SUM(UEM23,UEM27,UEM33,UEM38,UEM41,UEM44,UEM47,UEM50,UEM56,UEM62,UEM64,UEM70,UEM76,UEM78,UEM82,#REF!)*(1-$E$91)*0.095</f>
        <v>#REF!</v>
      </c>
      <c r="UEN97" s="1488" t="e">
        <f>SUM(UEN23,UEN27,UEN33,UEN38,UEN41,UEN44,UEN47,UEN50,UEN56,UEN62,UEN64,UEN70,UEN76,UEN78,UEN82,#REF!)*(1-$E$91)*0.095</f>
        <v>#REF!</v>
      </c>
      <c r="UEO97" s="1488" t="e">
        <f>SUM(UEO23,UEO27,UEO33,UEO38,UEO41,UEO44,UEO47,UEO50,UEO56,UEO62,UEO64,UEO70,UEO76,UEO78,UEO82,#REF!)*(1-$E$91)*0.095</f>
        <v>#REF!</v>
      </c>
      <c r="UEP97" s="1488" t="e">
        <f>SUM(UEP23,UEP27,UEP33,UEP38,UEP41,UEP44,UEP47,UEP50,UEP56,UEP62,UEP64,UEP70,UEP76,UEP78,UEP82,#REF!)*(1-$E$91)*0.095</f>
        <v>#REF!</v>
      </c>
      <c r="UEQ97" s="1488" t="e">
        <f>SUM(UEQ23,UEQ27,UEQ33,UEQ38,UEQ41,UEQ44,UEQ47,UEQ50,UEQ56,UEQ62,UEQ64,UEQ70,UEQ76,UEQ78,UEQ82,#REF!)*(1-$E$91)*0.095</f>
        <v>#REF!</v>
      </c>
      <c r="UER97" s="1488" t="e">
        <f>SUM(UER23,UER27,UER33,UER38,UER41,UER44,UER47,UER50,UER56,UER62,UER64,UER70,UER76,UER78,UER82,#REF!)*(1-$E$91)*0.095</f>
        <v>#REF!</v>
      </c>
      <c r="UES97" s="1488" t="e">
        <f>SUM(UES23,UES27,UES33,UES38,UES41,UES44,UES47,UES50,UES56,UES62,UES64,UES70,UES76,UES78,UES82,#REF!)*(1-$E$91)*0.095</f>
        <v>#REF!</v>
      </c>
      <c r="UET97" s="1488" t="e">
        <f>SUM(UET23,UET27,UET33,UET38,UET41,UET44,UET47,UET50,UET56,UET62,UET64,UET70,UET76,UET78,UET82,#REF!)*(1-$E$91)*0.095</f>
        <v>#REF!</v>
      </c>
      <c r="UEU97" s="1488" t="e">
        <f>SUM(UEU23,UEU27,UEU33,UEU38,UEU41,UEU44,UEU47,UEU50,UEU56,UEU62,UEU64,UEU70,UEU76,UEU78,UEU82,#REF!)*(1-$E$91)*0.095</f>
        <v>#REF!</v>
      </c>
      <c r="UEV97" s="1488" t="e">
        <f>SUM(UEV23,UEV27,UEV33,UEV38,UEV41,UEV44,UEV47,UEV50,UEV56,UEV62,UEV64,UEV70,UEV76,UEV78,UEV82,#REF!)*(1-$E$91)*0.095</f>
        <v>#REF!</v>
      </c>
      <c r="UEW97" s="1488" t="e">
        <f>SUM(UEW23,UEW27,UEW33,UEW38,UEW41,UEW44,UEW47,UEW50,UEW56,UEW62,UEW64,UEW70,UEW76,UEW78,UEW82,#REF!)*(1-$E$91)*0.095</f>
        <v>#REF!</v>
      </c>
      <c r="UEX97" s="1488" t="e">
        <f>SUM(UEX23,UEX27,UEX33,UEX38,UEX41,UEX44,UEX47,UEX50,UEX56,UEX62,UEX64,UEX70,UEX76,UEX78,UEX82,#REF!)*(1-$E$91)*0.095</f>
        <v>#REF!</v>
      </c>
      <c r="UEY97" s="1488" t="e">
        <f>SUM(UEY23,UEY27,UEY33,UEY38,UEY41,UEY44,UEY47,UEY50,UEY56,UEY62,UEY64,UEY70,UEY76,UEY78,UEY82,#REF!)*(1-$E$91)*0.095</f>
        <v>#REF!</v>
      </c>
      <c r="UEZ97" s="1488" t="e">
        <f>SUM(UEZ23,UEZ27,UEZ33,UEZ38,UEZ41,UEZ44,UEZ47,UEZ50,UEZ56,UEZ62,UEZ64,UEZ70,UEZ76,UEZ78,UEZ82,#REF!)*(1-$E$91)*0.095</f>
        <v>#REF!</v>
      </c>
      <c r="UFA97" s="1488" t="e">
        <f>SUM(UFA23,UFA27,UFA33,UFA38,UFA41,UFA44,UFA47,UFA50,UFA56,UFA62,UFA64,UFA70,UFA76,UFA78,UFA82,#REF!)*(1-$E$91)*0.095</f>
        <v>#REF!</v>
      </c>
      <c r="UFB97" s="1488" t="e">
        <f>SUM(UFB23,UFB27,UFB33,UFB38,UFB41,UFB44,UFB47,UFB50,UFB56,UFB62,UFB64,UFB70,UFB76,UFB78,UFB82,#REF!)*(1-$E$91)*0.095</f>
        <v>#REF!</v>
      </c>
      <c r="UFC97" s="1488" t="e">
        <f>SUM(UFC23,UFC27,UFC33,UFC38,UFC41,UFC44,UFC47,UFC50,UFC56,UFC62,UFC64,UFC70,UFC76,UFC78,UFC82,#REF!)*(1-$E$91)*0.095</f>
        <v>#REF!</v>
      </c>
      <c r="UFD97" s="1488" t="e">
        <f>SUM(UFD23,UFD27,UFD33,UFD38,UFD41,UFD44,UFD47,UFD50,UFD56,UFD62,UFD64,UFD70,UFD76,UFD78,UFD82,#REF!)*(1-$E$91)*0.095</f>
        <v>#REF!</v>
      </c>
      <c r="UFE97" s="1488" t="e">
        <f>SUM(UFE23,UFE27,UFE33,UFE38,UFE41,UFE44,UFE47,UFE50,UFE56,UFE62,UFE64,UFE70,UFE76,UFE78,UFE82,#REF!)*(1-$E$91)*0.095</f>
        <v>#REF!</v>
      </c>
      <c r="UFF97" s="1488" t="e">
        <f>SUM(UFF23,UFF27,UFF33,UFF38,UFF41,UFF44,UFF47,UFF50,UFF56,UFF62,UFF64,UFF70,UFF76,UFF78,UFF82,#REF!)*(1-$E$91)*0.095</f>
        <v>#REF!</v>
      </c>
      <c r="UFG97" s="1488" t="e">
        <f>SUM(UFG23,UFG27,UFG33,UFG38,UFG41,UFG44,UFG47,UFG50,UFG56,UFG62,UFG64,UFG70,UFG76,UFG78,UFG82,#REF!)*(1-$E$91)*0.095</f>
        <v>#REF!</v>
      </c>
      <c r="UFH97" s="1488" t="e">
        <f>SUM(UFH23,UFH27,UFH33,UFH38,UFH41,UFH44,UFH47,UFH50,UFH56,UFH62,UFH64,UFH70,UFH76,UFH78,UFH82,#REF!)*(1-$E$91)*0.095</f>
        <v>#REF!</v>
      </c>
      <c r="UFI97" s="1488" t="e">
        <f>SUM(UFI23,UFI27,UFI33,UFI38,UFI41,UFI44,UFI47,UFI50,UFI56,UFI62,UFI64,UFI70,UFI76,UFI78,UFI82,#REF!)*(1-$E$91)*0.095</f>
        <v>#REF!</v>
      </c>
      <c r="UFJ97" s="1488" t="e">
        <f>SUM(UFJ23,UFJ27,UFJ33,UFJ38,UFJ41,UFJ44,UFJ47,UFJ50,UFJ56,UFJ62,UFJ64,UFJ70,UFJ76,UFJ78,UFJ82,#REF!)*(1-$E$91)*0.095</f>
        <v>#REF!</v>
      </c>
      <c r="UFK97" s="1488" t="e">
        <f>SUM(UFK23,UFK27,UFK33,UFK38,UFK41,UFK44,UFK47,UFK50,UFK56,UFK62,UFK64,UFK70,UFK76,UFK78,UFK82,#REF!)*(1-$E$91)*0.095</f>
        <v>#REF!</v>
      </c>
      <c r="UFL97" s="1488" t="e">
        <f>SUM(UFL23,UFL27,UFL33,UFL38,UFL41,UFL44,UFL47,UFL50,UFL56,UFL62,UFL64,UFL70,UFL76,UFL78,UFL82,#REF!)*(1-$E$91)*0.095</f>
        <v>#REF!</v>
      </c>
      <c r="UFM97" s="1488" t="e">
        <f>SUM(UFM23,UFM27,UFM33,UFM38,UFM41,UFM44,UFM47,UFM50,UFM56,UFM62,UFM64,UFM70,UFM76,UFM78,UFM82,#REF!)*(1-$E$91)*0.095</f>
        <v>#REF!</v>
      </c>
      <c r="UFN97" s="1488" t="e">
        <f>SUM(UFN23,UFN27,UFN33,UFN38,UFN41,UFN44,UFN47,UFN50,UFN56,UFN62,UFN64,UFN70,UFN76,UFN78,UFN82,#REF!)*(1-$E$91)*0.095</f>
        <v>#REF!</v>
      </c>
      <c r="UFO97" s="1488" t="e">
        <f>SUM(UFO23,UFO27,UFO33,UFO38,UFO41,UFO44,UFO47,UFO50,UFO56,UFO62,UFO64,UFO70,UFO76,UFO78,UFO82,#REF!)*(1-$E$91)*0.095</f>
        <v>#REF!</v>
      </c>
      <c r="UFP97" s="1488" t="e">
        <f>SUM(UFP23,UFP27,UFP33,UFP38,UFP41,UFP44,UFP47,UFP50,UFP56,UFP62,UFP64,UFP70,UFP76,UFP78,UFP82,#REF!)*(1-$E$91)*0.095</f>
        <v>#REF!</v>
      </c>
      <c r="UFQ97" s="1488" t="e">
        <f>SUM(UFQ23,UFQ27,UFQ33,UFQ38,UFQ41,UFQ44,UFQ47,UFQ50,UFQ56,UFQ62,UFQ64,UFQ70,UFQ76,UFQ78,UFQ82,#REF!)*(1-$E$91)*0.095</f>
        <v>#REF!</v>
      </c>
      <c r="UFR97" s="1488" t="e">
        <f>SUM(UFR23,UFR27,UFR33,UFR38,UFR41,UFR44,UFR47,UFR50,UFR56,UFR62,UFR64,UFR70,UFR76,UFR78,UFR82,#REF!)*(1-$E$91)*0.095</f>
        <v>#REF!</v>
      </c>
      <c r="UFS97" s="1488" t="e">
        <f>SUM(UFS23,UFS27,UFS33,UFS38,UFS41,UFS44,UFS47,UFS50,UFS56,UFS62,UFS64,UFS70,UFS76,UFS78,UFS82,#REF!)*(1-$E$91)*0.095</f>
        <v>#REF!</v>
      </c>
      <c r="UFT97" s="1488" t="e">
        <f>SUM(UFT23,UFT27,UFT33,UFT38,UFT41,UFT44,UFT47,UFT50,UFT56,UFT62,UFT64,UFT70,UFT76,UFT78,UFT82,#REF!)*(1-$E$91)*0.095</f>
        <v>#REF!</v>
      </c>
      <c r="UFU97" s="1488" t="e">
        <f>SUM(UFU23,UFU27,UFU33,UFU38,UFU41,UFU44,UFU47,UFU50,UFU56,UFU62,UFU64,UFU70,UFU76,UFU78,UFU82,#REF!)*(1-$E$91)*0.095</f>
        <v>#REF!</v>
      </c>
      <c r="UFV97" s="1488" t="e">
        <f>SUM(UFV23,UFV27,UFV33,UFV38,UFV41,UFV44,UFV47,UFV50,UFV56,UFV62,UFV64,UFV70,UFV76,UFV78,UFV82,#REF!)*(1-$E$91)*0.095</f>
        <v>#REF!</v>
      </c>
      <c r="UFW97" s="1488" t="e">
        <f>SUM(UFW23,UFW27,UFW33,UFW38,UFW41,UFW44,UFW47,UFW50,UFW56,UFW62,UFW64,UFW70,UFW76,UFW78,UFW82,#REF!)*(1-$E$91)*0.095</f>
        <v>#REF!</v>
      </c>
      <c r="UFX97" s="1488" t="e">
        <f>SUM(UFX23,UFX27,UFX33,UFX38,UFX41,UFX44,UFX47,UFX50,UFX56,UFX62,UFX64,UFX70,UFX76,UFX78,UFX82,#REF!)*(1-$E$91)*0.095</f>
        <v>#REF!</v>
      </c>
      <c r="UFY97" s="1488" t="e">
        <f>SUM(UFY23,UFY27,UFY33,UFY38,UFY41,UFY44,UFY47,UFY50,UFY56,UFY62,UFY64,UFY70,UFY76,UFY78,UFY82,#REF!)*(1-$E$91)*0.095</f>
        <v>#REF!</v>
      </c>
      <c r="UFZ97" s="1488" t="e">
        <f>SUM(UFZ23,UFZ27,UFZ33,UFZ38,UFZ41,UFZ44,UFZ47,UFZ50,UFZ56,UFZ62,UFZ64,UFZ70,UFZ76,UFZ78,UFZ82,#REF!)*(1-$E$91)*0.095</f>
        <v>#REF!</v>
      </c>
      <c r="UGA97" s="1488" t="e">
        <f>SUM(UGA23,UGA27,UGA33,UGA38,UGA41,UGA44,UGA47,UGA50,UGA56,UGA62,UGA64,UGA70,UGA76,UGA78,UGA82,#REF!)*(1-$E$91)*0.095</f>
        <v>#REF!</v>
      </c>
      <c r="UGB97" s="1488" t="e">
        <f>SUM(UGB23,UGB27,UGB33,UGB38,UGB41,UGB44,UGB47,UGB50,UGB56,UGB62,UGB64,UGB70,UGB76,UGB78,UGB82,#REF!)*(1-$E$91)*0.095</f>
        <v>#REF!</v>
      </c>
      <c r="UGC97" s="1488" t="e">
        <f>SUM(UGC23,UGC27,UGC33,UGC38,UGC41,UGC44,UGC47,UGC50,UGC56,UGC62,UGC64,UGC70,UGC76,UGC78,UGC82,#REF!)*(1-$E$91)*0.095</f>
        <v>#REF!</v>
      </c>
      <c r="UGD97" s="1488" t="e">
        <f>SUM(UGD23,UGD27,UGD33,UGD38,UGD41,UGD44,UGD47,UGD50,UGD56,UGD62,UGD64,UGD70,UGD76,UGD78,UGD82,#REF!)*(1-$E$91)*0.095</f>
        <v>#REF!</v>
      </c>
      <c r="UGE97" s="1488" t="e">
        <f>SUM(UGE23,UGE27,UGE33,UGE38,UGE41,UGE44,UGE47,UGE50,UGE56,UGE62,UGE64,UGE70,UGE76,UGE78,UGE82,#REF!)*(1-$E$91)*0.095</f>
        <v>#REF!</v>
      </c>
      <c r="UGF97" s="1488" t="e">
        <f>SUM(UGF23,UGF27,UGF33,UGF38,UGF41,UGF44,UGF47,UGF50,UGF56,UGF62,UGF64,UGF70,UGF76,UGF78,UGF82,#REF!)*(1-$E$91)*0.095</f>
        <v>#REF!</v>
      </c>
      <c r="UGG97" s="1488" t="e">
        <f>SUM(UGG23,UGG27,UGG33,UGG38,UGG41,UGG44,UGG47,UGG50,UGG56,UGG62,UGG64,UGG70,UGG76,UGG78,UGG82,#REF!)*(1-$E$91)*0.095</f>
        <v>#REF!</v>
      </c>
      <c r="UGH97" s="1488" t="e">
        <f>SUM(UGH23,UGH27,UGH33,UGH38,UGH41,UGH44,UGH47,UGH50,UGH56,UGH62,UGH64,UGH70,UGH76,UGH78,UGH82,#REF!)*(1-$E$91)*0.095</f>
        <v>#REF!</v>
      </c>
      <c r="UGI97" s="1488" t="e">
        <f>SUM(UGI23,UGI27,UGI33,UGI38,UGI41,UGI44,UGI47,UGI50,UGI56,UGI62,UGI64,UGI70,UGI76,UGI78,UGI82,#REF!)*(1-$E$91)*0.095</f>
        <v>#REF!</v>
      </c>
      <c r="UGJ97" s="1488" t="e">
        <f>SUM(UGJ23,UGJ27,UGJ33,UGJ38,UGJ41,UGJ44,UGJ47,UGJ50,UGJ56,UGJ62,UGJ64,UGJ70,UGJ76,UGJ78,UGJ82,#REF!)*(1-$E$91)*0.095</f>
        <v>#REF!</v>
      </c>
      <c r="UGK97" s="1488" t="e">
        <f>SUM(UGK23,UGK27,UGK33,UGK38,UGK41,UGK44,UGK47,UGK50,UGK56,UGK62,UGK64,UGK70,UGK76,UGK78,UGK82,#REF!)*(1-$E$91)*0.095</f>
        <v>#REF!</v>
      </c>
      <c r="UGL97" s="1488" t="e">
        <f>SUM(UGL23,UGL27,UGL33,UGL38,UGL41,UGL44,UGL47,UGL50,UGL56,UGL62,UGL64,UGL70,UGL76,UGL78,UGL82,#REF!)*(1-$E$91)*0.095</f>
        <v>#REF!</v>
      </c>
      <c r="UGM97" s="1488" t="e">
        <f>SUM(UGM23,UGM27,UGM33,UGM38,UGM41,UGM44,UGM47,UGM50,UGM56,UGM62,UGM64,UGM70,UGM76,UGM78,UGM82,#REF!)*(1-$E$91)*0.095</f>
        <v>#REF!</v>
      </c>
      <c r="UGN97" s="1488" t="e">
        <f>SUM(UGN23,UGN27,UGN33,UGN38,UGN41,UGN44,UGN47,UGN50,UGN56,UGN62,UGN64,UGN70,UGN76,UGN78,UGN82,#REF!)*(1-$E$91)*0.095</f>
        <v>#REF!</v>
      </c>
      <c r="UGO97" s="1488" t="e">
        <f>SUM(UGO23,UGO27,UGO33,UGO38,UGO41,UGO44,UGO47,UGO50,UGO56,UGO62,UGO64,UGO70,UGO76,UGO78,UGO82,#REF!)*(1-$E$91)*0.095</f>
        <v>#REF!</v>
      </c>
      <c r="UGP97" s="1488" t="e">
        <f>SUM(UGP23,UGP27,UGP33,UGP38,UGP41,UGP44,UGP47,UGP50,UGP56,UGP62,UGP64,UGP70,UGP76,UGP78,UGP82,#REF!)*(1-$E$91)*0.095</f>
        <v>#REF!</v>
      </c>
      <c r="UGQ97" s="1488" t="e">
        <f>SUM(UGQ23,UGQ27,UGQ33,UGQ38,UGQ41,UGQ44,UGQ47,UGQ50,UGQ56,UGQ62,UGQ64,UGQ70,UGQ76,UGQ78,UGQ82,#REF!)*(1-$E$91)*0.095</f>
        <v>#REF!</v>
      </c>
      <c r="UGR97" s="1488" t="e">
        <f>SUM(UGR23,UGR27,UGR33,UGR38,UGR41,UGR44,UGR47,UGR50,UGR56,UGR62,UGR64,UGR70,UGR76,UGR78,UGR82,#REF!)*(1-$E$91)*0.095</f>
        <v>#REF!</v>
      </c>
      <c r="UGS97" s="1488" t="e">
        <f>SUM(UGS23,UGS27,UGS33,UGS38,UGS41,UGS44,UGS47,UGS50,UGS56,UGS62,UGS64,UGS70,UGS76,UGS78,UGS82,#REF!)*(1-$E$91)*0.095</f>
        <v>#REF!</v>
      </c>
      <c r="UGT97" s="1488" t="e">
        <f>SUM(UGT23,UGT27,UGT33,UGT38,UGT41,UGT44,UGT47,UGT50,UGT56,UGT62,UGT64,UGT70,UGT76,UGT78,UGT82,#REF!)*(1-$E$91)*0.095</f>
        <v>#REF!</v>
      </c>
      <c r="UGU97" s="1488" t="e">
        <f>SUM(UGU23,UGU27,UGU33,UGU38,UGU41,UGU44,UGU47,UGU50,UGU56,UGU62,UGU64,UGU70,UGU76,UGU78,UGU82,#REF!)*(1-$E$91)*0.095</f>
        <v>#REF!</v>
      </c>
      <c r="UGV97" s="1488" t="e">
        <f>SUM(UGV23,UGV27,UGV33,UGV38,UGV41,UGV44,UGV47,UGV50,UGV56,UGV62,UGV64,UGV70,UGV76,UGV78,UGV82,#REF!)*(1-$E$91)*0.095</f>
        <v>#REF!</v>
      </c>
      <c r="UGW97" s="1488" t="e">
        <f>SUM(UGW23,UGW27,UGW33,UGW38,UGW41,UGW44,UGW47,UGW50,UGW56,UGW62,UGW64,UGW70,UGW76,UGW78,UGW82,#REF!)*(1-$E$91)*0.095</f>
        <v>#REF!</v>
      </c>
      <c r="UGX97" s="1488" t="e">
        <f>SUM(UGX23,UGX27,UGX33,UGX38,UGX41,UGX44,UGX47,UGX50,UGX56,UGX62,UGX64,UGX70,UGX76,UGX78,UGX82,#REF!)*(1-$E$91)*0.095</f>
        <v>#REF!</v>
      </c>
      <c r="UGY97" s="1488" t="e">
        <f>SUM(UGY23,UGY27,UGY33,UGY38,UGY41,UGY44,UGY47,UGY50,UGY56,UGY62,UGY64,UGY70,UGY76,UGY78,UGY82,#REF!)*(1-$E$91)*0.095</f>
        <v>#REF!</v>
      </c>
      <c r="UGZ97" s="1488" t="e">
        <f>SUM(UGZ23,UGZ27,UGZ33,UGZ38,UGZ41,UGZ44,UGZ47,UGZ50,UGZ56,UGZ62,UGZ64,UGZ70,UGZ76,UGZ78,UGZ82,#REF!)*(1-$E$91)*0.095</f>
        <v>#REF!</v>
      </c>
      <c r="UHA97" s="1488" t="e">
        <f>SUM(UHA23,UHA27,UHA33,UHA38,UHA41,UHA44,UHA47,UHA50,UHA56,UHA62,UHA64,UHA70,UHA76,UHA78,UHA82,#REF!)*(1-$E$91)*0.095</f>
        <v>#REF!</v>
      </c>
      <c r="UHB97" s="1488" t="e">
        <f>SUM(UHB23,UHB27,UHB33,UHB38,UHB41,UHB44,UHB47,UHB50,UHB56,UHB62,UHB64,UHB70,UHB76,UHB78,UHB82,#REF!)*(1-$E$91)*0.095</f>
        <v>#REF!</v>
      </c>
      <c r="UHC97" s="1488" t="e">
        <f>SUM(UHC23,UHC27,UHC33,UHC38,UHC41,UHC44,UHC47,UHC50,UHC56,UHC62,UHC64,UHC70,UHC76,UHC78,UHC82,#REF!)*(1-$E$91)*0.095</f>
        <v>#REF!</v>
      </c>
      <c r="UHD97" s="1488" t="e">
        <f>SUM(UHD23,UHD27,UHD33,UHD38,UHD41,UHD44,UHD47,UHD50,UHD56,UHD62,UHD64,UHD70,UHD76,UHD78,UHD82,#REF!)*(1-$E$91)*0.095</f>
        <v>#REF!</v>
      </c>
      <c r="UHE97" s="1488" t="e">
        <f>SUM(UHE23,UHE27,UHE33,UHE38,UHE41,UHE44,UHE47,UHE50,UHE56,UHE62,UHE64,UHE70,UHE76,UHE78,UHE82,#REF!)*(1-$E$91)*0.095</f>
        <v>#REF!</v>
      </c>
      <c r="UHF97" s="1488" t="e">
        <f>SUM(UHF23,UHF27,UHF33,UHF38,UHF41,UHF44,UHF47,UHF50,UHF56,UHF62,UHF64,UHF70,UHF76,UHF78,UHF82,#REF!)*(1-$E$91)*0.095</f>
        <v>#REF!</v>
      </c>
      <c r="UHG97" s="1488" t="e">
        <f>SUM(UHG23,UHG27,UHG33,UHG38,UHG41,UHG44,UHG47,UHG50,UHG56,UHG62,UHG64,UHG70,UHG76,UHG78,UHG82,#REF!)*(1-$E$91)*0.095</f>
        <v>#REF!</v>
      </c>
      <c r="UHH97" s="1488" t="e">
        <f>SUM(UHH23,UHH27,UHH33,UHH38,UHH41,UHH44,UHH47,UHH50,UHH56,UHH62,UHH64,UHH70,UHH76,UHH78,UHH82,#REF!)*(1-$E$91)*0.095</f>
        <v>#REF!</v>
      </c>
      <c r="UHI97" s="1488" t="e">
        <f>SUM(UHI23,UHI27,UHI33,UHI38,UHI41,UHI44,UHI47,UHI50,UHI56,UHI62,UHI64,UHI70,UHI76,UHI78,UHI82,#REF!)*(1-$E$91)*0.095</f>
        <v>#REF!</v>
      </c>
      <c r="UHJ97" s="1488" t="e">
        <f>SUM(UHJ23,UHJ27,UHJ33,UHJ38,UHJ41,UHJ44,UHJ47,UHJ50,UHJ56,UHJ62,UHJ64,UHJ70,UHJ76,UHJ78,UHJ82,#REF!)*(1-$E$91)*0.095</f>
        <v>#REF!</v>
      </c>
      <c r="UHK97" s="1488" t="e">
        <f>SUM(UHK23,UHK27,UHK33,UHK38,UHK41,UHK44,UHK47,UHK50,UHK56,UHK62,UHK64,UHK70,UHK76,UHK78,UHK82,#REF!)*(1-$E$91)*0.095</f>
        <v>#REF!</v>
      </c>
      <c r="UHL97" s="1488" t="e">
        <f>SUM(UHL23,UHL27,UHL33,UHL38,UHL41,UHL44,UHL47,UHL50,UHL56,UHL62,UHL64,UHL70,UHL76,UHL78,UHL82,#REF!)*(1-$E$91)*0.095</f>
        <v>#REF!</v>
      </c>
      <c r="UHM97" s="1488" t="e">
        <f>SUM(UHM23,UHM27,UHM33,UHM38,UHM41,UHM44,UHM47,UHM50,UHM56,UHM62,UHM64,UHM70,UHM76,UHM78,UHM82,#REF!)*(1-$E$91)*0.095</f>
        <v>#REF!</v>
      </c>
      <c r="UHN97" s="1488" t="e">
        <f>SUM(UHN23,UHN27,UHN33,UHN38,UHN41,UHN44,UHN47,UHN50,UHN56,UHN62,UHN64,UHN70,UHN76,UHN78,UHN82,#REF!)*(1-$E$91)*0.095</f>
        <v>#REF!</v>
      </c>
      <c r="UHO97" s="1488" t="e">
        <f>SUM(UHO23,UHO27,UHO33,UHO38,UHO41,UHO44,UHO47,UHO50,UHO56,UHO62,UHO64,UHO70,UHO76,UHO78,UHO82,#REF!)*(1-$E$91)*0.095</f>
        <v>#REF!</v>
      </c>
      <c r="UHP97" s="1488" t="e">
        <f>SUM(UHP23,UHP27,UHP33,UHP38,UHP41,UHP44,UHP47,UHP50,UHP56,UHP62,UHP64,UHP70,UHP76,UHP78,UHP82,#REF!)*(1-$E$91)*0.095</f>
        <v>#REF!</v>
      </c>
      <c r="UHQ97" s="1488" t="e">
        <f>SUM(UHQ23,UHQ27,UHQ33,UHQ38,UHQ41,UHQ44,UHQ47,UHQ50,UHQ56,UHQ62,UHQ64,UHQ70,UHQ76,UHQ78,UHQ82,#REF!)*(1-$E$91)*0.095</f>
        <v>#REF!</v>
      </c>
      <c r="UHR97" s="1488" t="e">
        <f>SUM(UHR23,UHR27,UHR33,UHR38,UHR41,UHR44,UHR47,UHR50,UHR56,UHR62,UHR64,UHR70,UHR76,UHR78,UHR82,#REF!)*(1-$E$91)*0.095</f>
        <v>#REF!</v>
      </c>
      <c r="UHS97" s="1488" t="e">
        <f>SUM(UHS23,UHS27,UHS33,UHS38,UHS41,UHS44,UHS47,UHS50,UHS56,UHS62,UHS64,UHS70,UHS76,UHS78,UHS82,#REF!)*(1-$E$91)*0.095</f>
        <v>#REF!</v>
      </c>
      <c r="UHT97" s="1488" t="e">
        <f>SUM(UHT23,UHT27,UHT33,UHT38,UHT41,UHT44,UHT47,UHT50,UHT56,UHT62,UHT64,UHT70,UHT76,UHT78,UHT82,#REF!)*(1-$E$91)*0.095</f>
        <v>#REF!</v>
      </c>
      <c r="UHU97" s="1488" t="e">
        <f>SUM(UHU23,UHU27,UHU33,UHU38,UHU41,UHU44,UHU47,UHU50,UHU56,UHU62,UHU64,UHU70,UHU76,UHU78,UHU82,#REF!)*(1-$E$91)*0.095</f>
        <v>#REF!</v>
      </c>
      <c r="UHV97" s="1488" t="e">
        <f>SUM(UHV23,UHV27,UHV33,UHV38,UHV41,UHV44,UHV47,UHV50,UHV56,UHV62,UHV64,UHV70,UHV76,UHV78,UHV82,#REF!)*(1-$E$91)*0.095</f>
        <v>#REF!</v>
      </c>
      <c r="UHW97" s="1488" t="e">
        <f>SUM(UHW23,UHW27,UHW33,UHW38,UHW41,UHW44,UHW47,UHW50,UHW56,UHW62,UHW64,UHW70,UHW76,UHW78,UHW82,#REF!)*(1-$E$91)*0.095</f>
        <v>#REF!</v>
      </c>
      <c r="UHX97" s="1488" t="e">
        <f>SUM(UHX23,UHX27,UHX33,UHX38,UHX41,UHX44,UHX47,UHX50,UHX56,UHX62,UHX64,UHX70,UHX76,UHX78,UHX82,#REF!)*(1-$E$91)*0.095</f>
        <v>#REF!</v>
      </c>
      <c r="UHY97" s="1488" t="e">
        <f>SUM(UHY23,UHY27,UHY33,UHY38,UHY41,UHY44,UHY47,UHY50,UHY56,UHY62,UHY64,UHY70,UHY76,UHY78,UHY82,#REF!)*(1-$E$91)*0.095</f>
        <v>#REF!</v>
      </c>
      <c r="UHZ97" s="1488" t="e">
        <f>SUM(UHZ23,UHZ27,UHZ33,UHZ38,UHZ41,UHZ44,UHZ47,UHZ50,UHZ56,UHZ62,UHZ64,UHZ70,UHZ76,UHZ78,UHZ82,#REF!)*(1-$E$91)*0.095</f>
        <v>#REF!</v>
      </c>
      <c r="UIA97" s="1488" t="e">
        <f>SUM(UIA23,UIA27,UIA33,UIA38,UIA41,UIA44,UIA47,UIA50,UIA56,UIA62,UIA64,UIA70,UIA76,UIA78,UIA82,#REF!)*(1-$E$91)*0.095</f>
        <v>#REF!</v>
      </c>
      <c r="UIB97" s="1488" t="e">
        <f>SUM(UIB23,UIB27,UIB33,UIB38,UIB41,UIB44,UIB47,UIB50,UIB56,UIB62,UIB64,UIB70,UIB76,UIB78,UIB82,#REF!)*(1-$E$91)*0.095</f>
        <v>#REF!</v>
      </c>
      <c r="UIC97" s="1488" t="e">
        <f>SUM(UIC23,UIC27,UIC33,UIC38,UIC41,UIC44,UIC47,UIC50,UIC56,UIC62,UIC64,UIC70,UIC76,UIC78,UIC82,#REF!)*(1-$E$91)*0.095</f>
        <v>#REF!</v>
      </c>
      <c r="UID97" s="1488" t="e">
        <f>SUM(UID23,UID27,UID33,UID38,UID41,UID44,UID47,UID50,UID56,UID62,UID64,UID70,UID76,UID78,UID82,#REF!)*(1-$E$91)*0.095</f>
        <v>#REF!</v>
      </c>
      <c r="UIE97" s="1488" t="e">
        <f>SUM(UIE23,UIE27,UIE33,UIE38,UIE41,UIE44,UIE47,UIE50,UIE56,UIE62,UIE64,UIE70,UIE76,UIE78,UIE82,#REF!)*(1-$E$91)*0.095</f>
        <v>#REF!</v>
      </c>
      <c r="UIF97" s="1488" t="e">
        <f>SUM(UIF23,UIF27,UIF33,UIF38,UIF41,UIF44,UIF47,UIF50,UIF56,UIF62,UIF64,UIF70,UIF76,UIF78,UIF82,#REF!)*(1-$E$91)*0.095</f>
        <v>#REF!</v>
      </c>
      <c r="UIG97" s="1488" t="e">
        <f>SUM(UIG23,UIG27,UIG33,UIG38,UIG41,UIG44,UIG47,UIG50,UIG56,UIG62,UIG64,UIG70,UIG76,UIG78,UIG82,#REF!)*(1-$E$91)*0.095</f>
        <v>#REF!</v>
      </c>
      <c r="UIH97" s="1488" t="e">
        <f>SUM(UIH23,UIH27,UIH33,UIH38,UIH41,UIH44,UIH47,UIH50,UIH56,UIH62,UIH64,UIH70,UIH76,UIH78,UIH82,#REF!)*(1-$E$91)*0.095</f>
        <v>#REF!</v>
      </c>
      <c r="UII97" s="1488" t="e">
        <f>SUM(UII23,UII27,UII33,UII38,UII41,UII44,UII47,UII50,UII56,UII62,UII64,UII70,UII76,UII78,UII82,#REF!)*(1-$E$91)*0.095</f>
        <v>#REF!</v>
      </c>
      <c r="UIJ97" s="1488" t="e">
        <f>SUM(UIJ23,UIJ27,UIJ33,UIJ38,UIJ41,UIJ44,UIJ47,UIJ50,UIJ56,UIJ62,UIJ64,UIJ70,UIJ76,UIJ78,UIJ82,#REF!)*(1-$E$91)*0.095</f>
        <v>#REF!</v>
      </c>
      <c r="UIK97" s="1488" t="e">
        <f>SUM(UIK23,UIK27,UIK33,UIK38,UIK41,UIK44,UIK47,UIK50,UIK56,UIK62,UIK64,UIK70,UIK76,UIK78,UIK82,#REF!)*(1-$E$91)*0.095</f>
        <v>#REF!</v>
      </c>
      <c r="UIL97" s="1488" t="e">
        <f>SUM(UIL23,UIL27,UIL33,UIL38,UIL41,UIL44,UIL47,UIL50,UIL56,UIL62,UIL64,UIL70,UIL76,UIL78,UIL82,#REF!)*(1-$E$91)*0.095</f>
        <v>#REF!</v>
      </c>
      <c r="UIM97" s="1488" t="e">
        <f>SUM(UIM23,UIM27,UIM33,UIM38,UIM41,UIM44,UIM47,UIM50,UIM56,UIM62,UIM64,UIM70,UIM76,UIM78,UIM82,#REF!)*(1-$E$91)*0.095</f>
        <v>#REF!</v>
      </c>
      <c r="UIN97" s="1488" t="e">
        <f>SUM(UIN23,UIN27,UIN33,UIN38,UIN41,UIN44,UIN47,UIN50,UIN56,UIN62,UIN64,UIN70,UIN76,UIN78,UIN82,#REF!)*(1-$E$91)*0.095</f>
        <v>#REF!</v>
      </c>
      <c r="UIO97" s="1488" t="e">
        <f>SUM(UIO23,UIO27,UIO33,UIO38,UIO41,UIO44,UIO47,UIO50,UIO56,UIO62,UIO64,UIO70,UIO76,UIO78,UIO82,#REF!)*(1-$E$91)*0.095</f>
        <v>#REF!</v>
      </c>
      <c r="UIP97" s="1488" t="e">
        <f>SUM(UIP23,UIP27,UIP33,UIP38,UIP41,UIP44,UIP47,UIP50,UIP56,UIP62,UIP64,UIP70,UIP76,UIP78,UIP82,#REF!)*(1-$E$91)*0.095</f>
        <v>#REF!</v>
      </c>
      <c r="UIQ97" s="1488" t="e">
        <f>SUM(UIQ23,UIQ27,UIQ33,UIQ38,UIQ41,UIQ44,UIQ47,UIQ50,UIQ56,UIQ62,UIQ64,UIQ70,UIQ76,UIQ78,UIQ82,#REF!)*(1-$E$91)*0.095</f>
        <v>#REF!</v>
      </c>
      <c r="UIR97" s="1488" t="e">
        <f>SUM(UIR23,UIR27,UIR33,UIR38,UIR41,UIR44,UIR47,UIR50,UIR56,UIR62,UIR64,UIR70,UIR76,UIR78,UIR82,#REF!)*(1-$E$91)*0.095</f>
        <v>#REF!</v>
      </c>
      <c r="UIS97" s="1488" t="e">
        <f>SUM(UIS23,UIS27,UIS33,UIS38,UIS41,UIS44,UIS47,UIS50,UIS56,UIS62,UIS64,UIS70,UIS76,UIS78,UIS82,#REF!)*(1-$E$91)*0.095</f>
        <v>#REF!</v>
      </c>
      <c r="UIT97" s="1488" t="e">
        <f>SUM(UIT23,UIT27,UIT33,UIT38,UIT41,UIT44,UIT47,UIT50,UIT56,UIT62,UIT64,UIT70,UIT76,UIT78,UIT82,#REF!)*(1-$E$91)*0.095</f>
        <v>#REF!</v>
      </c>
      <c r="UIU97" s="1488" t="e">
        <f>SUM(UIU23,UIU27,UIU33,UIU38,UIU41,UIU44,UIU47,UIU50,UIU56,UIU62,UIU64,UIU70,UIU76,UIU78,UIU82,#REF!)*(1-$E$91)*0.095</f>
        <v>#REF!</v>
      </c>
      <c r="UIV97" s="1488" t="e">
        <f>SUM(UIV23,UIV27,UIV33,UIV38,UIV41,UIV44,UIV47,UIV50,UIV56,UIV62,UIV64,UIV70,UIV76,UIV78,UIV82,#REF!)*(1-$E$91)*0.095</f>
        <v>#REF!</v>
      </c>
      <c r="UIW97" s="1488" t="e">
        <f>SUM(UIW23,UIW27,UIW33,UIW38,UIW41,UIW44,UIW47,UIW50,UIW56,UIW62,UIW64,UIW70,UIW76,UIW78,UIW82,#REF!)*(1-$E$91)*0.095</f>
        <v>#REF!</v>
      </c>
      <c r="UIX97" s="1488" t="e">
        <f>SUM(UIX23,UIX27,UIX33,UIX38,UIX41,UIX44,UIX47,UIX50,UIX56,UIX62,UIX64,UIX70,UIX76,UIX78,UIX82,#REF!)*(1-$E$91)*0.095</f>
        <v>#REF!</v>
      </c>
      <c r="UIY97" s="1488" t="e">
        <f>SUM(UIY23,UIY27,UIY33,UIY38,UIY41,UIY44,UIY47,UIY50,UIY56,UIY62,UIY64,UIY70,UIY76,UIY78,UIY82,#REF!)*(1-$E$91)*0.095</f>
        <v>#REF!</v>
      </c>
      <c r="UIZ97" s="1488" t="e">
        <f>SUM(UIZ23,UIZ27,UIZ33,UIZ38,UIZ41,UIZ44,UIZ47,UIZ50,UIZ56,UIZ62,UIZ64,UIZ70,UIZ76,UIZ78,UIZ82,#REF!)*(1-$E$91)*0.095</f>
        <v>#REF!</v>
      </c>
      <c r="UJA97" s="1488" t="e">
        <f>SUM(UJA23,UJA27,UJA33,UJA38,UJA41,UJA44,UJA47,UJA50,UJA56,UJA62,UJA64,UJA70,UJA76,UJA78,UJA82,#REF!)*(1-$E$91)*0.095</f>
        <v>#REF!</v>
      </c>
      <c r="UJB97" s="1488" t="e">
        <f>SUM(UJB23,UJB27,UJB33,UJB38,UJB41,UJB44,UJB47,UJB50,UJB56,UJB62,UJB64,UJB70,UJB76,UJB78,UJB82,#REF!)*(1-$E$91)*0.095</f>
        <v>#REF!</v>
      </c>
      <c r="UJC97" s="1488" t="e">
        <f>SUM(UJC23,UJC27,UJC33,UJC38,UJC41,UJC44,UJC47,UJC50,UJC56,UJC62,UJC64,UJC70,UJC76,UJC78,UJC82,#REF!)*(1-$E$91)*0.095</f>
        <v>#REF!</v>
      </c>
      <c r="UJD97" s="1488" t="e">
        <f>SUM(UJD23,UJD27,UJD33,UJD38,UJD41,UJD44,UJD47,UJD50,UJD56,UJD62,UJD64,UJD70,UJD76,UJD78,UJD82,#REF!)*(1-$E$91)*0.095</f>
        <v>#REF!</v>
      </c>
      <c r="UJE97" s="1488" t="e">
        <f>SUM(UJE23,UJE27,UJE33,UJE38,UJE41,UJE44,UJE47,UJE50,UJE56,UJE62,UJE64,UJE70,UJE76,UJE78,UJE82,#REF!)*(1-$E$91)*0.095</f>
        <v>#REF!</v>
      </c>
      <c r="UJF97" s="1488" t="e">
        <f>SUM(UJF23,UJF27,UJF33,UJF38,UJF41,UJF44,UJF47,UJF50,UJF56,UJF62,UJF64,UJF70,UJF76,UJF78,UJF82,#REF!)*(1-$E$91)*0.095</f>
        <v>#REF!</v>
      </c>
      <c r="UJG97" s="1488" t="e">
        <f>SUM(UJG23,UJG27,UJG33,UJG38,UJG41,UJG44,UJG47,UJG50,UJG56,UJG62,UJG64,UJG70,UJG76,UJG78,UJG82,#REF!)*(1-$E$91)*0.095</f>
        <v>#REF!</v>
      </c>
      <c r="UJH97" s="1488" t="e">
        <f>SUM(UJH23,UJH27,UJH33,UJH38,UJH41,UJH44,UJH47,UJH50,UJH56,UJH62,UJH64,UJH70,UJH76,UJH78,UJH82,#REF!)*(1-$E$91)*0.095</f>
        <v>#REF!</v>
      </c>
      <c r="UJI97" s="1488" t="e">
        <f>SUM(UJI23,UJI27,UJI33,UJI38,UJI41,UJI44,UJI47,UJI50,UJI56,UJI62,UJI64,UJI70,UJI76,UJI78,UJI82,#REF!)*(1-$E$91)*0.095</f>
        <v>#REF!</v>
      </c>
      <c r="UJJ97" s="1488" t="e">
        <f>SUM(UJJ23,UJJ27,UJJ33,UJJ38,UJJ41,UJJ44,UJJ47,UJJ50,UJJ56,UJJ62,UJJ64,UJJ70,UJJ76,UJJ78,UJJ82,#REF!)*(1-$E$91)*0.095</f>
        <v>#REF!</v>
      </c>
      <c r="UJK97" s="1488" t="e">
        <f>SUM(UJK23,UJK27,UJK33,UJK38,UJK41,UJK44,UJK47,UJK50,UJK56,UJK62,UJK64,UJK70,UJK76,UJK78,UJK82,#REF!)*(1-$E$91)*0.095</f>
        <v>#REF!</v>
      </c>
      <c r="UJL97" s="1488" t="e">
        <f>SUM(UJL23,UJL27,UJL33,UJL38,UJL41,UJL44,UJL47,UJL50,UJL56,UJL62,UJL64,UJL70,UJL76,UJL78,UJL82,#REF!)*(1-$E$91)*0.095</f>
        <v>#REF!</v>
      </c>
      <c r="UJM97" s="1488" t="e">
        <f>SUM(UJM23,UJM27,UJM33,UJM38,UJM41,UJM44,UJM47,UJM50,UJM56,UJM62,UJM64,UJM70,UJM76,UJM78,UJM82,#REF!)*(1-$E$91)*0.095</f>
        <v>#REF!</v>
      </c>
      <c r="UJN97" s="1488" t="e">
        <f>SUM(UJN23,UJN27,UJN33,UJN38,UJN41,UJN44,UJN47,UJN50,UJN56,UJN62,UJN64,UJN70,UJN76,UJN78,UJN82,#REF!)*(1-$E$91)*0.095</f>
        <v>#REF!</v>
      </c>
      <c r="UJO97" s="1488" t="e">
        <f>SUM(UJO23,UJO27,UJO33,UJO38,UJO41,UJO44,UJO47,UJO50,UJO56,UJO62,UJO64,UJO70,UJO76,UJO78,UJO82,#REF!)*(1-$E$91)*0.095</f>
        <v>#REF!</v>
      </c>
      <c r="UJP97" s="1488" t="e">
        <f>SUM(UJP23,UJP27,UJP33,UJP38,UJP41,UJP44,UJP47,UJP50,UJP56,UJP62,UJP64,UJP70,UJP76,UJP78,UJP82,#REF!)*(1-$E$91)*0.095</f>
        <v>#REF!</v>
      </c>
      <c r="UJQ97" s="1488" t="e">
        <f>SUM(UJQ23,UJQ27,UJQ33,UJQ38,UJQ41,UJQ44,UJQ47,UJQ50,UJQ56,UJQ62,UJQ64,UJQ70,UJQ76,UJQ78,UJQ82,#REF!)*(1-$E$91)*0.095</f>
        <v>#REF!</v>
      </c>
      <c r="UJR97" s="1488" t="e">
        <f>SUM(UJR23,UJR27,UJR33,UJR38,UJR41,UJR44,UJR47,UJR50,UJR56,UJR62,UJR64,UJR70,UJR76,UJR78,UJR82,#REF!)*(1-$E$91)*0.095</f>
        <v>#REF!</v>
      </c>
      <c r="UJS97" s="1488" t="e">
        <f>SUM(UJS23,UJS27,UJS33,UJS38,UJS41,UJS44,UJS47,UJS50,UJS56,UJS62,UJS64,UJS70,UJS76,UJS78,UJS82,#REF!)*(1-$E$91)*0.095</f>
        <v>#REF!</v>
      </c>
      <c r="UJT97" s="1488" t="e">
        <f>SUM(UJT23,UJT27,UJT33,UJT38,UJT41,UJT44,UJT47,UJT50,UJT56,UJT62,UJT64,UJT70,UJT76,UJT78,UJT82,#REF!)*(1-$E$91)*0.095</f>
        <v>#REF!</v>
      </c>
      <c r="UJU97" s="1488" t="e">
        <f>SUM(UJU23,UJU27,UJU33,UJU38,UJU41,UJU44,UJU47,UJU50,UJU56,UJU62,UJU64,UJU70,UJU76,UJU78,UJU82,#REF!)*(1-$E$91)*0.095</f>
        <v>#REF!</v>
      </c>
      <c r="UJV97" s="1488" t="e">
        <f>SUM(UJV23,UJV27,UJV33,UJV38,UJV41,UJV44,UJV47,UJV50,UJV56,UJV62,UJV64,UJV70,UJV76,UJV78,UJV82,#REF!)*(1-$E$91)*0.095</f>
        <v>#REF!</v>
      </c>
      <c r="UJW97" s="1488" t="e">
        <f>SUM(UJW23,UJW27,UJW33,UJW38,UJW41,UJW44,UJW47,UJW50,UJW56,UJW62,UJW64,UJW70,UJW76,UJW78,UJW82,#REF!)*(1-$E$91)*0.095</f>
        <v>#REF!</v>
      </c>
      <c r="UJX97" s="1488" t="e">
        <f>SUM(UJX23,UJX27,UJX33,UJX38,UJX41,UJX44,UJX47,UJX50,UJX56,UJX62,UJX64,UJX70,UJX76,UJX78,UJX82,#REF!)*(1-$E$91)*0.095</f>
        <v>#REF!</v>
      </c>
      <c r="UJY97" s="1488" t="e">
        <f>SUM(UJY23,UJY27,UJY33,UJY38,UJY41,UJY44,UJY47,UJY50,UJY56,UJY62,UJY64,UJY70,UJY76,UJY78,UJY82,#REF!)*(1-$E$91)*0.095</f>
        <v>#REF!</v>
      </c>
      <c r="UJZ97" s="1488" t="e">
        <f>SUM(UJZ23,UJZ27,UJZ33,UJZ38,UJZ41,UJZ44,UJZ47,UJZ50,UJZ56,UJZ62,UJZ64,UJZ70,UJZ76,UJZ78,UJZ82,#REF!)*(1-$E$91)*0.095</f>
        <v>#REF!</v>
      </c>
      <c r="UKA97" s="1488" t="e">
        <f>SUM(UKA23,UKA27,UKA33,UKA38,UKA41,UKA44,UKA47,UKA50,UKA56,UKA62,UKA64,UKA70,UKA76,UKA78,UKA82,#REF!)*(1-$E$91)*0.095</f>
        <v>#REF!</v>
      </c>
      <c r="UKB97" s="1488" t="e">
        <f>SUM(UKB23,UKB27,UKB33,UKB38,UKB41,UKB44,UKB47,UKB50,UKB56,UKB62,UKB64,UKB70,UKB76,UKB78,UKB82,#REF!)*(1-$E$91)*0.095</f>
        <v>#REF!</v>
      </c>
      <c r="UKC97" s="1488" t="e">
        <f>SUM(UKC23,UKC27,UKC33,UKC38,UKC41,UKC44,UKC47,UKC50,UKC56,UKC62,UKC64,UKC70,UKC76,UKC78,UKC82,#REF!)*(1-$E$91)*0.095</f>
        <v>#REF!</v>
      </c>
      <c r="UKD97" s="1488" t="e">
        <f>SUM(UKD23,UKD27,UKD33,UKD38,UKD41,UKD44,UKD47,UKD50,UKD56,UKD62,UKD64,UKD70,UKD76,UKD78,UKD82,#REF!)*(1-$E$91)*0.095</f>
        <v>#REF!</v>
      </c>
      <c r="UKE97" s="1488" t="e">
        <f>SUM(UKE23,UKE27,UKE33,UKE38,UKE41,UKE44,UKE47,UKE50,UKE56,UKE62,UKE64,UKE70,UKE76,UKE78,UKE82,#REF!)*(1-$E$91)*0.095</f>
        <v>#REF!</v>
      </c>
      <c r="UKF97" s="1488" t="e">
        <f>SUM(UKF23,UKF27,UKF33,UKF38,UKF41,UKF44,UKF47,UKF50,UKF56,UKF62,UKF64,UKF70,UKF76,UKF78,UKF82,#REF!)*(1-$E$91)*0.095</f>
        <v>#REF!</v>
      </c>
      <c r="UKG97" s="1488" t="e">
        <f>SUM(UKG23,UKG27,UKG33,UKG38,UKG41,UKG44,UKG47,UKG50,UKG56,UKG62,UKG64,UKG70,UKG76,UKG78,UKG82,#REF!)*(1-$E$91)*0.095</f>
        <v>#REF!</v>
      </c>
      <c r="UKH97" s="1488" t="e">
        <f>SUM(UKH23,UKH27,UKH33,UKH38,UKH41,UKH44,UKH47,UKH50,UKH56,UKH62,UKH64,UKH70,UKH76,UKH78,UKH82,#REF!)*(1-$E$91)*0.095</f>
        <v>#REF!</v>
      </c>
      <c r="UKI97" s="1488" t="e">
        <f>SUM(UKI23,UKI27,UKI33,UKI38,UKI41,UKI44,UKI47,UKI50,UKI56,UKI62,UKI64,UKI70,UKI76,UKI78,UKI82,#REF!)*(1-$E$91)*0.095</f>
        <v>#REF!</v>
      </c>
      <c r="UKJ97" s="1488" t="e">
        <f>SUM(UKJ23,UKJ27,UKJ33,UKJ38,UKJ41,UKJ44,UKJ47,UKJ50,UKJ56,UKJ62,UKJ64,UKJ70,UKJ76,UKJ78,UKJ82,#REF!)*(1-$E$91)*0.095</f>
        <v>#REF!</v>
      </c>
      <c r="UKK97" s="1488" t="e">
        <f>SUM(UKK23,UKK27,UKK33,UKK38,UKK41,UKK44,UKK47,UKK50,UKK56,UKK62,UKK64,UKK70,UKK76,UKK78,UKK82,#REF!)*(1-$E$91)*0.095</f>
        <v>#REF!</v>
      </c>
      <c r="UKL97" s="1488" t="e">
        <f>SUM(UKL23,UKL27,UKL33,UKL38,UKL41,UKL44,UKL47,UKL50,UKL56,UKL62,UKL64,UKL70,UKL76,UKL78,UKL82,#REF!)*(1-$E$91)*0.095</f>
        <v>#REF!</v>
      </c>
      <c r="UKM97" s="1488" t="e">
        <f>SUM(UKM23,UKM27,UKM33,UKM38,UKM41,UKM44,UKM47,UKM50,UKM56,UKM62,UKM64,UKM70,UKM76,UKM78,UKM82,#REF!)*(1-$E$91)*0.095</f>
        <v>#REF!</v>
      </c>
      <c r="UKN97" s="1488" t="e">
        <f>SUM(UKN23,UKN27,UKN33,UKN38,UKN41,UKN44,UKN47,UKN50,UKN56,UKN62,UKN64,UKN70,UKN76,UKN78,UKN82,#REF!)*(1-$E$91)*0.095</f>
        <v>#REF!</v>
      </c>
      <c r="UKO97" s="1488" t="e">
        <f>SUM(UKO23,UKO27,UKO33,UKO38,UKO41,UKO44,UKO47,UKO50,UKO56,UKO62,UKO64,UKO70,UKO76,UKO78,UKO82,#REF!)*(1-$E$91)*0.095</f>
        <v>#REF!</v>
      </c>
      <c r="UKP97" s="1488" t="e">
        <f>SUM(UKP23,UKP27,UKP33,UKP38,UKP41,UKP44,UKP47,UKP50,UKP56,UKP62,UKP64,UKP70,UKP76,UKP78,UKP82,#REF!)*(1-$E$91)*0.095</f>
        <v>#REF!</v>
      </c>
      <c r="UKQ97" s="1488" t="e">
        <f>SUM(UKQ23,UKQ27,UKQ33,UKQ38,UKQ41,UKQ44,UKQ47,UKQ50,UKQ56,UKQ62,UKQ64,UKQ70,UKQ76,UKQ78,UKQ82,#REF!)*(1-$E$91)*0.095</f>
        <v>#REF!</v>
      </c>
      <c r="UKR97" s="1488" t="e">
        <f>SUM(UKR23,UKR27,UKR33,UKR38,UKR41,UKR44,UKR47,UKR50,UKR56,UKR62,UKR64,UKR70,UKR76,UKR78,UKR82,#REF!)*(1-$E$91)*0.095</f>
        <v>#REF!</v>
      </c>
      <c r="UKS97" s="1488" t="e">
        <f>SUM(UKS23,UKS27,UKS33,UKS38,UKS41,UKS44,UKS47,UKS50,UKS56,UKS62,UKS64,UKS70,UKS76,UKS78,UKS82,#REF!)*(1-$E$91)*0.095</f>
        <v>#REF!</v>
      </c>
      <c r="UKT97" s="1488" t="e">
        <f>SUM(UKT23,UKT27,UKT33,UKT38,UKT41,UKT44,UKT47,UKT50,UKT56,UKT62,UKT64,UKT70,UKT76,UKT78,UKT82,#REF!)*(1-$E$91)*0.095</f>
        <v>#REF!</v>
      </c>
      <c r="UKU97" s="1488" t="e">
        <f>SUM(UKU23,UKU27,UKU33,UKU38,UKU41,UKU44,UKU47,UKU50,UKU56,UKU62,UKU64,UKU70,UKU76,UKU78,UKU82,#REF!)*(1-$E$91)*0.095</f>
        <v>#REF!</v>
      </c>
      <c r="UKV97" s="1488" t="e">
        <f>SUM(UKV23,UKV27,UKV33,UKV38,UKV41,UKV44,UKV47,UKV50,UKV56,UKV62,UKV64,UKV70,UKV76,UKV78,UKV82,#REF!)*(1-$E$91)*0.095</f>
        <v>#REF!</v>
      </c>
      <c r="UKW97" s="1488" t="e">
        <f>SUM(UKW23,UKW27,UKW33,UKW38,UKW41,UKW44,UKW47,UKW50,UKW56,UKW62,UKW64,UKW70,UKW76,UKW78,UKW82,#REF!)*(1-$E$91)*0.095</f>
        <v>#REF!</v>
      </c>
      <c r="UKX97" s="1488" t="e">
        <f>SUM(UKX23,UKX27,UKX33,UKX38,UKX41,UKX44,UKX47,UKX50,UKX56,UKX62,UKX64,UKX70,UKX76,UKX78,UKX82,#REF!)*(1-$E$91)*0.095</f>
        <v>#REF!</v>
      </c>
      <c r="UKY97" s="1488" t="e">
        <f>SUM(UKY23,UKY27,UKY33,UKY38,UKY41,UKY44,UKY47,UKY50,UKY56,UKY62,UKY64,UKY70,UKY76,UKY78,UKY82,#REF!)*(1-$E$91)*0.095</f>
        <v>#REF!</v>
      </c>
      <c r="UKZ97" s="1488" t="e">
        <f>SUM(UKZ23,UKZ27,UKZ33,UKZ38,UKZ41,UKZ44,UKZ47,UKZ50,UKZ56,UKZ62,UKZ64,UKZ70,UKZ76,UKZ78,UKZ82,#REF!)*(1-$E$91)*0.095</f>
        <v>#REF!</v>
      </c>
      <c r="ULA97" s="1488" t="e">
        <f>SUM(ULA23,ULA27,ULA33,ULA38,ULA41,ULA44,ULA47,ULA50,ULA56,ULA62,ULA64,ULA70,ULA76,ULA78,ULA82,#REF!)*(1-$E$91)*0.095</f>
        <v>#REF!</v>
      </c>
      <c r="ULB97" s="1488" t="e">
        <f>SUM(ULB23,ULB27,ULB33,ULB38,ULB41,ULB44,ULB47,ULB50,ULB56,ULB62,ULB64,ULB70,ULB76,ULB78,ULB82,#REF!)*(1-$E$91)*0.095</f>
        <v>#REF!</v>
      </c>
      <c r="ULC97" s="1488" t="e">
        <f>SUM(ULC23,ULC27,ULC33,ULC38,ULC41,ULC44,ULC47,ULC50,ULC56,ULC62,ULC64,ULC70,ULC76,ULC78,ULC82,#REF!)*(1-$E$91)*0.095</f>
        <v>#REF!</v>
      </c>
      <c r="ULD97" s="1488" t="e">
        <f>SUM(ULD23,ULD27,ULD33,ULD38,ULD41,ULD44,ULD47,ULD50,ULD56,ULD62,ULD64,ULD70,ULD76,ULD78,ULD82,#REF!)*(1-$E$91)*0.095</f>
        <v>#REF!</v>
      </c>
      <c r="ULE97" s="1488" t="e">
        <f>SUM(ULE23,ULE27,ULE33,ULE38,ULE41,ULE44,ULE47,ULE50,ULE56,ULE62,ULE64,ULE70,ULE76,ULE78,ULE82,#REF!)*(1-$E$91)*0.095</f>
        <v>#REF!</v>
      </c>
      <c r="ULF97" s="1488" t="e">
        <f>SUM(ULF23,ULF27,ULF33,ULF38,ULF41,ULF44,ULF47,ULF50,ULF56,ULF62,ULF64,ULF70,ULF76,ULF78,ULF82,#REF!)*(1-$E$91)*0.095</f>
        <v>#REF!</v>
      </c>
      <c r="ULG97" s="1488" t="e">
        <f>SUM(ULG23,ULG27,ULG33,ULG38,ULG41,ULG44,ULG47,ULG50,ULG56,ULG62,ULG64,ULG70,ULG76,ULG78,ULG82,#REF!)*(1-$E$91)*0.095</f>
        <v>#REF!</v>
      </c>
      <c r="ULH97" s="1488" t="e">
        <f>SUM(ULH23,ULH27,ULH33,ULH38,ULH41,ULH44,ULH47,ULH50,ULH56,ULH62,ULH64,ULH70,ULH76,ULH78,ULH82,#REF!)*(1-$E$91)*0.095</f>
        <v>#REF!</v>
      </c>
      <c r="ULI97" s="1488" t="e">
        <f>SUM(ULI23,ULI27,ULI33,ULI38,ULI41,ULI44,ULI47,ULI50,ULI56,ULI62,ULI64,ULI70,ULI76,ULI78,ULI82,#REF!)*(1-$E$91)*0.095</f>
        <v>#REF!</v>
      </c>
      <c r="ULJ97" s="1488" t="e">
        <f>SUM(ULJ23,ULJ27,ULJ33,ULJ38,ULJ41,ULJ44,ULJ47,ULJ50,ULJ56,ULJ62,ULJ64,ULJ70,ULJ76,ULJ78,ULJ82,#REF!)*(1-$E$91)*0.095</f>
        <v>#REF!</v>
      </c>
      <c r="ULK97" s="1488" t="e">
        <f>SUM(ULK23,ULK27,ULK33,ULK38,ULK41,ULK44,ULK47,ULK50,ULK56,ULK62,ULK64,ULK70,ULK76,ULK78,ULK82,#REF!)*(1-$E$91)*0.095</f>
        <v>#REF!</v>
      </c>
      <c r="ULL97" s="1488" t="e">
        <f>SUM(ULL23,ULL27,ULL33,ULL38,ULL41,ULL44,ULL47,ULL50,ULL56,ULL62,ULL64,ULL70,ULL76,ULL78,ULL82,#REF!)*(1-$E$91)*0.095</f>
        <v>#REF!</v>
      </c>
      <c r="ULM97" s="1488" t="e">
        <f>SUM(ULM23,ULM27,ULM33,ULM38,ULM41,ULM44,ULM47,ULM50,ULM56,ULM62,ULM64,ULM70,ULM76,ULM78,ULM82,#REF!)*(1-$E$91)*0.095</f>
        <v>#REF!</v>
      </c>
      <c r="ULN97" s="1488" t="e">
        <f>SUM(ULN23,ULN27,ULN33,ULN38,ULN41,ULN44,ULN47,ULN50,ULN56,ULN62,ULN64,ULN70,ULN76,ULN78,ULN82,#REF!)*(1-$E$91)*0.095</f>
        <v>#REF!</v>
      </c>
      <c r="ULO97" s="1488" t="e">
        <f>SUM(ULO23,ULO27,ULO33,ULO38,ULO41,ULO44,ULO47,ULO50,ULO56,ULO62,ULO64,ULO70,ULO76,ULO78,ULO82,#REF!)*(1-$E$91)*0.095</f>
        <v>#REF!</v>
      </c>
      <c r="ULP97" s="1488" t="e">
        <f>SUM(ULP23,ULP27,ULP33,ULP38,ULP41,ULP44,ULP47,ULP50,ULP56,ULP62,ULP64,ULP70,ULP76,ULP78,ULP82,#REF!)*(1-$E$91)*0.095</f>
        <v>#REF!</v>
      </c>
      <c r="ULQ97" s="1488" t="e">
        <f>SUM(ULQ23,ULQ27,ULQ33,ULQ38,ULQ41,ULQ44,ULQ47,ULQ50,ULQ56,ULQ62,ULQ64,ULQ70,ULQ76,ULQ78,ULQ82,#REF!)*(1-$E$91)*0.095</f>
        <v>#REF!</v>
      </c>
      <c r="ULR97" s="1488" t="e">
        <f>SUM(ULR23,ULR27,ULR33,ULR38,ULR41,ULR44,ULR47,ULR50,ULR56,ULR62,ULR64,ULR70,ULR76,ULR78,ULR82,#REF!)*(1-$E$91)*0.095</f>
        <v>#REF!</v>
      </c>
      <c r="ULS97" s="1488" t="e">
        <f>SUM(ULS23,ULS27,ULS33,ULS38,ULS41,ULS44,ULS47,ULS50,ULS56,ULS62,ULS64,ULS70,ULS76,ULS78,ULS82,#REF!)*(1-$E$91)*0.095</f>
        <v>#REF!</v>
      </c>
      <c r="ULT97" s="1488" t="e">
        <f>SUM(ULT23,ULT27,ULT33,ULT38,ULT41,ULT44,ULT47,ULT50,ULT56,ULT62,ULT64,ULT70,ULT76,ULT78,ULT82,#REF!)*(1-$E$91)*0.095</f>
        <v>#REF!</v>
      </c>
      <c r="ULU97" s="1488" t="e">
        <f>SUM(ULU23,ULU27,ULU33,ULU38,ULU41,ULU44,ULU47,ULU50,ULU56,ULU62,ULU64,ULU70,ULU76,ULU78,ULU82,#REF!)*(1-$E$91)*0.095</f>
        <v>#REF!</v>
      </c>
      <c r="ULV97" s="1488" t="e">
        <f>SUM(ULV23,ULV27,ULV33,ULV38,ULV41,ULV44,ULV47,ULV50,ULV56,ULV62,ULV64,ULV70,ULV76,ULV78,ULV82,#REF!)*(1-$E$91)*0.095</f>
        <v>#REF!</v>
      </c>
      <c r="ULW97" s="1488" t="e">
        <f>SUM(ULW23,ULW27,ULW33,ULW38,ULW41,ULW44,ULW47,ULW50,ULW56,ULW62,ULW64,ULW70,ULW76,ULW78,ULW82,#REF!)*(1-$E$91)*0.095</f>
        <v>#REF!</v>
      </c>
      <c r="ULX97" s="1488" t="e">
        <f>SUM(ULX23,ULX27,ULX33,ULX38,ULX41,ULX44,ULX47,ULX50,ULX56,ULX62,ULX64,ULX70,ULX76,ULX78,ULX82,#REF!)*(1-$E$91)*0.095</f>
        <v>#REF!</v>
      </c>
      <c r="ULY97" s="1488" t="e">
        <f>SUM(ULY23,ULY27,ULY33,ULY38,ULY41,ULY44,ULY47,ULY50,ULY56,ULY62,ULY64,ULY70,ULY76,ULY78,ULY82,#REF!)*(1-$E$91)*0.095</f>
        <v>#REF!</v>
      </c>
      <c r="ULZ97" s="1488" t="e">
        <f>SUM(ULZ23,ULZ27,ULZ33,ULZ38,ULZ41,ULZ44,ULZ47,ULZ50,ULZ56,ULZ62,ULZ64,ULZ70,ULZ76,ULZ78,ULZ82,#REF!)*(1-$E$91)*0.095</f>
        <v>#REF!</v>
      </c>
      <c r="UMA97" s="1488" t="e">
        <f>SUM(UMA23,UMA27,UMA33,UMA38,UMA41,UMA44,UMA47,UMA50,UMA56,UMA62,UMA64,UMA70,UMA76,UMA78,UMA82,#REF!)*(1-$E$91)*0.095</f>
        <v>#REF!</v>
      </c>
      <c r="UMB97" s="1488" t="e">
        <f>SUM(UMB23,UMB27,UMB33,UMB38,UMB41,UMB44,UMB47,UMB50,UMB56,UMB62,UMB64,UMB70,UMB76,UMB78,UMB82,#REF!)*(1-$E$91)*0.095</f>
        <v>#REF!</v>
      </c>
      <c r="UMC97" s="1488" t="e">
        <f>SUM(UMC23,UMC27,UMC33,UMC38,UMC41,UMC44,UMC47,UMC50,UMC56,UMC62,UMC64,UMC70,UMC76,UMC78,UMC82,#REF!)*(1-$E$91)*0.095</f>
        <v>#REF!</v>
      </c>
      <c r="UMD97" s="1488" t="e">
        <f>SUM(UMD23,UMD27,UMD33,UMD38,UMD41,UMD44,UMD47,UMD50,UMD56,UMD62,UMD64,UMD70,UMD76,UMD78,UMD82,#REF!)*(1-$E$91)*0.095</f>
        <v>#REF!</v>
      </c>
      <c r="UME97" s="1488" t="e">
        <f>SUM(UME23,UME27,UME33,UME38,UME41,UME44,UME47,UME50,UME56,UME62,UME64,UME70,UME76,UME78,UME82,#REF!)*(1-$E$91)*0.095</f>
        <v>#REF!</v>
      </c>
      <c r="UMF97" s="1488" t="e">
        <f>SUM(UMF23,UMF27,UMF33,UMF38,UMF41,UMF44,UMF47,UMF50,UMF56,UMF62,UMF64,UMF70,UMF76,UMF78,UMF82,#REF!)*(1-$E$91)*0.095</f>
        <v>#REF!</v>
      </c>
      <c r="UMG97" s="1488" t="e">
        <f>SUM(UMG23,UMG27,UMG33,UMG38,UMG41,UMG44,UMG47,UMG50,UMG56,UMG62,UMG64,UMG70,UMG76,UMG78,UMG82,#REF!)*(1-$E$91)*0.095</f>
        <v>#REF!</v>
      </c>
      <c r="UMH97" s="1488" t="e">
        <f>SUM(UMH23,UMH27,UMH33,UMH38,UMH41,UMH44,UMH47,UMH50,UMH56,UMH62,UMH64,UMH70,UMH76,UMH78,UMH82,#REF!)*(1-$E$91)*0.095</f>
        <v>#REF!</v>
      </c>
      <c r="UMI97" s="1488" t="e">
        <f>SUM(UMI23,UMI27,UMI33,UMI38,UMI41,UMI44,UMI47,UMI50,UMI56,UMI62,UMI64,UMI70,UMI76,UMI78,UMI82,#REF!)*(1-$E$91)*0.095</f>
        <v>#REF!</v>
      </c>
      <c r="UMJ97" s="1488" t="e">
        <f>SUM(UMJ23,UMJ27,UMJ33,UMJ38,UMJ41,UMJ44,UMJ47,UMJ50,UMJ56,UMJ62,UMJ64,UMJ70,UMJ76,UMJ78,UMJ82,#REF!)*(1-$E$91)*0.095</f>
        <v>#REF!</v>
      </c>
      <c r="UMK97" s="1488" t="e">
        <f>SUM(UMK23,UMK27,UMK33,UMK38,UMK41,UMK44,UMK47,UMK50,UMK56,UMK62,UMK64,UMK70,UMK76,UMK78,UMK82,#REF!)*(1-$E$91)*0.095</f>
        <v>#REF!</v>
      </c>
      <c r="UML97" s="1488" t="e">
        <f>SUM(UML23,UML27,UML33,UML38,UML41,UML44,UML47,UML50,UML56,UML62,UML64,UML70,UML76,UML78,UML82,#REF!)*(1-$E$91)*0.095</f>
        <v>#REF!</v>
      </c>
      <c r="UMM97" s="1488" t="e">
        <f>SUM(UMM23,UMM27,UMM33,UMM38,UMM41,UMM44,UMM47,UMM50,UMM56,UMM62,UMM64,UMM70,UMM76,UMM78,UMM82,#REF!)*(1-$E$91)*0.095</f>
        <v>#REF!</v>
      </c>
      <c r="UMN97" s="1488" t="e">
        <f>SUM(UMN23,UMN27,UMN33,UMN38,UMN41,UMN44,UMN47,UMN50,UMN56,UMN62,UMN64,UMN70,UMN76,UMN78,UMN82,#REF!)*(1-$E$91)*0.095</f>
        <v>#REF!</v>
      </c>
      <c r="UMO97" s="1488" t="e">
        <f>SUM(UMO23,UMO27,UMO33,UMO38,UMO41,UMO44,UMO47,UMO50,UMO56,UMO62,UMO64,UMO70,UMO76,UMO78,UMO82,#REF!)*(1-$E$91)*0.095</f>
        <v>#REF!</v>
      </c>
      <c r="UMP97" s="1488" t="e">
        <f>SUM(UMP23,UMP27,UMP33,UMP38,UMP41,UMP44,UMP47,UMP50,UMP56,UMP62,UMP64,UMP70,UMP76,UMP78,UMP82,#REF!)*(1-$E$91)*0.095</f>
        <v>#REF!</v>
      </c>
      <c r="UMQ97" s="1488" t="e">
        <f>SUM(UMQ23,UMQ27,UMQ33,UMQ38,UMQ41,UMQ44,UMQ47,UMQ50,UMQ56,UMQ62,UMQ64,UMQ70,UMQ76,UMQ78,UMQ82,#REF!)*(1-$E$91)*0.095</f>
        <v>#REF!</v>
      </c>
      <c r="UMR97" s="1488" t="e">
        <f>SUM(UMR23,UMR27,UMR33,UMR38,UMR41,UMR44,UMR47,UMR50,UMR56,UMR62,UMR64,UMR70,UMR76,UMR78,UMR82,#REF!)*(1-$E$91)*0.095</f>
        <v>#REF!</v>
      </c>
      <c r="UMS97" s="1488" t="e">
        <f>SUM(UMS23,UMS27,UMS33,UMS38,UMS41,UMS44,UMS47,UMS50,UMS56,UMS62,UMS64,UMS70,UMS76,UMS78,UMS82,#REF!)*(1-$E$91)*0.095</f>
        <v>#REF!</v>
      </c>
      <c r="UMT97" s="1488" t="e">
        <f>SUM(UMT23,UMT27,UMT33,UMT38,UMT41,UMT44,UMT47,UMT50,UMT56,UMT62,UMT64,UMT70,UMT76,UMT78,UMT82,#REF!)*(1-$E$91)*0.095</f>
        <v>#REF!</v>
      </c>
      <c r="UMU97" s="1488" t="e">
        <f>SUM(UMU23,UMU27,UMU33,UMU38,UMU41,UMU44,UMU47,UMU50,UMU56,UMU62,UMU64,UMU70,UMU76,UMU78,UMU82,#REF!)*(1-$E$91)*0.095</f>
        <v>#REF!</v>
      </c>
      <c r="UMV97" s="1488" t="e">
        <f>SUM(UMV23,UMV27,UMV33,UMV38,UMV41,UMV44,UMV47,UMV50,UMV56,UMV62,UMV64,UMV70,UMV76,UMV78,UMV82,#REF!)*(1-$E$91)*0.095</f>
        <v>#REF!</v>
      </c>
      <c r="UMW97" s="1488" t="e">
        <f>SUM(UMW23,UMW27,UMW33,UMW38,UMW41,UMW44,UMW47,UMW50,UMW56,UMW62,UMW64,UMW70,UMW76,UMW78,UMW82,#REF!)*(1-$E$91)*0.095</f>
        <v>#REF!</v>
      </c>
      <c r="UMX97" s="1488" t="e">
        <f>SUM(UMX23,UMX27,UMX33,UMX38,UMX41,UMX44,UMX47,UMX50,UMX56,UMX62,UMX64,UMX70,UMX76,UMX78,UMX82,#REF!)*(1-$E$91)*0.095</f>
        <v>#REF!</v>
      </c>
      <c r="UMY97" s="1488" t="e">
        <f>SUM(UMY23,UMY27,UMY33,UMY38,UMY41,UMY44,UMY47,UMY50,UMY56,UMY62,UMY64,UMY70,UMY76,UMY78,UMY82,#REF!)*(1-$E$91)*0.095</f>
        <v>#REF!</v>
      </c>
      <c r="UMZ97" s="1488" t="e">
        <f>SUM(UMZ23,UMZ27,UMZ33,UMZ38,UMZ41,UMZ44,UMZ47,UMZ50,UMZ56,UMZ62,UMZ64,UMZ70,UMZ76,UMZ78,UMZ82,#REF!)*(1-$E$91)*0.095</f>
        <v>#REF!</v>
      </c>
      <c r="UNA97" s="1488" t="e">
        <f>SUM(UNA23,UNA27,UNA33,UNA38,UNA41,UNA44,UNA47,UNA50,UNA56,UNA62,UNA64,UNA70,UNA76,UNA78,UNA82,#REF!)*(1-$E$91)*0.095</f>
        <v>#REF!</v>
      </c>
      <c r="UNB97" s="1488" t="e">
        <f>SUM(UNB23,UNB27,UNB33,UNB38,UNB41,UNB44,UNB47,UNB50,UNB56,UNB62,UNB64,UNB70,UNB76,UNB78,UNB82,#REF!)*(1-$E$91)*0.095</f>
        <v>#REF!</v>
      </c>
      <c r="UNC97" s="1488" t="e">
        <f>SUM(UNC23,UNC27,UNC33,UNC38,UNC41,UNC44,UNC47,UNC50,UNC56,UNC62,UNC64,UNC70,UNC76,UNC78,UNC82,#REF!)*(1-$E$91)*0.095</f>
        <v>#REF!</v>
      </c>
      <c r="UND97" s="1488" t="e">
        <f>SUM(UND23,UND27,UND33,UND38,UND41,UND44,UND47,UND50,UND56,UND62,UND64,UND70,UND76,UND78,UND82,#REF!)*(1-$E$91)*0.095</f>
        <v>#REF!</v>
      </c>
      <c r="UNE97" s="1488" t="e">
        <f>SUM(UNE23,UNE27,UNE33,UNE38,UNE41,UNE44,UNE47,UNE50,UNE56,UNE62,UNE64,UNE70,UNE76,UNE78,UNE82,#REF!)*(1-$E$91)*0.095</f>
        <v>#REF!</v>
      </c>
      <c r="UNF97" s="1488" t="e">
        <f>SUM(UNF23,UNF27,UNF33,UNF38,UNF41,UNF44,UNF47,UNF50,UNF56,UNF62,UNF64,UNF70,UNF76,UNF78,UNF82,#REF!)*(1-$E$91)*0.095</f>
        <v>#REF!</v>
      </c>
      <c r="UNG97" s="1488" t="e">
        <f>SUM(UNG23,UNG27,UNG33,UNG38,UNG41,UNG44,UNG47,UNG50,UNG56,UNG62,UNG64,UNG70,UNG76,UNG78,UNG82,#REF!)*(1-$E$91)*0.095</f>
        <v>#REF!</v>
      </c>
      <c r="UNH97" s="1488" t="e">
        <f>SUM(UNH23,UNH27,UNH33,UNH38,UNH41,UNH44,UNH47,UNH50,UNH56,UNH62,UNH64,UNH70,UNH76,UNH78,UNH82,#REF!)*(1-$E$91)*0.095</f>
        <v>#REF!</v>
      </c>
      <c r="UNI97" s="1488" t="e">
        <f>SUM(UNI23,UNI27,UNI33,UNI38,UNI41,UNI44,UNI47,UNI50,UNI56,UNI62,UNI64,UNI70,UNI76,UNI78,UNI82,#REF!)*(1-$E$91)*0.095</f>
        <v>#REF!</v>
      </c>
      <c r="UNJ97" s="1488" t="e">
        <f>SUM(UNJ23,UNJ27,UNJ33,UNJ38,UNJ41,UNJ44,UNJ47,UNJ50,UNJ56,UNJ62,UNJ64,UNJ70,UNJ76,UNJ78,UNJ82,#REF!)*(1-$E$91)*0.095</f>
        <v>#REF!</v>
      </c>
      <c r="UNK97" s="1488" t="e">
        <f>SUM(UNK23,UNK27,UNK33,UNK38,UNK41,UNK44,UNK47,UNK50,UNK56,UNK62,UNK64,UNK70,UNK76,UNK78,UNK82,#REF!)*(1-$E$91)*0.095</f>
        <v>#REF!</v>
      </c>
      <c r="UNL97" s="1488" t="e">
        <f>SUM(UNL23,UNL27,UNL33,UNL38,UNL41,UNL44,UNL47,UNL50,UNL56,UNL62,UNL64,UNL70,UNL76,UNL78,UNL82,#REF!)*(1-$E$91)*0.095</f>
        <v>#REF!</v>
      </c>
      <c r="UNM97" s="1488" t="e">
        <f>SUM(UNM23,UNM27,UNM33,UNM38,UNM41,UNM44,UNM47,UNM50,UNM56,UNM62,UNM64,UNM70,UNM76,UNM78,UNM82,#REF!)*(1-$E$91)*0.095</f>
        <v>#REF!</v>
      </c>
      <c r="UNN97" s="1488" t="e">
        <f>SUM(UNN23,UNN27,UNN33,UNN38,UNN41,UNN44,UNN47,UNN50,UNN56,UNN62,UNN64,UNN70,UNN76,UNN78,UNN82,#REF!)*(1-$E$91)*0.095</f>
        <v>#REF!</v>
      </c>
      <c r="UNO97" s="1488" t="e">
        <f>SUM(UNO23,UNO27,UNO33,UNO38,UNO41,UNO44,UNO47,UNO50,UNO56,UNO62,UNO64,UNO70,UNO76,UNO78,UNO82,#REF!)*(1-$E$91)*0.095</f>
        <v>#REF!</v>
      </c>
      <c r="UNP97" s="1488" t="e">
        <f>SUM(UNP23,UNP27,UNP33,UNP38,UNP41,UNP44,UNP47,UNP50,UNP56,UNP62,UNP64,UNP70,UNP76,UNP78,UNP82,#REF!)*(1-$E$91)*0.095</f>
        <v>#REF!</v>
      </c>
      <c r="UNQ97" s="1488" t="e">
        <f>SUM(UNQ23,UNQ27,UNQ33,UNQ38,UNQ41,UNQ44,UNQ47,UNQ50,UNQ56,UNQ62,UNQ64,UNQ70,UNQ76,UNQ78,UNQ82,#REF!)*(1-$E$91)*0.095</f>
        <v>#REF!</v>
      </c>
      <c r="UNR97" s="1488" t="e">
        <f>SUM(UNR23,UNR27,UNR33,UNR38,UNR41,UNR44,UNR47,UNR50,UNR56,UNR62,UNR64,UNR70,UNR76,UNR78,UNR82,#REF!)*(1-$E$91)*0.095</f>
        <v>#REF!</v>
      </c>
      <c r="UNS97" s="1488" t="e">
        <f>SUM(UNS23,UNS27,UNS33,UNS38,UNS41,UNS44,UNS47,UNS50,UNS56,UNS62,UNS64,UNS70,UNS76,UNS78,UNS82,#REF!)*(1-$E$91)*0.095</f>
        <v>#REF!</v>
      </c>
      <c r="UNT97" s="1488" t="e">
        <f>SUM(UNT23,UNT27,UNT33,UNT38,UNT41,UNT44,UNT47,UNT50,UNT56,UNT62,UNT64,UNT70,UNT76,UNT78,UNT82,#REF!)*(1-$E$91)*0.095</f>
        <v>#REF!</v>
      </c>
      <c r="UNU97" s="1488" t="e">
        <f>SUM(UNU23,UNU27,UNU33,UNU38,UNU41,UNU44,UNU47,UNU50,UNU56,UNU62,UNU64,UNU70,UNU76,UNU78,UNU82,#REF!)*(1-$E$91)*0.095</f>
        <v>#REF!</v>
      </c>
      <c r="UNV97" s="1488" t="e">
        <f>SUM(UNV23,UNV27,UNV33,UNV38,UNV41,UNV44,UNV47,UNV50,UNV56,UNV62,UNV64,UNV70,UNV76,UNV78,UNV82,#REF!)*(1-$E$91)*0.095</f>
        <v>#REF!</v>
      </c>
      <c r="UNW97" s="1488" t="e">
        <f>SUM(UNW23,UNW27,UNW33,UNW38,UNW41,UNW44,UNW47,UNW50,UNW56,UNW62,UNW64,UNW70,UNW76,UNW78,UNW82,#REF!)*(1-$E$91)*0.095</f>
        <v>#REF!</v>
      </c>
      <c r="UNX97" s="1488" t="e">
        <f>SUM(UNX23,UNX27,UNX33,UNX38,UNX41,UNX44,UNX47,UNX50,UNX56,UNX62,UNX64,UNX70,UNX76,UNX78,UNX82,#REF!)*(1-$E$91)*0.095</f>
        <v>#REF!</v>
      </c>
      <c r="UNY97" s="1488" t="e">
        <f>SUM(UNY23,UNY27,UNY33,UNY38,UNY41,UNY44,UNY47,UNY50,UNY56,UNY62,UNY64,UNY70,UNY76,UNY78,UNY82,#REF!)*(1-$E$91)*0.095</f>
        <v>#REF!</v>
      </c>
      <c r="UNZ97" s="1488" t="e">
        <f>SUM(UNZ23,UNZ27,UNZ33,UNZ38,UNZ41,UNZ44,UNZ47,UNZ50,UNZ56,UNZ62,UNZ64,UNZ70,UNZ76,UNZ78,UNZ82,#REF!)*(1-$E$91)*0.095</f>
        <v>#REF!</v>
      </c>
      <c r="UOA97" s="1488" t="e">
        <f>SUM(UOA23,UOA27,UOA33,UOA38,UOA41,UOA44,UOA47,UOA50,UOA56,UOA62,UOA64,UOA70,UOA76,UOA78,UOA82,#REF!)*(1-$E$91)*0.095</f>
        <v>#REF!</v>
      </c>
      <c r="UOB97" s="1488" t="e">
        <f>SUM(UOB23,UOB27,UOB33,UOB38,UOB41,UOB44,UOB47,UOB50,UOB56,UOB62,UOB64,UOB70,UOB76,UOB78,UOB82,#REF!)*(1-$E$91)*0.095</f>
        <v>#REF!</v>
      </c>
      <c r="UOC97" s="1488" t="e">
        <f>SUM(UOC23,UOC27,UOC33,UOC38,UOC41,UOC44,UOC47,UOC50,UOC56,UOC62,UOC64,UOC70,UOC76,UOC78,UOC82,#REF!)*(1-$E$91)*0.095</f>
        <v>#REF!</v>
      </c>
      <c r="UOD97" s="1488" t="e">
        <f>SUM(UOD23,UOD27,UOD33,UOD38,UOD41,UOD44,UOD47,UOD50,UOD56,UOD62,UOD64,UOD70,UOD76,UOD78,UOD82,#REF!)*(1-$E$91)*0.095</f>
        <v>#REF!</v>
      </c>
      <c r="UOE97" s="1488" t="e">
        <f>SUM(UOE23,UOE27,UOE33,UOE38,UOE41,UOE44,UOE47,UOE50,UOE56,UOE62,UOE64,UOE70,UOE76,UOE78,UOE82,#REF!)*(1-$E$91)*0.095</f>
        <v>#REF!</v>
      </c>
      <c r="UOF97" s="1488" t="e">
        <f>SUM(UOF23,UOF27,UOF33,UOF38,UOF41,UOF44,UOF47,UOF50,UOF56,UOF62,UOF64,UOF70,UOF76,UOF78,UOF82,#REF!)*(1-$E$91)*0.095</f>
        <v>#REF!</v>
      </c>
      <c r="UOG97" s="1488" t="e">
        <f>SUM(UOG23,UOG27,UOG33,UOG38,UOG41,UOG44,UOG47,UOG50,UOG56,UOG62,UOG64,UOG70,UOG76,UOG78,UOG82,#REF!)*(1-$E$91)*0.095</f>
        <v>#REF!</v>
      </c>
      <c r="UOH97" s="1488" t="e">
        <f>SUM(UOH23,UOH27,UOH33,UOH38,UOH41,UOH44,UOH47,UOH50,UOH56,UOH62,UOH64,UOH70,UOH76,UOH78,UOH82,#REF!)*(1-$E$91)*0.095</f>
        <v>#REF!</v>
      </c>
      <c r="UOI97" s="1488" t="e">
        <f>SUM(UOI23,UOI27,UOI33,UOI38,UOI41,UOI44,UOI47,UOI50,UOI56,UOI62,UOI64,UOI70,UOI76,UOI78,UOI82,#REF!)*(1-$E$91)*0.095</f>
        <v>#REF!</v>
      </c>
      <c r="UOJ97" s="1488" t="e">
        <f>SUM(UOJ23,UOJ27,UOJ33,UOJ38,UOJ41,UOJ44,UOJ47,UOJ50,UOJ56,UOJ62,UOJ64,UOJ70,UOJ76,UOJ78,UOJ82,#REF!)*(1-$E$91)*0.095</f>
        <v>#REF!</v>
      </c>
      <c r="UOK97" s="1488" t="e">
        <f>SUM(UOK23,UOK27,UOK33,UOK38,UOK41,UOK44,UOK47,UOK50,UOK56,UOK62,UOK64,UOK70,UOK76,UOK78,UOK82,#REF!)*(1-$E$91)*0.095</f>
        <v>#REF!</v>
      </c>
      <c r="UOL97" s="1488" t="e">
        <f>SUM(UOL23,UOL27,UOL33,UOL38,UOL41,UOL44,UOL47,UOL50,UOL56,UOL62,UOL64,UOL70,UOL76,UOL78,UOL82,#REF!)*(1-$E$91)*0.095</f>
        <v>#REF!</v>
      </c>
      <c r="UOM97" s="1488" t="e">
        <f>SUM(UOM23,UOM27,UOM33,UOM38,UOM41,UOM44,UOM47,UOM50,UOM56,UOM62,UOM64,UOM70,UOM76,UOM78,UOM82,#REF!)*(1-$E$91)*0.095</f>
        <v>#REF!</v>
      </c>
      <c r="UON97" s="1488" t="e">
        <f>SUM(UON23,UON27,UON33,UON38,UON41,UON44,UON47,UON50,UON56,UON62,UON64,UON70,UON76,UON78,UON82,#REF!)*(1-$E$91)*0.095</f>
        <v>#REF!</v>
      </c>
      <c r="UOO97" s="1488" t="e">
        <f>SUM(UOO23,UOO27,UOO33,UOO38,UOO41,UOO44,UOO47,UOO50,UOO56,UOO62,UOO64,UOO70,UOO76,UOO78,UOO82,#REF!)*(1-$E$91)*0.095</f>
        <v>#REF!</v>
      </c>
      <c r="UOP97" s="1488" t="e">
        <f>SUM(UOP23,UOP27,UOP33,UOP38,UOP41,UOP44,UOP47,UOP50,UOP56,UOP62,UOP64,UOP70,UOP76,UOP78,UOP82,#REF!)*(1-$E$91)*0.095</f>
        <v>#REF!</v>
      </c>
      <c r="UOQ97" s="1488" t="e">
        <f>SUM(UOQ23,UOQ27,UOQ33,UOQ38,UOQ41,UOQ44,UOQ47,UOQ50,UOQ56,UOQ62,UOQ64,UOQ70,UOQ76,UOQ78,UOQ82,#REF!)*(1-$E$91)*0.095</f>
        <v>#REF!</v>
      </c>
      <c r="UOR97" s="1488" t="e">
        <f>SUM(UOR23,UOR27,UOR33,UOR38,UOR41,UOR44,UOR47,UOR50,UOR56,UOR62,UOR64,UOR70,UOR76,UOR78,UOR82,#REF!)*(1-$E$91)*0.095</f>
        <v>#REF!</v>
      </c>
      <c r="UOS97" s="1488" t="e">
        <f>SUM(UOS23,UOS27,UOS33,UOS38,UOS41,UOS44,UOS47,UOS50,UOS56,UOS62,UOS64,UOS70,UOS76,UOS78,UOS82,#REF!)*(1-$E$91)*0.095</f>
        <v>#REF!</v>
      </c>
      <c r="UOT97" s="1488" t="e">
        <f>SUM(UOT23,UOT27,UOT33,UOT38,UOT41,UOT44,UOT47,UOT50,UOT56,UOT62,UOT64,UOT70,UOT76,UOT78,UOT82,#REF!)*(1-$E$91)*0.095</f>
        <v>#REF!</v>
      </c>
      <c r="UOU97" s="1488" t="e">
        <f>SUM(UOU23,UOU27,UOU33,UOU38,UOU41,UOU44,UOU47,UOU50,UOU56,UOU62,UOU64,UOU70,UOU76,UOU78,UOU82,#REF!)*(1-$E$91)*0.095</f>
        <v>#REF!</v>
      </c>
      <c r="UOV97" s="1488" t="e">
        <f>SUM(UOV23,UOV27,UOV33,UOV38,UOV41,UOV44,UOV47,UOV50,UOV56,UOV62,UOV64,UOV70,UOV76,UOV78,UOV82,#REF!)*(1-$E$91)*0.095</f>
        <v>#REF!</v>
      </c>
      <c r="UOW97" s="1488" t="e">
        <f>SUM(UOW23,UOW27,UOW33,UOW38,UOW41,UOW44,UOW47,UOW50,UOW56,UOW62,UOW64,UOW70,UOW76,UOW78,UOW82,#REF!)*(1-$E$91)*0.095</f>
        <v>#REF!</v>
      </c>
      <c r="UOX97" s="1488" t="e">
        <f>SUM(UOX23,UOX27,UOX33,UOX38,UOX41,UOX44,UOX47,UOX50,UOX56,UOX62,UOX64,UOX70,UOX76,UOX78,UOX82,#REF!)*(1-$E$91)*0.095</f>
        <v>#REF!</v>
      </c>
      <c r="UOY97" s="1488" t="e">
        <f>SUM(UOY23,UOY27,UOY33,UOY38,UOY41,UOY44,UOY47,UOY50,UOY56,UOY62,UOY64,UOY70,UOY76,UOY78,UOY82,#REF!)*(1-$E$91)*0.095</f>
        <v>#REF!</v>
      </c>
      <c r="UOZ97" s="1488" t="e">
        <f>SUM(UOZ23,UOZ27,UOZ33,UOZ38,UOZ41,UOZ44,UOZ47,UOZ50,UOZ56,UOZ62,UOZ64,UOZ70,UOZ76,UOZ78,UOZ82,#REF!)*(1-$E$91)*0.095</f>
        <v>#REF!</v>
      </c>
      <c r="UPA97" s="1488" t="e">
        <f>SUM(UPA23,UPA27,UPA33,UPA38,UPA41,UPA44,UPA47,UPA50,UPA56,UPA62,UPA64,UPA70,UPA76,UPA78,UPA82,#REF!)*(1-$E$91)*0.095</f>
        <v>#REF!</v>
      </c>
      <c r="UPB97" s="1488" t="e">
        <f>SUM(UPB23,UPB27,UPB33,UPB38,UPB41,UPB44,UPB47,UPB50,UPB56,UPB62,UPB64,UPB70,UPB76,UPB78,UPB82,#REF!)*(1-$E$91)*0.095</f>
        <v>#REF!</v>
      </c>
      <c r="UPC97" s="1488" t="e">
        <f>SUM(UPC23,UPC27,UPC33,UPC38,UPC41,UPC44,UPC47,UPC50,UPC56,UPC62,UPC64,UPC70,UPC76,UPC78,UPC82,#REF!)*(1-$E$91)*0.095</f>
        <v>#REF!</v>
      </c>
      <c r="UPD97" s="1488" t="e">
        <f>SUM(UPD23,UPD27,UPD33,UPD38,UPD41,UPD44,UPD47,UPD50,UPD56,UPD62,UPD64,UPD70,UPD76,UPD78,UPD82,#REF!)*(1-$E$91)*0.095</f>
        <v>#REF!</v>
      </c>
      <c r="UPE97" s="1488" t="e">
        <f>SUM(UPE23,UPE27,UPE33,UPE38,UPE41,UPE44,UPE47,UPE50,UPE56,UPE62,UPE64,UPE70,UPE76,UPE78,UPE82,#REF!)*(1-$E$91)*0.095</f>
        <v>#REF!</v>
      </c>
      <c r="UPF97" s="1488" t="e">
        <f>SUM(UPF23,UPF27,UPF33,UPF38,UPF41,UPF44,UPF47,UPF50,UPF56,UPF62,UPF64,UPF70,UPF76,UPF78,UPF82,#REF!)*(1-$E$91)*0.095</f>
        <v>#REF!</v>
      </c>
      <c r="UPG97" s="1488" t="e">
        <f>SUM(UPG23,UPG27,UPG33,UPG38,UPG41,UPG44,UPG47,UPG50,UPG56,UPG62,UPG64,UPG70,UPG76,UPG78,UPG82,#REF!)*(1-$E$91)*0.095</f>
        <v>#REF!</v>
      </c>
      <c r="UPH97" s="1488" t="e">
        <f>SUM(UPH23,UPH27,UPH33,UPH38,UPH41,UPH44,UPH47,UPH50,UPH56,UPH62,UPH64,UPH70,UPH76,UPH78,UPH82,#REF!)*(1-$E$91)*0.095</f>
        <v>#REF!</v>
      </c>
      <c r="UPI97" s="1488" t="e">
        <f>SUM(UPI23,UPI27,UPI33,UPI38,UPI41,UPI44,UPI47,UPI50,UPI56,UPI62,UPI64,UPI70,UPI76,UPI78,UPI82,#REF!)*(1-$E$91)*0.095</f>
        <v>#REF!</v>
      </c>
      <c r="UPJ97" s="1488" t="e">
        <f>SUM(UPJ23,UPJ27,UPJ33,UPJ38,UPJ41,UPJ44,UPJ47,UPJ50,UPJ56,UPJ62,UPJ64,UPJ70,UPJ76,UPJ78,UPJ82,#REF!)*(1-$E$91)*0.095</f>
        <v>#REF!</v>
      </c>
      <c r="UPK97" s="1488" t="e">
        <f>SUM(UPK23,UPK27,UPK33,UPK38,UPK41,UPK44,UPK47,UPK50,UPK56,UPK62,UPK64,UPK70,UPK76,UPK78,UPK82,#REF!)*(1-$E$91)*0.095</f>
        <v>#REF!</v>
      </c>
      <c r="UPL97" s="1488" t="e">
        <f>SUM(UPL23,UPL27,UPL33,UPL38,UPL41,UPL44,UPL47,UPL50,UPL56,UPL62,UPL64,UPL70,UPL76,UPL78,UPL82,#REF!)*(1-$E$91)*0.095</f>
        <v>#REF!</v>
      </c>
      <c r="UPM97" s="1488" t="e">
        <f>SUM(UPM23,UPM27,UPM33,UPM38,UPM41,UPM44,UPM47,UPM50,UPM56,UPM62,UPM64,UPM70,UPM76,UPM78,UPM82,#REF!)*(1-$E$91)*0.095</f>
        <v>#REF!</v>
      </c>
      <c r="UPN97" s="1488" t="e">
        <f>SUM(UPN23,UPN27,UPN33,UPN38,UPN41,UPN44,UPN47,UPN50,UPN56,UPN62,UPN64,UPN70,UPN76,UPN78,UPN82,#REF!)*(1-$E$91)*0.095</f>
        <v>#REF!</v>
      </c>
      <c r="UPO97" s="1488" t="e">
        <f>SUM(UPO23,UPO27,UPO33,UPO38,UPO41,UPO44,UPO47,UPO50,UPO56,UPO62,UPO64,UPO70,UPO76,UPO78,UPO82,#REF!)*(1-$E$91)*0.095</f>
        <v>#REF!</v>
      </c>
      <c r="UPP97" s="1488" t="e">
        <f>SUM(UPP23,UPP27,UPP33,UPP38,UPP41,UPP44,UPP47,UPP50,UPP56,UPP62,UPP64,UPP70,UPP76,UPP78,UPP82,#REF!)*(1-$E$91)*0.095</f>
        <v>#REF!</v>
      </c>
      <c r="UPQ97" s="1488" t="e">
        <f>SUM(UPQ23,UPQ27,UPQ33,UPQ38,UPQ41,UPQ44,UPQ47,UPQ50,UPQ56,UPQ62,UPQ64,UPQ70,UPQ76,UPQ78,UPQ82,#REF!)*(1-$E$91)*0.095</f>
        <v>#REF!</v>
      </c>
      <c r="UPR97" s="1488" t="e">
        <f>SUM(UPR23,UPR27,UPR33,UPR38,UPR41,UPR44,UPR47,UPR50,UPR56,UPR62,UPR64,UPR70,UPR76,UPR78,UPR82,#REF!)*(1-$E$91)*0.095</f>
        <v>#REF!</v>
      </c>
      <c r="UPS97" s="1488" t="e">
        <f>SUM(UPS23,UPS27,UPS33,UPS38,UPS41,UPS44,UPS47,UPS50,UPS56,UPS62,UPS64,UPS70,UPS76,UPS78,UPS82,#REF!)*(1-$E$91)*0.095</f>
        <v>#REF!</v>
      </c>
      <c r="UPT97" s="1488" t="e">
        <f>SUM(UPT23,UPT27,UPT33,UPT38,UPT41,UPT44,UPT47,UPT50,UPT56,UPT62,UPT64,UPT70,UPT76,UPT78,UPT82,#REF!)*(1-$E$91)*0.095</f>
        <v>#REF!</v>
      </c>
      <c r="UPU97" s="1488" t="e">
        <f>SUM(UPU23,UPU27,UPU33,UPU38,UPU41,UPU44,UPU47,UPU50,UPU56,UPU62,UPU64,UPU70,UPU76,UPU78,UPU82,#REF!)*(1-$E$91)*0.095</f>
        <v>#REF!</v>
      </c>
      <c r="UPV97" s="1488" t="e">
        <f>SUM(UPV23,UPV27,UPV33,UPV38,UPV41,UPV44,UPV47,UPV50,UPV56,UPV62,UPV64,UPV70,UPV76,UPV78,UPV82,#REF!)*(1-$E$91)*0.095</f>
        <v>#REF!</v>
      </c>
      <c r="UPW97" s="1488" t="e">
        <f>SUM(UPW23,UPW27,UPW33,UPW38,UPW41,UPW44,UPW47,UPW50,UPW56,UPW62,UPW64,UPW70,UPW76,UPW78,UPW82,#REF!)*(1-$E$91)*0.095</f>
        <v>#REF!</v>
      </c>
      <c r="UPX97" s="1488" t="e">
        <f>SUM(UPX23,UPX27,UPX33,UPX38,UPX41,UPX44,UPX47,UPX50,UPX56,UPX62,UPX64,UPX70,UPX76,UPX78,UPX82,#REF!)*(1-$E$91)*0.095</f>
        <v>#REF!</v>
      </c>
      <c r="UPY97" s="1488" t="e">
        <f>SUM(UPY23,UPY27,UPY33,UPY38,UPY41,UPY44,UPY47,UPY50,UPY56,UPY62,UPY64,UPY70,UPY76,UPY78,UPY82,#REF!)*(1-$E$91)*0.095</f>
        <v>#REF!</v>
      </c>
      <c r="UPZ97" s="1488" t="e">
        <f>SUM(UPZ23,UPZ27,UPZ33,UPZ38,UPZ41,UPZ44,UPZ47,UPZ50,UPZ56,UPZ62,UPZ64,UPZ70,UPZ76,UPZ78,UPZ82,#REF!)*(1-$E$91)*0.095</f>
        <v>#REF!</v>
      </c>
      <c r="UQA97" s="1488" t="e">
        <f>SUM(UQA23,UQA27,UQA33,UQA38,UQA41,UQA44,UQA47,UQA50,UQA56,UQA62,UQA64,UQA70,UQA76,UQA78,UQA82,#REF!)*(1-$E$91)*0.095</f>
        <v>#REF!</v>
      </c>
      <c r="UQB97" s="1488" t="e">
        <f>SUM(UQB23,UQB27,UQB33,UQB38,UQB41,UQB44,UQB47,UQB50,UQB56,UQB62,UQB64,UQB70,UQB76,UQB78,UQB82,#REF!)*(1-$E$91)*0.095</f>
        <v>#REF!</v>
      </c>
      <c r="UQC97" s="1488" t="e">
        <f>SUM(UQC23,UQC27,UQC33,UQC38,UQC41,UQC44,UQC47,UQC50,UQC56,UQC62,UQC64,UQC70,UQC76,UQC78,UQC82,#REF!)*(1-$E$91)*0.095</f>
        <v>#REF!</v>
      </c>
      <c r="UQD97" s="1488" t="e">
        <f>SUM(UQD23,UQD27,UQD33,UQD38,UQD41,UQD44,UQD47,UQD50,UQD56,UQD62,UQD64,UQD70,UQD76,UQD78,UQD82,#REF!)*(1-$E$91)*0.095</f>
        <v>#REF!</v>
      </c>
      <c r="UQE97" s="1488" t="e">
        <f>SUM(UQE23,UQE27,UQE33,UQE38,UQE41,UQE44,UQE47,UQE50,UQE56,UQE62,UQE64,UQE70,UQE76,UQE78,UQE82,#REF!)*(1-$E$91)*0.095</f>
        <v>#REF!</v>
      </c>
      <c r="UQF97" s="1488" t="e">
        <f>SUM(UQF23,UQF27,UQF33,UQF38,UQF41,UQF44,UQF47,UQF50,UQF56,UQF62,UQF64,UQF70,UQF76,UQF78,UQF82,#REF!)*(1-$E$91)*0.095</f>
        <v>#REF!</v>
      </c>
      <c r="UQG97" s="1488" t="e">
        <f>SUM(UQG23,UQG27,UQG33,UQG38,UQG41,UQG44,UQG47,UQG50,UQG56,UQG62,UQG64,UQG70,UQG76,UQG78,UQG82,#REF!)*(1-$E$91)*0.095</f>
        <v>#REF!</v>
      </c>
      <c r="UQH97" s="1488" t="e">
        <f>SUM(UQH23,UQH27,UQH33,UQH38,UQH41,UQH44,UQH47,UQH50,UQH56,UQH62,UQH64,UQH70,UQH76,UQH78,UQH82,#REF!)*(1-$E$91)*0.095</f>
        <v>#REF!</v>
      </c>
      <c r="UQI97" s="1488" t="e">
        <f>SUM(UQI23,UQI27,UQI33,UQI38,UQI41,UQI44,UQI47,UQI50,UQI56,UQI62,UQI64,UQI70,UQI76,UQI78,UQI82,#REF!)*(1-$E$91)*0.095</f>
        <v>#REF!</v>
      </c>
      <c r="UQJ97" s="1488" t="e">
        <f>SUM(UQJ23,UQJ27,UQJ33,UQJ38,UQJ41,UQJ44,UQJ47,UQJ50,UQJ56,UQJ62,UQJ64,UQJ70,UQJ76,UQJ78,UQJ82,#REF!)*(1-$E$91)*0.095</f>
        <v>#REF!</v>
      </c>
      <c r="UQK97" s="1488" t="e">
        <f>SUM(UQK23,UQK27,UQK33,UQK38,UQK41,UQK44,UQK47,UQK50,UQK56,UQK62,UQK64,UQK70,UQK76,UQK78,UQK82,#REF!)*(1-$E$91)*0.095</f>
        <v>#REF!</v>
      </c>
      <c r="UQL97" s="1488" t="e">
        <f>SUM(UQL23,UQL27,UQL33,UQL38,UQL41,UQL44,UQL47,UQL50,UQL56,UQL62,UQL64,UQL70,UQL76,UQL78,UQL82,#REF!)*(1-$E$91)*0.095</f>
        <v>#REF!</v>
      </c>
      <c r="UQM97" s="1488" t="e">
        <f>SUM(UQM23,UQM27,UQM33,UQM38,UQM41,UQM44,UQM47,UQM50,UQM56,UQM62,UQM64,UQM70,UQM76,UQM78,UQM82,#REF!)*(1-$E$91)*0.095</f>
        <v>#REF!</v>
      </c>
      <c r="UQN97" s="1488" t="e">
        <f>SUM(UQN23,UQN27,UQN33,UQN38,UQN41,UQN44,UQN47,UQN50,UQN56,UQN62,UQN64,UQN70,UQN76,UQN78,UQN82,#REF!)*(1-$E$91)*0.095</f>
        <v>#REF!</v>
      </c>
      <c r="UQO97" s="1488" t="e">
        <f>SUM(UQO23,UQO27,UQO33,UQO38,UQO41,UQO44,UQO47,UQO50,UQO56,UQO62,UQO64,UQO70,UQO76,UQO78,UQO82,#REF!)*(1-$E$91)*0.095</f>
        <v>#REF!</v>
      </c>
      <c r="UQP97" s="1488" t="e">
        <f>SUM(UQP23,UQP27,UQP33,UQP38,UQP41,UQP44,UQP47,UQP50,UQP56,UQP62,UQP64,UQP70,UQP76,UQP78,UQP82,#REF!)*(1-$E$91)*0.095</f>
        <v>#REF!</v>
      </c>
      <c r="UQQ97" s="1488" t="e">
        <f>SUM(UQQ23,UQQ27,UQQ33,UQQ38,UQQ41,UQQ44,UQQ47,UQQ50,UQQ56,UQQ62,UQQ64,UQQ70,UQQ76,UQQ78,UQQ82,#REF!)*(1-$E$91)*0.095</f>
        <v>#REF!</v>
      </c>
      <c r="UQR97" s="1488" t="e">
        <f>SUM(UQR23,UQR27,UQR33,UQR38,UQR41,UQR44,UQR47,UQR50,UQR56,UQR62,UQR64,UQR70,UQR76,UQR78,UQR82,#REF!)*(1-$E$91)*0.095</f>
        <v>#REF!</v>
      </c>
      <c r="UQS97" s="1488" t="e">
        <f>SUM(UQS23,UQS27,UQS33,UQS38,UQS41,UQS44,UQS47,UQS50,UQS56,UQS62,UQS64,UQS70,UQS76,UQS78,UQS82,#REF!)*(1-$E$91)*0.095</f>
        <v>#REF!</v>
      </c>
      <c r="UQT97" s="1488" t="e">
        <f>SUM(UQT23,UQT27,UQT33,UQT38,UQT41,UQT44,UQT47,UQT50,UQT56,UQT62,UQT64,UQT70,UQT76,UQT78,UQT82,#REF!)*(1-$E$91)*0.095</f>
        <v>#REF!</v>
      </c>
      <c r="UQU97" s="1488" t="e">
        <f>SUM(UQU23,UQU27,UQU33,UQU38,UQU41,UQU44,UQU47,UQU50,UQU56,UQU62,UQU64,UQU70,UQU76,UQU78,UQU82,#REF!)*(1-$E$91)*0.095</f>
        <v>#REF!</v>
      </c>
      <c r="UQV97" s="1488" t="e">
        <f>SUM(UQV23,UQV27,UQV33,UQV38,UQV41,UQV44,UQV47,UQV50,UQV56,UQV62,UQV64,UQV70,UQV76,UQV78,UQV82,#REF!)*(1-$E$91)*0.095</f>
        <v>#REF!</v>
      </c>
      <c r="UQW97" s="1488" t="e">
        <f>SUM(UQW23,UQW27,UQW33,UQW38,UQW41,UQW44,UQW47,UQW50,UQW56,UQW62,UQW64,UQW70,UQW76,UQW78,UQW82,#REF!)*(1-$E$91)*0.095</f>
        <v>#REF!</v>
      </c>
      <c r="UQX97" s="1488" t="e">
        <f>SUM(UQX23,UQX27,UQX33,UQX38,UQX41,UQX44,UQX47,UQX50,UQX56,UQX62,UQX64,UQX70,UQX76,UQX78,UQX82,#REF!)*(1-$E$91)*0.095</f>
        <v>#REF!</v>
      </c>
      <c r="UQY97" s="1488" t="e">
        <f>SUM(UQY23,UQY27,UQY33,UQY38,UQY41,UQY44,UQY47,UQY50,UQY56,UQY62,UQY64,UQY70,UQY76,UQY78,UQY82,#REF!)*(1-$E$91)*0.095</f>
        <v>#REF!</v>
      </c>
      <c r="UQZ97" s="1488" t="e">
        <f>SUM(UQZ23,UQZ27,UQZ33,UQZ38,UQZ41,UQZ44,UQZ47,UQZ50,UQZ56,UQZ62,UQZ64,UQZ70,UQZ76,UQZ78,UQZ82,#REF!)*(1-$E$91)*0.095</f>
        <v>#REF!</v>
      </c>
      <c r="URA97" s="1488" t="e">
        <f>SUM(URA23,URA27,URA33,URA38,URA41,URA44,URA47,URA50,URA56,URA62,URA64,URA70,URA76,URA78,URA82,#REF!)*(1-$E$91)*0.095</f>
        <v>#REF!</v>
      </c>
      <c r="URB97" s="1488" t="e">
        <f>SUM(URB23,URB27,URB33,URB38,URB41,URB44,URB47,URB50,URB56,URB62,URB64,URB70,URB76,URB78,URB82,#REF!)*(1-$E$91)*0.095</f>
        <v>#REF!</v>
      </c>
      <c r="URC97" s="1488" t="e">
        <f>SUM(URC23,URC27,URC33,URC38,URC41,URC44,URC47,URC50,URC56,URC62,URC64,URC70,URC76,URC78,URC82,#REF!)*(1-$E$91)*0.095</f>
        <v>#REF!</v>
      </c>
      <c r="URD97" s="1488" t="e">
        <f>SUM(URD23,URD27,URD33,URD38,URD41,URD44,URD47,URD50,URD56,URD62,URD64,URD70,URD76,URD78,URD82,#REF!)*(1-$E$91)*0.095</f>
        <v>#REF!</v>
      </c>
      <c r="URE97" s="1488" t="e">
        <f>SUM(URE23,URE27,URE33,URE38,URE41,URE44,URE47,URE50,URE56,URE62,URE64,URE70,URE76,URE78,URE82,#REF!)*(1-$E$91)*0.095</f>
        <v>#REF!</v>
      </c>
      <c r="URF97" s="1488" t="e">
        <f>SUM(URF23,URF27,URF33,URF38,URF41,URF44,URF47,URF50,URF56,URF62,URF64,URF70,URF76,URF78,URF82,#REF!)*(1-$E$91)*0.095</f>
        <v>#REF!</v>
      </c>
      <c r="URG97" s="1488" t="e">
        <f>SUM(URG23,URG27,URG33,URG38,URG41,URG44,URG47,URG50,URG56,URG62,URG64,URG70,URG76,URG78,URG82,#REF!)*(1-$E$91)*0.095</f>
        <v>#REF!</v>
      </c>
      <c r="URH97" s="1488" t="e">
        <f>SUM(URH23,URH27,URH33,URH38,URH41,URH44,URH47,URH50,URH56,URH62,URH64,URH70,URH76,URH78,URH82,#REF!)*(1-$E$91)*0.095</f>
        <v>#REF!</v>
      </c>
      <c r="URI97" s="1488" t="e">
        <f>SUM(URI23,URI27,URI33,URI38,URI41,URI44,URI47,URI50,URI56,URI62,URI64,URI70,URI76,URI78,URI82,#REF!)*(1-$E$91)*0.095</f>
        <v>#REF!</v>
      </c>
      <c r="URJ97" s="1488" t="e">
        <f>SUM(URJ23,URJ27,URJ33,URJ38,URJ41,URJ44,URJ47,URJ50,URJ56,URJ62,URJ64,URJ70,URJ76,URJ78,URJ82,#REF!)*(1-$E$91)*0.095</f>
        <v>#REF!</v>
      </c>
      <c r="URK97" s="1488" t="e">
        <f>SUM(URK23,URK27,URK33,URK38,URK41,URK44,URK47,URK50,URK56,URK62,URK64,URK70,URK76,URK78,URK82,#REF!)*(1-$E$91)*0.095</f>
        <v>#REF!</v>
      </c>
      <c r="URL97" s="1488" t="e">
        <f>SUM(URL23,URL27,URL33,URL38,URL41,URL44,URL47,URL50,URL56,URL62,URL64,URL70,URL76,URL78,URL82,#REF!)*(1-$E$91)*0.095</f>
        <v>#REF!</v>
      </c>
      <c r="URM97" s="1488" t="e">
        <f>SUM(URM23,URM27,URM33,URM38,URM41,URM44,URM47,URM50,URM56,URM62,URM64,URM70,URM76,URM78,URM82,#REF!)*(1-$E$91)*0.095</f>
        <v>#REF!</v>
      </c>
      <c r="URN97" s="1488" t="e">
        <f>SUM(URN23,URN27,URN33,URN38,URN41,URN44,URN47,URN50,URN56,URN62,URN64,URN70,URN76,URN78,URN82,#REF!)*(1-$E$91)*0.095</f>
        <v>#REF!</v>
      </c>
      <c r="URO97" s="1488" t="e">
        <f>SUM(URO23,URO27,URO33,URO38,URO41,URO44,URO47,URO50,URO56,URO62,URO64,URO70,URO76,URO78,URO82,#REF!)*(1-$E$91)*0.095</f>
        <v>#REF!</v>
      </c>
      <c r="URP97" s="1488" t="e">
        <f>SUM(URP23,URP27,URP33,URP38,URP41,URP44,URP47,URP50,URP56,URP62,URP64,URP70,URP76,URP78,URP82,#REF!)*(1-$E$91)*0.095</f>
        <v>#REF!</v>
      </c>
      <c r="URQ97" s="1488" t="e">
        <f>SUM(URQ23,URQ27,URQ33,URQ38,URQ41,URQ44,URQ47,URQ50,URQ56,URQ62,URQ64,URQ70,URQ76,URQ78,URQ82,#REF!)*(1-$E$91)*0.095</f>
        <v>#REF!</v>
      </c>
      <c r="URR97" s="1488" t="e">
        <f>SUM(URR23,URR27,URR33,URR38,URR41,URR44,URR47,URR50,URR56,URR62,URR64,URR70,URR76,URR78,URR82,#REF!)*(1-$E$91)*0.095</f>
        <v>#REF!</v>
      </c>
      <c r="URS97" s="1488" t="e">
        <f>SUM(URS23,URS27,URS33,URS38,URS41,URS44,URS47,URS50,URS56,URS62,URS64,URS70,URS76,URS78,URS82,#REF!)*(1-$E$91)*0.095</f>
        <v>#REF!</v>
      </c>
      <c r="URT97" s="1488" t="e">
        <f>SUM(URT23,URT27,URT33,URT38,URT41,URT44,URT47,URT50,URT56,URT62,URT64,URT70,URT76,URT78,URT82,#REF!)*(1-$E$91)*0.095</f>
        <v>#REF!</v>
      </c>
      <c r="URU97" s="1488" t="e">
        <f>SUM(URU23,URU27,URU33,URU38,URU41,URU44,URU47,URU50,URU56,URU62,URU64,URU70,URU76,URU78,URU82,#REF!)*(1-$E$91)*0.095</f>
        <v>#REF!</v>
      </c>
      <c r="URV97" s="1488" t="e">
        <f>SUM(URV23,URV27,URV33,URV38,URV41,URV44,URV47,URV50,URV56,URV62,URV64,URV70,URV76,URV78,URV82,#REF!)*(1-$E$91)*0.095</f>
        <v>#REF!</v>
      </c>
      <c r="URW97" s="1488" t="e">
        <f>SUM(URW23,URW27,URW33,URW38,URW41,URW44,URW47,URW50,URW56,URW62,URW64,URW70,URW76,URW78,URW82,#REF!)*(1-$E$91)*0.095</f>
        <v>#REF!</v>
      </c>
      <c r="URX97" s="1488" t="e">
        <f>SUM(URX23,URX27,URX33,URX38,URX41,URX44,URX47,URX50,URX56,URX62,URX64,URX70,URX76,URX78,URX82,#REF!)*(1-$E$91)*0.095</f>
        <v>#REF!</v>
      </c>
      <c r="URY97" s="1488" t="e">
        <f>SUM(URY23,URY27,URY33,URY38,URY41,URY44,URY47,URY50,URY56,URY62,URY64,URY70,URY76,URY78,URY82,#REF!)*(1-$E$91)*0.095</f>
        <v>#REF!</v>
      </c>
      <c r="URZ97" s="1488" t="e">
        <f>SUM(URZ23,URZ27,URZ33,URZ38,URZ41,URZ44,URZ47,URZ50,URZ56,URZ62,URZ64,URZ70,URZ76,URZ78,URZ82,#REF!)*(1-$E$91)*0.095</f>
        <v>#REF!</v>
      </c>
      <c r="USA97" s="1488" t="e">
        <f>SUM(USA23,USA27,USA33,USA38,USA41,USA44,USA47,USA50,USA56,USA62,USA64,USA70,USA76,USA78,USA82,#REF!)*(1-$E$91)*0.095</f>
        <v>#REF!</v>
      </c>
      <c r="USB97" s="1488" t="e">
        <f>SUM(USB23,USB27,USB33,USB38,USB41,USB44,USB47,USB50,USB56,USB62,USB64,USB70,USB76,USB78,USB82,#REF!)*(1-$E$91)*0.095</f>
        <v>#REF!</v>
      </c>
      <c r="USC97" s="1488" t="e">
        <f>SUM(USC23,USC27,USC33,USC38,USC41,USC44,USC47,USC50,USC56,USC62,USC64,USC70,USC76,USC78,USC82,#REF!)*(1-$E$91)*0.095</f>
        <v>#REF!</v>
      </c>
      <c r="USD97" s="1488" t="e">
        <f>SUM(USD23,USD27,USD33,USD38,USD41,USD44,USD47,USD50,USD56,USD62,USD64,USD70,USD76,USD78,USD82,#REF!)*(1-$E$91)*0.095</f>
        <v>#REF!</v>
      </c>
      <c r="USE97" s="1488" t="e">
        <f>SUM(USE23,USE27,USE33,USE38,USE41,USE44,USE47,USE50,USE56,USE62,USE64,USE70,USE76,USE78,USE82,#REF!)*(1-$E$91)*0.095</f>
        <v>#REF!</v>
      </c>
      <c r="USF97" s="1488" t="e">
        <f>SUM(USF23,USF27,USF33,USF38,USF41,USF44,USF47,USF50,USF56,USF62,USF64,USF70,USF76,USF78,USF82,#REF!)*(1-$E$91)*0.095</f>
        <v>#REF!</v>
      </c>
      <c r="USG97" s="1488" t="e">
        <f>SUM(USG23,USG27,USG33,USG38,USG41,USG44,USG47,USG50,USG56,USG62,USG64,USG70,USG76,USG78,USG82,#REF!)*(1-$E$91)*0.095</f>
        <v>#REF!</v>
      </c>
      <c r="USH97" s="1488" t="e">
        <f>SUM(USH23,USH27,USH33,USH38,USH41,USH44,USH47,USH50,USH56,USH62,USH64,USH70,USH76,USH78,USH82,#REF!)*(1-$E$91)*0.095</f>
        <v>#REF!</v>
      </c>
      <c r="USI97" s="1488" t="e">
        <f>SUM(USI23,USI27,USI33,USI38,USI41,USI44,USI47,USI50,USI56,USI62,USI64,USI70,USI76,USI78,USI82,#REF!)*(1-$E$91)*0.095</f>
        <v>#REF!</v>
      </c>
      <c r="USJ97" s="1488" t="e">
        <f>SUM(USJ23,USJ27,USJ33,USJ38,USJ41,USJ44,USJ47,USJ50,USJ56,USJ62,USJ64,USJ70,USJ76,USJ78,USJ82,#REF!)*(1-$E$91)*0.095</f>
        <v>#REF!</v>
      </c>
      <c r="USK97" s="1488" t="e">
        <f>SUM(USK23,USK27,USK33,USK38,USK41,USK44,USK47,USK50,USK56,USK62,USK64,USK70,USK76,USK78,USK82,#REF!)*(1-$E$91)*0.095</f>
        <v>#REF!</v>
      </c>
      <c r="USL97" s="1488" t="e">
        <f>SUM(USL23,USL27,USL33,USL38,USL41,USL44,USL47,USL50,USL56,USL62,USL64,USL70,USL76,USL78,USL82,#REF!)*(1-$E$91)*0.095</f>
        <v>#REF!</v>
      </c>
      <c r="USM97" s="1488" t="e">
        <f>SUM(USM23,USM27,USM33,USM38,USM41,USM44,USM47,USM50,USM56,USM62,USM64,USM70,USM76,USM78,USM82,#REF!)*(1-$E$91)*0.095</f>
        <v>#REF!</v>
      </c>
      <c r="USN97" s="1488" t="e">
        <f>SUM(USN23,USN27,USN33,USN38,USN41,USN44,USN47,USN50,USN56,USN62,USN64,USN70,USN76,USN78,USN82,#REF!)*(1-$E$91)*0.095</f>
        <v>#REF!</v>
      </c>
      <c r="USO97" s="1488" t="e">
        <f>SUM(USO23,USO27,USO33,USO38,USO41,USO44,USO47,USO50,USO56,USO62,USO64,USO70,USO76,USO78,USO82,#REF!)*(1-$E$91)*0.095</f>
        <v>#REF!</v>
      </c>
      <c r="USP97" s="1488" t="e">
        <f>SUM(USP23,USP27,USP33,USP38,USP41,USP44,USP47,USP50,USP56,USP62,USP64,USP70,USP76,USP78,USP82,#REF!)*(1-$E$91)*0.095</f>
        <v>#REF!</v>
      </c>
      <c r="USQ97" s="1488" t="e">
        <f>SUM(USQ23,USQ27,USQ33,USQ38,USQ41,USQ44,USQ47,USQ50,USQ56,USQ62,USQ64,USQ70,USQ76,USQ78,USQ82,#REF!)*(1-$E$91)*0.095</f>
        <v>#REF!</v>
      </c>
      <c r="USR97" s="1488" t="e">
        <f>SUM(USR23,USR27,USR33,USR38,USR41,USR44,USR47,USR50,USR56,USR62,USR64,USR70,USR76,USR78,USR82,#REF!)*(1-$E$91)*0.095</f>
        <v>#REF!</v>
      </c>
      <c r="USS97" s="1488" t="e">
        <f>SUM(USS23,USS27,USS33,USS38,USS41,USS44,USS47,USS50,USS56,USS62,USS64,USS70,USS76,USS78,USS82,#REF!)*(1-$E$91)*0.095</f>
        <v>#REF!</v>
      </c>
      <c r="UST97" s="1488" t="e">
        <f>SUM(UST23,UST27,UST33,UST38,UST41,UST44,UST47,UST50,UST56,UST62,UST64,UST70,UST76,UST78,UST82,#REF!)*(1-$E$91)*0.095</f>
        <v>#REF!</v>
      </c>
      <c r="USU97" s="1488" t="e">
        <f>SUM(USU23,USU27,USU33,USU38,USU41,USU44,USU47,USU50,USU56,USU62,USU64,USU70,USU76,USU78,USU82,#REF!)*(1-$E$91)*0.095</f>
        <v>#REF!</v>
      </c>
      <c r="USV97" s="1488" t="e">
        <f>SUM(USV23,USV27,USV33,USV38,USV41,USV44,USV47,USV50,USV56,USV62,USV64,USV70,USV76,USV78,USV82,#REF!)*(1-$E$91)*0.095</f>
        <v>#REF!</v>
      </c>
      <c r="USW97" s="1488" t="e">
        <f>SUM(USW23,USW27,USW33,USW38,USW41,USW44,USW47,USW50,USW56,USW62,USW64,USW70,USW76,USW78,USW82,#REF!)*(1-$E$91)*0.095</f>
        <v>#REF!</v>
      </c>
      <c r="USX97" s="1488" t="e">
        <f>SUM(USX23,USX27,USX33,USX38,USX41,USX44,USX47,USX50,USX56,USX62,USX64,USX70,USX76,USX78,USX82,#REF!)*(1-$E$91)*0.095</f>
        <v>#REF!</v>
      </c>
      <c r="USY97" s="1488" t="e">
        <f>SUM(USY23,USY27,USY33,USY38,USY41,USY44,USY47,USY50,USY56,USY62,USY64,USY70,USY76,USY78,USY82,#REF!)*(1-$E$91)*0.095</f>
        <v>#REF!</v>
      </c>
      <c r="USZ97" s="1488" t="e">
        <f>SUM(USZ23,USZ27,USZ33,USZ38,USZ41,USZ44,USZ47,USZ50,USZ56,USZ62,USZ64,USZ70,USZ76,USZ78,USZ82,#REF!)*(1-$E$91)*0.095</f>
        <v>#REF!</v>
      </c>
      <c r="UTA97" s="1488" t="e">
        <f>SUM(UTA23,UTA27,UTA33,UTA38,UTA41,UTA44,UTA47,UTA50,UTA56,UTA62,UTA64,UTA70,UTA76,UTA78,UTA82,#REF!)*(1-$E$91)*0.095</f>
        <v>#REF!</v>
      </c>
      <c r="UTB97" s="1488" t="e">
        <f>SUM(UTB23,UTB27,UTB33,UTB38,UTB41,UTB44,UTB47,UTB50,UTB56,UTB62,UTB64,UTB70,UTB76,UTB78,UTB82,#REF!)*(1-$E$91)*0.095</f>
        <v>#REF!</v>
      </c>
      <c r="UTC97" s="1488" t="e">
        <f>SUM(UTC23,UTC27,UTC33,UTC38,UTC41,UTC44,UTC47,UTC50,UTC56,UTC62,UTC64,UTC70,UTC76,UTC78,UTC82,#REF!)*(1-$E$91)*0.095</f>
        <v>#REF!</v>
      </c>
      <c r="UTD97" s="1488" t="e">
        <f>SUM(UTD23,UTD27,UTD33,UTD38,UTD41,UTD44,UTD47,UTD50,UTD56,UTD62,UTD64,UTD70,UTD76,UTD78,UTD82,#REF!)*(1-$E$91)*0.095</f>
        <v>#REF!</v>
      </c>
      <c r="UTE97" s="1488" t="e">
        <f>SUM(UTE23,UTE27,UTE33,UTE38,UTE41,UTE44,UTE47,UTE50,UTE56,UTE62,UTE64,UTE70,UTE76,UTE78,UTE82,#REF!)*(1-$E$91)*0.095</f>
        <v>#REF!</v>
      </c>
      <c r="UTF97" s="1488" t="e">
        <f>SUM(UTF23,UTF27,UTF33,UTF38,UTF41,UTF44,UTF47,UTF50,UTF56,UTF62,UTF64,UTF70,UTF76,UTF78,UTF82,#REF!)*(1-$E$91)*0.095</f>
        <v>#REF!</v>
      </c>
      <c r="UTG97" s="1488" t="e">
        <f>SUM(UTG23,UTG27,UTG33,UTG38,UTG41,UTG44,UTG47,UTG50,UTG56,UTG62,UTG64,UTG70,UTG76,UTG78,UTG82,#REF!)*(1-$E$91)*0.095</f>
        <v>#REF!</v>
      </c>
      <c r="UTH97" s="1488" t="e">
        <f>SUM(UTH23,UTH27,UTH33,UTH38,UTH41,UTH44,UTH47,UTH50,UTH56,UTH62,UTH64,UTH70,UTH76,UTH78,UTH82,#REF!)*(1-$E$91)*0.095</f>
        <v>#REF!</v>
      </c>
      <c r="UTI97" s="1488" t="e">
        <f>SUM(UTI23,UTI27,UTI33,UTI38,UTI41,UTI44,UTI47,UTI50,UTI56,UTI62,UTI64,UTI70,UTI76,UTI78,UTI82,#REF!)*(1-$E$91)*0.095</f>
        <v>#REF!</v>
      </c>
      <c r="UTJ97" s="1488" t="e">
        <f>SUM(UTJ23,UTJ27,UTJ33,UTJ38,UTJ41,UTJ44,UTJ47,UTJ50,UTJ56,UTJ62,UTJ64,UTJ70,UTJ76,UTJ78,UTJ82,#REF!)*(1-$E$91)*0.095</f>
        <v>#REF!</v>
      </c>
      <c r="UTK97" s="1488" t="e">
        <f>SUM(UTK23,UTK27,UTK33,UTK38,UTK41,UTK44,UTK47,UTK50,UTK56,UTK62,UTK64,UTK70,UTK76,UTK78,UTK82,#REF!)*(1-$E$91)*0.095</f>
        <v>#REF!</v>
      </c>
      <c r="UTL97" s="1488" t="e">
        <f>SUM(UTL23,UTL27,UTL33,UTL38,UTL41,UTL44,UTL47,UTL50,UTL56,UTL62,UTL64,UTL70,UTL76,UTL78,UTL82,#REF!)*(1-$E$91)*0.095</f>
        <v>#REF!</v>
      </c>
      <c r="UTM97" s="1488" t="e">
        <f>SUM(UTM23,UTM27,UTM33,UTM38,UTM41,UTM44,UTM47,UTM50,UTM56,UTM62,UTM64,UTM70,UTM76,UTM78,UTM82,#REF!)*(1-$E$91)*0.095</f>
        <v>#REF!</v>
      </c>
      <c r="UTN97" s="1488" t="e">
        <f>SUM(UTN23,UTN27,UTN33,UTN38,UTN41,UTN44,UTN47,UTN50,UTN56,UTN62,UTN64,UTN70,UTN76,UTN78,UTN82,#REF!)*(1-$E$91)*0.095</f>
        <v>#REF!</v>
      </c>
      <c r="UTO97" s="1488" t="e">
        <f>SUM(UTO23,UTO27,UTO33,UTO38,UTO41,UTO44,UTO47,UTO50,UTO56,UTO62,UTO64,UTO70,UTO76,UTO78,UTO82,#REF!)*(1-$E$91)*0.095</f>
        <v>#REF!</v>
      </c>
      <c r="UTP97" s="1488" t="e">
        <f>SUM(UTP23,UTP27,UTP33,UTP38,UTP41,UTP44,UTP47,UTP50,UTP56,UTP62,UTP64,UTP70,UTP76,UTP78,UTP82,#REF!)*(1-$E$91)*0.095</f>
        <v>#REF!</v>
      </c>
      <c r="UTQ97" s="1488" t="e">
        <f>SUM(UTQ23,UTQ27,UTQ33,UTQ38,UTQ41,UTQ44,UTQ47,UTQ50,UTQ56,UTQ62,UTQ64,UTQ70,UTQ76,UTQ78,UTQ82,#REF!)*(1-$E$91)*0.095</f>
        <v>#REF!</v>
      </c>
      <c r="UTR97" s="1488" t="e">
        <f>SUM(UTR23,UTR27,UTR33,UTR38,UTR41,UTR44,UTR47,UTR50,UTR56,UTR62,UTR64,UTR70,UTR76,UTR78,UTR82,#REF!)*(1-$E$91)*0.095</f>
        <v>#REF!</v>
      </c>
      <c r="UTS97" s="1488" t="e">
        <f>SUM(UTS23,UTS27,UTS33,UTS38,UTS41,UTS44,UTS47,UTS50,UTS56,UTS62,UTS64,UTS70,UTS76,UTS78,UTS82,#REF!)*(1-$E$91)*0.095</f>
        <v>#REF!</v>
      </c>
      <c r="UTT97" s="1488" t="e">
        <f>SUM(UTT23,UTT27,UTT33,UTT38,UTT41,UTT44,UTT47,UTT50,UTT56,UTT62,UTT64,UTT70,UTT76,UTT78,UTT82,#REF!)*(1-$E$91)*0.095</f>
        <v>#REF!</v>
      </c>
      <c r="UTU97" s="1488" t="e">
        <f>SUM(UTU23,UTU27,UTU33,UTU38,UTU41,UTU44,UTU47,UTU50,UTU56,UTU62,UTU64,UTU70,UTU76,UTU78,UTU82,#REF!)*(1-$E$91)*0.095</f>
        <v>#REF!</v>
      </c>
      <c r="UTV97" s="1488" t="e">
        <f>SUM(UTV23,UTV27,UTV33,UTV38,UTV41,UTV44,UTV47,UTV50,UTV56,UTV62,UTV64,UTV70,UTV76,UTV78,UTV82,#REF!)*(1-$E$91)*0.095</f>
        <v>#REF!</v>
      </c>
      <c r="UTW97" s="1488" t="e">
        <f>SUM(UTW23,UTW27,UTW33,UTW38,UTW41,UTW44,UTW47,UTW50,UTW56,UTW62,UTW64,UTW70,UTW76,UTW78,UTW82,#REF!)*(1-$E$91)*0.095</f>
        <v>#REF!</v>
      </c>
      <c r="UTX97" s="1488" t="e">
        <f>SUM(UTX23,UTX27,UTX33,UTX38,UTX41,UTX44,UTX47,UTX50,UTX56,UTX62,UTX64,UTX70,UTX76,UTX78,UTX82,#REF!)*(1-$E$91)*0.095</f>
        <v>#REF!</v>
      </c>
      <c r="UTY97" s="1488" t="e">
        <f>SUM(UTY23,UTY27,UTY33,UTY38,UTY41,UTY44,UTY47,UTY50,UTY56,UTY62,UTY64,UTY70,UTY76,UTY78,UTY82,#REF!)*(1-$E$91)*0.095</f>
        <v>#REF!</v>
      </c>
      <c r="UTZ97" s="1488" t="e">
        <f>SUM(UTZ23,UTZ27,UTZ33,UTZ38,UTZ41,UTZ44,UTZ47,UTZ50,UTZ56,UTZ62,UTZ64,UTZ70,UTZ76,UTZ78,UTZ82,#REF!)*(1-$E$91)*0.095</f>
        <v>#REF!</v>
      </c>
      <c r="UUA97" s="1488" t="e">
        <f>SUM(UUA23,UUA27,UUA33,UUA38,UUA41,UUA44,UUA47,UUA50,UUA56,UUA62,UUA64,UUA70,UUA76,UUA78,UUA82,#REF!)*(1-$E$91)*0.095</f>
        <v>#REF!</v>
      </c>
      <c r="UUB97" s="1488" t="e">
        <f>SUM(UUB23,UUB27,UUB33,UUB38,UUB41,UUB44,UUB47,UUB50,UUB56,UUB62,UUB64,UUB70,UUB76,UUB78,UUB82,#REF!)*(1-$E$91)*0.095</f>
        <v>#REF!</v>
      </c>
      <c r="UUC97" s="1488" t="e">
        <f>SUM(UUC23,UUC27,UUC33,UUC38,UUC41,UUC44,UUC47,UUC50,UUC56,UUC62,UUC64,UUC70,UUC76,UUC78,UUC82,#REF!)*(1-$E$91)*0.095</f>
        <v>#REF!</v>
      </c>
      <c r="UUD97" s="1488" t="e">
        <f>SUM(UUD23,UUD27,UUD33,UUD38,UUD41,UUD44,UUD47,UUD50,UUD56,UUD62,UUD64,UUD70,UUD76,UUD78,UUD82,#REF!)*(1-$E$91)*0.095</f>
        <v>#REF!</v>
      </c>
      <c r="UUE97" s="1488" t="e">
        <f>SUM(UUE23,UUE27,UUE33,UUE38,UUE41,UUE44,UUE47,UUE50,UUE56,UUE62,UUE64,UUE70,UUE76,UUE78,UUE82,#REF!)*(1-$E$91)*0.095</f>
        <v>#REF!</v>
      </c>
      <c r="UUF97" s="1488" t="e">
        <f>SUM(UUF23,UUF27,UUF33,UUF38,UUF41,UUF44,UUF47,UUF50,UUF56,UUF62,UUF64,UUF70,UUF76,UUF78,UUF82,#REF!)*(1-$E$91)*0.095</f>
        <v>#REF!</v>
      </c>
      <c r="UUG97" s="1488" t="e">
        <f>SUM(UUG23,UUG27,UUG33,UUG38,UUG41,UUG44,UUG47,UUG50,UUG56,UUG62,UUG64,UUG70,UUG76,UUG78,UUG82,#REF!)*(1-$E$91)*0.095</f>
        <v>#REF!</v>
      </c>
      <c r="UUH97" s="1488" t="e">
        <f>SUM(UUH23,UUH27,UUH33,UUH38,UUH41,UUH44,UUH47,UUH50,UUH56,UUH62,UUH64,UUH70,UUH76,UUH78,UUH82,#REF!)*(1-$E$91)*0.095</f>
        <v>#REF!</v>
      </c>
      <c r="UUI97" s="1488" t="e">
        <f>SUM(UUI23,UUI27,UUI33,UUI38,UUI41,UUI44,UUI47,UUI50,UUI56,UUI62,UUI64,UUI70,UUI76,UUI78,UUI82,#REF!)*(1-$E$91)*0.095</f>
        <v>#REF!</v>
      </c>
      <c r="UUJ97" s="1488" t="e">
        <f>SUM(UUJ23,UUJ27,UUJ33,UUJ38,UUJ41,UUJ44,UUJ47,UUJ50,UUJ56,UUJ62,UUJ64,UUJ70,UUJ76,UUJ78,UUJ82,#REF!)*(1-$E$91)*0.095</f>
        <v>#REF!</v>
      </c>
      <c r="UUK97" s="1488" t="e">
        <f>SUM(UUK23,UUK27,UUK33,UUK38,UUK41,UUK44,UUK47,UUK50,UUK56,UUK62,UUK64,UUK70,UUK76,UUK78,UUK82,#REF!)*(1-$E$91)*0.095</f>
        <v>#REF!</v>
      </c>
      <c r="UUL97" s="1488" t="e">
        <f>SUM(UUL23,UUL27,UUL33,UUL38,UUL41,UUL44,UUL47,UUL50,UUL56,UUL62,UUL64,UUL70,UUL76,UUL78,UUL82,#REF!)*(1-$E$91)*0.095</f>
        <v>#REF!</v>
      </c>
      <c r="UUM97" s="1488" t="e">
        <f>SUM(UUM23,UUM27,UUM33,UUM38,UUM41,UUM44,UUM47,UUM50,UUM56,UUM62,UUM64,UUM70,UUM76,UUM78,UUM82,#REF!)*(1-$E$91)*0.095</f>
        <v>#REF!</v>
      </c>
      <c r="UUN97" s="1488" t="e">
        <f>SUM(UUN23,UUN27,UUN33,UUN38,UUN41,UUN44,UUN47,UUN50,UUN56,UUN62,UUN64,UUN70,UUN76,UUN78,UUN82,#REF!)*(1-$E$91)*0.095</f>
        <v>#REF!</v>
      </c>
      <c r="UUO97" s="1488" t="e">
        <f>SUM(UUO23,UUO27,UUO33,UUO38,UUO41,UUO44,UUO47,UUO50,UUO56,UUO62,UUO64,UUO70,UUO76,UUO78,UUO82,#REF!)*(1-$E$91)*0.095</f>
        <v>#REF!</v>
      </c>
      <c r="UUP97" s="1488" t="e">
        <f>SUM(UUP23,UUP27,UUP33,UUP38,UUP41,UUP44,UUP47,UUP50,UUP56,UUP62,UUP64,UUP70,UUP76,UUP78,UUP82,#REF!)*(1-$E$91)*0.095</f>
        <v>#REF!</v>
      </c>
      <c r="UUQ97" s="1488" t="e">
        <f>SUM(UUQ23,UUQ27,UUQ33,UUQ38,UUQ41,UUQ44,UUQ47,UUQ50,UUQ56,UUQ62,UUQ64,UUQ70,UUQ76,UUQ78,UUQ82,#REF!)*(1-$E$91)*0.095</f>
        <v>#REF!</v>
      </c>
      <c r="UUR97" s="1488" t="e">
        <f>SUM(UUR23,UUR27,UUR33,UUR38,UUR41,UUR44,UUR47,UUR50,UUR56,UUR62,UUR64,UUR70,UUR76,UUR78,UUR82,#REF!)*(1-$E$91)*0.095</f>
        <v>#REF!</v>
      </c>
      <c r="UUS97" s="1488" t="e">
        <f>SUM(UUS23,UUS27,UUS33,UUS38,UUS41,UUS44,UUS47,UUS50,UUS56,UUS62,UUS64,UUS70,UUS76,UUS78,UUS82,#REF!)*(1-$E$91)*0.095</f>
        <v>#REF!</v>
      </c>
      <c r="UUT97" s="1488" t="e">
        <f>SUM(UUT23,UUT27,UUT33,UUT38,UUT41,UUT44,UUT47,UUT50,UUT56,UUT62,UUT64,UUT70,UUT76,UUT78,UUT82,#REF!)*(1-$E$91)*0.095</f>
        <v>#REF!</v>
      </c>
      <c r="UUU97" s="1488" t="e">
        <f>SUM(UUU23,UUU27,UUU33,UUU38,UUU41,UUU44,UUU47,UUU50,UUU56,UUU62,UUU64,UUU70,UUU76,UUU78,UUU82,#REF!)*(1-$E$91)*0.095</f>
        <v>#REF!</v>
      </c>
      <c r="UUV97" s="1488" t="e">
        <f>SUM(UUV23,UUV27,UUV33,UUV38,UUV41,UUV44,UUV47,UUV50,UUV56,UUV62,UUV64,UUV70,UUV76,UUV78,UUV82,#REF!)*(1-$E$91)*0.095</f>
        <v>#REF!</v>
      </c>
      <c r="UUW97" s="1488" t="e">
        <f>SUM(UUW23,UUW27,UUW33,UUW38,UUW41,UUW44,UUW47,UUW50,UUW56,UUW62,UUW64,UUW70,UUW76,UUW78,UUW82,#REF!)*(1-$E$91)*0.095</f>
        <v>#REF!</v>
      </c>
      <c r="UUX97" s="1488" t="e">
        <f>SUM(UUX23,UUX27,UUX33,UUX38,UUX41,UUX44,UUX47,UUX50,UUX56,UUX62,UUX64,UUX70,UUX76,UUX78,UUX82,#REF!)*(1-$E$91)*0.095</f>
        <v>#REF!</v>
      </c>
      <c r="UUY97" s="1488" t="e">
        <f>SUM(UUY23,UUY27,UUY33,UUY38,UUY41,UUY44,UUY47,UUY50,UUY56,UUY62,UUY64,UUY70,UUY76,UUY78,UUY82,#REF!)*(1-$E$91)*0.095</f>
        <v>#REF!</v>
      </c>
      <c r="UUZ97" s="1488" t="e">
        <f>SUM(UUZ23,UUZ27,UUZ33,UUZ38,UUZ41,UUZ44,UUZ47,UUZ50,UUZ56,UUZ62,UUZ64,UUZ70,UUZ76,UUZ78,UUZ82,#REF!)*(1-$E$91)*0.095</f>
        <v>#REF!</v>
      </c>
      <c r="UVA97" s="1488" t="e">
        <f>SUM(UVA23,UVA27,UVA33,UVA38,UVA41,UVA44,UVA47,UVA50,UVA56,UVA62,UVA64,UVA70,UVA76,UVA78,UVA82,#REF!)*(1-$E$91)*0.095</f>
        <v>#REF!</v>
      </c>
      <c r="UVB97" s="1488" t="e">
        <f>SUM(UVB23,UVB27,UVB33,UVB38,UVB41,UVB44,UVB47,UVB50,UVB56,UVB62,UVB64,UVB70,UVB76,UVB78,UVB82,#REF!)*(1-$E$91)*0.095</f>
        <v>#REF!</v>
      </c>
      <c r="UVC97" s="1488" t="e">
        <f>SUM(UVC23,UVC27,UVC33,UVC38,UVC41,UVC44,UVC47,UVC50,UVC56,UVC62,UVC64,UVC70,UVC76,UVC78,UVC82,#REF!)*(1-$E$91)*0.095</f>
        <v>#REF!</v>
      </c>
      <c r="UVD97" s="1488" t="e">
        <f>SUM(UVD23,UVD27,UVD33,UVD38,UVD41,UVD44,UVD47,UVD50,UVD56,UVD62,UVD64,UVD70,UVD76,UVD78,UVD82,#REF!)*(1-$E$91)*0.095</f>
        <v>#REF!</v>
      </c>
      <c r="UVE97" s="1488" t="e">
        <f>SUM(UVE23,UVE27,UVE33,UVE38,UVE41,UVE44,UVE47,UVE50,UVE56,UVE62,UVE64,UVE70,UVE76,UVE78,UVE82,#REF!)*(1-$E$91)*0.095</f>
        <v>#REF!</v>
      </c>
      <c r="UVF97" s="1488" t="e">
        <f>SUM(UVF23,UVF27,UVF33,UVF38,UVF41,UVF44,UVF47,UVF50,UVF56,UVF62,UVF64,UVF70,UVF76,UVF78,UVF82,#REF!)*(1-$E$91)*0.095</f>
        <v>#REF!</v>
      </c>
      <c r="UVG97" s="1488" t="e">
        <f>SUM(UVG23,UVG27,UVG33,UVG38,UVG41,UVG44,UVG47,UVG50,UVG56,UVG62,UVG64,UVG70,UVG76,UVG78,UVG82,#REF!)*(1-$E$91)*0.095</f>
        <v>#REF!</v>
      </c>
      <c r="UVH97" s="1488" t="e">
        <f>SUM(UVH23,UVH27,UVH33,UVH38,UVH41,UVH44,UVH47,UVH50,UVH56,UVH62,UVH64,UVH70,UVH76,UVH78,UVH82,#REF!)*(1-$E$91)*0.095</f>
        <v>#REF!</v>
      </c>
      <c r="UVI97" s="1488" t="e">
        <f>SUM(UVI23,UVI27,UVI33,UVI38,UVI41,UVI44,UVI47,UVI50,UVI56,UVI62,UVI64,UVI70,UVI76,UVI78,UVI82,#REF!)*(1-$E$91)*0.095</f>
        <v>#REF!</v>
      </c>
      <c r="UVJ97" s="1488" t="e">
        <f>SUM(UVJ23,UVJ27,UVJ33,UVJ38,UVJ41,UVJ44,UVJ47,UVJ50,UVJ56,UVJ62,UVJ64,UVJ70,UVJ76,UVJ78,UVJ82,#REF!)*(1-$E$91)*0.095</f>
        <v>#REF!</v>
      </c>
      <c r="UVK97" s="1488" t="e">
        <f>SUM(UVK23,UVK27,UVK33,UVK38,UVK41,UVK44,UVK47,UVK50,UVK56,UVK62,UVK64,UVK70,UVK76,UVK78,UVK82,#REF!)*(1-$E$91)*0.095</f>
        <v>#REF!</v>
      </c>
      <c r="UVL97" s="1488" t="e">
        <f>SUM(UVL23,UVL27,UVL33,UVL38,UVL41,UVL44,UVL47,UVL50,UVL56,UVL62,UVL64,UVL70,UVL76,UVL78,UVL82,#REF!)*(1-$E$91)*0.095</f>
        <v>#REF!</v>
      </c>
      <c r="UVM97" s="1488" t="e">
        <f>SUM(UVM23,UVM27,UVM33,UVM38,UVM41,UVM44,UVM47,UVM50,UVM56,UVM62,UVM64,UVM70,UVM76,UVM78,UVM82,#REF!)*(1-$E$91)*0.095</f>
        <v>#REF!</v>
      </c>
      <c r="UVN97" s="1488" t="e">
        <f>SUM(UVN23,UVN27,UVN33,UVN38,UVN41,UVN44,UVN47,UVN50,UVN56,UVN62,UVN64,UVN70,UVN76,UVN78,UVN82,#REF!)*(1-$E$91)*0.095</f>
        <v>#REF!</v>
      </c>
      <c r="UVO97" s="1488" t="e">
        <f>SUM(UVO23,UVO27,UVO33,UVO38,UVO41,UVO44,UVO47,UVO50,UVO56,UVO62,UVO64,UVO70,UVO76,UVO78,UVO82,#REF!)*(1-$E$91)*0.095</f>
        <v>#REF!</v>
      </c>
      <c r="UVP97" s="1488" t="e">
        <f>SUM(UVP23,UVP27,UVP33,UVP38,UVP41,UVP44,UVP47,UVP50,UVP56,UVP62,UVP64,UVP70,UVP76,UVP78,UVP82,#REF!)*(1-$E$91)*0.095</f>
        <v>#REF!</v>
      </c>
      <c r="UVQ97" s="1488" t="e">
        <f>SUM(UVQ23,UVQ27,UVQ33,UVQ38,UVQ41,UVQ44,UVQ47,UVQ50,UVQ56,UVQ62,UVQ64,UVQ70,UVQ76,UVQ78,UVQ82,#REF!)*(1-$E$91)*0.095</f>
        <v>#REF!</v>
      </c>
      <c r="UVR97" s="1488" t="e">
        <f>SUM(UVR23,UVR27,UVR33,UVR38,UVR41,UVR44,UVR47,UVR50,UVR56,UVR62,UVR64,UVR70,UVR76,UVR78,UVR82,#REF!)*(1-$E$91)*0.095</f>
        <v>#REF!</v>
      </c>
      <c r="UVS97" s="1488" t="e">
        <f>SUM(UVS23,UVS27,UVS33,UVS38,UVS41,UVS44,UVS47,UVS50,UVS56,UVS62,UVS64,UVS70,UVS76,UVS78,UVS82,#REF!)*(1-$E$91)*0.095</f>
        <v>#REF!</v>
      </c>
      <c r="UVT97" s="1488" t="e">
        <f>SUM(UVT23,UVT27,UVT33,UVT38,UVT41,UVT44,UVT47,UVT50,UVT56,UVT62,UVT64,UVT70,UVT76,UVT78,UVT82,#REF!)*(1-$E$91)*0.095</f>
        <v>#REF!</v>
      </c>
      <c r="UVU97" s="1488" t="e">
        <f>SUM(UVU23,UVU27,UVU33,UVU38,UVU41,UVU44,UVU47,UVU50,UVU56,UVU62,UVU64,UVU70,UVU76,UVU78,UVU82,#REF!)*(1-$E$91)*0.095</f>
        <v>#REF!</v>
      </c>
      <c r="UVV97" s="1488" t="e">
        <f>SUM(UVV23,UVV27,UVV33,UVV38,UVV41,UVV44,UVV47,UVV50,UVV56,UVV62,UVV64,UVV70,UVV76,UVV78,UVV82,#REF!)*(1-$E$91)*0.095</f>
        <v>#REF!</v>
      </c>
      <c r="UVW97" s="1488" t="e">
        <f>SUM(UVW23,UVW27,UVW33,UVW38,UVW41,UVW44,UVW47,UVW50,UVW56,UVW62,UVW64,UVW70,UVW76,UVW78,UVW82,#REF!)*(1-$E$91)*0.095</f>
        <v>#REF!</v>
      </c>
      <c r="UVX97" s="1488" t="e">
        <f>SUM(UVX23,UVX27,UVX33,UVX38,UVX41,UVX44,UVX47,UVX50,UVX56,UVX62,UVX64,UVX70,UVX76,UVX78,UVX82,#REF!)*(1-$E$91)*0.095</f>
        <v>#REF!</v>
      </c>
      <c r="UVY97" s="1488" t="e">
        <f>SUM(UVY23,UVY27,UVY33,UVY38,UVY41,UVY44,UVY47,UVY50,UVY56,UVY62,UVY64,UVY70,UVY76,UVY78,UVY82,#REF!)*(1-$E$91)*0.095</f>
        <v>#REF!</v>
      </c>
      <c r="UVZ97" s="1488" t="e">
        <f>SUM(UVZ23,UVZ27,UVZ33,UVZ38,UVZ41,UVZ44,UVZ47,UVZ50,UVZ56,UVZ62,UVZ64,UVZ70,UVZ76,UVZ78,UVZ82,#REF!)*(1-$E$91)*0.095</f>
        <v>#REF!</v>
      </c>
      <c r="UWA97" s="1488" t="e">
        <f>SUM(UWA23,UWA27,UWA33,UWA38,UWA41,UWA44,UWA47,UWA50,UWA56,UWA62,UWA64,UWA70,UWA76,UWA78,UWA82,#REF!)*(1-$E$91)*0.095</f>
        <v>#REF!</v>
      </c>
      <c r="UWB97" s="1488" t="e">
        <f>SUM(UWB23,UWB27,UWB33,UWB38,UWB41,UWB44,UWB47,UWB50,UWB56,UWB62,UWB64,UWB70,UWB76,UWB78,UWB82,#REF!)*(1-$E$91)*0.095</f>
        <v>#REF!</v>
      </c>
      <c r="UWC97" s="1488" t="e">
        <f>SUM(UWC23,UWC27,UWC33,UWC38,UWC41,UWC44,UWC47,UWC50,UWC56,UWC62,UWC64,UWC70,UWC76,UWC78,UWC82,#REF!)*(1-$E$91)*0.095</f>
        <v>#REF!</v>
      </c>
      <c r="UWD97" s="1488" t="e">
        <f>SUM(UWD23,UWD27,UWD33,UWD38,UWD41,UWD44,UWD47,UWD50,UWD56,UWD62,UWD64,UWD70,UWD76,UWD78,UWD82,#REF!)*(1-$E$91)*0.095</f>
        <v>#REF!</v>
      </c>
      <c r="UWE97" s="1488" t="e">
        <f>SUM(UWE23,UWE27,UWE33,UWE38,UWE41,UWE44,UWE47,UWE50,UWE56,UWE62,UWE64,UWE70,UWE76,UWE78,UWE82,#REF!)*(1-$E$91)*0.095</f>
        <v>#REF!</v>
      </c>
      <c r="UWF97" s="1488" t="e">
        <f>SUM(UWF23,UWF27,UWF33,UWF38,UWF41,UWF44,UWF47,UWF50,UWF56,UWF62,UWF64,UWF70,UWF76,UWF78,UWF82,#REF!)*(1-$E$91)*0.095</f>
        <v>#REF!</v>
      </c>
      <c r="UWG97" s="1488" t="e">
        <f>SUM(UWG23,UWG27,UWG33,UWG38,UWG41,UWG44,UWG47,UWG50,UWG56,UWG62,UWG64,UWG70,UWG76,UWG78,UWG82,#REF!)*(1-$E$91)*0.095</f>
        <v>#REF!</v>
      </c>
      <c r="UWH97" s="1488" t="e">
        <f>SUM(UWH23,UWH27,UWH33,UWH38,UWH41,UWH44,UWH47,UWH50,UWH56,UWH62,UWH64,UWH70,UWH76,UWH78,UWH82,#REF!)*(1-$E$91)*0.095</f>
        <v>#REF!</v>
      </c>
      <c r="UWI97" s="1488" t="e">
        <f>SUM(UWI23,UWI27,UWI33,UWI38,UWI41,UWI44,UWI47,UWI50,UWI56,UWI62,UWI64,UWI70,UWI76,UWI78,UWI82,#REF!)*(1-$E$91)*0.095</f>
        <v>#REF!</v>
      </c>
      <c r="UWJ97" s="1488" t="e">
        <f>SUM(UWJ23,UWJ27,UWJ33,UWJ38,UWJ41,UWJ44,UWJ47,UWJ50,UWJ56,UWJ62,UWJ64,UWJ70,UWJ76,UWJ78,UWJ82,#REF!)*(1-$E$91)*0.095</f>
        <v>#REF!</v>
      </c>
      <c r="UWK97" s="1488" t="e">
        <f>SUM(UWK23,UWK27,UWK33,UWK38,UWK41,UWK44,UWK47,UWK50,UWK56,UWK62,UWK64,UWK70,UWK76,UWK78,UWK82,#REF!)*(1-$E$91)*0.095</f>
        <v>#REF!</v>
      </c>
      <c r="UWL97" s="1488" t="e">
        <f>SUM(UWL23,UWL27,UWL33,UWL38,UWL41,UWL44,UWL47,UWL50,UWL56,UWL62,UWL64,UWL70,UWL76,UWL78,UWL82,#REF!)*(1-$E$91)*0.095</f>
        <v>#REF!</v>
      </c>
      <c r="UWM97" s="1488" t="e">
        <f>SUM(UWM23,UWM27,UWM33,UWM38,UWM41,UWM44,UWM47,UWM50,UWM56,UWM62,UWM64,UWM70,UWM76,UWM78,UWM82,#REF!)*(1-$E$91)*0.095</f>
        <v>#REF!</v>
      </c>
      <c r="UWN97" s="1488" t="e">
        <f>SUM(UWN23,UWN27,UWN33,UWN38,UWN41,UWN44,UWN47,UWN50,UWN56,UWN62,UWN64,UWN70,UWN76,UWN78,UWN82,#REF!)*(1-$E$91)*0.095</f>
        <v>#REF!</v>
      </c>
      <c r="UWO97" s="1488" t="e">
        <f>SUM(UWO23,UWO27,UWO33,UWO38,UWO41,UWO44,UWO47,UWO50,UWO56,UWO62,UWO64,UWO70,UWO76,UWO78,UWO82,#REF!)*(1-$E$91)*0.095</f>
        <v>#REF!</v>
      </c>
      <c r="UWP97" s="1488" t="e">
        <f>SUM(UWP23,UWP27,UWP33,UWP38,UWP41,UWP44,UWP47,UWP50,UWP56,UWP62,UWP64,UWP70,UWP76,UWP78,UWP82,#REF!)*(1-$E$91)*0.095</f>
        <v>#REF!</v>
      </c>
      <c r="UWQ97" s="1488" t="e">
        <f>SUM(UWQ23,UWQ27,UWQ33,UWQ38,UWQ41,UWQ44,UWQ47,UWQ50,UWQ56,UWQ62,UWQ64,UWQ70,UWQ76,UWQ78,UWQ82,#REF!)*(1-$E$91)*0.095</f>
        <v>#REF!</v>
      </c>
      <c r="UWR97" s="1488" t="e">
        <f>SUM(UWR23,UWR27,UWR33,UWR38,UWR41,UWR44,UWR47,UWR50,UWR56,UWR62,UWR64,UWR70,UWR76,UWR78,UWR82,#REF!)*(1-$E$91)*0.095</f>
        <v>#REF!</v>
      </c>
      <c r="UWS97" s="1488" t="e">
        <f>SUM(UWS23,UWS27,UWS33,UWS38,UWS41,UWS44,UWS47,UWS50,UWS56,UWS62,UWS64,UWS70,UWS76,UWS78,UWS82,#REF!)*(1-$E$91)*0.095</f>
        <v>#REF!</v>
      </c>
      <c r="UWT97" s="1488" t="e">
        <f>SUM(UWT23,UWT27,UWT33,UWT38,UWT41,UWT44,UWT47,UWT50,UWT56,UWT62,UWT64,UWT70,UWT76,UWT78,UWT82,#REF!)*(1-$E$91)*0.095</f>
        <v>#REF!</v>
      </c>
      <c r="UWU97" s="1488" t="e">
        <f>SUM(UWU23,UWU27,UWU33,UWU38,UWU41,UWU44,UWU47,UWU50,UWU56,UWU62,UWU64,UWU70,UWU76,UWU78,UWU82,#REF!)*(1-$E$91)*0.095</f>
        <v>#REF!</v>
      </c>
      <c r="UWV97" s="1488" t="e">
        <f>SUM(UWV23,UWV27,UWV33,UWV38,UWV41,UWV44,UWV47,UWV50,UWV56,UWV62,UWV64,UWV70,UWV76,UWV78,UWV82,#REF!)*(1-$E$91)*0.095</f>
        <v>#REF!</v>
      </c>
      <c r="UWW97" s="1488" t="e">
        <f>SUM(UWW23,UWW27,UWW33,UWW38,UWW41,UWW44,UWW47,UWW50,UWW56,UWW62,UWW64,UWW70,UWW76,UWW78,UWW82,#REF!)*(1-$E$91)*0.095</f>
        <v>#REF!</v>
      </c>
      <c r="UWX97" s="1488" t="e">
        <f>SUM(UWX23,UWX27,UWX33,UWX38,UWX41,UWX44,UWX47,UWX50,UWX56,UWX62,UWX64,UWX70,UWX76,UWX78,UWX82,#REF!)*(1-$E$91)*0.095</f>
        <v>#REF!</v>
      </c>
      <c r="UWY97" s="1488" t="e">
        <f>SUM(UWY23,UWY27,UWY33,UWY38,UWY41,UWY44,UWY47,UWY50,UWY56,UWY62,UWY64,UWY70,UWY76,UWY78,UWY82,#REF!)*(1-$E$91)*0.095</f>
        <v>#REF!</v>
      </c>
      <c r="UWZ97" s="1488" t="e">
        <f>SUM(UWZ23,UWZ27,UWZ33,UWZ38,UWZ41,UWZ44,UWZ47,UWZ50,UWZ56,UWZ62,UWZ64,UWZ70,UWZ76,UWZ78,UWZ82,#REF!)*(1-$E$91)*0.095</f>
        <v>#REF!</v>
      </c>
      <c r="UXA97" s="1488" t="e">
        <f>SUM(UXA23,UXA27,UXA33,UXA38,UXA41,UXA44,UXA47,UXA50,UXA56,UXA62,UXA64,UXA70,UXA76,UXA78,UXA82,#REF!)*(1-$E$91)*0.095</f>
        <v>#REF!</v>
      </c>
      <c r="UXB97" s="1488" t="e">
        <f>SUM(UXB23,UXB27,UXB33,UXB38,UXB41,UXB44,UXB47,UXB50,UXB56,UXB62,UXB64,UXB70,UXB76,UXB78,UXB82,#REF!)*(1-$E$91)*0.095</f>
        <v>#REF!</v>
      </c>
      <c r="UXC97" s="1488" t="e">
        <f>SUM(UXC23,UXC27,UXC33,UXC38,UXC41,UXC44,UXC47,UXC50,UXC56,UXC62,UXC64,UXC70,UXC76,UXC78,UXC82,#REF!)*(1-$E$91)*0.095</f>
        <v>#REF!</v>
      </c>
      <c r="UXD97" s="1488" t="e">
        <f>SUM(UXD23,UXD27,UXD33,UXD38,UXD41,UXD44,UXD47,UXD50,UXD56,UXD62,UXD64,UXD70,UXD76,UXD78,UXD82,#REF!)*(1-$E$91)*0.095</f>
        <v>#REF!</v>
      </c>
      <c r="UXE97" s="1488" t="e">
        <f>SUM(UXE23,UXE27,UXE33,UXE38,UXE41,UXE44,UXE47,UXE50,UXE56,UXE62,UXE64,UXE70,UXE76,UXE78,UXE82,#REF!)*(1-$E$91)*0.095</f>
        <v>#REF!</v>
      </c>
      <c r="UXF97" s="1488" t="e">
        <f>SUM(UXF23,UXF27,UXF33,UXF38,UXF41,UXF44,UXF47,UXF50,UXF56,UXF62,UXF64,UXF70,UXF76,UXF78,UXF82,#REF!)*(1-$E$91)*0.095</f>
        <v>#REF!</v>
      </c>
      <c r="UXG97" s="1488" t="e">
        <f>SUM(UXG23,UXG27,UXG33,UXG38,UXG41,UXG44,UXG47,UXG50,UXG56,UXG62,UXG64,UXG70,UXG76,UXG78,UXG82,#REF!)*(1-$E$91)*0.095</f>
        <v>#REF!</v>
      </c>
      <c r="UXH97" s="1488" t="e">
        <f>SUM(UXH23,UXH27,UXH33,UXH38,UXH41,UXH44,UXH47,UXH50,UXH56,UXH62,UXH64,UXH70,UXH76,UXH78,UXH82,#REF!)*(1-$E$91)*0.095</f>
        <v>#REF!</v>
      </c>
      <c r="UXI97" s="1488" t="e">
        <f>SUM(UXI23,UXI27,UXI33,UXI38,UXI41,UXI44,UXI47,UXI50,UXI56,UXI62,UXI64,UXI70,UXI76,UXI78,UXI82,#REF!)*(1-$E$91)*0.095</f>
        <v>#REF!</v>
      </c>
      <c r="UXJ97" s="1488" t="e">
        <f>SUM(UXJ23,UXJ27,UXJ33,UXJ38,UXJ41,UXJ44,UXJ47,UXJ50,UXJ56,UXJ62,UXJ64,UXJ70,UXJ76,UXJ78,UXJ82,#REF!)*(1-$E$91)*0.095</f>
        <v>#REF!</v>
      </c>
      <c r="UXK97" s="1488" t="e">
        <f>SUM(UXK23,UXK27,UXK33,UXK38,UXK41,UXK44,UXK47,UXK50,UXK56,UXK62,UXK64,UXK70,UXK76,UXK78,UXK82,#REF!)*(1-$E$91)*0.095</f>
        <v>#REF!</v>
      </c>
      <c r="UXL97" s="1488" t="e">
        <f>SUM(UXL23,UXL27,UXL33,UXL38,UXL41,UXL44,UXL47,UXL50,UXL56,UXL62,UXL64,UXL70,UXL76,UXL78,UXL82,#REF!)*(1-$E$91)*0.095</f>
        <v>#REF!</v>
      </c>
      <c r="UXM97" s="1488" t="e">
        <f>SUM(UXM23,UXM27,UXM33,UXM38,UXM41,UXM44,UXM47,UXM50,UXM56,UXM62,UXM64,UXM70,UXM76,UXM78,UXM82,#REF!)*(1-$E$91)*0.095</f>
        <v>#REF!</v>
      </c>
      <c r="UXN97" s="1488" t="e">
        <f>SUM(UXN23,UXN27,UXN33,UXN38,UXN41,UXN44,UXN47,UXN50,UXN56,UXN62,UXN64,UXN70,UXN76,UXN78,UXN82,#REF!)*(1-$E$91)*0.095</f>
        <v>#REF!</v>
      </c>
      <c r="UXO97" s="1488" t="e">
        <f>SUM(UXO23,UXO27,UXO33,UXO38,UXO41,UXO44,UXO47,UXO50,UXO56,UXO62,UXO64,UXO70,UXO76,UXO78,UXO82,#REF!)*(1-$E$91)*0.095</f>
        <v>#REF!</v>
      </c>
      <c r="UXP97" s="1488" t="e">
        <f>SUM(UXP23,UXP27,UXP33,UXP38,UXP41,UXP44,UXP47,UXP50,UXP56,UXP62,UXP64,UXP70,UXP76,UXP78,UXP82,#REF!)*(1-$E$91)*0.095</f>
        <v>#REF!</v>
      </c>
      <c r="UXQ97" s="1488" t="e">
        <f>SUM(UXQ23,UXQ27,UXQ33,UXQ38,UXQ41,UXQ44,UXQ47,UXQ50,UXQ56,UXQ62,UXQ64,UXQ70,UXQ76,UXQ78,UXQ82,#REF!)*(1-$E$91)*0.095</f>
        <v>#REF!</v>
      </c>
      <c r="UXR97" s="1488" t="e">
        <f>SUM(UXR23,UXR27,UXR33,UXR38,UXR41,UXR44,UXR47,UXR50,UXR56,UXR62,UXR64,UXR70,UXR76,UXR78,UXR82,#REF!)*(1-$E$91)*0.095</f>
        <v>#REF!</v>
      </c>
      <c r="UXS97" s="1488" t="e">
        <f>SUM(UXS23,UXS27,UXS33,UXS38,UXS41,UXS44,UXS47,UXS50,UXS56,UXS62,UXS64,UXS70,UXS76,UXS78,UXS82,#REF!)*(1-$E$91)*0.095</f>
        <v>#REF!</v>
      </c>
      <c r="UXT97" s="1488" t="e">
        <f>SUM(UXT23,UXT27,UXT33,UXT38,UXT41,UXT44,UXT47,UXT50,UXT56,UXT62,UXT64,UXT70,UXT76,UXT78,UXT82,#REF!)*(1-$E$91)*0.095</f>
        <v>#REF!</v>
      </c>
      <c r="UXU97" s="1488" t="e">
        <f>SUM(UXU23,UXU27,UXU33,UXU38,UXU41,UXU44,UXU47,UXU50,UXU56,UXU62,UXU64,UXU70,UXU76,UXU78,UXU82,#REF!)*(1-$E$91)*0.095</f>
        <v>#REF!</v>
      </c>
      <c r="UXV97" s="1488" t="e">
        <f>SUM(UXV23,UXV27,UXV33,UXV38,UXV41,UXV44,UXV47,UXV50,UXV56,UXV62,UXV64,UXV70,UXV76,UXV78,UXV82,#REF!)*(1-$E$91)*0.095</f>
        <v>#REF!</v>
      </c>
      <c r="UXW97" s="1488" t="e">
        <f>SUM(UXW23,UXW27,UXW33,UXW38,UXW41,UXW44,UXW47,UXW50,UXW56,UXW62,UXW64,UXW70,UXW76,UXW78,UXW82,#REF!)*(1-$E$91)*0.095</f>
        <v>#REF!</v>
      </c>
      <c r="UXX97" s="1488" t="e">
        <f>SUM(UXX23,UXX27,UXX33,UXX38,UXX41,UXX44,UXX47,UXX50,UXX56,UXX62,UXX64,UXX70,UXX76,UXX78,UXX82,#REF!)*(1-$E$91)*0.095</f>
        <v>#REF!</v>
      </c>
      <c r="UXY97" s="1488" t="e">
        <f>SUM(UXY23,UXY27,UXY33,UXY38,UXY41,UXY44,UXY47,UXY50,UXY56,UXY62,UXY64,UXY70,UXY76,UXY78,UXY82,#REF!)*(1-$E$91)*0.095</f>
        <v>#REF!</v>
      </c>
      <c r="UXZ97" s="1488" t="e">
        <f>SUM(UXZ23,UXZ27,UXZ33,UXZ38,UXZ41,UXZ44,UXZ47,UXZ50,UXZ56,UXZ62,UXZ64,UXZ70,UXZ76,UXZ78,UXZ82,#REF!)*(1-$E$91)*0.095</f>
        <v>#REF!</v>
      </c>
      <c r="UYA97" s="1488" t="e">
        <f>SUM(UYA23,UYA27,UYA33,UYA38,UYA41,UYA44,UYA47,UYA50,UYA56,UYA62,UYA64,UYA70,UYA76,UYA78,UYA82,#REF!)*(1-$E$91)*0.095</f>
        <v>#REF!</v>
      </c>
      <c r="UYB97" s="1488" t="e">
        <f>SUM(UYB23,UYB27,UYB33,UYB38,UYB41,UYB44,UYB47,UYB50,UYB56,UYB62,UYB64,UYB70,UYB76,UYB78,UYB82,#REF!)*(1-$E$91)*0.095</f>
        <v>#REF!</v>
      </c>
      <c r="UYC97" s="1488" t="e">
        <f>SUM(UYC23,UYC27,UYC33,UYC38,UYC41,UYC44,UYC47,UYC50,UYC56,UYC62,UYC64,UYC70,UYC76,UYC78,UYC82,#REF!)*(1-$E$91)*0.095</f>
        <v>#REF!</v>
      </c>
      <c r="UYD97" s="1488" t="e">
        <f>SUM(UYD23,UYD27,UYD33,UYD38,UYD41,UYD44,UYD47,UYD50,UYD56,UYD62,UYD64,UYD70,UYD76,UYD78,UYD82,#REF!)*(1-$E$91)*0.095</f>
        <v>#REF!</v>
      </c>
      <c r="UYE97" s="1488" t="e">
        <f>SUM(UYE23,UYE27,UYE33,UYE38,UYE41,UYE44,UYE47,UYE50,UYE56,UYE62,UYE64,UYE70,UYE76,UYE78,UYE82,#REF!)*(1-$E$91)*0.095</f>
        <v>#REF!</v>
      </c>
      <c r="UYF97" s="1488" t="e">
        <f>SUM(UYF23,UYF27,UYF33,UYF38,UYF41,UYF44,UYF47,UYF50,UYF56,UYF62,UYF64,UYF70,UYF76,UYF78,UYF82,#REF!)*(1-$E$91)*0.095</f>
        <v>#REF!</v>
      </c>
      <c r="UYG97" s="1488" t="e">
        <f>SUM(UYG23,UYG27,UYG33,UYG38,UYG41,UYG44,UYG47,UYG50,UYG56,UYG62,UYG64,UYG70,UYG76,UYG78,UYG82,#REF!)*(1-$E$91)*0.095</f>
        <v>#REF!</v>
      </c>
      <c r="UYH97" s="1488" t="e">
        <f>SUM(UYH23,UYH27,UYH33,UYH38,UYH41,UYH44,UYH47,UYH50,UYH56,UYH62,UYH64,UYH70,UYH76,UYH78,UYH82,#REF!)*(1-$E$91)*0.095</f>
        <v>#REF!</v>
      </c>
      <c r="UYI97" s="1488" t="e">
        <f>SUM(UYI23,UYI27,UYI33,UYI38,UYI41,UYI44,UYI47,UYI50,UYI56,UYI62,UYI64,UYI70,UYI76,UYI78,UYI82,#REF!)*(1-$E$91)*0.095</f>
        <v>#REF!</v>
      </c>
      <c r="UYJ97" s="1488" t="e">
        <f>SUM(UYJ23,UYJ27,UYJ33,UYJ38,UYJ41,UYJ44,UYJ47,UYJ50,UYJ56,UYJ62,UYJ64,UYJ70,UYJ76,UYJ78,UYJ82,#REF!)*(1-$E$91)*0.095</f>
        <v>#REF!</v>
      </c>
      <c r="UYK97" s="1488" t="e">
        <f>SUM(UYK23,UYK27,UYK33,UYK38,UYK41,UYK44,UYK47,UYK50,UYK56,UYK62,UYK64,UYK70,UYK76,UYK78,UYK82,#REF!)*(1-$E$91)*0.095</f>
        <v>#REF!</v>
      </c>
      <c r="UYL97" s="1488" t="e">
        <f>SUM(UYL23,UYL27,UYL33,UYL38,UYL41,UYL44,UYL47,UYL50,UYL56,UYL62,UYL64,UYL70,UYL76,UYL78,UYL82,#REF!)*(1-$E$91)*0.095</f>
        <v>#REF!</v>
      </c>
      <c r="UYM97" s="1488" t="e">
        <f>SUM(UYM23,UYM27,UYM33,UYM38,UYM41,UYM44,UYM47,UYM50,UYM56,UYM62,UYM64,UYM70,UYM76,UYM78,UYM82,#REF!)*(1-$E$91)*0.095</f>
        <v>#REF!</v>
      </c>
      <c r="UYN97" s="1488" t="e">
        <f>SUM(UYN23,UYN27,UYN33,UYN38,UYN41,UYN44,UYN47,UYN50,UYN56,UYN62,UYN64,UYN70,UYN76,UYN78,UYN82,#REF!)*(1-$E$91)*0.095</f>
        <v>#REF!</v>
      </c>
      <c r="UYO97" s="1488" t="e">
        <f>SUM(UYO23,UYO27,UYO33,UYO38,UYO41,UYO44,UYO47,UYO50,UYO56,UYO62,UYO64,UYO70,UYO76,UYO78,UYO82,#REF!)*(1-$E$91)*0.095</f>
        <v>#REF!</v>
      </c>
      <c r="UYP97" s="1488" t="e">
        <f>SUM(UYP23,UYP27,UYP33,UYP38,UYP41,UYP44,UYP47,UYP50,UYP56,UYP62,UYP64,UYP70,UYP76,UYP78,UYP82,#REF!)*(1-$E$91)*0.095</f>
        <v>#REF!</v>
      </c>
      <c r="UYQ97" s="1488" t="e">
        <f>SUM(UYQ23,UYQ27,UYQ33,UYQ38,UYQ41,UYQ44,UYQ47,UYQ50,UYQ56,UYQ62,UYQ64,UYQ70,UYQ76,UYQ78,UYQ82,#REF!)*(1-$E$91)*0.095</f>
        <v>#REF!</v>
      </c>
      <c r="UYR97" s="1488" t="e">
        <f>SUM(UYR23,UYR27,UYR33,UYR38,UYR41,UYR44,UYR47,UYR50,UYR56,UYR62,UYR64,UYR70,UYR76,UYR78,UYR82,#REF!)*(1-$E$91)*0.095</f>
        <v>#REF!</v>
      </c>
      <c r="UYS97" s="1488" t="e">
        <f>SUM(UYS23,UYS27,UYS33,UYS38,UYS41,UYS44,UYS47,UYS50,UYS56,UYS62,UYS64,UYS70,UYS76,UYS78,UYS82,#REF!)*(1-$E$91)*0.095</f>
        <v>#REF!</v>
      </c>
      <c r="UYT97" s="1488" t="e">
        <f>SUM(UYT23,UYT27,UYT33,UYT38,UYT41,UYT44,UYT47,UYT50,UYT56,UYT62,UYT64,UYT70,UYT76,UYT78,UYT82,#REF!)*(1-$E$91)*0.095</f>
        <v>#REF!</v>
      </c>
      <c r="UYU97" s="1488" t="e">
        <f>SUM(UYU23,UYU27,UYU33,UYU38,UYU41,UYU44,UYU47,UYU50,UYU56,UYU62,UYU64,UYU70,UYU76,UYU78,UYU82,#REF!)*(1-$E$91)*0.095</f>
        <v>#REF!</v>
      </c>
      <c r="UYV97" s="1488" t="e">
        <f>SUM(UYV23,UYV27,UYV33,UYV38,UYV41,UYV44,UYV47,UYV50,UYV56,UYV62,UYV64,UYV70,UYV76,UYV78,UYV82,#REF!)*(1-$E$91)*0.095</f>
        <v>#REF!</v>
      </c>
      <c r="UYW97" s="1488" t="e">
        <f>SUM(UYW23,UYW27,UYW33,UYW38,UYW41,UYW44,UYW47,UYW50,UYW56,UYW62,UYW64,UYW70,UYW76,UYW78,UYW82,#REF!)*(1-$E$91)*0.095</f>
        <v>#REF!</v>
      </c>
      <c r="UYX97" s="1488" t="e">
        <f>SUM(UYX23,UYX27,UYX33,UYX38,UYX41,UYX44,UYX47,UYX50,UYX56,UYX62,UYX64,UYX70,UYX76,UYX78,UYX82,#REF!)*(1-$E$91)*0.095</f>
        <v>#REF!</v>
      </c>
      <c r="UYY97" s="1488" t="e">
        <f>SUM(UYY23,UYY27,UYY33,UYY38,UYY41,UYY44,UYY47,UYY50,UYY56,UYY62,UYY64,UYY70,UYY76,UYY78,UYY82,#REF!)*(1-$E$91)*0.095</f>
        <v>#REF!</v>
      </c>
      <c r="UYZ97" s="1488" t="e">
        <f>SUM(UYZ23,UYZ27,UYZ33,UYZ38,UYZ41,UYZ44,UYZ47,UYZ50,UYZ56,UYZ62,UYZ64,UYZ70,UYZ76,UYZ78,UYZ82,#REF!)*(1-$E$91)*0.095</f>
        <v>#REF!</v>
      </c>
      <c r="UZA97" s="1488" t="e">
        <f>SUM(UZA23,UZA27,UZA33,UZA38,UZA41,UZA44,UZA47,UZA50,UZA56,UZA62,UZA64,UZA70,UZA76,UZA78,UZA82,#REF!)*(1-$E$91)*0.095</f>
        <v>#REF!</v>
      </c>
      <c r="UZB97" s="1488" t="e">
        <f>SUM(UZB23,UZB27,UZB33,UZB38,UZB41,UZB44,UZB47,UZB50,UZB56,UZB62,UZB64,UZB70,UZB76,UZB78,UZB82,#REF!)*(1-$E$91)*0.095</f>
        <v>#REF!</v>
      </c>
      <c r="UZC97" s="1488" t="e">
        <f>SUM(UZC23,UZC27,UZC33,UZC38,UZC41,UZC44,UZC47,UZC50,UZC56,UZC62,UZC64,UZC70,UZC76,UZC78,UZC82,#REF!)*(1-$E$91)*0.095</f>
        <v>#REF!</v>
      </c>
      <c r="UZD97" s="1488" t="e">
        <f>SUM(UZD23,UZD27,UZD33,UZD38,UZD41,UZD44,UZD47,UZD50,UZD56,UZD62,UZD64,UZD70,UZD76,UZD78,UZD82,#REF!)*(1-$E$91)*0.095</f>
        <v>#REF!</v>
      </c>
      <c r="UZE97" s="1488" t="e">
        <f>SUM(UZE23,UZE27,UZE33,UZE38,UZE41,UZE44,UZE47,UZE50,UZE56,UZE62,UZE64,UZE70,UZE76,UZE78,UZE82,#REF!)*(1-$E$91)*0.095</f>
        <v>#REF!</v>
      </c>
      <c r="UZF97" s="1488" t="e">
        <f>SUM(UZF23,UZF27,UZF33,UZF38,UZF41,UZF44,UZF47,UZF50,UZF56,UZF62,UZF64,UZF70,UZF76,UZF78,UZF82,#REF!)*(1-$E$91)*0.095</f>
        <v>#REF!</v>
      </c>
      <c r="UZG97" s="1488" t="e">
        <f>SUM(UZG23,UZG27,UZG33,UZG38,UZG41,UZG44,UZG47,UZG50,UZG56,UZG62,UZG64,UZG70,UZG76,UZG78,UZG82,#REF!)*(1-$E$91)*0.095</f>
        <v>#REF!</v>
      </c>
      <c r="UZH97" s="1488" t="e">
        <f>SUM(UZH23,UZH27,UZH33,UZH38,UZH41,UZH44,UZH47,UZH50,UZH56,UZH62,UZH64,UZH70,UZH76,UZH78,UZH82,#REF!)*(1-$E$91)*0.095</f>
        <v>#REF!</v>
      </c>
      <c r="UZI97" s="1488" t="e">
        <f>SUM(UZI23,UZI27,UZI33,UZI38,UZI41,UZI44,UZI47,UZI50,UZI56,UZI62,UZI64,UZI70,UZI76,UZI78,UZI82,#REF!)*(1-$E$91)*0.095</f>
        <v>#REF!</v>
      </c>
      <c r="UZJ97" s="1488" t="e">
        <f>SUM(UZJ23,UZJ27,UZJ33,UZJ38,UZJ41,UZJ44,UZJ47,UZJ50,UZJ56,UZJ62,UZJ64,UZJ70,UZJ76,UZJ78,UZJ82,#REF!)*(1-$E$91)*0.095</f>
        <v>#REF!</v>
      </c>
      <c r="UZK97" s="1488" t="e">
        <f>SUM(UZK23,UZK27,UZK33,UZK38,UZK41,UZK44,UZK47,UZK50,UZK56,UZK62,UZK64,UZK70,UZK76,UZK78,UZK82,#REF!)*(1-$E$91)*0.095</f>
        <v>#REF!</v>
      </c>
      <c r="UZL97" s="1488" t="e">
        <f>SUM(UZL23,UZL27,UZL33,UZL38,UZL41,UZL44,UZL47,UZL50,UZL56,UZL62,UZL64,UZL70,UZL76,UZL78,UZL82,#REF!)*(1-$E$91)*0.095</f>
        <v>#REF!</v>
      </c>
      <c r="UZM97" s="1488" t="e">
        <f>SUM(UZM23,UZM27,UZM33,UZM38,UZM41,UZM44,UZM47,UZM50,UZM56,UZM62,UZM64,UZM70,UZM76,UZM78,UZM82,#REF!)*(1-$E$91)*0.095</f>
        <v>#REF!</v>
      </c>
      <c r="UZN97" s="1488" t="e">
        <f>SUM(UZN23,UZN27,UZN33,UZN38,UZN41,UZN44,UZN47,UZN50,UZN56,UZN62,UZN64,UZN70,UZN76,UZN78,UZN82,#REF!)*(1-$E$91)*0.095</f>
        <v>#REF!</v>
      </c>
      <c r="UZO97" s="1488" t="e">
        <f>SUM(UZO23,UZO27,UZO33,UZO38,UZO41,UZO44,UZO47,UZO50,UZO56,UZO62,UZO64,UZO70,UZO76,UZO78,UZO82,#REF!)*(1-$E$91)*0.095</f>
        <v>#REF!</v>
      </c>
      <c r="UZP97" s="1488" t="e">
        <f>SUM(UZP23,UZP27,UZP33,UZP38,UZP41,UZP44,UZP47,UZP50,UZP56,UZP62,UZP64,UZP70,UZP76,UZP78,UZP82,#REF!)*(1-$E$91)*0.095</f>
        <v>#REF!</v>
      </c>
      <c r="UZQ97" s="1488" t="e">
        <f>SUM(UZQ23,UZQ27,UZQ33,UZQ38,UZQ41,UZQ44,UZQ47,UZQ50,UZQ56,UZQ62,UZQ64,UZQ70,UZQ76,UZQ78,UZQ82,#REF!)*(1-$E$91)*0.095</f>
        <v>#REF!</v>
      </c>
      <c r="UZR97" s="1488" t="e">
        <f>SUM(UZR23,UZR27,UZR33,UZR38,UZR41,UZR44,UZR47,UZR50,UZR56,UZR62,UZR64,UZR70,UZR76,UZR78,UZR82,#REF!)*(1-$E$91)*0.095</f>
        <v>#REF!</v>
      </c>
      <c r="UZS97" s="1488" t="e">
        <f>SUM(UZS23,UZS27,UZS33,UZS38,UZS41,UZS44,UZS47,UZS50,UZS56,UZS62,UZS64,UZS70,UZS76,UZS78,UZS82,#REF!)*(1-$E$91)*0.095</f>
        <v>#REF!</v>
      </c>
      <c r="UZT97" s="1488" t="e">
        <f>SUM(UZT23,UZT27,UZT33,UZT38,UZT41,UZT44,UZT47,UZT50,UZT56,UZT62,UZT64,UZT70,UZT76,UZT78,UZT82,#REF!)*(1-$E$91)*0.095</f>
        <v>#REF!</v>
      </c>
      <c r="UZU97" s="1488" t="e">
        <f>SUM(UZU23,UZU27,UZU33,UZU38,UZU41,UZU44,UZU47,UZU50,UZU56,UZU62,UZU64,UZU70,UZU76,UZU78,UZU82,#REF!)*(1-$E$91)*0.095</f>
        <v>#REF!</v>
      </c>
      <c r="UZV97" s="1488" t="e">
        <f>SUM(UZV23,UZV27,UZV33,UZV38,UZV41,UZV44,UZV47,UZV50,UZV56,UZV62,UZV64,UZV70,UZV76,UZV78,UZV82,#REF!)*(1-$E$91)*0.095</f>
        <v>#REF!</v>
      </c>
      <c r="UZW97" s="1488" t="e">
        <f>SUM(UZW23,UZW27,UZW33,UZW38,UZW41,UZW44,UZW47,UZW50,UZW56,UZW62,UZW64,UZW70,UZW76,UZW78,UZW82,#REF!)*(1-$E$91)*0.095</f>
        <v>#REF!</v>
      </c>
      <c r="UZX97" s="1488" t="e">
        <f>SUM(UZX23,UZX27,UZX33,UZX38,UZX41,UZX44,UZX47,UZX50,UZX56,UZX62,UZX64,UZX70,UZX76,UZX78,UZX82,#REF!)*(1-$E$91)*0.095</f>
        <v>#REF!</v>
      </c>
      <c r="UZY97" s="1488" t="e">
        <f>SUM(UZY23,UZY27,UZY33,UZY38,UZY41,UZY44,UZY47,UZY50,UZY56,UZY62,UZY64,UZY70,UZY76,UZY78,UZY82,#REF!)*(1-$E$91)*0.095</f>
        <v>#REF!</v>
      </c>
      <c r="UZZ97" s="1488" t="e">
        <f>SUM(UZZ23,UZZ27,UZZ33,UZZ38,UZZ41,UZZ44,UZZ47,UZZ50,UZZ56,UZZ62,UZZ64,UZZ70,UZZ76,UZZ78,UZZ82,#REF!)*(1-$E$91)*0.095</f>
        <v>#REF!</v>
      </c>
      <c r="VAA97" s="1488" t="e">
        <f>SUM(VAA23,VAA27,VAA33,VAA38,VAA41,VAA44,VAA47,VAA50,VAA56,VAA62,VAA64,VAA70,VAA76,VAA78,VAA82,#REF!)*(1-$E$91)*0.095</f>
        <v>#REF!</v>
      </c>
      <c r="VAB97" s="1488" t="e">
        <f>SUM(VAB23,VAB27,VAB33,VAB38,VAB41,VAB44,VAB47,VAB50,VAB56,VAB62,VAB64,VAB70,VAB76,VAB78,VAB82,#REF!)*(1-$E$91)*0.095</f>
        <v>#REF!</v>
      </c>
      <c r="VAC97" s="1488" t="e">
        <f>SUM(VAC23,VAC27,VAC33,VAC38,VAC41,VAC44,VAC47,VAC50,VAC56,VAC62,VAC64,VAC70,VAC76,VAC78,VAC82,#REF!)*(1-$E$91)*0.095</f>
        <v>#REF!</v>
      </c>
      <c r="VAD97" s="1488" t="e">
        <f>SUM(VAD23,VAD27,VAD33,VAD38,VAD41,VAD44,VAD47,VAD50,VAD56,VAD62,VAD64,VAD70,VAD76,VAD78,VAD82,#REF!)*(1-$E$91)*0.095</f>
        <v>#REF!</v>
      </c>
      <c r="VAE97" s="1488" t="e">
        <f>SUM(VAE23,VAE27,VAE33,VAE38,VAE41,VAE44,VAE47,VAE50,VAE56,VAE62,VAE64,VAE70,VAE76,VAE78,VAE82,#REF!)*(1-$E$91)*0.095</f>
        <v>#REF!</v>
      </c>
      <c r="VAF97" s="1488" t="e">
        <f>SUM(VAF23,VAF27,VAF33,VAF38,VAF41,VAF44,VAF47,VAF50,VAF56,VAF62,VAF64,VAF70,VAF76,VAF78,VAF82,#REF!)*(1-$E$91)*0.095</f>
        <v>#REF!</v>
      </c>
      <c r="VAG97" s="1488" t="e">
        <f>SUM(VAG23,VAG27,VAG33,VAG38,VAG41,VAG44,VAG47,VAG50,VAG56,VAG62,VAG64,VAG70,VAG76,VAG78,VAG82,#REF!)*(1-$E$91)*0.095</f>
        <v>#REF!</v>
      </c>
      <c r="VAH97" s="1488" t="e">
        <f>SUM(VAH23,VAH27,VAH33,VAH38,VAH41,VAH44,VAH47,VAH50,VAH56,VAH62,VAH64,VAH70,VAH76,VAH78,VAH82,#REF!)*(1-$E$91)*0.095</f>
        <v>#REF!</v>
      </c>
      <c r="VAI97" s="1488" t="e">
        <f>SUM(VAI23,VAI27,VAI33,VAI38,VAI41,VAI44,VAI47,VAI50,VAI56,VAI62,VAI64,VAI70,VAI76,VAI78,VAI82,#REF!)*(1-$E$91)*0.095</f>
        <v>#REF!</v>
      </c>
      <c r="VAJ97" s="1488" t="e">
        <f>SUM(VAJ23,VAJ27,VAJ33,VAJ38,VAJ41,VAJ44,VAJ47,VAJ50,VAJ56,VAJ62,VAJ64,VAJ70,VAJ76,VAJ78,VAJ82,#REF!)*(1-$E$91)*0.095</f>
        <v>#REF!</v>
      </c>
      <c r="VAK97" s="1488" t="e">
        <f>SUM(VAK23,VAK27,VAK33,VAK38,VAK41,VAK44,VAK47,VAK50,VAK56,VAK62,VAK64,VAK70,VAK76,VAK78,VAK82,#REF!)*(1-$E$91)*0.095</f>
        <v>#REF!</v>
      </c>
      <c r="VAL97" s="1488" t="e">
        <f>SUM(VAL23,VAL27,VAL33,VAL38,VAL41,VAL44,VAL47,VAL50,VAL56,VAL62,VAL64,VAL70,VAL76,VAL78,VAL82,#REF!)*(1-$E$91)*0.095</f>
        <v>#REF!</v>
      </c>
      <c r="VAM97" s="1488" t="e">
        <f>SUM(VAM23,VAM27,VAM33,VAM38,VAM41,VAM44,VAM47,VAM50,VAM56,VAM62,VAM64,VAM70,VAM76,VAM78,VAM82,#REF!)*(1-$E$91)*0.095</f>
        <v>#REF!</v>
      </c>
      <c r="VAN97" s="1488" t="e">
        <f>SUM(VAN23,VAN27,VAN33,VAN38,VAN41,VAN44,VAN47,VAN50,VAN56,VAN62,VAN64,VAN70,VAN76,VAN78,VAN82,#REF!)*(1-$E$91)*0.095</f>
        <v>#REF!</v>
      </c>
      <c r="VAO97" s="1488" t="e">
        <f>SUM(VAO23,VAO27,VAO33,VAO38,VAO41,VAO44,VAO47,VAO50,VAO56,VAO62,VAO64,VAO70,VAO76,VAO78,VAO82,#REF!)*(1-$E$91)*0.095</f>
        <v>#REF!</v>
      </c>
      <c r="VAP97" s="1488" t="e">
        <f>SUM(VAP23,VAP27,VAP33,VAP38,VAP41,VAP44,VAP47,VAP50,VAP56,VAP62,VAP64,VAP70,VAP76,VAP78,VAP82,#REF!)*(1-$E$91)*0.095</f>
        <v>#REF!</v>
      </c>
      <c r="VAQ97" s="1488" t="e">
        <f>SUM(VAQ23,VAQ27,VAQ33,VAQ38,VAQ41,VAQ44,VAQ47,VAQ50,VAQ56,VAQ62,VAQ64,VAQ70,VAQ76,VAQ78,VAQ82,#REF!)*(1-$E$91)*0.095</f>
        <v>#REF!</v>
      </c>
      <c r="VAR97" s="1488" t="e">
        <f>SUM(VAR23,VAR27,VAR33,VAR38,VAR41,VAR44,VAR47,VAR50,VAR56,VAR62,VAR64,VAR70,VAR76,VAR78,VAR82,#REF!)*(1-$E$91)*0.095</f>
        <v>#REF!</v>
      </c>
      <c r="VAS97" s="1488" t="e">
        <f>SUM(VAS23,VAS27,VAS33,VAS38,VAS41,VAS44,VAS47,VAS50,VAS56,VAS62,VAS64,VAS70,VAS76,VAS78,VAS82,#REF!)*(1-$E$91)*0.095</f>
        <v>#REF!</v>
      </c>
      <c r="VAT97" s="1488" t="e">
        <f>SUM(VAT23,VAT27,VAT33,VAT38,VAT41,VAT44,VAT47,VAT50,VAT56,VAT62,VAT64,VAT70,VAT76,VAT78,VAT82,#REF!)*(1-$E$91)*0.095</f>
        <v>#REF!</v>
      </c>
      <c r="VAU97" s="1488" t="e">
        <f>SUM(VAU23,VAU27,VAU33,VAU38,VAU41,VAU44,VAU47,VAU50,VAU56,VAU62,VAU64,VAU70,VAU76,VAU78,VAU82,#REF!)*(1-$E$91)*0.095</f>
        <v>#REF!</v>
      </c>
      <c r="VAV97" s="1488" t="e">
        <f>SUM(VAV23,VAV27,VAV33,VAV38,VAV41,VAV44,VAV47,VAV50,VAV56,VAV62,VAV64,VAV70,VAV76,VAV78,VAV82,#REF!)*(1-$E$91)*0.095</f>
        <v>#REF!</v>
      </c>
      <c r="VAW97" s="1488" t="e">
        <f>SUM(VAW23,VAW27,VAW33,VAW38,VAW41,VAW44,VAW47,VAW50,VAW56,VAW62,VAW64,VAW70,VAW76,VAW78,VAW82,#REF!)*(1-$E$91)*0.095</f>
        <v>#REF!</v>
      </c>
      <c r="VAX97" s="1488" t="e">
        <f>SUM(VAX23,VAX27,VAX33,VAX38,VAX41,VAX44,VAX47,VAX50,VAX56,VAX62,VAX64,VAX70,VAX76,VAX78,VAX82,#REF!)*(1-$E$91)*0.095</f>
        <v>#REF!</v>
      </c>
      <c r="VAY97" s="1488" t="e">
        <f>SUM(VAY23,VAY27,VAY33,VAY38,VAY41,VAY44,VAY47,VAY50,VAY56,VAY62,VAY64,VAY70,VAY76,VAY78,VAY82,#REF!)*(1-$E$91)*0.095</f>
        <v>#REF!</v>
      </c>
      <c r="VAZ97" s="1488" t="e">
        <f>SUM(VAZ23,VAZ27,VAZ33,VAZ38,VAZ41,VAZ44,VAZ47,VAZ50,VAZ56,VAZ62,VAZ64,VAZ70,VAZ76,VAZ78,VAZ82,#REF!)*(1-$E$91)*0.095</f>
        <v>#REF!</v>
      </c>
      <c r="VBA97" s="1488" t="e">
        <f>SUM(VBA23,VBA27,VBA33,VBA38,VBA41,VBA44,VBA47,VBA50,VBA56,VBA62,VBA64,VBA70,VBA76,VBA78,VBA82,#REF!)*(1-$E$91)*0.095</f>
        <v>#REF!</v>
      </c>
      <c r="VBB97" s="1488" t="e">
        <f>SUM(VBB23,VBB27,VBB33,VBB38,VBB41,VBB44,VBB47,VBB50,VBB56,VBB62,VBB64,VBB70,VBB76,VBB78,VBB82,#REF!)*(1-$E$91)*0.095</f>
        <v>#REF!</v>
      </c>
      <c r="VBC97" s="1488" t="e">
        <f>SUM(VBC23,VBC27,VBC33,VBC38,VBC41,VBC44,VBC47,VBC50,VBC56,VBC62,VBC64,VBC70,VBC76,VBC78,VBC82,#REF!)*(1-$E$91)*0.095</f>
        <v>#REF!</v>
      </c>
      <c r="VBD97" s="1488" t="e">
        <f>SUM(VBD23,VBD27,VBD33,VBD38,VBD41,VBD44,VBD47,VBD50,VBD56,VBD62,VBD64,VBD70,VBD76,VBD78,VBD82,#REF!)*(1-$E$91)*0.095</f>
        <v>#REF!</v>
      </c>
      <c r="VBE97" s="1488" t="e">
        <f>SUM(VBE23,VBE27,VBE33,VBE38,VBE41,VBE44,VBE47,VBE50,VBE56,VBE62,VBE64,VBE70,VBE76,VBE78,VBE82,#REF!)*(1-$E$91)*0.095</f>
        <v>#REF!</v>
      </c>
      <c r="VBF97" s="1488" t="e">
        <f>SUM(VBF23,VBF27,VBF33,VBF38,VBF41,VBF44,VBF47,VBF50,VBF56,VBF62,VBF64,VBF70,VBF76,VBF78,VBF82,#REF!)*(1-$E$91)*0.095</f>
        <v>#REF!</v>
      </c>
      <c r="VBG97" s="1488" t="e">
        <f>SUM(VBG23,VBG27,VBG33,VBG38,VBG41,VBG44,VBG47,VBG50,VBG56,VBG62,VBG64,VBG70,VBG76,VBG78,VBG82,#REF!)*(1-$E$91)*0.095</f>
        <v>#REF!</v>
      </c>
      <c r="VBH97" s="1488" t="e">
        <f>SUM(VBH23,VBH27,VBH33,VBH38,VBH41,VBH44,VBH47,VBH50,VBH56,VBH62,VBH64,VBH70,VBH76,VBH78,VBH82,#REF!)*(1-$E$91)*0.095</f>
        <v>#REF!</v>
      </c>
      <c r="VBI97" s="1488" t="e">
        <f>SUM(VBI23,VBI27,VBI33,VBI38,VBI41,VBI44,VBI47,VBI50,VBI56,VBI62,VBI64,VBI70,VBI76,VBI78,VBI82,#REF!)*(1-$E$91)*0.095</f>
        <v>#REF!</v>
      </c>
      <c r="VBJ97" s="1488" t="e">
        <f>SUM(VBJ23,VBJ27,VBJ33,VBJ38,VBJ41,VBJ44,VBJ47,VBJ50,VBJ56,VBJ62,VBJ64,VBJ70,VBJ76,VBJ78,VBJ82,#REF!)*(1-$E$91)*0.095</f>
        <v>#REF!</v>
      </c>
      <c r="VBK97" s="1488" t="e">
        <f>SUM(VBK23,VBK27,VBK33,VBK38,VBK41,VBK44,VBK47,VBK50,VBK56,VBK62,VBK64,VBK70,VBK76,VBK78,VBK82,#REF!)*(1-$E$91)*0.095</f>
        <v>#REF!</v>
      </c>
      <c r="VBL97" s="1488" t="e">
        <f>SUM(VBL23,VBL27,VBL33,VBL38,VBL41,VBL44,VBL47,VBL50,VBL56,VBL62,VBL64,VBL70,VBL76,VBL78,VBL82,#REF!)*(1-$E$91)*0.095</f>
        <v>#REF!</v>
      </c>
      <c r="VBM97" s="1488" t="e">
        <f>SUM(VBM23,VBM27,VBM33,VBM38,VBM41,VBM44,VBM47,VBM50,VBM56,VBM62,VBM64,VBM70,VBM76,VBM78,VBM82,#REF!)*(1-$E$91)*0.095</f>
        <v>#REF!</v>
      </c>
      <c r="VBN97" s="1488" t="e">
        <f>SUM(VBN23,VBN27,VBN33,VBN38,VBN41,VBN44,VBN47,VBN50,VBN56,VBN62,VBN64,VBN70,VBN76,VBN78,VBN82,#REF!)*(1-$E$91)*0.095</f>
        <v>#REF!</v>
      </c>
      <c r="VBO97" s="1488" t="e">
        <f>SUM(VBO23,VBO27,VBO33,VBO38,VBO41,VBO44,VBO47,VBO50,VBO56,VBO62,VBO64,VBO70,VBO76,VBO78,VBO82,#REF!)*(1-$E$91)*0.095</f>
        <v>#REF!</v>
      </c>
      <c r="VBP97" s="1488" t="e">
        <f>SUM(VBP23,VBP27,VBP33,VBP38,VBP41,VBP44,VBP47,VBP50,VBP56,VBP62,VBP64,VBP70,VBP76,VBP78,VBP82,#REF!)*(1-$E$91)*0.095</f>
        <v>#REF!</v>
      </c>
      <c r="VBQ97" s="1488" t="e">
        <f>SUM(VBQ23,VBQ27,VBQ33,VBQ38,VBQ41,VBQ44,VBQ47,VBQ50,VBQ56,VBQ62,VBQ64,VBQ70,VBQ76,VBQ78,VBQ82,#REF!)*(1-$E$91)*0.095</f>
        <v>#REF!</v>
      </c>
      <c r="VBR97" s="1488" t="e">
        <f>SUM(VBR23,VBR27,VBR33,VBR38,VBR41,VBR44,VBR47,VBR50,VBR56,VBR62,VBR64,VBR70,VBR76,VBR78,VBR82,#REF!)*(1-$E$91)*0.095</f>
        <v>#REF!</v>
      </c>
      <c r="VBS97" s="1488" t="e">
        <f>SUM(VBS23,VBS27,VBS33,VBS38,VBS41,VBS44,VBS47,VBS50,VBS56,VBS62,VBS64,VBS70,VBS76,VBS78,VBS82,#REF!)*(1-$E$91)*0.095</f>
        <v>#REF!</v>
      </c>
      <c r="VBT97" s="1488" t="e">
        <f>SUM(VBT23,VBT27,VBT33,VBT38,VBT41,VBT44,VBT47,VBT50,VBT56,VBT62,VBT64,VBT70,VBT76,VBT78,VBT82,#REF!)*(1-$E$91)*0.095</f>
        <v>#REF!</v>
      </c>
      <c r="VBU97" s="1488" t="e">
        <f>SUM(VBU23,VBU27,VBU33,VBU38,VBU41,VBU44,VBU47,VBU50,VBU56,VBU62,VBU64,VBU70,VBU76,VBU78,VBU82,#REF!)*(1-$E$91)*0.095</f>
        <v>#REF!</v>
      </c>
      <c r="VBV97" s="1488" t="e">
        <f>SUM(VBV23,VBV27,VBV33,VBV38,VBV41,VBV44,VBV47,VBV50,VBV56,VBV62,VBV64,VBV70,VBV76,VBV78,VBV82,#REF!)*(1-$E$91)*0.095</f>
        <v>#REF!</v>
      </c>
      <c r="VBW97" s="1488" t="e">
        <f>SUM(VBW23,VBW27,VBW33,VBW38,VBW41,VBW44,VBW47,VBW50,VBW56,VBW62,VBW64,VBW70,VBW76,VBW78,VBW82,#REF!)*(1-$E$91)*0.095</f>
        <v>#REF!</v>
      </c>
      <c r="VBX97" s="1488" t="e">
        <f>SUM(VBX23,VBX27,VBX33,VBX38,VBX41,VBX44,VBX47,VBX50,VBX56,VBX62,VBX64,VBX70,VBX76,VBX78,VBX82,#REF!)*(1-$E$91)*0.095</f>
        <v>#REF!</v>
      </c>
      <c r="VBY97" s="1488" t="e">
        <f>SUM(VBY23,VBY27,VBY33,VBY38,VBY41,VBY44,VBY47,VBY50,VBY56,VBY62,VBY64,VBY70,VBY76,VBY78,VBY82,#REF!)*(1-$E$91)*0.095</f>
        <v>#REF!</v>
      </c>
      <c r="VBZ97" s="1488" t="e">
        <f>SUM(VBZ23,VBZ27,VBZ33,VBZ38,VBZ41,VBZ44,VBZ47,VBZ50,VBZ56,VBZ62,VBZ64,VBZ70,VBZ76,VBZ78,VBZ82,#REF!)*(1-$E$91)*0.095</f>
        <v>#REF!</v>
      </c>
      <c r="VCA97" s="1488" t="e">
        <f>SUM(VCA23,VCA27,VCA33,VCA38,VCA41,VCA44,VCA47,VCA50,VCA56,VCA62,VCA64,VCA70,VCA76,VCA78,VCA82,#REF!)*(1-$E$91)*0.095</f>
        <v>#REF!</v>
      </c>
      <c r="VCB97" s="1488" t="e">
        <f>SUM(VCB23,VCB27,VCB33,VCB38,VCB41,VCB44,VCB47,VCB50,VCB56,VCB62,VCB64,VCB70,VCB76,VCB78,VCB82,#REF!)*(1-$E$91)*0.095</f>
        <v>#REF!</v>
      </c>
      <c r="VCC97" s="1488" t="e">
        <f>SUM(VCC23,VCC27,VCC33,VCC38,VCC41,VCC44,VCC47,VCC50,VCC56,VCC62,VCC64,VCC70,VCC76,VCC78,VCC82,#REF!)*(1-$E$91)*0.095</f>
        <v>#REF!</v>
      </c>
      <c r="VCD97" s="1488" t="e">
        <f>SUM(VCD23,VCD27,VCD33,VCD38,VCD41,VCD44,VCD47,VCD50,VCD56,VCD62,VCD64,VCD70,VCD76,VCD78,VCD82,#REF!)*(1-$E$91)*0.095</f>
        <v>#REF!</v>
      </c>
      <c r="VCE97" s="1488" t="e">
        <f>SUM(VCE23,VCE27,VCE33,VCE38,VCE41,VCE44,VCE47,VCE50,VCE56,VCE62,VCE64,VCE70,VCE76,VCE78,VCE82,#REF!)*(1-$E$91)*0.095</f>
        <v>#REF!</v>
      </c>
      <c r="VCF97" s="1488" t="e">
        <f>SUM(VCF23,VCF27,VCF33,VCF38,VCF41,VCF44,VCF47,VCF50,VCF56,VCF62,VCF64,VCF70,VCF76,VCF78,VCF82,#REF!)*(1-$E$91)*0.095</f>
        <v>#REF!</v>
      </c>
      <c r="VCG97" s="1488" t="e">
        <f>SUM(VCG23,VCG27,VCG33,VCG38,VCG41,VCG44,VCG47,VCG50,VCG56,VCG62,VCG64,VCG70,VCG76,VCG78,VCG82,#REF!)*(1-$E$91)*0.095</f>
        <v>#REF!</v>
      </c>
      <c r="VCH97" s="1488" t="e">
        <f>SUM(VCH23,VCH27,VCH33,VCH38,VCH41,VCH44,VCH47,VCH50,VCH56,VCH62,VCH64,VCH70,VCH76,VCH78,VCH82,#REF!)*(1-$E$91)*0.095</f>
        <v>#REF!</v>
      </c>
      <c r="VCI97" s="1488" t="e">
        <f>SUM(VCI23,VCI27,VCI33,VCI38,VCI41,VCI44,VCI47,VCI50,VCI56,VCI62,VCI64,VCI70,VCI76,VCI78,VCI82,#REF!)*(1-$E$91)*0.095</f>
        <v>#REF!</v>
      </c>
      <c r="VCJ97" s="1488" t="e">
        <f>SUM(VCJ23,VCJ27,VCJ33,VCJ38,VCJ41,VCJ44,VCJ47,VCJ50,VCJ56,VCJ62,VCJ64,VCJ70,VCJ76,VCJ78,VCJ82,#REF!)*(1-$E$91)*0.095</f>
        <v>#REF!</v>
      </c>
      <c r="VCK97" s="1488" t="e">
        <f>SUM(VCK23,VCK27,VCK33,VCK38,VCK41,VCK44,VCK47,VCK50,VCK56,VCK62,VCK64,VCK70,VCK76,VCK78,VCK82,#REF!)*(1-$E$91)*0.095</f>
        <v>#REF!</v>
      </c>
      <c r="VCL97" s="1488" t="e">
        <f>SUM(VCL23,VCL27,VCL33,VCL38,VCL41,VCL44,VCL47,VCL50,VCL56,VCL62,VCL64,VCL70,VCL76,VCL78,VCL82,#REF!)*(1-$E$91)*0.095</f>
        <v>#REF!</v>
      </c>
      <c r="VCM97" s="1488" t="e">
        <f>SUM(VCM23,VCM27,VCM33,VCM38,VCM41,VCM44,VCM47,VCM50,VCM56,VCM62,VCM64,VCM70,VCM76,VCM78,VCM82,#REF!)*(1-$E$91)*0.095</f>
        <v>#REF!</v>
      </c>
      <c r="VCN97" s="1488" t="e">
        <f>SUM(VCN23,VCN27,VCN33,VCN38,VCN41,VCN44,VCN47,VCN50,VCN56,VCN62,VCN64,VCN70,VCN76,VCN78,VCN82,#REF!)*(1-$E$91)*0.095</f>
        <v>#REF!</v>
      </c>
      <c r="VCO97" s="1488" t="e">
        <f>SUM(VCO23,VCO27,VCO33,VCO38,VCO41,VCO44,VCO47,VCO50,VCO56,VCO62,VCO64,VCO70,VCO76,VCO78,VCO82,#REF!)*(1-$E$91)*0.095</f>
        <v>#REF!</v>
      </c>
      <c r="VCP97" s="1488" t="e">
        <f>SUM(VCP23,VCP27,VCP33,VCP38,VCP41,VCP44,VCP47,VCP50,VCP56,VCP62,VCP64,VCP70,VCP76,VCP78,VCP82,#REF!)*(1-$E$91)*0.095</f>
        <v>#REF!</v>
      </c>
      <c r="VCQ97" s="1488" t="e">
        <f>SUM(VCQ23,VCQ27,VCQ33,VCQ38,VCQ41,VCQ44,VCQ47,VCQ50,VCQ56,VCQ62,VCQ64,VCQ70,VCQ76,VCQ78,VCQ82,#REF!)*(1-$E$91)*0.095</f>
        <v>#REF!</v>
      </c>
      <c r="VCR97" s="1488" t="e">
        <f>SUM(VCR23,VCR27,VCR33,VCR38,VCR41,VCR44,VCR47,VCR50,VCR56,VCR62,VCR64,VCR70,VCR76,VCR78,VCR82,#REF!)*(1-$E$91)*0.095</f>
        <v>#REF!</v>
      </c>
      <c r="VCS97" s="1488" t="e">
        <f>SUM(VCS23,VCS27,VCS33,VCS38,VCS41,VCS44,VCS47,VCS50,VCS56,VCS62,VCS64,VCS70,VCS76,VCS78,VCS82,#REF!)*(1-$E$91)*0.095</f>
        <v>#REF!</v>
      </c>
      <c r="VCT97" s="1488" t="e">
        <f>SUM(VCT23,VCT27,VCT33,VCT38,VCT41,VCT44,VCT47,VCT50,VCT56,VCT62,VCT64,VCT70,VCT76,VCT78,VCT82,#REF!)*(1-$E$91)*0.095</f>
        <v>#REF!</v>
      </c>
      <c r="VCU97" s="1488" t="e">
        <f>SUM(VCU23,VCU27,VCU33,VCU38,VCU41,VCU44,VCU47,VCU50,VCU56,VCU62,VCU64,VCU70,VCU76,VCU78,VCU82,#REF!)*(1-$E$91)*0.095</f>
        <v>#REF!</v>
      </c>
      <c r="VCV97" s="1488" t="e">
        <f>SUM(VCV23,VCV27,VCV33,VCV38,VCV41,VCV44,VCV47,VCV50,VCV56,VCV62,VCV64,VCV70,VCV76,VCV78,VCV82,#REF!)*(1-$E$91)*0.095</f>
        <v>#REF!</v>
      </c>
      <c r="VCW97" s="1488" t="e">
        <f>SUM(VCW23,VCW27,VCW33,VCW38,VCW41,VCW44,VCW47,VCW50,VCW56,VCW62,VCW64,VCW70,VCW76,VCW78,VCW82,#REF!)*(1-$E$91)*0.095</f>
        <v>#REF!</v>
      </c>
      <c r="VCX97" s="1488" t="e">
        <f>SUM(VCX23,VCX27,VCX33,VCX38,VCX41,VCX44,VCX47,VCX50,VCX56,VCX62,VCX64,VCX70,VCX76,VCX78,VCX82,#REF!)*(1-$E$91)*0.095</f>
        <v>#REF!</v>
      </c>
      <c r="VCY97" s="1488" t="e">
        <f>SUM(VCY23,VCY27,VCY33,VCY38,VCY41,VCY44,VCY47,VCY50,VCY56,VCY62,VCY64,VCY70,VCY76,VCY78,VCY82,#REF!)*(1-$E$91)*0.095</f>
        <v>#REF!</v>
      </c>
      <c r="VCZ97" s="1488" t="e">
        <f>SUM(VCZ23,VCZ27,VCZ33,VCZ38,VCZ41,VCZ44,VCZ47,VCZ50,VCZ56,VCZ62,VCZ64,VCZ70,VCZ76,VCZ78,VCZ82,#REF!)*(1-$E$91)*0.095</f>
        <v>#REF!</v>
      </c>
      <c r="VDA97" s="1488" t="e">
        <f>SUM(VDA23,VDA27,VDA33,VDA38,VDA41,VDA44,VDA47,VDA50,VDA56,VDA62,VDA64,VDA70,VDA76,VDA78,VDA82,#REF!)*(1-$E$91)*0.095</f>
        <v>#REF!</v>
      </c>
      <c r="VDB97" s="1488" t="e">
        <f>SUM(VDB23,VDB27,VDB33,VDB38,VDB41,VDB44,VDB47,VDB50,VDB56,VDB62,VDB64,VDB70,VDB76,VDB78,VDB82,#REF!)*(1-$E$91)*0.095</f>
        <v>#REF!</v>
      </c>
      <c r="VDC97" s="1488" t="e">
        <f>SUM(VDC23,VDC27,VDC33,VDC38,VDC41,VDC44,VDC47,VDC50,VDC56,VDC62,VDC64,VDC70,VDC76,VDC78,VDC82,#REF!)*(1-$E$91)*0.095</f>
        <v>#REF!</v>
      </c>
      <c r="VDD97" s="1488" t="e">
        <f>SUM(VDD23,VDD27,VDD33,VDD38,VDD41,VDD44,VDD47,VDD50,VDD56,VDD62,VDD64,VDD70,VDD76,VDD78,VDD82,#REF!)*(1-$E$91)*0.095</f>
        <v>#REF!</v>
      </c>
      <c r="VDE97" s="1488" t="e">
        <f>SUM(VDE23,VDE27,VDE33,VDE38,VDE41,VDE44,VDE47,VDE50,VDE56,VDE62,VDE64,VDE70,VDE76,VDE78,VDE82,#REF!)*(1-$E$91)*0.095</f>
        <v>#REF!</v>
      </c>
      <c r="VDF97" s="1488" t="e">
        <f>SUM(VDF23,VDF27,VDF33,VDF38,VDF41,VDF44,VDF47,VDF50,VDF56,VDF62,VDF64,VDF70,VDF76,VDF78,VDF82,#REF!)*(1-$E$91)*0.095</f>
        <v>#REF!</v>
      </c>
      <c r="VDG97" s="1488" t="e">
        <f>SUM(VDG23,VDG27,VDG33,VDG38,VDG41,VDG44,VDG47,VDG50,VDG56,VDG62,VDG64,VDG70,VDG76,VDG78,VDG82,#REF!)*(1-$E$91)*0.095</f>
        <v>#REF!</v>
      </c>
      <c r="VDH97" s="1488" t="e">
        <f>SUM(VDH23,VDH27,VDH33,VDH38,VDH41,VDH44,VDH47,VDH50,VDH56,VDH62,VDH64,VDH70,VDH76,VDH78,VDH82,#REF!)*(1-$E$91)*0.095</f>
        <v>#REF!</v>
      </c>
      <c r="VDI97" s="1488" t="e">
        <f>SUM(VDI23,VDI27,VDI33,VDI38,VDI41,VDI44,VDI47,VDI50,VDI56,VDI62,VDI64,VDI70,VDI76,VDI78,VDI82,#REF!)*(1-$E$91)*0.095</f>
        <v>#REF!</v>
      </c>
      <c r="VDJ97" s="1488" t="e">
        <f>SUM(VDJ23,VDJ27,VDJ33,VDJ38,VDJ41,VDJ44,VDJ47,VDJ50,VDJ56,VDJ62,VDJ64,VDJ70,VDJ76,VDJ78,VDJ82,#REF!)*(1-$E$91)*0.095</f>
        <v>#REF!</v>
      </c>
      <c r="VDK97" s="1488" t="e">
        <f>SUM(VDK23,VDK27,VDK33,VDK38,VDK41,VDK44,VDK47,VDK50,VDK56,VDK62,VDK64,VDK70,VDK76,VDK78,VDK82,#REF!)*(1-$E$91)*0.095</f>
        <v>#REF!</v>
      </c>
      <c r="VDL97" s="1488" t="e">
        <f>SUM(VDL23,VDL27,VDL33,VDL38,VDL41,VDL44,VDL47,VDL50,VDL56,VDL62,VDL64,VDL70,VDL76,VDL78,VDL82,#REF!)*(1-$E$91)*0.095</f>
        <v>#REF!</v>
      </c>
      <c r="VDM97" s="1488" t="e">
        <f>SUM(VDM23,VDM27,VDM33,VDM38,VDM41,VDM44,VDM47,VDM50,VDM56,VDM62,VDM64,VDM70,VDM76,VDM78,VDM82,#REF!)*(1-$E$91)*0.095</f>
        <v>#REF!</v>
      </c>
      <c r="VDN97" s="1488" t="e">
        <f>SUM(VDN23,VDN27,VDN33,VDN38,VDN41,VDN44,VDN47,VDN50,VDN56,VDN62,VDN64,VDN70,VDN76,VDN78,VDN82,#REF!)*(1-$E$91)*0.095</f>
        <v>#REF!</v>
      </c>
      <c r="VDO97" s="1488" t="e">
        <f>SUM(VDO23,VDO27,VDO33,VDO38,VDO41,VDO44,VDO47,VDO50,VDO56,VDO62,VDO64,VDO70,VDO76,VDO78,VDO82,#REF!)*(1-$E$91)*0.095</f>
        <v>#REF!</v>
      </c>
      <c r="VDP97" s="1488" t="e">
        <f>SUM(VDP23,VDP27,VDP33,VDP38,VDP41,VDP44,VDP47,VDP50,VDP56,VDP62,VDP64,VDP70,VDP76,VDP78,VDP82,#REF!)*(1-$E$91)*0.095</f>
        <v>#REF!</v>
      </c>
      <c r="VDQ97" s="1488" t="e">
        <f>SUM(VDQ23,VDQ27,VDQ33,VDQ38,VDQ41,VDQ44,VDQ47,VDQ50,VDQ56,VDQ62,VDQ64,VDQ70,VDQ76,VDQ78,VDQ82,#REF!)*(1-$E$91)*0.095</f>
        <v>#REF!</v>
      </c>
      <c r="VDR97" s="1488" t="e">
        <f>SUM(VDR23,VDR27,VDR33,VDR38,VDR41,VDR44,VDR47,VDR50,VDR56,VDR62,VDR64,VDR70,VDR76,VDR78,VDR82,#REF!)*(1-$E$91)*0.095</f>
        <v>#REF!</v>
      </c>
      <c r="VDS97" s="1488" t="e">
        <f>SUM(VDS23,VDS27,VDS33,VDS38,VDS41,VDS44,VDS47,VDS50,VDS56,VDS62,VDS64,VDS70,VDS76,VDS78,VDS82,#REF!)*(1-$E$91)*0.095</f>
        <v>#REF!</v>
      </c>
      <c r="VDT97" s="1488" t="e">
        <f>SUM(VDT23,VDT27,VDT33,VDT38,VDT41,VDT44,VDT47,VDT50,VDT56,VDT62,VDT64,VDT70,VDT76,VDT78,VDT82,#REF!)*(1-$E$91)*0.095</f>
        <v>#REF!</v>
      </c>
      <c r="VDU97" s="1488" t="e">
        <f>SUM(VDU23,VDU27,VDU33,VDU38,VDU41,VDU44,VDU47,VDU50,VDU56,VDU62,VDU64,VDU70,VDU76,VDU78,VDU82,#REF!)*(1-$E$91)*0.095</f>
        <v>#REF!</v>
      </c>
      <c r="VDV97" s="1488" t="e">
        <f>SUM(VDV23,VDV27,VDV33,VDV38,VDV41,VDV44,VDV47,VDV50,VDV56,VDV62,VDV64,VDV70,VDV76,VDV78,VDV82,#REF!)*(1-$E$91)*0.095</f>
        <v>#REF!</v>
      </c>
      <c r="VDW97" s="1488" t="e">
        <f>SUM(VDW23,VDW27,VDW33,VDW38,VDW41,VDW44,VDW47,VDW50,VDW56,VDW62,VDW64,VDW70,VDW76,VDW78,VDW82,#REF!)*(1-$E$91)*0.095</f>
        <v>#REF!</v>
      </c>
      <c r="VDX97" s="1488" t="e">
        <f>SUM(VDX23,VDX27,VDX33,VDX38,VDX41,VDX44,VDX47,VDX50,VDX56,VDX62,VDX64,VDX70,VDX76,VDX78,VDX82,#REF!)*(1-$E$91)*0.095</f>
        <v>#REF!</v>
      </c>
      <c r="VDY97" s="1488" t="e">
        <f>SUM(VDY23,VDY27,VDY33,VDY38,VDY41,VDY44,VDY47,VDY50,VDY56,VDY62,VDY64,VDY70,VDY76,VDY78,VDY82,#REF!)*(1-$E$91)*0.095</f>
        <v>#REF!</v>
      </c>
      <c r="VDZ97" s="1488" t="e">
        <f>SUM(VDZ23,VDZ27,VDZ33,VDZ38,VDZ41,VDZ44,VDZ47,VDZ50,VDZ56,VDZ62,VDZ64,VDZ70,VDZ76,VDZ78,VDZ82,#REF!)*(1-$E$91)*0.095</f>
        <v>#REF!</v>
      </c>
      <c r="VEA97" s="1488" t="e">
        <f>SUM(VEA23,VEA27,VEA33,VEA38,VEA41,VEA44,VEA47,VEA50,VEA56,VEA62,VEA64,VEA70,VEA76,VEA78,VEA82,#REF!)*(1-$E$91)*0.095</f>
        <v>#REF!</v>
      </c>
      <c r="VEB97" s="1488" t="e">
        <f>SUM(VEB23,VEB27,VEB33,VEB38,VEB41,VEB44,VEB47,VEB50,VEB56,VEB62,VEB64,VEB70,VEB76,VEB78,VEB82,#REF!)*(1-$E$91)*0.095</f>
        <v>#REF!</v>
      </c>
      <c r="VEC97" s="1488" t="e">
        <f>SUM(VEC23,VEC27,VEC33,VEC38,VEC41,VEC44,VEC47,VEC50,VEC56,VEC62,VEC64,VEC70,VEC76,VEC78,VEC82,#REF!)*(1-$E$91)*0.095</f>
        <v>#REF!</v>
      </c>
      <c r="VED97" s="1488" t="e">
        <f>SUM(VED23,VED27,VED33,VED38,VED41,VED44,VED47,VED50,VED56,VED62,VED64,VED70,VED76,VED78,VED82,#REF!)*(1-$E$91)*0.095</f>
        <v>#REF!</v>
      </c>
      <c r="VEE97" s="1488" t="e">
        <f>SUM(VEE23,VEE27,VEE33,VEE38,VEE41,VEE44,VEE47,VEE50,VEE56,VEE62,VEE64,VEE70,VEE76,VEE78,VEE82,#REF!)*(1-$E$91)*0.095</f>
        <v>#REF!</v>
      </c>
      <c r="VEF97" s="1488" t="e">
        <f>SUM(VEF23,VEF27,VEF33,VEF38,VEF41,VEF44,VEF47,VEF50,VEF56,VEF62,VEF64,VEF70,VEF76,VEF78,VEF82,#REF!)*(1-$E$91)*0.095</f>
        <v>#REF!</v>
      </c>
      <c r="VEG97" s="1488" t="e">
        <f>SUM(VEG23,VEG27,VEG33,VEG38,VEG41,VEG44,VEG47,VEG50,VEG56,VEG62,VEG64,VEG70,VEG76,VEG78,VEG82,#REF!)*(1-$E$91)*0.095</f>
        <v>#REF!</v>
      </c>
      <c r="VEH97" s="1488" t="e">
        <f>SUM(VEH23,VEH27,VEH33,VEH38,VEH41,VEH44,VEH47,VEH50,VEH56,VEH62,VEH64,VEH70,VEH76,VEH78,VEH82,#REF!)*(1-$E$91)*0.095</f>
        <v>#REF!</v>
      </c>
      <c r="VEI97" s="1488" t="e">
        <f>SUM(VEI23,VEI27,VEI33,VEI38,VEI41,VEI44,VEI47,VEI50,VEI56,VEI62,VEI64,VEI70,VEI76,VEI78,VEI82,#REF!)*(1-$E$91)*0.095</f>
        <v>#REF!</v>
      </c>
      <c r="VEJ97" s="1488" t="e">
        <f>SUM(VEJ23,VEJ27,VEJ33,VEJ38,VEJ41,VEJ44,VEJ47,VEJ50,VEJ56,VEJ62,VEJ64,VEJ70,VEJ76,VEJ78,VEJ82,#REF!)*(1-$E$91)*0.095</f>
        <v>#REF!</v>
      </c>
      <c r="VEK97" s="1488" t="e">
        <f>SUM(VEK23,VEK27,VEK33,VEK38,VEK41,VEK44,VEK47,VEK50,VEK56,VEK62,VEK64,VEK70,VEK76,VEK78,VEK82,#REF!)*(1-$E$91)*0.095</f>
        <v>#REF!</v>
      </c>
      <c r="VEL97" s="1488" t="e">
        <f>SUM(VEL23,VEL27,VEL33,VEL38,VEL41,VEL44,VEL47,VEL50,VEL56,VEL62,VEL64,VEL70,VEL76,VEL78,VEL82,#REF!)*(1-$E$91)*0.095</f>
        <v>#REF!</v>
      </c>
      <c r="VEM97" s="1488" t="e">
        <f>SUM(VEM23,VEM27,VEM33,VEM38,VEM41,VEM44,VEM47,VEM50,VEM56,VEM62,VEM64,VEM70,VEM76,VEM78,VEM82,#REF!)*(1-$E$91)*0.095</f>
        <v>#REF!</v>
      </c>
      <c r="VEN97" s="1488" t="e">
        <f>SUM(VEN23,VEN27,VEN33,VEN38,VEN41,VEN44,VEN47,VEN50,VEN56,VEN62,VEN64,VEN70,VEN76,VEN78,VEN82,#REF!)*(1-$E$91)*0.095</f>
        <v>#REF!</v>
      </c>
      <c r="VEO97" s="1488" t="e">
        <f>SUM(VEO23,VEO27,VEO33,VEO38,VEO41,VEO44,VEO47,VEO50,VEO56,VEO62,VEO64,VEO70,VEO76,VEO78,VEO82,#REF!)*(1-$E$91)*0.095</f>
        <v>#REF!</v>
      </c>
      <c r="VEP97" s="1488" t="e">
        <f>SUM(VEP23,VEP27,VEP33,VEP38,VEP41,VEP44,VEP47,VEP50,VEP56,VEP62,VEP64,VEP70,VEP76,VEP78,VEP82,#REF!)*(1-$E$91)*0.095</f>
        <v>#REF!</v>
      </c>
      <c r="VEQ97" s="1488" t="e">
        <f>SUM(VEQ23,VEQ27,VEQ33,VEQ38,VEQ41,VEQ44,VEQ47,VEQ50,VEQ56,VEQ62,VEQ64,VEQ70,VEQ76,VEQ78,VEQ82,#REF!)*(1-$E$91)*0.095</f>
        <v>#REF!</v>
      </c>
      <c r="VER97" s="1488" t="e">
        <f>SUM(VER23,VER27,VER33,VER38,VER41,VER44,VER47,VER50,VER56,VER62,VER64,VER70,VER76,VER78,VER82,#REF!)*(1-$E$91)*0.095</f>
        <v>#REF!</v>
      </c>
      <c r="VES97" s="1488" t="e">
        <f>SUM(VES23,VES27,VES33,VES38,VES41,VES44,VES47,VES50,VES56,VES62,VES64,VES70,VES76,VES78,VES82,#REF!)*(1-$E$91)*0.095</f>
        <v>#REF!</v>
      </c>
      <c r="VET97" s="1488" t="e">
        <f>SUM(VET23,VET27,VET33,VET38,VET41,VET44,VET47,VET50,VET56,VET62,VET64,VET70,VET76,VET78,VET82,#REF!)*(1-$E$91)*0.095</f>
        <v>#REF!</v>
      </c>
      <c r="VEU97" s="1488" t="e">
        <f>SUM(VEU23,VEU27,VEU33,VEU38,VEU41,VEU44,VEU47,VEU50,VEU56,VEU62,VEU64,VEU70,VEU76,VEU78,VEU82,#REF!)*(1-$E$91)*0.095</f>
        <v>#REF!</v>
      </c>
      <c r="VEV97" s="1488" t="e">
        <f>SUM(VEV23,VEV27,VEV33,VEV38,VEV41,VEV44,VEV47,VEV50,VEV56,VEV62,VEV64,VEV70,VEV76,VEV78,VEV82,#REF!)*(1-$E$91)*0.095</f>
        <v>#REF!</v>
      </c>
      <c r="VEW97" s="1488" t="e">
        <f>SUM(VEW23,VEW27,VEW33,VEW38,VEW41,VEW44,VEW47,VEW50,VEW56,VEW62,VEW64,VEW70,VEW76,VEW78,VEW82,#REF!)*(1-$E$91)*0.095</f>
        <v>#REF!</v>
      </c>
      <c r="VEX97" s="1488" t="e">
        <f>SUM(VEX23,VEX27,VEX33,VEX38,VEX41,VEX44,VEX47,VEX50,VEX56,VEX62,VEX64,VEX70,VEX76,VEX78,VEX82,#REF!)*(1-$E$91)*0.095</f>
        <v>#REF!</v>
      </c>
      <c r="VEY97" s="1488" t="e">
        <f>SUM(VEY23,VEY27,VEY33,VEY38,VEY41,VEY44,VEY47,VEY50,VEY56,VEY62,VEY64,VEY70,VEY76,VEY78,VEY82,#REF!)*(1-$E$91)*0.095</f>
        <v>#REF!</v>
      </c>
      <c r="VEZ97" s="1488" t="e">
        <f>SUM(VEZ23,VEZ27,VEZ33,VEZ38,VEZ41,VEZ44,VEZ47,VEZ50,VEZ56,VEZ62,VEZ64,VEZ70,VEZ76,VEZ78,VEZ82,#REF!)*(1-$E$91)*0.095</f>
        <v>#REF!</v>
      </c>
      <c r="VFA97" s="1488" t="e">
        <f>SUM(VFA23,VFA27,VFA33,VFA38,VFA41,VFA44,VFA47,VFA50,VFA56,VFA62,VFA64,VFA70,VFA76,VFA78,VFA82,#REF!)*(1-$E$91)*0.095</f>
        <v>#REF!</v>
      </c>
      <c r="VFB97" s="1488" t="e">
        <f>SUM(VFB23,VFB27,VFB33,VFB38,VFB41,VFB44,VFB47,VFB50,VFB56,VFB62,VFB64,VFB70,VFB76,VFB78,VFB82,#REF!)*(1-$E$91)*0.095</f>
        <v>#REF!</v>
      </c>
      <c r="VFC97" s="1488" t="e">
        <f>SUM(VFC23,VFC27,VFC33,VFC38,VFC41,VFC44,VFC47,VFC50,VFC56,VFC62,VFC64,VFC70,VFC76,VFC78,VFC82,#REF!)*(1-$E$91)*0.095</f>
        <v>#REF!</v>
      </c>
      <c r="VFD97" s="1488" t="e">
        <f>SUM(VFD23,VFD27,VFD33,VFD38,VFD41,VFD44,VFD47,VFD50,VFD56,VFD62,VFD64,VFD70,VFD76,VFD78,VFD82,#REF!)*(1-$E$91)*0.095</f>
        <v>#REF!</v>
      </c>
      <c r="VFE97" s="1488" t="e">
        <f>SUM(VFE23,VFE27,VFE33,VFE38,VFE41,VFE44,VFE47,VFE50,VFE56,VFE62,VFE64,VFE70,VFE76,VFE78,VFE82,#REF!)*(1-$E$91)*0.095</f>
        <v>#REF!</v>
      </c>
      <c r="VFF97" s="1488" t="e">
        <f>SUM(VFF23,VFF27,VFF33,VFF38,VFF41,VFF44,VFF47,VFF50,VFF56,VFF62,VFF64,VFF70,VFF76,VFF78,VFF82,#REF!)*(1-$E$91)*0.095</f>
        <v>#REF!</v>
      </c>
      <c r="VFG97" s="1488" t="e">
        <f>SUM(VFG23,VFG27,VFG33,VFG38,VFG41,VFG44,VFG47,VFG50,VFG56,VFG62,VFG64,VFG70,VFG76,VFG78,VFG82,#REF!)*(1-$E$91)*0.095</f>
        <v>#REF!</v>
      </c>
      <c r="VFH97" s="1488" t="e">
        <f>SUM(VFH23,VFH27,VFH33,VFH38,VFH41,VFH44,VFH47,VFH50,VFH56,VFH62,VFH64,VFH70,VFH76,VFH78,VFH82,#REF!)*(1-$E$91)*0.095</f>
        <v>#REF!</v>
      </c>
      <c r="VFI97" s="1488" t="e">
        <f>SUM(VFI23,VFI27,VFI33,VFI38,VFI41,VFI44,VFI47,VFI50,VFI56,VFI62,VFI64,VFI70,VFI76,VFI78,VFI82,#REF!)*(1-$E$91)*0.095</f>
        <v>#REF!</v>
      </c>
      <c r="VFJ97" s="1488" t="e">
        <f>SUM(VFJ23,VFJ27,VFJ33,VFJ38,VFJ41,VFJ44,VFJ47,VFJ50,VFJ56,VFJ62,VFJ64,VFJ70,VFJ76,VFJ78,VFJ82,#REF!)*(1-$E$91)*0.095</f>
        <v>#REF!</v>
      </c>
      <c r="VFK97" s="1488" t="e">
        <f>SUM(VFK23,VFK27,VFK33,VFK38,VFK41,VFK44,VFK47,VFK50,VFK56,VFK62,VFK64,VFK70,VFK76,VFK78,VFK82,#REF!)*(1-$E$91)*0.095</f>
        <v>#REF!</v>
      </c>
      <c r="VFL97" s="1488" t="e">
        <f>SUM(VFL23,VFL27,VFL33,VFL38,VFL41,VFL44,VFL47,VFL50,VFL56,VFL62,VFL64,VFL70,VFL76,VFL78,VFL82,#REF!)*(1-$E$91)*0.095</f>
        <v>#REF!</v>
      </c>
      <c r="VFM97" s="1488" t="e">
        <f>SUM(VFM23,VFM27,VFM33,VFM38,VFM41,VFM44,VFM47,VFM50,VFM56,VFM62,VFM64,VFM70,VFM76,VFM78,VFM82,#REF!)*(1-$E$91)*0.095</f>
        <v>#REF!</v>
      </c>
      <c r="VFN97" s="1488" t="e">
        <f>SUM(VFN23,VFN27,VFN33,VFN38,VFN41,VFN44,VFN47,VFN50,VFN56,VFN62,VFN64,VFN70,VFN76,VFN78,VFN82,#REF!)*(1-$E$91)*0.095</f>
        <v>#REF!</v>
      </c>
      <c r="VFO97" s="1488" t="e">
        <f>SUM(VFO23,VFO27,VFO33,VFO38,VFO41,VFO44,VFO47,VFO50,VFO56,VFO62,VFO64,VFO70,VFO76,VFO78,VFO82,#REF!)*(1-$E$91)*0.095</f>
        <v>#REF!</v>
      </c>
      <c r="VFP97" s="1488" t="e">
        <f>SUM(VFP23,VFP27,VFP33,VFP38,VFP41,VFP44,VFP47,VFP50,VFP56,VFP62,VFP64,VFP70,VFP76,VFP78,VFP82,#REF!)*(1-$E$91)*0.095</f>
        <v>#REF!</v>
      </c>
      <c r="VFQ97" s="1488" t="e">
        <f>SUM(VFQ23,VFQ27,VFQ33,VFQ38,VFQ41,VFQ44,VFQ47,VFQ50,VFQ56,VFQ62,VFQ64,VFQ70,VFQ76,VFQ78,VFQ82,#REF!)*(1-$E$91)*0.095</f>
        <v>#REF!</v>
      </c>
      <c r="VFR97" s="1488" t="e">
        <f>SUM(VFR23,VFR27,VFR33,VFR38,VFR41,VFR44,VFR47,VFR50,VFR56,VFR62,VFR64,VFR70,VFR76,VFR78,VFR82,#REF!)*(1-$E$91)*0.095</f>
        <v>#REF!</v>
      </c>
      <c r="VFS97" s="1488" t="e">
        <f>SUM(VFS23,VFS27,VFS33,VFS38,VFS41,VFS44,VFS47,VFS50,VFS56,VFS62,VFS64,VFS70,VFS76,VFS78,VFS82,#REF!)*(1-$E$91)*0.095</f>
        <v>#REF!</v>
      </c>
      <c r="VFT97" s="1488" t="e">
        <f>SUM(VFT23,VFT27,VFT33,VFT38,VFT41,VFT44,VFT47,VFT50,VFT56,VFT62,VFT64,VFT70,VFT76,VFT78,VFT82,#REF!)*(1-$E$91)*0.095</f>
        <v>#REF!</v>
      </c>
      <c r="VFU97" s="1488" t="e">
        <f>SUM(VFU23,VFU27,VFU33,VFU38,VFU41,VFU44,VFU47,VFU50,VFU56,VFU62,VFU64,VFU70,VFU76,VFU78,VFU82,#REF!)*(1-$E$91)*0.095</f>
        <v>#REF!</v>
      </c>
      <c r="VFV97" s="1488" t="e">
        <f>SUM(VFV23,VFV27,VFV33,VFV38,VFV41,VFV44,VFV47,VFV50,VFV56,VFV62,VFV64,VFV70,VFV76,VFV78,VFV82,#REF!)*(1-$E$91)*0.095</f>
        <v>#REF!</v>
      </c>
      <c r="VFW97" s="1488" t="e">
        <f>SUM(VFW23,VFW27,VFW33,VFW38,VFW41,VFW44,VFW47,VFW50,VFW56,VFW62,VFW64,VFW70,VFW76,VFW78,VFW82,#REF!)*(1-$E$91)*0.095</f>
        <v>#REF!</v>
      </c>
      <c r="VFX97" s="1488" t="e">
        <f>SUM(VFX23,VFX27,VFX33,VFX38,VFX41,VFX44,VFX47,VFX50,VFX56,VFX62,VFX64,VFX70,VFX76,VFX78,VFX82,#REF!)*(1-$E$91)*0.095</f>
        <v>#REF!</v>
      </c>
      <c r="VFY97" s="1488" t="e">
        <f>SUM(VFY23,VFY27,VFY33,VFY38,VFY41,VFY44,VFY47,VFY50,VFY56,VFY62,VFY64,VFY70,VFY76,VFY78,VFY82,#REF!)*(1-$E$91)*0.095</f>
        <v>#REF!</v>
      </c>
      <c r="VFZ97" s="1488" t="e">
        <f>SUM(VFZ23,VFZ27,VFZ33,VFZ38,VFZ41,VFZ44,VFZ47,VFZ50,VFZ56,VFZ62,VFZ64,VFZ70,VFZ76,VFZ78,VFZ82,#REF!)*(1-$E$91)*0.095</f>
        <v>#REF!</v>
      </c>
      <c r="VGA97" s="1488" t="e">
        <f>SUM(VGA23,VGA27,VGA33,VGA38,VGA41,VGA44,VGA47,VGA50,VGA56,VGA62,VGA64,VGA70,VGA76,VGA78,VGA82,#REF!)*(1-$E$91)*0.095</f>
        <v>#REF!</v>
      </c>
      <c r="VGB97" s="1488" t="e">
        <f>SUM(VGB23,VGB27,VGB33,VGB38,VGB41,VGB44,VGB47,VGB50,VGB56,VGB62,VGB64,VGB70,VGB76,VGB78,VGB82,#REF!)*(1-$E$91)*0.095</f>
        <v>#REF!</v>
      </c>
      <c r="VGC97" s="1488" t="e">
        <f>SUM(VGC23,VGC27,VGC33,VGC38,VGC41,VGC44,VGC47,VGC50,VGC56,VGC62,VGC64,VGC70,VGC76,VGC78,VGC82,#REF!)*(1-$E$91)*0.095</f>
        <v>#REF!</v>
      </c>
      <c r="VGD97" s="1488" t="e">
        <f>SUM(VGD23,VGD27,VGD33,VGD38,VGD41,VGD44,VGD47,VGD50,VGD56,VGD62,VGD64,VGD70,VGD76,VGD78,VGD82,#REF!)*(1-$E$91)*0.095</f>
        <v>#REF!</v>
      </c>
      <c r="VGE97" s="1488" t="e">
        <f>SUM(VGE23,VGE27,VGE33,VGE38,VGE41,VGE44,VGE47,VGE50,VGE56,VGE62,VGE64,VGE70,VGE76,VGE78,VGE82,#REF!)*(1-$E$91)*0.095</f>
        <v>#REF!</v>
      </c>
      <c r="VGF97" s="1488" t="e">
        <f>SUM(VGF23,VGF27,VGF33,VGF38,VGF41,VGF44,VGF47,VGF50,VGF56,VGF62,VGF64,VGF70,VGF76,VGF78,VGF82,#REF!)*(1-$E$91)*0.095</f>
        <v>#REF!</v>
      </c>
      <c r="VGG97" s="1488" t="e">
        <f>SUM(VGG23,VGG27,VGG33,VGG38,VGG41,VGG44,VGG47,VGG50,VGG56,VGG62,VGG64,VGG70,VGG76,VGG78,VGG82,#REF!)*(1-$E$91)*0.095</f>
        <v>#REF!</v>
      </c>
      <c r="VGH97" s="1488" t="e">
        <f>SUM(VGH23,VGH27,VGH33,VGH38,VGH41,VGH44,VGH47,VGH50,VGH56,VGH62,VGH64,VGH70,VGH76,VGH78,VGH82,#REF!)*(1-$E$91)*0.095</f>
        <v>#REF!</v>
      </c>
      <c r="VGI97" s="1488" t="e">
        <f>SUM(VGI23,VGI27,VGI33,VGI38,VGI41,VGI44,VGI47,VGI50,VGI56,VGI62,VGI64,VGI70,VGI76,VGI78,VGI82,#REF!)*(1-$E$91)*0.095</f>
        <v>#REF!</v>
      </c>
      <c r="VGJ97" s="1488" t="e">
        <f>SUM(VGJ23,VGJ27,VGJ33,VGJ38,VGJ41,VGJ44,VGJ47,VGJ50,VGJ56,VGJ62,VGJ64,VGJ70,VGJ76,VGJ78,VGJ82,#REF!)*(1-$E$91)*0.095</f>
        <v>#REF!</v>
      </c>
      <c r="VGK97" s="1488" t="e">
        <f>SUM(VGK23,VGK27,VGK33,VGK38,VGK41,VGK44,VGK47,VGK50,VGK56,VGK62,VGK64,VGK70,VGK76,VGK78,VGK82,#REF!)*(1-$E$91)*0.095</f>
        <v>#REF!</v>
      </c>
      <c r="VGL97" s="1488" t="e">
        <f>SUM(VGL23,VGL27,VGL33,VGL38,VGL41,VGL44,VGL47,VGL50,VGL56,VGL62,VGL64,VGL70,VGL76,VGL78,VGL82,#REF!)*(1-$E$91)*0.095</f>
        <v>#REF!</v>
      </c>
      <c r="VGM97" s="1488" t="e">
        <f>SUM(VGM23,VGM27,VGM33,VGM38,VGM41,VGM44,VGM47,VGM50,VGM56,VGM62,VGM64,VGM70,VGM76,VGM78,VGM82,#REF!)*(1-$E$91)*0.095</f>
        <v>#REF!</v>
      </c>
      <c r="VGN97" s="1488" t="e">
        <f>SUM(VGN23,VGN27,VGN33,VGN38,VGN41,VGN44,VGN47,VGN50,VGN56,VGN62,VGN64,VGN70,VGN76,VGN78,VGN82,#REF!)*(1-$E$91)*0.095</f>
        <v>#REF!</v>
      </c>
      <c r="VGO97" s="1488" t="e">
        <f>SUM(VGO23,VGO27,VGO33,VGO38,VGO41,VGO44,VGO47,VGO50,VGO56,VGO62,VGO64,VGO70,VGO76,VGO78,VGO82,#REF!)*(1-$E$91)*0.095</f>
        <v>#REF!</v>
      </c>
      <c r="VGP97" s="1488" t="e">
        <f>SUM(VGP23,VGP27,VGP33,VGP38,VGP41,VGP44,VGP47,VGP50,VGP56,VGP62,VGP64,VGP70,VGP76,VGP78,VGP82,#REF!)*(1-$E$91)*0.095</f>
        <v>#REF!</v>
      </c>
      <c r="VGQ97" s="1488" t="e">
        <f>SUM(VGQ23,VGQ27,VGQ33,VGQ38,VGQ41,VGQ44,VGQ47,VGQ50,VGQ56,VGQ62,VGQ64,VGQ70,VGQ76,VGQ78,VGQ82,#REF!)*(1-$E$91)*0.095</f>
        <v>#REF!</v>
      </c>
      <c r="VGR97" s="1488" t="e">
        <f>SUM(VGR23,VGR27,VGR33,VGR38,VGR41,VGR44,VGR47,VGR50,VGR56,VGR62,VGR64,VGR70,VGR76,VGR78,VGR82,#REF!)*(1-$E$91)*0.095</f>
        <v>#REF!</v>
      </c>
      <c r="VGS97" s="1488" t="e">
        <f>SUM(VGS23,VGS27,VGS33,VGS38,VGS41,VGS44,VGS47,VGS50,VGS56,VGS62,VGS64,VGS70,VGS76,VGS78,VGS82,#REF!)*(1-$E$91)*0.095</f>
        <v>#REF!</v>
      </c>
      <c r="VGT97" s="1488" t="e">
        <f>SUM(VGT23,VGT27,VGT33,VGT38,VGT41,VGT44,VGT47,VGT50,VGT56,VGT62,VGT64,VGT70,VGT76,VGT78,VGT82,#REF!)*(1-$E$91)*0.095</f>
        <v>#REF!</v>
      </c>
      <c r="VGU97" s="1488" t="e">
        <f>SUM(VGU23,VGU27,VGU33,VGU38,VGU41,VGU44,VGU47,VGU50,VGU56,VGU62,VGU64,VGU70,VGU76,VGU78,VGU82,#REF!)*(1-$E$91)*0.095</f>
        <v>#REF!</v>
      </c>
      <c r="VGV97" s="1488" t="e">
        <f>SUM(VGV23,VGV27,VGV33,VGV38,VGV41,VGV44,VGV47,VGV50,VGV56,VGV62,VGV64,VGV70,VGV76,VGV78,VGV82,#REF!)*(1-$E$91)*0.095</f>
        <v>#REF!</v>
      </c>
      <c r="VGW97" s="1488" t="e">
        <f>SUM(VGW23,VGW27,VGW33,VGW38,VGW41,VGW44,VGW47,VGW50,VGW56,VGW62,VGW64,VGW70,VGW76,VGW78,VGW82,#REF!)*(1-$E$91)*0.095</f>
        <v>#REF!</v>
      </c>
      <c r="VGX97" s="1488" t="e">
        <f>SUM(VGX23,VGX27,VGX33,VGX38,VGX41,VGX44,VGX47,VGX50,VGX56,VGX62,VGX64,VGX70,VGX76,VGX78,VGX82,#REF!)*(1-$E$91)*0.095</f>
        <v>#REF!</v>
      </c>
      <c r="VGY97" s="1488" t="e">
        <f>SUM(VGY23,VGY27,VGY33,VGY38,VGY41,VGY44,VGY47,VGY50,VGY56,VGY62,VGY64,VGY70,VGY76,VGY78,VGY82,#REF!)*(1-$E$91)*0.095</f>
        <v>#REF!</v>
      </c>
      <c r="VGZ97" s="1488" t="e">
        <f>SUM(VGZ23,VGZ27,VGZ33,VGZ38,VGZ41,VGZ44,VGZ47,VGZ50,VGZ56,VGZ62,VGZ64,VGZ70,VGZ76,VGZ78,VGZ82,#REF!)*(1-$E$91)*0.095</f>
        <v>#REF!</v>
      </c>
      <c r="VHA97" s="1488" t="e">
        <f>SUM(VHA23,VHA27,VHA33,VHA38,VHA41,VHA44,VHA47,VHA50,VHA56,VHA62,VHA64,VHA70,VHA76,VHA78,VHA82,#REF!)*(1-$E$91)*0.095</f>
        <v>#REF!</v>
      </c>
      <c r="VHB97" s="1488" t="e">
        <f>SUM(VHB23,VHB27,VHB33,VHB38,VHB41,VHB44,VHB47,VHB50,VHB56,VHB62,VHB64,VHB70,VHB76,VHB78,VHB82,#REF!)*(1-$E$91)*0.095</f>
        <v>#REF!</v>
      </c>
      <c r="VHC97" s="1488" t="e">
        <f>SUM(VHC23,VHC27,VHC33,VHC38,VHC41,VHC44,VHC47,VHC50,VHC56,VHC62,VHC64,VHC70,VHC76,VHC78,VHC82,#REF!)*(1-$E$91)*0.095</f>
        <v>#REF!</v>
      </c>
      <c r="VHD97" s="1488" t="e">
        <f>SUM(VHD23,VHD27,VHD33,VHD38,VHD41,VHD44,VHD47,VHD50,VHD56,VHD62,VHD64,VHD70,VHD76,VHD78,VHD82,#REF!)*(1-$E$91)*0.095</f>
        <v>#REF!</v>
      </c>
      <c r="VHE97" s="1488" t="e">
        <f>SUM(VHE23,VHE27,VHE33,VHE38,VHE41,VHE44,VHE47,VHE50,VHE56,VHE62,VHE64,VHE70,VHE76,VHE78,VHE82,#REF!)*(1-$E$91)*0.095</f>
        <v>#REF!</v>
      </c>
      <c r="VHF97" s="1488" t="e">
        <f>SUM(VHF23,VHF27,VHF33,VHF38,VHF41,VHF44,VHF47,VHF50,VHF56,VHF62,VHF64,VHF70,VHF76,VHF78,VHF82,#REF!)*(1-$E$91)*0.095</f>
        <v>#REF!</v>
      </c>
      <c r="VHG97" s="1488" t="e">
        <f>SUM(VHG23,VHG27,VHG33,VHG38,VHG41,VHG44,VHG47,VHG50,VHG56,VHG62,VHG64,VHG70,VHG76,VHG78,VHG82,#REF!)*(1-$E$91)*0.095</f>
        <v>#REF!</v>
      </c>
      <c r="VHH97" s="1488" t="e">
        <f>SUM(VHH23,VHH27,VHH33,VHH38,VHH41,VHH44,VHH47,VHH50,VHH56,VHH62,VHH64,VHH70,VHH76,VHH78,VHH82,#REF!)*(1-$E$91)*0.095</f>
        <v>#REF!</v>
      </c>
      <c r="VHI97" s="1488" t="e">
        <f>SUM(VHI23,VHI27,VHI33,VHI38,VHI41,VHI44,VHI47,VHI50,VHI56,VHI62,VHI64,VHI70,VHI76,VHI78,VHI82,#REF!)*(1-$E$91)*0.095</f>
        <v>#REF!</v>
      </c>
      <c r="VHJ97" s="1488" t="e">
        <f>SUM(VHJ23,VHJ27,VHJ33,VHJ38,VHJ41,VHJ44,VHJ47,VHJ50,VHJ56,VHJ62,VHJ64,VHJ70,VHJ76,VHJ78,VHJ82,#REF!)*(1-$E$91)*0.095</f>
        <v>#REF!</v>
      </c>
      <c r="VHK97" s="1488" t="e">
        <f>SUM(VHK23,VHK27,VHK33,VHK38,VHK41,VHK44,VHK47,VHK50,VHK56,VHK62,VHK64,VHK70,VHK76,VHK78,VHK82,#REF!)*(1-$E$91)*0.095</f>
        <v>#REF!</v>
      </c>
      <c r="VHL97" s="1488" t="e">
        <f>SUM(VHL23,VHL27,VHL33,VHL38,VHL41,VHL44,VHL47,VHL50,VHL56,VHL62,VHL64,VHL70,VHL76,VHL78,VHL82,#REF!)*(1-$E$91)*0.095</f>
        <v>#REF!</v>
      </c>
      <c r="VHM97" s="1488" t="e">
        <f>SUM(VHM23,VHM27,VHM33,VHM38,VHM41,VHM44,VHM47,VHM50,VHM56,VHM62,VHM64,VHM70,VHM76,VHM78,VHM82,#REF!)*(1-$E$91)*0.095</f>
        <v>#REF!</v>
      </c>
      <c r="VHN97" s="1488" t="e">
        <f>SUM(VHN23,VHN27,VHN33,VHN38,VHN41,VHN44,VHN47,VHN50,VHN56,VHN62,VHN64,VHN70,VHN76,VHN78,VHN82,#REF!)*(1-$E$91)*0.095</f>
        <v>#REF!</v>
      </c>
      <c r="VHO97" s="1488" t="e">
        <f>SUM(VHO23,VHO27,VHO33,VHO38,VHO41,VHO44,VHO47,VHO50,VHO56,VHO62,VHO64,VHO70,VHO76,VHO78,VHO82,#REF!)*(1-$E$91)*0.095</f>
        <v>#REF!</v>
      </c>
      <c r="VHP97" s="1488" t="e">
        <f>SUM(VHP23,VHP27,VHP33,VHP38,VHP41,VHP44,VHP47,VHP50,VHP56,VHP62,VHP64,VHP70,VHP76,VHP78,VHP82,#REF!)*(1-$E$91)*0.095</f>
        <v>#REF!</v>
      </c>
      <c r="VHQ97" s="1488" t="e">
        <f>SUM(VHQ23,VHQ27,VHQ33,VHQ38,VHQ41,VHQ44,VHQ47,VHQ50,VHQ56,VHQ62,VHQ64,VHQ70,VHQ76,VHQ78,VHQ82,#REF!)*(1-$E$91)*0.095</f>
        <v>#REF!</v>
      </c>
      <c r="VHR97" s="1488" t="e">
        <f>SUM(VHR23,VHR27,VHR33,VHR38,VHR41,VHR44,VHR47,VHR50,VHR56,VHR62,VHR64,VHR70,VHR76,VHR78,VHR82,#REF!)*(1-$E$91)*0.095</f>
        <v>#REF!</v>
      </c>
      <c r="VHS97" s="1488" t="e">
        <f>SUM(VHS23,VHS27,VHS33,VHS38,VHS41,VHS44,VHS47,VHS50,VHS56,VHS62,VHS64,VHS70,VHS76,VHS78,VHS82,#REF!)*(1-$E$91)*0.095</f>
        <v>#REF!</v>
      </c>
      <c r="VHT97" s="1488" t="e">
        <f>SUM(VHT23,VHT27,VHT33,VHT38,VHT41,VHT44,VHT47,VHT50,VHT56,VHT62,VHT64,VHT70,VHT76,VHT78,VHT82,#REF!)*(1-$E$91)*0.095</f>
        <v>#REF!</v>
      </c>
      <c r="VHU97" s="1488" t="e">
        <f>SUM(VHU23,VHU27,VHU33,VHU38,VHU41,VHU44,VHU47,VHU50,VHU56,VHU62,VHU64,VHU70,VHU76,VHU78,VHU82,#REF!)*(1-$E$91)*0.095</f>
        <v>#REF!</v>
      </c>
      <c r="VHV97" s="1488" t="e">
        <f>SUM(VHV23,VHV27,VHV33,VHV38,VHV41,VHV44,VHV47,VHV50,VHV56,VHV62,VHV64,VHV70,VHV76,VHV78,VHV82,#REF!)*(1-$E$91)*0.095</f>
        <v>#REF!</v>
      </c>
      <c r="VHW97" s="1488" t="e">
        <f>SUM(VHW23,VHW27,VHW33,VHW38,VHW41,VHW44,VHW47,VHW50,VHW56,VHW62,VHW64,VHW70,VHW76,VHW78,VHW82,#REF!)*(1-$E$91)*0.095</f>
        <v>#REF!</v>
      </c>
      <c r="VHX97" s="1488" t="e">
        <f>SUM(VHX23,VHX27,VHX33,VHX38,VHX41,VHX44,VHX47,VHX50,VHX56,VHX62,VHX64,VHX70,VHX76,VHX78,VHX82,#REF!)*(1-$E$91)*0.095</f>
        <v>#REF!</v>
      </c>
      <c r="VHY97" s="1488" t="e">
        <f>SUM(VHY23,VHY27,VHY33,VHY38,VHY41,VHY44,VHY47,VHY50,VHY56,VHY62,VHY64,VHY70,VHY76,VHY78,VHY82,#REF!)*(1-$E$91)*0.095</f>
        <v>#REF!</v>
      </c>
      <c r="VHZ97" s="1488" t="e">
        <f>SUM(VHZ23,VHZ27,VHZ33,VHZ38,VHZ41,VHZ44,VHZ47,VHZ50,VHZ56,VHZ62,VHZ64,VHZ70,VHZ76,VHZ78,VHZ82,#REF!)*(1-$E$91)*0.095</f>
        <v>#REF!</v>
      </c>
      <c r="VIA97" s="1488" t="e">
        <f>SUM(VIA23,VIA27,VIA33,VIA38,VIA41,VIA44,VIA47,VIA50,VIA56,VIA62,VIA64,VIA70,VIA76,VIA78,VIA82,#REF!)*(1-$E$91)*0.095</f>
        <v>#REF!</v>
      </c>
      <c r="VIB97" s="1488" t="e">
        <f>SUM(VIB23,VIB27,VIB33,VIB38,VIB41,VIB44,VIB47,VIB50,VIB56,VIB62,VIB64,VIB70,VIB76,VIB78,VIB82,#REF!)*(1-$E$91)*0.095</f>
        <v>#REF!</v>
      </c>
      <c r="VIC97" s="1488" t="e">
        <f>SUM(VIC23,VIC27,VIC33,VIC38,VIC41,VIC44,VIC47,VIC50,VIC56,VIC62,VIC64,VIC70,VIC76,VIC78,VIC82,#REF!)*(1-$E$91)*0.095</f>
        <v>#REF!</v>
      </c>
      <c r="VID97" s="1488" t="e">
        <f>SUM(VID23,VID27,VID33,VID38,VID41,VID44,VID47,VID50,VID56,VID62,VID64,VID70,VID76,VID78,VID82,#REF!)*(1-$E$91)*0.095</f>
        <v>#REF!</v>
      </c>
      <c r="VIE97" s="1488" t="e">
        <f>SUM(VIE23,VIE27,VIE33,VIE38,VIE41,VIE44,VIE47,VIE50,VIE56,VIE62,VIE64,VIE70,VIE76,VIE78,VIE82,#REF!)*(1-$E$91)*0.095</f>
        <v>#REF!</v>
      </c>
      <c r="VIF97" s="1488" t="e">
        <f>SUM(VIF23,VIF27,VIF33,VIF38,VIF41,VIF44,VIF47,VIF50,VIF56,VIF62,VIF64,VIF70,VIF76,VIF78,VIF82,#REF!)*(1-$E$91)*0.095</f>
        <v>#REF!</v>
      </c>
      <c r="VIG97" s="1488" t="e">
        <f>SUM(VIG23,VIG27,VIG33,VIG38,VIG41,VIG44,VIG47,VIG50,VIG56,VIG62,VIG64,VIG70,VIG76,VIG78,VIG82,#REF!)*(1-$E$91)*0.095</f>
        <v>#REF!</v>
      </c>
      <c r="VIH97" s="1488" t="e">
        <f>SUM(VIH23,VIH27,VIH33,VIH38,VIH41,VIH44,VIH47,VIH50,VIH56,VIH62,VIH64,VIH70,VIH76,VIH78,VIH82,#REF!)*(1-$E$91)*0.095</f>
        <v>#REF!</v>
      </c>
      <c r="VII97" s="1488" t="e">
        <f>SUM(VII23,VII27,VII33,VII38,VII41,VII44,VII47,VII50,VII56,VII62,VII64,VII70,VII76,VII78,VII82,#REF!)*(1-$E$91)*0.095</f>
        <v>#REF!</v>
      </c>
      <c r="VIJ97" s="1488" t="e">
        <f>SUM(VIJ23,VIJ27,VIJ33,VIJ38,VIJ41,VIJ44,VIJ47,VIJ50,VIJ56,VIJ62,VIJ64,VIJ70,VIJ76,VIJ78,VIJ82,#REF!)*(1-$E$91)*0.095</f>
        <v>#REF!</v>
      </c>
      <c r="VIK97" s="1488" t="e">
        <f>SUM(VIK23,VIK27,VIK33,VIK38,VIK41,VIK44,VIK47,VIK50,VIK56,VIK62,VIK64,VIK70,VIK76,VIK78,VIK82,#REF!)*(1-$E$91)*0.095</f>
        <v>#REF!</v>
      </c>
      <c r="VIL97" s="1488" t="e">
        <f>SUM(VIL23,VIL27,VIL33,VIL38,VIL41,VIL44,VIL47,VIL50,VIL56,VIL62,VIL64,VIL70,VIL76,VIL78,VIL82,#REF!)*(1-$E$91)*0.095</f>
        <v>#REF!</v>
      </c>
      <c r="VIM97" s="1488" t="e">
        <f>SUM(VIM23,VIM27,VIM33,VIM38,VIM41,VIM44,VIM47,VIM50,VIM56,VIM62,VIM64,VIM70,VIM76,VIM78,VIM82,#REF!)*(1-$E$91)*0.095</f>
        <v>#REF!</v>
      </c>
      <c r="VIN97" s="1488" t="e">
        <f>SUM(VIN23,VIN27,VIN33,VIN38,VIN41,VIN44,VIN47,VIN50,VIN56,VIN62,VIN64,VIN70,VIN76,VIN78,VIN82,#REF!)*(1-$E$91)*0.095</f>
        <v>#REF!</v>
      </c>
      <c r="VIO97" s="1488" t="e">
        <f>SUM(VIO23,VIO27,VIO33,VIO38,VIO41,VIO44,VIO47,VIO50,VIO56,VIO62,VIO64,VIO70,VIO76,VIO78,VIO82,#REF!)*(1-$E$91)*0.095</f>
        <v>#REF!</v>
      </c>
      <c r="VIP97" s="1488" t="e">
        <f>SUM(VIP23,VIP27,VIP33,VIP38,VIP41,VIP44,VIP47,VIP50,VIP56,VIP62,VIP64,VIP70,VIP76,VIP78,VIP82,#REF!)*(1-$E$91)*0.095</f>
        <v>#REF!</v>
      </c>
      <c r="VIQ97" s="1488" t="e">
        <f>SUM(VIQ23,VIQ27,VIQ33,VIQ38,VIQ41,VIQ44,VIQ47,VIQ50,VIQ56,VIQ62,VIQ64,VIQ70,VIQ76,VIQ78,VIQ82,#REF!)*(1-$E$91)*0.095</f>
        <v>#REF!</v>
      </c>
      <c r="VIR97" s="1488" t="e">
        <f>SUM(VIR23,VIR27,VIR33,VIR38,VIR41,VIR44,VIR47,VIR50,VIR56,VIR62,VIR64,VIR70,VIR76,VIR78,VIR82,#REF!)*(1-$E$91)*0.095</f>
        <v>#REF!</v>
      </c>
      <c r="VIS97" s="1488" t="e">
        <f>SUM(VIS23,VIS27,VIS33,VIS38,VIS41,VIS44,VIS47,VIS50,VIS56,VIS62,VIS64,VIS70,VIS76,VIS78,VIS82,#REF!)*(1-$E$91)*0.095</f>
        <v>#REF!</v>
      </c>
      <c r="VIT97" s="1488" t="e">
        <f>SUM(VIT23,VIT27,VIT33,VIT38,VIT41,VIT44,VIT47,VIT50,VIT56,VIT62,VIT64,VIT70,VIT76,VIT78,VIT82,#REF!)*(1-$E$91)*0.095</f>
        <v>#REF!</v>
      </c>
      <c r="VIU97" s="1488" t="e">
        <f>SUM(VIU23,VIU27,VIU33,VIU38,VIU41,VIU44,VIU47,VIU50,VIU56,VIU62,VIU64,VIU70,VIU76,VIU78,VIU82,#REF!)*(1-$E$91)*0.095</f>
        <v>#REF!</v>
      </c>
      <c r="VIV97" s="1488" t="e">
        <f>SUM(VIV23,VIV27,VIV33,VIV38,VIV41,VIV44,VIV47,VIV50,VIV56,VIV62,VIV64,VIV70,VIV76,VIV78,VIV82,#REF!)*(1-$E$91)*0.095</f>
        <v>#REF!</v>
      </c>
      <c r="VIW97" s="1488" t="e">
        <f>SUM(VIW23,VIW27,VIW33,VIW38,VIW41,VIW44,VIW47,VIW50,VIW56,VIW62,VIW64,VIW70,VIW76,VIW78,VIW82,#REF!)*(1-$E$91)*0.095</f>
        <v>#REF!</v>
      </c>
      <c r="VIX97" s="1488" t="e">
        <f>SUM(VIX23,VIX27,VIX33,VIX38,VIX41,VIX44,VIX47,VIX50,VIX56,VIX62,VIX64,VIX70,VIX76,VIX78,VIX82,#REF!)*(1-$E$91)*0.095</f>
        <v>#REF!</v>
      </c>
      <c r="VIY97" s="1488" t="e">
        <f>SUM(VIY23,VIY27,VIY33,VIY38,VIY41,VIY44,VIY47,VIY50,VIY56,VIY62,VIY64,VIY70,VIY76,VIY78,VIY82,#REF!)*(1-$E$91)*0.095</f>
        <v>#REF!</v>
      </c>
      <c r="VIZ97" s="1488" t="e">
        <f>SUM(VIZ23,VIZ27,VIZ33,VIZ38,VIZ41,VIZ44,VIZ47,VIZ50,VIZ56,VIZ62,VIZ64,VIZ70,VIZ76,VIZ78,VIZ82,#REF!)*(1-$E$91)*0.095</f>
        <v>#REF!</v>
      </c>
      <c r="VJA97" s="1488" t="e">
        <f>SUM(VJA23,VJA27,VJA33,VJA38,VJA41,VJA44,VJA47,VJA50,VJA56,VJA62,VJA64,VJA70,VJA76,VJA78,VJA82,#REF!)*(1-$E$91)*0.095</f>
        <v>#REF!</v>
      </c>
      <c r="VJB97" s="1488" t="e">
        <f>SUM(VJB23,VJB27,VJB33,VJB38,VJB41,VJB44,VJB47,VJB50,VJB56,VJB62,VJB64,VJB70,VJB76,VJB78,VJB82,#REF!)*(1-$E$91)*0.095</f>
        <v>#REF!</v>
      </c>
      <c r="VJC97" s="1488" t="e">
        <f>SUM(VJC23,VJC27,VJC33,VJC38,VJC41,VJC44,VJC47,VJC50,VJC56,VJC62,VJC64,VJC70,VJC76,VJC78,VJC82,#REF!)*(1-$E$91)*0.095</f>
        <v>#REF!</v>
      </c>
      <c r="VJD97" s="1488" t="e">
        <f>SUM(VJD23,VJD27,VJD33,VJD38,VJD41,VJD44,VJD47,VJD50,VJD56,VJD62,VJD64,VJD70,VJD76,VJD78,VJD82,#REF!)*(1-$E$91)*0.095</f>
        <v>#REF!</v>
      </c>
      <c r="VJE97" s="1488" t="e">
        <f>SUM(VJE23,VJE27,VJE33,VJE38,VJE41,VJE44,VJE47,VJE50,VJE56,VJE62,VJE64,VJE70,VJE76,VJE78,VJE82,#REF!)*(1-$E$91)*0.095</f>
        <v>#REF!</v>
      </c>
      <c r="VJF97" s="1488" t="e">
        <f>SUM(VJF23,VJF27,VJF33,VJF38,VJF41,VJF44,VJF47,VJF50,VJF56,VJF62,VJF64,VJF70,VJF76,VJF78,VJF82,#REF!)*(1-$E$91)*0.095</f>
        <v>#REF!</v>
      </c>
      <c r="VJG97" s="1488" t="e">
        <f>SUM(VJG23,VJG27,VJG33,VJG38,VJG41,VJG44,VJG47,VJG50,VJG56,VJG62,VJG64,VJG70,VJG76,VJG78,VJG82,#REF!)*(1-$E$91)*0.095</f>
        <v>#REF!</v>
      </c>
      <c r="VJH97" s="1488" t="e">
        <f>SUM(VJH23,VJH27,VJH33,VJH38,VJH41,VJH44,VJH47,VJH50,VJH56,VJH62,VJH64,VJH70,VJH76,VJH78,VJH82,#REF!)*(1-$E$91)*0.095</f>
        <v>#REF!</v>
      </c>
      <c r="VJI97" s="1488" t="e">
        <f>SUM(VJI23,VJI27,VJI33,VJI38,VJI41,VJI44,VJI47,VJI50,VJI56,VJI62,VJI64,VJI70,VJI76,VJI78,VJI82,#REF!)*(1-$E$91)*0.095</f>
        <v>#REF!</v>
      </c>
      <c r="VJJ97" s="1488" t="e">
        <f>SUM(VJJ23,VJJ27,VJJ33,VJJ38,VJJ41,VJJ44,VJJ47,VJJ50,VJJ56,VJJ62,VJJ64,VJJ70,VJJ76,VJJ78,VJJ82,#REF!)*(1-$E$91)*0.095</f>
        <v>#REF!</v>
      </c>
      <c r="VJK97" s="1488" t="e">
        <f>SUM(VJK23,VJK27,VJK33,VJK38,VJK41,VJK44,VJK47,VJK50,VJK56,VJK62,VJK64,VJK70,VJK76,VJK78,VJK82,#REF!)*(1-$E$91)*0.095</f>
        <v>#REF!</v>
      </c>
      <c r="VJL97" s="1488" t="e">
        <f>SUM(VJL23,VJL27,VJL33,VJL38,VJL41,VJL44,VJL47,VJL50,VJL56,VJL62,VJL64,VJL70,VJL76,VJL78,VJL82,#REF!)*(1-$E$91)*0.095</f>
        <v>#REF!</v>
      </c>
      <c r="VJM97" s="1488" t="e">
        <f>SUM(VJM23,VJM27,VJM33,VJM38,VJM41,VJM44,VJM47,VJM50,VJM56,VJM62,VJM64,VJM70,VJM76,VJM78,VJM82,#REF!)*(1-$E$91)*0.095</f>
        <v>#REF!</v>
      </c>
      <c r="VJN97" s="1488" t="e">
        <f>SUM(VJN23,VJN27,VJN33,VJN38,VJN41,VJN44,VJN47,VJN50,VJN56,VJN62,VJN64,VJN70,VJN76,VJN78,VJN82,#REF!)*(1-$E$91)*0.095</f>
        <v>#REF!</v>
      </c>
      <c r="VJO97" s="1488" t="e">
        <f>SUM(VJO23,VJO27,VJO33,VJO38,VJO41,VJO44,VJO47,VJO50,VJO56,VJO62,VJO64,VJO70,VJO76,VJO78,VJO82,#REF!)*(1-$E$91)*0.095</f>
        <v>#REF!</v>
      </c>
      <c r="VJP97" s="1488" t="e">
        <f>SUM(VJP23,VJP27,VJP33,VJP38,VJP41,VJP44,VJP47,VJP50,VJP56,VJP62,VJP64,VJP70,VJP76,VJP78,VJP82,#REF!)*(1-$E$91)*0.095</f>
        <v>#REF!</v>
      </c>
      <c r="VJQ97" s="1488" t="e">
        <f>SUM(VJQ23,VJQ27,VJQ33,VJQ38,VJQ41,VJQ44,VJQ47,VJQ50,VJQ56,VJQ62,VJQ64,VJQ70,VJQ76,VJQ78,VJQ82,#REF!)*(1-$E$91)*0.095</f>
        <v>#REF!</v>
      </c>
      <c r="VJR97" s="1488" t="e">
        <f>SUM(VJR23,VJR27,VJR33,VJR38,VJR41,VJR44,VJR47,VJR50,VJR56,VJR62,VJR64,VJR70,VJR76,VJR78,VJR82,#REF!)*(1-$E$91)*0.095</f>
        <v>#REF!</v>
      </c>
      <c r="VJS97" s="1488" t="e">
        <f>SUM(VJS23,VJS27,VJS33,VJS38,VJS41,VJS44,VJS47,VJS50,VJS56,VJS62,VJS64,VJS70,VJS76,VJS78,VJS82,#REF!)*(1-$E$91)*0.095</f>
        <v>#REF!</v>
      </c>
      <c r="VJT97" s="1488" t="e">
        <f>SUM(VJT23,VJT27,VJT33,VJT38,VJT41,VJT44,VJT47,VJT50,VJT56,VJT62,VJT64,VJT70,VJT76,VJT78,VJT82,#REF!)*(1-$E$91)*0.095</f>
        <v>#REF!</v>
      </c>
      <c r="VJU97" s="1488" t="e">
        <f>SUM(VJU23,VJU27,VJU33,VJU38,VJU41,VJU44,VJU47,VJU50,VJU56,VJU62,VJU64,VJU70,VJU76,VJU78,VJU82,#REF!)*(1-$E$91)*0.095</f>
        <v>#REF!</v>
      </c>
      <c r="VJV97" s="1488" t="e">
        <f>SUM(VJV23,VJV27,VJV33,VJV38,VJV41,VJV44,VJV47,VJV50,VJV56,VJV62,VJV64,VJV70,VJV76,VJV78,VJV82,#REF!)*(1-$E$91)*0.095</f>
        <v>#REF!</v>
      </c>
      <c r="VJW97" s="1488" t="e">
        <f>SUM(VJW23,VJW27,VJW33,VJW38,VJW41,VJW44,VJW47,VJW50,VJW56,VJW62,VJW64,VJW70,VJW76,VJW78,VJW82,#REF!)*(1-$E$91)*0.095</f>
        <v>#REF!</v>
      </c>
      <c r="VJX97" s="1488" t="e">
        <f>SUM(VJX23,VJX27,VJX33,VJX38,VJX41,VJX44,VJX47,VJX50,VJX56,VJX62,VJX64,VJX70,VJX76,VJX78,VJX82,#REF!)*(1-$E$91)*0.095</f>
        <v>#REF!</v>
      </c>
      <c r="VJY97" s="1488" t="e">
        <f>SUM(VJY23,VJY27,VJY33,VJY38,VJY41,VJY44,VJY47,VJY50,VJY56,VJY62,VJY64,VJY70,VJY76,VJY78,VJY82,#REF!)*(1-$E$91)*0.095</f>
        <v>#REF!</v>
      </c>
      <c r="VJZ97" s="1488" t="e">
        <f>SUM(VJZ23,VJZ27,VJZ33,VJZ38,VJZ41,VJZ44,VJZ47,VJZ50,VJZ56,VJZ62,VJZ64,VJZ70,VJZ76,VJZ78,VJZ82,#REF!)*(1-$E$91)*0.095</f>
        <v>#REF!</v>
      </c>
      <c r="VKA97" s="1488" t="e">
        <f>SUM(VKA23,VKA27,VKA33,VKA38,VKA41,VKA44,VKA47,VKA50,VKA56,VKA62,VKA64,VKA70,VKA76,VKA78,VKA82,#REF!)*(1-$E$91)*0.095</f>
        <v>#REF!</v>
      </c>
      <c r="VKB97" s="1488" t="e">
        <f>SUM(VKB23,VKB27,VKB33,VKB38,VKB41,VKB44,VKB47,VKB50,VKB56,VKB62,VKB64,VKB70,VKB76,VKB78,VKB82,#REF!)*(1-$E$91)*0.095</f>
        <v>#REF!</v>
      </c>
      <c r="VKC97" s="1488" t="e">
        <f>SUM(VKC23,VKC27,VKC33,VKC38,VKC41,VKC44,VKC47,VKC50,VKC56,VKC62,VKC64,VKC70,VKC76,VKC78,VKC82,#REF!)*(1-$E$91)*0.095</f>
        <v>#REF!</v>
      </c>
      <c r="VKD97" s="1488" t="e">
        <f>SUM(VKD23,VKD27,VKD33,VKD38,VKD41,VKD44,VKD47,VKD50,VKD56,VKD62,VKD64,VKD70,VKD76,VKD78,VKD82,#REF!)*(1-$E$91)*0.095</f>
        <v>#REF!</v>
      </c>
      <c r="VKE97" s="1488" t="e">
        <f>SUM(VKE23,VKE27,VKE33,VKE38,VKE41,VKE44,VKE47,VKE50,VKE56,VKE62,VKE64,VKE70,VKE76,VKE78,VKE82,#REF!)*(1-$E$91)*0.095</f>
        <v>#REF!</v>
      </c>
      <c r="VKF97" s="1488" t="e">
        <f>SUM(VKF23,VKF27,VKF33,VKF38,VKF41,VKF44,VKF47,VKF50,VKF56,VKF62,VKF64,VKF70,VKF76,VKF78,VKF82,#REF!)*(1-$E$91)*0.095</f>
        <v>#REF!</v>
      </c>
      <c r="VKG97" s="1488" t="e">
        <f>SUM(VKG23,VKG27,VKG33,VKG38,VKG41,VKG44,VKG47,VKG50,VKG56,VKG62,VKG64,VKG70,VKG76,VKG78,VKG82,#REF!)*(1-$E$91)*0.095</f>
        <v>#REF!</v>
      </c>
      <c r="VKH97" s="1488" t="e">
        <f>SUM(VKH23,VKH27,VKH33,VKH38,VKH41,VKH44,VKH47,VKH50,VKH56,VKH62,VKH64,VKH70,VKH76,VKH78,VKH82,#REF!)*(1-$E$91)*0.095</f>
        <v>#REF!</v>
      </c>
      <c r="VKI97" s="1488" t="e">
        <f>SUM(VKI23,VKI27,VKI33,VKI38,VKI41,VKI44,VKI47,VKI50,VKI56,VKI62,VKI64,VKI70,VKI76,VKI78,VKI82,#REF!)*(1-$E$91)*0.095</f>
        <v>#REF!</v>
      </c>
      <c r="VKJ97" s="1488" t="e">
        <f>SUM(VKJ23,VKJ27,VKJ33,VKJ38,VKJ41,VKJ44,VKJ47,VKJ50,VKJ56,VKJ62,VKJ64,VKJ70,VKJ76,VKJ78,VKJ82,#REF!)*(1-$E$91)*0.095</f>
        <v>#REF!</v>
      </c>
      <c r="VKK97" s="1488" t="e">
        <f>SUM(VKK23,VKK27,VKK33,VKK38,VKK41,VKK44,VKK47,VKK50,VKK56,VKK62,VKK64,VKK70,VKK76,VKK78,VKK82,#REF!)*(1-$E$91)*0.095</f>
        <v>#REF!</v>
      </c>
      <c r="VKL97" s="1488" t="e">
        <f>SUM(VKL23,VKL27,VKL33,VKL38,VKL41,VKL44,VKL47,VKL50,VKL56,VKL62,VKL64,VKL70,VKL76,VKL78,VKL82,#REF!)*(1-$E$91)*0.095</f>
        <v>#REF!</v>
      </c>
      <c r="VKM97" s="1488" t="e">
        <f>SUM(VKM23,VKM27,VKM33,VKM38,VKM41,VKM44,VKM47,VKM50,VKM56,VKM62,VKM64,VKM70,VKM76,VKM78,VKM82,#REF!)*(1-$E$91)*0.095</f>
        <v>#REF!</v>
      </c>
      <c r="VKN97" s="1488" t="e">
        <f>SUM(VKN23,VKN27,VKN33,VKN38,VKN41,VKN44,VKN47,VKN50,VKN56,VKN62,VKN64,VKN70,VKN76,VKN78,VKN82,#REF!)*(1-$E$91)*0.095</f>
        <v>#REF!</v>
      </c>
      <c r="VKO97" s="1488" t="e">
        <f>SUM(VKO23,VKO27,VKO33,VKO38,VKO41,VKO44,VKO47,VKO50,VKO56,VKO62,VKO64,VKO70,VKO76,VKO78,VKO82,#REF!)*(1-$E$91)*0.095</f>
        <v>#REF!</v>
      </c>
      <c r="VKP97" s="1488" t="e">
        <f>SUM(VKP23,VKP27,VKP33,VKP38,VKP41,VKP44,VKP47,VKP50,VKP56,VKP62,VKP64,VKP70,VKP76,VKP78,VKP82,#REF!)*(1-$E$91)*0.095</f>
        <v>#REF!</v>
      </c>
      <c r="VKQ97" s="1488" t="e">
        <f>SUM(VKQ23,VKQ27,VKQ33,VKQ38,VKQ41,VKQ44,VKQ47,VKQ50,VKQ56,VKQ62,VKQ64,VKQ70,VKQ76,VKQ78,VKQ82,#REF!)*(1-$E$91)*0.095</f>
        <v>#REF!</v>
      </c>
      <c r="VKR97" s="1488" t="e">
        <f>SUM(VKR23,VKR27,VKR33,VKR38,VKR41,VKR44,VKR47,VKR50,VKR56,VKR62,VKR64,VKR70,VKR76,VKR78,VKR82,#REF!)*(1-$E$91)*0.095</f>
        <v>#REF!</v>
      </c>
      <c r="VKS97" s="1488" t="e">
        <f>SUM(VKS23,VKS27,VKS33,VKS38,VKS41,VKS44,VKS47,VKS50,VKS56,VKS62,VKS64,VKS70,VKS76,VKS78,VKS82,#REF!)*(1-$E$91)*0.095</f>
        <v>#REF!</v>
      </c>
      <c r="VKT97" s="1488" t="e">
        <f>SUM(VKT23,VKT27,VKT33,VKT38,VKT41,VKT44,VKT47,VKT50,VKT56,VKT62,VKT64,VKT70,VKT76,VKT78,VKT82,#REF!)*(1-$E$91)*0.095</f>
        <v>#REF!</v>
      </c>
      <c r="VKU97" s="1488" t="e">
        <f>SUM(VKU23,VKU27,VKU33,VKU38,VKU41,VKU44,VKU47,VKU50,VKU56,VKU62,VKU64,VKU70,VKU76,VKU78,VKU82,#REF!)*(1-$E$91)*0.095</f>
        <v>#REF!</v>
      </c>
      <c r="VKV97" s="1488" t="e">
        <f>SUM(VKV23,VKV27,VKV33,VKV38,VKV41,VKV44,VKV47,VKV50,VKV56,VKV62,VKV64,VKV70,VKV76,VKV78,VKV82,#REF!)*(1-$E$91)*0.095</f>
        <v>#REF!</v>
      </c>
      <c r="VKW97" s="1488" t="e">
        <f>SUM(VKW23,VKW27,VKW33,VKW38,VKW41,VKW44,VKW47,VKW50,VKW56,VKW62,VKW64,VKW70,VKW76,VKW78,VKW82,#REF!)*(1-$E$91)*0.095</f>
        <v>#REF!</v>
      </c>
      <c r="VKX97" s="1488" t="e">
        <f>SUM(VKX23,VKX27,VKX33,VKX38,VKX41,VKX44,VKX47,VKX50,VKX56,VKX62,VKX64,VKX70,VKX76,VKX78,VKX82,#REF!)*(1-$E$91)*0.095</f>
        <v>#REF!</v>
      </c>
      <c r="VKY97" s="1488" t="e">
        <f>SUM(VKY23,VKY27,VKY33,VKY38,VKY41,VKY44,VKY47,VKY50,VKY56,VKY62,VKY64,VKY70,VKY76,VKY78,VKY82,#REF!)*(1-$E$91)*0.095</f>
        <v>#REF!</v>
      </c>
      <c r="VKZ97" s="1488" t="e">
        <f>SUM(VKZ23,VKZ27,VKZ33,VKZ38,VKZ41,VKZ44,VKZ47,VKZ50,VKZ56,VKZ62,VKZ64,VKZ70,VKZ76,VKZ78,VKZ82,#REF!)*(1-$E$91)*0.095</f>
        <v>#REF!</v>
      </c>
      <c r="VLA97" s="1488" t="e">
        <f>SUM(VLA23,VLA27,VLA33,VLA38,VLA41,VLA44,VLA47,VLA50,VLA56,VLA62,VLA64,VLA70,VLA76,VLA78,VLA82,#REF!)*(1-$E$91)*0.095</f>
        <v>#REF!</v>
      </c>
      <c r="VLB97" s="1488" t="e">
        <f>SUM(VLB23,VLB27,VLB33,VLB38,VLB41,VLB44,VLB47,VLB50,VLB56,VLB62,VLB64,VLB70,VLB76,VLB78,VLB82,#REF!)*(1-$E$91)*0.095</f>
        <v>#REF!</v>
      </c>
      <c r="VLC97" s="1488" t="e">
        <f>SUM(VLC23,VLC27,VLC33,VLC38,VLC41,VLC44,VLC47,VLC50,VLC56,VLC62,VLC64,VLC70,VLC76,VLC78,VLC82,#REF!)*(1-$E$91)*0.095</f>
        <v>#REF!</v>
      </c>
      <c r="VLD97" s="1488" t="e">
        <f>SUM(VLD23,VLD27,VLD33,VLD38,VLD41,VLD44,VLD47,VLD50,VLD56,VLD62,VLD64,VLD70,VLD76,VLD78,VLD82,#REF!)*(1-$E$91)*0.095</f>
        <v>#REF!</v>
      </c>
      <c r="VLE97" s="1488" t="e">
        <f>SUM(VLE23,VLE27,VLE33,VLE38,VLE41,VLE44,VLE47,VLE50,VLE56,VLE62,VLE64,VLE70,VLE76,VLE78,VLE82,#REF!)*(1-$E$91)*0.095</f>
        <v>#REF!</v>
      </c>
      <c r="VLF97" s="1488" t="e">
        <f>SUM(VLF23,VLF27,VLF33,VLF38,VLF41,VLF44,VLF47,VLF50,VLF56,VLF62,VLF64,VLF70,VLF76,VLF78,VLF82,#REF!)*(1-$E$91)*0.095</f>
        <v>#REF!</v>
      </c>
      <c r="VLG97" s="1488" t="e">
        <f>SUM(VLG23,VLG27,VLG33,VLG38,VLG41,VLG44,VLG47,VLG50,VLG56,VLG62,VLG64,VLG70,VLG76,VLG78,VLG82,#REF!)*(1-$E$91)*0.095</f>
        <v>#REF!</v>
      </c>
      <c r="VLH97" s="1488" t="e">
        <f>SUM(VLH23,VLH27,VLH33,VLH38,VLH41,VLH44,VLH47,VLH50,VLH56,VLH62,VLH64,VLH70,VLH76,VLH78,VLH82,#REF!)*(1-$E$91)*0.095</f>
        <v>#REF!</v>
      </c>
      <c r="VLI97" s="1488" t="e">
        <f>SUM(VLI23,VLI27,VLI33,VLI38,VLI41,VLI44,VLI47,VLI50,VLI56,VLI62,VLI64,VLI70,VLI76,VLI78,VLI82,#REF!)*(1-$E$91)*0.095</f>
        <v>#REF!</v>
      </c>
      <c r="VLJ97" s="1488" t="e">
        <f>SUM(VLJ23,VLJ27,VLJ33,VLJ38,VLJ41,VLJ44,VLJ47,VLJ50,VLJ56,VLJ62,VLJ64,VLJ70,VLJ76,VLJ78,VLJ82,#REF!)*(1-$E$91)*0.095</f>
        <v>#REF!</v>
      </c>
      <c r="VLK97" s="1488" t="e">
        <f>SUM(VLK23,VLK27,VLK33,VLK38,VLK41,VLK44,VLK47,VLK50,VLK56,VLK62,VLK64,VLK70,VLK76,VLK78,VLK82,#REF!)*(1-$E$91)*0.095</f>
        <v>#REF!</v>
      </c>
      <c r="VLL97" s="1488" t="e">
        <f>SUM(VLL23,VLL27,VLL33,VLL38,VLL41,VLL44,VLL47,VLL50,VLL56,VLL62,VLL64,VLL70,VLL76,VLL78,VLL82,#REF!)*(1-$E$91)*0.095</f>
        <v>#REF!</v>
      </c>
      <c r="VLM97" s="1488" t="e">
        <f>SUM(VLM23,VLM27,VLM33,VLM38,VLM41,VLM44,VLM47,VLM50,VLM56,VLM62,VLM64,VLM70,VLM76,VLM78,VLM82,#REF!)*(1-$E$91)*0.095</f>
        <v>#REF!</v>
      </c>
      <c r="VLN97" s="1488" t="e">
        <f>SUM(VLN23,VLN27,VLN33,VLN38,VLN41,VLN44,VLN47,VLN50,VLN56,VLN62,VLN64,VLN70,VLN76,VLN78,VLN82,#REF!)*(1-$E$91)*0.095</f>
        <v>#REF!</v>
      </c>
      <c r="VLO97" s="1488" t="e">
        <f>SUM(VLO23,VLO27,VLO33,VLO38,VLO41,VLO44,VLO47,VLO50,VLO56,VLO62,VLO64,VLO70,VLO76,VLO78,VLO82,#REF!)*(1-$E$91)*0.095</f>
        <v>#REF!</v>
      </c>
      <c r="VLP97" s="1488" t="e">
        <f>SUM(VLP23,VLP27,VLP33,VLP38,VLP41,VLP44,VLP47,VLP50,VLP56,VLP62,VLP64,VLP70,VLP76,VLP78,VLP82,#REF!)*(1-$E$91)*0.095</f>
        <v>#REF!</v>
      </c>
      <c r="VLQ97" s="1488" t="e">
        <f>SUM(VLQ23,VLQ27,VLQ33,VLQ38,VLQ41,VLQ44,VLQ47,VLQ50,VLQ56,VLQ62,VLQ64,VLQ70,VLQ76,VLQ78,VLQ82,#REF!)*(1-$E$91)*0.095</f>
        <v>#REF!</v>
      </c>
      <c r="VLR97" s="1488" t="e">
        <f>SUM(VLR23,VLR27,VLR33,VLR38,VLR41,VLR44,VLR47,VLR50,VLR56,VLR62,VLR64,VLR70,VLR76,VLR78,VLR82,#REF!)*(1-$E$91)*0.095</f>
        <v>#REF!</v>
      </c>
      <c r="VLS97" s="1488" t="e">
        <f>SUM(VLS23,VLS27,VLS33,VLS38,VLS41,VLS44,VLS47,VLS50,VLS56,VLS62,VLS64,VLS70,VLS76,VLS78,VLS82,#REF!)*(1-$E$91)*0.095</f>
        <v>#REF!</v>
      </c>
      <c r="VLT97" s="1488" t="e">
        <f>SUM(VLT23,VLT27,VLT33,VLT38,VLT41,VLT44,VLT47,VLT50,VLT56,VLT62,VLT64,VLT70,VLT76,VLT78,VLT82,#REF!)*(1-$E$91)*0.095</f>
        <v>#REF!</v>
      </c>
      <c r="VLU97" s="1488" t="e">
        <f>SUM(VLU23,VLU27,VLU33,VLU38,VLU41,VLU44,VLU47,VLU50,VLU56,VLU62,VLU64,VLU70,VLU76,VLU78,VLU82,#REF!)*(1-$E$91)*0.095</f>
        <v>#REF!</v>
      </c>
      <c r="VLV97" s="1488" t="e">
        <f>SUM(VLV23,VLV27,VLV33,VLV38,VLV41,VLV44,VLV47,VLV50,VLV56,VLV62,VLV64,VLV70,VLV76,VLV78,VLV82,#REF!)*(1-$E$91)*0.095</f>
        <v>#REF!</v>
      </c>
      <c r="VLW97" s="1488" t="e">
        <f>SUM(VLW23,VLW27,VLW33,VLW38,VLW41,VLW44,VLW47,VLW50,VLW56,VLW62,VLW64,VLW70,VLW76,VLW78,VLW82,#REF!)*(1-$E$91)*0.095</f>
        <v>#REF!</v>
      </c>
      <c r="VLX97" s="1488" t="e">
        <f>SUM(VLX23,VLX27,VLX33,VLX38,VLX41,VLX44,VLX47,VLX50,VLX56,VLX62,VLX64,VLX70,VLX76,VLX78,VLX82,#REF!)*(1-$E$91)*0.095</f>
        <v>#REF!</v>
      </c>
      <c r="VLY97" s="1488" t="e">
        <f>SUM(VLY23,VLY27,VLY33,VLY38,VLY41,VLY44,VLY47,VLY50,VLY56,VLY62,VLY64,VLY70,VLY76,VLY78,VLY82,#REF!)*(1-$E$91)*0.095</f>
        <v>#REF!</v>
      </c>
      <c r="VLZ97" s="1488" t="e">
        <f>SUM(VLZ23,VLZ27,VLZ33,VLZ38,VLZ41,VLZ44,VLZ47,VLZ50,VLZ56,VLZ62,VLZ64,VLZ70,VLZ76,VLZ78,VLZ82,#REF!)*(1-$E$91)*0.095</f>
        <v>#REF!</v>
      </c>
      <c r="VMA97" s="1488" t="e">
        <f>SUM(VMA23,VMA27,VMA33,VMA38,VMA41,VMA44,VMA47,VMA50,VMA56,VMA62,VMA64,VMA70,VMA76,VMA78,VMA82,#REF!)*(1-$E$91)*0.095</f>
        <v>#REF!</v>
      </c>
      <c r="VMB97" s="1488" t="e">
        <f>SUM(VMB23,VMB27,VMB33,VMB38,VMB41,VMB44,VMB47,VMB50,VMB56,VMB62,VMB64,VMB70,VMB76,VMB78,VMB82,#REF!)*(1-$E$91)*0.095</f>
        <v>#REF!</v>
      </c>
      <c r="VMC97" s="1488" t="e">
        <f>SUM(VMC23,VMC27,VMC33,VMC38,VMC41,VMC44,VMC47,VMC50,VMC56,VMC62,VMC64,VMC70,VMC76,VMC78,VMC82,#REF!)*(1-$E$91)*0.095</f>
        <v>#REF!</v>
      </c>
      <c r="VMD97" s="1488" t="e">
        <f>SUM(VMD23,VMD27,VMD33,VMD38,VMD41,VMD44,VMD47,VMD50,VMD56,VMD62,VMD64,VMD70,VMD76,VMD78,VMD82,#REF!)*(1-$E$91)*0.095</f>
        <v>#REF!</v>
      </c>
      <c r="VME97" s="1488" t="e">
        <f>SUM(VME23,VME27,VME33,VME38,VME41,VME44,VME47,VME50,VME56,VME62,VME64,VME70,VME76,VME78,VME82,#REF!)*(1-$E$91)*0.095</f>
        <v>#REF!</v>
      </c>
      <c r="VMF97" s="1488" t="e">
        <f>SUM(VMF23,VMF27,VMF33,VMF38,VMF41,VMF44,VMF47,VMF50,VMF56,VMF62,VMF64,VMF70,VMF76,VMF78,VMF82,#REF!)*(1-$E$91)*0.095</f>
        <v>#REF!</v>
      </c>
      <c r="VMG97" s="1488" t="e">
        <f>SUM(VMG23,VMG27,VMG33,VMG38,VMG41,VMG44,VMG47,VMG50,VMG56,VMG62,VMG64,VMG70,VMG76,VMG78,VMG82,#REF!)*(1-$E$91)*0.095</f>
        <v>#REF!</v>
      </c>
      <c r="VMH97" s="1488" t="e">
        <f>SUM(VMH23,VMH27,VMH33,VMH38,VMH41,VMH44,VMH47,VMH50,VMH56,VMH62,VMH64,VMH70,VMH76,VMH78,VMH82,#REF!)*(1-$E$91)*0.095</f>
        <v>#REF!</v>
      </c>
      <c r="VMI97" s="1488" t="e">
        <f>SUM(VMI23,VMI27,VMI33,VMI38,VMI41,VMI44,VMI47,VMI50,VMI56,VMI62,VMI64,VMI70,VMI76,VMI78,VMI82,#REF!)*(1-$E$91)*0.095</f>
        <v>#REF!</v>
      </c>
      <c r="VMJ97" s="1488" t="e">
        <f>SUM(VMJ23,VMJ27,VMJ33,VMJ38,VMJ41,VMJ44,VMJ47,VMJ50,VMJ56,VMJ62,VMJ64,VMJ70,VMJ76,VMJ78,VMJ82,#REF!)*(1-$E$91)*0.095</f>
        <v>#REF!</v>
      </c>
      <c r="VMK97" s="1488" t="e">
        <f>SUM(VMK23,VMK27,VMK33,VMK38,VMK41,VMK44,VMK47,VMK50,VMK56,VMK62,VMK64,VMK70,VMK76,VMK78,VMK82,#REF!)*(1-$E$91)*0.095</f>
        <v>#REF!</v>
      </c>
      <c r="VML97" s="1488" t="e">
        <f>SUM(VML23,VML27,VML33,VML38,VML41,VML44,VML47,VML50,VML56,VML62,VML64,VML70,VML76,VML78,VML82,#REF!)*(1-$E$91)*0.095</f>
        <v>#REF!</v>
      </c>
      <c r="VMM97" s="1488" t="e">
        <f>SUM(VMM23,VMM27,VMM33,VMM38,VMM41,VMM44,VMM47,VMM50,VMM56,VMM62,VMM64,VMM70,VMM76,VMM78,VMM82,#REF!)*(1-$E$91)*0.095</f>
        <v>#REF!</v>
      </c>
      <c r="VMN97" s="1488" t="e">
        <f>SUM(VMN23,VMN27,VMN33,VMN38,VMN41,VMN44,VMN47,VMN50,VMN56,VMN62,VMN64,VMN70,VMN76,VMN78,VMN82,#REF!)*(1-$E$91)*0.095</f>
        <v>#REF!</v>
      </c>
      <c r="VMO97" s="1488" t="e">
        <f>SUM(VMO23,VMO27,VMO33,VMO38,VMO41,VMO44,VMO47,VMO50,VMO56,VMO62,VMO64,VMO70,VMO76,VMO78,VMO82,#REF!)*(1-$E$91)*0.095</f>
        <v>#REF!</v>
      </c>
      <c r="VMP97" s="1488" t="e">
        <f>SUM(VMP23,VMP27,VMP33,VMP38,VMP41,VMP44,VMP47,VMP50,VMP56,VMP62,VMP64,VMP70,VMP76,VMP78,VMP82,#REF!)*(1-$E$91)*0.095</f>
        <v>#REF!</v>
      </c>
      <c r="VMQ97" s="1488" t="e">
        <f>SUM(VMQ23,VMQ27,VMQ33,VMQ38,VMQ41,VMQ44,VMQ47,VMQ50,VMQ56,VMQ62,VMQ64,VMQ70,VMQ76,VMQ78,VMQ82,#REF!)*(1-$E$91)*0.095</f>
        <v>#REF!</v>
      </c>
      <c r="VMR97" s="1488" t="e">
        <f>SUM(VMR23,VMR27,VMR33,VMR38,VMR41,VMR44,VMR47,VMR50,VMR56,VMR62,VMR64,VMR70,VMR76,VMR78,VMR82,#REF!)*(1-$E$91)*0.095</f>
        <v>#REF!</v>
      </c>
      <c r="VMS97" s="1488" t="e">
        <f>SUM(VMS23,VMS27,VMS33,VMS38,VMS41,VMS44,VMS47,VMS50,VMS56,VMS62,VMS64,VMS70,VMS76,VMS78,VMS82,#REF!)*(1-$E$91)*0.095</f>
        <v>#REF!</v>
      </c>
      <c r="VMT97" s="1488" t="e">
        <f>SUM(VMT23,VMT27,VMT33,VMT38,VMT41,VMT44,VMT47,VMT50,VMT56,VMT62,VMT64,VMT70,VMT76,VMT78,VMT82,#REF!)*(1-$E$91)*0.095</f>
        <v>#REF!</v>
      </c>
      <c r="VMU97" s="1488" t="e">
        <f>SUM(VMU23,VMU27,VMU33,VMU38,VMU41,VMU44,VMU47,VMU50,VMU56,VMU62,VMU64,VMU70,VMU76,VMU78,VMU82,#REF!)*(1-$E$91)*0.095</f>
        <v>#REF!</v>
      </c>
      <c r="VMV97" s="1488" t="e">
        <f>SUM(VMV23,VMV27,VMV33,VMV38,VMV41,VMV44,VMV47,VMV50,VMV56,VMV62,VMV64,VMV70,VMV76,VMV78,VMV82,#REF!)*(1-$E$91)*0.095</f>
        <v>#REF!</v>
      </c>
      <c r="VMW97" s="1488" t="e">
        <f>SUM(VMW23,VMW27,VMW33,VMW38,VMW41,VMW44,VMW47,VMW50,VMW56,VMW62,VMW64,VMW70,VMW76,VMW78,VMW82,#REF!)*(1-$E$91)*0.095</f>
        <v>#REF!</v>
      </c>
      <c r="VMX97" s="1488" t="e">
        <f>SUM(VMX23,VMX27,VMX33,VMX38,VMX41,VMX44,VMX47,VMX50,VMX56,VMX62,VMX64,VMX70,VMX76,VMX78,VMX82,#REF!)*(1-$E$91)*0.095</f>
        <v>#REF!</v>
      </c>
      <c r="VMY97" s="1488" t="e">
        <f>SUM(VMY23,VMY27,VMY33,VMY38,VMY41,VMY44,VMY47,VMY50,VMY56,VMY62,VMY64,VMY70,VMY76,VMY78,VMY82,#REF!)*(1-$E$91)*0.095</f>
        <v>#REF!</v>
      </c>
      <c r="VMZ97" s="1488" t="e">
        <f>SUM(VMZ23,VMZ27,VMZ33,VMZ38,VMZ41,VMZ44,VMZ47,VMZ50,VMZ56,VMZ62,VMZ64,VMZ70,VMZ76,VMZ78,VMZ82,#REF!)*(1-$E$91)*0.095</f>
        <v>#REF!</v>
      </c>
      <c r="VNA97" s="1488" t="e">
        <f>SUM(VNA23,VNA27,VNA33,VNA38,VNA41,VNA44,VNA47,VNA50,VNA56,VNA62,VNA64,VNA70,VNA76,VNA78,VNA82,#REF!)*(1-$E$91)*0.095</f>
        <v>#REF!</v>
      </c>
      <c r="VNB97" s="1488" t="e">
        <f>SUM(VNB23,VNB27,VNB33,VNB38,VNB41,VNB44,VNB47,VNB50,VNB56,VNB62,VNB64,VNB70,VNB76,VNB78,VNB82,#REF!)*(1-$E$91)*0.095</f>
        <v>#REF!</v>
      </c>
      <c r="VNC97" s="1488" t="e">
        <f>SUM(VNC23,VNC27,VNC33,VNC38,VNC41,VNC44,VNC47,VNC50,VNC56,VNC62,VNC64,VNC70,VNC76,VNC78,VNC82,#REF!)*(1-$E$91)*0.095</f>
        <v>#REF!</v>
      </c>
      <c r="VND97" s="1488" t="e">
        <f>SUM(VND23,VND27,VND33,VND38,VND41,VND44,VND47,VND50,VND56,VND62,VND64,VND70,VND76,VND78,VND82,#REF!)*(1-$E$91)*0.095</f>
        <v>#REF!</v>
      </c>
      <c r="VNE97" s="1488" t="e">
        <f>SUM(VNE23,VNE27,VNE33,VNE38,VNE41,VNE44,VNE47,VNE50,VNE56,VNE62,VNE64,VNE70,VNE76,VNE78,VNE82,#REF!)*(1-$E$91)*0.095</f>
        <v>#REF!</v>
      </c>
      <c r="VNF97" s="1488" t="e">
        <f>SUM(VNF23,VNF27,VNF33,VNF38,VNF41,VNF44,VNF47,VNF50,VNF56,VNF62,VNF64,VNF70,VNF76,VNF78,VNF82,#REF!)*(1-$E$91)*0.095</f>
        <v>#REF!</v>
      </c>
      <c r="VNG97" s="1488" t="e">
        <f>SUM(VNG23,VNG27,VNG33,VNG38,VNG41,VNG44,VNG47,VNG50,VNG56,VNG62,VNG64,VNG70,VNG76,VNG78,VNG82,#REF!)*(1-$E$91)*0.095</f>
        <v>#REF!</v>
      </c>
      <c r="VNH97" s="1488" t="e">
        <f>SUM(VNH23,VNH27,VNH33,VNH38,VNH41,VNH44,VNH47,VNH50,VNH56,VNH62,VNH64,VNH70,VNH76,VNH78,VNH82,#REF!)*(1-$E$91)*0.095</f>
        <v>#REF!</v>
      </c>
      <c r="VNI97" s="1488" t="e">
        <f>SUM(VNI23,VNI27,VNI33,VNI38,VNI41,VNI44,VNI47,VNI50,VNI56,VNI62,VNI64,VNI70,VNI76,VNI78,VNI82,#REF!)*(1-$E$91)*0.095</f>
        <v>#REF!</v>
      </c>
      <c r="VNJ97" s="1488" t="e">
        <f>SUM(VNJ23,VNJ27,VNJ33,VNJ38,VNJ41,VNJ44,VNJ47,VNJ50,VNJ56,VNJ62,VNJ64,VNJ70,VNJ76,VNJ78,VNJ82,#REF!)*(1-$E$91)*0.095</f>
        <v>#REF!</v>
      </c>
      <c r="VNK97" s="1488" t="e">
        <f>SUM(VNK23,VNK27,VNK33,VNK38,VNK41,VNK44,VNK47,VNK50,VNK56,VNK62,VNK64,VNK70,VNK76,VNK78,VNK82,#REF!)*(1-$E$91)*0.095</f>
        <v>#REF!</v>
      </c>
      <c r="VNL97" s="1488" t="e">
        <f>SUM(VNL23,VNL27,VNL33,VNL38,VNL41,VNL44,VNL47,VNL50,VNL56,VNL62,VNL64,VNL70,VNL76,VNL78,VNL82,#REF!)*(1-$E$91)*0.095</f>
        <v>#REF!</v>
      </c>
      <c r="VNM97" s="1488" t="e">
        <f>SUM(VNM23,VNM27,VNM33,VNM38,VNM41,VNM44,VNM47,VNM50,VNM56,VNM62,VNM64,VNM70,VNM76,VNM78,VNM82,#REF!)*(1-$E$91)*0.095</f>
        <v>#REF!</v>
      </c>
      <c r="VNN97" s="1488" t="e">
        <f>SUM(VNN23,VNN27,VNN33,VNN38,VNN41,VNN44,VNN47,VNN50,VNN56,VNN62,VNN64,VNN70,VNN76,VNN78,VNN82,#REF!)*(1-$E$91)*0.095</f>
        <v>#REF!</v>
      </c>
      <c r="VNO97" s="1488" t="e">
        <f>SUM(VNO23,VNO27,VNO33,VNO38,VNO41,VNO44,VNO47,VNO50,VNO56,VNO62,VNO64,VNO70,VNO76,VNO78,VNO82,#REF!)*(1-$E$91)*0.095</f>
        <v>#REF!</v>
      </c>
      <c r="VNP97" s="1488" t="e">
        <f>SUM(VNP23,VNP27,VNP33,VNP38,VNP41,VNP44,VNP47,VNP50,VNP56,VNP62,VNP64,VNP70,VNP76,VNP78,VNP82,#REF!)*(1-$E$91)*0.095</f>
        <v>#REF!</v>
      </c>
      <c r="VNQ97" s="1488" t="e">
        <f>SUM(VNQ23,VNQ27,VNQ33,VNQ38,VNQ41,VNQ44,VNQ47,VNQ50,VNQ56,VNQ62,VNQ64,VNQ70,VNQ76,VNQ78,VNQ82,#REF!)*(1-$E$91)*0.095</f>
        <v>#REF!</v>
      </c>
      <c r="VNR97" s="1488" t="e">
        <f>SUM(VNR23,VNR27,VNR33,VNR38,VNR41,VNR44,VNR47,VNR50,VNR56,VNR62,VNR64,VNR70,VNR76,VNR78,VNR82,#REF!)*(1-$E$91)*0.095</f>
        <v>#REF!</v>
      </c>
      <c r="VNS97" s="1488" t="e">
        <f>SUM(VNS23,VNS27,VNS33,VNS38,VNS41,VNS44,VNS47,VNS50,VNS56,VNS62,VNS64,VNS70,VNS76,VNS78,VNS82,#REF!)*(1-$E$91)*0.095</f>
        <v>#REF!</v>
      </c>
      <c r="VNT97" s="1488" t="e">
        <f>SUM(VNT23,VNT27,VNT33,VNT38,VNT41,VNT44,VNT47,VNT50,VNT56,VNT62,VNT64,VNT70,VNT76,VNT78,VNT82,#REF!)*(1-$E$91)*0.095</f>
        <v>#REF!</v>
      </c>
      <c r="VNU97" s="1488" t="e">
        <f>SUM(VNU23,VNU27,VNU33,VNU38,VNU41,VNU44,VNU47,VNU50,VNU56,VNU62,VNU64,VNU70,VNU76,VNU78,VNU82,#REF!)*(1-$E$91)*0.095</f>
        <v>#REF!</v>
      </c>
      <c r="VNV97" s="1488" t="e">
        <f>SUM(VNV23,VNV27,VNV33,VNV38,VNV41,VNV44,VNV47,VNV50,VNV56,VNV62,VNV64,VNV70,VNV76,VNV78,VNV82,#REF!)*(1-$E$91)*0.095</f>
        <v>#REF!</v>
      </c>
      <c r="VNW97" s="1488" t="e">
        <f>SUM(VNW23,VNW27,VNW33,VNW38,VNW41,VNW44,VNW47,VNW50,VNW56,VNW62,VNW64,VNW70,VNW76,VNW78,VNW82,#REF!)*(1-$E$91)*0.095</f>
        <v>#REF!</v>
      </c>
      <c r="VNX97" s="1488" t="e">
        <f>SUM(VNX23,VNX27,VNX33,VNX38,VNX41,VNX44,VNX47,VNX50,VNX56,VNX62,VNX64,VNX70,VNX76,VNX78,VNX82,#REF!)*(1-$E$91)*0.095</f>
        <v>#REF!</v>
      </c>
      <c r="VNY97" s="1488" t="e">
        <f>SUM(VNY23,VNY27,VNY33,VNY38,VNY41,VNY44,VNY47,VNY50,VNY56,VNY62,VNY64,VNY70,VNY76,VNY78,VNY82,#REF!)*(1-$E$91)*0.095</f>
        <v>#REF!</v>
      </c>
      <c r="VNZ97" s="1488" t="e">
        <f>SUM(VNZ23,VNZ27,VNZ33,VNZ38,VNZ41,VNZ44,VNZ47,VNZ50,VNZ56,VNZ62,VNZ64,VNZ70,VNZ76,VNZ78,VNZ82,#REF!)*(1-$E$91)*0.095</f>
        <v>#REF!</v>
      </c>
      <c r="VOA97" s="1488" t="e">
        <f>SUM(VOA23,VOA27,VOA33,VOA38,VOA41,VOA44,VOA47,VOA50,VOA56,VOA62,VOA64,VOA70,VOA76,VOA78,VOA82,#REF!)*(1-$E$91)*0.095</f>
        <v>#REF!</v>
      </c>
      <c r="VOB97" s="1488" t="e">
        <f>SUM(VOB23,VOB27,VOB33,VOB38,VOB41,VOB44,VOB47,VOB50,VOB56,VOB62,VOB64,VOB70,VOB76,VOB78,VOB82,#REF!)*(1-$E$91)*0.095</f>
        <v>#REF!</v>
      </c>
      <c r="VOC97" s="1488" t="e">
        <f>SUM(VOC23,VOC27,VOC33,VOC38,VOC41,VOC44,VOC47,VOC50,VOC56,VOC62,VOC64,VOC70,VOC76,VOC78,VOC82,#REF!)*(1-$E$91)*0.095</f>
        <v>#REF!</v>
      </c>
      <c r="VOD97" s="1488" t="e">
        <f>SUM(VOD23,VOD27,VOD33,VOD38,VOD41,VOD44,VOD47,VOD50,VOD56,VOD62,VOD64,VOD70,VOD76,VOD78,VOD82,#REF!)*(1-$E$91)*0.095</f>
        <v>#REF!</v>
      </c>
      <c r="VOE97" s="1488" t="e">
        <f>SUM(VOE23,VOE27,VOE33,VOE38,VOE41,VOE44,VOE47,VOE50,VOE56,VOE62,VOE64,VOE70,VOE76,VOE78,VOE82,#REF!)*(1-$E$91)*0.095</f>
        <v>#REF!</v>
      </c>
      <c r="VOF97" s="1488" t="e">
        <f>SUM(VOF23,VOF27,VOF33,VOF38,VOF41,VOF44,VOF47,VOF50,VOF56,VOF62,VOF64,VOF70,VOF76,VOF78,VOF82,#REF!)*(1-$E$91)*0.095</f>
        <v>#REF!</v>
      </c>
      <c r="VOG97" s="1488" t="e">
        <f>SUM(VOG23,VOG27,VOG33,VOG38,VOG41,VOG44,VOG47,VOG50,VOG56,VOG62,VOG64,VOG70,VOG76,VOG78,VOG82,#REF!)*(1-$E$91)*0.095</f>
        <v>#REF!</v>
      </c>
      <c r="VOH97" s="1488" t="e">
        <f>SUM(VOH23,VOH27,VOH33,VOH38,VOH41,VOH44,VOH47,VOH50,VOH56,VOH62,VOH64,VOH70,VOH76,VOH78,VOH82,#REF!)*(1-$E$91)*0.095</f>
        <v>#REF!</v>
      </c>
      <c r="VOI97" s="1488" t="e">
        <f>SUM(VOI23,VOI27,VOI33,VOI38,VOI41,VOI44,VOI47,VOI50,VOI56,VOI62,VOI64,VOI70,VOI76,VOI78,VOI82,#REF!)*(1-$E$91)*0.095</f>
        <v>#REF!</v>
      </c>
      <c r="VOJ97" s="1488" t="e">
        <f>SUM(VOJ23,VOJ27,VOJ33,VOJ38,VOJ41,VOJ44,VOJ47,VOJ50,VOJ56,VOJ62,VOJ64,VOJ70,VOJ76,VOJ78,VOJ82,#REF!)*(1-$E$91)*0.095</f>
        <v>#REF!</v>
      </c>
      <c r="VOK97" s="1488" t="e">
        <f>SUM(VOK23,VOK27,VOK33,VOK38,VOK41,VOK44,VOK47,VOK50,VOK56,VOK62,VOK64,VOK70,VOK76,VOK78,VOK82,#REF!)*(1-$E$91)*0.095</f>
        <v>#REF!</v>
      </c>
      <c r="VOL97" s="1488" t="e">
        <f>SUM(VOL23,VOL27,VOL33,VOL38,VOL41,VOL44,VOL47,VOL50,VOL56,VOL62,VOL64,VOL70,VOL76,VOL78,VOL82,#REF!)*(1-$E$91)*0.095</f>
        <v>#REF!</v>
      </c>
      <c r="VOM97" s="1488" t="e">
        <f>SUM(VOM23,VOM27,VOM33,VOM38,VOM41,VOM44,VOM47,VOM50,VOM56,VOM62,VOM64,VOM70,VOM76,VOM78,VOM82,#REF!)*(1-$E$91)*0.095</f>
        <v>#REF!</v>
      </c>
      <c r="VON97" s="1488" t="e">
        <f>SUM(VON23,VON27,VON33,VON38,VON41,VON44,VON47,VON50,VON56,VON62,VON64,VON70,VON76,VON78,VON82,#REF!)*(1-$E$91)*0.095</f>
        <v>#REF!</v>
      </c>
      <c r="VOO97" s="1488" t="e">
        <f>SUM(VOO23,VOO27,VOO33,VOO38,VOO41,VOO44,VOO47,VOO50,VOO56,VOO62,VOO64,VOO70,VOO76,VOO78,VOO82,#REF!)*(1-$E$91)*0.095</f>
        <v>#REF!</v>
      </c>
      <c r="VOP97" s="1488" t="e">
        <f>SUM(VOP23,VOP27,VOP33,VOP38,VOP41,VOP44,VOP47,VOP50,VOP56,VOP62,VOP64,VOP70,VOP76,VOP78,VOP82,#REF!)*(1-$E$91)*0.095</f>
        <v>#REF!</v>
      </c>
      <c r="VOQ97" s="1488" t="e">
        <f>SUM(VOQ23,VOQ27,VOQ33,VOQ38,VOQ41,VOQ44,VOQ47,VOQ50,VOQ56,VOQ62,VOQ64,VOQ70,VOQ76,VOQ78,VOQ82,#REF!)*(1-$E$91)*0.095</f>
        <v>#REF!</v>
      </c>
      <c r="VOR97" s="1488" t="e">
        <f>SUM(VOR23,VOR27,VOR33,VOR38,VOR41,VOR44,VOR47,VOR50,VOR56,VOR62,VOR64,VOR70,VOR76,VOR78,VOR82,#REF!)*(1-$E$91)*0.095</f>
        <v>#REF!</v>
      </c>
      <c r="VOS97" s="1488" t="e">
        <f>SUM(VOS23,VOS27,VOS33,VOS38,VOS41,VOS44,VOS47,VOS50,VOS56,VOS62,VOS64,VOS70,VOS76,VOS78,VOS82,#REF!)*(1-$E$91)*0.095</f>
        <v>#REF!</v>
      </c>
      <c r="VOT97" s="1488" t="e">
        <f>SUM(VOT23,VOT27,VOT33,VOT38,VOT41,VOT44,VOT47,VOT50,VOT56,VOT62,VOT64,VOT70,VOT76,VOT78,VOT82,#REF!)*(1-$E$91)*0.095</f>
        <v>#REF!</v>
      </c>
      <c r="VOU97" s="1488" t="e">
        <f>SUM(VOU23,VOU27,VOU33,VOU38,VOU41,VOU44,VOU47,VOU50,VOU56,VOU62,VOU64,VOU70,VOU76,VOU78,VOU82,#REF!)*(1-$E$91)*0.095</f>
        <v>#REF!</v>
      </c>
      <c r="VOV97" s="1488" t="e">
        <f>SUM(VOV23,VOV27,VOV33,VOV38,VOV41,VOV44,VOV47,VOV50,VOV56,VOV62,VOV64,VOV70,VOV76,VOV78,VOV82,#REF!)*(1-$E$91)*0.095</f>
        <v>#REF!</v>
      </c>
      <c r="VOW97" s="1488" t="e">
        <f>SUM(VOW23,VOW27,VOW33,VOW38,VOW41,VOW44,VOW47,VOW50,VOW56,VOW62,VOW64,VOW70,VOW76,VOW78,VOW82,#REF!)*(1-$E$91)*0.095</f>
        <v>#REF!</v>
      </c>
      <c r="VOX97" s="1488" t="e">
        <f>SUM(VOX23,VOX27,VOX33,VOX38,VOX41,VOX44,VOX47,VOX50,VOX56,VOX62,VOX64,VOX70,VOX76,VOX78,VOX82,#REF!)*(1-$E$91)*0.095</f>
        <v>#REF!</v>
      </c>
      <c r="VOY97" s="1488" t="e">
        <f>SUM(VOY23,VOY27,VOY33,VOY38,VOY41,VOY44,VOY47,VOY50,VOY56,VOY62,VOY64,VOY70,VOY76,VOY78,VOY82,#REF!)*(1-$E$91)*0.095</f>
        <v>#REF!</v>
      </c>
      <c r="VOZ97" s="1488" t="e">
        <f>SUM(VOZ23,VOZ27,VOZ33,VOZ38,VOZ41,VOZ44,VOZ47,VOZ50,VOZ56,VOZ62,VOZ64,VOZ70,VOZ76,VOZ78,VOZ82,#REF!)*(1-$E$91)*0.095</f>
        <v>#REF!</v>
      </c>
      <c r="VPA97" s="1488" t="e">
        <f>SUM(VPA23,VPA27,VPA33,VPA38,VPA41,VPA44,VPA47,VPA50,VPA56,VPA62,VPA64,VPA70,VPA76,VPA78,VPA82,#REF!)*(1-$E$91)*0.095</f>
        <v>#REF!</v>
      </c>
      <c r="VPB97" s="1488" t="e">
        <f>SUM(VPB23,VPB27,VPB33,VPB38,VPB41,VPB44,VPB47,VPB50,VPB56,VPB62,VPB64,VPB70,VPB76,VPB78,VPB82,#REF!)*(1-$E$91)*0.095</f>
        <v>#REF!</v>
      </c>
      <c r="VPC97" s="1488" t="e">
        <f>SUM(VPC23,VPC27,VPC33,VPC38,VPC41,VPC44,VPC47,VPC50,VPC56,VPC62,VPC64,VPC70,VPC76,VPC78,VPC82,#REF!)*(1-$E$91)*0.095</f>
        <v>#REF!</v>
      </c>
      <c r="VPD97" s="1488" t="e">
        <f>SUM(VPD23,VPD27,VPD33,VPD38,VPD41,VPD44,VPD47,VPD50,VPD56,VPD62,VPD64,VPD70,VPD76,VPD78,VPD82,#REF!)*(1-$E$91)*0.095</f>
        <v>#REF!</v>
      </c>
      <c r="VPE97" s="1488" t="e">
        <f>SUM(VPE23,VPE27,VPE33,VPE38,VPE41,VPE44,VPE47,VPE50,VPE56,VPE62,VPE64,VPE70,VPE76,VPE78,VPE82,#REF!)*(1-$E$91)*0.095</f>
        <v>#REF!</v>
      </c>
      <c r="VPF97" s="1488" t="e">
        <f>SUM(VPF23,VPF27,VPF33,VPF38,VPF41,VPF44,VPF47,VPF50,VPF56,VPF62,VPF64,VPF70,VPF76,VPF78,VPF82,#REF!)*(1-$E$91)*0.095</f>
        <v>#REF!</v>
      </c>
      <c r="VPG97" s="1488" t="e">
        <f>SUM(VPG23,VPG27,VPG33,VPG38,VPG41,VPG44,VPG47,VPG50,VPG56,VPG62,VPG64,VPG70,VPG76,VPG78,VPG82,#REF!)*(1-$E$91)*0.095</f>
        <v>#REF!</v>
      </c>
      <c r="VPH97" s="1488" t="e">
        <f>SUM(VPH23,VPH27,VPH33,VPH38,VPH41,VPH44,VPH47,VPH50,VPH56,VPH62,VPH64,VPH70,VPH76,VPH78,VPH82,#REF!)*(1-$E$91)*0.095</f>
        <v>#REF!</v>
      </c>
      <c r="VPI97" s="1488" t="e">
        <f>SUM(VPI23,VPI27,VPI33,VPI38,VPI41,VPI44,VPI47,VPI50,VPI56,VPI62,VPI64,VPI70,VPI76,VPI78,VPI82,#REF!)*(1-$E$91)*0.095</f>
        <v>#REF!</v>
      </c>
      <c r="VPJ97" s="1488" t="e">
        <f>SUM(VPJ23,VPJ27,VPJ33,VPJ38,VPJ41,VPJ44,VPJ47,VPJ50,VPJ56,VPJ62,VPJ64,VPJ70,VPJ76,VPJ78,VPJ82,#REF!)*(1-$E$91)*0.095</f>
        <v>#REF!</v>
      </c>
      <c r="VPK97" s="1488" t="e">
        <f>SUM(VPK23,VPK27,VPK33,VPK38,VPK41,VPK44,VPK47,VPK50,VPK56,VPK62,VPK64,VPK70,VPK76,VPK78,VPK82,#REF!)*(1-$E$91)*0.095</f>
        <v>#REF!</v>
      </c>
      <c r="VPL97" s="1488" t="e">
        <f>SUM(VPL23,VPL27,VPL33,VPL38,VPL41,VPL44,VPL47,VPL50,VPL56,VPL62,VPL64,VPL70,VPL76,VPL78,VPL82,#REF!)*(1-$E$91)*0.095</f>
        <v>#REF!</v>
      </c>
      <c r="VPM97" s="1488" t="e">
        <f>SUM(VPM23,VPM27,VPM33,VPM38,VPM41,VPM44,VPM47,VPM50,VPM56,VPM62,VPM64,VPM70,VPM76,VPM78,VPM82,#REF!)*(1-$E$91)*0.095</f>
        <v>#REF!</v>
      </c>
      <c r="VPN97" s="1488" t="e">
        <f>SUM(VPN23,VPN27,VPN33,VPN38,VPN41,VPN44,VPN47,VPN50,VPN56,VPN62,VPN64,VPN70,VPN76,VPN78,VPN82,#REF!)*(1-$E$91)*0.095</f>
        <v>#REF!</v>
      </c>
      <c r="VPO97" s="1488" t="e">
        <f>SUM(VPO23,VPO27,VPO33,VPO38,VPO41,VPO44,VPO47,VPO50,VPO56,VPO62,VPO64,VPO70,VPO76,VPO78,VPO82,#REF!)*(1-$E$91)*0.095</f>
        <v>#REF!</v>
      </c>
      <c r="VPP97" s="1488" t="e">
        <f>SUM(VPP23,VPP27,VPP33,VPP38,VPP41,VPP44,VPP47,VPP50,VPP56,VPP62,VPP64,VPP70,VPP76,VPP78,VPP82,#REF!)*(1-$E$91)*0.095</f>
        <v>#REF!</v>
      </c>
      <c r="VPQ97" s="1488" t="e">
        <f>SUM(VPQ23,VPQ27,VPQ33,VPQ38,VPQ41,VPQ44,VPQ47,VPQ50,VPQ56,VPQ62,VPQ64,VPQ70,VPQ76,VPQ78,VPQ82,#REF!)*(1-$E$91)*0.095</f>
        <v>#REF!</v>
      </c>
      <c r="VPR97" s="1488" t="e">
        <f>SUM(VPR23,VPR27,VPR33,VPR38,VPR41,VPR44,VPR47,VPR50,VPR56,VPR62,VPR64,VPR70,VPR76,VPR78,VPR82,#REF!)*(1-$E$91)*0.095</f>
        <v>#REF!</v>
      </c>
      <c r="VPS97" s="1488" t="e">
        <f>SUM(VPS23,VPS27,VPS33,VPS38,VPS41,VPS44,VPS47,VPS50,VPS56,VPS62,VPS64,VPS70,VPS76,VPS78,VPS82,#REF!)*(1-$E$91)*0.095</f>
        <v>#REF!</v>
      </c>
      <c r="VPT97" s="1488" t="e">
        <f>SUM(VPT23,VPT27,VPT33,VPT38,VPT41,VPT44,VPT47,VPT50,VPT56,VPT62,VPT64,VPT70,VPT76,VPT78,VPT82,#REF!)*(1-$E$91)*0.095</f>
        <v>#REF!</v>
      </c>
      <c r="VPU97" s="1488" t="e">
        <f>SUM(VPU23,VPU27,VPU33,VPU38,VPU41,VPU44,VPU47,VPU50,VPU56,VPU62,VPU64,VPU70,VPU76,VPU78,VPU82,#REF!)*(1-$E$91)*0.095</f>
        <v>#REF!</v>
      </c>
      <c r="VPV97" s="1488" t="e">
        <f>SUM(VPV23,VPV27,VPV33,VPV38,VPV41,VPV44,VPV47,VPV50,VPV56,VPV62,VPV64,VPV70,VPV76,VPV78,VPV82,#REF!)*(1-$E$91)*0.095</f>
        <v>#REF!</v>
      </c>
      <c r="VPW97" s="1488" t="e">
        <f>SUM(VPW23,VPW27,VPW33,VPW38,VPW41,VPW44,VPW47,VPW50,VPW56,VPW62,VPW64,VPW70,VPW76,VPW78,VPW82,#REF!)*(1-$E$91)*0.095</f>
        <v>#REF!</v>
      </c>
      <c r="VPX97" s="1488" t="e">
        <f>SUM(VPX23,VPX27,VPX33,VPX38,VPX41,VPX44,VPX47,VPX50,VPX56,VPX62,VPX64,VPX70,VPX76,VPX78,VPX82,#REF!)*(1-$E$91)*0.095</f>
        <v>#REF!</v>
      </c>
      <c r="VPY97" s="1488" t="e">
        <f>SUM(VPY23,VPY27,VPY33,VPY38,VPY41,VPY44,VPY47,VPY50,VPY56,VPY62,VPY64,VPY70,VPY76,VPY78,VPY82,#REF!)*(1-$E$91)*0.095</f>
        <v>#REF!</v>
      </c>
      <c r="VPZ97" s="1488" t="e">
        <f>SUM(VPZ23,VPZ27,VPZ33,VPZ38,VPZ41,VPZ44,VPZ47,VPZ50,VPZ56,VPZ62,VPZ64,VPZ70,VPZ76,VPZ78,VPZ82,#REF!)*(1-$E$91)*0.095</f>
        <v>#REF!</v>
      </c>
      <c r="VQA97" s="1488" t="e">
        <f>SUM(VQA23,VQA27,VQA33,VQA38,VQA41,VQA44,VQA47,VQA50,VQA56,VQA62,VQA64,VQA70,VQA76,VQA78,VQA82,#REF!)*(1-$E$91)*0.095</f>
        <v>#REF!</v>
      </c>
      <c r="VQB97" s="1488" t="e">
        <f>SUM(VQB23,VQB27,VQB33,VQB38,VQB41,VQB44,VQB47,VQB50,VQB56,VQB62,VQB64,VQB70,VQB76,VQB78,VQB82,#REF!)*(1-$E$91)*0.095</f>
        <v>#REF!</v>
      </c>
      <c r="VQC97" s="1488" t="e">
        <f>SUM(VQC23,VQC27,VQC33,VQC38,VQC41,VQC44,VQC47,VQC50,VQC56,VQC62,VQC64,VQC70,VQC76,VQC78,VQC82,#REF!)*(1-$E$91)*0.095</f>
        <v>#REF!</v>
      </c>
      <c r="VQD97" s="1488" t="e">
        <f>SUM(VQD23,VQD27,VQD33,VQD38,VQD41,VQD44,VQD47,VQD50,VQD56,VQD62,VQD64,VQD70,VQD76,VQD78,VQD82,#REF!)*(1-$E$91)*0.095</f>
        <v>#REF!</v>
      </c>
      <c r="VQE97" s="1488" t="e">
        <f>SUM(VQE23,VQE27,VQE33,VQE38,VQE41,VQE44,VQE47,VQE50,VQE56,VQE62,VQE64,VQE70,VQE76,VQE78,VQE82,#REF!)*(1-$E$91)*0.095</f>
        <v>#REF!</v>
      </c>
      <c r="VQF97" s="1488" t="e">
        <f>SUM(VQF23,VQF27,VQF33,VQF38,VQF41,VQF44,VQF47,VQF50,VQF56,VQF62,VQF64,VQF70,VQF76,VQF78,VQF82,#REF!)*(1-$E$91)*0.095</f>
        <v>#REF!</v>
      </c>
      <c r="VQG97" s="1488" t="e">
        <f>SUM(VQG23,VQG27,VQG33,VQG38,VQG41,VQG44,VQG47,VQG50,VQG56,VQG62,VQG64,VQG70,VQG76,VQG78,VQG82,#REF!)*(1-$E$91)*0.095</f>
        <v>#REF!</v>
      </c>
      <c r="VQH97" s="1488" t="e">
        <f>SUM(VQH23,VQH27,VQH33,VQH38,VQH41,VQH44,VQH47,VQH50,VQH56,VQH62,VQH64,VQH70,VQH76,VQH78,VQH82,#REF!)*(1-$E$91)*0.095</f>
        <v>#REF!</v>
      </c>
      <c r="VQI97" s="1488" t="e">
        <f>SUM(VQI23,VQI27,VQI33,VQI38,VQI41,VQI44,VQI47,VQI50,VQI56,VQI62,VQI64,VQI70,VQI76,VQI78,VQI82,#REF!)*(1-$E$91)*0.095</f>
        <v>#REF!</v>
      </c>
      <c r="VQJ97" s="1488" t="e">
        <f>SUM(VQJ23,VQJ27,VQJ33,VQJ38,VQJ41,VQJ44,VQJ47,VQJ50,VQJ56,VQJ62,VQJ64,VQJ70,VQJ76,VQJ78,VQJ82,#REF!)*(1-$E$91)*0.095</f>
        <v>#REF!</v>
      </c>
      <c r="VQK97" s="1488" t="e">
        <f>SUM(VQK23,VQK27,VQK33,VQK38,VQK41,VQK44,VQK47,VQK50,VQK56,VQK62,VQK64,VQK70,VQK76,VQK78,VQK82,#REF!)*(1-$E$91)*0.095</f>
        <v>#REF!</v>
      </c>
      <c r="VQL97" s="1488" t="e">
        <f>SUM(VQL23,VQL27,VQL33,VQL38,VQL41,VQL44,VQL47,VQL50,VQL56,VQL62,VQL64,VQL70,VQL76,VQL78,VQL82,#REF!)*(1-$E$91)*0.095</f>
        <v>#REF!</v>
      </c>
      <c r="VQM97" s="1488" t="e">
        <f>SUM(VQM23,VQM27,VQM33,VQM38,VQM41,VQM44,VQM47,VQM50,VQM56,VQM62,VQM64,VQM70,VQM76,VQM78,VQM82,#REF!)*(1-$E$91)*0.095</f>
        <v>#REF!</v>
      </c>
      <c r="VQN97" s="1488" t="e">
        <f>SUM(VQN23,VQN27,VQN33,VQN38,VQN41,VQN44,VQN47,VQN50,VQN56,VQN62,VQN64,VQN70,VQN76,VQN78,VQN82,#REF!)*(1-$E$91)*0.095</f>
        <v>#REF!</v>
      </c>
      <c r="VQO97" s="1488" t="e">
        <f>SUM(VQO23,VQO27,VQO33,VQO38,VQO41,VQO44,VQO47,VQO50,VQO56,VQO62,VQO64,VQO70,VQO76,VQO78,VQO82,#REF!)*(1-$E$91)*0.095</f>
        <v>#REF!</v>
      </c>
      <c r="VQP97" s="1488" t="e">
        <f>SUM(VQP23,VQP27,VQP33,VQP38,VQP41,VQP44,VQP47,VQP50,VQP56,VQP62,VQP64,VQP70,VQP76,VQP78,VQP82,#REF!)*(1-$E$91)*0.095</f>
        <v>#REF!</v>
      </c>
      <c r="VQQ97" s="1488" t="e">
        <f>SUM(VQQ23,VQQ27,VQQ33,VQQ38,VQQ41,VQQ44,VQQ47,VQQ50,VQQ56,VQQ62,VQQ64,VQQ70,VQQ76,VQQ78,VQQ82,#REF!)*(1-$E$91)*0.095</f>
        <v>#REF!</v>
      </c>
      <c r="VQR97" s="1488" t="e">
        <f>SUM(VQR23,VQR27,VQR33,VQR38,VQR41,VQR44,VQR47,VQR50,VQR56,VQR62,VQR64,VQR70,VQR76,VQR78,VQR82,#REF!)*(1-$E$91)*0.095</f>
        <v>#REF!</v>
      </c>
      <c r="VQS97" s="1488" t="e">
        <f>SUM(VQS23,VQS27,VQS33,VQS38,VQS41,VQS44,VQS47,VQS50,VQS56,VQS62,VQS64,VQS70,VQS76,VQS78,VQS82,#REF!)*(1-$E$91)*0.095</f>
        <v>#REF!</v>
      </c>
      <c r="VQT97" s="1488" t="e">
        <f>SUM(VQT23,VQT27,VQT33,VQT38,VQT41,VQT44,VQT47,VQT50,VQT56,VQT62,VQT64,VQT70,VQT76,VQT78,VQT82,#REF!)*(1-$E$91)*0.095</f>
        <v>#REF!</v>
      </c>
      <c r="VQU97" s="1488" t="e">
        <f>SUM(VQU23,VQU27,VQU33,VQU38,VQU41,VQU44,VQU47,VQU50,VQU56,VQU62,VQU64,VQU70,VQU76,VQU78,VQU82,#REF!)*(1-$E$91)*0.095</f>
        <v>#REF!</v>
      </c>
      <c r="VQV97" s="1488" t="e">
        <f>SUM(VQV23,VQV27,VQV33,VQV38,VQV41,VQV44,VQV47,VQV50,VQV56,VQV62,VQV64,VQV70,VQV76,VQV78,VQV82,#REF!)*(1-$E$91)*0.095</f>
        <v>#REF!</v>
      </c>
      <c r="VQW97" s="1488" t="e">
        <f>SUM(VQW23,VQW27,VQW33,VQW38,VQW41,VQW44,VQW47,VQW50,VQW56,VQW62,VQW64,VQW70,VQW76,VQW78,VQW82,#REF!)*(1-$E$91)*0.095</f>
        <v>#REF!</v>
      </c>
      <c r="VQX97" s="1488" t="e">
        <f>SUM(VQX23,VQX27,VQX33,VQX38,VQX41,VQX44,VQX47,VQX50,VQX56,VQX62,VQX64,VQX70,VQX76,VQX78,VQX82,#REF!)*(1-$E$91)*0.095</f>
        <v>#REF!</v>
      </c>
      <c r="VQY97" s="1488" t="e">
        <f>SUM(VQY23,VQY27,VQY33,VQY38,VQY41,VQY44,VQY47,VQY50,VQY56,VQY62,VQY64,VQY70,VQY76,VQY78,VQY82,#REF!)*(1-$E$91)*0.095</f>
        <v>#REF!</v>
      </c>
      <c r="VQZ97" s="1488" t="e">
        <f>SUM(VQZ23,VQZ27,VQZ33,VQZ38,VQZ41,VQZ44,VQZ47,VQZ50,VQZ56,VQZ62,VQZ64,VQZ70,VQZ76,VQZ78,VQZ82,#REF!)*(1-$E$91)*0.095</f>
        <v>#REF!</v>
      </c>
      <c r="VRA97" s="1488" t="e">
        <f>SUM(VRA23,VRA27,VRA33,VRA38,VRA41,VRA44,VRA47,VRA50,VRA56,VRA62,VRA64,VRA70,VRA76,VRA78,VRA82,#REF!)*(1-$E$91)*0.095</f>
        <v>#REF!</v>
      </c>
      <c r="VRB97" s="1488" t="e">
        <f>SUM(VRB23,VRB27,VRB33,VRB38,VRB41,VRB44,VRB47,VRB50,VRB56,VRB62,VRB64,VRB70,VRB76,VRB78,VRB82,#REF!)*(1-$E$91)*0.095</f>
        <v>#REF!</v>
      </c>
      <c r="VRC97" s="1488" t="e">
        <f>SUM(VRC23,VRC27,VRC33,VRC38,VRC41,VRC44,VRC47,VRC50,VRC56,VRC62,VRC64,VRC70,VRC76,VRC78,VRC82,#REF!)*(1-$E$91)*0.095</f>
        <v>#REF!</v>
      </c>
      <c r="VRD97" s="1488" t="e">
        <f>SUM(VRD23,VRD27,VRD33,VRD38,VRD41,VRD44,VRD47,VRD50,VRD56,VRD62,VRD64,VRD70,VRD76,VRD78,VRD82,#REF!)*(1-$E$91)*0.095</f>
        <v>#REF!</v>
      </c>
      <c r="VRE97" s="1488" t="e">
        <f>SUM(VRE23,VRE27,VRE33,VRE38,VRE41,VRE44,VRE47,VRE50,VRE56,VRE62,VRE64,VRE70,VRE76,VRE78,VRE82,#REF!)*(1-$E$91)*0.095</f>
        <v>#REF!</v>
      </c>
      <c r="VRF97" s="1488" t="e">
        <f>SUM(VRF23,VRF27,VRF33,VRF38,VRF41,VRF44,VRF47,VRF50,VRF56,VRF62,VRF64,VRF70,VRF76,VRF78,VRF82,#REF!)*(1-$E$91)*0.095</f>
        <v>#REF!</v>
      </c>
      <c r="VRG97" s="1488" t="e">
        <f>SUM(VRG23,VRG27,VRG33,VRG38,VRG41,VRG44,VRG47,VRG50,VRG56,VRG62,VRG64,VRG70,VRG76,VRG78,VRG82,#REF!)*(1-$E$91)*0.095</f>
        <v>#REF!</v>
      </c>
      <c r="VRH97" s="1488" t="e">
        <f>SUM(VRH23,VRH27,VRH33,VRH38,VRH41,VRH44,VRH47,VRH50,VRH56,VRH62,VRH64,VRH70,VRH76,VRH78,VRH82,#REF!)*(1-$E$91)*0.095</f>
        <v>#REF!</v>
      </c>
      <c r="VRI97" s="1488" t="e">
        <f>SUM(VRI23,VRI27,VRI33,VRI38,VRI41,VRI44,VRI47,VRI50,VRI56,VRI62,VRI64,VRI70,VRI76,VRI78,VRI82,#REF!)*(1-$E$91)*0.095</f>
        <v>#REF!</v>
      </c>
      <c r="VRJ97" s="1488" t="e">
        <f>SUM(VRJ23,VRJ27,VRJ33,VRJ38,VRJ41,VRJ44,VRJ47,VRJ50,VRJ56,VRJ62,VRJ64,VRJ70,VRJ76,VRJ78,VRJ82,#REF!)*(1-$E$91)*0.095</f>
        <v>#REF!</v>
      </c>
      <c r="VRK97" s="1488" t="e">
        <f>SUM(VRK23,VRK27,VRK33,VRK38,VRK41,VRK44,VRK47,VRK50,VRK56,VRK62,VRK64,VRK70,VRK76,VRK78,VRK82,#REF!)*(1-$E$91)*0.095</f>
        <v>#REF!</v>
      </c>
      <c r="VRL97" s="1488" t="e">
        <f>SUM(VRL23,VRL27,VRL33,VRL38,VRL41,VRL44,VRL47,VRL50,VRL56,VRL62,VRL64,VRL70,VRL76,VRL78,VRL82,#REF!)*(1-$E$91)*0.095</f>
        <v>#REF!</v>
      </c>
      <c r="VRM97" s="1488" t="e">
        <f>SUM(VRM23,VRM27,VRM33,VRM38,VRM41,VRM44,VRM47,VRM50,VRM56,VRM62,VRM64,VRM70,VRM76,VRM78,VRM82,#REF!)*(1-$E$91)*0.095</f>
        <v>#REF!</v>
      </c>
      <c r="VRN97" s="1488" t="e">
        <f>SUM(VRN23,VRN27,VRN33,VRN38,VRN41,VRN44,VRN47,VRN50,VRN56,VRN62,VRN64,VRN70,VRN76,VRN78,VRN82,#REF!)*(1-$E$91)*0.095</f>
        <v>#REF!</v>
      </c>
      <c r="VRO97" s="1488" t="e">
        <f>SUM(VRO23,VRO27,VRO33,VRO38,VRO41,VRO44,VRO47,VRO50,VRO56,VRO62,VRO64,VRO70,VRO76,VRO78,VRO82,#REF!)*(1-$E$91)*0.095</f>
        <v>#REF!</v>
      </c>
      <c r="VRP97" s="1488" t="e">
        <f>SUM(VRP23,VRP27,VRP33,VRP38,VRP41,VRP44,VRP47,VRP50,VRP56,VRP62,VRP64,VRP70,VRP76,VRP78,VRP82,#REF!)*(1-$E$91)*0.095</f>
        <v>#REF!</v>
      </c>
      <c r="VRQ97" s="1488" t="e">
        <f>SUM(VRQ23,VRQ27,VRQ33,VRQ38,VRQ41,VRQ44,VRQ47,VRQ50,VRQ56,VRQ62,VRQ64,VRQ70,VRQ76,VRQ78,VRQ82,#REF!)*(1-$E$91)*0.095</f>
        <v>#REF!</v>
      </c>
      <c r="VRR97" s="1488" t="e">
        <f>SUM(VRR23,VRR27,VRR33,VRR38,VRR41,VRR44,VRR47,VRR50,VRR56,VRR62,VRR64,VRR70,VRR76,VRR78,VRR82,#REF!)*(1-$E$91)*0.095</f>
        <v>#REF!</v>
      </c>
      <c r="VRS97" s="1488" t="e">
        <f>SUM(VRS23,VRS27,VRS33,VRS38,VRS41,VRS44,VRS47,VRS50,VRS56,VRS62,VRS64,VRS70,VRS76,VRS78,VRS82,#REF!)*(1-$E$91)*0.095</f>
        <v>#REF!</v>
      </c>
      <c r="VRT97" s="1488" t="e">
        <f>SUM(VRT23,VRT27,VRT33,VRT38,VRT41,VRT44,VRT47,VRT50,VRT56,VRT62,VRT64,VRT70,VRT76,VRT78,VRT82,#REF!)*(1-$E$91)*0.095</f>
        <v>#REF!</v>
      </c>
      <c r="VRU97" s="1488" t="e">
        <f>SUM(VRU23,VRU27,VRU33,VRU38,VRU41,VRU44,VRU47,VRU50,VRU56,VRU62,VRU64,VRU70,VRU76,VRU78,VRU82,#REF!)*(1-$E$91)*0.095</f>
        <v>#REF!</v>
      </c>
      <c r="VRV97" s="1488" t="e">
        <f>SUM(VRV23,VRV27,VRV33,VRV38,VRV41,VRV44,VRV47,VRV50,VRV56,VRV62,VRV64,VRV70,VRV76,VRV78,VRV82,#REF!)*(1-$E$91)*0.095</f>
        <v>#REF!</v>
      </c>
      <c r="VRW97" s="1488" t="e">
        <f>SUM(VRW23,VRW27,VRW33,VRW38,VRW41,VRW44,VRW47,VRW50,VRW56,VRW62,VRW64,VRW70,VRW76,VRW78,VRW82,#REF!)*(1-$E$91)*0.095</f>
        <v>#REF!</v>
      </c>
      <c r="VRX97" s="1488" t="e">
        <f>SUM(VRX23,VRX27,VRX33,VRX38,VRX41,VRX44,VRX47,VRX50,VRX56,VRX62,VRX64,VRX70,VRX76,VRX78,VRX82,#REF!)*(1-$E$91)*0.095</f>
        <v>#REF!</v>
      </c>
      <c r="VRY97" s="1488" t="e">
        <f>SUM(VRY23,VRY27,VRY33,VRY38,VRY41,VRY44,VRY47,VRY50,VRY56,VRY62,VRY64,VRY70,VRY76,VRY78,VRY82,#REF!)*(1-$E$91)*0.095</f>
        <v>#REF!</v>
      </c>
      <c r="VRZ97" s="1488" t="e">
        <f>SUM(VRZ23,VRZ27,VRZ33,VRZ38,VRZ41,VRZ44,VRZ47,VRZ50,VRZ56,VRZ62,VRZ64,VRZ70,VRZ76,VRZ78,VRZ82,#REF!)*(1-$E$91)*0.095</f>
        <v>#REF!</v>
      </c>
      <c r="VSA97" s="1488" t="e">
        <f>SUM(VSA23,VSA27,VSA33,VSA38,VSA41,VSA44,VSA47,VSA50,VSA56,VSA62,VSA64,VSA70,VSA76,VSA78,VSA82,#REF!)*(1-$E$91)*0.095</f>
        <v>#REF!</v>
      </c>
      <c r="VSB97" s="1488" t="e">
        <f>SUM(VSB23,VSB27,VSB33,VSB38,VSB41,VSB44,VSB47,VSB50,VSB56,VSB62,VSB64,VSB70,VSB76,VSB78,VSB82,#REF!)*(1-$E$91)*0.095</f>
        <v>#REF!</v>
      </c>
      <c r="VSC97" s="1488" t="e">
        <f>SUM(VSC23,VSC27,VSC33,VSC38,VSC41,VSC44,VSC47,VSC50,VSC56,VSC62,VSC64,VSC70,VSC76,VSC78,VSC82,#REF!)*(1-$E$91)*0.095</f>
        <v>#REF!</v>
      </c>
      <c r="VSD97" s="1488" t="e">
        <f>SUM(VSD23,VSD27,VSD33,VSD38,VSD41,VSD44,VSD47,VSD50,VSD56,VSD62,VSD64,VSD70,VSD76,VSD78,VSD82,#REF!)*(1-$E$91)*0.095</f>
        <v>#REF!</v>
      </c>
      <c r="VSE97" s="1488" t="e">
        <f>SUM(VSE23,VSE27,VSE33,VSE38,VSE41,VSE44,VSE47,VSE50,VSE56,VSE62,VSE64,VSE70,VSE76,VSE78,VSE82,#REF!)*(1-$E$91)*0.095</f>
        <v>#REF!</v>
      </c>
      <c r="VSF97" s="1488" t="e">
        <f>SUM(VSF23,VSF27,VSF33,VSF38,VSF41,VSF44,VSF47,VSF50,VSF56,VSF62,VSF64,VSF70,VSF76,VSF78,VSF82,#REF!)*(1-$E$91)*0.095</f>
        <v>#REF!</v>
      </c>
      <c r="VSG97" s="1488" t="e">
        <f>SUM(VSG23,VSG27,VSG33,VSG38,VSG41,VSG44,VSG47,VSG50,VSG56,VSG62,VSG64,VSG70,VSG76,VSG78,VSG82,#REF!)*(1-$E$91)*0.095</f>
        <v>#REF!</v>
      </c>
      <c r="VSH97" s="1488" t="e">
        <f>SUM(VSH23,VSH27,VSH33,VSH38,VSH41,VSH44,VSH47,VSH50,VSH56,VSH62,VSH64,VSH70,VSH76,VSH78,VSH82,#REF!)*(1-$E$91)*0.095</f>
        <v>#REF!</v>
      </c>
      <c r="VSI97" s="1488" t="e">
        <f>SUM(VSI23,VSI27,VSI33,VSI38,VSI41,VSI44,VSI47,VSI50,VSI56,VSI62,VSI64,VSI70,VSI76,VSI78,VSI82,#REF!)*(1-$E$91)*0.095</f>
        <v>#REF!</v>
      </c>
      <c r="VSJ97" s="1488" t="e">
        <f>SUM(VSJ23,VSJ27,VSJ33,VSJ38,VSJ41,VSJ44,VSJ47,VSJ50,VSJ56,VSJ62,VSJ64,VSJ70,VSJ76,VSJ78,VSJ82,#REF!)*(1-$E$91)*0.095</f>
        <v>#REF!</v>
      </c>
      <c r="VSK97" s="1488" t="e">
        <f>SUM(VSK23,VSK27,VSK33,VSK38,VSK41,VSK44,VSK47,VSK50,VSK56,VSK62,VSK64,VSK70,VSK76,VSK78,VSK82,#REF!)*(1-$E$91)*0.095</f>
        <v>#REF!</v>
      </c>
      <c r="VSL97" s="1488" t="e">
        <f>SUM(VSL23,VSL27,VSL33,VSL38,VSL41,VSL44,VSL47,VSL50,VSL56,VSL62,VSL64,VSL70,VSL76,VSL78,VSL82,#REF!)*(1-$E$91)*0.095</f>
        <v>#REF!</v>
      </c>
      <c r="VSM97" s="1488" t="e">
        <f>SUM(VSM23,VSM27,VSM33,VSM38,VSM41,VSM44,VSM47,VSM50,VSM56,VSM62,VSM64,VSM70,VSM76,VSM78,VSM82,#REF!)*(1-$E$91)*0.095</f>
        <v>#REF!</v>
      </c>
      <c r="VSN97" s="1488" t="e">
        <f>SUM(VSN23,VSN27,VSN33,VSN38,VSN41,VSN44,VSN47,VSN50,VSN56,VSN62,VSN64,VSN70,VSN76,VSN78,VSN82,#REF!)*(1-$E$91)*0.095</f>
        <v>#REF!</v>
      </c>
      <c r="VSO97" s="1488" t="e">
        <f>SUM(VSO23,VSO27,VSO33,VSO38,VSO41,VSO44,VSO47,VSO50,VSO56,VSO62,VSO64,VSO70,VSO76,VSO78,VSO82,#REF!)*(1-$E$91)*0.095</f>
        <v>#REF!</v>
      </c>
      <c r="VSP97" s="1488" t="e">
        <f>SUM(VSP23,VSP27,VSP33,VSP38,VSP41,VSP44,VSP47,VSP50,VSP56,VSP62,VSP64,VSP70,VSP76,VSP78,VSP82,#REF!)*(1-$E$91)*0.095</f>
        <v>#REF!</v>
      </c>
      <c r="VSQ97" s="1488" t="e">
        <f>SUM(VSQ23,VSQ27,VSQ33,VSQ38,VSQ41,VSQ44,VSQ47,VSQ50,VSQ56,VSQ62,VSQ64,VSQ70,VSQ76,VSQ78,VSQ82,#REF!)*(1-$E$91)*0.095</f>
        <v>#REF!</v>
      </c>
      <c r="VSR97" s="1488" t="e">
        <f>SUM(VSR23,VSR27,VSR33,VSR38,VSR41,VSR44,VSR47,VSR50,VSR56,VSR62,VSR64,VSR70,VSR76,VSR78,VSR82,#REF!)*(1-$E$91)*0.095</f>
        <v>#REF!</v>
      </c>
      <c r="VSS97" s="1488" t="e">
        <f>SUM(VSS23,VSS27,VSS33,VSS38,VSS41,VSS44,VSS47,VSS50,VSS56,VSS62,VSS64,VSS70,VSS76,VSS78,VSS82,#REF!)*(1-$E$91)*0.095</f>
        <v>#REF!</v>
      </c>
      <c r="VST97" s="1488" t="e">
        <f>SUM(VST23,VST27,VST33,VST38,VST41,VST44,VST47,VST50,VST56,VST62,VST64,VST70,VST76,VST78,VST82,#REF!)*(1-$E$91)*0.095</f>
        <v>#REF!</v>
      </c>
      <c r="VSU97" s="1488" t="e">
        <f>SUM(VSU23,VSU27,VSU33,VSU38,VSU41,VSU44,VSU47,VSU50,VSU56,VSU62,VSU64,VSU70,VSU76,VSU78,VSU82,#REF!)*(1-$E$91)*0.095</f>
        <v>#REF!</v>
      </c>
      <c r="VSV97" s="1488" t="e">
        <f>SUM(VSV23,VSV27,VSV33,VSV38,VSV41,VSV44,VSV47,VSV50,VSV56,VSV62,VSV64,VSV70,VSV76,VSV78,VSV82,#REF!)*(1-$E$91)*0.095</f>
        <v>#REF!</v>
      </c>
      <c r="VSW97" s="1488" t="e">
        <f>SUM(VSW23,VSW27,VSW33,VSW38,VSW41,VSW44,VSW47,VSW50,VSW56,VSW62,VSW64,VSW70,VSW76,VSW78,VSW82,#REF!)*(1-$E$91)*0.095</f>
        <v>#REF!</v>
      </c>
      <c r="VSX97" s="1488" t="e">
        <f>SUM(VSX23,VSX27,VSX33,VSX38,VSX41,VSX44,VSX47,VSX50,VSX56,VSX62,VSX64,VSX70,VSX76,VSX78,VSX82,#REF!)*(1-$E$91)*0.095</f>
        <v>#REF!</v>
      </c>
      <c r="VSY97" s="1488" t="e">
        <f>SUM(VSY23,VSY27,VSY33,VSY38,VSY41,VSY44,VSY47,VSY50,VSY56,VSY62,VSY64,VSY70,VSY76,VSY78,VSY82,#REF!)*(1-$E$91)*0.095</f>
        <v>#REF!</v>
      </c>
      <c r="VSZ97" s="1488" t="e">
        <f>SUM(VSZ23,VSZ27,VSZ33,VSZ38,VSZ41,VSZ44,VSZ47,VSZ50,VSZ56,VSZ62,VSZ64,VSZ70,VSZ76,VSZ78,VSZ82,#REF!)*(1-$E$91)*0.095</f>
        <v>#REF!</v>
      </c>
      <c r="VTA97" s="1488" t="e">
        <f>SUM(VTA23,VTA27,VTA33,VTA38,VTA41,VTA44,VTA47,VTA50,VTA56,VTA62,VTA64,VTA70,VTA76,VTA78,VTA82,#REF!)*(1-$E$91)*0.095</f>
        <v>#REF!</v>
      </c>
      <c r="VTB97" s="1488" t="e">
        <f>SUM(VTB23,VTB27,VTB33,VTB38,VTB41,VTB44,VTB47,VTB50,VTB56,VTB62,VTB64,VTB70,VTB76,VTB78,VTB82,#REF!)*(1-$E$91)*0.095</f>
        <v>#REF!</v>
      </c>
      <c r="VTC97" s="1488" t="e">
        <f>SUM(VTC23,VTC27,VTC33,VTC38,VTC41,VTC44,VTC47,VTC50,VTC56,VTC62,VTC64,VTC70,VTC76,VTC78,VTC82,#REF!)*(1-$E$91)*0.095</f>
        <v>#REF!</v>
      </c>
      <c r="VTD97" s="1488" t="e">
        <f>SUM(VTD23,VTD27,VTD33,VTD38,VTD41,VTD44,VTD47,VTD50,VTD56,VTD62,VTD64,VTD70,VTD76,VTD78,VTD82,#REF!)*(1-$E$91)*0.095</f>
        <v>#REF!</v>
      </c>
      <c r="VTE97" s="1488" t="e">
        <f>SUM(VTE23,VTE27,VTE33,VTE38,VTE41,VTE44,VTE47,VTE50,VTE56,VTE62,VTE64,VTE70,VTE76,VTE78,VTE82,#REF!)*(1-$E$91)*0.095</f>
        <v>#REF!</v>
      </c>
      <c r="VTF97" s="1488" t="e">
        <f>SUM(VTF23,VTF27,VTF33,VTF38,VTF41,VTF44,VTF47,VTF50,VTF56,VTF62,VTF64,VTF70,VTF76,VTF78,VTF82,#REF!)*(1-$E$91)*0.095</f>
        <v>#REF!</v>
      </c>
      <c r="VTG97" s="1488" t="e">
        <f>SUM(VTG23,VTG27,VTG33,VTG38,VTG41,VTG44,VTG47,VTG50,VTG56,VTG62,VTG64,VTG70,VTG76,VTG78,VTG82,#REF!)*(1-$E$91)*0.095</f>
        <v>#REF!</v>
      </c>
      <c r="VTH97" s="1488" t="e">
        <f>SUM(VTH23,VTH27,VTH33,VTH38,VTH41,VTH44,VTH47,VTH50,VTH56,VTH62,VTH64,VTH70,VTH76,VTH78,VTH82,#REF!)*(1-$E$91)*0.095</f>
        <v>#REF!</v>
      </c>
      <c r="VTI97" s="1488" t="e">
        <f>SUM(VTI23,VTI27,VTI33,VTI38,VTI41,VTI44,VTI47,VTI50,VTI56,VTI62,VTI64,VTI70,VTI76,VTI78,VTI82,#REF!)*(1-$E$91)*0.095</f>
        <v>#REF!</v>
      </c>
      <c r="VTJ97" s="1488" t="e">
        <f>SUM(VTJ23,VTJ27,VTJ33,VTJ38,VTJ41,VTJ44,VTJ47,VTJ50,VTJ56,VTJ62,VTJ64,VTJ70,VTJ76,VTJ78,VTJ82,#REF!)*(1-$E$91)*0.095</f>
        <v>#REF!</v>
      </c>
      <c r="VTK97" s="1488" t="e">
        <f>SUM(VTK23,VTK27,VTK33,VTK38,VTK41,VTK44,VTK47,VTK50,VTK56,VTK62,VTK64,VTK70,VTK76,VTK78,VTK82,#REF!)*(1-$E$91)*0.095</f>
        <v>#REF!</v>
      </c>
      <c r="VTL97" s="1488" t="e">
        <f>SUM(VTL23,VTL27,VTL33,VTL38,VTL41,VTL44,VTL47,VTL50,VTL56,VTL62,VTL64,VTL70,VTL76,VTL78,VTL82,#REF!)*(1-$E$91)*0.095</f>
        <v>#REF!</v>
      </c>
      <c r="VTM97" s="1488" t="e">
        <f>SUM(VTM23,VTM27,VTM33,VTM38,VTM41,VTM44,VTM47,VTM50,VTM56,VTM62,VTM64,VTM70,VTM76,VTM78,VTM82,#REF!)*(1-$E$91)*0.095</f>
        <v>#REF!</v>
      </c>
      <c r="VTN97" s="1488" t="e">
        <f>SUM(VTN23,VTN27,VTN33,VTN38,VTN41,VTN44,VTN47,VTN50,VTN56,VTN62,VTN64,VTN70,VTN76,VTN78,VTN82,#REF!)*(1-$E$91)*0.095</f>
        <v>#REF!</v>
      </c>
      <c r="VTO97" s="1488" t="e">
        <f>SUM(VTO23,VTO27,VTO33,VTO38,VTO41,VTO44,VTO47,VTO50,VTO56,VTO62,VTO64,VTO70,VTO76,VTO78,VTO82,#REF!)*(1-$E$91)*0.095</f>
        <v>#REF!</v>
      </c>
      <c r="VTP97" s="1488" t="e">
        <f>SUM(VTP23,VTP27,VTP33,VTP38,VTP41,VTP44,VTP47,VTP50,VTP56,VTP62,VTP64,VTP70,VTP76,VTP78,VTP82,#REF!)*(1-$E$91)*0.095</f>
        <v>#REF!</v>
      </c>
      <c r="VTQ97" s="1488" t="e">
        <f>SUM(VTQ23,VTQ27,VTQ33,VTQ38,VTQ41,VTQ44,VTQ47,VTQ50,VTQ56,VTQ62,VTQ64,VTQ70,VTQ76,VTQ78,VTQ82,#REF!)*(1-$E$91)*0.095</f>
        <v>#REF!</v>
      </c>
      <c r="VTR97" s="1488" t="e">
        <f>SUM(VTR23,VTR27,VTR33,VTR38,VTR41,VTR44,VTR47,VTR50,VTR56,VTR62,VTR64,VTR70,VTR76,VTR78,VTR82,#REF!)*(1-$E$91)*0.095</f>
        <v>#REF!</v>
      </c>
      <c r="VTS97" s="1488" t="e">
        <f>SUM(VTS23,VTS27,VTS33,VTS38,VTS41,VTS44,VTS47,VTS50,VTS56,VTS62,VTS64,VTS70,VTS76,VTS78,VTS82,#REF!)*(1-$E$91)*0.095</f>
        <v>#REF!</v>
      </c>
      <c r="VTT97" s="1488" t="e">
        <f>SUM(VTT23,VTT27,VTT33,VTT38,VTT41,VTT44,VTT47,VTT50,VTT56,VTT62,VTT64,VTT70,VTT76,VTT78,VTT82,#REF!)*(1-$E$91)*0.095</f>
        <v>#REF!</v>
      </c>
      <c r="VTU97" s="1488" t="e">
        <f>SUM(VTU23,VTU27,VTU33,VTU38,VTU41,VTU44,VTU47,VTU50,VTU56,VTU62,VTU64,VTU70,VTU76,VTU78,VTU82,#REF!)*(1-$E$91)*0.095</f>
        <v>#REF!</v>
      </c>
      <c r="VTV97" s="1488" t="e">
        <f>SUM(VTV23,VTV27,VTV33,VTV38,VTV41,VTV44,VTV47,VTV50,VTV56,VTV62,VTV64,VTV70,VTV76,VTV78,VTV82,#REF!)*(1-$E$91)*0.095</f>
        <v>#REF!</v>
      </c>
      <c r="VTW97" s="1488" t="e">
        <f>SUM(VTW23,VTW27,VTW33,VTW38,VTW41,VTW44,VTW47,VTW50,VTW56,VTW62,VTW64,VTW70,VTW76,VTW78,VTW82,#REF!)*(1-$E$91)*0.095</f>
        <v>#REF!</v>
      </c>
      <c r="VTX97" s="1488" t="e">
        <f>SUM(VTX23,VTX27,VTX33,VTX38,VTX41,VTX44,VTX47,VTX50,VTX56,VTX62,VTX64,VTX70,VTX76,VTX78,VTX82,#REF!)*(1-$E$91)*0.095</f>
        <v>#REF!</v>
      </c>
      <c r="VTY97" s="1488" t="e">
        <f>SUM(VTY23,VTY27,VTY33,VTY38,VTY41,VTY44,VTY47,VTY50,VTY56,VTY62,VTY64,VTY70,VTY76,VTY78,VTY82,#REF!)*(1-$E$91)*0.095</f>
        <v>#REF!</v>
      </c>
      <c r="VTZ97" s="1488" t="e">
        <f>SUM(VTZ23,VTZ27,VTZ33,VTZ38,VTZ41,VTZ44,VTZ47,VTZ50,VTZ56,VTZ62,VTZ64,VTZ70,VTZ76,VTZ78,VTZ82,#REF!)*(1-$E$91)*0.095</f>
        <v>#REF!</v>
      </c>
      <c r="VUA97" s="1488" t="e">
        <f>SUM(VUA23,VUA27,VUA33,VUA38,VUA41,VUA44,VUA47,VUA50,VUA56,VUA62,VUA64,VUA70,VUA76,VUA78,VUA82,#REF!)*(1-$E$91)*0.095</f>
        <v>#REF!</v>
      </c>
      <c r="VUB97" s="1488" t="e">
        <f>SUM(VUB23,VUB27,VUB33,VUB38,VUB41,VUB44,VUB47,VUB50,VUB56,VUB62,VUB64,VUB70,VUB76,VUB78,VUB82,#REF!)*(1-$E$91)*0.095</f>
        <v>#REF!</v>
      </c>
      <c r="VUC97" s="1488" t="e">
        <f>SUM(VUC23,VUC27,VUC33,VUC38,VUC41,VUC44,VUC47,VUC50,VUC56,VUC62,VUC64,VUC70,VUC76,VUC78,VUC82,#REF!)*(1-$E$91)*0.095</f>
        <v>#REF!</v>
      </c>
      <c r="VUD97" s="1488" t="e">
        <f>SUM(VUD23,VUD27,VUD33,VUD38,VUD41,VUD44,VUD47,VUD50,VUD56,VUD62,VUD64,VUD70,VUD76,VUD78,VUD82,#REF!)*(1-$E$91)*0.095</f>
        <v>#REF!</v>
      </c>
      <c r="VUE97" s="1488" t="e">
        <f>SUM(VUE23,VUE27,VUE33,VUE38,VUE41,VUE44,VUE47,VUE50,VUE56,VUE62,VUE64,VUE70,VUE76,VUE78,VUE82,#REF!)*(1-$E$91)*0.095</f>
        <v>#REF!</v>
      </c>
      <c r="VUF97" s="1488" t="e">
        <f>SUM(VUF23,VUF27,VUF33,VUF38,VUF41,VUF44,VUF47,VUF50,VUF56,VUF62,VUF64,VUF70,VUF76,VUF78,VUF82,#REF!)*(1-$E$91)*0.095</f>
        <v>#REF!</v>
      </c>
      <c r="VUG97" s="1488" t="e">
        <f>SUM(VUG23,VUG27,VUG33,VUG38,VUG41,VUG44,VUG47,VUG50,VUG56,VUG62,VUG64,VUG70,VUG76,VUG78,VUG82,#REF!)*(1-$E$91)*0.095</f>
        <v>#REF!</v>
      </c>
      <c r="VUH97" s="1488" t="e">
        <f>SUM(VUH23,VUH27,VUH33,VUH38,VUH41,VUH44,VUH47,VUH50,VUH56,VUH62,VUH64,VUH70,VUH76,VUH78,VUH82,#REF!)*(1-$E$91)*0.095</f>
        <v>#REF!</v>
      </c>
      <c r="VUI97" s="1488" t="e">
        <f>SUM(VUI23,VUI27,VUI33,VUI38,VUI41,VUI44,VUI47,VUI50,VUI56,VUI62,VUI64,VUI70,VUI76,VUI78,VUI82,#REF!)*(1-$E$91)*0.095</f>
        <v>#REF!</v>
      </c>
      <c r="VUJ97" s="1488" t="e">
        <f>SUM(VUJ23,VUJ27,VUJ33,VUJ38,VUJ41,VUJ44,VUJ47,VUJ50,VUJ56,VUJ62,VUJ64,VUJ70,VUJ76,VUJ78,VUJ82,#REF!)*(1-$E$91)*0.095</f>
        <v>#REF!</v>
      </c>
      <c r="VUK97" s="1488" t="e">
        <f>SUM(VUK23,VUK27,VUK33,VUK38,VUK41,VUK44,VUK47,VUK50,VUK56,VUK62,VUK64,VUK70,VUK76,VUK78,VUK82,#REF!)*(1-$E$91)*0.095</f>
        <v>#REF!</v>
      </c>
      <c r="VUL97" s="1488" t="e">
        <f>SUM(VUL23,VUL27,VUL33,VUL38,VUL41,VUL44,VUL47,VUL50,VUL56,VUL62,VUL64,VUL70,VUL76,VUL78,VUL82,#REF!)*(1-$E$91)*0.095</f>
        <v>#REF!</v>
      </c>
      <c r="VUM97" s="1488" t="e">
        <f>SUM(VUM23,VUM27,VUM33,VUM38,VUM41,VUM44,VUM47,VUM50,VUM56,VUM62,VUM64,VUM70,VUM76,VUM78,VUM82,#REF!)*(1-$E$91)*0.095</f>
        <v>#REF!</v>
      </c>
      <c r="VUN97" s="1488" t="e">
        <f>SUM(VUN23,VUN27,VUN33,VUN38,VUN41,VUN44,VUN47,VUN50,VUN56,VUN62,VUN64,VUN70,VUN76,VUN78,VUN82,#REF!)*(1-$E$91)*0.095</f>
        <v>#REF!</v>
      </c>
      <c r="VUO97" s="1488" t="e">
        <f>SUM(VUO23,VUO27,VUO33,VUO38,VUO41,VUO44,VUO47,VUO50,VUO56,VUO62,VUO64,VUO70,VUO76,VUO78,VUO82,#REF!)*(1-$E$91)*0.095</f>
        <v>#REF!</v>
      </c>
      <c r="VUP97" s="1488" t="e">
        <f>SUM(VUP23,VUP27,VUP33,VUP38,VUP41,VUP44,VUP47,VUP50,VUP56,VUP62,VUP64,VUP70,VUP76,VUP78,VUP82,#REF!)*(1-$E$91)*0.095</f>
        <v>#REF!</v>
      </c>
      <c r="VUQ97" s="1488" t="e">
        <f>SUM(VUQ23,VUQ27,VUQ33,VUQ38,VUQ41,VUQ44,VUQ47,VUQ50,VUQ56,VUQ62,VUQ64,VUQ70,VUQ76,VUQ78,VUQ82,#REF!)*(1-$E$91)*0.095</f>
        <v>#REF!</v>
      </c>
      <c r="VUR97" s="1488" t="e">
        <f>SUM(VUR23,VUR27,VUR33,VUR38,VUR41,VUR44,VUR47,VUR50,VUR56,VUR62,VUR64,VUR70,VUR76,VUR78,VUR82,#REF!)*(1-$E$91)*0.095</f>
        <v>#REF!</v>
      </c>
      <c r="VUS97" s="1488" t="e">
        <f>SUM(VUS23,VUS27,VUS33,VUS38,VUS41,VUS44,VUS47,VUS50,VUS56,VUS62,VUS64,VUS70,VUS76,VUS78,VUS82,#REF!)*(1-$E$91)*0.095</f>
        <v>#REF!</v>
      </c>
      <c r="VUT97" s="1488" t="e">
        <f>SUM(VUT23,VUT27,VUT33,VUT38,VUT41,VUT44,VUT47,VUT50,VUT56,VUT62,VUT64,VUT70,VUT76,VUT78,VUT82,#REF!)*(1-$E$91)*0.095</f>
        <v>#REF!</v>
      </c>
      <c r="VUU97" s="1488" t="e">
        <f>SUM(VUU23,VUU27,VUU33,VUU38,VUU41,VUU44,VUU47,VUU50,VUU56,VUU62,VUU64,VUU70,VUU76,VUU78,VUU82,#REF!)*(1-$E$91)*0.095</f>
        <v>#REF!</v>
      </c>
      <c r="VUV97" s="1488" t="e">
        <f>SUM(VUV23,VUV27,VUV33,VUV38,VUV41,VUV44,VUV47,VUV50,VUV56,VUV62,VUV64,VUV70,VUV76,VUV78,VUV82,#REF!)*(1-$E$91)*0.095</f>
        <v>#REF!</v>
      </c>
      <c r="VUW97" s="1488" t="e">
        <f>SUM(VUW23,VUW27,VUW33,VUW38,VUW41,VUW44,VUW47,VUW50,VUW56,VUW62,VUW64,VUW70,VUW76,VUW78,VUW82,#REF!)*(1-$E$91)*0.095</f>
        <v>#REF!</v>
      </c>
      <c r="VUX97" s="1488" t="e">
        <f>SUM(VUX23,VUX27,VUX33,VUX38,VUX41,VUX44,VUX47,VUX50,VUX56,VUX62,VUX64,VUX70,VUX76,VUX78,VUX82,#REF!)*(1-$E$91)*0.095</f>
        <v>#REF!</v>
      </c>
      <c r="VUY97" s="1488" t="e">
        <f>SUM(VUY23,VUY27,VUY33,VUY38,VUY41,VUY44,VUY47,VUY50,VUY56,VUY62,VUY64,VUY70,VUY76,VUY78,VUY82,#REF!)*(1-$E$91)*0.095</f>
        <v>#REF!</v>
      </c>
      <c r="VUZ97" s="1488" t="e">
        <f>SUM(VUZ23,VUZ27,VUZ33,VUZ38,VUZ41,VUZ44,VUZ47,VUZ50,VUZ56,VUZ62,VUZ64,VUZ70,VUZ76,VUZ78,VUZ82,#REF!)*(1-$E$91)*0.095</f>
        <v>#REF!</v>
      </c>
      <c r="VVA97" s="1488" t="e">
        <f>SUM(VVA23,VVA27,VVA33,VVA38,VVA41,VVA44,VVA47,VVA50,VVA56,VVA62,VVA64,VVA70,VVA76,VVA78,VVA82,#REF!)*(1-$E$91)*0.095</f>
        <v>#REF!</v>
      </c>
      <c r="VVB97" s="1488" t="e">
        <f>SUM(VVB23,VVB27,VVB33,VVB38,VVB41,VVB44,VVB47,VVB50,VVB56,VVB62,VVB64,VVB70,VVB76,VVB78,VVB82,#REF!)*(1-$E$91)*0.095</f>
        <v>#REF!</v>
      </c>
      <c r="VVC97" s="1488" t="e">
        <f>SUM(VVC23,VVC27,VVC33,VVC38,VVC41,VVC44,VVC47,VVC50,VVC56,VVC62,VVC64,VVC70,VVC76,VVC78,VVC82,#REF!)*(1-$E$91)*0.095</f>
        <v>#REF!</v>
      </c>
      <c r="VVD97" s="1488" t="e">
        <f>SUM(VVD23,VVD27,VVD33,VVD38,VVD41,VVD44,VVD47,VVD50,VVD56,VVD62,VVD64,VVD70,VVD76,VVD78,VVD82,#REF!)*(1-$E$91)*0.095</f>
        <v>#REF!</v>
      </c>
      <c r="VVE97" s="1488" t="e">
        <f>SUM(VVE23,VVE27,VVE33,VVE38,VVE41,VVE44,VVE47,VVE50,VVE56,VVE62,VVE64,VVE70,VVE76,VVE78,VVE82,#REF!)*(1-$E$91)*0.095</f>
        <v>#REF!</v>
      </c>
      <c r="VVF97" s="1488" t="e">
        <f>SUM(VVF23,VVF27,VVF33,VVF38,VVF41,VVF44,VVF47,VVF50,VVF56,VVF62,VVF64,VVF70,VVF76,VVF78,VVF82,#REF!)*(1-$E$91)*0.095</f>
        <v>#REF!</v>
      </c>
      <c r="VVG97" s="1488" t="e">
        <f>SUM(VVG23,VVG27,VVG33,VVG38,VVG41,VVG44,VVG47,VVG50,VVG56,VVG62,VVG64,VVG70,VVG76,VVG78,VVG82,#REF!)*(1-$E$91)*0.095</f>
        <v>#REF!</v>
      </c>
      <c r="VVH97" s="1488" t="e">
        <f>SUM(VVH23,VVH27,VVH33,VVH38,VVH41,VVH44,VVH47,VVH50,VVH56,VVH62,VVH64,VVH70,VVH76,VVH78,VVH82,#REF!)*(1-$E$91)*0.095</f>
        <v>#REF!</v>
      </c>
      <c r="VVI97" s="1488" t="e">
        <f>SUM(VVI23,VVI27,VVI33,VVI38,VVI41,VVI44,VVI47,VVI50,VVI56,VVI62,VVI64,VVI70,VVI76,VVI78,VVI82,#REF!)*(1-$E$91)*0.095</f>
        <v>#REF!</v>
      </c>
      <c r="VVJ97" s="1488" t="e">
        <f>SUM(VVJ23,VVJ27,VVJ33,VVJ38,VVJ41,VVJ44,VVJ47,VVJ50,VVJ56,VVJ62,VVJ64,VVJ70,VVJ76,VVJ78,VVJ82,#REF!)*(1-$E$91)*0.095</f>
        <v>#REF!</v>
      </c>
      <c r="VVK97" s="1488" t="e">
        <f>SUM(VVK23,VVK27,VVK33,VVK38,VVK41,VVK44,VVK47,VVK50,VVK56,VVK62,VVK64,VVK70,VVK76,VVK78,VVK82,#REF!)*(1-$E$91)*0.095</f>
        <v>#REF!</v>
      </c>
      <c r="VVL97" s="1488" t="e">
        <f>SUM(VVL23,VVL27,VVL33,VVL38,VVL41,VVL44,VVL47,VVL50,VVL56,VVL62,VVL64,VVL70,VVL76,VVL78,VVL82,#REF!)*(1-$E$91)*0.095</f>
        <v>#REF!</v>
      </c>
      <c r="VVM97" s="1488" t="e">
        <f>SUM(VVM23,VVM27,VVM33,VVM38,VVM41,VVM44,VVM47,VVM50,VVM56,VVM62,VVM64,VVM70,VVM76,VVM78,VVM82,#REF!)*(1-$E$91)*0.095</f>
        <v>#REF!</v>
      </c>
      <c r="VVN97" s="1488" t="e">
        <f>SUM(VVN23,VVN27,VVN33,VVN38,VVN41,VVN44,VVN47,VVN50,VVN56,VVN62,VVN64,VVN70,VVN76,VVN78,VVN82,#REF!)*(1-$E$91)*0.095</f>
        <v>#REF!</v>
      </c>
      <c r="VVO97" s="1488" t="e">
        <f>SUM(VVO23,VVO27,VVO33,VVO38,VVO41,VVO44,VVO47,VVO50,VVO56,VVO62,VVO64,VVO70,VVO76,VVO78,VVO82,#REF!)*(1-$E$91)*0.095</f>
        <v>#REF!</v>
      </c>
      <c r="VVP97" s="1488" t="e">
        <f>SUM(VVP23,VVP27,VVP33,VVP38,VVP41,VVP44,VVP47,VVP50,VVP56,VVP62,VVP64,VVP70,VVP76,VVP78,VVP82,#REF!)*(1-$E$91)*0.095</f>
        <v>#REF!</v>
      </c>
      <c r="VVQ97" s="1488" t="e">
        <f>SUM(VVQ23,VVQ27,VVQ33,VVQ38,VVQ41,VVQ44,VVQ47,VVQ50,VVQ56,VVQ62,VVQ64,VVQ70,VVQ76,VVQ78,VVQ82,#REF!)*(1-$E$91)*0.095</f>
        <v>#REF!</v>
      </c>
      <c r="VVR97" s="1488" t="e">
        <f>SUM(VVR23,VVR27,VVR33,VVR38,VVR41,VVR44,VVR47,VVR50,VVR56,VVR62,VVR64,VVR70,VVR76,VVR78,VVR82,#REF!)*(1-$E$91)*0.095</f>
        <v>#REF!</v>
      </c>
      <c r="VVS97" s="1488" t="e">
        <f>SUM(VVS23,VVS27,VVS33,VVS38,VVS41,VVS44,VVS47,VVS50,VVS56,VVS62,VVS64,VVS70,VVS76,VVS78,VVS82,#REF!)*(1-$E$91)*0.095</f>
        <v>#REF!</v>
      </c>
      <c r="VVT97" s="1488" t="e">
        <f>SUM(VVT23,VVT27,VVT33,VVT38,VVT41,VVT44,VVT47,VVT50,VVT56,VVT62,VVT64,VVT70,VVT76,VVT78,VVT82,#REF!)*(1-$E$91)*0.095</f>
        <v>#REF!</v>
      </c>
      <c r="VVU97" s="1488" t="e">
        <f>SUM(VVU23,VVU27,VVU33,VVU38,VVU41,VVU44,VVU47,VVU50,VVU56,VVU62,VVU64,VVU70,VVU76,VVU78,VVU82,#REF!)*(1-$E$91)*0.095</f>
        <v>#REF!</v>
      </c>
      <c r="VVV97" s="1488" t="e">
        <f>SUM(VVV23,VVV27,VVV33,VVV38,VVV41,VVV44,VVV47,VVV50,VVV56,VVV62,VVV64,VVV70,VVV76,VVV78,VVV82,#REF!)*(1-$E$91)*0.095</f>
        <v>#REF!</v>
      </c>
      <c r="VVW97" s="1488" t="e">
        <f>SUM(VVW23,VVW27,VVW33,VVW38,VVW41,VVW44,VVW47,VVW50,VVW56,VVW62,VVW64,VVW70,VVW76,VVW78,VVW82,#REF!)*(1-$E$91)*0.095</f>
        <v>#REF!</v>
      </c>
      <c r="VVX97" s="1488" t="e">
        <f>SUM(VVX23,VVX27,VVX33,VVX38,VVX41,VVX44,VVX47,VVX50,VVX56,VVX62,VVX64,VVX70,VVX76,VVX78,VVX82,#REF!)*(1-$E$91)*0.095</f>
        <v>#REF!</v>
      </c>
      <c r="VVY97" s="1488" t="e">
        <f>SUM(VVY23,VVY27,VVY33,VVY38,VVY41,VVY44,VVY47,VVY50,VVY56,VVY62,VVY64,VVY70,VVY76,VVY78,VVY82,#REF!)*(1-$E$91)*0.095</f>
        <v>#REF!</v>
      </c>
      <c r="VVZ97" s="1488" t="e">
        <f>SUM(VVZ23,VVZ27,VVZ33,VVZ38,VVZ41,VVZ44,VVZ47,VVZ50,VVZ56,VVZ62,VVZ64,VVZ70,VVZ76,VVZ78,VVZ82,#REF!)*(1-$E$91)*0.095</f>
        <v>#REF!</v>
      </c>
      <c r="VWA97" s="1488" t="e">
        <f>SUM(VWA23,VWA27,VWA33,VWA38,VWA41,VWA44,VWA47,VWA50,VWA56,VWA62,VWA64,VWA70,VWA76,VWA78,VWA82,#REF!)*(1-$E$91)*0.095</f>
        <v>#REF!</v>
      </c>
      <c r="VWB97" s="1488" t="e">
        <f>SUM(VWB23,VWB27,VWB33,VWB38,VWB41,VWB44,VWB47,VWB50,VWB56,VWB62,VWB64,VWB70,VWB76,VWB78,VWB82,#REF!)*(1-$E$91)*0.095</f>
        <v>#REF!</v>
      </c>
      <c r="VWC97" s="1488" t="e">
        <f>SUM(VWC23,VWC27,VWC33,VWC38,VWC41,VWC44,VWC47,VWC50,VWC56,VWC62,VWC64,VWC70,VWC76,VWC78,VWC82,#REF!)*(1-$E$91)*0.095</f>
        <v>#REF!</v>
      </c>
      <c r="VWD97" s="1488" t="e">
        <f>SUM(VWD23,VWD27,VWD33,VWD38,VWD41,VWD44,VWD47,VWD50,VWD56,VWD62,VWD64,VWD70,VWD76,VWD78,VWD82,#REF!)*(1-$E$91)*0.095</f>
        <v>#REF!</v>
      </c>
      <c r="VWE97" s="1488" t="e">
        <f>SUM(VWE23,VWE27,VWE33,VWE38,VWE41,VWE44,VWE47,VWE50,VWE56,VWE62,VWE64,VWE70,VWE76,VWE78,VWE82,#REF!)*(1-$E$91)*0.095</f>
        <v>#REF!</v>
      </c>
      <c r="VWF97" s="1488" t="e">
        <f>SUM(VWF23,VWF27,VWF33,VWF38,VWF41,VWF44,VWF47,VWF50,VWF56,VWF62,VWF64,VWF70,VWF76,VWF78,VWF82,#REF!)*(1-$E$91)*0.095</f>
        <v>#REF!</v>
      </c>
      <c r="VWG97" s="1488" t="e">
        <f>SUM(VWG23,VWG27,VWG33,VWG38,VWG41,VWG44,VWG47,VWG50,VWG56,VWG62,VWG64,VWG70,VWG76,VWG78,VWG82,#REF!)*(1-$E$91)*0.095</f>
        <v>#REF!</v>
      </c>
      <c r="VWH97" s="1488" t="e">
        <f>SUM(VWH23,VWH27,VWH33,VWH38,VWH41,VWH44,VWH47,VWH50,VWH56,VWH62,VWH64,VWH70,VWH76,VWH78,VWH82,#REF!)*(1-$E$91)*0.095</f>
        <v>#REF!</v>
      </c>
      <c r="VWI97" s="1488" t="e">
        <f>SUM(VWI23,VWI27,VWI33,VWI38,VWI41,VWI44,VWI47,VWI50,VWI56,VWI62,VWI64,VWI70,VWI76,VWI78,VWI82,#REF!)*(1-$E$91)*0.095</f>
        <v>#REF!</v>
      </c>
      <c r="VWJ97" s="1488" t="e">
        <f>SUM(VWJ23,VWJ27,VWJ33,VWJ38,VWJ41,VWJ44,VWJ47,VWJ50,VWJ56,VWJ62,VWJ64,VWJ70,VWJ76,VWJ78,VWJ82,#REF!)*(1-$E$91)*0.095</f>
        <v>#REF!</v>
      </c>
      <c r="VWK97" s="1488" t="e">
        <f>SUM(VWK23,VWK27,VWK33,VWK38,VWK41,VWK44,VWK47,VWK50,VWK56,VWK62,VWK64,VWK70,VWK76,VWK78,VWK82,#REF!)*(1-$E$91)*0.095</f>
        <v>#REF!</v>
      </c>
      <c r="VWL97" s="1488" t="e">
        <f>SUM(VWL23,VWL27,VWL33,VWL38,VWL41,VWL44,VWL47,VWL50,VWL56,VWL62,VWL64,VWL70,VWL76,VWL78,VWL82,#REF!)*(1-$E$91)*0.095</f>
        <v>#REF!</v>
      </c>
      <c r="VWM97" s="1488" t="e">
        <f>SUM(VWM23,VWM27,VWM33,VWM38,VWM41,VWM44,VWM47,VWM50,VWM56,VWM62,VWM64,VWM70,VWM76,VWM78,VWM82,#REF!)*(1-$E$91)*0.095</f>
        <v>#REF!</v>
      </c>
      <c r="VWN97" s="1488" t="e">
        <f>SUM(VWN23,VWN27,VWN33,VWN38,VWN41,VWN44,VWN47,VWN50,VWN56,VWN62,VWN64,VWN70,VWN76,VWN78,VWN82,#REF!)*(1-$E$91)*0.095</f>
        <v>#REF!</v>
      </c>
      <c r="VWO97" s="1488" t="e">
        <f>SUM(VWO23,VWO27,VWO33,VWO38,VWO41,VWO44,VWO47,VWO50,VWO56,VWO62,VWO64,VWO70,VWO76,VWO78,VWO82,#REF!)*(1-$E$91)*0.095</f>
        <v>#REF!</v>
      </c>
      <c r="VWP97" s="1488" t="e">
        <f>SUM(VWP23,VWP27,VWP33,VWP38,VWP41,VWP44,VWP47,VWP50,VWP56,VWP62,VWP64,VWP70,VWP76,VWP78,VWP82,#REF!)*(1-$E$91)*0.095</f>
        <v>#REF!</v>
      </c>
      <c r="VWQ97" s="1488" t="e">
        <f>SUM(VWQ23,VWQ27,VWQ33,VWQ38,VWQ41,VWQ44,VWQ47,VWQ50,VWQ56,VWQ62,VWQ64,VWQ70,VWQ76,VWQ78,VWQ82,#REF!)*(1-$E$91)*0.095</f>
        <v>#REF!</v>
      </c>
      <c r="VWR97" s="1488" t="e">
        <f>SUM(VWR23,VWR27,VWR33,VWR38,VWR41,VWR44,VWR47,VWR50,VWR56,VWR62,VWR64,VWR70,VWR76,VWR78,VWR82,#REF!)*(1-$E$91)*0.095</f>
        <v>#REF!</v>
      </c>
      <c r="VWS97" s="1488" t="e">
        <f>SUM(VWS23,VWS27,VWS33,VWS38,VWS41,VWS44,VWS47,VWS50,VWS56,VWS62,VWS64,VWS70,VWS76,VWS78,VWS82,#REF!)*(1-$E$91)*0.095</f>
        <v>#REF!</v>
      </c>
      <c r="VWT97" s="1488" t="e">
        <f>SUM(VWT23,VWT27,VWT33,VWT38,VWT41,VWT44,VWT47,VWT50,VWT56,VWT62,VWT64,VWT70,VWT76,VWT78,VWT82,#REF!)*(1-$E$91)*0.095</f>
        <v>#REF!</v>
      </c>
      <c r="VWU97" s="1488" t="e">
        <f>SUM(VWU23,VWU27,VWU33,VWU38,VWU41,VWU44,VWU47,VWU50,VWU56,VWU62,VWU64,VWU70,VWU76,VWU78,VWU82,#REF!)*(1-$E$91)*0.095</f>
        <v>#REF!</v>
      </c>
      <c r="VWV97" s="1488" t="e">
        <f>SUM(VWV23,VWV27,VWV33,VWV38,VWV41,VWV44,VWV47,VWV50,VWV56,VWV62,VWV64,VWV70,VWV76,VWV78,VWV82,#REF!)*(1-$E$91)*0.095</f>
        <v>#REF!</v>
      </c>
      <c r="VWW97" s="1488" t="e">
        <f>SUM(VWW23,VWW27,VWW33,VWW38,VWW41,VWW44,VWW47,VWW50,VWW56,VWW62,VWW64,VWW70,VWW76,VWW78,VWW82,#REF!)*(1-$E$91)*0.095</f>
        <v>#REF!</v>
      </c>
      <c r="VWX97" s="1488" t="e">
        <f>SUM(VWX23,VWX27,VWX33,VWX38,VWX41,VWX44,VWX47,VWX50,VWX56,VWX62,VWX64,VWX70,VWX76,VWX78,VWX82,#REF!)*(1-$E$91)*0.095</f>
        <v>#REF!</v>
      </c>
      <c r="VWY97" s="1488" t="e">
        <f>SUM(VWY23,VWY27,VWY33,VWY38,VWY41,VWY44,VWY47,VWY50,VWY56,VWY62,VWY64,VWY70,VWY76,VWY78,VWY82,#REF!)*(1-$E$91)*0.095</f>
        <v>#REF!</v>
      </c>
      <c r="VWZ97" s="1488" t="e">
        <f>SUM(VWZ23,VWZ27,VWZ33,VWZ38,VWZ41,VWZ44,VWZ47,VWZ50,VWZ56,VWZ62,VWZ64,VWZ70,VWZ76,VWZ78,VWZ82,#REF!)*(1-$E$91)*0.095</f>
        <v>#REF!</v>
      </c>
      <c r="VXA97" s="1488" t="e">
        <f>SUM(VXA23,VXA27,VXA33,VXA38,VXA41,VXA44,VXA47,VXA50,VXA56,VXA62,VXA64,VXA70,VXA76,VXA78,VXA82,#REF!)*(1-$E$91)*0.095</f>
        <v>#REF!</v>
      </c>
      <c r="VXB97" s="1488" t="e">
        <f>SUM(VXB23,VXB27,VXB33,VXB38,VXB41,VXB44,VXB47,VXB50,VXB56,VXB62,VXB64,VXB70,VXB76,VXB78,VXB82,#REF!)*(1-$E$91)*0.095</f>
        <v>#REF!</v>
      </c>
      <c r="VXC97" s="1488" t="e">
        <f>SUM(VXC23,VXC27,VXC33,VXC38,VXC41,VXC44,VXC47,VXC50,VXC56,VXC62,VXC64,VXC70,VXC76,VXC78,VXC82,#REF!)*(1-$E$91)*0.095</f>
        <v>#REF!</v>
      </c>
      <c r="VXD97" s="1488" t="e">
        <f>SUM(VXD23,VXD27,VXD33,VXD38,VXD41,VXD44,VXD47,VXD50,VXD56,VXD62,VXD64,VXD70,VXD76,VXD78,VXD82,#REF!)*(1-$E$91)*0.095</f>
        <v>#REF!</v>
      </c>
      <c r="VXE97" s="1488" t="e">
        <f>SUM(VXE23,VXE27,VXE33,VXE38,VXE41,VXE44,VXE47,VXE50,VXE56,VXE62,VXE64,VXE70,VXE76,VXE78,VXE82,#REF!)*(1-$E$91)*0.095</f>
        <v>#REF!</v>
      </c>
      <c r="VXF97" s="1488" t="e">
        <f>SUM(VXF23,VXF27,VXF33,VXF38,VXF41,VXF44,VXF47,VXF50,VXF56,VXF62,VXF64,VXF70,VXF76,VXF78,VXF82,#REF!)*(1-$E$91)*0.095</f>
        <v>#REF!</v>
      </c>
      <c r="VXG97" s="1488" t="e">
        <f>SUM(VXG23,VXG27,VXG33,VXG38,VXG41,VXG44,VXG47,VXG50,VXG56,VXG62,VXG64,VXG70,VXG76,VXG78,VXG82,#REF!)*(1-$E$91)*0.095</f>
        <v>#REF!</v>
      </c>
      <c r="VXH97" s="1488" t="e">
        <f>SUM(VXH23,VXH27,VXH33,VXH38,VXH41,VXH44,VXH47,VXH50,VXH56,VXH62,VXH64,VXH70,VXH76,VXH78,VXH82,#REF!)*(1-$E$91)*0.095</f>
        <v>#REF!</v>
      </c>
      <c r="VXI97" s="1488" t="e">
        <f>SUM(VXI23,VXI27,VXI33,VXI38,VXI41,VXI44,VXI47,VXI50,VXI56,VXI62,VXI64,VXI70,VXI76,VXI78,VXI82,#REF!)*(1-$E$91)*0.095</f>
        <v>#REF!</v>
      </c>
      <c r="VXJ97" s="1488" t="e">
        <f>SUM(VXJ23,VXJ27,VXJ33,VXJ38,VXJ41,VXJ44,VXJ47,VXJ50,VXJ56,VXJ62,VXJ64,VXJ70,VXJ76,VXJ78,VXJ82,#REF!)*(1-$E$91)*0.095</f>
        <v>#REF!</v>
      </c>
      <c r="VXK97" s="1488" t="e">
        <f>SUM(VXK23,VXK27,VXK33,VXK38,VXK41,VXK44,VXK47,VXK50,VXK56,VXK62,VXK64,VXK70,VXK76,VXK78,VXK82,#REF!)*(1-$E$91)*0.095</f>
        <v>#REF!</v>
      </c>
      <c r="VXL97" s="1488" t="e">
        <f>SUM(VXL23,VXL27,VXL33,VXL38,VXL41,VXL44,VXL47,VXL50,VXL56,VXL62,VXL64,VXL70,VXL76,VXL78,VXL82,#REF!)*(1-$E$91)*0.095</f>
        <v>#REF!</v>
      </c>
      <c r="VXM97" s="1488" t="e">
        <f>SUM(VXM23,VXM27,VXM33,VXM38,VXM41,VXM44,VXM47,VXM50,VXM56,VXM62,VXM64,VXM70,VXM76,VXM78,VXM82,#REF!)*(1-$E$91)*0.095</f>
        <v>#REF!</v>
      </c>
      <c r="VXN97" s="1488" t="e">
        <f>SUM(VXN23,VXN27,VXN33,VXN38,VXN41,VXN44,VXN47,VXN50,VXN56,VXN62,VXN64,VXN70,VXN76,VXN78,VXN82,#REF!)*(1-$E$91)*0.095</f>
        <v>#REF!</v>
      </c>
      <c r="VXO97" s="1488" t="e">
        <f>SUM(VXO23,VXO27,VXO33,VXO38,VXO41,VXO44,VXO47,VXO50,VXO56,VXO62,VXO64,VXO70,VXO76,VXO78,VXO82,#REF!)*(1-$E$91)*0.095</f>
        <v>#REF!</v>
      </c>
      <c r="VXP97" s="1488" t="e">
        <f>SUM(VXP23,VXP27,VXP33,VXP38,VXP41,VXP44,VXP47,VXP50,VXP56,VXP62,VXP64,VXP70,VXP76,VXP78,VXP82,#REF!)*(1-$E$91)*0.095</f>
        <v>#REF!</v>
      </c>
      <c r="VXQ97" s="1488" t="e">
        <f>SUM(VXQ23,VXQ27,VXQ33,VXQ38,VXQ41,VXQ44,VXQ47,VXQ50,VXQ56,VXQ62,VXQ64,VXQ70,VXQ76,VXQ78,VXQ82,#REF!)*(1-$E$91)*0.095</f>
        <v>#REF!</v>
      </c>
      <c r="VXR97" s="1488" t="e">
        <f>SUM(VXR23,VXR27,VXR33,VXR38,VXR41,VXR44,VXR47,VXR50,VXR56,VXR62,VXR64,VXR70,VXR76,VXR78,VXR82,#REF!)*(1-$E$91)*0.095</f>
        <v>#REF!</v>
      </c>
      <c r="VXS97" s="1488" t="e">
        <f>SUM(VXS23,VXS27,VXS33,VXS38,VXS41,VXS44,VXS47,VXS50,VXS56,VXS62,VXS64,VXS70,VXS76,VXS78,VXS82,#REF!)*(1-$E$91)*0.095</f>
        <v>#REF!</v>
      </c>
      <c r="VXT97" s="1488" t="e">
        <f>SUM(VXT23,VXT27,VXT33,VXT38,VXT41,VXT44,VXT47,VXT50,VXT56,VXT62,VXT64,VXT70,VXT76,VXT78,VXT82,#REF!)*(1-$E$91)*0.095</f>
        <v>#REF!</v>
      </c>
      <c r="VXU97" s="1488" t="e">
        <f>SUM(VXU23,VXU27,VXU33,VXU38,VXU41,VXU44,VXU47,VXU50,VXU56,VXU62,VXU64,VXU70,VXU76,VXU78,VXU82,#REF!)*(1-$E$91)*0.095</f>
        <v>#REF!</v>
      </c>
      <c r="VXV97" s="1488" t="e">
        <f>SUM(VXV23,VXV27,VXV33,VXV38,VXV41,VXV44,VXV47,VXV50,VXV56,VXV62,VXV64,VXV70,VXV76,VXV78,VXV82,#REF!)*(1-$E$91)*0.095</f>
        <v>#REF!</v>
      </c>
      <c r="VXW97" s="1488" t="e">
        <f>SUM(VXW23,VXW27,VXW33,VXW38,VXW41,VXW44,VXW47,VXW50,VXW56,VXW62,VXW64,VXW70,VXW76,VXW78,VXW82,#REF!)*(1-$E$91)*0.095</f>
        <v>#REF!</v>
      </c>
      <c r="VXX97" s="1488" t="e">
        <f>SUM(VXX23,VXX27,VXX33,VXX38,VXX41,VXX44,VXX47,VXX50,VXX56,VXX62,VXX64,VXX70,VXX76,VXX78,VXX82,#REF!)*(1-$E$91)*0.095</f>
        <v>#REF!</v>
      </c>
      <c r="VXY97" s="1488" t="e">
        <f>SUM(VXY23,VXY27,VXY33,VXY38,VXY41,VXY44,VXY47,VXY50,VXY56,VXY62,VXY64,VXY70,VXY76,VXY78,VXY82,#REF!)*(1-$E$91)*0.095</f>
        <v>#REF!</v>
      </c>
      <c r="VXZ97" s="1488" t="e">
        <f>SUM(VXZ23,VXZ27,VXZ33,VXZ38,VXZ41,VXZ44,VXZ47,VXZ50,VXZ56,VXZ62,VXZ64,VXZ70,VXZ76,VXZ78,VXZ82,#REF!)*(1-$E$91)*0.095</f>
        <v>#REF!</v>
      </c>
      <c r="VYA97" s="1488" t="e">
        <f>SUM(VYA23,VYA27,VYA33,VYA38,VYA41,VYA44,VYA47,VYA50,VYA56,VYA62,VYA64,VYA70,VYA76,VYA78,VYA82,#REF!)*(1-$E$91)*0.095</f>
        <v>#REF!</v>
      </c>
      <c r="VYB97" s="1488" t="e">
        <f>SUM(VYB23,VYB27,VYB33,VYB38,VYB41,VYB44,VYB47,VYB50,VYB56,VYB62,VYB64,VYB70,VYB76,VYB78,VYB82,#REF!)*(1-$E$91)*0.095</f>
        <v>#REF!</v>
      </c>
      <c r="VYC97" s="1488" t="e">
        <f>SUM(VYC23,VYC27,VYC33,VYC38,VYC41,VYC44,VYC47,VYC50,VYC56,VYC62,VYC64,VYC70,VYC76,VYC78,VYC82,#REF!)*(1-$E$91)*0.095</f>
        <v>#REF!</v>
      </c>
      <c r="VYD97" s="1488" t="e">
        <f>SUM(VYD23,VYD27,VYD33,VYD38,VYD41,VYD44,VYD47,VYD50,VYD56,VYD62,VYD64,VYD70,VYD76,VYD78,VYD82,#REF!)*(1-$E$91)*0.095</f>
        <v>#REF!</v>
      </c>
      <c r="VYE97" s="1488" t="e">
        <f>SUM(VYE23,VYE27,VYE33,VYE38,VYE41,VYE44,VYE47,VYE50,VYE56,VYE62,VYE64,VYE70,VYE76,VYE78,VYE82,#REF!)*(1-$E$91)*0.095</f>
        <v>#REF!</v>
      </c>
      <c r="VYF97" s="1488" t="e">
        <f>SUM(VYF23,VYF27,VYF33,VYF38,VYF41,VYF44,VYF47,VYF50,VYF56,VYF62,VYF64,VYF70,VYF76,VYF78,VYF82,#REF!)*(1-$E$91)*0.095</f>
        <v>#REF!</v>
      </c>
      <c r="VYG97" s="1488" t="e">
        <f>SUM(VYG23,VYG27,VYG33,VYG38,VYG41,VYG44,VYG47,VYG50,VYG56,VYG62,VYG64,VYG70,VYG76,VYG78,VYG82,#REF!)*(1-$E$91)*0.095</f>
        <v>#REF!</v>
      </c>
      <c r="VYH97" s="1488" t="e">
        <f>SUM(VYH23,VYH27,VYH33,VYH38,VYH41,VYH44,VYH47,VYH50,VYH56,VYH62,VYH64,VYH70,VYH76,VYH78,VYH82,#REF!)*(1-$E$91)*0.095</f>
        <v>#REF!</v>
      </c>
      <c r="VYI97" s="1488" t="e">
        <f>SUM(VYI23,VYI27,VYI33,VYI38,VYI41,VYI44,VYI47,VYI50,VYI56,VYI62,VYI64,VYI70,VYI76,VYI78,VYI82,#REF!)*(1-$E$91)*0.095</f>
        <v>#REF!</v>
      </c>
      <c r="VYJ97" s="1488" t="e">
        <f>SUM(VYJ23,VYJ27,VYJ33,VYJ38,VYJ41,VYJ44,VYJ47,VYJ50,VYJ56,VYJ62,VYJ64,VYJ70,VYJ76,VYJ78,VYJ82,#REF!)*(1-$E$91)*0.095</f>
        <v>#REF!</v>
      </c>
      <c r="VYK97" s="1488" t="e">
        <f>SUM(VYK23,VYK27,VYK33,VYK38,VYK41,VYK44,VYK47,VYK50,VYK56,VYK62,VYK64,VYK70,VYK76,VYK78,VYK82,#REF!)*(1-$E$91)*0.095</f>
        <v>#REF!</v>
      </c>
      <c r="VYL97" s="1488" t="e">
        <f>SUM(VYL23,VYL27,VYL33,VYL38,VYL41,VYL44,VYL47,VYL50,VYL56,VYL62,VYL64,VYL70,VYL76,VYL78,VYL82,#REF!)*(1-$E$91)*0.095</f>
        <v>#REF!</v>
      </c>
      <c r="VYM97" s="1488" t="e">
        <f>SUM(VYM23,VYM27,VYM33,VYM38,VYM41,VYM44,VYM47,VYM50,VYM56,VYM62,VYM64,VYM70,VYM76,VYM78,VYM82,#REF!)*(1-$E$91)*0.095</f>
        <v>#REF!</v>
      </c>
      <c r="VYN97" s="1488" t="e">
        <f>SUM(VYN23,VYN27,VYN33,VYN38,VYN41,VYN44,VYN47,VYN50,VYN56,VYN62,VYN64,VYN70,VYN76,VYN78,VYN82,#REF!)*(1-$E$91)*0.095</f>
        <v>#REF!</v>
      </c>
      <c r="VYO97" s="1488" t="e">
        <f>SUM(VYO23,VYO27,VYO33,VYO38,VYO41,VYO44,VYO47,VYO50,VYO56,VYO62,VYO64,VYO70,VYO76,VYO78,VYO82,#REF!)*(1-$E$91)*0.095</f>
        <v>#REF!</v>
      </c>
      <c r="VYP97" s="1488" t="e">
        <f>SUM(VYP23,VYP27,VYP33,VYP38,VYP41,VYP44,VYP47,VYP50,VYP56,VYP62,VYP64,VYP70,VYP76,VYP78,VYP82,#REF!)*(1-$E$91)*0.095</f>
        <v>#REF!</v>
      </c>
      <c r="VYQ97" s="1488" t="e">
        <f>SUM(VYQ23,VYQ27,VYQ33,VYQ38,VYQ41,VYQ44,VYQ47,VYQ50,VYQ56,VYQ62,VYQ64,VYQ70,VYQ76,VYQ78,VYQ82,#REF!)*(1-$E$91)*0.095</f>
        <v>#REF!</v>
      </c>
      <c r="VYR97" s="1488" t="e">
        <f>SUM(VYR23,VYR27,VYR33,VYR38,VYR41,VYR44,VYR47,VYR50,VYR56,VYR62,VYR64,VYR70,VYR76,VYR78,VYR82,#REF!)*(1-$E$91)*0.095</f>
        <v>#REF!</v>
      </c>
      <c r="VYS97" s="1488" t="e">
        <f>SUM(VYS23,VYS27,VYS33,VYS38,VYS41,VYS44,VYS47,VYS50,VYS56,VYS62,VYS64,VYS70,VYS76,VYS78,VYS82,#REF!)*(1-$E$91)*0.095</f>
        <v>#REF!</v>
      </c>
      <c r="VYT97" s="1488" t="e">
        <f>SUM(VYT23,VYT27,VYT33,VYT38,VYT41,VYT44,VYT47,VYT50,VYT56,VYT62,VYT64,VYT70,VYT76,VYT78,VYT82,#REF!)*(1-$E$91)*0.095</f>
        <v>#REF!</v>
      </c>
      <c r="VYU97" s="1488" t="e">
        <f>SUM(VYU23,VYU27,VYU33,VYU38,VYU41,VYU44,VYU47,VYU50,VYU56,VYU62,VYU64,VYU70,VYU76,VYU78,VYU82,#REF!)*(1-$E$91)*0.095</f>
        <v>#REF!</v>
      </c>
      <c r="VYV97" s="1488" t="e">
        <f>SUM(VYV23,VYV27,VYV33,VYV38,VYV41,VYV44,VYV47,VYV50,VYV56,VYV62,VYV64,VYV70,VYV76,VYV78,VYV82,#REF!)*(1-$E$91)*0.095</f>
        <v>#REF!</v>
      </c>
      <c r="VYW97" s="1488" t="e">
        <f>SUM(VYW23,VYW27,VYW33,VYW38,VYW41,VYW44,VYW47,VYW50,VYW56,VYW62,VYW64,VYW70,VYW76,VYW78,VYW82,#REF!)*(1-$E$91)*0.095</f>
        <v>#REF!</v>
      </c>
      <c r="VYX97" s="1488" t="e">
        <f>SUM(VYX23,VYX27,VYX33,VYX38,VYX41,VYX44,VYX47,VYX50,VYX56,VYX62,VYX64,VYX70,VYX76,VYX78,VYX82,#REF!)*(1-$E$91)*0.095</f>
        <v>#REF!</v>
      </c>
      <c r="VYY97" s="1488" t="e">
        <f>SUM(VYY23,VYY27,VYY33,VYY38,VYY41,VYY44,VYY47,VYY50,VYY56,VYY62,VYY64,VYY70,VYY76,VYY78,VYY82,#REF!)*(1-$E$91)*0.095</f>
        <v>#REF!</v>
      </c>
      <c r="VYZ97" s="1488" t="e">
        <f>SUM(VYZ23,VYZ27,VYZ33,VYZ38,VYZ41,VYZ44,VYZ47,VYZ50,VYZ56,VYZ62,VYZ64,VYZ70,VYZ76,VYZ78,VYZ82,#REF!)*(1-$E$91)*0.095</f>
        <v>#REF!</v>
      </c>
      <c r="VZA97" s="1488" t="e">
        <f>SUM(VZA23,VZA27,VZA33,VZA38,VZA41,VZA44,VZA47,VZA50,VZA56,VZA62,VZA64,VZA70,VZA76,VZA78,VZA82,#REF!)*(1-$E$91)*0.095</f>
        <v>#REF!</v>
      </c>
      <c r="VZB97" s="1488" t="e">
        <f>SUM(VZB23,VZB27,VZB33,VZB38,VZB41,VZB44,VZB47,VZB50,VZB56,VZB62,VZB64,VZB70,VZB76,VZB78,VZB82,#REF!)*(1-$E$91)*0.095</f>
        <v>#REF!</v>
      </c>
      <c r="VZC97" s="1488" t="e">
        <f>SUM(VZC23,VZC27,VZC33,VZC38,VZC41,VZC44,VZC47,VZC50,VZC56,VZC62,VZC64,VZC70,VZC76,VZC78,VZC82,#REF!)*(1-$E$91)*0.095</f>
        <v>#REF!</v>
      </c>
      <c r="VZD97" s="1488" t="e">
        <f>SUM(VZD23,VZD27,VZD33,VZD38,VZD41,VZD44,VZD47,VZD50,VZD56,VZD62,VZD64,VZD70,VZD76,VZD78,VZD82,#REF!)*(1-$E$91)*0.095</f>
        <v>#REF!</v>
      </c>
      <c r="VZE97" s="1488" t="e">
        <f>SUM(VZE23,VZE27,VZE33,VZE38,VZE41,VZE44,VZE47,VZE50,VZE56,VZE62,VZE64,VZE70,VZE76,VZE78,VZE82,#REF!)*(1-$E$91)*0.095</f>
        <v>#REF!</v>
      </c>
      <c r="VZF97" s="1488" t="e">
        <f>SUM(VZF23,VZF27,VZF33,VZF38,VZF41,VZF44,VZF47,VZF50,VZF56,VZF62,VZF64,VZF70,VZF76,VZF78,VZF82,#REF!)*(1-$E$91)*0.095</f>
        <v>#REF!</v>
      </c>
      <c r="VZG97" s="1488" t="e">
        <f>SUM(VZG23,VZG27,VZG33,VZG38,VZG41,VZG44,VZG47,VZG50,VZG56,VZG62,VZG64,VZG70,VZG76,VZG78,VZG82,#REF!)*(1-$E$91)*0.095</f>
        <v>#REF!</v>
      </c>
      <c r="VZH97" s="1488" t="e">
        <f>SUM(VZH23,VZH27,VZH33,VZH38,VZH41,VZH44,VZH47,VZH50,VZH56,VZH62,VZH64,VZH70,VZH76,VZH78,VZH82,#REF!)*(1-$E$91)*0.095</f>
        <v>#REF!</v>
      </c>
      <c r="VZI97" s="1488" t="e">
        <f>SUM(VZI23,VZI27,VZI33,VZI38,VZI41,VZI44,VZI47,VZI50,VZI56,VZI62,VZI64,VZI70,VZI76,VZI78,VZI82,#REF!)*(1-$E$91)*0.095</f>
        <v>#REF!</v>
      </c>
      <c r="VZJ97" s="1488" t="e">
        <f>SUM(VZJ23,VZJ27,VZJ33,VZJ38,VZJ41,VZJ44,VZJ47,VZJ50,VZJ56,VZJ62,VZJ64,VZJ70,VZJ76,VZJ78,VZJ82,#REF!)*(1-$E$91)*0.095</f>
        <v>#REF!</v>
      </c>
      <c r="VZK97" s="1488" t="e">
        <f>SUM(VZK23,VZK27,VZK33,VZK38,VZK41,VZK44,VZK47,VZK50,VZK56,VZK62,VZK64,VZK70,VZK76,VZK78,VZK82,#REF!)*(1-$E$91)*0.095</f>
        <v>#REF!</v>
      </c>
      <c r="VZL97" s="1488" t="e">
        <f>SUM(VZL23,VZL27,VZL33,VZL38,VZL41,VZL44,VZL47,VZL50,VZL56,VZL62,VZL64,VZL70,VZL76,VZL78,VZL82,#REF!)*(1-$E$91)*0.095</f>
        <v>#REF!</v>
      </c>
      <c r="VZM97" s="1488" t="e">
        <f>SUM(VZM23,VZM27,VZM33,VZM38,VZM41,VZM44,VZM47,VZM50,VZM56,VZM62,VZM64,VZM70,VZM76,VZM78,VZM82,#REF!)*(1-$E$91)*0.095</f>
        <v>#REF!</v>
      </c>
      <c r="VZN97" s="1488" t="e">
        <f>SUM(VZN23,VZN27,VZN33,VZN38,VZN41,VZN44,VZN47,VZN50,VZN56,VZN62,VZN64,VZN70,VZN76,VZN78,VZN82,#REF!)*(1-$E$91)*0.095</f>
        <v>#REF!</v>
      </c>
      <c r="VZO97" s="1488" t="e">
        <f>SUM(VZO23,VZO27,VZO33,VZO38,VZO41,VZO44,VZO47,VZO50,VZO56,VZO62,VZO64,VZO70,VZO76,VZO78,VZO82,#REF!)*(1-$E$91)*0.095</f>
        <v>#REF!</v>
      </c>
      <c r="VZP97" s="1488" t="e">
        <f>SUM(VZP23,VZP27,VZP33,VZP38,VZP41,VZP44,VZP47,VZP50,VZP56,VZP62,VZP64,VZP70,VZP76,VZP78,VZP82,#REF!)*(1-$E$91)*0.095</f>
        <v>#REF!</v>
      </c>
      <c r="VZQ97" s="1488" t="e">
        <f>SUM(VZQ23,VZQ27,VZQ33,VZQ38,VZQ41,VZQ44,VZQ47,VZQ50,VZQ56,VZQ62,VZQ64,VZQ70,VZQ76,VZQ78,VZQ82,#REF!)*(1-$E$91)*0.095</f>
        <v>#REF!</v>
      </c>
      <c r="VZR97" s="1488" t="e">
        <f>SUM(VZR23,VZR27,VZR33,VZR38,VZR41,VZR44,VZR47,VZR50,VZR56,VZR62,VZR64,VZR70,VZR76,VZR78,VZR82,#REF!)*(1-$E$91)*0.095</f>
        <v>#REF!</v>
      </c>
      <c r="VZS97" s="1488" t="e">
        <f>SUM(VZS23,VZS27,VZS33,VZS38,VZS41,VZS44,VZS47,VZS50,VZS56,VZS62,VZS64,VZS70,VZS76,VZS78,VZS82,#REF!)*(1-$E$91)*0.095</f>
        <v>#REF!</v>
      </c>
      <c r="VZT97" s="1488" t="e">
        <f>SUM(VZT23,VZT27,VZT33,VZT38,VZT41,VZT44,VZT47,VZT50,VZT56,VZT62,VZT64,VZT70,VZT76,VZT78,VZT82,#REF!)*(1-$E$91)*0.095</f>
        <v>#REF!</v>
      </c>
      <c r="VZU97" s="1488" t="e">
        <f>SUM(VZU23,VZU27,VZU33,VZU38,VZU41,VZU44,VZU47,VZU50,VZU56,VZU62,VZU64,VZU70,VZU76,VZU78,VZU82,#REF!)*(1-$E$91)*0.095</f>
        <v>#REF!</v>
      </c>
      <c r="VZV97" s="1488" t="e">
        <f>SUM(VZV23,VZV27,VZV33,VZV38,VZV41,VZV44,VZV47,VZV50,VZV56,VZV62,VZV64,VZV70,VZV76,VZV78,VZV82,#REF!)*(1-$E$91)*0.095</f>
        <v>#REF!</v>
      </c>
      <c r="VZW97" s="1488" t="e">
        <f>SUM(VZW23,VZW27,VZW33,VZW38,VZW41,VZW44,VZW47,VZW50,VZW56,VZW62,VZW64,VZW70,VZW76,VZW78,VZW82,#REF!)*(1-$E$91)*0.095</f>
        <v>#REF!</v>
      </c>
      <c r="VZX97" s="1488" t="e">
        <f>SUM(VZX23,VZX27,VZX33,VZX38,VZX41,VZX44,VZX47,VZX50,VZX56,VZX62,VZX64,VZX70,VZX76,VZX78,VZX82,#REF!)*(1-$E$91)*0.095</f>
        <v>#REF!</v>
      </c>
      <c r="VZY97" s="1488" t="e">
        <f>SUM(VZY23,VZY27,VZY33,VZY38,VZY41,VZY44,VZY47,VZY50,VZY56,VZY62,VZY64,VZY70,VZY76,VZY78,VZY82,#REF!)*(1-$E$91)*0.095</f>
        <v>#REF!</v>
      </c>
      <c r="VZZ97" s="1488" t="e">
        <f>SUM(VZZ23,VZZ27,VZZ33,VZZ38,VZZ41,VZZ44,VZZ47,VZZ50,VZZ56,VZZ62,VZZ64,VZZ70,VZZ76,VZZ78,VZZ82,#REF!)*(1-$E$91)*0.095</f>
        <v>#REF!</v>
      </c>
      <c r="WAA97" s="1488" t="e">
        <f>SUM(WAA23,WAA27,WAA33,WAA38,WAA41,WAA44,WAA47,WAA50,WAA56,WAA62,WAA64,WAA70,WAA76,WAA78,WAA82,#REF!)*(1-$E$91)*0.095</f>
        <v>#REF!</v>
      </c>
      <c r="WAB97" s="1488" t="e">
        <f>SUM(WAB23,WAB27,WAB33,WAB38,WAB41,WAB44,WAB47,WAB50,WAB56,WAB62,WAB64,WAB70,WAB76,WAB78,WAB82,#REF!)*(1-$E$91)*0.095</f>
        <v>#REF!</v>
      </c>
      <c r="WAC97" s="1488" t="e">
        <f>SUM(WAC23,WAC27,WAC33,WAC38,WAC41,WAC44,WAC47,WAC50,WAC56,WAC62,WAC64,WAC70,WAC76,WAC78,WAC82,#REF!)*(1-$E$91)*0.095</f>
        <v>#REF!</v>
      </c>
      <c r="WAD97" s="1488" t="e">
        <f>SUM(WAD23,WAD27,WAD33,WAD38,WAD41,WAD44,WAD47,WAD50,WAD56,WAD62,WAD64,WAD70,WAD76,WAD78,WAD82,#REF!)*(1-$E$91)*0.095</f>
        <v>#REF!</v>
      </c>
      <c r="WAE97" s="1488" t="e">
        <f>SUM(WAE23,WAE27,WAE33,WAE38,WAE41,WAE44,WAE47,WAE50,WAE56,WAE62,WAE64,WAE70,WAE76,WAE78,WAE82,#REF!)*(1-$E$91)*0.095</f>
        <v>#REF!</v>
      </c>
      <c r="WAF97" s="1488" t="e">
        <f>SUM(WAF23,WAF27,WAF33,WAF38,WAF41,WAF44,WAF47,WAF50,WAF56,WAF62,WAF64,WAF70,WAF76,WAF78,WAF82,#REF!)*(1-$E$91)*0.095</f>
        <v>#REF!</v>
      </c>
      <c r="WAG97" s="1488" t="e">
        <f>SUM(WAG23,WAG27,WAG33,WAG38,WAG41,WAG44,WAG47,WAG50,WAG56,WAG62,WAG64,WAG70,WAG76,WAG78,WAG82,#REF!)*(1-$E$91)*0.095</f>
        <v>#REF!</v>
      </c>
      <c r="WAH97" s="1488" t="e">
        <f>SUM(WAH23,WAH27,WAH33,WAH38,WAH41,WAH44,WAH47,WAH50,WAH56,WAH62,WAH64,WAH70,WAH76,WAH78,WAH82,#REF!)*(1-$E$91)*0.095</f>
        <v>#REF!</v>
      </c>
      <c r="WAI97" s="1488" t="e">
        <f>SUM(WAI23,WAI27,WAI33,WAI38,WAI41,WAI44,WAI47,WAI50,WAI56,WAI62,WAI64,WAI70,WAI76,WAI78,WAI82,#REF!)*(1-$E$91)*0.095</f>
        <v>#REF!</v>
      </c>
      <c r="WAJ97" s="1488" t="e">
        <f>SUM(WAJ23,WAJ27,WAJ33,WAJ38,WAJ41,WAJ44,WAJ47,WAJ50,WAJ56,WAJ62,WAJ64,WAJ70,WAJ76,WAJ78,WAJ82,#REF!)*(1-$E$91)*0.095</f>
        <v>#REF!</v>
      </c>
      <c r="WAK97" s="1488" t="e">
        <f>SUM(WAK23,WAK27,WAK33,WAK38,WAK41,WAK44,WAK47,WAK50,WAK56,WAK62,WAK64,WAK70,WAK76,WAK78,WAK82,#REF!)*(1-$E$91)*0.095</f>
        <v>#REF!</v>
      </c>
      <c r="WAL97" s="1488" t="e">
        <f>SUM(WAL23,WAL27,WAL33,WAL38,WAL41,WAL44,WAL47,WAL50,WAL56,WAL62,WAL64,WAL70,WAL76,WAL78,WAL82,#REF!)*(1-$E$91)*0.095</f>
        <v>#REF!</v>
      </c>
      <c r="WAM97" s="1488" t="e">
        <f>SUM(WAM23,WAM27,WAM33,WAM38,WAM41,WAM44,WAM47,WAM50,WAM56,WAM62,WAM64,WAM70,WAM76,WAM78,WAM82,#REF!)*(1-$E$91)*0.095</f>
        <v>#REF!</v>
      </c>
      <c r="WAN97" s="1488" t="e">
        <f>SUM(WAN23,WAN27,WAN33,WAN38,WAN41,WAN44,WAN47,WAN50,WAN56,WAN62,WAN64,WAN70,WAN76,WAN78,WAN82,#REF!)*(1-$E$91)*0.095</f>
        <v>#REF!</v>
      </c>
      <c r="WAO97" s="1488" t="e">
        <f>SUM(WAO23,WAO27,WAO33,WAO38,WAO41,WAO44,WAO47,WAO50,WAO56,WAO62,WAO64,WAO70,WAO76,WAO78,WAO82,#REF!)*(1-$E$91)*0.095</f>
        <v>#REF!</v>
      </c>
      <c r="WAP97" s="1488" t="e">
        <f>SUM(WAP23,WAP27,WAP33,WAP38,WAP41,WAP44,WAP47,WAP50,WAP56,WAP62,WAP64,WAP70,WAP76,WAP78,WAP82,#REF!)*(1-$E$91)*0.095</f>
        <v>#REF!</v>
      </c>
      <c r="WAQ97" s="1488" t="e">
        <f>SUM(WAQ23,WAQ27,WAQ33,WAQ38,WAQ41,WAQ44,WAQ47,WAQ50,WAQ56,WAQ62,WAQ64,WAQ70,WAQ76,WAQ78,WAQ82,#REF!)*(1-$E$91)*0.095</f>
        <v>#REF!</v>
      </c>
      <c r="WAR97" s="1488" t="e">
        <f>SUM(WAR23,WAR27,WAR33,WAR38,WAR41,WAR44,WAR47,WAR50,WAR56,WAR62,WAR64,WAR70,WAR76,WAR78,WAR82,#REF!)*(1-$E$91)*0.095</f>
        <v>#REF!</v>
      </c>
      <c r="WAS97" s="1488" t="e">
        <f>SUM(WAS23,WAS27,WAS33,WAS38,WAS41,WAS44,WAS47,WAS50,WAS56,WAS62,WAS64,WAS70,WAS76,WAS78,WAS82,#REF!)*(1-$E$91)*0.095</f>
        <v>#REF!</v>
      </c>
      <c r="WAT97" s="1488" t="e">
        <f>SUM(WAT23,WAT27,WAT33,WAT38,WAT41,WAT44,WAT47,WAT50,WAT56,WAT62,WAT64,WAT70,WAT76,WAT78,WAT82,#REF!)*(1-$E$91)*0.095</f>
        <v>#REF!</v>
      </c>
      <c r="WAU97" s="1488" t="e">
        <f>SUM(WAU23,WAU27,WAU33,WAU38,WAU41,WAU44,WAU47,WAU50,WAU56,WAU62,WAU64,WAU70,WAU76,WAU78,WAU82,#REF!)*(1-$E$91)*0.095</f>
        <v>#REF!</v>
      </c>
      <c r="WAV97" s="1488" t="e">
        <f>SUM(WAV23,WAV27,WAV33,WAV38,WAV41,WAV44,WAV47,WAV50,WAV56,WAV62,WAV64,WAV70,WAV76,WAV78,WAV82,#REF!)*(1-$E$91)*0.095</f>
        <v>#REF!</v>
      </c>
      <c r="WAW97" s="1488" t="e">
        <f>SUM(WAW23,WAW27,WAW33,WAW38,WAW41,WAW44,WAW47,WAW50,WAW56,WAW62,WAW64,WAW70,WAW76,WAW78,WAW82,#REF!)*(1-$E$91)*0.095</f>
        <v>#REF!</v>
      </c>
      <c r="WAX97" s="1488" t="e">
        <f>SUM(WAX23,WAX27,WAX33,WAX38,WAX41,WAX44,WAX47,WAX50,WAX56,WAX62,WAX64,WAX70,WAX76,WAX78,WAX82,#REF!)*(1-$E$91)*0.095</f>
        <v>#REF!</v>
      </c>
      <c r="WAY97" s="1488" t="e">
        <f>SUM(WAY23,WAY27,WAY33,WAY38,WAY41,WAY44,WAY47,WAY50,WAY56,WAY62,WAY64,WAY70,WAY76,WAY78,WAY82,#REF!)*(1-$E$91)*0.095</f>
        <v>#REF!</v>
      </c>
      <c r="WAZ97" s="1488" t="e">
        <f>SUM(WAZ23,WAZ27,WAZ33,WAZ38,WAZ41,WAZ44,WAZ47,WAZ50,WAZ56,WAZ62,WAZ64,WAZ70,WAZ76,WAZ78,WAZ82,#REF!)*(1-$E$91)*0.095</f>
        <v>#REF!</v>
      </c>
      <c r="WBA97" s="1488" t="e">
        <f>SUM(WBA23,WBA27,WBA33,WBA38,WBA41,WBA44,WBA47,WBA50,WBA56,WBA62,WBA64,WBA70,WBA76,WBA78,WBA82,#REF!)*(1-$E$91)*0.095</f>
        <v>#REF!</v>
      </c>
      <c r="WBB97" s="1488" t="e">
        <f>SUM(WBB23,WBB27,WBB33,WBB38,WBB41,WBB44,WBB47,WBB50,WBB56,WBB62,WBB64,WBB70,WBB76,WBB78,WBB82,#REF!)*(1-$E$91)*0.095</f>
        <v>#REF!</v>
      </c>
      <c r="WBC97" s="1488" t="e">
        <f>SUM(WBC23,WBC27,WBC33,WBC38,WBC41,WBC44,WBC47,WBC50,WBC56,WBC62,WBC64,WBC70,WBC76,WBC78,WBC82,#REF!)*(1-$E$91)*0.095</f>
        <v>#REF!</v>
      </c>
      <c r="WBD97" s="1488" t="e">
        <f>SUM(WBD23,WBD27,WBD33,WBD38,WBD41,WBD44,WBD47,WBD50,WBD56,WBD62,WBD64,WBD70,WBD76,WBD78,WBD82,#REF!)*(1-$E$91)*0.095</f>
        <v>#REF!</v>
      </c>
      <c r="WBE97" s="1488" t="e">
        <f>SUM(WBE23,WBE27,WBE33,WBE38,WBE41,WBE44,WBE47,WBE50,WBE56,WBE62,WBE64,WBE70,WBE76,WBE78,WBE82,#REF!)*(1-$E$91)*0.095</f>
        <v>#REF!</v>
      </c>
      <c r="WBF97" s="1488" t="e">
        <f>SUM(WBF23,WBF27,WBF33,WBF38,WBF41,WBF44,WBF47,WBF50,WBF56,WBF62,WBF64,WBF70,WBF76,WBF78,WBF82,#REF!)*(1-$E$91)*0.095</f>
        <v>#REF!</v>
      </c>
      <c r="WBG97" s="1488" t="e">
        <f>SUM(WBG23,WBG27,WBG33,WBG38,WBG41,WBG44,WBG47,WBG50,WBG56,WBG62,WBG64,WBG70,WBG76,WBG78,WBG82,#REF!)*(1-$E$91)*0.095</f>
        <v>#REF!</v>
      </c>
      <c r="WBH97" s="1488" t="e">
        <f>SUM(WBH23,WBH27,WBH33,WBH38,WBH41,WBH44,WBH47,WBH50,WBH56,WBH62,WBH64,WBH70,WBH76,WBH78,WBH82,#REF!)*(1-$E$91)*0.095</f>
        <v>#REF!</v>
      </c>
      <c r="WBI97" s="1488" t="e">
        <f>SUM(WBI23,WBI27,WBI33,WBI38,WBI41,WBI44,WBI47,WBI50,WBI56,WBI62,WBI64,WBI70,WBI76,WBI78,WBI82,#REF!)*(1-$E$91)*0.095</f>
        <v>#REF!</v>
      </c>
      <c r="WBJ97" s="1488" t="e">
        <f>SUM(WBJ23,WBJ27,WBJ33,WBJ38,WBJ41,WBJ44,WBJ47,WBJ50,WBJ56,WBJ62,WBJ64,WBJ70,WBJ76,WBJ78,WBJ82,#REF!)*(1-$E$91)*0.095</f>
        <v>#REF!</v>
      </c>
      <c r="WBK97" s="1488" t="e">
        <f>SUM(WBK23,WBK27,WBK33,WBK38,WBK41,WBK44,WBK47,WBK50,WBK56,WBK62,WBK64,WBK70,WBK76,WBK78,WBK82,#REF!)*(1-$E$91)*0.095</f>
        <v>#REF!</v>
      </c>
      <c r="WBL97" s="1488" t="e">
        <f>SUM(WBL23,WBL27,WBL33,WBL38,WBL41,WBL44,WBL47,WBL50,WBL56,WBL62,WBL64,WBL70,WBL76,WBL78,WBL82,#REF!)*(1-$E$91)*0.095</f>
        <v>#REF!</v>
      </c>
      <c r="WBM97" s="1488" t="e">
        <f>SUM(WBM23,WBM27,WBM33,WBM38,WBM41,WBM44,WBM47,WBM50,WBM56,WBM62,WBM64,WBM70,WBM76,WBM78,WBM82,#REF!)*(1-$E$91)*0.095</f>
        <v>#REF!</v>
      </c>
      <c r="WBN97" s="1488" t="e">
        <f>SUM(WBN23,WBN27,WBN33,WBN38,WBN41,WBN44,WBN47,WBN50,WBN56,WBN62,WBN64,WBN70,WBN76,WBN78,WBN82,#REF!)*(1-$E$91)*0.095</f>
        <v>#REF!</v>
      </c>
      <c r="WBO97" s="1488" t="e">
        <f>SUM(WBO23,WBO27,WBO33,WBO38,WBO41,WBO44,WBO47,WBO50,WBO56,WBO62,WBO64,WBO70,WBO76,WBO78,WBO82,#REF!)*(1-$E$91)*0.095</f>
        <v>#REF!</v>
      </c>
      <c r="WBP97" s="1488" t="e">
        <f>SUM(WBP23,WBP27,WBP33,WBP38,WBP41,WBP44,WBP47,WBP50,WBP56,WBP62,WBP64,WBP70,WBP76,WBP78,WBP82,#REF!)*(1-$E$91)*0.095</f>
        <v>#REF!</v>
      </c>
      <c r="WBQ97" s="1488" t="e">
        <f>SUM(WBQ23,WBQ27,WBQ33,WBQ38,WBQ41,WBQ44,WBQ47,WBQ50,WBQ56,WBQ62,WBQ64,WBQ70,WBQ76,WBQ78,WBQ82,#REF!)*(1-$E$91)*0.095</f>
        <v>#REF!</v>
      </c>
      <c r="WBR97" s="1488" t="e">
        <f>SUM(WBR23,WBR27,WBR33,WBR38,WBR41,WBR44,WBR47,WBR50,WBR56,WBR62,WBR64,WBR70,WBR76,WBR78,WBR82,#REF!)*(1-$E$91)*0.095</f>
        <v>#REF!</v>
      </c>
      <c r="WBS97" s="1488" t="e">
        <f>SUM(WBS23,WBS27,WBS33,WBS38,WBS41,WBS44,WBS47,WBS50,WBS56,WBS62,WBS64,WBS70,WBS76,WBS78,WBS82,#REF!)*(1-$E$91)*0.095</f>
        <v>#REF!</v>
      </c>
      <c r="WBT97" s="1488" t="e">
        <f>SUM(WBT23,WBT27,WBT33,WBT38,WBT41,WBT44,WBT47,WBT50,WBT56,WBT62,WBT64,WBT70,WBT76,WBT78,WBT82,#REF!)*(1-$E$91)*0.095</f>
        <v>#REF!</v>
      </c>
      <c r="WBU97" s="1488" t="e">
        <f>SUM(WBU23,WBU27,WBU33,WBU38,WBU41,WBU44,WBU47,WBU50,WBU56,WBU62,WBU64,WBU70,WBU76,WBU78,WBU82,#REF!)*(1-$E$91)*0.095</f>
        <v>#REF!</v>
      </c>
      <c r="WBV97" s="1488" t="e">
        <f>SUM(WBV23,WBV27,WBV33,WBV38,WBV41,WBV44,WBV47,WBV50,WBV56,WBV62,WBV64,WBV70,WBV76,WBV78,WBV82,#REF!)*(1-$E$91)*0.095</f>
        <v>#REF!</v>
      </c>
      <c r="WBW97" s="1488" t="e">
        <f>SUM(WBW23,WBW27,WBW33,WBW38,WBW41,WBW44,WBW47,WBW50,WBW56,WBW62,WBW64,WBW70,WBW76,WBW78,WBW82,#REF!)*(1-$E$91)*0.095</f>
        <v>#REF!</v>
      </c>
      <c r="WBX97" s="1488" t="e">
        <f>SUM(WBX23,WBX27,WBX33,WBX38,WBX41,WBX44,WBX47,WBX50,WBX56,WBX62,WBX64,WBX70,WBX76,WBX78,WBX82,#REF!)*(1-$E$91)*0.095</f>
        <v>#REF!</v>
      </c>
      <c r="WBY97" s="1488" t="e">
        <f>SUM(WBY23,WBY27,WBY33,WBY38,WBY41,WBY44,WBY47,WBY50,WBY56,WBY62,WBY64,WBY70,WBY76,WBY78,WBY82,#REF!)*(1-$E$91)*0.095</f>
        <v>#REF!</v>
      </c>
      <c r="WBZ97" s="1488" t="e">
        <f>SUM(WBZ23,WBZ27,WBZ33,WBZ38,WBZ41,WBZ44,WBZ47,WBZ50,WBZ56,WBZ62,WBZ64,WBZ70,WBZ76,WBZ78,WBZ82,#REF!)*(1-$E$91)*0.095</f>
        <v>#REF!</v>
      </c>
      <c r="WCA97" s="1488" t="e">
        <f>SUM(WCA23,WCA27,WCA33,WCA38,WCA41,WCA44,WCA47,WCA50,WCA56,WCA62,WCA64,WCA70,WCA76,WCA78,WCA82,#REF!)*(1-$E$91)*0.095</f>
        <v>#REF!</v>
      </c>
      <c r="WCB97" s="1488" t="e">
        <f>SUM(WCB23,WCB27,WCB33,WCB38,WCB41,WCB44,WCB47,WCB50,WCB56,WCB62,WCB64,WCB70,WCB76,WCB78,WCB82,#REF!)*(1-$E$91)*0.095</f>
        <v>#REF!</v>
      </c>
      <c r="WCC97" s="1488" t="e">
        <f>SUM(WCC23,WCC27,WCC33,WCC38,WCC41,WCC44,WCC47,WCC50,WCC56,WCC62,WCC64,WCC70,WCC76,WCC78,WCC82,#REF!)*(1-$E$91)*0.095</f>
        <v>#REF!</v>
      </c>
      <c r="WCD97" s="1488" t="e">
        <f>SUM(WCD23,WCD27,WCD33,WCD38,WCD41,WCD44,WCD47,WCD50,WCD56,WCD62,WCD64,WCD70,WCD76,WCD78,WCD82,#REF!)*(1-$E$91)*0.095</f>
        <v>#REF!</v>
      </c>
      <c r="WCE97" s="1488" t="e">
        <f>SUM(WCE23,WCE27,WCE33,WCE38,WCE41,WCE44,WCE47,WCE50,WCE56,WCE62,WCE64,WCE70,WCE76,WCE78,WCE82,#REF!)*(1-$E$91)*0.095</f>
        <v>#REF!</v>
      </c>
      <c r="WCF97" s="1488" t="e">
        <f>SUM(WCF23,WCF27,WCF33,WCF38,WCF41,WCF44,WCF47,WCF50,WCF56,WCF62,WCF64,WCF70,WCF76,WCF78,WCF82,#REF!)*(1-$E$91)*0.095</f>
        <v>#REF!</v>
      </c>
      <c r="WCG97" s="1488" t="e">
        <f>SUM(WCG23,WCG27,WCG33,WCG38,WCG41,WCG44,WCG47,WCG50,WCG56,WCG62,WCG64,WCG70,WCG76,WCG78,WCG82,#REF!)*(1-$E$91)*0.095</f>
        <v>#REF!</v>
      </c>
      <c r="WCH97" s="1488" t="e">
        <f>SUM(WCH23,WCH27,WCH33,WCH38,WCH41,WCH44,WCH47,WCH50,WCH56,WCH62,WCH64,WCH70,WCH76,WCH78,WCH82,#REF!)*(1-$E$91)*0.095</f>
        <v>#REF!</v>
      </c>
      <c r="WCI97" s="1488" t="e">
        <f>SUM(WCI23,WCI27,WCI33,WCI38,WCI41,WCI44,WCI47,WCI50,WCI56,WCI62,WCI64,WCI70,WCI76,WCI78,WCI82,#REF!)*(1-$E$91)*0.095</f>
        <v>#REF!</v>
      </c>
      <c r="WCJ97" s="1488" t="e">
        <f>SUM(WCJ23,WCJ27,WCJ33,WCJ38,WCJ41,WCJ44,WCJ47,WCJ50,WCJ56,WCJ62,WCJ64,WCJ70,WCJ76,WCJ78,WCJ82,#REF!)*(1-$E$91)*0.095</f>
        <v>#REF!</v>
      </c>
      <c r="WCK97" s="1488" t="e">
        <f>SUM(WCK23,WCK27,WCK33,WCK38,WCK41,WCK44,WCK47,WCK50,WCK56,WCK62,WCK64,WCK70,WCK76,WCK78,WCK82,#REF!)*(1-$E$91)*0.095</f>
        <v>#REF!</v>
      </c>
      <c r="WCL97" s="1488" t="e">
        <f>SUM(WCL23,WCL27,WCL33,WCL38,WCL41,WCL44,WCL47,WCL50,WCL56,WCL62,WCL64,WCL70,WCL76,WCL78,WCL82,#REF!)*(1-$E$91)*0.095</f>
        <v>#REF!</v>
      </c>
      <c r="WCM97" s="1488" t="e">
        <f>SUM(WCM23,WCM27,WCM33,WCM38,WCM41,WCM44,WCM47,WCM50,WCM56,WCM62,WCM64,WCM70,WCM76,WCM78,WCM82,#REF!)*(1-$E$91)*0.095</f>
        <v>#REF!</v>
      </c>
      <c r="WCN97" s="1488" t="e">
        <f>SUM(WCN23,WCN27,WCN33,WCN38,WCN41,WCN44,WCN47,WCN50,WCN56,WCN62,WCN64,WCN70,WCN76,WCN78,WCN82,#REF!)*(1-$E$91)*0.095</f>
        <v>#REF!</v>
      </c>
      <c r="WCO97" s="1488" t="e">
        <f>SUM(WCO23,WCO27,WCO33,WCO38,WCO41,WCO44,WCO47,WCO50,WCO56,WCO62,WCO64,WCO70,WCO76,WCO78,WCO82,#REF!)*(1-$E$91)*0.095</f>
        <v>#REF!</v>
      </c>
      <c r="WCP97" s="1488" t="e">
        <f>SUM(WCP23,WCP27,WCP33,WCP38,WCP41,WCP44,WCP47,WCP50,WCP56,WCP62,WCP64,WCP70,WCP76,WCP78,WCP82,#REF!)*(1-$E$91)*0.095</f>
        <v>#REF!</v>
      </c>
      <c r="WCQ97" s="1488" t="e">
        <f>SUM(WCQ23,WCQ27,WCQ33,WCQ38,WCQ41,WCQ44,WCQ47,WCQ50,WCQ56,WCQ62,WCQ64,WCQ70,WCQ76,WCQ78,WCQ82,#REF!)*(1-$E$91)*0.095</f>
        <v>#REF!</v>
      </c>
      <c r="WCR97" s="1488" t="e">
        <f>SUM(WCR23,WCR27,WCR33,WCR38,WCR41,WCR44,WCR47,WCR50,WCR56,WCR62,WCR64,WCR70,WCR76,WCR78,WCR82,#REF!)*(1-$E$91)*0.095</f>
        <v>#REF!</v>
      </c>
      <c r="WCS97" s="1488" t="e">
        <f>SUM(WCS23,WCS27,WCS33,WCS38,WCS41,WCS44,WCS47,WCS50,WCS56,WCS62,WCS64,WCS70,WCS76,WCS78,WCS82,#REF!)*(1-$E$91)*0.095</f>
        <v>#REF!</v>
      </c>
      <c r="WCT97" s="1488" t="e">
        <f>SUM(WCT23,WCT27,WCT33,WCT38,WCT41,WCT44,WCT47,WCT50,WCT56,WCT62,WCT64,WCT70,WCT76,WCT78,WCT82,#REF!)*(1-$E$91)*0.095</f>
        <v>#REF!</v>
      </c>
      <c r="WCU97" s="1488" t="e">
        <f>SUM(WCU23,WCU27,WCU33,WCU38,WCU41,WCU44,WCU47,WCU50,WCU56,WCU62,WCU64,WCU70,WCU76,WCU78,WCU82,#REF!)*(1-$E$91)*0.095</f>
        <v>#REF!</v>
      </c>
      <c r="WCV97" s="1488" t="e">
        <f>SUM(WCV23,WCV27,WCV33,WCV38,WCV41,WCV44,WCV47,WCV50,WCV56,WCV62,WCV64,WCV70,WCV76,WCV78,WCV82,#REF!)*(1-$E$91)*0.095</f>
        <v>#REF!</v>
      </c>
      <c r="WCW97" s="1488" t="e">
        <f>SUM(WCW23,WCW27,WCW33,WCW38,WCW41,WCW44,WCW47,WCW50,WCW56,WCW62,WCW64,WCW70,WCW76,WCW78,WCW82,#REF!)*(1-$E$91)*0.095</f>
        <v>#REF!</v>
      </c>
      <c r="WCX97" s="1488" t="e">
        <f>SUM(WCX23,WCX27,WCX33,WCX38,WCX41,WCX44,WCX47,WCX50,WCX56,WCX62,WCX64,WCX70,WCX76,WCX78,WCX82,#REF!)*(1-$E$91)*0.095</f>
        <v>#REF!</v>
      </c>
      <c r="WCY97" s="1488" t="e">
        <f>SUM(WCY23,WCY27,WCY33,WCY38,WCY41,WCY44,WCY47,WCY50,WCY56,WCY62,WCY64,WCY70,WCY76,WCY78,WCY82,#REF!)*(1-$E$91)*0.095</f>
        <v>#REF!</v>
      </c>
      <c r="WCZ97" s="1488" t="e">
        <f>SUM(WCZ23,WCZ27,WCZ33,WCZ38,WCZ41,WCZ44,WCZ47,WCZ50,WCZ56,WCZ62,WCZ64,WCZ70,WCZ76,WCZ78,WCZ82,#REF!)*(1-$E$91)*0.095</f>
        <v>#REF!</v>
      </c>
      <c r="WDA97" s="1488" t="e">
        <f>SUM(WDA23,WDA27,WDA33,WDA38,WDA41,WDA44,WDA47,WDA50,WDA56,WDA62,WDA64,WDA70,WDA76,WDA78,WDA82,#REF!)*(1-$E$91)*0.095</f>
        <v>#REF!</v>
      </c>
      <c r="WDB97" s="1488" t="e">
        <f>SUM(WDB23,WDB27,WDB33,WDB38,WDB41,WDB44,WDB47,WDB50,WDB56,WDB62,WDB64,WDB70,WDB76,WDB78,WDB82,#REF!)*(1-$E$91)*0.095</f>
        <v>#REF!</v>
      </c>
      <c r="WDC97" s="1488" t="e">
        <f>SUM(WDC23,WDC27,WDC33,WDC38,WDC41,WDC44,WDC47,WDC50,WDC56,WDC62,WDC64,WDC70,WDC76,WDC78,WDC82,#REF!)*(1-$E$91)*0.095</f>
        <v>#REF!</v>
      </c>
      <c r="WDD97" s="1488" t="e">
        <f>SUM(WDD23,WDD27,WDD33,WDD38,WDD41,WDD44,WDD47,WDD50,WDD56,WDD62,WDD64,WDD70,WDD76,WDD78,WDD82,#REF!)*(1-$E$91)*0.095</f>
        <v>#REF!</v>
      </c>
      <c r="WDE97" s="1488" t="e">
        <f>SUM(WDE23,WDE27,WDE33,WDE38,WDE41,WDE44,WDE47,WDE50,WDE56,WDE62,WDE64,WDE70,WDE76,WDE78,WDE82,#REF!)*(1-$E$91)*0.095</f>
        <v>#REF!</v>
      </c>
      <c r="WDF97" s="1488" t="e">
        <f>SUM(WDF23,WDF27,WDF33,WDF38,WDF41,WDF44,WDF47,WDF50,WDF56,WDF62,WDF64,WDF70,WDF76,WDF78,WDF82,#REF!)*(1-$E$91)*0.095</f>
        <v>#REF!</v>
      </c>
      <c r="WDG97" s="1488" t="e">
        <f>SUM(WDG23,WDG27,WDG33,WDG38,WDG41,WDG44,WDG47,WDG50,WDG56,WDG62,WDG64,WDG70,WDG76,WDG78,WDG82,#REF!)*(1-$E$91)*0.095</f>
        <v>#REF!</v>
      </c>
      <c r="WDH97" s="1488" t="e">
        <f>SUM(WDH23,WDH27,WDH33,WDH38,WDH41,WDH44,WDH47,WDH50,WDH56,WDH62,WDH64,WDH70,WDH76,WDH78,WDH82,#REF!)*(1-$E$91)*0.095</f>
        <v>#REF!</v>
      </c>
      <c r="WDI97" s="1488" t="e">
        <f>SUM(WDI23,WDI27,WDI33,WDI38,WDI41,WDI44,WDI47,WDI50,WDI56,WDI62,WDI64,WDI70,WDI76,WDI78,WDI82,#REF!)*(1-$E$91)*0.095</f>
        <v>#REF!</v>
      </c>
      <c r="WDJ97" s="1488" t="e">
        <f>SUM(WDJ23,WDJ27,WDJ33,WDJ38,WDJ41,WDJ44,WDJ47,WDJ50,WDJ56,WDJ62,WDJ64,WDJ70,WDJ76,WDJ78,WDJ82,#REF!)*(1-$E$91)*0.095</f>
        <v>#REF!</v>
      </c>
      <c r="WDK97" s="1488" t="e">
        <f>SUM(WDK23,WDK27,WDK33,WDK38,WDK41,WDK44,WDK47,WDK50,WDK56,WDK62,WDK64,WDK70,WDK76,WDK78,WDK82,#REF!)*(1-$E$91)*0.095</f>
        <v>#REF!</v>
      </c>
      <c r="WDL97" s="1488" t="e">
        <f>SUM(WDL23,WDL27,WDL33,WDL38,WDL41,WDL44,WDL47,WDL50,WDL56,WDL62,WDL64,WDL70,WDL76,WDL78,WDL82,#REF!)*(1-$E$91)*0.095</f>
        <v>#REF!</v>
      </c>
      <c r="WDM97" s="1488" t="e">
        <f>SUM(WDM23,WDM27,WDM33,WDM38,WDM41,WDM44,WDM47,WDM50,WDM56,WDM62,WDM64,WDM70,WDM76,WDM78,WDM82,#REF!)*(1-$E$91)*0.095</f>
        <v>#REF!</v>
      </c>
      <c r="WDN97" s="1488" t="e">
        <f>SUM(WDN23,WDN27,WDN33,WDN38,WDN41,WDN44,WDN47,WDN50,WDN56,WDN62,WDN64,WDN70,WDN76,WDN78,WDN82,#REF!)*(1-$E$91)*0.095</f>
        <v>#REF!</v>
      </c>
      <c r="WDO97" s="1488" t="e">
        <f>SUM(WDO23,WDO27,WDO33,WDO38,WDO41,WDO44,WDO47,WDO50,WDO56,WDO62,WDO64,WDO70,WDO76,WDO78,WDO82,#REF!)*(1-$E$91)*0.095</f>
        <v>#REF!</v>
      </c>
      <c r="WDP97" s="1488" t="e">
        <f>SUM(WDP23,WDP27,WDP33,WDP38,WDP41,WDP44,WDP47,WDP50,WDP56,WDP62,WDP64,WDP70,WDP76,WDP78,WDP82,#REF!)*(1-$E$91)*0.095</f>
        <v>#REF!</v>
      </c>
      <c r="WDQ97" s="1488" t="e">
        <f>SUM(WDQ23,WDQ27,WDQ33,WDQ38,WDQ41,WDQ44,WDQ47,WDQ50,WDQ56,WDQ62,WDQ64,WDQ70,WDQ76,WDQ78,WDQ82,#REF!)*(1-$E$91)*0.095</f>
        <v>#REF!</v>
      </c>
      <c r="WDR97" s="1488" t="e">
        <f>SUM(WDR23,WDR27,WDR33,WDR38,WDR41,WDR44,WDR47,WDR50,WDR56,WDR62,WDR64,WDR70,WDR76,WDR78,WDR82,#REF!)*(1-$E$91)*0.095</f>
        <v>#REF!</v>
      </c>
      <c r="WDS97" s="1488" t="e">
        <f>SUM(WDS23,WDS27,WDS33,WDS38,WDS41,WDS44,WDS47,WDS50,WDS56,WDS62,WDS64,WDS70,WDS76,WDS78,WDS82,#REF!)*(1-$E$91)*0.095</f>
        <v>#REF!</v>
      </c>
      <c r="WDT97" s="1488" t="e">
        <f>SUM(WDT23,WDT27,WDT33,WDT38,WDT41,WDT44,WDT47,WDT50,WDT56,WDT62,WDT64,WDT70,WDT76,WDT78,WDT82,#REF!)*(1-$E$91)*0.095</f>
        <v>#REF!</v>
      </c>
      <c r="WDU97" s="1488" t="e">
        <f>SUM(WDU23,WDU27,WDU33,WDU38,WDU41,WDU44,WDU47,WDU50,WDU56,WDU62,WDU64,WDU70,WDU76,WDU78,WDU82,#REF!)*(1-$E$91)*0.095</f>
        <v>#REF!</v>
      </c>
      <c r="WDV97" s="1488" t="e">
        <f>SUM(WDV23,WDV27,WDV33,WDV38,WDV41,WDV44,WDV47,WDV50,WDV56,WDV62,WDV64,WDV70,WDV76,WDV78,WDV82,#REF!)*(1-$E$91)*0.095</f>
        <v>#REF!</v>
      </c>
      <c r="WDW97" s="1488" t="e">
        <f>SUM(WDW23,WDW27,WDW33,WDW38,WDW41,WDW44,WDW47,WDW50,WDW56,WDW62,WDW64,WDW70,WDW76,WDW78,WDW82,#REF!)*(1-$E$91)*0.095</f>
        <v>#REF!</v>
      </c>
      <c r="WDX97" s="1488" t="e">
        <f>SUM(WDX23,WDX27,WDX33,WDX38,WDX41,WDX44,WDX47,WDX50,WDX56,WDX62,WDX64,WDX70,WDX76,WDX78,WDX82,#REF!)*(1-$E$91)*0.095</f>
        <v>#REF!</v>
      </c>
      <c r="WDY97" s="1488" t="e">
        <f>SUM(WDY23,WDY27,WDY33,WDY38,WDY41,WDY44,WDY47,WDY50,WDY56,WDY62,WDY64,WDY70,WDY76,WDY78,WDY82,#REF!)*(1-$E$91)*0.095</f>
        <v>#REF!</v>
      </c>
      <c r="WDZ97" s="1488" t="e">
        <f>SUM(WDZ23,WDZ27,WDZ33,WDZ38,WDZ41,WDZ44,WDZ47,WDZ50,WDZ56,WDZ62,WDZ64,WDZ70,WDZ76,WDZ78,WDZ82,#REF!)*(1-$E$91)*0.095</f>
        <v>#REF!</v>
      </c>
      <c r="WEA97" s="1488" t="e">
        <f>SUM(WEA23,WEA27,WEA33,WEA38,WEA41,WEA44,WEA47,WEA50,WEA56,WEA62,WEA64,WEA70,WEA76,WEA78,WEA82,#REF!)*(1-$E$91)*0.095</f>
        <v>#REF!</v>
      </c>
      <c r="WEB97" s="1488" t="e">
        <f>SUM(WEB23,WEB27,WEB33,WEB38,WEB41,WEB44,WEB47,WEB50,WEB56,WEB62,WEB64,WEB70,WEB76,WEB78,WEB82,#REF!)*(1-$E$91)*0.095</f>
        <v>#REF!</v>
      </c>
      <c r="WEC97" s="1488" t="e">
        <f>SUM(WEC23,WEC27,WEC33,WEC38,WEC41,WEC44,WEC47,WEC50,WEC56,WEC62,WEC64,WEC70,WEC76,WEC78,WEC82,#REF!)*(1-$E$91)*0.095</f>
        <v>#REF!</v>
      </c>
      <c r="WED97" s="1488" t="e">
        <f>SUM(WED23,WED27,WED33,WED38,WED41,WED44,WED47,WED50,WED56,WED62,WED64,WED70,WED76,WED78,WED82,#REF!)*(1-$E$91)*0.095</f>
        <v>#REF!</v>
      </c>
      <c r="WEE97" s="1488" t="e">
        <f>SUM(WEE23,WEE27,WEE33,WEE38,WEE41,WEE44,WEE47,WEE50,WEE56,WEE62,WEE64,WEE70,WEE76,WEE78,WEE82,#REF!)*(1-$E$91)*0.095</f>
        <v>#REF!</v>
      </c>
      <c r="WEF97" s="1488" t="e">
        <f>SUM(WEF23,WEF27,WEF33,WEF38,WEF41,WEF44,WEF47,WEF50,WEF56,WEF62,WEF64,WEF70,WEF76,WEF78,WEF82,#REF!)*(1-$E$91)*0.095</f>
        <v>#REF!</v>
      </c>
      <c r="WEG97" s="1488" t="e">
        <f>SUM(WEG23,WEG27,WEG33,WEG38,WEG41,WEG44,WEG47,WEG50,WEG56,WEG62,WEG64,WEG70,WEG76,WEG78,WEG82,#REF!)*(1-$E$91)*0.095</f>
        <v>#REF!</v>
      </c>
      <c r="WEH97" s="1488" t="e">
        <f>SUM(WEH23,WEH27,WEH33,WEH38,WEH41,WEH44,WEH47,WEH50,WEH56,WEH62,WEH64,WEH70,WEH76,WEH78,WEH82,#REF!)*(1-$E$91)*0.095</f>
        <v>#REF!</v>
      </c>
      <c r="WEI97" s="1488" t="e">
        <f>SUM(WEI23,WEI27,WEI33,WEI38,WEI41,WEI44,WEI47,WEI50,WEI56,WEI62,WEI64,WEI70,WEI76,WEI78,WEI82,#REF!)*(1-$E$91)*0.095</f>
        <v>#REF!</v>
      </c>
      <c r="WEJ97" s="1488" t="e">
        <f>SUM(WEJ23,WEJ27,WEJ33,WEJ38,WEJ41,WEJ44,WEJ47,WEJ50,WEJ56,WEJ62,WEJ64,WEJ70,WEJ76,WEJ78,WEJ82,#REF!)*(1-$E$91)*0.095</f>
        <v>#REF!</v>
      </c>
      <c r="WEK97" s="1488" t="e">
        <f>SUM(WEK23,WEK27,WEK33,WEK38,WEK41,WEK44,WEK47,WEK50,WEK56,WEK62,WEK64,WEK70,WEK76,WEK78,WEK82,#REF!)*(1-$E$91)*0.095</f>
        <v>#REF!</v>
      </c>
      <c r="WEL97" s="1488" t="e">
        <f>SUM(WEL23,WEL27,WEL33,WEL38,WEL41,WEL44,WEL47,WEL50,WEL56,WEL62,WEL64,WEL70,WEL76,WEL78,WEL82,#REF!)*(1-$E$91)*0.095</f>
        <v>#REF!</v>
      </c>
      <c r="WEM97" s="1488" t="e">
        <f>SUM(WEM23,WEM27,WEM33,WEM38,WEM41,WEM44,WEM47,WEM50,WEM56,WEM62,WEM64,WEM70,WEM76,WEM78,WEM82,#REF!)*(1-$E$91)*0.095</f>
        <v>#REF!</v>
      </c>
      <c r="WEN97" s="1488" t="e">
        <f>SUM(WEN23,WEN27,WEN33,WEN38,WEN41,WEN44,WEN47,WEN50,WEN56,WEN62,WEN64,WEN70,WEN76,WEN78,WEN82,#REF!)*(1-$E$91)*0.095</f>
        <v>#REF!</v>
      </c>
      <c r="WEO97" s="1488" t="e">
        <f>SUM(WEO23,WEO27,WEO33,WEO38,WEO41,WEO44,WEO47,WEO50,WEO56,WEO62,WEO64,WEO70,WEO76,WEO78,WEO82,#REF!)*(1-$E$91)*0.095</f>
        <v>#REF!</v>
      </c>
      <c r="WEP97" s="1488" t="e">
        <f>SUM(WEP23,WEP27,WEP33,WEP38,WEP41,WEP44,WEP47,WEP50,WEP56,WEP62,WEP64,WEP70,WEP76,WEP78,WEP82,#REF!)*(1-$E$91)*0.095</f>
        <v>#REF!</v>
      </c>
      <c r="WEQ97" s="1488" t="e">
        <f>SUM(WEQ23,WEQ27,WEQ33,WEQ38,WEQ41,WEQ44,WEQ47,WEQ50,WEQ56,WEQ62,WEQ64,WEQ70,WEQ76,WEQ78,WEQ82,#REF!)*(1-$E$91)*0.095</f>
        <v>#REF!</v>
      </c>
      <c r="WER97" s="1488" t="e">
        <f>SUM(WER23,WER27,WER33,WER38,WER41,WER44,WER47,WER50,WER56,WER62,WER64,WER70,WER76,WER78,WER82,#REF!)*(1-$E$91)*0.095</f>
        <v>#REF!</v>
      </c>
      <c r="WES97" s="1488" t="e">
        <f>SUM(WES23,WES27,WES33,WES38,WES41,WES44,WES47,WES50,WES56,WES62,WES64,WES70,WES76,WES78,WES82,#REF!)*(1-$E$91)*0.095</f>
        <v>#REF!</v>
      </c>
      <c r="WET97" s="1488" t="e">
        <f>SUM(WET23,WET27,WET33,WET38,WET41,WET44,WET47,WET50,WET56,WET62,WET64,WET70,WET76,WET78,WET82,#REF!)*(1-$E$91)*0.095</f>
        <v>#REF!</v>
      </c>
      <c r="WEU97" s="1488" t="e">
        <f>SUM(WEU23,WEU27,WEU33,WEU38,WEU41,WEU44,WEU47,WEU50,WEU56,WEU62,WEU64,WEU70,WEU76,WEU78,WEU82,#REF!)*(1-$E$91)*0.095</f>
        <v>#REF!</v>
      </c>
      <c r="WEV97" s="1488" t="e">
        <f>SUM(WEV23,WEV27,WEV33,WEV38,WEV41,WEV44,WEV47,WEV50,WEV56,WEV62,WEV64,WEV70,WEV76,WEV78,WEV82,#REF!)*(1-$E$91)*0.095</f>
        <v>#REF!</v>
      </c>
      <c r="WEW97" s="1488" t="e">
        <f>SUM(WEW23,WEW27,WEW33,WEW38,WEW41,WEW44,WEW47,WEW50,WEW56,WEW62,WEW64,WEW70,WEW76,WEW78,WEW82,#REF!)*(1-$E$91)*0.095</f>
        <v>#REF!</v>
      </c>
      <c r="WEX97" s="1488" t="e">
        <f>SUM(WEX23,WEX27,WEX33,WEX38,WEX41,WEX44,WEX47,WEX50,WEX56,WEX62,WEX64,WEX70,WEX76,WEX78,WEX82,#REF!)*(1-$E$91)*0.095</f>
        <v>#REF!</v>
      </c>
      <c r="WEY97" s="1488" t="e">
        <f>SUM(WEY23,WEY27,WEY33,WEY38,WEY41,WEY44,WEY47,WEY50,WEY56,WEY62,WEY64,WEY70,WEY76,WEY78,WEY82,#REF!)*(1-$E$91)*0.095</f>
        <v>#REF!</v>
      </c>
      <c r="WEZ97" s="1488" t="e">
        <f>SUM(WEZ23,WEZ27,WEZ33,WEZ38,WEZ41,WEZ44,WEZ47,WEZ50,WEZ56,WEZ62,WEZ64,WEZ70,WEZ76,WEZ78,WEZ82,#REF!)*(1-$E$91)*0.095</f>
        <v>#REF!</v>
      </c>
      <c r="WFA97" s="1488" t="e">
        <f>SUM(WFA23,WFA27,WFA33,WFA38,WFA41,WFA44,WFA47,WFA50,WFA56,WFA62,WFA64,WFA70,WFA76,WFA78,WFA82,#REF!)*(1-$E$91)*0.095</f>
        <v>#REF!</v>
      </c>
      <c r="WFB97" s="1488" t="e">
        <f>SUM(WFB23,WFB27,WFB33,WFB38,WFB41,WFB44,WFB47,WFB50,WFB56,WFB62,WFB64,WFB70,WFB76,WFB78,WFB82,#REF!)*(1-$E$91)*0.095</f>
        <v>#REF!</v>
      </c>
      <c r="WFC97" s="1488" t="e">
        <f>SUM(WFC23,WFC27,WFC33,WFC38,WFC41,WFC44,WFC47,WFC50,WFC56,WFC62,WFC64,WFC70,WFC76,WFC78,WFC82,#REF!)*(1-$E$91)*0.095</f>
        <v>#REF!</v>
      </c>
      <c r="WFD97" s="1488" t="e">
        <f>SUM(WFD23,WFD27,WFD33,WFD38,WFD41,WFD44,WFD47,WFD50,WFD56,WFD62,WFD64,WFD70,WFD76,WFD78,WFD82,#REF!)*(1-$E$91)*0.095</f>
        <v>#REF!</v>
      </c>
      <c r="WFE97" s="1488" t="e">
        <f>SUM(WFE23,WFE27,WFE33,WFE38,WFE41,WFE44,WFE47,WFE50,WFE56,WFE62,WFE64,WFE70,WFE76,WFE78,WFE82,#REF!)*(1-$E$91)*0.095</f>
        <v>#REF!</v>
      </c>
      <c r="WFF97" s="1488" t="e">
        <f>SUM(WFF23,WFF27,WFF33,WFF38,WFF41,WFF44,WFF47,WFF50,WFF56,WFF62,WFF64,WFF70,WFF76,WFF78,WFF82,#REF!)*(1-$E$91)*0.095</f>
        <v>#REF!</v>
      </c>
      <c r="WFG97" s="1488" t="e">
        <f>SUM(WFG23,WFG27,WFG33,WFG38,WFG41,WFG44,WFG47,WFG50,WFG56,WFG62,WFG64,WFG70,WFG76,WFG78,WFG82,#REF!)*(1-$E$91)*0.095</f>
        <v>#REF!</v>
      </c>
      <c r="WFH97" s="1488" t="e">
        <f>SUM(WFH23,WFH27,WFH33,WFH38,WFH41,WFH44,WFH47,WFH50,WFH56,WFH62,WFH64,WFH70,WFH76,WFH78,WFH82,#REF!)*(1-$E$91)*0.095</f>
        <v>#REF!</v>
      </c>
      <c r="WFI97" s="1488" t="e">
        <f>SUM(WFI23,WFI27,WFI33,WFI38,WFI41,WFI44,WFI47,WFI50,WFI56,WFI62,WFI64,WFI70,WFI76,WFI78,WFI82,#REF!)*(1-$E$91)*0.095</f>
        <v>#REF!</v>
      </c>
      <c r="WFJ97" s="1488" t="e">
        <f>SUM(WFJ23,WFJ27,WFJ33,WFJ38,WFJ41,WFJ44,WFJ47,WFJ50,WFJ56,WFJ62,WFJ64,WFJ70,WFJ76,WFJ78,WFJ82,#REF!)*(1-$E$91)*0.095</f>
        <v>#REF!</v>
      </c>
      <c r="WFK97" s="1488" t="e">
        <f>SUM(WFK23,WFK27,WFK33,WFK38,WFK41,WFK44,WFK47,WFK50,WFK56,WFK62,WFK64,WFK70,WFK76,WFK78,WFK82,#REF!)*(1-$E$91)*0.095</f>
        <v>#REF!</v>
      </c>
      <c r="WFL97" s="1488" t="e">
        <f>SUM(WFL23,WFL27,WFL33,WFL38,WFL41,WFL44,WFL47,WFL50,WFL56,WFL62,WFL64,WFL70,WFL76,WFL78,WFL82,#REF!)*(1-$E$91)*0.095</f>
        <v>#REF!</v>
      </c>
      <c r="WFM97" s="1488" t="e">
        <f>SUM(WFM23,WFM27,WFM33,WFM38,WFM41,WFM44,WFM47,WFM50,WFM56,WFM62,WFM64,WFM70,WFM76,WFM78,WFM82,#REF!)*(1-$E$91)*0.095</f>
        <v>#REF!</v>
      </c>
      <c r="WFN97" s="1488" t="e">
        <f>SUM(WFN23,WFN27,WFN33,WFN38,WFN41,WFN44,WFN47,WFN50,WFN56,WFN62,WFN64,WFN70,WFN76,WFN78,WFN82,#REF!)*(1-$E$91)*0.095</f>
        <v>#REF!</v>
      </c>
      <c r="WFO97" s="1488" t="e">
        <f>SUM(WFO23,WFO27,WFO33,WFO38,WFO41,WFO44,WFO47,WFO50,WFO56,WFO62,WFO64,WFO70,WFO76,WFO78,WFO82,#REF!)*(1-$E$91)*0.095</f>
        <v>#REF!</v>
      </c>
      <c r="WFP97" s="1488" t="e">
        <f>SUM(WFP23,WFP27,WFP33,WFP38,WFP41,WFP44,WFP47,WFP50,WFP56,WFP62,WFP64,WFP70,WFP76,WFP78,WFP82,#REF!)*(1-$E$91)*0.095</f>
        <v>#REF!</v>
      </c>
      <c r="WFQ97" s="1488" t="e">
        <f>SUM(WFQ23,WFQ27,WFQ33,WFQ38,WFQ41,WFQ44,WFQ47,WFQ50,WFQ56,WFQ62,WFQ64,WFQ70,WFQ76,WFQ78,WFQ82,#REF!)*(1-$E$91)*0.095</f>
        <v>#REF!</v>
      </c>
      <c r="WFR97" s="1488" t="e">
        <f>SUM(WFR23,WFR27,WFR33,WFR38,WFR41,WFR44,WFR47,WFR50,WFR56,WFR62,WFR64,WFR70,WFR76,WFR78,WFR82,#REF!)*(1-$E$91)*0.095</f>
        <v>#REF!</v>
      </c>
      <c r="WFS97" s="1488" t="e">
        <f>SUM(WFS23,WFS27,WFS33,WFS38,WFS41,WFS44,WFS47,WFS50,WFS56,WFS62,WFS64,WFS70,WFS76,WFS78,WFS82,#REF!)*(1-$E$91)*0.095</f>
        <v>#REF!</v>
      </c>
      <c r="WFT97" s="1488" t="e">
        <f>SUM(WFT23,WFT27,WFT33,WFT38,WFT41,WFT44,WFT47,WFT50,WFT56,WFT62,WFT64,WFT70,WFT76,WFT78,WFT82,#REF!)*(1-$E$91)*0.095</f>
        <v>#REF!</v>
      </c>
      <c r="WFU97" s="1488" t="e">
        <f>SUM(WFU23,WFU27,WFU33,WFU38,WFU41,WFU44,WFU47,WFU50,WFU56,WFU62,WFU64,WFU70,WFU76,WFU78,WFU82,#REF!)*(1-$E$91)*0.095</f>
        <v>#REF!</v>
      </c>
      <c r="WFV97" s="1488" t="e">
        <f>SUM(WFV23,WFV27,WFV33,WFV38,WFV41,WFV44,WFV47,WFV50,WFV56,WFV62,WFV64,WFV70,WFV76,WFV78,WFV82,#REF!)*(1-$E$91)*0.095</f>
        <v>#REF!</v>
      </c>
      <c r="WFW97" s="1488" t="e">
        <f>SUM(WFW23,WFW27,WFW33,WFW38,WFW41,WFW44,WFW47,WFW50,WFW56,WFW62,WFW64,WFW70,WFW76,WFW78,WFW82,#REF!)*(1-$E$91)*0.095</f>
        <v>#REF!</v>
      </c>
      <c r="WFX97" s="1488" t="e">
        <f>SUM(WFX23,WFX27,WFX33,WFX38,WFX41,WFX44,WFX47,WFX50,WFX56,WFX62,WFX64,WFX70,WFX76,WFX78,WFX82,#REF!)*(1-$E$91)*0.095</f>
        <v>#REF!</v>
      </c>
      <c r="WFY97" s="1488" t="e">
        <f>SUM(WFY23,WFY27,WFY33,WFY38,WFY41,WFY44,WFY47,WFY50,WFY56,WFY62,WFY64,WFY70,WFY76,WFY78,WFY82,#REF!)*(1-$E$91)*0.095</f>
        <v>#REF!</v>
      </c>
      <c r="WFZ97" s="1488" t="e">
        <f>SUM(WFZ23,WFZ27,WFZ33,WFZ38,WFZ41,WFZ44,WFZ47,WFZ50,WFZ56,WFZ62,WFZ64,WFZ70,WFZ76,WFZ78,WFZ82,#REF!)*(1-$E$91)*0.095</f>
        <v>#REF!</v>
      </c>
      <c r="WGA97" s="1488" t="e">
        <f>SUM(WGA23,WGA27,WGA33,WGA38,WGA41,WGA44,WGA47,WGA50,WGA56,WGA62,WGA64,WGA70,WGA76,WGA78,WGA82,#REF!)*(1-$E$91)*0.095</f>
        <v>#REF!</v>
      </c>
      <c r="WGB97" s="1488" t="e">
        <f>SUM(WGB23,WGB27,WGB33,WGB38,WGB41,WGB44,WGB47,WGB50,WGB56,WGB62,WGB64,WGB70,WGB76,WGB78,WGB82,#REF!)*(1-$E$91)*0.095</f>
        <v>#REF!</v>
      </c>
      <c r="WGC97" s="1488" t="e">
        <f>SUM(WGC23,WGC27,WGC33,WGC38,WGC41,WGC44,WGC47,WGC50,WGC56,WGC62,WGC64,WGC70,WGC76,WGC78,WGC82,#REF!)*(1-$E$91)*0.095</f>
        <v>#REF!</v>
      </c>
      <c r="WGD97" s="1488" t="e">
        <f>SUM(WGD23,WGD27,WGD33,WGD38,WGD41,WGD44,WGD47,WGD50,WGD56,WGD62,WGD64,WGD70,WGD76,WGD78,WGD82,#REF!)*(1-$E$91)*0.095</f>
        <v>#REF!</v>
      </c>
      <c r="WGE97" s="1488" t="e">
        <f>SUM(WGE23,WGE27,WGE33,WGE38,WGE41,WGE44,WGE47,WGE50,WGE56,WGE62,WGE64,WGE70,WGE76,WGE78,WGE82,#REF!)*(1-$E$91)*0.095</f>
        <v>#REF!</v>
      </c>
      <c r="WGF97" s="1488" t="e">
        <f>SUM(WGF23,WGF27,WGF33,WGF38,WGF41,WGF44,WGF47,WGF50,WGF56,WGF62,WGF64,WGF70,WGF76,WGF78,WGF82,#REF!)*(1-$E$91)*0.095</f>
        <v>#REF!</v>
      </c>
      <c r="WGG97" s="1488" t="e">
        <f>SUM(WGG23,WGG27,WGG33,WGG38,WGG41,WGG44,WGG47,WGG50,WGG56,WGG62,WGG64,WGG70,WGG76,WGG78,WGG82,#REF!)*(1-$E$91)*0.095</f>
        <v>#REF!</v>
      </c>
      <c r="WGH97" s="1488" t="e">
        <f>SUM(WGH23,WGH27,WGH33,WGH38,WGH41,WGH44,WGH47,WGH50,WGH56,WGH62,WGH64,WGH70,WGH76,WGH78,WGH82,#REF!)*(1-$E$91)*0.095</f>
        <v>#REF!</v>
      </c>
      <c r="WGI97" s="1488" t="e">
        <f>SUM(WGI23,WGI27,WGI33,WGI38,WGI41,WGI44,WGI47,WGI50,WGI56,WGI62,WGI64,WGI70,WGI76,WGI78,WGI82,#REF!)*(1-$E$91)*0.095</f>
        <v>#REF!</v>
      </c>
      <c r="WGJ97" s="1488" t="e">
        <f>SUM(WGJ23,WGJ27,WGJ33,WGJ38,WGJ41,WGJ44,WGJ47,WGJ50,WGJ56,WGJ62,WGJ64,WGJ70,WGJ76,WGJ78,WGJ82,#REF!)*(1-$E$91)*0.095</f>
        <v>#REF!</v>
      </c>
      <c r="WGK97" s="1488" t="e">
        <f>SUM(WGK23,WGK27,WGK33,WGK38,WGK41,WGK44,WGK47,WGK50,WGK56,WGK62,WGK64,WGK70,WGK76,WGK78,WGK82,#REF!)*(1-$E$91)*0.095</f>
        <v>#REF!</v>
      </c>
      <c r="WGL97" s="1488" t="e">
        <f>SUM(WGL23,WGL27,WGL33,WGL38,WGL41,WGL44,WGL47,WGL50,WGL56,WGL62,WGL64,WGL70,WGL76,WGL78,WGL82,#REF!)*(1-$E$91)*0.095</f>
        <v>#REF!</v>
      </c>
      <c r="WGM97" s="1488" t="e">
        <f>SUM(WGM23,WGM27,WGM33,WGM38,WGM41,WGM44,WGM47,WGM50,WGM56,WGM62,WGM64,WGM70,WGM76,WGM78,WGM82,#REF!)*(1-$E$91)*0.095</f>
        <v>#REF!</v>
      </c>
      <c r="WGN97" s="1488" t="e">
        <f>SUM(WGN23,WGN27,WGN33,WGN38,WGN41,WGN44,WGN47,WGN50,WGN56,WGN62,WGN64,WGN70,WGN76,WGN78,WGN82,#REF!)*(1-$E$91)*0.095</f>
        <v>#REF!</v>
      </c>
      <c r="WGO97" s="1488" t="e">
        <f>SUM(WGO23,WGO27,WGO33,WGO38,WGO41,WGO44,WGO47,WGO50,WGO56,WGO62,WGO64,WGO70,WGO76,WGO78,WGO82,#REF!)*(1-$E$91)*0.095</f>
        <v>#REF!</v>
      </c>
      <c r="WGP97" s="1488" t="e">
        <f>SUM(WGP23,WGP27,WGP33,WGP38,WGP41,WGP44,WGP47,WGP50,WGP56,WGP62,WGP64,WGP70,WGP76,WGP78,WGP82,#REF!)*(1-$E$91)*0.095</f>
        <v>#REF!</v>
      </c>
      <c r="WGQ97" s="1488" t="e">
        <f>SUM(WGQ23,WGQ27,WGQ33,WGQ38,WGQ41,WGQ44,WGQ47,WGQ50,WGQ56,WGQ62,WGQ64,WGQ70,WGQ76,WGQ78,WGQ82,#REF!)*(1-$E$91)*0.095</f>
        <v>#REF!</v>
      </c>
      <c r="WGR97" s="1488" t="e">
        <f>SUM(WGR23,WGR27,WGR33,WGR38,WGR41,WGR44,WGR47,WGR50,WGR56,WGR62,WGR64,WGR70,WGR76,WGR78,WGR82,#REF!)*(1-$E$91)*0.095</f>
        <v>#REF!</v>
      </c>
      <c r="WGS97" s="1488" t="e">
        <f>SUM(WGS23,WGS27,WGS33,WGS38,WGS41,WGS44,WGS47,WGS50,WGS56,WGS62,WGS64,WGS70,WGS76,WGS78,WGS82,#REF!)*(1-$E$91)*0.095</f>
        <v>#REF!</v>
      </c>
      <c r="WGT97" s="1488" t="e">
        <f>SUM(WGT23,WGT27,WGT33,WGT38,WGT41,WGT44,WGT47,WGT50,WGT56,WGT62,WGT64,WGT70,WGT76,WGT78,WGT82,#REF!)*(1-$E$91)*0.095</f>
        <v>#REF!</v>
      </c>
      <c r="WGU97" s="1488" t="e">
        <f>SUM(WGU23,WGU27,WGU33,WGU38,WGU41,WGU44,WGU47,WGU50,WGU56,WGU62,WGU64,WGU70,WGU76,WGU78,WGU82,#REF!)*(1-$E$91)*0.095</f>
        <v>#REF!</v>
      </c>
      <c r="WGV97" s="1488" t="e">
        <f>SUM(WGV23,WGV27,WGV33,WGV38,WGV41,WGV44,WGV47,WGV50,WGV56,WGV62,WGV64,WGV70,WGV76,WGV78,WGV82,#REF!)*(1-$E$91)*0.095</f>
        <v>#REF!</v>
      </c>
      <c r="WGW97" s="1488" t="e">
        <f>SUM(WGW23,WGW27,WGW33,WGW38,WGW41,WGW44,WGW47,WGW50,WGW56,WGW62,WGW64,WGW70,WGW76,WGW78,WGW82,#REF!)*(1-$E$91)*0.095</f>
        <v>#REF!</v>
      </c>
      <c r="WGX97" s="1488" t="e">
        <f>SUM(WGX23,WGX27,WGX33,WGX38,WGX41,WGX44,WGX47,WGX50,WGX56,WGX62,WGX64,WGX70,WGX76,WGX78,WGX82,#REF!)*(1-$E$91)*0.095</f>
        <v>#REF!</v>
      </c>
      <c r="WGY97" s="1488" t="e">
        <f>SUM(WGY23,WGY27,WGY33,WGY38,WGY41,WGY44,WGY47,WGY50,WGY56,WGY62,WGY64,WGY70,WGY76,WGY78,WGY82,#REF!)*(1-$E$91)*0.095</f>
        <v>#REF!</v>
      </c>
      <c r="WGZ97" s="1488" t="e">
        <f>SUM(WGZ23,WGZ27,WGZ33,WGZ38,WGZ41,WGZ44,WGZ47,WGZ50,WGZ56,WGZ62,WGZ64,WGZ70,WGZ76,WGZ78,WGZ82,#REF!)*(1-$E$91)*0.095</f>
        <v>#REF!</v>
      </c>
      <c r="WHA97" s="1488" t="e">
        <f>SUM(WHA23,WHA27,WHA33,WHA38,WHA41,WHA44,WHA47,WHA50,WHA56,WHA62,WHA64,WHA70,WHA76,WHA78,WHA82,#REF!)*(1-$E$91)*0.095</f>
        <v>#REF!</v>
      </c>
      <c r="WHB97" s="1488" t="e">
        <f>SUM(WHB23,WHB27,WHB33,WHB38,WHB41,WHB44,WHB47,WHB50,WHB56,WHB62,WHB64,WHB70,WHB76,WHB78,WHB82,#REF!)*(1-$E$91)*0.095</f>
        <v>#REF!</v>
      </c>
      <c r="WHC97" s="1488" t="e">
        <f>SUM(WHC23,WHC27,WHC33,WHC38,WHC41,WHC44,WHC47,WHC50,WHC56,WHC62,WHC64,WHC70,WHC76,WHC78,WHC82,#REF!)*(1-$E$91)*0.095</f>
        <v>#REF!</v>
      </c>
      <c r="WHD97" s="1488" t="e">
        <f>SUM(WHD23,WHD27,WHD33,WHD38,WHD41,WHD44,WHD47,WHD50,WHD56,WHD62,WHD64,WHD70,WHD76,WHD78,WHD82,#REF!)*(1-$E$91)*0.095</f>
        <v>#REF!</v>
      </c>
      <c r="WHE97" s="1488" t="e">
        <f>SUM(WHE23,WHE27,WHE33,WHE38,WHE41,WHE44,WHE47,WHE50,WHE56,WHE62,WHE64,WHE70,WHE76,WHE78,WHE82,#REF!)*(1-$E$91)*0.095</f>
        <v>#REF!</v>
      </c>
      <c r="WHF97" s="1488" t="e">
        <f>SUM(WHF23,WHF27,WHF33,WHF38,WHF41,WHF44,WHF47,WHF50,WHF56,WHF62,WHF64,WHF70,WHF76,WHF78,WHF82,#REF!)*(1-$E$91)*0.095</f>
        <v>#REF!</v>
      </c>
      <c r="WHG97" s="1488" t="e">
        <f>SUM(WHG23,WHG27,WHG33,WHG38,WHG41,WHG44,WHG47,WHG50,WHG56,WHG62,WHG64,WHG70,WHG76,WHG78,WHG82,#REF!)*(1-$E$91)*0.095</f>
        <v>#REF!</v>
      </c>
      <c r="WHH97" s="1488" t="e">
        <f>SUM(WHH23,WHH27,WHH33,WHH38,WHH41,WHH44,WHH47,WHH50,WHH56,WHH62,WHH64,WHH70,WHH76,WHH78,WHH82,#REF!)*(1-$E$91)*0.095</f>
        <v>#REF!</v>
      </c>
      <c r="WHI97" s="1488" t="e">
        <f>SUM(WHI23,WHI27,WHI33,WHI38,WHI41,WHI44,WHI47,WHI50,WHI56,WHI62,WHI64,WHI70,WHI76,WHI78,WHI82,#REF!)*(1-$E$91)*0.095</f>
        <v>#REF!</v>
      </c>
      <c r="WHJ97" s="1488" t="e">
        <f>SUM(WHJ23,WHJ27,WHJ33,WHJ38,WHJ41,WHJ44,WHJ47,WHJ50,WHJ56,WHJ62,WHJ64,WHJ70,WHJ76,WHJ78,WHJ82,#REF!)*(1-$E$91)*0.095</f>
        <v>#REF!</v>
      </c>
      <c r="WHK97" s="1488" t="e">
        <f>SUM(WHK23,WHK27,WHK33,WHK38,WHK41,WHK44,WHK47,WHK50,WHK56,WHK62,WHK64,WHK70,WHK76,WHK78,WHK82,#REF!)*(1-$E$91)*0.095</f>
        <v>#REF!</v>
      </c>
      <c r="WHL97" s="1488" t="e">
        <f>SUM(WHL23,WHL27,WHL33,WHL38,WHL41,WHL44,WHL47,WHL50,WHL56,WHL62,WHL64,WHL70,WHL76,WHL78,WHL82,#REF!)*(1-$E$91)*0.095</f>
        <v>#REF!</v>
      </c>
      <c r="WHM97" s="1488" t="e">
        <f>SUM(WHM23,WHM27,WHM33,WHM38,WHM41,WHM44,WHM47,WHM50,WHM56,WHM62,WHM64,WHM70,WHM76,WHM78,WHM82,#REF!)*(1-$E$91)*0.095</f>
        <v>#REF!</v>
      </c>
      <c r="WHN97" s="1488" t="e">
        <f>SUM(WHN23,WHN27,WHN33,WHN38,WHN41,WHN44,WHN47,WHN50,WHN56,WHN62,WHN64,WHN70,WHN76,WHN78,WHN82,#REF!)*(1-$E$91)*0.095</f>
        <v>#REF!</v>
      </c>
      <c r="WHO97" s="1488" t="e">
        <f>SUM(WHO23,WHO27,WHO33,WHO38,WHO41,WHO44,WHO47,WHO50,WHO56,WHO62,WHO64,WHO70,WHO76,WHO78,WHO82,#REF!)*(1-$E$91)*0.095</f>
        <v>#REF!</v>
      </c>
      <c r="WHP97" s="1488" t="e">
        <f>SUM(WHP23,WHP27,WHP33,WHP38,WHP41,WHP44,WHP47,WHP50,WHP56,WHP62,WHP64,WHP70,WHP76,WHP78,WHP82,#REF!)*(1-$E$91)*0.095</f>
        <v>#REF!</v>
      </c>
      <c r="WHQ97" s="1488" t="e">
        <f>SUM(WHQ23,WHQ27,WHQ33,WHQ38,WHQ41,WHQ44,WHQ47,WHQ50,WHQ56,WHQ62,WHQ64,WHQ70,WHQ76,WHQ78,WHQ82,#REF!)*(1-$E$91)*0.095</f>
        <v>#REF!</v>
      </c>
      <c r="WHR97" s="1488" t="e">
        <f>SUM(WHR23,WHR27,WHR33,WHR38,WHR41,WHR44,WHR47,WHR50,WHR56,WHR62,WHR64,WHR70,WHR76,WHR78,WHR82,#REF!)*(1-$E$91)*0.095</f>
        <v>#REF!</v>
      </c>
      <c r="WHS97" s="1488" t="e">
        <f>SUM(WHS23,WHS27,WHS33,WHS38,WHS41,WHS44,WHS47,WHS50,WHS56,WHS62,WHS64,WHS70,WHS76,WHS78,WHS82,#REF!)*(1-$E$91)*0.095</f>
        <v>#REF!</v>
      </c>
      <c r="WHT97" s="1488" t="e">
        <f>SUM(WHT23,WHT27,WHT33,WHT38,WHT41,WHT44,WHT47,WHT50,WHT56,WHT62,WHT64,WHT70,WHT76,WHT78,WHT82,#REF!)*(1-$E$91)*0.095</f>
        <v>#REF!</v>
      </c>
      <c r="WHU97" s="1488" t="e">
        <f>SUM(WHU23,WHU27,WHU33,WHU38,WHU41,WHU44,WHU47,WHU50,WHU56,WHU62,WHU64,WHU70,WHU76,WHU78,WHU82,#REF!)*(1-$E$91)*0.095</f>
        <v>#REF!</v>
      </c>
      <c r="WHV97" s="1488" t="e">
        <f>SUM(WHV23,WHV27,WHV33,WHV38,WHV41,WHV44,WHV47,WHV50,WHV56,WHV62,WHV64,WHV70,WHV76,WHV78,WHV82,#REF!)*(1-$E$91)*0.095</f>
        <v>#REF!</v>
      </c>
      <c r="WHW97" s="1488" t="e">
        <f>SUM(WHW23,WHW27,WHW33,WHW38,WHW41,WHW44,WHW47,WHW50,WHW56,WHW62,WHW64,WHW70,WHW76,WHW78,WHW82,#REF!)*(1-$E$91)*0.095</f>
        <v>#REF!</v>
      </c>
      <c r="WHX97" s="1488" t="e">
        <f>SUM(WHX23,WHX27,WHX33,WHX38,WHX41,WHX44,WHX47,WHX50,WHX56,WHX62,WHX64,WHX70,WHX76,WHX78,WHX82,#REF!)*(1-$E$91)*0.095</f>
        <v>#REF!</v>
      </c>
      <c r="WHY97" s="1488" t="e">
        <f>SUM(WHY23,WHY27,WHY33,WHY38,WHY41,WHY44,WHY47,WHY50,WHY56,WHY62,WHY64,WHY70,WHY76,WHY78,WHY82,#REF!)*(1-$E$91)*0.095</f>
        <v>#REF!</v>
      </c>
      <c r="WHZ97" s="1488" t="e">
        <f>SUM(WHZ23,WHZ27,WHZ33,WHZ38,WHZ41,WHZ44,WHZ47,WHZ50,WHZ56,WHZ62,WHZ64,WHZ70,WHZ76,WHZ78,WHZ82,#REF!)*(1-$E$91)*0.095</f>
        <v>#REF!</v>
      </c>
      <c r="WIA97" s="1488" t="e">
        <f>SUM(WIA23,WIA27,WIA33,WIA38,WIA41,WIA44,WIA47,WIA50,WIA56,WIA62,WIA64,WIA70,WIA76,WIA78,WIA82,#REF!)*(1-$E$91)*0.095</f>
        <v>#REF!</v>
      </c>
      <c r="WIB97" s="1488" t="e">
        <f>SUM(WIB23,WIB27,WIB33,WIB38,WIB41,WIB44,WIB47,WIB50,WIB56,WIB62,WIB64,WIB70,WIB76,WIB78,WIB82,#REF!)*(1-$E$91)*0.095</f>
        <v>#REF!</v>
      </c>
      <c r="WIC97" s="1488" t="e">
        <f>SUM(WIC23,WIC27,WIC33,WIC38,WIC41,WIC44,WIC47,WIC50,WIC56,WIC62,WIC64,WIC70,WIC76,WIC78,WIC82,#REF!)*(1-$E$91)*0.095</f>
        <v>#REF!</v>
      </c>
      <c r="WID97" s="1488" t="e">
        <f>SUM(WID23,WID27,WID33,WID38,WID41,WID44,WID47,WID50,WID56,WID62,WID64,WID70,WID76,WID78,WID82,#REF!)*(1-$E$91)*0.095</f>
        <v>#REF!</v>
      </c>
      <c r="WIE97" s="1488" t="e">
        <f>SUM(WIE23,WIE27,WIE33,WIE38,WIE41,WIE44,WIE47,WIE50,WIE56,WIE62,WIE64,WIE70,WIE76,WIE78,WIE82,#REF!)*(1-$E$91)*0.095</f>
        <v>#REF!</v>
      </c>
      <c r="WIF97" s="1488" t="e">
        <f>SUM(WIF23,WIF27,WIF33,WIF38,WIF41,WIF44,WIF47,WIF50,WIF56,WIF62,WIF64,WIF70,WIF76,WIF78,WIF82,#REF!)*(1-$E$91)*0.095</f>
        <v>#REF!</v>
      </c>
      <c r="WIG97" s="1488" t="e">
        <f>SUM(WIG23,WIG27,WIG33,WIG38,WIG41,WIG44,WIG47,WIG50,WIG56,WIG62,WIG64,WIG70,WIG76,WIG78,WIG82,#REF!)*(1-$E$91)*0.095</f>
        <v>#REF!</v>
      </c>
      <c r="WIH97" s="1488" t="e">
        <f>SUM(WIH23,WIH27,WIH33,WIH38,WIH41,WIH44,WIH47,WIH50,WIH56,WIH62,WIH64,WIH70,WIH76,WIH78,WIH82,#REF!)*(1-$E$91)*0.095</f>
        <v>#REF!</v>
      </c>
      <c r="WII97" s="1488" t="e">
        <f>SUM(WII23,WII27,WII33,WII38,WII41,WII44,WII47,WII50,WII56,WII62,WII64,WII70,WII76,WII78,WII82,#REF!)*(1-$E$91)*0.095</f>
        <v>#REF!</v>
      </c>
      <c r="WIJ97" s="1488" t="e">
        <f>SUM(WIJ23,WIJ27,WIJ33,WIJ38,WIJ41,WIJ44,WIJ47,WIJ50,WIJ56,WIJ62,WIJ64,WIJ70,WIJ76,WIJ78,WIJ82,#REF!)*(1-$E$91)*0.095</f>
        <v>#REF!</v>
      </c>
      <c r="WIK97" s="1488" t="e">
        <f>SUM(WIK23,WIK27,WIK33,WIK38,WIK41,WIK44,WIK47,WIK50,WIK56,WIK62,WIK64,WIK70,WIK76,WIK78,WIK82,#REF!)*(1-$E$91)*0.095</f>
        <v>#REF!</v>
      </c>
      <c r="WIL97" s="1488" t="e">
        <f>SUM(WIL23,WIL27,WIL33,WIL38,WIL41,WIL44,WIL47,WIL50,WIL56,WIL62,WIL64,WIL70,WIL76,WIL78,WIL82,#REF!)*(1-$E$91)*0.095</f>
        <v>#REF!</v>
      </c>
      <c r="WIM97" s="1488" t="e">
        <f>SUM(WIM23,WIM27,WIM33,WIM38,WIM41,WIM44,WIM47,WIM50,WIM56,WIM62,WIM64,WIM70,WIM76,WIM78,WIM82,#REF!)*(1-$E$91)*0.095</f>
        <v>#REF!</v>
      </c>
      <c r="WIN97" s="1488" t="e">
        <f>SUM(WIN23,WIN27,WIN33,WIN38,WIN41,WIN44,WIN47,WIN50,WIN56,WIN62,WIN64,WIN70,WIN76,WIN78,WIN82,#REF!)*(1-$E$91)*0.095</f>
        <v>#REF!</v>
      </c>
      <c r="WIO97" s="1488" t="e">
        <f>SUM(WIO23,WIO27,WIO33,WIO38,WIO41,WIO44,WIO47,WIO50,WIO56,WIO62,WIO64,WIO70,WIO76,WIO78,WIO82,#REF!)*(1-$E$91)*0.095</f>
        <v>#REF!</v>
      </c>
      <c r="WIP97" s="1488" t="e">
        <f>SUM(WIP23,WIP27,WIP33,WIP38,WIP41,WIP44,WIP47,WIP50,WIP56,WIP62,WIP64,WIP70,WIP76,WIP78,WIP82,#REF!)*(1-$E$91)*0.095</f>
        <v>#REF!</v>
      </c>
      <c r="WIQ97" s="1488" t="e">
        <f>SUM(WIQ23,WIQ27,WIQ33,WIQ38,WIQ41,WIQ44,WIQ47,WIQ50,WIQ56,WIQ62,WIQ64,WIQ70,WIQ76,WIQ78,WIQ82,#REF!)*(1-$E$91)*0.095</f>
        <v>#REF!</v>
      </c>
      <c r="WIR97" s="1488" t="e">
        <f>SUM(WIR23,WIR27,WIR33,WIR38,WIR41,WIR44,WIR47,WIR50,WIR56,WIR62,WIR64,WIR70,WIR76,WIR78,WIR82,#REF!)*(1-$E$91)*0.095</f>
        <v>#REF!</v>
      </c>
      <c r="WIS97" s="1488" t="e">
        <f>SUM(WIS23,WIS27,WIS33,WIS38,WIS41,WIS44,WIS47,WIS50,WIS56,WIS62,WIS64,WIS70,WIS76,WIS78,WIS82,#REF!)*(1-$E$91)*0.095</f>
        <v>#REF!</v>
      </c>
      <c r="WIT97" s="1488" t="e">
        <f>SUM(WIT23,WIT27,WIT33,WIT38,WIT41,WIT44,WIT47,WIT50,WIT56,WIT62,WIT64,WIT70,WIT76,WIT78,WIT82,#REF!)*(1-$E$91)*0.095</f>
        <v>#REF!</v>
      </c>
      <c r="WIU97" s="1488" t="e">
        <f>SUM(WIU23,WIU27,WIU33,WIU38,WIU41,WIU44,WIU47,WIU50,WIU56,WIU62,WIU64,WIU70,WIU76,WIU78,WIU82,#REF!)*(1-$E$91)*0.095</f>
        <v>#REF!</v>
      </c>
      <c r="WIV97" s="1488" t="e">
        <f>SUM(WIV23,WIV27,WIV33,WIV38,WIV41,WIV44,WIV47,WIV50,WIV56,WIV62,WIV64,WIV70,WIV76,WIV78,WIV82,#REF!)*(1-$E$91)*0.095</f>
        <v>#REF!</v>
      </c>
      <c r="WIW97" s="1488" t="e">
        <f>SUM(WIW23,WIW27,WIW33,WIW38,WIW41,WIW44,WIW47,WIW50,WIW56,WIW62,WIW64,WIW70,WIW76,WIW78,WIW82,#REF!)*(1-$E$91)*0.095</f>
        <v>#REF!</v>
      </c>
      <c r="WIX97" s="1488" t="e">
        <f>SUM(WIX23,WIX27,WIX33,WIX38,WIX41,WIX44,WIX47,WIX50,WIX56,WIX62,WIX64,WIX70,WIX76,WIX78,WIX82,#REF!)*(1-$E$91)*0.095</f>
        <v>#REF!</v>
      </c>
      <c r="WIY97" s="1488" t="e">
        <f>SUM(WIY23,WIY27,WIY33,WIY38,WIY41,WIY44,WIY47,WIY50,WIY56,WIY62,WIY64,WIY70,WIY76,WIY78,WIY82,#REF!)*(1-$E$91)*0.095</f>
        <v>#REF!</v>
      </c>
      <c r="WIZ97" s="1488" t="e">
        <f>SUM(WIZ23,WIZ27,WIZ33,WIZ38,WIZ41,WIZ44,WIZ47,WIZ50,WIZ56,WIZ62,WIZ64,WIZ70,WIZ76,WIZ78,WIZ82,#REF!)*(1-$E$91)*0.095</f>
        <v>#REF!</v>
      </c>
      <c r="WJA97" s="1488" t="e">
        <f>SUM(WJA23,WJA27,WJA33,WJA38,WJA41,WJA44,WJA47,WJA50,WJA56,WJA62,WJA64,WJA70,WJA76,WJA78,WJA82,#REF!)*(1-$E$91)*0.095</f>
        <v>#REF!</v>
      </c>
      <c r="WJB97" s="1488" t="e">
        <f>SUM(WJB23,WJB27,WJB33,WJB38,WJB41,WJB44,WJB47,WJB50,WJB56,WJB62,WJB64,WJB70,WJB76,WJB78,WJB82,#REF!)*(1-$E$91)*0.095</f>
        <v>#REF!</v>
      </c>
      <c r="WJC97" s="1488" t="e">
        <f>SUM(WJC23,WJC27,WJC33,WJC38,WJC41,WJC44,WJC47,WJC50,WJC56,WJC62,WJC64,WJC70,WJC76,WJC78,WJC82,#REF!)*(1-$E$91)*0.095</f>
        <v>#REF!</v>
      </c>
      <c r="WJD97" s="1488" t="e">
        <f>SUM(WJD23,WJD27,WJD33,WJD38,WJD41,WJD44,WJD47,WJD50,WJD56,WJD62,WJD64,WJD70,WJD76,WJD78,WJD82,#REF!)*(1-$E$91)*0.095</f>
        <v>#REF!</v>
      </c>
      <c r="WJE97" s="1488" t="e">
        <f>SUM(WJE23,WJE27,WJE33,WJE38,WJE41,WJE44,WJE47,WJE50,WJE56,WJE62,WJE64,WJE70,WJE76,WJE78,WJE82,#REF!)*(1-$E$91)*0.095</f>
        <v>#REF!</v>
      </c>
      <c r="WJF97" s="1488" t="e">
        <f>SUM(WJF23,WJF27,WJF33,WJF38,WJF41,WJF44,WJF47,WJF50,WJF56,WJF62,WJF64,WJF70,WJF76,WJF78,WJF82,#REF!)*(1-$E$91)*0.095</f>
        <v>#REF!</v>
      </c>
      <c r="WJG97" s="1488" t="e">
        <f>SUM(WJG23,WJG27,WJG33,WJG38,WJG41,WJG44,WJG47,WJG50,WJG56,WJG62,WJG64,WJG70,WJG76,WJG78,WJG82,#REF!)*(1-$E$91)*0.095</f>
        <v>#REF!</v>
      </c>
      <c r="WJH97" s="1488" t="e">
        <f>SUM(WJH23,WJH27,WJH33,WJH38,WJH41,WJH44,WJH47,WJH50,WJH56,WJH62,WJH64,WJH70,WJH76,WJH78,WJH82,#REF!)*(1-$E$91)*0.095</f>
        <v>#REF!</v>
      </c>
      <c r="WJI97" s="1488" t="e">
        <f>SUM(WJI23,WJI27,WJI33,WJI38,WJI41,WJI44,WJI47,WJI50,WJI56,WJI62,WJI64,WJI70,WJI76,WJI78,WJI82,#REF!)*(1-$E$91)*0.095</f>
        <v>#REF!</v>
      </c>
      <c r="WJJ97" s="1488" t="e">
        <f>SUM(WJJ23,WJJ27,WJJ33,WJJ38,WJJ41,WJJ44,WJJ47,WJJ50,WJJ56,WJJ62,WJJ64,WJJ70,WJJ76,WJJ78,WJJ82,#REF!)*(1-$E$91)*0.095</f>
        <v>#REF!</v>
      </c>
      <c r="WJK97" s="1488" t="e">
        <f>SUM(WJK23,WJK27,WJK33,WJK38,WJK41,WJK44,WJK47,WJK50,WJK56,WJK62,WJK64,WJK70,WJK76,WJK78,WJK82,#REF!)*(1-$E$91)*0.095</f>
        <v>#REF!</v>
      </c>
      <c r="WJL97" s="1488" t="e">
        <f>SUM(WJL23,WJL27,WJL33,WJL38,WJL41,WJL44,WJL47,WJL50,WJL56,WJL62,WJL64,WJL70,WJL76,WJL78,WJL82,#REF!)*(1-$E$91)*0.095</f>
        <v>#REF!</v>
      </c>
      <c r="WJM97" s="1488" t="e">
        <f>SUM(WJM23,WJM27,WJM33,WJM38,WJM41,WJM44,WJM47,WJM50,WJM56,WJM62,WJM64,WJM70,WJM76,WJM78,WJM82,#REF!)*(1-$E$91)*0.095</f>
        <v>#REF!</v>
      </c>
      <c r="WJN97" s="1488" t="e">
        <f>SUM(WJN23,WJN27,WJN33,WJN38,WJN41,WJN44,WJN47,WJN50,WJN56,WJN62,WJN64,WJN70,WJN76,WJN78,WJN82,#REF!)*(1-$E$91)*0.095</f>
        <v>#REF!</v>
      </c>
      <c r="WJO97" s="1488" t="e">
        <f>SUM(WJO23,WJO27,WJO33,WJO38,WJO41,WJO44,WJO47,WJO50,WJO56,WJO62,WJO64,WJO70,WJO76,WJO78,WJO82,#REF!)*(1-$E$91)*0.095</f>
        <v>#REF!</v>
      </c>
      <c r="WJP97" s="1488" t="e">
        <f>SUM(WJP23,WJP27,WJP33,WJP38,WJP41,WJP44,WJP47,WJP50,WJP56,WJP62,WJP64,WJP70,WJP76,WJP78,WJP82,#REF!)*(1-$E$91)*0.095</f>
        <v>#REF!</v>
      </c>
      <c r="WJQ97" s="1488" t="e">
        <f>SUM(WJQ23,WJQ27,WJQ33,WJQ38,WJQ41,WJQ44,WJQ47,WJQ50,WJQ56,WJQ62,WJQ64,WJQ70,WJQ76,WJQ78,WJQ82,#REF!)*(1-$E$91)*0.095</f>
        <v>#REF!</v>
      </c>
      <c r="WJR97" s="1488" t="e">
        <f>SUM(WJR23,WJR27,WJR33,WJR38,WJR41,WJR44,WJR47,WJR50,WJR56,WJR62,WJR64,WJR70,WJR76,WJR78,WJR82,#REF!)*(1-$E$91)*0.095</f>
        <v>#REF!</v>
      </c>
      <c r="WJS97" s="1488" t="e">
        <f>SUM(WJS23,WJS27,WJS33,WJS38,WJS41,WJS44,WJS47,WJS50,WJS56,WJS62,WJS64,WJS70,WJS76,WJS78,WJS82,#REF!)*(1-$E$91)*0.095</f>
        <v>#REF!</v>
      </c>
      <c r="WJT97" s="1488" t="e">
        <f>SUM(WJT23,WJT27,WJT33,WJT38,WJT41,WJT44,WJT47,WJT50,WJT56,WJT62,WJT64,WJT70,WJT76,WJT78,WJT82,#REF!)*(1-$E$91)*0.095</f>
        <v>#REF!</v>
      </c>
      <c r="WJU97" s="1488" t="e">
        <f>SUM(WJU23,WJU27,WJU33,WJU38,WJU41,WJU44,WJU47,WJU50,WJU56,WJU62,WJU64,WJU70,WJU76,WJU78,WJU82,#REF!)*(1-$E$91)*0.095</f>
        <v>#REF!</v>
      </c>
      <c r="WJV97" s="1488" t="e">
        <f>SUM(WJV23,WJV27,WJV33,WJV38,WJV41,WJV44,WJV47,WJV50,WJV56,WJV62,WJV64,WJV70,WJV76,WJV78,WJV82,#REF!)*(1-$E$91)*0.095</f>
        <v>#REF!</v>
      </c>
      <c r="WJW97" s="1488" t="e">
        <f>SUM(WJW23,WJW27,WJW33,WJW38,WJW41,WJW44,WJW47,WJW50,WJW56,WJW62,WJW64,WJW70,WJW76,WJW78,WJW82,#REF!)*(1-$E$91)*0.095</f>
        <v>#REF!</v>
      </c>
      <c r="WJX97" s="1488" t="e">
        <f>SUM(WJX23,WJX27,WJX33,WJX38,WJX41,WJX44,WJX47,WJX50,WJX56,WJX62,WJX64,WJX70,WJX76,WJX78,WJX82,#REF!)*(1-$E$91)*0.095</f>
        <v>#REF!</v>
      </c>
      <c r="WJY97" s="1488" t="e">
        <f>SUM(WJY23,WJY27,WJY33,WJY38,WJY41,WJY44,WJY47,WJY50,WJY56,WJY62,WJY64,WJY70,WJY76,WJY78,WJY82,#REF!)*(1-$E$91)*0.095</f>
        <v>#REF!</v>
      </c>
      <c r="WJZ97" s="1488" t="e">
        <f>SUM(WJZ23,WJZ27,WJZ33,WJZ38,WJZ41,WJZ44,WJZ47,WJZ50,WJZ56,WJZ62,WJZ64,WJZ70,WJZ76,WJZ78,WJZ82,#REF!)*(1-$E$91)*0.095</f>
        <v>#REF!</v>
      </c>
      <c r="WKA97" s="1488" t="e">
        <f>SUM(WKA23,WKA27,WKA33,WKA38,WKA41,WKA44,WKA47,WKA50,WKA56,WKA62,WKA64,WKA70,WKA76,WKA78,WKA82,#REF!)*(1-$E$91)*0.095</f>
        <v>#REF!</v>
      </c>
      <c r="WKB97" s="1488" t="e">
        <f>SUM(WKB23,WKB27,WKB33,WKB38,WKB41,WKB44,WKB47,WKB50,WKB56,WKB62,WKB64,WKB70,WKB76,WKB78,WKB82,#REF!)*(1-$E$91)*0.095</f>
        <v>#REF!</v>
      </c>
      <c r="WKC97" s="1488" t="e">
        <f>SUM(WKC23,WKC27,WKC33,WKC38,WKC41,WKC44,WKC47,WKC50,WKC56,WKC62,WKC64,WKC70,WKC76,WKC78,WKC82,#REF!)*(1-$E$91)*0.095</f>
        <v>#REF!</v>
      </c>
      <c r="WKD97" s="1488" t="e">
        <f>SUM(WKD23,WKD27,WKD33,WKD38,WKD41,WKD44,WKD47,WKD50,WKD56,WKD62,WKD64,WKD70,WKD76,WKD78,WKD82,#REF!)*(1-$E$91)*0.095</f>
        <v>#REF!</v>
      </c>
      <c r="WKE97" s="1488" t="e">
        <f>SUM(WKE23,WKE27,WKE33,WKE38,WKE41,WKE44,WKE47,WKE50,WKE56,WKE62,WKE64,WKE70,WKE76,WKE78,WKE82,#REF!)*(1-$E$91)*0.095</f>
        <v>#REF!</v>
      </c>
      <c r="WKF97" s="1488" t="e">
        <f>SUM(WKF23,WKF27,WKF33,WKF38,WKF41,WKF44,WKF47,WKF50,WKF56,WKF62,WKF64,WKF70,WKF76,WKF78,WKF82,#REF!)*(1-$E$91)*0.095</f>
        <v>#REF!</v>
      </c>
      <c r="WKG97" s="1488" t="e">
        <f>SUM(WKG23,WKG27,WKG33,WKG38,WKG41,WKG44,WKG47,WKG50,WKG56,WKG62,WKG64,WKG70,WKG76,WKG78,WKG82,#REF!)*(1-$E$91)*0.095</f>
        <v>#REF!</v>
      </c>
      <c r="WKH97" s="1488" t="e">
        <f>SUM(WKH23,WKH27,WKH33,WKH38,WKH41,WKH44,WKH47,WKH50,WKH56,WKH62,WKH64,WKH70,WKH76,WKH78,WKH82,#REF!)*(1-$E$91)*0.095</f>
        <v>#REF!</v>
      </c>
      <c r="WKI97" s="1488" t="e">
        <f>SUM(WKI23,WKI27,WKI33,WKI38,WKI41,WKI44,WKI47,WKI50,WKI56,WKI62,WKI64,WKI70,WKI76,WKI78,WKI82,#REF!)*(1-$E$91)*0.095</f>
        <v>#REF!</v>
      </c>
      <c r="WKJ97" s="1488" t="e">
        <f>SUM(WKJ23,WKJ27,WKJ33,WKJ38,WKJ41,WKJ44,WKJ47,WKJ50,WKJ56,WKJ62,WKJ64,WKJ70,WKJ76,WKJ78,WKJ82,#REF!)*(1-$E$91)*0.095</f>
        <v>#REF!</v>
      </c>
      <c r="WKK97" s="1488" t="e">
        <f>SUM(WKK23,WKK27,WKK33,WKK38,WKK41,WKK44,WKK47,WKK50,WKK56,WKK62,WKK64,WKK70,WKK76,WKK78,WKK82,#REF!)*(1-$E$91)*0.095</f>
        <v>#REF!</v>
      </c>
      <c r="WKL97" s="1488" t="e">
        <f>SUM(WKL23,WKL27,WKL33,WKL38,WKL41,WKL44,WKL47,WKL50,WKL56,WKL62,WKL64,WKL70,WKL76,WKL78,WKL82,#REF!)*(1-$E$91)*0.095</f>
        <v>#REF!</v>
      </c>
      <c r="WKM97" s="1488" t="e">
        <f>SUM(WKM23,WKM27,WKM33,WKM38,WKM41,WKM44,WKM47,WKM50,WKM56,WKM62,WKM64,WKM70,WKM76,WKM78,WKM82,#REF!)*(1-$E$91)*0.095</f>
        <v>#REF!</v>
      </c>
      <c r="WKN97" s="1488" t="e">
        <f>SUM(WKN23,WKN27,WKN33,WKN38,WKN41,WKN44,WKN47,WKN50,WKN56,WKN62,WKN64,WKN70,WKN76,WKN78,WKN82,#REF!)*(1-$E$91)*0.095</f>
        <v>#REF!</v>
      </c>
      <c r="WKO97" s="1488" t="e">
        <f>SUM(WKO23,WKO27,WKO33,WKO38,WKO41,WKO44,WKO47,WKO50,WKO56,WKO62,WKO64,WKO70,WKO76,WKO78,WKO82,#REF!)*(1-$E$91)*0.095</f>
        <v>#REF!</v>
      </c>
      <c r="WKP97" s="1488" t="e">
        <f>SUM(WKP23,WKP27,WKP33,WKP38,WKP41,WKP44,WKP47,WKP50,WKP56,WKP62,WKP64,WKP70,WKP76,WKP78,WKP82,#REF!)*(1-$E$91)*0.095</f>
        <v>#REF!</v>
      </c>
      <c r="WKQ97" s="1488" t="e">
        <f>SUM(WKQ23,WKQ27,WKQ33,WKQ38,WKQ41,WKQ44,WKQ47,WKQ50,WKQ56,WKQ62,WKQ64,WKQ70,WKQ76,WKQ78,WKQ82,#REF!)*(1-$E$91)*0.095</f>
        <v>#REF!</v>
      </c>
      <c r="WKR97" s="1488" t="e">
        <f>SUM(WKR23,WKR27,WKR33,WKR38,WKR41,WKR44,WKR47,WKR50,WKR56,WKR62,WKR64,WKR70,WKR76,WKR78,WKR82,#REF!)*(1-$E$91)*0.095</f>
        <v>#REF!</v>
      </c>
      <c r="WKS97" s="1488" t="e">
        <f>SUM(WKS23,WKS27,WKS33,WKS38,WKS41,WKS44,WKS47,WKS50,WKS56,WKS62,WKS64,WKS70,WKS76,WKS78,WKS82,#REF!)*(1-$E$91)*0.095</f>
        <v>#REF!</v>
      </c>
      <c r="WKT97" s="1488" t="e">
        <f>SUM(WKT23,WKT27,WKT33,WKT38,WKT41,WKT44,WKT47,WKT50,WKT56,WKT62,WKT64,WKT70,WKT76,WKT78,WKT82,#REF!)*(1-$E$91)*0.095</f>
        <v>#REF!</v>
      </c>
      <c r="WKU97" s="1488" t="e">
        <f>SUM(WKU23,WKU27,WKU33,WKU38,WKU41,WKU44,WKU47,WKU50,WKU56,WKU62,WKU64,WKU70,WKU76,WKU78,WKU82,#REF!)*(1-$E$91)*0.095</f>
        <v>#REF!</v>
      </c>
      <c r="WKV97" s="1488" t="e">
        <f>SUM(WKV23,WKV27,WKV33,WKV38,WKV41,WKV44,WKV47,WKV50,WKV56,WKV62,WKV64,WKV70,WKV76,WKV78,WKV82,#REF!)*(1-$E$91)*0.095</f>
        <v>#REF!</v>
      </c>
      <c r="WKW97" s="1488" t="e">
        <f>SUM(WKW23,WKW27,WKW33,WKW38,WKW41,WKW44,WKW47,WKW50,WKW56,WKW62,WKW64,WKW70,WKW76,WKW78,WKW82,#REF!)*(1-$E$91)*0.095</f>
        <v>#REF!</v>
      </c>
      <c r="WKX97" s="1488" t="e">
        <f>SUM(WKX23,WKX27,WKX33,WKX38,WKX41,WKX44,WKX47,WKX50,WKX56,WKX62,WKX64,WKX70,WKX76,WKX78,WKX82,#REF!)*(1-$E$91)*0.095</f>
        <v>#REF!</v>
      </c>
      <c r="WKY97" s="1488" t="e">
        <f>SUM(WKY23,WKY27,WKY33,WKY38,WKY41,WKY44,WKY47,WKY50,WKY56,WKY62,WKY64,WKY70,WKY76,WKY78,WKY82,#REF!)*(1-$E$91)*0.095</f>
        <v>#REF!</v>
      </c>
      <c r="WKZ97" s="1488" t="e">
        <f>SUM(WKZ23,WKZ27,WKZ33,WKZ38,WKZ41,WKZ44,WKZ47,WKZ50,WKZ56,WKZ62,WKZ64,WKZ70,WKZ76,WKZ78,WKZ82,#REF!)*(1-$E$91)*0.095</f>
        <v>#REF!</v>
      </c>
      <c r="WLA97" s="1488" t="e">
        <f>SUM(WLA23,WLA27,WLA33,WLA38,WLA41,WLA44,WLA47,WLA50,WLA56,WLA62,WLA64,WLA70,WLA76,WLA78,WLA82,#REF!)*(1-$E$91)*0.095</f>
        <v>#REF!</v>
      </c>
      <c r="WLB97" s="1488" t="e">
        <f>SUM(WLB23,WLB27,WLB33,WLB38,WLB41,WLB44,WLB47,WLB50,WLB56,WLB62,WLB64,WLB70,WLB76,WLB78,WLB82,#REF!)*(1-$E$91)*0.095</f>
        <v>#REF!</v>
      </c>
      <c r="WLC97" s="1488" t="e">
        <f>SUM(WLC23,WLC27,WLC33,WLC38,WLC41,WLC44,WLC47,WLC50,WLC56,WLC62,WLC64,WLC70,WLC76,WLC78,WLC82,#REF!)*(1-$E$91)*0.095</f>
        <v>#REF!</v>
      </c>
      <c r="WLD97" s="1488" t="e">
        <f>SUM(WLD23,WLD27,WLD33,WLD38,WLD41,WLD44,WLD47,WLD50,WLD56,WLD62,WLD64,WLD70,WLD76,WLD78,WLD82,#REF!)*(1-$E$91)*0.095</f>
        <v>#REF!</v>
      </c>
      <c r="WLE97" s="1488" t="e">
        <f>SUM(WLE23,WLE27,WLE33,WLE38,WLE41,WLE44,WLE47,WLE50,WLE56,WLE62,WLE64,WLE70,WLE76,WLE78,WLE82,#REF!)*(1-$E$91)*0.095</f>
        <v>#REF!</v>
      </c>
      <c r="WLF97" s="1488" t="e">
        <f>SUM(WLF23,WLF27,WLF33,WLF38,WLF41,WLF44,WLF47,WLF50,WLF56,WLF62,WLF64,WLF70,WLF76,WLF78,WLF82,#REF!)*(1-$E$91)*0.095</f>
        <v>#REF!</v>
      </c>
      <c r="WLG97" s="1488" t="e">
        <f>SUM(WLG23,WLG27,WLG33,WLG38,WLG41,WLG44,WLG47,WLG50,WLG56,WLG62,WLG64,WLG70,WLG76,WLG78,WLG82,#REF!)*(1-$E$91)*0.095</f>
        <v>#REF!</v>
      </c>
      <c r="WLH97" s="1488" t="e">
        <f>SUM(WLH23,WLH27,WLH33,WLH38,WLH41,WLH44,WLH47,WLH50,WLH56,WLH62,WLH64,WLH70,WLH76,WLH78,WLH82,#REF!)*(1-$E$91)*0.095</f>
        <v>#REF!</v>
      </c>
      <c r="WLI97" s="1488" t="e">
        <f>SUM(WLI23,WLI27,WLI33,WLI38,WLI41,WLI44,WLI47,WLI50,WLI56,WLI62,WLI64,WLI70,WLI76,WLI78,WLI82,#REF!)*(1-$E$91)*0.095</f>
        <v>#REF!</v>
      </c>
      <c r="WLJ97" s="1488" t="e">
        <f>SUM(WLJ23,WLJ27,WLJ33,WLJ38,WLJ41,WLJ44,WLJ47,WLJ50,WLJ56,WLJ62,WLJ64,WLJ70,WLJ76,WLJ78,WLJ82,#REF!)*(1-$E$91)*0.095</f>
        <v>#REF!</v>
      </c>
      <c r="WLK97" s="1488" t="e">
        <f>SUM(WLK23,WLK27,WLK33,WLK38,WLK41,WLK44,WLK47,WLK50,WLK56,WLK62,WLK64,WLK70,WLK76,WLK78,WLK82,#REF!)*(1-$E$91)*0.095</f>
        <v>#REF!</v>
      </c>
      <c r="WLL97" s="1488" t="e">
        <f>SUM(WLL23,WLL27,WLL33,WLL38,WLL41,WLL44,WLL47,WLL50,WLL56,WLL62,WLL64,WLL70,WLL76,WLL78,WLL82,#REF!)*(1-$E$91)*0.095</f>
        <v>#REF!</v>
      </c>
      <c r="WLM97" s="1488" t="e">
        <f>SUM(WLM23,WLM27,WLM33,WLM38,WLM41,WLM44,WLM47,WLM50,WLM56,WLM62,WLM64,WLM70,WLM76,WLM78,WLM82,#REF!)*(1-$E$91)*0.095</f>
        <v>#REF!</v>
      </c>
      <c r="WLN97" s="1488" t="e">
        <f>SUM(WLN23,WLN27,WLN33,WLN38,WLN41,WLN44,WLN47,WLN50,WLN56,WLN62,WLN64,WLN70,WLN76,WLN78,WLN82,#REF!)*(1-$E$91)*0.095</f>
        <v>#REF!</v>
      </c>
      <c r="WLO97" s="1488" t="e">
        <f>SUM(WLO23,WLO27,WLO33,WLO38,WLO41,WLO44,WLO47,WLO50,WLO56,WLO62,WLO64,WLO70,WLO76,WLO78,WLO82,#REF!)*(1-$E$91)*0.095</f>
        <v>#REF!</v>
      </c>
      <c r="WLP97" s="1488" t="e">
        <f>SUM(WLP23,WLP27,WLP33,WLP38,WLP41,WLP44,WLP47,WLP50,WLP56,WLP62,WLP64,WLP70,WLP76,WLP78,WLP82,#REF!)*(1-$E$91)*0.095</f>
        <v>#REF!</v>
      </c>
      <c r="WLQ97" s="1488" t="e">
        <f>SUM(WLQ23,WLQ27,WLQ33,WLQ38,WLQ41,WLQ44,WLQ47,WLQ50,WLQ56,WLQ62,WLQ64,WLQ70,WLQ76,WLQ78,WLQ82,#REF!)*(1-$E$91)*0.095</f>
        <v>#REF!</v>
      </c>
      <c r="WLR97" s="1488" t="e">
        <f>SUM(WLR23,WLR27,WLR33,WLR38,WLR41,WLR44,WLR47,WLR50,WLR56,WLR62,WLR64,WLR70,WLR76,WLR78,WLR82,#REF!)*(1-$E$91)*0.095</f>
        <v>#REF!</v>
      </c>
      <c r="WLS97" s="1488" t="e">
        <f>SUM(WLS23,WLS27,WLS33,WLS38,WLS41,WLS44,WLS47,WLS50,WLS56,WLS62,WLS64,WLS70,WLS76,WLS78,WLS82,#REF!)*(1-$E$91)*0.095</f>
        <v>#REF!</v>
      </c>
      <c r="WLT97" s="1488" t="e">
        <f>SUM(WLT23,WLT27,WLT33,WLT38,WLT41,WLT44,WLT47,WLT50,WLT56,WLT62,WLT64,WLT70,WLT76,WLT78,WLT82,#REF!)*(1-$E$91)*0.095</f>
        <v>#REF!</v>
      </c>
      <c r="WLU97" s="1488" t="e">
        <f>SUM(WLU23,WLU27,WLU33,WLU38,WLU41,WLU44,WLU47,WLU50,WLU56,WLU62,WLU64,WLU70,WLU76,WLU78,WLU82,#REF!)*(1-$E$91)*0.095</f>
        <v>#REF!</v>
      </c>
      <c r="WLV97" s="1488" t="e">
        <f>SUM(WLV23,WLV27,WLV33,WLV38,WLV41,WLV44,WLV47,WLV50,WLV56,WLV62,WLV64,WLV70,WLV76,WLV78,WLV82,#REF!)*(1-$E$91)*0.095</f>
        <v>#REF!</v>
      </c>
      <c r="WLW97" s="1488" t="e">
        <f>SUM(WLW23,WLW27,WLW33,WLW38,WLW41,WLW44,WLW47,WLW50,WLW56,WLW62,WLW64,WLW70,WLW76,WLW78,WLW82,#REF!)*(1-$E$91)*0.095</f>
        <v>#REF!</v>
      </c>
      <c r="WLX97" s="1488" t="e">
        <f>SUM(WLX23,WLX27,WLX33,WLX38,WLX41,WLX44,WLX47,WLX50,WLX56,WLX62,WLX64,WLX70,WLX76,WLX78,WLX82,#REF!)*(1-$E$91)*0.095</f>
        <v>#REF!</v>
      </c>
      <c r="WLY97" s="1488" t="e">
        <f>SUM(WLY23,WLY27,WLY33,WLY38,WLY41,WLY44,WLY47,WLY50,WLY56,WLY62,WLY64,WLY70,WLY76,WLY78,WLY82,#REF!)*(1-$E$91)*0.095</f>
        <v>#REF!</v>
      </c>
      <c r="WLZ97" s="1488" t="e">
        <f>SUM(WLZ23,WLZ27,WLZ33,WLZ38,WLZ41,WLZ44,WLZ47,WLZ50,WLZ56,WLZ62,WLZ64,WLZ70,WLZ76,WLZ78,WLZ82,#REF!)*(1-$E$91)*0.095</f>
        <v>#REF!</v>
      </c>
      <c r="WMA97" s="1488" t="e">
        <f>SUM(WMA23,WMA27,WMA33,WMA38,WMA41,WMA44,WMA47,WMA50,WMA56,WMA62,WMA64,WMA70,WMA76,WMA78,WMA82,#REF!)*(1-$E$91)*0.095</f>
        <v>#REF!</v>
      </c>
      <c r="WMB97" s="1488" t="e">
        <f>SUM(WMB23,WMB27,WMB33,WMB38,WMB41,WMB44,WMB47,WMB50,WMB56,WMB62,WMB64,WMB70,WMB76,WMB78,WMB82,#REF!)*(1-$E$91)*0.095</f>
        <v>#REF!</v>
      </c>
      <c r="WMC97" s="1488" t="e">
        <f>SUM(WMC23,WMC27,WMC33,WMC38,WMC41,WMC44,WMC47,WMC50,WMC56,WMC62,WMC64,WMC70,WMC76,WMC78,WMC82,#REF!)*(1-$E$91)*0.095</f>
        <v>#REF!</v>
      </c>
      <c r="WMD97" s="1488" t="e">
        <f>SUM(WMD23,WMD27,WMD33,WMD38,WMD41,WMD44,WMD47,WMD50,WMD56,WMD62,WMD64,WMD70,WMD76,WMD78,WMD82,#REF!)*(1-$E$91)*0.095</f>
        <v>#REF!</v>
      </c>
      <c r="WME97" s="1488" t="e">
        <f>SUM(WME23,WME27,WME33,WME38,WME41,WME44,WME47,WME50,WME56,WME62,WME64,WME70,WME76,WME78,WME82,#REF!)*(1-$E$91)*0.095</f>
        <v>#REF!</v>
      </c>
      <c r="WMF97" s="1488" t="e">
        <f>SUM(WMF23,WMF27,WMF33,WMF38,WMF41,WMF44,WMF47,WMF50,WMF56,WMF62,WMF64,WMF70,WMF76,WMF78,WMF82,#REF!)*(1-$E$91)*0.095</f>
        <v>#REF!</v>
      </c>
      <c r="WMG97" s="1488" t="e">
        <f>SUM(WMG23,WMG27,WMG33,WMG38,WMG41,WMG44,WMG47,WMG50,WMG56,WMG62,WMG64,WMG70,WMG76,WMG78,WMG82,#REF!)*(1-$E$91)*0.095</f>
        <v>#REF!</v>
      </c>
      <c r="WMH97" s="1488" t="e">
        <f>SUM(WMH23,WMH27,WMH33,WMH38,WMH41,WMH44,WMH47,WMH50,WMH56,WMH62,WMH64,WMH70,WMH76,WMH78,WMH82,#REF!)*(1-$E$91)*0.095</f>
        <v>#REF!</v>
      </c>
      <c r="WMI97" s="1488" t="e">
        <f>SUM(WMI23,WMI27,WMI33,WMI38,WMI41,WMI44,WMI47,WMI50,WMI56,WMI62,WMI64,WMI70,WMI76,WMI78,WMI82,#REF!)*(1-$E$91)*0.095</f>
        <v>#REF!</v>
      </c>
      <c r="WMJ97" s="1488" t="e">
        <f>SUM(WMJ23,WMJ27,WMJ33,WMJ38,WMJ41,WMJ44,WMJ47,WMJ50,WMJ56,WMJ62,WMJ64,WMJ70,WMJ76,WMJ78,WMJ82,#REF!)*(1-$E$91)*0.095</f>
        <v>#REF!</v>
      </c>
      <c r="WMK97" s="1488" t="e">
        <f>SUM(WMK23,WMK27,WMK33,WMK38,WMK41,WMK44,WMK47,WMK50,WMK56,WMK62,WMK64,WMK70,WMK76,WMK78,WMK82,#REF!)*(1-$E$91)*0.095</f>
        <v>#REF!</v>
      </c>
      <c r="WML97" s="1488" t="e">
        <f>SUM(WML23,WML27,WML33,WML38,WML41,WML44,WML47,WML50,WML56,WML62,WML64,WML70,WML76,WML78,WML82,#REF!)*(1-$E$91)*0.095</f>
        <v>#REF!</v>
      </c>
      <c r="WMM97" s="1488" t="e">
        <f>SUM(WMM23,WMM27,WMM33,WMM38,WMM41,WMM44,WMM47,WMM50,WMM56,WMM62,WMM64,WMM70,WMM76,WMM78,WMM82,#REF!)*(1-$E$91)*0.095</f>
        <v>#REF!</v>
      </c>
      <c r="WMN97" s="1488" t="e">
        <f>SUM(WMN23,WMN27,WMN33,WMN38,WMN41,WMN44,WMN47,WMN50,WMN56,WMN62,WMN64,WMN70,WMN76,WMN78,WMN82,#REF!)*(1-$E$91)*0.095</f>
        <v>#REF!</v>
      </c>
      <c r="WMO97" s="1488" t="e">
        <f>SUM(WMO23,WMO27,WMO33,WMO38,WMO41,WMO44,WMO47,WMO50,WMO56,WMO62,WMO64,WMO70,WMO76,WMO78,WMO82,#REF!)*(1-$E$91)*0.095</f>
        <v>#REF!</v>
      </c>
      <c r="WMP97" s="1488" t="e">
        <f>SUM(WMP23,WMP27,WMP33,WMP38,WMP41,WMP44,WMP47,WMP50,WMP56,WMP62,WMP64,WMP70,WMP76,WMP78,WMP82,#REF!)*(1-$E$91)*0.095</f>
        <v>#REF!</v>
      </c>
      <c r="WMQ97" s="1488" t="e">
        <f>SUM(WMQ23,WMQ27,WMQ33,WMQ38,WMQ41,WMQ44,WMQ47,WMQ50,WMQ56,WMQ62,WMQ64,WMQ70,WMQ76,WMQ78,WMQ82,#REF!)*(1-$E$91)*0.095</f>
        <v>#REF!</v>
      </c>
      <c r="WMR97" s="1488" t="e">
        <f>SUM(WMR23,WMR27,WMR33,WMR38,WMR41,WMR44,WMR47,WMR50,WMR56,WMR62,WMR64,WMR70,WMR76,WMR78,WMR82,#REF!)*(1-$E$91)*0.095</f>
        <v>#REF!</v>
      </c>
      <c r="WMS97" s="1488" t="e">
        <f>SUM(WMS23,WMS27,WMS33,WMS38,WMS41,WMS44,WMS47,WMS50,WMS56,WMS62,WMS64,WMS70,WMS76,WMS78,WMS82,#REF!)*(1-$E$91)*0.095</f>
        <v>#REF!</v>
      </c>
      <c r="WMT97" s="1488" t="e">
        <f>SUM(WMT23,WMT27,WMT33,WMT38,WMT41,WMT44,WMT47,WMT50,WMT56,WMT62,WMT64,WMT70,WMT76,WMT78,WMT82,#REF!)*(1-$E$91)*0.095</f>
        <v>#REF!</v>
      </c>
      <c r="WMU97" s="1488" t="e">
        <f>SUM(WMU23,WMU27,WMU33,WMU38,WMU41,WMU44,WMU47,WMU50,WMU56,WMU62,WMU64,WMU70,WMU76,WMU78,WMU82,#REF!)*(1-$E$91)*0.095</f>
        <v>#REF!</v>
      </c>
      <c r="WMV97" s="1488" t="e">
        <f>SUM(WMV23,WMV27,WMV33,WMV38,WMV41,WMV44,WMV47,WMV50,WMV56,WMV62,WMV64,WMV70,WMV76,WMV78,WMV82,#REF!)*(1-$E$91)*0.095</f>
        <v>#REF!</v>
      </c>
      <c r="WMW97" s="1488" t="e">
        <f>SUM(WMW23,WMW27,WMW33,WMW38,WMW41,WMW44,WMW47,WMW50,WMW56,WMW62,WMW64,WMW70,WMW76,WMW78,WMW82,#REF!)*(1-$E$91)*0.095</f>
        <v>#REF!</v>
      </c>
      <c r="WMX97" s="1488" t="e">
        <f>SUM(WMX23,WMX27,WMX33,WMX38,WMX41,WMX44,WMX47,WMX50,WMX56,WMX62,WMX64,WMX70,WMX76,WMX78,WMX82,#REF!)*(1-$E$91)*0.095</f>
        <v>#REF!</v>
      </c>
      <c r="WMY97" s="1488" t="e">
        <f>SUM(WMY23,WMY27,WMY33,WMY38,WMY41,WMY44,WMY47,WMY50,WMY56,WMY62,WMY64,WMY70,WMY76,WMY78,WMY82,#REF!)*(1-$E$91)*0.095</f>
        <v>#REF!</v>
      </c>
      <c r="WMZ97" s="1488" t="e">
        <f>SUM(WMZ23,WMZ27,WMZ33,WMZ38,WMZ41,WMZ44,WMZ47,WMZ50,WMZ56,WMZ62,WMZ64,WMZ70,WMZ76,WMZ78,WMZ82,#REF!)*(1-$E$91)*0.095</f>
        <v>#REF!</v>
      </c>
      <c r="WNA97" s="1488" t="e">
        <f>SUM(WNA23,WNA27,WNA33,WNA38,WNA41,WNA44,WNA47,WNA50,WNA56,WNA62,WNA64,WNA70,WNA76,WNA78,WNA82,#REF!)*(1-$E$91)*0.095</f>
        <v>#REF!</v>
      </c>
      <c r="WNB97" s="1488" t="e">
        <f>SUM(WNB23,WNB27,WNB33,WNB38,WNB41,WNB44,WNB47,WNB50,WNB56,WNB62,WNB64,WNB70,WNB76,WNB78,WNB82,#REF!)*(1-$E$91)*0.095</f>
        <v>#REF!</v>
      </c>
      <c r="WNC97" s="1488" t="e">
        <f>SUM(WNC23,WNC27,WNC33,WNC38,WNC41,WNC44,WNC47,WNC50,WNC56,WNC62,WNC64,WNC70,WNC76,WNC78,WNC82,#REF!)*(1-$E$91)*0.095</f>
        <v>#REF!</v>
      </c>
      <c r="WND97" s="1488" t="e">
        <f>SUM(WND23,WND27,WND33,WND38,WND41,WND44,WND47,WND50,WND56,WND62,WND64,WND70,WND76,WND78,WND82,#REF!)*(1-$E$91)*0.095</f>
        <v>#REF!</v>
      </c>
      <c r="WNE97" s="1488" t="e">
        <f>SUM(WNE23,WNE27,WNE33,WNE38,WNE41,WNE44,WNE47,WNE50,WNE56,WNE62,WNE64,WNE70,WNE76,WNE78,WNE82,#REF!)*(1-$E$91)*0.095</f>
        <v>#REF!</v>
      </c>
      <c r="WNF97" s="1488" t="e">
        <f>SUM(WNF23,WNF27,WNF33,WNF38,WNF41,WNF44,WNF47,WNF50,WNF56,WNF62,WNF64,WNF70,WNF76,WNF78,WNF82,#REF!)*(1-$E$91)*0.095</f>
        <v>#REF!</v>
      </c>
      <c r="WNG97" s="1488" t="e">
        <f>SUM(WNG23,WNG27,WNG33,WNG38,WNG41,WNG44,WNG47,WNG50,WNG56,WNG62,WNG64,WNG70,WNG76,WNG78,WNG82,#REF!)*(1-$E$91)*0.095</f>
        <v>#REF!</v>
      </c>
      <c r="WNH97" s="1488" t="e">
        <f>SUM(WNH23,WNH27,WNH33,WNH38,WNH41,WNH44,WNH47,WNH50,WNH56,WNH62,WNH64,WNH70,WNH76,WNH78,WNH82,#REF!)*(1-$E$91)*0.095</f>
        <v>#REF!</v>
      </c>
      <c r="WNI97" s="1488" t="e">
        <f>SUM(WNI23,WNI27,WNI33,WNI38,WNI41,WNI44,WNI47,WNI50,WNI56,WNI62,WNI64,WNI70,WNI76,WNI78,WNI82,#REF!)*(1-$E$91)*0.095</f>
        <v>#REF!</v>
      </c>
      <c r="WNJ97" s="1488" t="e">
        <f>SUM(WNJ23,WNJ27,WNJ33,WNJ38,WNJ41,WNJ44,WNJ47,WNJ50,WNJ56,WNJ62,WNJ64,WNJ70,WNJ76,WNJ78,WNJ82,#REF!)*(1-$E$91)*0.095</f>
        <v>#REF!</v>
      </c>
      <c r="WNK97" s="1488" t="e">
        <f>SUM(WNK23,WNK27,WNK33,WNK38,WNK41,WNK44,WNK47,WNK50,WNK56,WNK62,WNK64,WNK70,WNK76,WNK78,WNK82,#REF!)*(1-$E$91)*0.095</f>
        <v>#REF!</v>
      </c>
      <c r="WNL97" s="1488" t="e">
        <f>SUM(WNL23,WNL27,WNL33,WNL38,WNL41,WNL44,WNL47,WNL50,WNL56,WNL62,WNL64,WNL70,WNL76,WNL78,WNL82,#REF!)*(1-$E$91)*0.095</f>
        <v>#REF!</v>
      </c>
      <c r="WNM97" s="1488" t="e">
        <f>SUM(WNM23,WNM27,WNM33,WNM38,WNM41,WNM44,WNM47,WNM50,WNM56,WNM62,WNM64,WNM70,WNM76,WNM78,WNM82,#REF!)*(1-$E$91)*0.095</f>
        <v>#REF!</v>
      </c>
      <c r="WNN97" s="1488" t="e">
        <f>SUM(WNN23,WNN27,WNN33,WNN38,WNN41,WNN44,WNN47,WNN50,WNN56,WNN62,WNN64,WNN70,WNN76,WNN78,WNN82,#REF!)*(1-$E$91)*0.095</f>
        <v>#REF!</v>
      </c>
      <c r="WNO97" s="1488" t="e">
        <f>SUM(WNO23,WNO27,WNO33,WNO38,WNO41,WNO44,WNO47,WNO50,WNO56,WNO62,WNO64,WNO70,WNO76,WNO78,WNO82,#REF!)*(1-$E$91)*0.095</f>
        <v>#REF!</v>
      </c>
      <c r="WNP97" s="1488" t="e">
        <f>SUM(WNP23,WNP27,WNP33,WNP38,WNP41,WNP44,WNP47,WNP50,WNP56,WNP62,WNP64,WNP70,WNP76,WNP78,WNP82,#REF!)*(1-$E$91)*0.095</f>
        <v>#REF!</v>
      </c>
      <c r="WNQ97" s="1488" t="e">
        <f>SUM(WNQ23,WNQ27,WNQ33,WNQ38,WNQ41,WNQ44,WNQ47,WNQ50,WNQ56,WNQ62,WNQ64,WNQ70,WNQ76,WNQ78,WNQ82,#REF!)*(1-$E$91)*0.095</f>
        <v>#REF!</v>
      </c>
      <c r="WNR97" s="1488" t="e">
        <f>SUM(WNR23,WNR27,WNR33,WNR38,WNR41,WNR44,WNR47,WNR50,WNR56,WNR62,WNR64,WNR70,WNR76,WNR78,WNR82,#REF!)*(1-$E$91)*0.095</f>
        <v>#REF!</v>
      </c>
      <c r="WNS97" s="1488" t="e">
        <f>SUM(WNS23,WNS27,WNS33,WNS38,WNS41,WNS44,WNS47,WNS50,WNS56,WNS62,WNS64,WNS70,WNS76,WNS78,WNS82,#REF!)*(1-$E$91)*0.095</f>
        <v>#REF!</v>
      </c>
      <c r="WNT97" s="1488" t="e">
        <f>SUM(WNT23,WNT27,WNT33,WNT38,WNT41,WNT44,WNT47,WNT50,WNT56,WNT62,WNT64,WNT70,WNT76,WNT78,WNT82,#REF!)*(1-$E$91)*0.095</f>
        <v>#REF!</v>
      </c>
      <c r="WNU97" s="1488" t="e">
        <f>SUM(WNU23,WNU27,WNU33,WNU38,WNU41,WNU44,WNU47,WNU50,WNU56,WNU62,WNU64,WNU70,WNU76,WNU78,WNU82,#REF!)*(1-$E$91)*0.095</f>
        <v>#REF!</v>
      </c>
      <c r="WNV97" s="1488" t="e">
        <f>SUM(WNV23,WNV27,WNV33,WNV38,WNV41,WNV44,WNV47,WNV50,WNV56,WNV62,WNV64,WNV70,WNV76,WNV78,WNV82,#REF!)*(1-$E$91)*0.095</f>
        <v>#REF!</v>
      </c>
      <c r="WNW97" s="1488" t="e">
        <f>SUM(WNW23,WNW27,WNW33,WNW38,WNW41,WNW44,WNW47,WNW50,WNW56,WNW62,WNW64,WNW70,WNW76,WNW78,WNW82,#REF!)*(1-$E$91)*0.095</f>
        <v>#REF!</v>
      </c>
      <c r="WNX97" s="1488" t="e">
        <f>SUM(WNX23,WNX27,WNX33,WNX38,WNX41,WNX44,WNX47,WNX50,WNX56,WNX62,WNX64,WNX70,WNX76,WNX78,WNX82,#REF!)*(1-$E$91)*0.095</f>
        <v>#REF!</v>
      </c>
      <c r="WNY97" s="1488" t="e">
        <f>SUM(WNY23,WNY27,WNY33,WNY38,WNY41,WNY44,WNY47,WNY50,WNY56,WNY62,WNY64,WNY70,WNY76,WNY78,WNY82,#REF!)*(1-$E$91)*0.095</f>
        <v>#REF!</v>
      </c>
      <c r="WNZ97" s="1488" t="e">
        <f>SUM(WNZ23,WNZ27,WNZ33,WNZ38,WNZ41,WNZ44,WNZ47,WNZ50,WNZ56,WNZ62,WNZ64,WNZ70,WNZ76,WNZ78,WNZ82,#REF!)*(1-$E$91)*0.095</f>
        <v>#REF!</v>
      </c>
      <c r="WOA97" s="1488" t="e">
        <f>SUM(WOA23,WOA27,WOA33,WOA38,WOA41,WOA44,WOA47,WOA50,WOA56,WOA62,WOA64,WOA70,WOA76,WOA78,WOA82,#REF!)*(1-$E$91)*0.095</f>
        <v>#REF!</v>
      </c>
      <c r="WOB97" s="1488" t="e">
        <f>SUM(WOB23,WOB27,WOB33,WOB38,WOB41,WOB44,WOB47,WOB50,WOB56,WOB62,WOB64,WOB70,WOB76,WOB78,WOB82,#REF!)*(1-$E$91)*0.095</f>
        <v>#REF!</v>
      </c>
      <c r="WOC97" s="1488" t="e">
        <f>SUM(WOC23,WOC27,WOC33,WOC38,WOC41,WOC44,WOC47,WOC50,WOC56,WOC62,WOC64,WOC70,WOC76,WOC78,WOC82,#REF!)*(1-$E$91)*0.095</f>
        <v>#REF!</v>
      </c>
      <c r="WOD97" s="1488" t="e">
        <f>SUM(WOD23,WOD27,WOD33,WOD38,WOD41,WOD44,WOD47,WOD50,WOD56,WOD62,WOD64,WOD70,WOD76,WOD78,WOD82,#REF!)*(1-$E$91)*0.095</f>
        <v>#REF!</v>
      </c>
      <c r="WOE97" s="1488" t="e">
        <f>SUM(WOE23,WOE27,WOE33,WOE38,WOE41,WOE44,WOE47,WOE50,WOE56,WOE62,WOE64,WOE70,WOE76,WOE78,WOE82,#REF!)*(1-$E$91)*0.095</f>
        <v>#REF!</v>
      </c>
      <c r="WOF97" s="1488" t="e">
        <f>SUM(WOF23,WOF27,WOF33,WOF38,WOF41,WOF44,WOF47,WOF50,WOF56,WOF62,WOF64,WOF70,WOF76,WOF78,WOF82,#REF!)*(1-$E$91)*0.095</f>
        <v>#REF!</v>
      </c>
      <c r="WOG97" s="1488" t="e">
        <f>SUM(WOG23,WOG27,WOG33,WOG38,WOG41,WOG44,WOG47,WOG50,WOG56,WOG62,WOG64,WOG70,WOG76,WOG78,WOG82,#REF!)*(1-$E$91)*0.095</f>
        <v>#REF!</v>
      </c>
      <c r="WOH97" s="1488" t="e">
        <f>SUM(WOH23,WOH27,WOH33,WOH38,WOH41,WOH44,WOH47,WOH50,WOH56,WOH62,WOH64,WOH70,WOH76,WOH78,WOH82,#REF!)*(1-$E$91)*0.095</f>
        <v>#REF!</v>
      </c>
      <c r="WOI97" s="1488" t="e">
        <f>SUM(WOI23,WOI27,WOI33,WOI38,WOI41,WOI44,WOI47,WOI50,WOI56,WOI62,WOI64,WOI70,WOI76,WOI78,WOI82,#REF!)*(1-$E$91)*0.095</f>
        <v>#REF!</v>
      </c>
      <c r="WOJ97" s="1488" t="e">
        <f>SUM(WOJ23,WOJ27,WOJ33,WOJ38,WOJ41,WOJ44,WOJ47,WOJ50,WOJ56,WOJ62,WOJ64,WOJ70,WOJ76,WOJ78,WOJ82,#REF!)*(1-$E$91)*0.095</f>
        <v>#REF!</v>
      </c>
      <c r="WOK97" s="1488" t="e">
        <f>SUM(WOK23,WOK27,WOK33,WOK38,WOK41,WOK44,WOK47,WOK50,WOK56,WOK62,WOK64,WOK70,WOK76,WOK78,WOK82,#REF!)*(1-$E$91)*0.095</f>
        <v>#REF!</v>
      </c>
      <c r="WOL97" s="1488" t="e">
        <f>SUM(WOL23,WOL27,WOL33,WOL38,WOL41,WOL44,WOL47,WOL50,WOL56,WOL62,WOL64,WOL70,WOL76,WOL78,WOL82,#REF!)*(1-$E$91)*0.095</f>
        <v>#REF!</v>
      </c>
      <c r="WOM97" s="1488" t="e">
        <f>SUM(WOM23,WOM27,WOM33,WOM38,WOM41,WOM44,WOM47,WOM50,WOM56,WOM62,WOM64,WOM70,WOM76,WOM78,WOM82,#REF!)*(1-$E$91)*0.095</f>
        <v>#REF!</v>
      </c>
      <c r="WON97" s="1488" t="e">
        <f>SUM(WON23,WON27,WON33,WON38,WON41,WON44,WON47,WON50,WON56,WON62,WON64,WON70,WON76,WON78,WON82,#REF!)*(1-$E$91)*0.095</f>
        <v>#REF!</v>
      </c>
      <c r="WOO97" s="1488" t="e">
        <f>SUM(WOO23,WOO27,WOO33,WOO38,WOO41,WOO44,WOO47,WOO50,WOO56,WOO62,WOO64,WOO70,WOO76,WOO78,WOO82,#REF!)*(1-$E$91)*0.095</f>
        <v>#REF!</v>
      </c>
      <c r="WOP97" s="1488" t="e">
        <f>SUM(WOP23,WOP27,WOP33,WOP38,WOP41,WOP44,WOP47,WOP50,WOP56,WOP62,WOP64,WOP70,WOP76,WOP78,WOP82,#REF!)*(1-$E$91)*0.095</f>
        <v>#REF!</v>
      </c>
      <c r="WOQ97" s="1488" t="e">
        <f>SUM(WOQ23,WOQ27,WOQ33,WOQ38,WOQ41,WOQ44,WOQ47,WOQ50,WOQ56,WOQ62,WOQ64,WOQ70,WOQ76,WOQ78,WOQ82,#REF!)*(1-$E$91)*0.095</f>
        <v>#REF!</v>
      </c>
      <c r="WOR97" s="1488" t="e">
        <f>SUM(WOR23,WOR27,WOR33,WOR38,WOR41,WOR44,WOR47,WOR50,WOR56,WOR62,WOR64,WOR70,WOR76,WOR78,WOR82,#REF!)*(1-$E$91)*0.095</f>
        <v>#REF!</v>
      </c>
      <c r="WOS97" s="1488" t="e">
        <f>SUM(WOS23,WOS27,WOS33,WOS38,WOS41,WOS44,WOS47,WOS50,WOS56,WOS62,WOS64,WOS70,WOS76,WOS78,WOS82,#REF!)*(1-$E$91)*0.095</f>
        <v>#REF!</v>
      </c>
      <c r="WOT97" s="1488" t="e">
        <f>SUM(WOT23,WOT27,WOT33,WOT38,WOT41,WOT44,WOT47,WOT50,WOT56,WOT62,WOT64,WOT70,WOT76,WOT78,WOT82,#REF!)*(1-$E$91)*0.095</f>
        <v>#REF!</v>
      </c>
      <c r="WOU97" s="1488" t="e">
        <f>SUM(WOU23,WOU27,WOU33,WOU38,WOU41,WOU44,WOU47,WOU50,WOU56,WOU62,WOU64,WOU70,WOU76,WOU78,WOU82,#REF!)*(1-$E$91)*0.095</f>
        <v>#REF!</v>
      </c>
      <c r="WOV97" s="1488" t="e">
        <f>SUM(WOV23,WOV27,WOV33,WOV38,WOV41,WOV44,WOV47,WOV50,WOV56,WOV62,WOV64,WOV70,WOV76,WOV78,WOV82,#REF!)*(1-$E$91)*0.095</f>
        <v>#REF!</v>
      </c>
      <c r="WOW97" s="1488" t="e">
        <f>SUM(WOW23,WOW27,WOW33,WOW38,WOW41,WOW44,WOW47,WOW50,WOW56,WOW62,WOW64,WOW70,WOW76,WOW78,WOW82,#REF!)*(1-$E$91)*0.095</f>
        <v>#REF!</v>
      </c>
      <c r="WOX97" s="1488" t="e">
        <f>SUM(WOX23,WOX27,WOX33,WOX38,WOX41,WOX44,WOX47,WOX50,WOX56,WOX62,WOX64,WOX70,WOX76,WOX78,WOX82,#REF!)*(1-$E$91)*0.095</f>
        <v>#REF!</v>
      </c>
      <c r="WOY97" s="1488" t="e">
        <f>SUM(WOY23,WOY27,WOY33,WOY38,WOY41,WOY44,WOY47,WOY50,WOY56,WOY62,WOY64,WOY70,WOY76,WOY78,WOY82,#REF!)*(1-$E$91)*0.095</f>
        <v>#REF!</v>
      </c>
      <c r="WOZ97" s="1488" t="e">
        <f>SUM(WOZ23,WOZ27,WOZ33,WOZ38,WOZ41,WOZ44,WOZ47,WOZ50,WOZ56,WOZ62,WOZ64,WOZ70,WOZ76,WOZ78,WOZ82,#REF!)*(1-$E$91)*0.095</f>
        <v>#REF!</v>
      </c>
      <c r="WPA97" s="1488" t="e">
        <f>SUM(WPA23,WPA27,WPA33,WPA38,WPA41,WPA44,WPA47,WPA50,WPA56,WPA62,WPA64,WPA70,WPA76,WPA78,WPA82,#REF!)*(1-$E$91)*0.095</f>
        <v>#REF!</v>
      </c>
      <c r="WPB97" s="1488" t="e">
        <f>SUM(WPB23,WPB27,WPB33,WPB38,WPB41,WPB44,WPB47,WPB50,WPB56,WPB62,WPB64,WPB70,WPB76,WPB78,WPB82,#REF!)*(1-$E$91)*0.095</f>
        <v>#REF!</v>
      </c>
      <c r="WPC97" s="1488" t="e">
        <f>SUM(WPC23,WPC27,WPC33,WPC38,WPC41,WPC44,WPC47,WPC50,WPC56,WPC62,WPC64,WPC70,WPC76,WPC78,WPC82,#REF!)*(1-$E$91)*0.095</f>
        <v>#REF!</v>
      </c>
      <c r="WPD97" s="1488" t="e">
        <f>SUM(WPD23,WPD27,WPD33,WPD38,WPD41,WPD44,WPD47,WPD50,WPD56,WPD62,WPD64,WPD70,WPD76,WPD78,WPD82,#REF!)*(1-$E$91)*0.095</f>
        <v>#REF!</v>
      </c>
      <c r="WPE97" s="1488" t="e">
        <f>SUM(WPE23,WPE27,WPE33,WPE38,WPE41,WPE44,WPE47,WPE50,WPE56,WPE62,WPE64,WPE70,WPE76,WPE78,WPE82,#REF!)*(1-$E$91)*0.095</f>
        <v>#REF!</v>
      </c>
      <c r="WPF97" s="1488" t="e">
        <f>SUM(WPF23,WPF27,WPF33,WPF38,WPF41,WPF44,WPF47,WPF50,WPF56,WPF62,WPF64,WPF70,WPF76,WPF78,WPF82,#REF!)*(1-$E$91)*0.095</f>
        <v>#REF!</v>
      </c>
      <c r="WPG97" s="1488" t="e">
        <f>SUM(WPG23,WPG27,WPG33,WPG38,WPG41,WPG44,WPG47,WPG50,WPG56,WPG62,WPG64,WPG70,WPG76,WPG78,WPG82,#REF!)*(1-$E$91)*0.095</f>
        <v>#REF!</v>
      </c>
      <c r="WPH97" s="1488" t="e">
        <f>SUM(WPH23,WPH27,WPH33,WPH38,WPH41,WPH44,WPH47,WPH50,WPH56,WPH62,WPH64,WPH70,WPH76,WPH78,WPH82,#REF!)*(1-$E$91)*0.095</f>
        <v>#REF!</v>
      </c>
      <c r="WPI97" s="1488" t="e">
        <f>SUM(WPI23,WPI27,WPI33,WPI38,WPI41,WPI44,WPI47,WPI50,WPI56,WPI62,WPI64,WPI70,WPI76,WPI78,WPI82,#REF!)*(1-$E$91)*0.095</f>
        <v>#REF!</v>
      </c>
      <c r="WPJ97" s="1488" t="e">
        <f>SUM(WPJ23,WPJ27,WPJ33,WPJ38,WPJ41,WPJ44,WPJ47,WPJ50,WPJ56,WPJ62,WPJ64,WPJ70,WPJ76,WPJ78,WPJ82,#REF!)*(1-$E$91)*0.095</f>
        <v>#REF!</v>
      </c>
      <c r="WPK97" s="1488" t="e">
        <f>SUM(WPK23,WPK27,WPK33,WPK38,WPK41,WPK44,WPK47,WPK50,WPK56,WPK62,WPK64,WPK70,WPK76,WPK78,WPK82,#REF!)*(1-$E$91)*0.095</f>
        <v>#REF!</v>
      </c>
      <c r="WPL97" s="1488" t="e">
        <f>SUM(WPL23,WPL27,WPL33,WPL38,WPL41,WPL44,WPL47,WPL50,WPL56,WPL62,WPL64,WPL70,WPL76,WPL78,WPL82,#REF!)*(1-$E$91)*0.095</f>
        <v>#REF!</v>
      </c>
      <c r="WPM97" s="1488" t="e">
        <f>SUM(WPM23,WPM27,WPM33,WPM38,WPM41,WPM44,WPM47,WPM50,WPM56,WPM62,WPM64,WPM70,WPM76,WPM78,WPM82,#REF!)*(1-$E$91)*0.095</f>
        <v>#REF!</v>
      </c>
      <c r="WPN97" s="1488" t="e">
        <f>SUM(WPN23,WPN27,WPN33,WPN38,WPN41,WPN44,WPN47,WPN50,WPN56,WPN62,WPN64,WPN70,WPN76,WPN78,WPN82,#REF!)*(1-$E$91)*0.095</f>
        <v>#REF!</v>
      </c>
      <c r="WPO97" s="1488" t="e">
        <f>SUM(WPO23,WPO27,WPO33,WPO38,WPO41,WPO44,WPO47,WPO50,WPO56,WPO62,WPO64,WPO70,WPO76,WPO78,WPO82,#REF!)*(1-$E$91)*0.095</f>
        <v>#REF!</v>
      </c>
      <c r="WPP97" s="1488" t="e">
        <f>SUM(WPP23,WPP27,WPP33,WPP38,WPP41,WPP44,WPP47,WPP50,WPP56,WPP62,WPP64,WPP70,WPP76,WPP78,WPP82,#REF!)*(1-$E$91)*0.095</f>
        <v>#REF!</v>
      </c>
      <c r="WPQ97" s="1488" t="e">
        <f>SUM(WPQ23,WPQ27,WPQ33,WPQ38,WPQ41,WPQ44,WPQ47,WPQ50,WPQ56,WPQ62,WPQ64,WPQ70,WPQ76,WPQ78,WPQ82,#REF!)*(1-$E$91)*0.095</f>
        <v>#REF!</v>
      </c>
      <c r="WPR97" s="1488" t="e">
        <f>SUM(WPR23,WPR27,WPR33,WPR38,WPR41,WPR44,WPR47,WPR50,WPR56,WPR62,WPR64,WPR70,WPR76,WPR78,WPR82,#REF!)*(1-$E$91)*0.095</f>
        <v>#REF!</v>
      </c>
      <c r="WPS97" s="1488" t="e">
        <f>SUM(WPS23,WPS27,WPS33,WPS38,WPS41,WPS44,WPS47,WPS50,WPS56,WPS62,WPS64,WPS70,WPS76,WPS78,WPS82,#REF!)*(1-$E$91)*0.095</f>
        <v>#REF!</v>
      </c>
      <c r="WPT97" s="1488" t="e">
        <f>SUM(WPT23,WPT27,WPT33,WPT38,WPT41,WPT44,WPT47,WPT50,WPT56,WPT62,WPT64,WPT70,WPT76,WPT78,WPT82,#REF!)*(1-$E$91)*0.095</f>
        <v>#REF!</v>
      </c>
      <c r="WPU97" s="1488" t="e">
        <f>SUM(WPU23,WPU27,WPU33,WPU38,WPU41,WPU44,WPU47,WPU50,WPU56,WPU62,WPU64,WPU70,WPU76,WPU78,WPU82,#REF!)*(1-$E$91)*0.095</f>
        <v>#REF!</v>
      </c>
      <c r="WPV97" s="1488" t="e">
        <f>SUM(WPV23,WPV27,WPV33,WPV38,WPV41,WPV44,WPV47,WPV50,WPV56,WPV62,WPV64,WPV70,WPV76,WPV78,WPV82,#REF!)*(1-$E$91)*0.095</f>
        <v>#REF!</v>
      </c>
      <c r="WPW97" s="1488" t="e">
        <f>SUM(WPW23,WPW27,WPW33,WPW38,WPW41,WPW44,WPW47,WPW50,WPW56,WPW62,WPW64,WPW70,WPW76,WPW78,WPW82,#REF!)*(1-$E$91)*0.095</f>
        <v>#REF!</v>
      </c>
      <c r="WPX97" s="1488" t="e">
        <f>SUM(WPX23,WPX27,WPX33,WPX38,WPX41,WPX44,WPX47,WPX50,WPX56,WPX62,WPX64,WPX70,WPX76,WPX78,WPX82,#REF!)*(1-$E$91)*0.095</f>
        <v>#REF!</v>
      </c>
      <c r="WPY97" s="1488" t="e">
        <f>SUM(WPY23,WPY27,WPY33,WPY38,WPY41,WPY44,WPY47,WPY50,WPY56,WPY62,WPY64,WPY70,WPY76,WPY78,WPY82,#REF!)*(1-$E$91)*0.095</f>
        <v>#REF!</v>
      </c>
      <c r="WPZ97" s="1488" t="e">
        <f>SUM(WPZ23,WPZ27,WPZ33,WPZ38,WPZ41,WPZ44,WPZ47,WPZ50,WPZ56,WPZ62,WPZ64,WPZ70,WPZ76,WPZ78,WPZ82,#REF!)*(1-$E$91)*0.095</f>
        <v>#REF!</v>
      </c>
      <c r="WQA97" s="1488" t="e">
        <f>SUM(WQA23,WQA27,WQA33,WQA38,WQA41,WQA44,WQA47,WQA50,WQA56,WQA62,WQA64,WQA70,WQA76,WQA78,WQA82,#REF!)*(1-$E$91)*0.095</f>
        <v>#REF!</v>
      </c>
      <c r="WQB97" s="1488" t="e">
        <f>SUM(WQB23,WQB27,WQB33,WQB38,WQB41,WQB44,WQB47,WQB50,WQB56,WQB62,WQB64,WQB70,WQB76,WQB78,WQB82,#REF!)*(1-$E$91)*0.095</f>
        <v>#REF!</v>
      </c>
      <c r="WQC97" s="1488" t="e">
        <f>SUM(WQC23,WQC27,WQC33,WQC38,WQC41,WQC44,WQC47,WQC50,WQC56,WQC62,WQC64,WQC70,WQC76,WQC78,WQC82,#REF!)*(1-$E$91)*0.095</f>
        <v>#REF!</v>
      </c>
      <c r="WQD97" s="1488" t="e">
        <f>SUM(WQD23,WQD27,WQD33,WQD38,WQD41,WQD44,WQD47,WQD50,WQD56,WQD62,WQD64,WQD70,WQD76,WQD78,WQD82,#REF!)*(1-$E$91)*0.095</f>
        <v>#REF!</v>
      </c>
      <c r="WQE97" s="1488" t="e">
        <f>SUM(WQE23,WQE27,WQE33,WQE38,WQE41,WQE44,WQE47,WQE50,WQE56,WQE62,WQE64,WQE70,WQE76,WQE78,WQE82,#REF!)*(1-$E$91)*0.095</f>
        <v>#REF!</v>
      </c>
      <c r="WQF97" s="1488" t="e">
        <f>SUM(WQF23,WQF27,WQF33,WQF38,WQF41,WQF44,WQF47,WQF50,WQF56,WQF62,WQF64,WQF70,WQF76,WQF78,WQF82,#REF!)*(1-$E$91)*0.095</f>
        <v>#REF!</v>
      </c>
      <c r="WQG97" s="1488" t="e">
        <f>SUM(WQG23,WQG27,WQG33,WQG38,WQG41,WQG44,WQG47,WQG50,WQG56,WQG62,WQG64,WQG70,WQG76,WQG78,WQG82,#REF!)*(1-$E$91)*0.095</f>
        <v>#REF!</v>
      </c>
      <c r="WQH97" s="1488" t="e">
        <f>SUM(WQH23,WQH27,WQH33,WQH38,WQH41,WQH44,WQH47,WQH50,WQH56,WQH62,WQH64,WQH70,WQH76,WQH78,WQH82,#REF!)*(1-$E$91)*0.095</f>
        <v>#REF!</v>
      </c>
      <c r="WQI97" s="1488" t="e">
        <f>SUM(WQI23,WQI27,WQI33,WQI38,WQI41,WQI44,WQI47,WQI50,WQI56,WQI62,WQI64,WQI70,WQI76,WQI78,WQI82,#REF!)*(1-$E$91)*0.095</f>
        <v>#REF!</v>
      </c>
      <c r="WQJ97" s="1488" t="e">
        <f>SUM(WQJ23,WQJ27,WQJ33,WQJ38,WQJ41,WQJ44,WQJ47,WQJ50,WQJ56,WQJ62,WQJ64,WQJ70,WQJ76,WQJ78,WQJ82,#REF!)*(1-$E$91)*0.095</f>
        <v>#REF!</v>
      </c>
      <c r="WQK97" s="1488" t="e">
        <f>SUM(WQK23,WQK27,WQK33,WQK38,WQK41,WQK44,WQK47,WQK50,WQK56,WQK62,WQK64,WQK70,WQK76,WQK78,WQK82,#REF!)*(1-$E$91)*0.095</f>
        <v>#REF!</v>
      </c>
      <c r="WQL97" s="1488" t="e">
        <f>SUM(WQL23,WQL27,WQL33,WQL38,WQL41,WQL44,WQL47,WQL50,WQL56,WQL62,WQL64,WQL70,WQL76,WQL78,WQL82,#REF!)*(1-$E$91)*0.095</f>
        <v>#REF!</v>
      </c>
      <c r="WQM97" s="1488" t="e">
        <f>SUM(WQM23,WQM27,WQM33,WQM38,WQM41,WQM44,WQM47,WQM50,WQM56,WQM62,WQM64,WQM70,WQM76,WQM78,WQM82,#REF!)*(1-$E$91)*0.095</f>
        <v>#REF!</v>
      </c>
      <c r="WQN97" s="1488" t="e">
        <f>SUM(WQN23,WQN27,WQN33,WQN38,WQN41,WQN44,WQN47,WQN50,WQN56,WQN62,WQN64,WQN70,WQN76,WQN78,WQN82,#REF!)*(1-$E$91)*0.095</f>
        <v>#REF!</v>
      </c>
      <c r="WQO97" s="1488" t="e">
        <f>SUM(WQO23,WQO27,WQO33,WQO38,WQO41,WQO44,WQO47,WQO50,WQO56,WQO62,WQO64,WQO70,WQO76,WQO78,WQO82,#REF!)*(1-$E$91)*0.095</f>
        <v>#REF!</v>
      </c>
      <c r="WQP97" s="1488" t="e">
        <f>SUM(WQP23,WQP27,WQP33,WQP38,WQP41,WQP44,WQP47,WQP50,WQP56,WQP62,WQP64,WQP70,WQP76,WQP78,WQP82,#REF!)*(1-$E$91)*0.095</f>
        <v>#REF!</v>
      </c>
      <c r="WQQ97" s="1488" t="e">
        <f>SUM(WQQ23,WQQ27,WQQ33,WQQ38,WQQ41,WQQ44,WQQ47,WQQ50,WQQ56,WQQ62,WQQ64,WQQ70,WQQ76,WQQ78,WQQ82,#REF!)*(1-$E$91)*0.095</f>
        <v>#REF!</v>
      </c>
      <c r="WQR97" s="1488" t="e">
        <f>SUM(WQR23,WQR27,WQR33,WQR38,WQR41,WQR44,WQR47,WQR50,WQR56,WQR62,WQR64,WQR70,WQR76,WQR78,WQR82,#REF!)*(1-$E$91)*0.095</f>
        <v>#REF!</v>
      </c>
      <c r="WQS97" s="1488" t="e">
        <f>SUM(WQS23,WQS27,WQS33,WQS38,WQS41,WQS44,WQS47,WQS50,WQS56,WQS62,WQS64,WQS70,WQS76,WQS78,WQS82,#REF!)*(1-$E$91)*0.095</f>
        <v>#REF!</v>
      </c>
      <c r="WQT97" s="1488" t="e">
        <f>SUM(WQT23,WQT27,WQT33,WQT38,WQT41,WQT44,WQT47,WQT50,WQT56,WQT62,WQT64,WQT70,WQT76,WQT78,WQT82,#REF!)*(1-$E$91)*0.095</f>
        <v>#REF!</v>
      </c>
      <c r="WQU97" s="1488" t="e">
        <f>SUM(WQU23,WQU27,WQU33,WQU38,WQU41,WQU44,WQU47,WQU50,WQU56,WQU62,WQU64,WQU70,WQU76,WQU78,WQU82,#REF!)*(1-$E$91)*0.095</f>
        <v>#REF!</v>
      </c>
      <c r="WQV97" s="1488" t="e">
        <f>SUM(WQV23,WQV27,WQV33,WQV38,WQV41,WQV44,WQV47,WQV50,WQV56,WQV62,WQV64,WQV70,WQV76,WQV78,WQV82,#REF!)*(1-$E$91)*0.095</f>
        <v>#REF!</v>
      </c>
      <c r="WQW97" s="1488" t="e">
        <f>SUM(WQW23,WQW27,WQW33,WQW38,WQW41,WQW44,WQW47,WQW50,WQW56,WQW62,WQW64,WQW70,WQW76,WQW78,WQW82,#REF!)*(1-$E$91)*0.095</f>
        <v>#REF!</v>
      </c>
      <c r="WQX97" s="1488" t="e">
        <f>SUM(WQX23,WQX27,WQX33,WQX38,WQX41,WQX44,WQX47,WQX50,WQX56,WQX62,WQX64,WQX70,WQX76,WQX78,WQX82,#REF!)*(1-$E$91)*0.095</f>
        <v>#REF!</v>
      </c>
      <c r="WQY97" s="1488" t="e">
        <f>SUM(WQY23,WQY27,WQY33,WQY38,WQY41,WQY44,WQY47,WQY50,WQY56,WQY62,WQY64,WQY70,WQY76,WQY78,WQY82,#REF!)*(1-$E$91)*0.095</f>
        <v>#REF!</v>
      </c>
      <c r="WQZ97" s="1488" t="e">
        <f>SUM(WQZ23,WQZ27,WQZ33,WQZ38,WQZ41,WQZ44,WQZ47,WQZ50,WQZ56,WQZ62,WQZ64,WQZ70,WQZ76,WQZ78,WQZ82,#REF!)*(1-$E$91)*0.095</f>
        <v>#REF!</v>
      </c>
      <c r="WRA97" s="1488" t="e">
        <f>SUM(WRA23,WRA27,WRA33,WRA38,WRA41,WRA44,WRA47,WRA50,WRA56,WRA62,WRA64,WRA70,WRA76,WRA78,WRA82,#REF!)*(1-$E$91)*0.095</f>
        <v>#REF!</v>
      </c>
      <c r="WRB97" s="1488" t="e">
        <f>SUM(WRB23,WRB27,WRB33,WRB38,WRB41,WRB44,WRB47,WRB50,WRB56,WRB62,WRB64,WRB70,WRB76,WRB78,WRB82,#REF!)*(1-$E$91)*0.095</f>
        <v>#REF!</v>
      </c>
      <c r="WRC97" s="1488" t="e">
        <f>SUM(WRC23,WRC27,WRC33,WRC38,WRC41,WRC44,WRC47,WRC50,WRC56,WRC62,WRC64,WRC70,WRC76,WRC78,WRC82,#REF!)*(1-$E$91)*0.095</f>
        <v>#REF!</v>
      </c>
      <c r="WRD97" s="1488" t="e">
        <f>SUM(WRD23,WRD27,WRD33,WRD38,WRD41,WRD44,WRD47,WRD50,WRD56,WRD62,WRD64,WRD70,WRD76,WRD78,WRD82,#REF!)*(1-$E$91)*0.095</f>
        <v>#REF!</v>
      </c>
      <c r="WRE97" s="1488" t="e">
        <f>SUM(WRE23,WRE27,WRE33,WRE38,WRE41,WRE44,WRE47,WRE50,WRE56,WRE62,WRE64,WRE70,WRE76,WRE78,WRE82,#REF!)*(1-$E$91)*0.095</f>
        <v>#REF!</v>
      </c>
      <c r="WRF97" s="1488" t="e">
        <f>SUM(WRF23,WRF27,WRF33,WRF38,WRF41,WRF44,WRF47,WRF50,WRF56,WRF62,WRF64,WRF70,WRF76,WRF78,WRF82,#REF!)*(1-$E$91)*0.095</f>
        <v>#REF!</v>
      </c>
      <c r="WRG97" s="1488" t="e">
        <f>SUM(WRG23,WRG27,WRG33,WRG38,WRG41,WRG44,WRG47,WRG50,WRG56,WRG62,WRG64,WRG70,WRG76,WRG78,WRG82,#REF!)*(1-$E$91)*0.095</f>
        <v>#REF!</v>
      </c>
      <c r="WRH97" s="1488" t="e">
        <f>SUM(WRH23,WRH27,WRH33,WRH38,WRH41,WRH44,WRH47,WRH50,WRH56,WRH62,WRH64,WRH70,WRH76,WRH78,WRH82,#REF!)*(1-$E$91)*0.095</f>
        <v>#REF!</v>
      </c>
      <c r="WRI97" s="1488" t="e">
        <f>SUM(WRI23,WRI27,WRI33,WRI38,WRI41,WRI44,WRI47,WRI50,WRI56,WRI62,WRI64,WRI70,WRI76,WRI78,WRI82,#REF!)*(1-$E$91)*0.095</f>
        <v>#REF!</v>
      </c>
      <c r="WRJ97" s="1488" t="e">
        <f>SUM(WRJ23,WRJ27,WRJ33,WRJ38,WRJ41,WRJ44,WRJ47,WRJ50,WRJ56,WRJ62,WRJ64,WRJ70,WRJ76,WRJ78,WRJ82,#REF!)*(1-$E$91)*0.095</f>
        <v>#REF!</v>
      </c>
      <c r="WRK97" s="1488" t="e">
        <f>SUM(WRK23,WRK27,WRK33,WRK38,WRK41,WRK44,WRK47,WRK50,WRK56,WRK62,WRK64,WRK70,WRK76,WRK78,WRK82,#REF!)*(1-$E$91)*0.095</f>
        <v>#REF!</v>
      </c>
      <c r="WRL97" s="1488" t="e">
        <f>SUM(WRL23,WRL27,WRL33,WRL38,WRL41,WRL44,WRL47,WRL50,WRL56,WRL62,WRL64,WRL70,WRL76,WRL78,WRL82,#REF!)*(1-$E$91)*0.095</f>
        <v>#REF!</v>
      </c>
      <c r="WRM97" s="1488" t="e">
        <f>SUM(WRM23,WRM27,WRM33,WRM38,WRM41,WRM44,WRM47,WRM50,WRM56,WRM62,WRM64,WRM70,WRM76,WRM78,WRM82,#REF!)*(1-$E$91)*0.095</f>
        <v>#REF!</v>
      </c>
      <c r="WRN97" s="1488" t="e">
        <f>SUM(WRN23,WRN27,WRN33,WRN38,WRN41,WRN44,WRN47,WRN50,WRN56,WRN62,WRN64,WRN70,WRN76,WRN78,WRN82,#REF!)*(1-$E$91)*0.095</f>
        <v>#REF!</v>
      </c>
      <c r="WRO97" s="1488" t="e">
        <f>SUM(WRO23,WRO27,WRO33,WRO38,WRO41,WRO44,WRO47,WRO50,WRO56,WRO62,WRO64,WRO70,WRO76,WRO78,WRO82,#REF!)*(1-$E$91)*0.095</f>
        <v>#REF!</v>
      </c>
      <c r="WRP97" s="1488" t="e">
        <f>SUM(WRP23,WRP27,WRP33,WRP38,WRP41,WRP44,WRP47,WRP50,WRP56,WRP62,WRP64,WRP70,WRP76,WRP78,WRP82,#REF!)*(1-$E$91)*0.095</f>
        <v>#REF!</v>
      </c>
      <c r="WRQ97" s="1488" t="e">
        <f>SUM(WRQ23,WRQ27,WRQ33,WRQ38,WRQ41,WRQ44,WRQ47,WRQ50,WRQ56,WRQ62,WRQ64,WRQ70,WRQ76,WRQ78,WRQ82,#REF!)*(1-$E$91)*0.095</f>
        <v>#REF!</v>
      </c>
      <c r="WRR97" s="1488" t="e">
        <f>SUM(WRR23,WRR27,WRR33,WRR38,WRR41,WRR44,WRR47,WRR50,WRR56,WRR62,WRR64,WRR70,WRR76,WRR78,WRR82,#REF!)*(1-$E$91)*0.095</f>
        <v>#REF!</v>
      </c>
      <c r="WRS97" s="1488" t="e">
        <f>SUM(WRS23,WRS27,WRS33,WRS38,WRS41,WRS44,WRS47,WRS50,WRS56,WRS62,WRS64,WRS70,WRS76,WRS78,WRS82,#REF!)*(1-$E$91)*0.095</f>
        <v>#REF!</v>
      </c>
      <c r="WRT97" s="1488" t="e">
        <f>SUM(WRT23,WRT27,WRT33,WRT38,WRT41,WRT44,WRT47,WRT50,WRT56,WRT62,WRT64,WRT70,WRT76,WRT78,WRT82,#REF!)*(1-$E$91)*0.095</f>
        <v>#REF!</v>
      </c>
      <c r="WRU97" s="1488" t="e">
        <f>SUM(WRU23,WRU27,WRU33,WRU38,WRU41,WRU44,WRU47,WRU50,WRU56,WRU62,WRU64,WRU70,WRU76,WRU78,WRU82,#REF!)*(1-$E$91)*0.095</f>
        <v>#REF!</v>
      </c>
      <c r="WRV97" s="1488" t="e">
        <f>SUM(WRV23,WRV27,WRV33,WRV38,WRV41,WRV44,WRV47,WRV50,WRV56,WRV62,WRV64,WRV70,WRV76,WRV78,WRV82,#REF!)*(1-$E$91)*0.095</f>
        <v>#REF!</v>
      </c>
      <c r="WRW97" s="1488" t="e">
        <f>SUM(WRW23,WRW27,WRW33,WRW38,WRW41,WRW44,WRW47,WRW50,WRW56,WRW62,WRW64,WRW70,WRW76,WRW78,WRW82,#REF!)*(1-$E$91)*0.095</f>
        <v>#REF!</v>
      </c>
      <c r="WRX97" s="1488" t="e">
        <f>SUM(WRX23,WRX27,WRX33,WRX38,WRX41,WRX44,WRX47,WRX50,WRX56,WRX62,WRX64,WRX70,WRX76,WRX78,WRX82,#REF!)*(1-$E$91)*0.095</f>
        <v>#REF!</v>
      </c>
      <c r="WRY97" s="1488" t="e">
        <f>SUM(WRY23,WRY27,WRY33,WRY38,WRY41,WRY44,WRY47,WRY50,WRY56,WRY62,WRY64,WRY70,WRY76,WRY78,WRY82,#REF!)*(1-$E$91)*0.095</f>
        <v>#REF!</v>
      </c>
      <c r="WRZ97" s="1488" t="e">
        <f>SUM(WRZ23,WRZ27,WRZ33,WRZ38,WRZ41,WRZ44,WRZ47,WRZ50,WRZ56,WRZ62,WRZ64,WRZ70,WRZ76,WRZ78,WRZ82,#REF!)*(1-$E$91)*0.095</f>
        <v>#REF!</v>
      </c>
      <c r="WSA97" s="1488" t="e">
        <f>SUM(WSA23,WSA27,WSA33,WSA38,WSA41,WSA44,WSA47,WSA50,WSA56,WSA62,WSA64,WSA70,WSA76,WSA78,WSA82,#REF!)*(1-$E$91)*0.095</f>
        <v>#REF!</v>
      </c>
      <c r="WSB97" s="1488" t="e">
        <f>SUM(WSB23,WSB27,WSB33,WSB38,WSB41,WSB44,WSB47,WSB50,WSB56,WSB62,WSB64,WSB70,WSB76,WSB78,WSB82,#REF!)*(1-$E$91)*0.095</f>
        <v>#REF!</v>
      </c>
      <c r="WSC97" s="1488" t="e">
        <f>SUM(WSC23,WSC27,WSC33,WSC38,WSC41,WSC44,WSC47,WSC50,WSC56,WSC62,WSC64,WSC70,WSC76,WSC78,WSC82,#REF!)*(1-$E$91)*0.095</f>
        <v>#REF!</v>
      </c>
      <c r="WSD97" s="1488" t="e">
        <f>SUM(WSD23,WSD27,WSD33,WSD38,WSD41,WSD44,WSD47,WSD50,WSD56,WSD62,WSD64,WSD70,WSD76,WSD78,WSD82,#REF!)*(1-$E$91)*0.095</f>
        <v>#REF!</v>
      </c>
      <c r="WSE97" s="1488" t="e">
        <f>SUM(WSE23,WSE27,WSE33,WSE38,WSE41,WSE44,WSE47,WSE50,WSE56,WSE62,WSE64,WSE70,WSE76,WSE78,WSE82,#REF!)*(1-$E$91)*0.095</f>
        <v>#REF!</v>
      </c>
      <c r="WSF97" s="1488" t="e">
        <f>SUM(WSF23,WSF27,WSF33,WSF38,WSF41,WSF44,WSF47,WSF50,WSF56,WSF62,WSF64,WSF70,WSF76,WSF78,WSF82,#REF!)*(1-$E$91)*0.095</f>
        <v>#REF!</v>
      </c>
      <c r="WSG97" s="1488" t="e">
        <f>SUM(WSG23,WSG27,WSG33,WSG38,WSG41,WSG44,WSG47,WSG50,WSG56,WSG62,WSG64,WSG70,WSG76,WSG78,WSG82,#REF!)*(1-$E$91)*0.095</f>
        <v>#REF!</v>
      </c>
      <c r="WSH97" s="1488" t="e">
        <f>SUM(WSH23,WSH27,WSH33,WSH38,WSH41,WSH44,WSH47,WSH50,WSH56,WSH62,WSH64,WSH70,WSH76,WSH78,WSH82,#REF!)*(1-$E$91)*0.095</f>
        <v>#REF!</v>
      </c>
      <c r="WSI97" s="1488" t="e">
        <f>SUM(WSI23,WSI27,WSI33,WSI38,WSI41,WSI44,WSI47,WSI50,WSI56,WSI62,WSI64,WSI70,WSI76,WSI78,WSI82,#REF!)*(1-$E$91)*0.095</f>
        <v>#REF!</v>
      </c>
      <c r="WSJ97" s="1488" t="e">
        <f>SUM(WSJ23,WSJ27,WSJ33,WSJ38,WSJ41,WSJ44,WSJ47,WSJ50,WSJ56,WSJ62,WSJ64,WSJ70,WSJ76,WSJ78,WSJ82,#REF!)*(1-$E$91)*0.095</f>
        <v>#REF!</v>
      </c>
      <c r="WSK97" s="1488" t="e">
        <f>SUM(WSK23,WSK27,WSK33,WSK38,WSK41,WSK44,WSK47,WSK50,WSK56,WSK62,WSK64,WSK70,WSK76,WSK78,WSK82,#REF!)*(1-$E$91)*0.095</f>
        <v>#REF!</v>
      </c>
      <c r="WSL97" s="1488" t="e">
        <f>SUM(WSL23,WSL27,WSL33,WSL38,WSL41,WSL44,WSL47,WSL50,WSL56,WSL62,WSL64,WSL70,WSL76,WSL78,WSL82,#REF!)*(1-$E$91)*0.095</f>
        <v>#REF!</v>
      </c>
      <c r="WSM97" s="1488" t="e">
        <f>SUM(WSM23,WSM27,WSM33,WSM38,WSM41,WSM44,WSM47,WSM50,WSM56,WSM62,WSM64,WSM70,WSM76,WSM78,WSM82,#REF!)*(1-$E$91)*0.095</f>
        <v>#REF!</v>
      </c>
      <c r="WSN97" s="1488" t="e">
        <f>SUM(WSN23,WSN27,WSN33,WSN38,WSN41,WSN44,WSN47,WSN50,WSN56,WSN62,WSN64,WSN70,WSN76,WSN78,WSN82,#REF!)*(1-$E$91)*0.095</f>
        <v>#REF!</v>
      </c>
      <c r="WSO97" s="1488" t="e">
        <f>SUM(WSO23,WSO27,WSO33,WSO38,WSO41,WSO44,WSO47,WSO50,WSO56,WSO62,WSO64,WSO70,WSO76,WSO78,WSO82,#REF!)*(1-$E$91)*0.095</f>
        <v>#REF!</v>
      </c>
      <c r="WSP97" s="1488" t="e">
        <f>SUM(WSP23,WSP27,WSP33,WSP38,WSP41,WSP44,WSP47,WSP50,WSP56,WSP62,WSP64,WSP70,WSP76,WSP78,WSP82,#REF!)*(1-$E$91)*0.095</f>
        <v>#REF!</v>
      </c>
      <c r="WSQ97" s="1488" t="e">
        <f>SUM(WSQ23,WSQ27,WSQ33,WSQ38,WSQ41,WSQ44,WSQ47,WSQ50,WSQ56,WSQ62,WSQ64,WSQ70,WSQ76,WSQ78,WSQ82,#REF!)*(1-$E$91)*0.095</f>
        <v>#REF!</v>
      </c>
      <c r="WSR97" s="1488" t="e">
        <f>SUM(WSR23,WSR27,WSR33,WSR38,WSR41,WSR44,WSR47,WSR50,WSR56,WSR62,WSR64,WSR70,WSR76,WSR78,WSR82,#REF!)*(1-$E$91)*0.095</f>
        <v>#REF!</v>
      </c>
      <c r="WSS97" s="1488" t="e">
        <f>SUM(WSS23,WSS27,WSS33,WSS38,WSS41,WSS44,WSS47,WSS50,WSS56,WSS62,WSS64,WSS70,WSS76,WSS78,WSS82,#REF!)*(1-$E$91)*0.095</f>
        <v>#REF!</v>
      </c>
      <c r="WST97" s="1488" t="e">
        <f>SUM(WST23,WST27,WST33,WST38,WST41,WST44,WST47,WST50,WST56,WST62,WST64,WST70,WST76,WST78,WST82,#REF!)*(1-$E$91)*0.095</f>
        <v>#REF!</v>
      </c>
      <c r="WSU97" s="1488" t="e">
        <f>SUM(WSU23,WSU27,WSU33,WSU38,WSU41,WSU44,WSU47,WSU50,WSU56,WSU62,WSU64,WSU70,WSU76,WSU78,WSU82,#REF!)*(1-$E$91)*0.095</f>
        <v>#REF!</v>
      </c>
      <c r="WSV97" s="1488" t="e">
        <f>SUM(WSV23,WSV27,WSV33,WSV38,WSV41,WSV44,WSV47,WSV50,WSV56,WSV62,WSV64,WSV70,WSV76,WSV78,WSV82,#REF!)*(1-$E$91)*0.095</f>
        <v>#REF!</v>
      </c>
      <c r="WSW97" s="1488" t="e">
        <f>SUM(WSW23,WSW27,WSW33,WSW38,WSW41,WSW44,WSW47,WSW50,WSW56,WSW62,WSW64,WSW70,WSW76,WSW78,WSW82,#REF!)*(1-$E$91)*0.095</f>
        <v>#REF!</v>
      </c>
      <c r="WSX97" s="1488" t="e">
        <f>SUM(WSX23,WSX27,WSX33,WSX38,WSX41,WSX44,WSX47,WSX50,WSX56,WSX62,WSX64,WSX70,WSX76,WSX78,WSX82,#REF!)*(1-$E$91)*0.095</f>
        <v>#REF!</v>
      </c>
      <c r="WSY97" s="1488" t="e">
        <f>SUM(WSY23,WSY27,WSY33,WSY38,WSY41,WSY44,WSY47,WSY50,WSY56,WSY62,WSY64,WSY70,WSY76,WSY78,WSY82,#REF!)*(1-$E$91)*0.095</f>
        <v>#REF!</v>
      </c>
      <c r="WSZ97" s="1488" t="e">
        <f>SUM(WSZ23,WSZ27,WSZ33,WSZ38,WSZ41,WSZ44,WSZ47,WSZ50,WSZ56,WSZ62,WSZ64,WSZ70,WSZ76,WSZ78,WSZ82,#REF!)*(1-$E$91)*0.095</f>
        <v>#REF!</v>
      </c>
      <c r="WTA97" s="1488" t="e">
        <f>SUM(WTA23,WTA27,WTA33,WTA38,WTA41,WTA44,WTA47,WTA50,WTA56,WTA62,WTA64,WTA70,WTA76,WTA78,WTA82,#REF!)*(1-$E$91)*0.095</f>
        <v>#REF!</v>
      </c>
      <c r="WTB97" s="1488" t="e">
        <f>SUM(WTB23,WTB27,WTB33,WTB38,WTB41,WTB44,WTB47,WTB50,WTB56,WTB62,WTB64,WTB70,WTB76,WTB78,WTB82,#REF!)*(1-$E$91)*0.095</f>
        <v>#REF!</v>
      </c>
      <c r="WTC97" s="1488" t="e">
        <f>SUM(WTC23,WTC27,WTC33,WTC38,WTC41,WTC44,WTC47,WTC50,WTC56,WTC62,WTC64,WTC70,WTC76,WTC78,WTC82,#REF!)*(1-$E$91)*0.095</f>
        <v>#REF!</v>
      </c>
      <c r="WTD97" s="1488" t="e">
        <f>SUM(WTD23,WTD27,WTD33,WTD38,WTD41,WTD44,WTD47,WTD50,WTD56,WTD62,WTD64,WTD70,WTD76,WTD78,WTD82,#REF!)*(1-$E$91)*0.095</f>
        <v>#REF!</v>
      </c>
      <c r="WTE97" s="1488" t="e">
        <f>SUM(WTE23,WTE27,WTE33,WTE38,WTE41,WTE44,WTE47,WTE50,WTE56,WTE62,WTE64,WTE70,WTE76,WTE78,WTE82,#REF!)*(1-$E$91)*0.095</f>
        <v>#REF!</v>
      </c>
      <c r="WTF97" s="1488" t="e">
        <f>SUM(WTF23,WTF27,WTF33,WTF38,WTF41,WTF44,WTF47,WTF50,WTF56,WTF62,WTF64,WTF70,WTF76,WTF78,WTF82,#REF!)*(1-$E$91)*0.095</f>
        <v>#REF!</v>
      </c>
      <c r="WTG97" s="1488" t="e">
        <f>SUM(WTG23,WTG27,WTG33,WTG38,WTG41,WTG44,WTG47,WTG50,WTG56,WTG62,WTG64,WTG70,WTG76,WTG78,WTG82,#REF!)*(1-$E$91)*0.095</f>
        <v>#REF!</v>
      </c>
      <c r="WTH97" s="1488" t="e">
        <f>SUM(WTH23,WTH27,WTH33,WTH38,WTH41,WTH44,WTH47,WTH50,WTH56,WTH62,WTH64,WTH70,WTH76,WTH78,WTH82,#REF!)*(1-$E$91)*0.095</f>
        <v>#REF!</v>
      </c>
      <c r="WTI97" s="1488" t="e">
        <f>SUM(WTI23,WTI27,WTI33,WTI38,WTI41,WTI44,WTI47,WTI50,WTI56,WTI62,WTI64,WTI70,WTI76,WTI78,WTI82,#REF!)*(1-$E$91)*0.095</f>
        <v>#REF!</v>
      </c>
      <c r="WTJ97" s="1488" t="e">
        <f>SUM(WTJ23,WTJ27,WTJ33,WTJ38,WTJ41,WTJ44,WTJ47,WTJ50,WTJ56,WTJ62,WTJ64,WTJ70,WTJ76,WTJ78,WTJ82,#REF!)*(1-$E$91)*0.095</f>
        <v>#REF!</v>
      </c>
      <c r="WTK97" s="1488" t="e">
        <f>SUM(WTK23,WTK27,WTK33,WTK38,WTK41,WTK44,WTK47,WTK50,WTK56,WTK62,WTK64,WTK70,WTK76,WTK78,WTK82,#REF!)*(1-$E$91)*0.095</f>
        <v>#REF!</v>
      </c>
      <c r="WTL97" s="1488" t="e">
        <f>SUM(WTL23,WTL27,WTL33,WTL38,WTL41,WTL44,WTL47,WTL50,WTL56,WTL62,WTL64,WTL70,WTL76,WTL78,WTL82,#REF!)*(1-$E$91)*0.095</f>
        <v>#REF!</v>
      </c>
      <c r="WTM97" s="1488" t="e">
        <f>SUM(WTM23,WTM27,WTM33,WTM38,WTM41,WTM44,WTM47,WTM50,WTM56,WTM62,WTM64,WTM70,WTM76,WTM78,WTM82,#REF!)*(1-$E$91)*0.095</f>
        <v>#REF!</v>
      </c>
      <c r="WTN97" s="1488" t="e">
        <f>SUM(WTN23,WTN27,WTN33,WTN38,WTN41,WTN44,WTN47,WTN50,WTN56,WTN62,WTN64,WTN70,WTN76,WTN78,WTN82,#REF!)*(1-$E$91)*0.095</f>
        <v>#REF!</v>
      </c>
      <c r="WTO97" s="1488" t="e">
        <f>SUM(WTO23,WTO27,WTO33,WTO38,WTO41,WTO44,WTO47,WTO50,WTO56,WTO62,WTO64,WTO70,WTO76,WTO78,WTO82,#REF!)*(1-$E$91)*0.095</f>
        <v>#REF!</v>
      </c>
      <c r="WTP97" s="1488" t="e">
        <f>SUM(WTP23,WTP27,WTP33,WTP38,WTP41,WTP44,WTP47,WTP50,WTP56,WTP62,WTP64,WTP70,WTP76,WTP78,WTP82,#REF!)*(1-$E$91)*0.095</f>
        <v>#REF!</v>
      </c>
      <c r="WTQ97" s="1488" t="e">
        <f>SUM(WTQ23,WTQ27,WTQ33,WTQ38,WTQ41,WTQ44,WTQ47,WTQ50,WTQ56,WTQ62,WTQ64,WTQ70,WTQ76,WTQ78,WTQ82,#REF!)*(1-$E$91)*0.095</f>
        <v>#REF!</v>
      </c>
      <c r="WTR97" s="1488" t="e">
        <f>SUM(WTR23,WTR27,WTR33,WTR38,WTR41,WTR44,WTR47,WTR50,WTR56,WTR62,WTR64,WTR70,WTR76,WTR78,WTR82,#REF!)*(1-$E$91)*0.095</f>
        <v>#REF!</v>
      </c>
      <c r="WTS97" s="1488" t="e">
        <f>SUM(WTS23,WTS27,WTS33,WTS38,WTS41,WTS44,WTS47,WTS50,WTS56,WTS62,WTS64,WTS70,WTS76,WTS78,WTS82,#REF!)*(1-$E$91)*0.095</f>
        <v>#REF!</v>
      </c>
      <c r="WTT97" s="1488" t="e">
        <f>SUM(WTT23,WTT27,WTT33,WTT38,WTT41,WTT44,WTT47,WTT50,WTT56,WTT62,WTT64,WTT70,WTT76,WTT78,WTT82,#REF!)*(1-$E$91)*0.095</f>
        <v>#REF!</v>
      </c>
      <c r="WTU97" s="1488" t="e">
        <f>SUM(WTU23,WTU27,WTU33,WTU38,WTU41,WTU44,WTU47,WTU50,WTU56,WTU62,WTU64,WTU70,WTU76,WTU78,WTU82,#REF!)*(1-$E$91)*0.095</f>
        <v>#REF!</v>
      </c>
      <c r="WTV97" s="1488" t="e">
        <f>SUM(WTV23,WTV27,WTV33,WTV38,WTV41,WTV44,WTV47,WTV50,WTV56,WTV62,WTV64,WTV70,WTV76,WTV78,WTV82,#REF!)*(1-$E$91)*0.095</f>
        <v>#REF!</v>
      </c>
      <c r="WTW97" s="1488" t="e">
        <f>SUM(WTW23,WTW27,WTW33,WTW38,WTW41,WTW44,WTW47,WTW50,WTW56,WTW62,WTW64,WTW70,WTW76,WTW78,WTW82,#REF!)*(1-$E$91)*0.095</f>
        <v>#REF!</v>
      </c>
      <c r="WTX97" s="1488" t="e">
        <f>SUM(WTX23,WTX27,WTX33,WTX38,WTX41,WTX44,WTX47,WTX50,WTX56,WTX62,WTX64,WTX70,WTX76,WTX78,WTX82,#REF!)*(1-$E$91)*0.095</f>
        <v>#REF!</v>
      </c>
      <c r="WTY97" s="1488" t="e">
        <f>SUM(WTY23,WTY27,WTY33,WTY38,WTY41,WTY44,WTY47,WTY50,WTY56,WTY62,WTY64,WTY70,WTY76,WTY78,WTY82,#REF!)*(1-$E$91)*0.095</f>
        <v>#REF!</v>
      </c>
      <c r="WTZ97" s="1488" t="e">
        <f>SUM(WTZ23,WTZ27,WTZ33,WTZ38,WTZ41,WTZ44,WTZ47,WTZ50,WTZ56,WTZ62,WTZ64,WTZ70,WTZ76,WTZ78,WTZ82,#REF!)*(1-$E$91)*0.095</f>
        <v>#REF!</v>
      </c>
      <c r="WUA97" s="1488" t="e">
        <f>SUM(WUA23,WUA27,WUA33,WUA38,WUA41,WUA44,WUA47,WUA50,WUA56,WUA62,WUA64,WUA70,WUA76,WUA78,WUA82,#REF!)*(1-$E$91)*0.095</f>
        <v>#REF!</v>
      </c>
      <c r="WUB97" s="1488" t="e">
        <f>SUM(WUB23,WUB27,WUB33,WUB38,WUB41,WUB44,WUB47,WUB50,WUB56,WUB62,WUB64,WUB70,WUB76,WUB78,WUB82,#REF!)*(1-$E$91)*0.095</f>
        <v>#REF!</v>
      </c>
      <c r="WUC97" s="1488" t="e">
        <f>SUM(WUC23,WUC27,WUC33,WUC38,WUC41,WUC44,WUC47,WUC50,WUC56,WUC62,WUC64,WUC70,WUC76,WUC78,WUC82,#REF!)*(1-$E$91)*0.095</f>
        <v>#REF!</v>
      </c>
      <c r="WUD97" s="1488" t="e">
        <f>SUM(WUD23,WUD27,WUD33,WUD38,WUD41,WUD44,WUD47,WUD50,WUD56,WUD62,WUD64,WUD70,WUD76,WUD78,WUD82,#REF!)*(1-$E$91)*0.095</f>
        <v>#REF!</v>
      </c>
      <c r="WUE97" s="1488" t="e">
        <f>SUM(WUE23,WUE27,WUE33,WUE38,WUE41,WUE44,WUE47,WUE50,WUE56,WUE62,WUE64,WUE70,WUE76,WUE78,WUE82,#REF!)*(1-$E$91)*0.095</f>
        <v>#REF!</v>
      </c>
      <c r="WUF97" s="1488" t="e">
        <f>SUM(WUF23,WUF27,WUF33,WUF38,WUF41,WUF44,WUF47,WUF50,WUF56,WUF62,WUF64,WUF70,WUF76,WUF78,WUF82,#REF!)*(1-$E$91)*0.095</f>
        <v>#REF!</v>
      </c>
      <c r="WUG97" s="1488" t="e">
        <f>SUM(WUG23,WUG27,WUG33,WUG38,WUG41,WUG44,WUG47,WUG50,WUG56,WUG62,WUG64,WUG70,WUG76,WUG78,WUG82,#REF!)*(1-$E$91)*0.095</f>
        <v>#REF!</v>
      </c>
      <c r="WUH97" s="1488" t="e">
        <f>SUM(WUH23,WUH27,WUH33,WUH38,WUH41,WUH44,WUH47,WUH50,WUH56,WUH62,WUH64,WUH70,WUH76,WUH78,WUH82,#REF!)*(1-$E$91)*0.095</f>
        <v>#REF!</v>
      </c>
      <c r="WUI97" s="1488" t="e">
        <f>SUM(WUI23,WUI27,WUI33,WUI38,WUI41,WUI44,WUI47,WUI50,WUI56,WUI62,WUI64,WUI70,WUI76,WUI78,WUI82,#REF!)*(1-$E$91)*0.095</f>
        <v>#REF!</v>
      </c>
      <c r="WUJ97" s="1488" t="e">
        <f>SUM(WUJ23,WUJ27,WUJ33,WUJ38,WUJ41,WUJ44,WUJ47,WUJ50,WUJ56,WUJ62,WUJ64,WUJ70,WUJ76,WUJ78,WUJ82,#REF!)*(1-$E$91)*0.095</f>
        <v>#REF!</v>
      </c>
      <c r="WUK97" s="1488" t="e">
        <f>SUM(WUK23,WUK27,WUK33,WUK38,WUK41,WUK44,WUK47,WUK50,WUK56,WUK62,WUK64,WUK70,WUK76,WUK78,WUK82,#REF!)*(1-$E$91)*0.095</f>
        <v>#REF!</v>
      </c>
      <c r="WUL97" s="1488" t="e">
        <f>SUM(WUL23,WUL27,WUL33,WUL38,WUL41,WUL44,WUL47,WUL50,WUL56,WUL62,WUL64,WUL70,WUL76,WUL78,WUL82,#REF!)*(1-$E$91)*0.095</f>
        <v>#REF!</v>
      </c>
      <c r="WUM97" s="1488" t="e">
        <f>SUM(WUM23,WUM27,WUM33,WUM38,WUM41,WUM44,WUM47,WUM50,WUM56,WUM62,WUM64,WUM70,WUM76,WUM78,WUM82,#REF!)*(1-$E$91)*0.095</f>
        <v>#REF!</v>
      </c>
      <c r="WUN97" s="1488" t="e">
        <f>SUM(WUN23,WUN27,WUN33,WUN38,WUN41,WUN44,WUN47,WUN50,WUN56,WUN62,WUN64,WUN70,WUN76,WUN78,WUN82,#REF!)*(1-$E$91)*0.095</f>
        <v>#REF!</v>
      </c>
      <c r="WUO97" s="1488" t="e">
        <f>SUM(WUO23,WUO27,WUO33,WUO38,WUO41,WUO44,WUO47,WUO50,WUO56,WUO62,WUO64,WUO70,WUO76,WUO78,WUO82,#REF!)*(1-$E$91)*0.095</f>
        <v>#REF!</v>
      </c>
      <c r="WUP97" s="1488" t="e">
        <f>SUM(WUP23,WUP27,WUP33,WUP38,WUP41,WUP44,WUP47,WUP50,WUP56,WUP62,WUP64,WUP70,WUP76,WUP78,WUP82,#REF!)*(1-$E$91)*0.095</f>
        <v>#REF!</v>
      </c>
      <c r="WUQ97" s="1488" t="e">
        <f>SUM(WUQ23,WUQ27,WUQ33,WUQ38,WUQ41,WUQ44,WUQ47,WUQ50,WUQ56,WUQ62,WUQ64,WUQ70,WUQ76,WUQ78,WUQ82,#REF!)*(1-$E$91)*0.095</f>
        <v>#REF!</v>
      </c>
      <c r="WUR97" s="1488" t="e">
        <f>SUM(WUR23,WUR27,WUR33,WUR38,WUR41,WUR44,WUR47,WUR50,WUR56,WUR62,WUR64,WUR70,WUR76,WUR78,WUR82,#REF!)*(1-$E$91)*0.095</f>
        <v>#REF!</v>
      </c>
      <c r="WUS97" s="1488" t="e">
        <f>SUM(WUS23,WUS27,WUS33,WUS38,WUS41,WUS44,WUS47,WUS50,WUS56,WUS62,WUS64,WUS70,WUS76,WUS78,WUS82,#REF!)*(1-$E$91)*0.095</f>
        <v>#REF!</v>
      </c>
      <c r="WUT97" s="1488" t="e">
        <f>SUM(WUT23,WUT27,WUT33,WUT38,WUT41,WUT44,WUT47,WUT50,WUT56,WUT62,WUT64,WUT70,WUT76,WUT78,WUT82,#REF!)*(1-$E$91)*0.095</f>
        <v>#REF!</v>
      </c>
      <c r="WUU97" s="1488" t="e">
        <f>SUM(WUU23,WUU27,WUU33,WUU38,WUU41,WUU44,WUU47,WUU50,WUU56,WUU62,WUU64,WUU70,WUU76,WUU78,WUU82,#REF!)*(1-$E$91)*0.095</f>
        <v>#REF!</v>
      </c>
      <c r="WUV97" s="1488" t="e">
        <f>SUM(WUV23,WUV27,WUV33,WUV38,WUV41,WUV44,WUV47,WUV50,WUV56,WUV62,WUV64,WUV70,WUV76,WUV78,WUV82,#REF!)*(1-$E$91)*0.095</f>
        <v>#REF!</v>
      </c>
      <c r="WUW97" s="1488" t="e">
        <f>SUM(WUW23,WUW27,WUW33,WUW38,WUW41,WUW44,WUW47,WUW50,WUW56,WUW62,WUW64,WUW70,WUW76,WUW78,WUW82,#REF!)*(1-$E$91)*0.095</f>
        <v>#REF!</v>
      </c>
      <c r="WUX97" s="1488" t="e">
        <f>SUM(WUX23,WUX27,WUX33,WUX38,WUX41,WUX44,WUX47,WUX50,WUX56,WUX62,WUX64,WUX70,WUX76,WUX78,WUX82,#REF!)*(1-$E$91)*0.095</f>
        <v>#REF!</v>
      </c>
      <c r="WUY97" s="1488" t="e">
        <f>SUM(WUY23,WUY27,WUY33,WUY38,WUY41,WUY44,WUY47,WUY50,WUY56,WUY62,WUY64,WUY70,WUY76,WUY78,WUY82,#REF!)*(1-$E$91)*0.095</f>
        <v>#REF!</v>
      </c>
      <c r="WUZ97" s="1488" t="e">
        <f>SUM(WUZ23,WUZ27,WUZ33,WUZ38,WUZ41,WUZ44,WUZ47,WUZ50,WUZ56,WUZ62,WUZ64,WUZ70,WUZ76,WUZ78,WUZ82,#REF!)*(1-$E$91)*0.095</f>
        <v>#REF!</v>
      </c>
      <c r="WVA97" s="1488" t="e">
        <f>SUM(WVA23,WVA27,WVA33,WVA38,WVA41,WVA44,WVA47,WVA50,WVA56,WVA62,WVA64,WVA70,WVA76,WVA78,WVA82,#REF!)*(1-$E$91)*0.095</f>
        <v>#REF!</v>
      </c>
      <c r="WVB97" s="1488" t="e">
        <f>SUM(WVB23,WVB27,WVB33,WVB38,WVB41,WVB44,WVB47,WVB50,WVB56,WVB62,WVB64,WVB70,WVB76,WVB78,WVB82,#REF!)*(1-$E$91)*0.095</f>
        <v>#REF!</v>
      </c>
      <c r="WVC97" s="1488" t="e">
        <f>SUM(WVC23,WVC27,WVC33,WVC38,WVC41,WVC44,WVC47,WVC50,WVC56,WVC62,WVC64,WVC70,WVC76,WVC78,WVC82,#REF!)*(1-$E$91)*0.095</f>
        <v>#REF!</v>
      </c>
      <c r="WVD97" s="1488" t="e">
        <f>SUM(WVD23,WVD27,WVD33,WVD38,WVD41,WVD44,WVD47,WVD50,WVD56,WVD62,WVD64,WVD70,WVD76,WVD78,WVD82,#REF!)*(1-$E$91)*0.095</f>
        <v>#REF!</v>
      </c>
      <c r="WVE97" s="1488" t="e">
        <f>SUM(WVE23,WVE27,WVE33,WVE38,WVE41,WVE44,WVE47,WVE50,WVE56,WVE62,WVE64,WVE70,WVE76,WVE78,WVE82,#REF!)*(1-$E$91)*0.095</f>
        <v>#REF!</v>
      </c>
      <c r="WVF97" s="1488" t="e">
        <f>SUM(WVF23,WVF27,WVF33,WVF38,WVF41,WVF44,WVF47,WVF50,WVF56,WVF62,WVF64,WVF70,WVF76,WVF78,WVF82,#REF!)*(1-$E$91)*0.095</f>
        <v>#REF!</v>
      </c>
      <c r="WVG97" s="1488" t="e">
        <f>SUM(WVG23,WVG27,WVG33,WVG38,WVG41,WVG44,WVG47,WVG50,WVG56,WVG62,WVG64,WVG70,WVG76,WVG78,WVG82,#REF!)*(1-$E$91)*0.095</f>
        <v>#REF!</v>
      </c>
      <c r="WVH97" s="1488" t="e">
        <f>SUM(WVH23,WVH27,WVH33,WVH38,WVH41,WVH44,WVH47,WVH50,WVH56,WVH62,WVH64,WVH70,WVH76,WVH78,WVH82,#REF!)*(1-$E$91)*0.095</f>
        <v>#REF!</v>
      </c>
      <c r="WVI97" s="1488" t="e">
        <f>SUM(WVI23,WVI27,WVI33,WVI38,WVI41,WVI44,WVI47,WVI50,WVI56,WVI62,WVI64,WVI70,WVI76,WVI78,WVI82,#REF!)*(1-$E$91)*0.095</f>
        <v>#REF!</v>
      </c>
      <c r="WVJ97" s="1488" t="e">
        <f>SUM(WVJ23,WVJ27,WVJ33,WVJ38,WVJ41,WVJ44,WVJ47,WVJ50,WVJ56,WVJ62,WVJ64,WVJ70,WVJ76,WVJ78,WVJ82,#REF!)*(1-$E$91)*0.095</f>
        <v>#REF!</v>
      </c>
      <c r="WVK97" s="1488" t="e">
        <f>SUM(WVK23,WVK27,WVK33,WVK38,WVK41,WVK44,WVK47,WVK50,WVK56,WVK62,WVK64,WVK70,WVK76,WVK78,WVK82,#REF!)*(1-$E$91)*0.095</f>
        <v>#REF!</v>
      </c>
      <c r="WVL97" s="1488" t="e">
        <f>SUM(WVL23,WVL27,WVL33,WVL38,WVL41,WVL44,WVL47,WVL50,WVL56,WVL62,WVL64,WVL70,WVL76,WVL78,WVL82,#REF!)*(1-$E$91)*0.095</f>
        <v>#REF!</v>
      </c>
      <c r="WVM97" s="1488" t="e">
        <f>SUM(WVM23,WVM27,WVM33,WVM38,WVM41,WVM44,WVM47,WVM50,WVM56,WVM62,WVM64,WVM70,WVM76,WVM78,WVM82,#REF!)*(1-$E$91)*0.095</f>
        <v>#REF!</v>
      </c>
      <c r="WVN97" s="1488" t="e">
        <f>SUM(WVN23,WVN27,WVN33,WVN38,WVN41,WVN44,WVN47,WVN50,WVN56,WVN62,WVN64,WVN70,WVN76,WVN78,WVN82,#REF!)*(1-$E$91)*0.095</f>
        <v>#REF!</v>
      </c>
      <c r="WVO97" s="1488" t="e">
        <f>SUM(WVO23,WVO27,WVO33,WVO38,WVO41,WVO44,WVO47,WVO50,WVO56,WVO62,WVO64,WVO70,WVO76,WVO78,WVO82,#REF!)*(1-$E$91)*0.095</f>
        <v>#REF!</v>
      </c>
      <c r="WVP97" s="1488" t="e">
        <f>SUM(WVP23,WVP27,WVP33,WVP38,WVP41,WVP44,WVP47,WVP50,WVP56,WVP62,WVP64,WVP70,WVP76,WVP78,WVP82,#REF!)*(1-$E$91)*0.095</f>
        <v>#REF!</v>
      </c>
      <c r="WVQ97" s="1488" t="e">
        <f>SUM(WVQ23,WVQ27,WVQ33,WVQ38,WVQ41,WVQ44,WVQ47,WVQ50,WVQ56,WVQ62,WVQ64,WVQ70,WVQ76,WVQ78,WVQ82,#REF!)*(1-$E$91)*0.095</f>
        <v>#REF!</v>
      </c>
      <c r="WVR97" s="1488" t="e">
        <f>SUM(WVR23,WVR27,WVR33,WVR38,WVR41,WVR44,WVR47,WVR50,WVR56,WVR62,WVR64,WVR70,WVR76,WVR78,WVR82,#REF!)*(1-$E$91)*0.095</f>
        <v>#REF!</v>
      </c>
      <c r="WVS97" s="1488" t="e">
        <f>SUM(WVS23,WVS27,WVS33,WVS38,WVS41,WVS44,WVS47,WVS50,WVS56,WVS62,WVS64,WVS70,WVS76,WVS78,WVS82,#REF!)*(1-$E$91)*0.095</f>
        <v>#REF!</v>
      </c>
      <c r="WVT97" s="1488" t="e">
        <f>SUM(WVT23,WVT27,WVT33,WVT38,WVT41,WVT44,WVT47,WVT50,WVT56,WVT62,WVT64,WVT70,WVT76,WVT78,WVT82,#REF!)*(1-$E$91)*0.095</f>
        <v>#REF!</v>
      </c>
      <c r="WVU97" s="1488" t="e">
        <f>SUM(WVU23,WVU27,WVU33,WVU38,WVU41,WVU44,WVU47,WVU50,WVU56,WVU62,WVU64,WVU70,WVU76,WVU78,WVU82,#REF!)*(1-$E$91)*0.095</f>
        <v>#REF!</v>
      </c>
      <c r="WVV97" s="1488" t="e">
        <f>SUM(WVV23,WVV27,WVV33,WVV38,WVV41,WVV44,WVV47,WVV50,WVV56,WVV62,WVV64,WVV70,WVV76,WVV78,WVV82,#REF!)*(1-$E$91)*0.095</f>
        <v>#REF!</v>
      </c>
      <c r="WVW97" s="1488" t="e">
        <f>SUM(WVW23,WVW27,WVW33,WVW38,WVW41,WVW44,WVW47,WVW50,WVW56,WVW62,WVW64,WVW70,WVW76,WVW78,WVW82,#REF!)*(1-$E$91)*0.095</f>
        <v>#REF!</v>
      </c>
      <c r="WVX97" s="1488" t="e">
        <f>SUM(WVX23,WVX27,WVX33,WVX38,WVX41,WVX44,WVX47,WVX50,WVX56,WVX62,WVX64,WVX70,WVX76,WVX78,WVX82,#REF!)*(1-$E$91)*0.095</f>
        <v>#REF!</v>
      </c>
      <c r="WVY97" s="1488" t="e">
        <f>SUM(WVY23,WVY27,WVY33,WVY38,WVY41,WVY44,WVY47,WVY50,WVY56,WVY62,WVY64,WVY70,WVY76,WVY78,WVY82,#REF!)*(1-$E$91)*0.095</f>
        <v>#REF!</v>
      </c>
      <c r="WVZ97" s="1488" t="e">
        <f>SUM(WVZ23,WVZ27,WVZ33,WVZ38,WVZ41,WVZ44,WVZ47,WVZ50,WVZ56,WVZ62,WVZ64,WVZ70,WVZ76,WVZ78,WVZ82,#REF!)*(1-$E$91)*0.095</f>
        <v>#REF!</v>
      </c>
      <c r="WWA97" s="1488" t="e">
        <f>SUM(WWA23,WWA27,WWA33,WWA38,WWA41,WWA44,WWA47,WWA50,WWA56,WWA62,WWA64,WWA70,WWA76,WWA78,WWA82,#REF!)*(1-$E$91)*0.095</f>
        <v>#REF!</v>
      </c>
      <c r="WWB97" s="1488" t="e">
        <f>SUM(WWB23,WWB27,WWB33,WWB38,WWB41,WWB44,WWB47,WWB50,WWB56,WWB62,WWB64,WWB70,WWB76,WWB78,WWB82,#REF!)*(1-$E$91)*0.095</f>
        <v>#REF!</v>
      </c>
      <c r="WWC97" s="1488" t="e">
        <f>SUM(WWC23,WWC27,WWC33,WWC38,WWC41,WWC44,WWC47,WWC50,WWC56,WWC62,WWC64,WWC70,WWC76,WWC78,WWC82,#REF!)*(1-$E$91)*0.095</f>
        <v>#REF!</v>
      </c>
      <c r="WWD97" s="1488" t="e">
        <f>SUM(WWD23,WWD27,WWD33,WWD38,WWD41,WWD44,WWD47,WWD50,WWD56,WWD62,WWD64,WWD70,WWD76,WWD78,WWD82,#REF!)*(1-$E$91)*0.095</f>
        <v>#REF!</v>
      </c>
      <c r="WWE97" s="1488" t="e">
        <f>SUM(WWE23,WWE27,WWE33,WWE38,WWE41,WWE44,WWE47,WWE50,WWE56,WWE62,WWE64,WWE70,WWE76,WWE78,WWE82,#REF!)*(1-$E$91)*0.095</f>
        <v>#REF!</v>
      </c>
      <c r="WWF97" s="1488" t="e">
        <f>SUM(WWF23,WWF27,WWF33,WWF38,WWF41,WWF44,WWF47,WWF50,WWF56,WWF62,WWF64,WWF70,WWF76,WWF78,WWF82,#REF!)*(1-$E$91)*0.095</f>
        <v>#REF!</v>
      </c>
      <c r="WWG97" s="1488" t="e">
        <f>SUM(WWG23,WWG27,WWG33,WWG38,WWG41,WWG44,WWG47,WWG50,WWG56,WWG62,WWG64,WWG70,WWG76,WWG78,WWG82,#REF!)*(1-$E$91)*0.095</f>
        <v>#REF!</v>
      </c>
      <c r="WWH97" s="1488" t="e">
        <f>SUM(WWH23,WWH27,WWH33,WWH38,WWH41,WWH44,WWH47,WWH50,WWH56,WWH62,WWH64,WWH70,WWH76,WWH78,WWH82,#REF!)*(1-$E$91)*0.095</f>
        <v>#REF!</v>
      </c>
      <c r="WWI97" s="1488" t="e">
        <f>SUM(WWI23,WWI27,WWI33,WWI38,WWI41,WWI44,WWI47,WWI50,WWI56,WWI62,WWI64,WWI70,WWI76,WWI78,WWI82,#REF!)*(1-$E$91)*0.095</f>
        <v>#REF!</v>
      </c>
      <c r="WWJ97" s="1488" t="e">
        <f>SUM(WWJ23,WWJ27,WWJ33,WWJ38,WWJ41,WWJ44,WWJ47,WWJ50,WWJ56,WWJ62,WWJ64,WWJ70,WWJ76,WWJ78,WWJ82,#REF!)*(1-$E$91)*0.095</f>
        <v>#REF!</v>
      </c>
      <c r="WWK97" s="1488" t="e">
        <f>SUM(WWK23,WWK27,WWK33,WWK38,WWK41,WWK44,WWK47,WWK50,WWK56,WWK62,WWK64,WWK70,WWK76,WWK78,WWK82,#REF!)*(1-$E$91)*0.095</f>
        <v>#REF!</v>
      </c>
      <c r="WWL97" s="1488" t="e">
        <f>SUM(WWL23,WWL27,WWL33,WWL38,WWL41,WWL44,WWL47,WWL50,WWL56,WWL62,WWL64,WWL70,WWL76,WWL78,WWL82,#REF!)*(1-$E$91)*0.095</f>
        <v>#REF!</v>
      </c>
      <c r="WWM97" s="1488" t="e">
        <f>SUM(WWM23,WWM27,WWM33,WWM38,WWM41,WWM44,WWM47,WWM50,WWM56,WWM62,WWM64,WWM70,WWM76,WWM78,WWM82,#REF!)*(1-$E$91)*0.095</f>
        <v>#REF!</v>
      </c>
      <c r="WWN97" s="1488" t="e">
        <f>SUM(WWN23,WWN27,WWN33,WWN38,WWN41,WWN44,WWN47,WWN50,WWN56,WWN62,WWN64,WWN70,WWN76,WWN78,WWN82,#REF!)*(1-$E$91)*0.095</f>
        <v>#REF!</v>
      </c>
      <c r="WWO97" s="1488" t="e">
        <f>SUM(WWO23,WWO27,WWO33,WWO38,WWO41,WWO44,WWO47,WWO50,WWO56,WWO62,WWO64,WWO70,WWO76,WWO78,WWO82,#REF!)*(1-$E$91)*0.095</f>
        <v>#REF!</v>
      </c>
      <c r="WWP97" s="1488" t="e">
        <f>SUM(WWP23,WWP27,WWP33,WWP38,WWP41,WWP44,WWP47,WWP50,WWP56,WWP62,WWP64,WWP70,WWP76,WWP78,WWP82,#REF!)*(1-$E$91)*0.095</f>
        <v>#REF!</v>
      </c>
      <c r="WWQ97" s="1488" t="e">
        <f>SUM(WWQ23,WWQ27,WWQ33,WWQ38,WWQ41,WWQ44,WWQ47,WWQ50,WWQ56,WWQ62,WWQ64,WWQ70,WWQ76,WWQ78,WWQ82,#REF!)*(1-$E$91)*0.095</f>
        <v>#REF!</v>
      </c>
      <c r="WWR97" s="1488" t="e">
        <f>SUM(WWR23,WWR27,WWR33,WWR38,WWR41,WWR44,WWR47,WWR50,WWR56,WWR62,WWR64,WWR70,WWR76,WWR78,WWR82,#REF!)*(1-$E$91)*0.095</f>
        <v>#REF!</v>
      </c>
      <c r="WWS97" s="1488" t="e">
        <f>SUM(WWS23,WWS27,WWS33,WWS38,WWS41,WWS44,WWS47,WWS50,WWS56,WWS62,WWS64,WWS70,WWS76,WWS78,WWS82,#REF!)*(1-$E$91)*0.095</f>
        <v>#REF!</v>
      </c>
      <c r="WWT97" s="1488" t="e">
        <f>SUM(WWT23,WWT27,WWT33,WWT38,WWT41,WWT44,WWT47,WWT50,WWT56,WWT62,WWT64,WWT70,WWT76,WWT78,WWT82,#REF!)*(1-$E$91)*0.095</f>
        <v>#REF!</v>
      </c>
      <c r="WWU97" s="1488" t="e">
        <f>SUM(WWU23,WWU27,WWU33,WWU38,WWU41,WWU44,WWU47,WWU50,WWU56,WWU62,WWU64,WWU70,WWU76,WWU78,WWU82,#REF!)*(1-$E$91)*0.095</f>
        <v>#REF!</v>
      </c>
      <c r="WWV97" s="1488" t="e">
        <f>SUM(WWV23,WWV27,WWV33,WWV38,WWV41,WWV44,WWV47,WWV50,WWV56,WWV62,WWV64,WWV70,WWV76,WWV78,WWV82,#REF!)*(1-$E$91)*0.095</f>
        <v>#REF!</v>
      </c>
      <c r="WWW97" s="1488" t="e">
        <f>SUM(WWW23,WWW27,WWW33,WWW38,WWW41,WWW44,WWW47,WWW50,WWW56,WWW62,WWW64,WWW70,WWW76,WWW78,WWW82,#REF!)*(1-$E$91)*0.095</f>
        <v>#REF!</v>
      </c>
      <c r="WWX97" s="1488" t="e">
        <f>SUM(WWX23,WWX27,WWX33,WWX38,WWX41,WWX44,WWX47,WWX50,WWX56,WWX62,WWX64,WWX70,WWX76,WWX78,WWX82,#REF!)*(1-$E$91)*0.095</f>
        <v>#REF!</v>
      </c>
      <c r="WWY97" s="1488" t="e">
        <f>SUM(WWY23,WWY27,WWY33,WWY38,WWY41,WWY44,WWY47,WWY50,WWY56,WWY62,WWY64,WWY70,WWY76,WWY78,WWY82,#REF!)*(1-$E$91)*0.095</f>
        <v>#REF!</v>
      </c>
      <c r="WWZ97" s="1488" t="e">
        <f>SUM(WWZ23,WWZ27,WWZ33,WWZ38,WWZ41,WWZ44,WWZ47,WWZ50,WWZ56,WWZ62,WWZ64,WWZ70,WWZ76,WWZ78,WWZ82,#REF!)*(1-$E$91)*0.095</f>
        <v>#REF!</v>
      </c>
      <c r="WXA97" s="1488" t="e">
        <f>SUM(WXA23,WXA27,WXA33,WXA38,WXA41,WXA44,WXA47,WXA50,WXA56,WXA62,WXA64,WXA70,WXA76,WXA78,WXA82,#REF!)*(1-$E$91)*0.095</f>
        <v>#REF!</v>
      </c>
      <c r="WXB97" s="1488" t="e">
        <f>SUM(WXB23,WXB27,WXB33,WXB38,WXB41,WXB44,WXB47,WXB50,WXB56,WXB62,WXB64,WXB70,WXB76,WXB78,WXB82,#REF!)*(1-$E$91)*0.095</f>
        <v>#REF!</v>
      </c>
      <c r="WXC97" s="1488" t="e">
        <f>SUM(WXC23,WXC27,WXC33,WXC38,WXC41,WXC44,WXC47,WXC50,WXC56,WXC62,WXC64,WXC70,WXC76,WXC78,WXC82,#REF!)*(1-$E$91)*0.095</f>
        <v>#REF!</v>
      </c>
      <c r="WXD97" s="1488" t="e">
        <f>SUM(WXD23,WXD27,WXD33,WXD38,WXD41,WXD44,WXD47,WXD50,WXD56,WXD62,WXD64,WXD70,WXD76,WXD78,WXD82,#REF!)*(1-$E$91)*0.095</f>
        <v>#REF!</v>
      </c>
      <c r="WXE97" s="1488" t="e">
        <f>SUM(WXE23,WXE27,WXE33,WXE38,WXE41,WXE44,WXE47,WXE50,WXE56,WXE62,WXE64,WXE70,WXE76,WXE78,WXE82,#REF!)*(1-$E$91)*0.095</f>
        <v>#REF!</v>
      </c>
      <c r="WXF97" s="1488" t="e">
        <f>SUM(WXF23,WXF27,WXF33,WXF38,WXF41,WXF44,WXF47,WXF50,WXF56,WXF62,WXF64,WXF70,WXF76,WXF78,WXF82,#REF!)*(1-$E$91)*0.095</f>
        <v>#REF!</v>
      </c>
      <c r="WXG97" s="1488" t="e">
        <f>SUM(WXG23,WXG27,WXG33,WXG38,WXG41,WXG44,WXG47,WXG50,WXG56,WXG62,WXG64,WXG70,WXG76,WXG78,WXG82,#REF!)*(1-$E$91)*0.095</f>
        <v>#REF!</v>
      </c>
      <c r="WXH97" s="1488" t="e">
        <f>SUM(WXH23,WXH27,WXH33,WXH38,WXH41,WXH44,WXH47,WXH50,WXH56,WXH62,WXH64,WXH70,WXH76,WXH78,WXH82,#REF!)*(1-$E$91)*0.095</f>
        <v>#REF!</v>
      </c>
      <c r="WXI97" s="1488" t="e">
        <f>SUM(WXI23,WXI27,WXI33,WXI38,WXI41,WXI44,WXI47,WXI50,WXI56,WXI62,WXI64,WXI70,WXI76,WXI78,WXI82,#REF!)*(1-$E$91)*0.095</f>
        <v>#REF!</v>
      </c>
      <c r="WXJ97" s="1488" t="e">
        <f>SUM(WXJ23,WXJ27,WXJ33,WXJ38,WXJ41,WXJ44,WXJ47,WXJ50,WXJ56,WXJ62,WXJ64,WXJ70,WXJ76,WXJ78,WXJ82,#REF!)*(1-$E$91)*0.095</f>
        <v>#REF!</v>
      </c>
      <c r="WXK97" s="1488" t="e">
        <f>SUM(WXK23,WXK27,WXK33,WXK38,WXK41,WXK44,WXK47,WXK50,WXK56,WXK62,WXK64,WXK70,WXK76,WXK78,WXK82,#REF!)*(1-$E$91)*0.095</f>
        <v>#REF!</v>
      </c>
      <c r="WXL97" s="1488" t="e">
        <f>SUM(WXL23,WXL27,WXL33,WXL38,WXL41,WXL44,WXL47,WXL50,WXL56,WXL62,WXL64,WXL70,WXL76,WXL78,WXL82,#REF!)*(1-$E$91)*0.095</f>
        <v>#REF!</v>
      </c>
      <c r="WXM97" s="1488" t="e">
        <f>SUM(WXM23,WXM27,WXM33,WXM38,WXM41,WXM44,WXM47,WXM50,WXM56,WXM62,WXM64,WXM70,WXM76,WXM78,WXM82,#REF!)*(1-$E$91)*0.095</f>
        <v>#REF!</v>
      </c>
      <c r="WXN97" s="1488" t="e">
        <f>SUM(WXN23,WXN27,WXN33,WXN38,WXN41,WXN44,WXN47,WXN50,WXN56,WXN62,WXN64,WXN70,WXN76,WXN78,WXN82,#REF!)*(1-$E$91)*0.095</f>
        <v>#REF!</v>
      </c>
      <c r="WXO97" s="1488" t="e">
        <f>SUM(WXO23,WXO27,WXO33,WXO38,WXO41,WXO44,WXO47,WXO50,WXO56,WXO62,WXO64,WXO70,WXO76,WXO78,WXO82,#REF!)*(1-$E$91)*0.095</f>
        <v>#REF!</v>
      </c>
      <c r="WXP97" s="1488" t="e">
        <f>SUM(WXP23,WXP27,WXP33,WXP38,WXP41,WXP44,WXP47,WXP50,WXP56,WXP62,WXP64,WXP70,WXP76,WXP78,WXP82,#REF!)*(1-$E$91)*0.095</f>
        <v>#REF!</v>
      </c>
      <c r="WXQ97" s="1488" t="e">
        <f>SUM(WXQ23,WXQ27,WXQ33,WXQ38,WXQ41,WXQ44,WXQ47,WXQ50,WXQ56,WXQ62,WXQ64,WXQ70,WXQ76,WXQ78,WXQ82,#REF!)*(1-$E$91)*0.095</f>
        <v>#REF!</v>
      </c>
      <c r="WXR97" s="1488" t="e">
        <f>SUM(WXR23,WXR27,WXR33,WXR38,WXR41,WXR44,WXR47,WXR50,WXR56,WXR62,WXR64,WXR70,WXR76,WXR78,WXR82,#REF!)*(1-$E$91)*0.095</f>
        <v>#REF!</v>
      </c>
      <c r="WXS97" s="1488" t="e">
        <f>SUM(WXS23,WXS27,WXS33,WXS38,WXS41,WXS44,WXS47,WXS50,WXS56,WXS62,WXS64,WXS70,WXS76,WXS78,WXS82,#REF!)*(1-$E$91)*0.095</f>
        <v>#REF!</v>
      </c>
      <c r="WXT97" s="1488" t="e">
        <f>SUM(WXT23,WXT27,WXT33,WXT38,WXT41,WXT44,WXT47,WXT50,WXT56,WXT62,WXT64,WXT70,WXT76,WXT78,WXT82,#REF!)*(1-$E$91)*0.095</f>
        <v>#REF!</v>
      </c>
      <c r="WXU97" s="1488" t="e">
        <f>SUM(WXU23,WXU27,WXU33,WXU38,WXU41,WXU44,WXU47,WXU50,WXU56,WXU62,WXU64,WXU70,WXU76,WXU78,WXU82,#REF!)*(1-$E$91)*0.095</f>
        <v>#REF!</v>
      </c>
      <c r="WXV97" s="1488" t="e">
        <f>SUM(WXV23,WXV27,WXV33,WXV38,WXV41,WXV44,WXV47,WXV50,WXV56,WXV62,WXV64,WXV70,WXV76,WXV78,WXV82,#REF!)*(1-$E$91)*0.095</f>
        <v>#REF!</v>
      </c>
      <c r="WXW97" s="1488" t="e">
        <f>SUM(WXW23,WXW27,WXW33,WXW38,WXW41,WXW44,WXW47,WXW50,WXW56,WXW62,WXW64,WXW70,WXW76,WXW78,WXW82,#REF!)*(1-$E$91)*0.095</f>
        <v>#REF!</v>
      </c>
      <c r="WXX97" s="1488" t="e">
        <f>SUM(WXX23,WXX27,WXX33,WXX38,WXX41,WXX44,WXX47,WXX50,WXX56,WXX62,WXX64,WXX70,WXX76,WXX78,WXX82,#REF!)*(1-$E$91)*0.095</f>
        <v>#REF!</v>
      </c>
      <c r="WXY97" s="1488" t="e">
        <f>SUM(WXY23,WXY27,WXY33,WXY38,WXY41,WXY44,WXY47,WXY50,WXY56,WXY62,WXY64,WXY70,WXY76,WXY78,WXY82,#REF!)*(1-$E$91)*0.095</f>
        <v>#REF!</v>
      </c>
      <c r="WXZ97" s="1488" t="e">
        <f>SUM(WXZ23,WXZ27,WXZ33,WXZ38,WXZ41,WXZ44,WXZ47,WXZ50,WXZ56,WXZ62,WXZ64,WXZ70,WXZ76,WXZ78,WXZ82,#REF!)*(1-$E$91)*0.095</f>
        <v>#REF!</v>
      </c>
      <c r="WYA97" s="1488" t="e">
        <f>SUM(WYA23,WYA27,WYA33,WYA38,WYA41,WYA44,WYA47,WYA50,WYA56,WYA62,WYA64,WYA70,WYA76,WYA78,WYA82,#REF!)*(1-$E$91)*0.095</f>
        <v>#REF!</v>
      </c>
      <c r="WYB97" s="1488" t="e">
        <f>SUM(WYB23,WYB27,WYB33,WYB38,WYB41,WYB44,WYB47,WYB50,WYB56,WYB62,WYB64,WYB70,WYB76,WYB78,WYB82,#REF!)*(1-$E$91)*0.095</f>
        <v>#REF!</v>
      </c>
      <c r="WYC97" s="1488" t="e">
        <f>SUM(WYC23,WYC27,WYC33,WYC38,WYC41,WYC44,WYC47,WYC50,WYC56,WYC62,WYC64,WYC70,WYC76,WYC78,WYC82,#REF!)*(1-$E$91)*0.095</f>
        <v>#REF!</v>
      </c>
      <c r="WYD97" s="1488" t="e">
        <f>SUM(WYD23,WYD27,WYD33,WYD38,WYD41,WYD44,WYD47,WYD50,WYD56,WYD62,WYD64,WYD70,WYD76,WYD78,WYD82,#REF!)*(1-$E$91)*0.095</f>
        <v>#REF!</v>
      </c>
      <c r="WYE97" s="1488" t="e">
        <f>SUM(WYE23,WYE27,WYE33,WYE38,WYE41,WYE44,WYE47,WYE50,WYE56,WYE62,WYE64,WYE70,WYE76,WYE78,WYE82,#REF!)*(1-$E$91)*0.095</f>
        <v>#REF!</v>
      </c>
      <c r="WYF97" s="1488" t="e">
        <f>SUM(WYF23,WYF27,WYF33,WYF38,WYF41,WYF44,WYF47,WYF50,WYF56,WYF62,WYF64,WYF70,WYF76,WYF78,WYF82,#REF!)*(1-$E$91)*0.095</f>
        <v>#REF!</v>
      </c>
      <c r="WYG97" s="1488" t="e">
        <f>SUM(WYG23,WYG27,WYG33,WYG38,WYG41,WYG44,WYG47,WYG50,WYG56,WYG62,WYG64,WYG70,WYG76,WYG78,WYG82,#REF!)*(1-$E$91)*0.095</f>
        <v>#REF!</v>
      </c>
      <c r="WYH97" s="1488" t="e">
        <f>SUM(WYH23,WYH27,WYH33,WYH38,WYH41,WYH44,WYH47,WYH50,WYH56,WYH62,WYH64,WYH70,WYH76,WYH78,WYH82,#REF!)*(1-$E$91)*0.095</f>
        <v>#REF!</v>
      </c>
      <c r="WYI97" s="1488" t="e">
        <f>SUM(WYI23,WYI27,WYI33,WYI38,WYI41,WYI44,WYI47,WYI50,WYI56,WYI62,WYI64,WYI70,WYI76,WYI78,WYI82,#REF!)*(1-$E$91)*0.095</f>
        <v>#REF!</v>
      </c>
      <c r="WYJ97" s="1488" t="e">
        <f>SUM(WYJ23,WYJ27,WYJ33,WYJ38,WYJ41,WYJ44,WYJ47,WYJ50,WYJ56,WYJ62,WYJ64,WYJ70,WYJ76,WYJ78,WYJ82,#REF!)*(1-$E$91)*0.095</f>
        <v>#REF!</v>
      </c>
      <c r="WYK97" s="1488" t="e">
        <f>SUM(WYK23,WYK27,WYK33,WYK38,WYK41,WYK44,WYK47,WYK50,WYK56,WYK62,WYK64,WYK70,WYK76,WYK78,WYK82,#REF!)*(1-$E$91)*0.095</f>
        <v>#REF!</v>
      </c>
      <c r="WYL97" s="1488" t="e">
        <f>SUM(WYL23,WYL27,WYL33,WYL38,WYL41,WYL44,WYL47,WYL50,WYL56,WYL62,WYL64,WYL70,WYL76,WYL78,WYL82,#REF!)*(1-$E$91)*0.095</f>
        <v>#REF!</v>
      </c>
      <c r="WYM97" s="1488" t="e">
        <f>SUM(WYM23,WYM27,WYM33,WYM38,WYM41,WYM44,WYM47,WYM50,WYM56,WYM62,WYM64,WYM70,WYM76,WYM78,WYM82,#REF!)*(1-$E$91)*0.095</f>
        <v>#REF!</v>
      </c>
      <c r="WYN97" s="1488" t="e">
        <f>SUM(WYN23,WYN27,WYN33,WYN38,WYN41,WYN44,WYN47,WYN50,WYN56,WYN62,WYN64,WYN70,WYN76,WYN78,WYN82,#REF!)*(1-$E$91)*0.095</f>
        <v>#REF!</v>
      </c>
      <c r="WYO97" s="1488" t="e">
        <f>SUM(WYO23,WYO27,WYO33,WYO38,WYO41,WYO44,WYO47,WYO50,WYO56,WYO62,WYO64,WYO70,WYO76,WYO78,WYO82,#REF!)*(1-$E$91)*0.095</f>
        <v>#REF!</v>
      </c>
      <c r="WYP97" s="1488" t="e">
        <f>SUM(WYP23,WYP27,WYP33,WYP38,WYP41,WYP44,WYP47,WYP50,WYP56,WYP62,WYP64,WYP70,WYP76,WYP78,WYP82,#REF!)*(1-$E$91)*0.095</f>
        <v>#REF!</v>
      </c>
      <c r="WYQ97" s="1488" t="e">
        <f>SUM(WYQ23,WYQ27,WYQ33,WYQ38,WYQ41,WYQ44,WYQ47,WYQ50,WYQ56,WYQ62,WYQ64,WYQ70,WYQ76,WYQ78,WYQ82,#REF!)*(1-$E$91)*0.095</f>
        <v>#REF!</v>
      </c>
      <c r="WYR97" s="1488" t="e">
        <f>SUM(WYR23,WYR27,WYR33,WYR38,WYR41,WYR44,WYR47,WYR50,WYR56,WYR62,WYR64,WYR70,WYR76,WYR78,WYR82,#REF!)*(1-$E$91)*0.095</f>
        <v>#REF!</v>
      </c>
      <c r="WYS97" s="1488" t="e">
        <f>SUM(WYS23,WYS27,WYS33,WYS38,WYS41,WYS44,WYS47,WYS50,WYS56,WYS62,WYS64,WYS70,WYS76,WYS78,WYS82,#REF!)*(1-$E$91)*0.095</f>
        <v>#REF!</v>
      </c>
      <c r="WYT97" s="1488" t="e">
        <f>SUM(WYT23,WYT27,WYT33,WYT38,WYT41,WYT44,WYT47,WYT50,WYT56,WYT62,WYT64,WYT70,WYT76,WYT78,WYT82,#REF!)*(1-$E$91)*0.095</f>
        <v>#REF!</v>
      </c>
      <c r="WYU97" s="1488" t="e">
        <f>SUM(WYU23,WYU27,WYU33,WYU38,WYU41,WYU44,WYU47,WYU50,WYU56,WYU62,WYU64,WYU70,WYU76,WYU78,WYU82,#REF!)*(1-$E$91)*0.095</f>
        <v>#REF!</v>
      </c>
      <c r="WYV97" s="1488" t="e">
        <f>SUM(WYV23,WYV27,WYV33,WYV38,WYV41,WYV44,WYV47,WYV50,WYV56,WYV62,WYV64,WYV70,WYV76,WYV78,WYV82,#REF!)*(1-$E$91)*0.095</f>
        <v>#REF!</v>
      </c>
      <c r="WYW97" s="1488" t="e">
        <f>SUM(WYW23,WYW27,WYW33,WYW38,WYW41,WYW44,WYW47,WYW50,WYW56,WYW62,WYW64,WYW70,WYW76,WYW78,WYW82,#REF!)*(1-$E$91)*0.095</f>
        <v>#REF!</v>
      </c>
      <c r="WYX97" s="1488" t="e">
        <f>SUM(WYX23,WYX27,WYX33,WYX38,WYX41,WYX44,WYX47,WYX50,WYX56,WYX62,WYX64,WYX70,WYX76,WYX78,WYX82,#REF!)*(1-$E$91)*0.095</f>
        <v>#REF!</v>
      </c>
      <c r="WYY97" s="1488" t="e">
        <f>SUM(WYY23,WYY27,WYY33,WYY38,WYY41,WYY44,WYY47,WYY50,WYY56,WYY62,WYY64,WYY70,WYY76,WYY78,WYY82,#REF!)*(1-$E$91)*0.095</f>
        <v>#REF!</v>
      </c>
      <c r="WYZ97" s="1488" t="e">
        <f>SUM(WYZ23,WYZ27,WYZ33,WYZ38,WYZ41,WYZ44,WYZ47,WYZ50,WYZ56,WYZ62,WYZ64,WYZ70,WYZ76,WYZ78,WYZ82,#REF!)*(1-$E$91)*0.095</f>
        <v>#REF!</v>
      </c>
      <c r="WZA97" s="1488" t="e">
        <f>SUM(WZA23,WZA27,WZA33,WZA38,WZA41,WZA44,WZA47,WZA50,WZA56,WZA62,WZA64,WZA70,WZA76,WZA78,WZA82,#REF!)*(1-$E$91)*0.095</f>
        <v>#REF!</v>
      </c>
      <c r="WZB97" s="1488" t="e">
        <f>SUM(WZB23,WZB27,WZB33,WZB38,WZB41,WZB44,WZB47,WZB50,WZB56,WZB62,WZB64,WZB70,WZB76,WZB78,WZB82,#REF!)*(1-$E$91)*0.095</f>
        <v>#REF!</v>
      </c>
      <c r="WZC97" s="1488" t="e">
        <f>SUM(WZC23,WZC27,WZC33,WZC38,WZC41,WZC44,WZC47,WZC50,WZC56,WZC62,WZC64,WZC70,WZC76,WZC78,WZC82,#REF!)*(1-$E$91)*0.095</f>
        <v>#REF!</v>
      </c>
      <c r="WZD97" s="1488" t="e">
        <f>SUM(WZD23,WZD27,WZD33,WZD38,WZD41,WZD44,WZD47,WZD50,WZD56,WZD62,WZD64,WZD70,WZD76,WZD78,WZD82,#REF!)*(1-$E$91)*0.095</f>
        <v>#REF!</v>
      </c>
      <c r="WZE97" s="1488" t="e">
        <f>SUM(WZE23,WZE27,WZE33,WZE38,WZE41,WZE44,WZE47,WZE50,WZE56,WZE62,WZE64,WZE70,WZE76,WZE78,WZE82,#REF!)*(1-$E$91)*0.095</f>
        <v>#REF!</v>
      </c>
      <c r="WZF97" s="1488" t="e">
        <f>SUM(WZF23,WZF27,WZF33,WZF38,WZF41,WZF44,WZF47,WZF50,WZF56,WZF62,WZF64,WZF70,WZF76,WZF78,WZF82,#REF!)*(1-$E$91)*0.095</f>
        <v>#REF!</v>
      </c>
      <c r="WZG97" s="1488" t="e">
        <f>SUM(WZG23,WZG27,WZG33,WZG38,WZG41,WZG44,WZG47,WZG50,WZG56,WZG62,WZG64,WZG70,WZG76,WZG78,WZG82,#REF!)*(1-$E$91)*0.095</f>
        <v>#REF!</v>
      </c>
      <c r="WZH97" s="1488" t="e">
        <f>SUM(WZH23,WZH27,WZH33,WZH38,WZH41,WZH44,WZH47,WZH50,WZH56,WZH62,WZH64,WZH70,WZH76,WZH78,WZH82,#REF!)*(1-$E$91)*0.095</f>
        <v>#REF!</v>
      </c>
      <c r="WZI97" s="1488" t="e">
        <f>SUM(WZI23,WZI27,WZI33,WZI38,WZI41,WZI44,WZI47,WZI50,WZI56,WZI62,WZI64,WZI70,WZI76,WZI78,WZI82,#REF!)*(1-$E$91)*0.095</f>
        <v>#REF!</v>
      </c>
      <c r="WZJ97" s="1488" t="e">
        <f>SUM(WZJ23,WZJ27,WZJ33,WZJ38,WZJ41,WZJ44,WZJ47,WZJ50,WZJ56,WZJ62,WZJ64,WZJ70,WZJ76,WZJ78,WZJ82,#REF!)*(1-$E$91)*0.095</f>
        <v>#REF!</v>
      </c>
      <c r="WZK97" s="1488" t="e">
        <f>SUM(WZK23,WZK27,WZK33,WZK38,WZK41,WZK44,WZK47,WZK50,WZK56,WZK62,WZK64,WZK70,WZK76,WZK78,WZK82,#REF!)*(1-$E$91)*0.095</f>
        <v>#REF!</v>
      </c>
      <c r="WZL97" s="1488" t="e">
        <f>SUM(WZL23,WZL27,WZL33,WZL38,WZL41,WZL44,WZL47,WZL50,WZL56,WZL62,WZL64,WZL70,WZL76,WZL78,WZL82,#REF!)*(1-$E$91)*0.095</f>
        <v>#REF!</v>
      </c>
      <c r="WZM97" s="1488" t="e">
        <f>SUM(WZM23,WZM27,WZM33,WZM38,WZM41,WZM44,WZM47,WZM50,WZM56,WZM62,WZM64,WZM70,WZM76,WZM78,WZM82,#REF!)*(1-$E$91)*0.095</f>
        <v>#REF!</v>
      </c>
      <c r="WZN97" s="1488" t="e">
        <f>SUM(WZN23,WZN27,WZN33,WZN38,WZN41,WZN44,WZN47,WZN50,WZN56,WZN62,WZN64,WZN70,WZN76,WZN78,WZN82,#REF!)*(1-$E$91)*0.095</f>
        <v>#REF!</v>
      </c>
      <c r="WZO97" s="1488" t="e">
        <f>SUM(WZO23,WZO27,WZO33,WZO38,WZO41,WZO44,WZO47,WZO50,WZO56,WZO62,WZO64,WZO70,WZO76,WZO78,WZO82,#REF!)*(1-$E$91)*0.095</f>
        <v>#REF!</v>
      </c>
      <c r="WZP97" s="1488" t="e">
        <f>SUM(WZP23,WZP27,WZP33,WZP38,WZP41,WZP44,WZP47,WZP50,WZP56,WZP62,WZP64,WZP70,WZP76,WZP78,WZP82,#REF!)*(1-$E$91)*0.095</f>
        <v>#REF!</v>
      </c>
      <c r="WZQ97" s="1488" t="e">
        <f>SUM(WZQ23,WZQ27,WZQ33,WZQ38,WZQ41,WZQ44,WZQ47,WZQ50,WZQ56,WZQ62,WZQ64,WZQ70,WZQ76,WZQ78,WZQ82,#REF!)*(1-$E$91)*0.095</f>
        <v>#REF!</v>
      </c>
      <c r="WZR97" s="1488" t="e">
        <f>SUM(WZR23,WZR27,WZR33,WZR38,WZR41,WZR44,WZR47,WZR50,WZR56,WZR62,WZR64,WZR70,WZR76,WZR78,WZR82,#REF!)*(1-$E$91)*0.095</f>
        <v>#REF!</v>
      </c>
      <c r="WZS97" s="1488" t="e">
        <f>SUM(WZS23,WZS27,WZS33,WZS38,WZS41,WZS44,WZS47,WZS50,WZS56,WZS62,WZS64,WZS70,WZS76,WZS78,WZS82,#REF!)*(1-$E$91)*0.095</f>
        <v>#REF!</v>
      </c>
      <c r="WZT97" s="1488" t="e">
        <f>SUM(WZT23,WZT27,WZT33,WZT38,WZT41,WZT44,WZT47,WZT50,WZT56,WZT62,WZT64,WZT70,WZT76,WZT78,WZT82,#REF!)*(1-$E$91)*0.095</f>
        <v>#REF!</v>
      </c>
      <c r="WZU97" s="1488" t="e">
        <f>SUM(WZU23,WZU27,WZU33,WZU38,WZU41,WZU44,WZU47,WZU50,WZU56,WZU62,WZU64,WZU70,WZU76,WZU78,WZU82,#REF!)*(1-$E$91)*0.095</f>
        <v>#REF!</v>
      </c>
      <c r="WZV97" s="1488" t="e">
        <f>SUM(WZV23,WZV27,WZV33,WZV38,WZV41,WZV44,WZV47,WZV50,WZV56,WZV62,WZV64,WZV70,WZV76,WZV78,WZV82,#REF!)*(1-$E$91)*0.095</f>
        <v>#REF!</v>
      </c>
      <c r="WZW97" s="1488" t="e">
        <f>SUM(WZW23,WZW27,WZW33,WZW38,WZW41,WZW44,WZW47,WZW50,WZW56,WZW62,WZW64,WZW70,WZW76,WZW78,WZW82,#REF!)*(1-$E$91)*0.095</f>
        <v>#REF!</v>
      </c>
      <c r="WZX97" s="1488" t="e">
        <f>SUM(WZX23,WZX27,WZX33,WZX38,WZX41,WZX44,WZX47,WZX50,WZX56,WZX62,WZX64,WZX70,WZX76,WZX78,WZX82,#REF!)*(1-$E$91)*0.095</f>
        <v>#REF!</v>
      </c>
      <c r="WZY97" s="1488" t="e">
        <f>SUM(WZY23,WZY27,WZY33,WZY38,WZY41,WZY44,WZY47,WZY50,WZY56,WZY62,WZY64,WZY70,WZY76,WZY78,WZY82,#REF!)*(1-$E$91)*0.095</f>
        <v>#REF!</v>
      </c>
      <c r="WZZ97" s="1488" t="e">
        <f>SUM(WZZ23,WZZ27,WZZ33,WZZ38,WZZ41,WZZ44,WZZ47,WZZ50,WZZ56,WZZ62,WZZ64,WZZ70,WZZ76,WZZ78,WZZ82,#REF!)*(1-$E$91)*0.095</f>
        <v>#REF!</v>
      </c>
      <c r="XAA97" s="1488" t="e">
        <f>SUM(XAA23,XAA27,XAA33,XAA38,XAA41,XAA44,XAA47,XAA50,XAA56,XAA62,XAA64,XAA70,XAA76,XAA78,XAA82,#REF!)*(1-$E$91)*0.095</f>
        <v>#REF!</v>
      </c>
      <c r="XAB97" s="1488" t="e">
        <f>SUM(XAB23,XAB27,XAB33,XAB38,XAB41,XAB44,XAB47,XAB50,XAB56,XAB62,XAB64,XAB70,XAB76,XAB78,XAB82,#REF!)*(1-$E$91)*0.095</f>
        <v>#REF!</v>
      </c>
      <c r="XAC97" s="1488" t="e">
        <f>SUM(XAC23,XAC27,XAC33,XAC38,XAC41,XAC44,XAC47,XAC50,XAC56,XAC62,XAC64,XAC70,XAC76,XAC78,XAC82,#REF!)*(1-$E$91)*0.095</f>
        <v>#REF!</v>
      </c>
      <c r="XAD97" s="1488" t="e">
        <f>SUM(XAD23,XAD27,XAD33,XAD38,XAD41,XAD44,XAD47,XAD50,XAD56,XAD62,XAD64,XAD70,XAD76,XAD78,XAD82,#REF!)*(1-$E$91)*0.095</f>
        <v>#REF!</v>
      </c>
      <c r="XAE97" s="1488" t="e">
        <f>SUM(XAE23,XAE27,XAE33,XAE38,XAE41,XAE44,XAE47,XAE50,XAE56,XAE62,XAE64,XAE70,XAE76,XAE78,XAE82,#REF!)*(1-$E$91)*0.095</f>
        <v>#REF!</v>
      </c>
      <c r="XAF97" s="1488" t="e">
        <f>SUM(XAF23,XAF27,XAF33,XAF38,XAF41,XAF44,XAF47,XAF50,XAF56,XAF62,XAF64,XAF70,XAF76,XAF78,XAF82,#REF!)*(1-$E$91)*0.095</f>
        <v>#REF!</v>
      </c>
      <c r="XAG97" s="1488" t="e">
        <f>SUM(XAG23,XAG27,XAG33,XAG38,XAG41,XAG44,XAG47,XAG50,XAG56,XAG62,XAG64,XAG70,XAG76,XAG78,XAG82,#REF!)*(1-$E$91)*0.095</f>
        <v>#REF!</v>
      </c>
      <c r="XAH97" s="1488" t="e">
        <f>SUM(XAH23,XAH27,XAH33,XAH38,XAH41,XAH44,XAH47,XAH50,XAH56,XAH62,XAH64,XAH70,XAH76,XAH78,XAH82,#REF!)*(1-$E$91)*0.095</f>
        <v>#REF!</v>
      </c>
      <c r="XAI97" s="1488" t="e">
        <f>SUM(XAI23,XAI27,XAI33,XAI38,XAI41,XAI44,XAI47,XAI50,XAI56,XAI62,XAI64,XAI70,XAI76,XAI78,XAI82,#REF!)*(1-$E$91)*0.095</f>
        <v>#REF!</v>
      </c>
      <c r="XAJ97" s="1488" t="e">
        <f>SUM(XAJ23,XAJ27,XAJ33,XAJ38,XAJ41,XAJ44,XAJ47,XAJ50,XAJ56,XAJ62,XAJ64,XAJ70,XAJ76,XAJ78,XAJ82,#REF!)*(1-$E$91)*0.095</f>
        <v>#REF!</v>
      </c>
      <c r="XAK97" s="1488" t="e">
        <f>SUM(XAK23,XAK27,XAK33,XAK38,XAK41,XAK44,XAK47,XAK50,XAK56,XAK62,XAK64,XAK70,XAK76,XAK78,XAK82,#REF!)*(1-$E$91)*0.095</f>
        <v>#REF!</v>
      </c>
      <c r="XAL97" s="1488" t="e">
        <f>SUM(XAL23,XAL27,XAL33,XAL38,XAL41,XAL44,XAL47,XAL50,XAL56,XAL62,XAL64,XAL70,XAL76,XAL78,XAL82,#REF!)*(1-$E$91)*0.095</f>
        <v>#REF!</v>
      </c>
      <c r="XAM97" s="1488" t="e">
        <f>SUM(XAM23,XAM27,XAM33,XAM38,XAM41,XAM44,XAM47,XAM50,XAM56,XAM62,XAM64,XAM70,XAM76,XAM78,XAM82,#REF!)*(1-$E$91)*0.095</f>
        <v>#REF!</v>
      </c>
      <c r="XAN97" s="1488" t="e">
        <f>SUM(XAN23,XAN27,XAN33,XAN38,XAN41,XAN44,XAN47,XAN50,XAN56,XAN62,XAN64,XAN70,XAN76,XAN78,XAN82,#REF!)*(1-$E$91)*0.095</f>
        <v>#REF!</v>
      </c>
      <c r="XAO97" s="1488" t="e">
        <f>SUM(XAO23,XAO27,XAO33,XAO38,XAO41,XAO44,XAO47,XAO50,XAO56,XAO62,XAO64,XAO70,XAO76,XAO78,XAO82,#REF!)*(1-$E$91)*0.095</f>
        <v>#REF!</v>
      </c>
      <c r="XAP97" s="1488" t="e">
        <f>SUM(XAP23,XAP27,XAP33,XAP38,XAP41,XAP44,XAP47,XAP50,XAP56,XAP62,XAP64,XAP70,XAP76,XAP78,XAP82,#REF!)*(1-$E$91)*0.095</f>
        <v>#REF!</v>
      </c>
      <c r="XAQ97" s="1488" t="e">
        <f>SUM(XAQ23,XAQ27,XAQ33,XAQ38,XAQ41,XAQ44,XAQ47,XAQ50,XAQ56,XAQ62,XAQ64,XAQ70,XAQ76,XAQ78,XAQ82,#REF!)*(1-$E$91)*0.095</f>
        <v>#REF!</v>
      </c>
      <c r="XAR97" s="1488" t="e">
        <f>SUM(XAR23,XAR27,XAR33,XAR38,XAR41,XAR44,XAR47,XAR50,XAR56,XAR62,XAR64,XAR70,XAR76,XAR78,XAR82,#REF!)*(1-$E$91)*0.095</f>
        <v>#REF!</v>
      </c>
      <c r="XAS97" s="1488" t="e">
        <f>SUM(XAS23,XAS27,XAS33,XAS38,XAS41,XAS44,XAS47,XAS50,XAS56,XAS62,XAS64,XAS70,XAS76,XAS78,XAS82,#REF!)*(1-$E$91)*0.095</f>
        <v>#REF!</v>
      </c>
      <c r="XAT97" s="1488" t="e">
        <f>SUM(XAT23,XAT27,XAT33,XAT38,XAT41,XAT44,XAT47,XAT50,XAT56,XAT62,XAT64,XAT70,XAT76,XAT78,XAT82,#REF!)*(1-$E$91)*0.095</f>
        <v>#REF!</v>
      </c>
      <c r="XAU97" s="1488" t="e">
        <f>SUM(XAU23,XAU27,XAU33,XAU38,XAU41,XAU44,XAU47,XAU50,XAU56,XAU62,XAU64,XAU70,XAU76,XAU78,XAU82,#REF!)*(1-$E$91)*0.095</f>
        <v>#REF!</v>
      </c>
      <c r="XAV97" s="1488" t="e">
        <f>SUM(XAV23,XAV27,XAV33,XAV38,XAV41,XAV44,XAV47,XAV50,XAV56,XAV62,XAV64,XAV70,XAV76,XAV78,XAV82,#REF!)*(1-$E$91)*0.095</f>
        <v>#REF!</v>
      </c>
      <c r="XAW97" s="1488" t="e">
        <f>SUM(XAW23,XAW27,XAW33,XAW38,XAW41,XAW44,XAW47,XAW50,XAW56,XAW62,XAW64,XAW70,XAW76,XAW78,XAW82,#REF!)*(1-$E$91)*0.095</f>
        <v>#REF!</v>
      </c>
      <c r="XAX97" s="1488" t="e">
        <f>SUM(XAX23,XAX27,XAX33,XAX38,XAX41,XAX44,XAX47,XAX50,XAX56,XAX62,XAX64,XAX70,XAX76,XAX78,XAX82,#REF!)*(1-$E$91)*0.095</f>
        <v>#REF!</v>
      </c>
      <c r="XAY97" s="1488" t="e">
        <f>SUM(XAY23,XAY27,XAY33,XAY38,XAY41,XAY44,XAY47,XAY50,XAY56,XAY62,XAY64,XAY70,XAY76,XAY78,XAY82,#REF!)*(1-$E$91)*0.095</f>
        <v>#REF!</v>
      </c>
      <c r="XAZ97" s="1488" t="e">
        <f>SUM(XAZ23,XAZ27,XAZ33,XAZ38,XAZ41,XAZ44,XAZ47,XAZ50,XAZ56,XAZ62,XAZ64,XAZ70,XAZ76,XAZ78,XAZ82,#REF!)*(1-$E$91)*0.095</f>
        <v>#REF!</v>
      </c>
      <c r="XBA97" s="1488" t="e">
        <f>SUM(XBA23,XBA27,XBA33,XBA38,XBA41,XBA44,XBA47,XBA50,XBA56,XBA62,XBA64,XBA70,XBA76,XBA78,XBA82,#REF!)*(1-$E$91)*0.095</f>
        <v>#REF!</v>
      </c>
      <c r="XBB97" s="1488" t="e">
        <f>SUM(XBB23,XBB27,XBB33,XBB38,XBB41,XBB44,XBB47,XBB50,XBB56,XBB62,XBB64,XBB70,XBB76,XBB78,XBB82,#REF!)*(1-$E$91)*0.095</f>
        <v>#REF!</v>
      </c>
      <c r="XBC97" s="1488" t="e">
        <f>SUM(XBC23,XBC27,XBC33,XBC38,XBC41,XBC44,XBC47,XBC50,XBC56,XBC62,XBC64,XBC70,XBC76,XBC78,XBC82,#REF!)*(1-$E$91)*0.095</f>
        <v>#REF!</v>
      </c>
      <c r="XBD97" s="1488" t="e">
        <f>SUM(XBD23,XBD27,XBD33,XBD38,XBD41,XBD44,XBD47,XBD50,XBD56,XBD62,XBD64,XBD70,XBD76,XBD78,XBD82,#REF!)*(1-$E$91)*0.095</f>
        <v>#REF!</v>
      </c>
      <c r="XBE97" s="1488" t="e">
        <f>SUM(XBE23,XBE27,XBE33,XBE38,XBE41,XBE44,XBE47,XBE50,XBE56,XBE62,XBE64,XBE70,XBE76,XBE78,XBE82,#REF!)*(1-$E$91)*0.095</f>
        <v>#REF!</v>
      </c>
      <c r="XBF97" s="1488" t="e">
        <f>SUM(XBF23,XBF27,XBF33,XBF38,XBF41,XBF44,XBF47,XBF50,XBF56,XBF62,XBF64,XBF70,XBF76,XBF78,XBF82,#REF!)*(1-$E$91)*0.095</f>
        <v>#REF!</v>
      </c>
      <c r="XBG97" s="1488" t="e">
        <f>SUM(XBG23,XBG27,XBG33,XBG38,XBG41,XBG44,XBG47,XBG50,XBG56,XBG62,XBG64,XBG70,XBG76,XBG78,XBG82,#REF!)*(1-$E$91)*0.095</f>
        <v>#REF!</v>
      </c>
      <c r="XBH97" s="1488" t="e">
        <f>SUM(XBH23,XBH27,XBH33,XBH38,XBH41,XBH44,XBH47,XBH50,XBH56,XBH62,XBH64,XBH70,XBH76,XBH78,XBH82,#REF!)*(1-$E$91)*0.095</f>
        <v>#REF!</v>
      </c>
      <c r="XBI97" s="1488" t="e">
        <f>SUM(XBI23,XBI27,XBI33,XBI38,XBI41,XBI44,XBI47,XBI50,XBI56,XBI62,XBI64,XBI70,XBI76,XBI78,XBI82,#REF!)*(1-$E$91)*0.095</f>
        <v>#REF!</v>
      </c>
      <c r="XBJ97" s="1488" t="e">
        <f>SUM(XBJ23,XBJ27,XBJ33,XBJ38,XBJ41,XBJ44,XBJ47,XBJ50,XBJ56,XBJ62,XBJ64,XBJ70,XBJ76,XBJ78,XBJ82,#REF!)*(1-$E$91)*0.095</f>
        <v>#REF!</v>
      </c>
      <c r="XBK97" s="1488" t="e">
        <f>SUM(XBK23,XBK27,XBK33,XBK38,XBK41,XBK44,XBK47,XBK50,XBK56,XBK62,XBK64,XBK70,XBK76,XBK78,XBK82,#REF!)*(1-$E$91)*0.095</f>
        <v>#REF!</v>
      </c>
      <c r="XBL97" s="1488" t="e">
        <f>SUM(XBL23,XBL27,XBL33,XBL38,XBL41,XBL44,XBL47,XBL50,XBL56,XBL62,XBL64,XBL70,XBL76,XBL78,XBL82,#REF!)*(1-$E$91)*0.095</f>
        <v>#REF!</v>
      </c>
      <c r="XBM97" s="1488" t="e">
        <f>SUM(XBM23,XBM27,XBM33,XBM38,XBM41,XBM44,XBM47,XBM50,XBM56,XBM62,XBM64,XBM70,XBM76,XBM78,XBM82,#REF!)*(1-$E$91)*0.095</f>
        <v>#REF!</v>
      </c>
      <c r="XBN97" s="1488" t="e">
        <f>SUM(XBN23,XBN27,XBN33,XBN38,XBN41,XBN44,XBN47,XBN50,XBN56,XBN62,XBN64,XBN70,XBN76,XBN78,XBN82,#REF!)*(1-$E$91)*0.095</f>
        <v>#REF!</v>
      </c>
      <c r="XBO97" s="1488" t="e">
        <f>SUM(XBO23,XBO27,XBO33,XBO38,XBO41,XBO44,XBO47,XBO50,XBO56,XBO62,XBO64,XBO70,XBO76,XBO78,XBO82,#REF!)*(1-$E$91)*0.095</f>
        <v>#REF!</v>
      </c>
      <c r="XBP97" s="1488" t="e">
        <f>SUM(XBP23,XBP27,XBP33,XBP38,XBP41,XBP44,XBP47,XBP50,XBP56,XBP62,XBP64,XBP70,XBP76,XBP78,XBP82,#REF!)*(1-$E$91)*0.095</f>
        <v>#REF!</v>
      </c>
      <c r="XBQ97" s="1488" t="e">
        <f>SUM(XBQ23,XBQ27,XBQ33,XBQ38,XBQ41,XBQ44,XBQ47,XBQ50,XBQ56,XBQ62,XBQ64,XBQ70,XBQ76,XBQ78,XBQ82,#REF!)*(1-$E$91)*0.095</f>
        <v>#REF!</v>
      </c>
      <c r="XBR97" s="1488" t="e">
        <f>SUM(XBR23,XBR27,XBR33,XBR38,XBR41,XBR44,XBR47,XBR50,XBR56,XBR62,XBR64,XBR70,XBR76,XBR78,XBR82,#REF!)*(1-$E$91)*0.095</f>
        <v>#REF!</v>
      </c>
      <c r="XBS97" s="1488" t="e">
        <f>SUM(XBS23,XBS27,XBS33,XBS38,XBS41,XBS44,XBS47,XBS50,XBS56,XBS62,XBS64,XBS70,XBS76,XBS78,XBS82,#REF!)*(1-$E$91)*0.095</f>
        <v>#REF!</v>
      </c>
      <c r="XBT97" s="1488" t="e">
        <f>SUM(XBT23,XBT27,XBT33,XBT38,XBT41,XBT44,XBT47,XBT50,XBT56,XBT62,XBT64,XBT70,XBT76,XBT78,XBT82,#REF!)*(1-$E$91)*0.095</f>
        <v>#REF!</v>
      </c>
      <c r="XBU97" s="1488" t="e">
        <f>SUM(XBU23,XBU27,XBU33,XBU38,XBU41,XBU44,XBU47,XBU50,XBU56,XBU62,XBU64,XBU70,XBU76,XBU78,XBU82,#REF!)*(1-$E$91)*0.095</f>
        <v>#REF!</v>
      </c>
      <c r="XBV97" s="1488" t="e">
        <f>SUM(XBV23,XBV27,XBV33,XBV38,XBV41,XBV44,XBV47,XBV50,XBV56,XBV62,XBV64,XBV70,XBV76,XBV78,XBV82,#REF!)*(1-$E$91)*0.095</f>
        <v>#REF!</v>
      </c>
      <c r="XBW97" s="1488" t="e">
        <f>SUM(XBW23,XBW27,XBW33,XBW38,XBW41,XBW44,XBW47,XBW50,XBW56,XBW62,XBW64,XBW70,XBW76,XBW78,XBW82,#REF!)*(1-$E$91)*0.095</f>
        <v>#REF!</v>
      </c>
      <c r="XBX97" s="1488" t="e">
        <f>SUM(XBX23,XBX27,XBX33,XBX38,XBX41,XBX44,XBX47,XBX50,XBX56,XBX62,XBX64,XBX70,XBX76,XBX78,XBX82,#REF!)*(1-$E$91)*0.095</f>
        <v>#REF!</v>
      </c>
      <c r="XBY97" s="1488" t="e">
        <f>SUM(XBY23,XBY27,XBY33,XBY38,XBY41,XBY44,XBY47,XBY50,XBY56,XBY62,XBY64,XBY70,XBY76,XBY78,XBY82,#REF!)*(1-$E$91)*0.095</f>
        <v>#REF!</v>
      </c>
      <c r="XBZ97" s="1488" t="e">
        <f>SUM(XBZ23,XBZ27,XBZ33,XBZ38,XBZ41,XBZ44,XBZ47,XBZ50,XBZ56,XBZ62,XBZ64,XBZ70,XBZ76,XBZ78,XBZ82,#REF!)*(1-$E$91)*0.095</f>
        <v>#REF!</v>
      </c>
      <c r="XCA97" s="1488" t="e">
        <f>SUM(XCA23,XCA27,XCA33,XCA38,XCA41,XCA44,XCA47,XCA50,XCA56,XCA62,XCA64,XCA70,XCA76,XCA78,XCA82,#REF!)*(1-$E$91)*0.095</f>
        <v>#REF!</v>
      </c>
      <c r="XCB97" s="1488" t="e">
        <f>SUM(XCB23,XCB27,XCB33,XCB38,XCB41,XCB44,XCB47,XCB50,XCB56,XCB62,XCB64,XCB70,XCB76,XCB78,XCB82,#REF!)*(1-$E$91)*0.095</f>
        <v>#REF!</v>
      </c>
      <c r="XCC97" s="1488" t="e">
        <f>SUM(XCC23,XCC27,XCC33,XCC38,XCC41,XCC44,XCC47,XCC50,XCC56,XCC62,XCC64,XCC70,XCC76,XCC78,XCC82,#REF!)*(1-$E$91)*0.095</f>
        <v>#REF!</v>
      </c>
      <c r="XCD97" s="1488" t="e">
        <f>SUM(XCD23,XCD27,XCD33,XCD38,XCD41,XCD44,XCD47,XCD50,XCD56,XCD62,XCD64,XCD70,XCD76,XCD78,XCD82,#REF!)*(1-$E$91)*0.095</f>
        <v>#REF!</v>
      </c>
      <c r="XCE97" s="1488" t="e">
        <f>SUM(XCE23,XCE27,XCE33,XCE38,XCE41,XCE44,XCE47,XCE50,XCE56,XCE62,XCE64,XCE70,XCE76,XCE78,XCE82,#REF!)*(1-$E$91)*0.095</f>
        <v>#REF!</v>
      </c>
      <c r="XCF97" s="1488" t="e">
        <f>SUM(XCF23,XCF27,XCF33,XCF38,XCF41,XCF44,XCF47,XCF50,XCF56,XCF62,XCF64,XCF70,XCF76,XCF78,XCF82,#REF!)*(1-$E$91)*0.095</f>
        <v>#REF!</v>
      </c>
      <c r="XCG97" s="1488" t="e">
        <f>SUM(XCG23,XCG27,XCG33,XCG38,XCG41,XCG44,XCG47,XCG50,XCG56,XCG62,XCG64,XCG70,XCG76,XCG78,XCG82,#REF!)*(1-$E$91)*0.095</f>
        <v>#REF!</v>
      </c>
      <c r="XCH97" s="1488" t="e">
        <f>SUM(XCH23,XCH27,XCH33,XCH38,XCH41,XCH44,XCH47,XCH50,XCH56,XCH62,XCH64,XCH70,XCH76,XCH78,XCH82,#REF!)*(1-$E$91)*0.095</f>
        <v>#REF!</v>
      </c>
      <c r="XCI97" s="1488" t="e">
        <f>SUM(XCI23,XCI27,XCI33,XCI38,XCI41,XCI44,XCI47,XCI50,XCI56,XCI62,XCI64,XCI70,XCI76,XCI78,XCI82,#REF!)*(1-$E$91)*0.095</f>
        <v>#REF!</v>
      </c>
      <c r="XCJ97" s="1488" t="e">
        <f>SUM(XCJ23,XCJ27,XCJ33,XCJ38,XCJ41,XCJ44,XCJ47,XCJ50,XCJ56,XCJ62,XCJ64,XCJ70,XCJ76,XCJ78,XCJ82,#REF!)*(1-$E$91)*0.095</f>
        <v>#REF!</v>
      </c>
      <c r="XCK97" s="1488" t="e">
        <f>SUM(XCK23,XCK27,XCK33,XCK38,XCK41,XCK44,XCK47,XCK50,XCK56,XCK62,XCK64,XCK70,XCK76,XCK78,XCK82,#REF!)*(1-$E$91)*0.095</f>
        <v>#REF!</v>
      </c>
      <c r="XCL97" s="1488" t="e">
        <f>SUM(XCL23,XCL27,XCL33,XCL38,XCL41,XCL44,XCL47,XCL50,XCL56,XCL62,XCL64,XCL70,XCL76,XCL78,XCL82,#REF!)*(1-$E$91)*0.095</f>
        <v>#REF!</v>
      </c>
      <c r="XCM97" s="1488" t="e">
        <f>SUM(XCM23,XCM27,XCM33,XCM38,XCM41,XCM44,XCM47,XCM50,XCM56,XCM62,XCM64,XCM70,XCM76,XCM78,XCM82,#REF!)*(1-$E$91)*0.095</f>
        <v>#REF!</v>
      </c>
      <c r="XCN97" s="1488" t="e">
        <f>SUM(XCN23,XCN27,XCN33,XCN38,XCN41,XCN44,XCN47,XCN50,XCN56,XCN62,XCN64,XCN70,XCN76,XCN78,XCN82,#REF!)*(1-$E$91)*0.095</f>
        <v>#REF!</v>
      </c>
      <c r="XCO97" s="1488" t="e">
        <f>SUM(XCO23,XCO27,XCO33,XCO38,XCO41,XCO44,XCO47,XCO50,XCO56,XCO62,XCO64,XCO70,XCO76,XCO78,XCO82,#REF!)*(1-$E$91)*0.095</f>
        <v>#REF!</v>
      </c>
      <c r="XCP97" s="1488" t="e">
        <f>SUM(XCP23,XCP27,XCP33,XCP38,XCP41,XCP44,XCP47,XCP50,XCP56,XCP62,XCP64,XCP70,XCP76,XCP78,XCP82,#REF!)*(1-$E$91)*0.095</f>
        <v>#REF!</v>
      </c>
      <c r="XCQ97" s="1488" t="e">
        <f>SUM(XCQ23,XCQ27,XCQ33,XCQ38,XCQ41,XCQ44,XCQ47,XCQ50,XCQ56,XCQ62,XCQ64,XCQ70,XCQ76,XCQ78,XCQ82,#REF!)*(1-$E$91)*0.095</f>
        <v>#REF!</v>
      </c>
      <c r="XCR97" s="1488" t="e">
        <f>SUM(XCR23,XCR27,XCR33,XCR38,XCR41,XCR44,XCR47,XCR50,XCR56,XCR62,XCR64,XCR70,XCR76,XCR78,XCR82,#REF!)*(1-$E$91)*0.095</f>
        <v>#REF!</v>
      </c>
      <c r="XCS97" s="1488" t="e">
        <f>SUM(XCS23,XCS27,XCS33,XCS38,XCS41,XCS44,XCS47,XCS50,XCS56,XCS62,XCS64,XCS70,XCS76,XCS78,XCS82,#REF!)*(1-$E$91)*0.095</f>
        <v>#REF!</v>
      </c>
      <c r="XCT97" s="1488" t="e">
        <f>SUM(XCT23,XCT27,XCT33,XCT38,XCT41,XCT44,XCT47,XCT50,XCT56,XCT62,XCT64,XCT70,XCT76,XCT78,XCT82,#REF!)*(1-$E$91)*0.095</f>
        <v>#REF!</v>
      </c>
      <c r="XCU97" s="1488" t="e">
        <f>SUM(XCU23,XCU27,XCU33,XCU38,XCU41,XCU44,XCU47,XCU50,XCU56,XCU62,XCU64,XCU70,XCU76,XCU78,XCU82,#REF!)*(1-$E$91)*0.095</f>
        <v>#REF!</v>
      </c>
      <c r="XCV97" s="1488" t="e">
        <f>SUM(XCV23,XCV27,XCV33,XCV38,XCV41,XCV44,XCV47,XCV50,XCV56,XCV62,XCV64,XCV70,XCV76,XCV78,XCV82,#REF!)*(1-$E$91)*0.095</f>
        <v>#REF!</v>
      </c>
      <c r="XCW97" s="1488" t="e">
        <f>SUM(XCW23,XCW27,XCW33,XCW38,XCW41,XCW44,XCW47,XCW50,XCW56,XCW62,XCW64,XCW70,XCW76,XCW78,XCW82,#REF!)*(1-$E$91)*0.095</f>
        <v>#REF!</v>
      </c>
      <c r="XCX97" s="1488" t="e">
        <f>SUM(XCX23,XCX27,XCX33,XCX38,XCX41,XCX44,XCX47,XCX50,XCX56,XCX62,XCX64,XCX70,XCX76,XCX78,XCX82,#REF!)*(1-$E$91)*0.095</f>
        <v>#REF!</v>
      </c>
      <c r="XCY97" s="1488" t="e">
        <f>SUM(XCY23,XCY27,XCY33,XCY38,XCY41,XCY44,XCY47,XCY50,XCY56,XCY62,XCY64,XCY70,XCY76,XCY78,XCY82,#REF!)*(1-$E$91)*0.095</f>
        <v>#REF!</v>
      </c>
      <c r="XCZ97" s="1488" t="e">
        <f>SUM(XCZ23,XCZ27,XCZ33,XCZ38,XCZ41,XCZ44,XCZ47,XCZ50,XCZ56,XCZ62,XCZ64,XCZ70,XCZ76,XCZ78,XCZ82,#REF!)*(1-$E$91)*0.095</f>
        <v>#REF!</v>
      </c>
      <c r="XDA97" s="1488" t="e">
        <f>SUM(XDA23,XDA27,XDA33,XDA38,XDA41,XDA44,XDA47,XDA50,XDA56,XDA62,XDA64,XDA70,XDA76,XDA78,XDA82,#REF!)*(1-$E$91)*0.095</f>
        <v>#REF!</v>
      </c>
      <c r="XDB97" s="1488" t="e">
        <f>SUM(XDB23,XDB27,XDB33,XDB38,XDB41,XDB44,XDB47,XDB50,XDB56,XDB62,XDB64,XDB70,XDB76,XDB78,XDB82,#REF!)*(1-$E$91)*0.095</f>
        <v>#REF!</v>
      </c>
      <c r="XDC97" s="1488" t="e">
        <f>SUM(XDC23,XDC27,XDC33,XDC38,XDC41,XDC44,XDC47,XDC50,XDC56,XDC62,XDC64,XDC70,XDC76,XDC78,XDC82,#REF!)*(1-$E$91)*0.095</f>
        <v>#REF!</v>
      </c>
      <c r="XDD97" s="1488" t="e">
        <f>SUM(XDD23,XDD27,XDD33,XDD38,XDD41,XDD44,XDD47,XDD50,XDD56,XDD62,XDD64,XDD70,XDD76,XDD78,XDD82,#REF!)*(1-$E$91)*0.095</f>
        <v>#REF!</v>
      </c>
      <c r="XDE97" s="1488" t="e">
        <f>SUM(XDE23,XDE27,XDE33,XDE38,XDE41,XDE44,XDE47,XDE50,XDE56,XDE62,XDE64,XDE70,XDE76,XDE78,XDE82,#REF!)*(1-$E$91)*0.095</f>
        <v>#REF!</v>
      </c>
      <c r="XDF97" s="1488" t="e">
        <f>SUM(XDF23,XDF27,XDF33,XDF38,XDF41,XDF44,XDF47,XDF50,XDF56,XDF62,XDF64,XDF70,XDF76,XDF78,XDF82,#REF!)*(1-$E$91)*0.095</f>
        <v>#REF!</v>
      </c>
      <c r="XDG97" s="1488" t="e">
        <f>SUM(XDG23,XDG27,XDG33,XDG38,XDG41,XDG44,XDG47,XDG50,XDG56,XDG62,XDG64,XDG70,XDG76,XDG78,XDG82,#REF!)*(1-$E$91)*0.095</f>
        <v>#REF!</v>
      </c>
      <c r="XDH97" s="1488" t="e">
        <f>SUM(XDH23,XDH27,XDH33,XDH38,XDH41,XDH44,XDH47,XDH50,XDH56,XDH62,XDH64,XDH70,XDH76,XDH78,XDH82,#REF!)*(1-$E$91)*0.095</f>
        <v>#REF!</v>
      </c>
      <c r="XDI97" s="1488" t="e">
        <f>SUM(XDI23,XDI27,XDI33,XDI38,XDI41,XDI44,XDI47,XDI50,XDI56,XDI62,XDI64,XDI70,XDI76,XDI78,XDI82,#REF!)*(1-$E$91)*0.095</f>
        <v>#REF!</v>
      </c>
      <c r="XDJ97" s="1488" t="e">
        <f>SUM(XDJ23,XDJ27,XDJ33,XDJ38,XDJ41,XDJ44,XDJ47,XDJ50,XDJ56,XDJ62,XDJ64,XDJ70,XDJ76,XDJ78,XDJ82,#REF!)*(1-$E$91)*0.095</f>
        <v>#REF!</v>
      </c>
      <c r="XDK97" s="1488" t="e">
        <f>SUM(XDK23,XDK27,XDK33,XDK38,XDK41,XDK44,XDK47,XDK50,XDK56,XDK62,XDK64,XDK70,XDK76,XDK78,XDK82,#REF!)*(1-$E$91)*0.095</f>
        <v>#REF!</v>
      </c>
      <c r="XDL97" s="1488" t="e">
        <f>SUM(XDL23,XDL27,XDL33,XDL38,XDL41,XDL44,XDL47,XDL50,XDL56,XDL62,XDL64,XDL70,XDL76,XDL78,XDL82,#REF!)*(1-$E$91)*0.095</f>
        <v>#REF!</v>
      </c>
      <c r="XDM97" s="1488" t="e">
        <f>SUM(XDM23,XDM27,XDM33,XDM38,XDM41,XDM44,XDM47,XDM50,XDM56,XDM62,XDM64,XDM70,XDM76,XDM78,XDM82,#REF!)*(1-$E$91)*0.095</f>
        <v>#REF!</v>
      </c>
      <c r="XDN97" s="1488" t="e">
        <f>SUM(XDN23,XDN27,XDN33,XDN38,XDN41,XDN44,XDN47,XDN50,XDN56,XDN62,XDN64,XDN70,XDN76,XDN78,XDN82,#REF!)*(1-$E$91)*0.095</f>
        <v>#REF!</v>
      </c>
      <c r="XDO97" s="1488" t="e">
        <f>SUM(XDO23,XDO27,XDO33,XDO38,XDO41,XDO44,XDO47,XDO50,XDO56,XDO62,XDO64,XDO70,XDO76,XDO78,XDO82,#REF!)*(1-$E$91)*0.095</f>
        <v>#REF!</v>
      </c>
      <c r="XDP97" s="1488" t="e">
        <f>SUM(XDP23,XDP27,XDP33,XDP38,XDP41,XDP44,XDP47,XDP50,XDP56,XDP62,XDP64,XDP70,XDP76,XDP78,XDP82,#REF!)*(1-$E$91)*0.095</f>
        <v>#REF!</v>
      </c>
      <c r="XDQ97" s="1488" t="e">
        <f>SUM(XDQ23,XDQ27,XDQ33,XDQ38,XDQ41,XDQ44,XDQ47,XDQ50,XDQ56,XDQ62,XDQ64,XDQ70,XDQ76,XDQ78,XDQ82,#REF!)*(1-$E$91)*0.095</f>
        <v>#REF!</v>
      </c>
      <c r="XDR97" s="1488" t="e">
        <f>SUM(XDR23,XDR27,XDR33,XDR38,XDR41,XDR44,XDR47,XDR50,XDR56,XDR62,XDR64,XDR70,XDR76,XDR78,XDR82,#REF!)*(1-$E$91)*0.095</f>
        <v>#REF!</v>
      </c>
      <c r="XDS97" s="1488" t="e">
        <f>SUM(XDS23,XDS27,XDS33,XDS38,XDS41,XDS44,XDS47,XDS50,XDS56,XDS62,XDS64,XDS70,XDS76,XDS78,XDS82,#REF!)*(1-$E$91)*0.095</f>
        <v>#REF!</v>
      </c>
      <c r="XDT97" s="1488" t="e">
        <f>SUM(XDT23,XDT27,XDT33,XDT38,XDT41,XDT44,XDT47,XDT50,XDT56,XDT62,XDT64,XDT70,XDT76,XDT78,XDT82,#REF!)*(1-$E$91)*0.095</f>
        <v>#REF!</v>
      </c>
      <c r="XDU97" s="1488" t="e">
        <f>SUM(XDU23,XDU27,XDU33,XDU38,XDU41,XDU44,XDU47,XDU50,XDU56,XDU62,XDU64,XDU70,XDU76,XDU78,XDU82,#REF!)*(1-$E$91)*0.095</f>
        <v>#REF!</v>
      </c>
      <c r="XDV97" s="1488" t="e">
        <f>SUM(XDV23,XDV27,XDV33,XDV38,XDV41,XDV44,XDV47,XDV50,XDV56,XDV62,XDV64,XDV70,XDV76,XDV78,XDV82,#REF!)*(1-$E$91)*0.095</f>
        <v>#REF!</v>
      </c>
      <c r="XDW97" s="1488" t="e">
        <f>SUM(XDW23,XDW27,XDW33,XDW38,XDW41,XDW44,XDW47,XDW50,XDW56,XDW62,XDW64,XDW70,XDW76,XDW78,XDW82,#REF!)*(1-$E$91)*0.095</f>
        <v>#REF!</v>
      </c>
      <c r="XDX97" s="1488" t="e">
        <f>SUM(XDX23,XDX27,XDX33,XDX38,XDX41,XDX44,XDX47,XDX50,XDX56,XDX62,XDX64,XDX70,XDX76,XDX78,XDX82,#REF!)*(1-$E$91)*0.095</f>
        <v>#REF!</v>
      </c>
      <c r="XDY97" s="1488" t="e">
        <f>SUM(XDY23,XDY27,XDY33,XDY38,XDY41,XDY44,XDY47,XDY50,XDY56,XDY62,XDY64,XDY70,XDY76,XDY78,XDY82,#REF!)*(1-$E$91)*0.095</f>
        <v>#REF!</v>
      </c>
      <c r="XDZ97" s="1488" t="e">
        <f>SUM(XDZ23,XDZ27,XDZ33,XDZ38,XDZ41,XDZ44,XDZ47,XDZ50,XDZ56,XDZ62,XDZ64,XDZ70,XDZ76,XDZ78,XDZ82,#REF!)*(1-$E$91)*0.095</f>
        <v>#REF!</v>
      </c>
      <c r="XEA97" s="1488" t="e">
        <f>SUM(XEA23,XEA27,XEA33,XEA38,XEA41,XEA44,XEA47,XEA50,XEA56,XEA62,XEA64,XEA70,XEA76,XEA78,XEA82,#REF!)*(1-$E$91)*0.095</f>
        <v>#REF!</v>
      </c>
      <c r="XEB97" s="1488" t="e">
        <f>SUM(XEB23,XEB27,XEB33,XEB38,XEB41,XEB44,XEB47,XEB50,XEB56,XEB62,XEB64,XEB70,XEB76,XEB78,XEB82,#REF!)*(1-$E$91)*0.095</f>
        <v>#REF!</v>
      </c>
      <c r="XEC97" s="1488" t="e">
        <f>SUM(XEC23,XEC27,XEC33,XEC38,XEC41,XEC44,XEC47,XEC50,XEC56,XEC62,XEC64,XEC70,XEC76,XEC78,XEC82,#REF!)*(1-$E$91)*0.095</f>
        <v>#REF!</v>
      </c>
      <c r="XED97" s="1488" t="e">
        <f>SUM(XED23,XED27,XED33,XED38,XED41,XED44,XED47,XED50,XED56,XED62,XED64,XED70,XED76,XED78,XED82,#REF!)*(1-$E$91)*0.095</f>
        <v>#REF!</v>
      </c>
      <c r="XEE97" s="1488" t="e">
        <f>SUM(XEE23,XEE27,XEE33,XEE38,XEE41,XEE44,XEE47,XEE50,XEE56,XEE62,XEE64,XEE70,XEE76,XEE78,XEE82,#REF!)*(1-$E$91)*0.095</f>
        <v>#REF!</v>
      </c>
      <c r="XEF97" s="1488" t="e">
        <f>SUM(XEF23,XEF27,XEF33,XEF38,XEF41,XEF44,XEF47,XEF50,XEF56,XEF62,XEF64,XEF70,XEF76,XEF78,XEF82,#REF!)*(1-$E$91)*0.095</f>
        <v>#REF!</v>
      </c>
      <c r="XEG97" s="1488" t="e">
        <f>SUM(XEG23,XEG27,XEG33,XEG38,XEG41,XEG44,XEG47,XEG50,XEG56,XEG62,XEG64,XEG70,XEG76,XEG78,XEG82,#REF!)*(1-$E$91)*0.095</f>
        <v>#REF!</v>
      </c>
      <c r="XEH97" s="1488" t="e">
        <f>SUM(XEH23,XEH27,XEH33,XEH38,XEH41,XEH44,XEH47,XEH50,XEH56,XEH62,XEH64,XEH70,XEH76,XEH78,XEH82,#REF!)*(1-$E$91)*0.095</f>
        <v>#REF!</v>
      </c>
      <c r="XEI97" s="1488" t="e">
        <f>SUM(XEI23,XEI27,XEI33,XEI38,XEI41,XEI44,XEI47,XEI50,XEI56,XEI62,XEI64,XEI70,XEI76,XEI78,XEI82,#REF!)*(1-$E$91)*0.095</f>
        <v>#REF!</v>
      </c>
      <c r="XEJ97" s="1488" t="e">
        <f>SUM(XEJ23,XEJ27,XEJ33,XEJ38,XEJ41,XEJ44,XEJ47,XEJ50,XEJ56,XEJ62,XEJ64,XEJ70,XEJ76,XEJ78,XEJ82,#REF!)*(1-$E$91)*0.095</f>
        <v>#REF!</v>
      </c>
      <c r="XEK97" s="1488" t="e">
        <f>SUM(XEK23,XEK27,XEK33,XEK38,XEK41,XEK44,XEK47,XEK50,XEK56,XEK62,XEK64,XEK70,XEK76,XEK78,XEK82,#REF!)*(1-$E$91)*0.095</f>
        <v>#REF!</v>
      </c>
      <c r="XEL97" s="1488" t="e">
        <f>SUM(XEL23,XEL27,XEL33,XEL38,XEL41,XEL44,XEL47,XEL50,XEL56,XEL62,XEL64,XEL70,XEL76,XEL78,XEL82,#REF!)*(1-$E$91)*0.095</f>
        <v>#REF!</v>
      </c>
      <c r="XEM97" s="1488" t="e">
        <f>SUM(XEM23,XEM27,XEM33,XEM38,XEM41,XEM44,XEM47,XEM50,XEM56,XEM62,XEM64,XEM70,XEM76,XEM78,XEM82,#REF!)*(1-$E$91)*0.095</f>
        <v>#REF!</v>
      </c>
      <c r="XEN97" s="1488" t="e">
        <f>SUM(XEN23,XEN27,XEN33,XEN38,XEN41,XEN44,XEN47,XEN50,XEN56,XEN62,XEN64,XEN70,XEN76,XEN78,XEN82,#REF!)*(1-$E$91)*0.095</f>
        <v>#REF!</v>
      </c>
      <c r="XEO97" s="1488" t="e">
        <f>SUM(XEO23,XEO27,XEO33,XEO38,XEO41,XEO44,XEO47,XEO50,XEO56,XEO62,XEO64,XEO70,XEO76,XEO78,XEO82,#REF!)*(1-$E$91)*0.095</f>
        <v>#REF!</v>
      </c>
      <c r="XEP97" s="1488" t="e">
        <f>SUM(XEP23,XEP27,XEP33,XEP38,XEP41,XEP44,XEP47,XEP50,XEP56,XEP62,XEP64,XEP70,XEP76,XEP78,XEP82,#REF!)*(1-$E$91)*0.095</f>
        <v>#REF!</v>
      </c>
      <c r="XEQ97" s="1488" t="e">
        <f>SUM(XEQ23,XEQ27,XEQ33,XEQ38,XEQ41,XEQ44,XEQ47,XEQ50,XEQ56,XEQ62,XEQ64,XEQ70,XEQ76,XEQ78,XEQ82,#REF!)*(1-$E$91)*0.095</f>
        <v>#REF!</v>
      </c>
      <c r="XER97" s="1488" t="e">
        <f>SUM(XER23,XER27,XER33,XER38,XER41,XER44,XER47,XER50,XER56,XER62,XER64,XER70,XER76,XER78,XER82,#REF!)*(1-$E$91)*0.095</f>
        <v>#REF!</v>
      </c>
      <c r="XES97" s="1488" t="e">
        <f>SUM(XES23,XES27,XES33,XES38,XES41,XES44,XES47,XES50,XES56,XES62,XES64,XES70,XES76,XES78,XES82,#REF!)*(1-$E$91)*0.095</f>
        <v>#REF!</v>
      </c>
      <c r="XET97" s="1488" t="e">
        <f>SUM(XET23,XET27,XET33,XET38,XET41,XET44,XET47,XET50,XET56,XET62,XET64,XET70,XET76,XET78,XET82,#REF!)*(1-$E$91)*0.095</f>
        <v>#REF!</v>
      </c>
      <c r="XEU97" s="1488" t="e">
        <f>SUM(XEU23,XEU27,XEU33,XEU38,XEU41,XEU44,XEU47,XEU50,XEU56,XEU62,XEU64,XEU70,XEU76,XEU78,XEU82,#REF!)*(1-$E$91)*0.095</f>
        <v>#REF!</v>
      </c>
      <c r="XEV97" s="1488" t="e">
        <f>SUM(XEV23,XEV27,XEV33,XEV38,XEV41,XEV44,XEV47,XEV50,XEV56,XEV62,XEV64,XEV70,XEV76,XEV78,XEV82,#REF!)*(1-$E$91)*0.095</f>
        <v>#REF!</v>
      </c>
      <c r="XEW97" s="1488" t="e">
        <f>SUM(XEW23,XEW27,XEW33,XEW38,XEW41,XEW44,XEW47,XEW50,XEW56,XEW62,XEW64,XEW70,XEW76,XEW78,XEW82,#REF!)*(1-$E$91)*0.095</f>
        <v>#REF!</v>
      </c>
      <c r="XEX97" s="1488" t="e">
        <f>SUM(XEX23,XEX27,XEX33,XEX38,XEX41,XEX44,XEX47,XEX50,XEX56,XEX62,XEX64,XEX70,XEX76,XEX78,XEX82,#REF!)*(1-$E$91)*0.095</f>
        <v>#REF!</v>
      </c>
      <c r="XEY97" s="1488" t="e">
        <f>SUM(XEY23,XEY27,XEY33,XEY38,XEY41,XEY44,XEY47,XEY50,XEY56,XEY62,XEY64,XEY70,XEY76,XEY78,XEY82,#REF!)*(1-$E$91)*0.095</f>
        <v>#REF!</v>
      </c>
      <c r="XEZ97" s="1488" t="e">
        <f>SUM(XEZ23,XEZ27,XEZ33,XEZ38,XEZ41,XEZ44,XEZ47,XEZ50,XEZ56,XEZ62,XEZ64,XEZ70,XEZ76,XEZ78,XEZ82,#REF!)*(1-$E$91)*0.095</f>
        <v>#REF!</v>
      </c>
      <c r="XFA97" s="1488" t="e">
        <f>SUM(XFA23,XFA27,XFA33,XFA38,XFA41,XFA44,XFA47,XFA50,XFA56,XFA62,XFA64,XFA70,XFA76,XFA78,XFA82,#REF!)*(1-$E$91)*0.095</f>
        <v>#REF!</v>
      </c>
      <c r="XFB97" s="1488" t="e">
        <f>SUM(XFB23,XFB27,XFB33,XFB38,XFB41,XFB44,XFB47,XFB50,XFB56,XFB62,XFB64,XFB70,XFB76,XFB78,XFB82,#REF!)*(1-$E$91)*0.095</f>
        <v>#REF!</v>
      </c>
      <c r="XFC97" s="1488" t="e">
        <f>SUM(XFC23,XFC27,XFC33,XFC38,XFC41,XFC44,XFC47,XFC50,XFC56,XFC62,XFC64,XFC70,XFC76,XFC78,XFC82,#REF!)*(1-$E$91)*0.095</f>
        <v>#REF!</v>
      </c>
      <c r="XFD97" s="1488" t="e">
        <f>SUM(XFD23,XFD27,XFD33,XFD38,XFD41,XFD44,XFD47,XFD50,XFD56,XFD62,XFD64,XFD70,XFD76,XFD78,XFD82,#REF!)*(1-$E$91)*0.095</f>
        <v>#REF!</v>
      </c>
    </row>
    <row r="98" spans="1:16384" s="26" customFormat="1" ht="12.75" customHeight="1">
      <c r="A98" s="23"/>
      <c r="B98" s="1301"/>
      <c r="C98" s="1490"/>
      <c r="D98" s="1490"/>
      <c r="E98" s="1490"/>
    </row>
    <row r="99" spans="1:16384" s="26" customFormat="1" ht="12.75" customHeight="1">
      <c r="A99" s="23"/>
      <c r="B99" s="1719" t="s">
        <v>3673</v>
      </c>
      <c r="C99" s="1489">
        <f>SUM(C30,C86)*(1-$E$91)*0.22</f>
        <v>0</v>
      </c>
      <c r="D99" s="1489">
        <f>SUM(D30,D86)*(1-$E$91)*0.22</f>
        <v>0</v>
      </c>
      <c r="E99" s="1489">
        <f>SUM(E30,E86)*(1-$E$91)*0.22</f>
        <v>0</v>
      </c>
    </row>
    <row r="100" spans="1:16384" s="26" customFormat="1" ht="12.75" customHeight="1">
      <c r="A100" s="23"/>
      <c r="B100" s="47"/>
      <c r="C100" s="113"/>
      <c r="D100" s="113"/>
      <c r="E100" s="60"/>
    </row>
    <row r="101" spans="1:16384" s="67" customFormat="1" ht="15" customHeight="1">
      <c r="A101" s="62"/>
      <c r="B101" s="272" t="s">
        <v>2322</v>
      </c>
      <c r="C101" s="701">
        <f>C95+C97+C99</f>
        <v>0</v>
      </c>
      <c r="D101" s="701">
        <f>D95+D97+D99</f>
        <v>0</v>
      </c>
      <c r="E101" s="701">
        <f>E95+E97+E99</f>
        <v>0</v>
      </c>
    </row>
    <row r="102" spans="1:16384" s="1" customFormat="1">
      <c r="A102" s="5"/>
      <c r="B102" s="4"/>
      <c r="C102" s="2"/>
      <c r="D102" s="2"/>
      <c r="E102" s="3"/>
    </row>
    <row r="103" spans="1:16384" s="2" customFormat="1">
      <c r="A103" s="12"/>
      <c r="B103" s="16"/>
      <c r="C103" s="13"/>
      <c r="D103" s="13"/>
      <c r="E103" s="13"/>
      <c r="G103" s="3"/>
      <c r="H103" s="1"/>
      <c r="I103" s="1"/>
      <c r="J103" s="1"/>
    </row>
    <row r="104" spans="1:16384" s="2" customFormat="1">
      <c r="A104" s="12"/>
      <c r="B104" s="16"/>
      <c r="C104" s="13"/>
      <c r="D104" s="13"/>
      <c r="E104" s="13"/>
      <c r="G104" s="3"/>
      <c r="H104" s="1"/>
      <c r="I104" s="1"/>
      <c r="J104" s="1"/>
    </row>
    <row r="105" spans="1:16384" s="67" customFormat="1" ht="13.5" customHeight="1">
      <c r="A105" s="62"/>
      <c r="B105" s="63"/>
      <c r="C105" s="64"/>
      <c r="D105" s="64"/>
      <c r="E105" s="64"/>
      <c r="F105" s="65"/>
      <c r="G105" s="66"/>
    </row>
  </sheetData>
  <sheetProtection password="B2B2" sheet="1" objects="1" scenarios="1" formatColumns="0" formatRows="0"/>
  <protectedRanges>
    <protectedRange sqref="F103:F104" name="Obseg3_3"/>
    <protectedRange sqref="D100 D90:D92 D102 E50 E56 E70 D94 D96 D1:D22 D36:D88" name="Obseg3_5"/>
    <protectedRange sqref="D102" name="Obseg1_1_2"/>
    <protectedRange sqref="D33:D35" name="Obseg3_1_3"/>
    <protectedRange sqref="D23:D29 E27 D31:D32" name="Obseg3_2_3"/>
  </protectedRanges>
  <conditionalFormatting sqref="D90:E92 D100:E100 D94:E94 D96:E96 E87 D88:E88 D39:E40 D42:E43 D48:E49 E83:E85 D13:E22 D34:E37 D24:E26 D28:E29 D45:E46 E57:E61 E63 E69 D51:E55 E71:E74 E77 E81 D31:E32">
    <cfRule type="cellIs" dxfId="0" priority="38" stopIfTrue="1" operator="equal">
      <formula>0</formula>
    </cfRule>
  </conditionalFormatting>
  <pageMargins left="1.1023622047244095" right="0.39370078740157483" top="0.94488188976377963" bottom="0.98425196850393704" header="0.35433070866141736" footer="0"/>
  <pageSetup paperSize="9" scale="66" fitToHeight="0" orientation="portrait" horizontalDpi="4294967293" r:id="rId1"/>
  <headerFooter alignWithMargins="0">
    <oddHeader>&amp;L            &amp;U"D S O" - BOKALCI&amp;CSKUPNA REKAPITULACIJA&amp;RKVINTA doo</oddHeader>
    <oddFooter>&amp;C&amp;P</oddFooter>
  </headerFooter>
  <rowBreaks count="2" manualBreakCount="2">
    <brk id="69" max="31" man="1"/>
    <brk id="102" max="4" man="1"/>
  </rowBreaks>
</worksheet>
</file>

<file path=xl/worksheets/sheet20.xml><?xml version="1.0" encoding="utf-8"?>
<worksheet xmlns="http://schemas.openxmlformats.org/spreadsheetml/2006/main" xmlns:r="http://schemas.openxmlformats.org/officeDocument/2006/relationships">
  <sheetPr codeName="List3"/>
  <dimension ref="A1:XFC636"/>
  <sheetViews>
    <sheetView zoomScale="90" zoomScaleNormal="90" zoomScaleSheetLayoutView="80" workbookViewId="0">
      <selection activeCell="E581" sqref="E581:E626"/>
    </sheetView>
  </sheetViews>
  <sheetFormatPr defaultColWidth="0" defaultRowHeight="12.75"/>
  <cols>
    <col min="1" max="1" width="7.28515625" style="5" customWidth="1"/>
    <col min="2" max="2" width="42.42578125" style="4" customWidth="1"/>
    <col min="3" max="3" width="7.5703125" style="2" customWidth="1"/>
    <col min="4" max="4" width="7.7109375" style="2" customWidth="1"/>
    <col min="5" max="5" width="13.85546875" style="1335" customWidth="1"/>
    <col min="6" max="6" width="16.7109375" style="1" customWidth="1"/>
    <col min="7" max="7" width="10.7109375" style="1" customWidth="1"/>
    <col min="8" max="8" width="14.7109375" style="1" customWidth="1"/>
    <col min="9" max="9" width="10.7109375" style="1" customWidth="1"/>
    <col min="10" max="10" width="15.42578125" style="1" customWidth="1"/>
    <col min="11" max="13" width="0" style="1" hidden="1" customWidth="1"/>
    <col min="14" max="16383" width="13.7109375" style="1" hidden="1"/>
    <col min="16384" max="16384" width="4.5703125" style="1" customWidth="1"/>
  </cols>
  <sheetData>
    <row r="1" spans="1:10" s="40" customFormat="1" ht="12.75" customHeight="1">
      <c r="A1" s="46" t="s">
        <v>78</v>
      </c>
      <c r="C1" s="41" t="s">
        <v>1109</v>
      </c>
      <c r="D1" s="102" t="s">
        <v>79</v>
      </c>
      <c r="E1" s="1320" t="s">
        <v>80</v>
      </c>
      <c r="F1" s="102" t="s">
        <v>1584</v>
      </c>
      <c r="G1" s="1721" t="s">
        <v>1550</v>
      </c>
      <c r="H1" s="1722"/>
      <c r="I1" s="1723" t="s">
        <v>1551</v>
      </c>
      <c r="J1" s="1724"/>
    </row>
    <row r="2" spans="1:10" s="58" customFormat="1" ht="12.75" customHeight="1">
      <c r="A2" s="54"/>
      <c r="B2" s="55"/>
      <c r="C2" s="56"/>
      <c r="D2" s="56"/>
      <c r="E2" s="1652"/>
      <c r="G2" s="888" t="s">
        <v>79</v>
      </c>
      <c r="H2" s="888" t="s">
        <v>1554</v>
      </c>
      <c r="I2" s="887" t="s">
        <v>79</v>
      </c>
      <c r="J2" s="887" t="s">
        <v>1554</v>
      </c>
    </row>
    <row r="3" spans="1:10" s="95" customFormat="1" ht="12.75" customHeight="1">
      <c r="A3" s="105" t="s">
        <v>98</v>
      </c>
      <c r="B3" s="85" t="s">
        <v>102</v>
      </c>
      <c r="C3" s="85"/>
      <c r="D3" s="2"/>
      <c r="E3" s="1343"/>
    </row>
    <row r="4" spans="1:10" s="95" customFormat="1" ht="12.75" customHeight="1">
      <c r="A4" s="105"/>
      <c r="B4" s="98"/>
      <c r="C4" s="98"/>
      <c r="D4" s="2"/>
      <c r="E4" s="1343"/>
    </row>
    <row r="5" spans="1:10" s="95" customFormat="1" ht="12.75" customHeight="1">
      <c r="A5" s="105" t="s">
        <v>99</v>
      </c>
      <c r="B5" s="106" t="s">
        <v>173</v>
      </c>
      <c r="C5" s="85"/>
      <c r="D5" s="85"/>
      <c r="E5" s="1653"/>
    </row>
    <row r="6" spans="1:10" s="95" customFormat="1" ht="12.75" customHeight="1">
      <c r="A6" s="105"/>
      <c r="B6" s="87"/>
      <c r="C6" s="87"/>
      <c r="D6" s="2"/>
      <c r="E6" s="1343"/>
    </row>
    <row r="7" spans="1:10" s="108" customFormat="1" ht="12.75" customHeight="1">
      <c r="A7" s="105" t="s">
        <v>100</v>
      </c>
      <c r="B7" s="85" t="s">
        <v>101</v>
      </c>
      <c r="C7" s="85"/>
      <c r="D7" s="107"/>
      <c r="E7" s="1333"/>
    </row>
    <row r="8" spans="1:10" s="76" customFormat="1" ht="12.75" customHeight="1">
      <c r="A8" s="105"/>
      <c r="B8" s="125"/>
      <c r="C8" s="18"/>
      <c r="D8" s="13"/>
      <c r="E8" s="1334"/>
    </row>
    <row r="9" spans="1:10" s="76" customFormat="1" ht="12.75" customHeight="1">
      <c r="A9" s="105" t="s">
        <v>64</v>
      </c>
      <c r="B9" s="106" t="s">
        <v>166</v>
      </c>
      <c r="C9" s="18"/>
      <c r="D9" s="13"/>
      <c r="E9" s="1334"/>
    </row>
    <row r="10" spans="1:10" s="76" customFormat="1" ht="12.75" customHeight="1">
      <c r="A10" s="105"/>
      <c r="B10" s="124" t="s">
        <v>176</v>
      </c>
      <c r="C10" s="18"/>
      <c r="D10" s="13"/>
      <c r="E10" s="1334"/>
    </row>
    <row r="11" spans="1:10" s="76" customFormat="1" ht="12.75" customHeight="1">
      <c r="A11" s="105"/>
      <c r="B11" s="87"/>
      <c r="C11" s="18"/>
      <c r="D11" s="13"/>
      <c r="E11" s="1334"/>
    </row>
    <row r="12" spans="1:10" s="14" customFormat="1">
      <c r="A12" s="105" t="s">
        <v>181</v>
      </c>
      <c r="B12" s="106" t="s">
        <v>179</v>
      </c>
      <c r="C12" s="13"/>
      <c r="D12" s="13"/>
      <c r="E12" s="1335"/>
    </row>
    <row r="13" spans="1:10" s="14" customFormat="1">
      <c r="A13" s="96"/>
      <c r="B13" s="87"/>
      <c r="C13" s="13"/>
      <c r="D13" s="13"/>
      <c r="E13" s="1335"/>
    </row>
    <row r="14" spans="1:10" s="14" customFormat="1">
      <c r="A14" s="105" t="s">
        <v>182</v>
      </c>
      <c r="B14" s="106" t="s">
        <v>175</v>
      </c>
      <c r="C14" s="13"/>
      <c r="D14" s="13"/>
      <c r="E14" s="1335"/>
    </row>
    <row r="15" spans="1:10" s="14" customFormat="1">
      <c r="A15" s="12"/>
      <c r="B15" s="31"/>
      <c r="C15" s="13"/>
      <c r="D15" s="13"/>
      <c r="E15" s="1335"/>
    </row>
    <row r="16" spans="1:10" s="76" customFormat="1" ht="12.75" customHeight="1">
      <c r="A16" s="105" t="s">
        <v>58</v>
      </c>
      <c r="B16" s="106" t="s">
        <v>1595</v>
      </c>
      <c r="C16" s="18"/>
      <c r="D16" s="13"/>
      <c r="E16" s="1334"/>
    </row>
    <row r="17" spans="1:10" s="14" customFormat="1">
      <c r="A17" s="12"/>
      <c r="B17" s="31"/>
      <c r="C17" s="13"/>
      <c r="D17" s="13"/>
      <c r="E17" s="1335"/>
    </row>
    <row r="18" spans="1:10" ht="12.75" customHeight="1">
      <c r="A18" s="1"/>
      <c r="B18" s="32"/>
      <c r="C18" s="38"/>
      <c r="E18" s="1334" t="str">
        <f>IF(OR(ISBLANK(C18),ISBLANK(D18))," ",KOLIC*CENA)</f>
        <v xml:space="preserve"> </v>
      </c>
    </row>
    <row r="19" spans="1:10" s="182" customFormat="1" ht="15.75">
      <c r="B19" s="186" t="s">
        <v>1097</v>
      </c>
      <c r="C19" s="184"/>
      <c r="D19" s="184"/>
      <c r="E19" s="1693"/>
      <c r="F19" s="184"/>
      <c r="G19" s="185"/>
    </row>
    <row r="20" spans="1:10" s="182" customFormat="1" ht="13.5" customHeight="1">
      <c r="B20" s="183"/>
      <c r="C20" s="184"/>
      <c r="D20" s="184"/>
      <c r="E20" s="1693"/>
      <c r="F20" s="184"/>
      <c r="G20" s="185"/>
    </row>
    <row r="21" spans="1:10" s="182" customFormat="1" ht="13.5" customHeight="1">
      <c r="B21" s="183"/>
      <c r="C21" s="184"/>
      <c r="D21" s="184"/>
      <c r="E21" s="1693"/>
      <c r="F21" s="248" t="s">
        <v>180</v>
      </c>
      <c r="G21" s="228"/>
      <c r="H21" s="248" t="s">
        <v>180</v>
      </c>
      <c r="I21" s="228"/>
      <c r="J21" s="248" t="s">
        <v>180</v>
      </c>
    </row>
    <row r="22" spans="1:10" s="238" customFormat="1" ht="13.5" customHeight="1">
      <c r="B22" s="186" t="s">
        <v>1398</v>
      </c>
      <c r="C22" s="239"/>
      <c r="D22" s="239"/>
      <c r="E22" s="1694"/>
      <c r="F22" s="426" t="s">
        <v>1574</v>
      </c>
      <c r="G22" s="228"/>
      <c r="H22" s="249" t="s">
        <v>1493</v>
      </c>
      <c r="I22" s="228"/>
      <c r="J22" s="249" t="s">
        <v>1573</v>
      </c>
    </row>
    <row r="23" spans="1:10" s="182" customFormat="1" ht="13.5" customHeight="1">
      <c r="B23" s="183"/>
      <c r="C23" s="184"/>
      <c r="D23" s="184"/>
      <c r="E23" s="1693"/>
      <c r="F23" s="249" t="s">
        <v>1495</v>
      </c>
      <c r="G23" s="228"/>
      <c r="H23" s="250" t="s">
        <v>1496</v>
      </c>
      <c r="I23" s="228"/>
      <c r="J23" s="250" t="s">
        <v>1496</v>
      </c>
    </row>
    <row r="24" spans="1:10" s="182" customFormat="1" ht="13.5" customHeight="1">
      <c r="A24" s="511" t="s">
        <v>1455</v>
      </c>
      <c r="B24" s="512" t="s">
        <v>1399</v>
      </c>
      <c r="C24" s="513"/>
      <c r="D24" s="513"/>
      <c r="E24" s="1695"/>
      <c r="F24" s="514">
        <f>$F$46</f>
        <v>0</v>
      </c>
      <c r="G24" s="515"/>
      <c r="H24" s="542">
        <f>$H$46</f>
        <v>0</v>
      </c>
      <c r="I24" s="545"/>
      <c r="J24" s="542">
        <f>$J$46</f>
        <v>0</v>
      </c>
    </row>
    <row r="25" spans="1:10" s="182" customFormat="1" ht="13.5" customHeight="1">
      <c r="A25" s="511"/>
      <c r="B25" s="516"/>
      <c r="C25" s="513"/>
      <c r="D25" s="513"/>
      <c r="E25" s="1695"/>
      <c r="F25" s="513"/>
      <c r="G25" s="515"/>
      <c r="H25" s="545"/>
      <c r="I25" s="545"/>
      <c r="J25" s="545"/>
    </row>
    <row r="26" spans="1:10" s="182" customFormat="1" ht="13.5" customHeight="1">
      <c r="A26" s="511" t="s">
        <v>1456</v>
      </c>
      <c r="B26" s="512" t="s">
        <v>1402</v>
      </c>
      <c r="C26" s="513"/>
      <c r="D26" s="513"/>
      <c r="E26" s="1695"/>
      <c r="F26" s="514">
        <f>$F$272</f>
        <v>0</v>
      </c>
      <c r="G26" s="515"/>
      <c r="H26" s="542">
        <f>$H$272</f>
        <v>0</v>
      </c>
      <c r="I26" s="545"/>
      <c r="J26" s="542">
        <f>$J$272</f>
        <v>0</v>
      </c>
    </row>
    <row r="27" spans="1:10" s="182" customFormat="1" ht="13.5" customHeight="1">
      <c r="A27" s="511"/>
      <c r="B27" s="516"/>
      <c r="C27" s="513"/>
      <c r="D27" s="513"/>
      <c r="E27" s="1695"/>
      <c r="F27" s="513"/>
      <c r="G27" s="515"/>
      <c r="H27" s="545"/>
      <c r="I27" s="545"/>
      <c r="J27" s="545"/>
    </row>
    <row r="28" spans="1:10" s="182" customFormat="1" ht="13.5" customHeight="1">
      <c r="A28" s="511" t="s">
        <v>1457</v>
      </c>
      <c r="B28" s="512" t="s">
        <v>1403</v>
      </c>
      <c r="C28" s="513"/>
      <c r="D28" s="513"/>
      <c r="E28" s="1695"/>
      <c r="F28" s="514">
        <f>$F$384</f>
        <v>0</v>
      </c>
      <c r="G28" s="515"/>
      <c r="H28" s="542">
        <f>$H$384</f>
        <v>0</v>
      </c>
      <c r="I28" s="545"/>
      <c r="J28" s="542">
        <f>$J$384</f>
        <v>0</v>
      </c>
    </row>
    <row r="29" spans="1:10" s="182" customFormat="1" ht="13.5" customHeight="1">
      <c r="A29" s="511"/>
      <c r="B29" s="516"/>
      <c r="C29" s="513"/>
      <c r="D29" s="513"/>
      <c r="E29" s="1695"/>
      <c r="F29" s="513"/>
      <c r="G29" s="515"/>
      <c r="H29" s="545"/>
      <c r="I29" s="545"/>
      <c r="J29" s="545"/>
    </row>
    <row r="30" spans="1:10" s="182" customFormat="1" ht="13.5" customHeight="1">
      <c r="A30" s="511" t="s">
        <v>1458</v>
      </c>
      <c r="B30" s="512" t="s">
        <v>1404</v>
      </c>
      <c r="C30" s="513"/>
      <c r="D30" s="513"/>
      <c r="E30" s="1695"/>
      <c r="F30" s="514">
        <f>$F$532</f>
        <v>0</v>
      </c>
      <c r="G30" s="515"/>
      <c r="H30" s="542">
        <f>$H$532</f>
        <v>0</v>
      </c>
      <c r="I30" s="545"/>
      <c r="J30" s="542">
        <f>$J$532</f>
        <v>0</v>
      </c>
    </row>
    <row r="31" spans="1:10" s="182" customFormat="1" ht="13.5" customHeight="1">
      <c r="A31" s="511"/>
      <c r="B31" s="516"/>
      <c r="C31" s="513"/>
      <c r="D31" s="513"/>
      <c r="E31" s="1695"/>
      <c r="F31" s="513"/>
      <c r="G31" s="515"/>
      <c r="H31" s="545"/>
      <c r="I31" s="545"/>
      <c r="J31" s="545"/>
    </row>
    <row r="32" spans="1:10" s="182" customFormat="1" ht="14.25" customHeight="1">
      <c r="A32" s="187"/>
      <c r="B32" s="188"/>
      <c r="C32" s="184"/>
      <c r="D32" s="184"/>
      <c r="E32" s="1693"/>
      <c r="F32" s="184"/>
      <c r="G32" s="185"/>
    </row>
    <row r="33" spans="1:10" s="182" customFormat="1" ht="14.25" customHeight="1">
      <c r="A33" s="187"/>
      <c r="B33" s="188"/>
      <c r="C33" s="184"/>
      <c r="D33" s="184"/>
      <c r="E33" s="1693"/>
      <c r="F33" s="513" t="s">
        <v>1575</v>
      </c>
      <c r="G33" s="185"/>
      <c r="H33" s="511" t="s">
        <v>1585</v>
      </c>
      <c r="J33" s="511" t="s">
        <v>1586</v>
      </c>
    </row>
    <row r="34" spans="1:10" s="238" customFormat="1" ht="15.75">
      <c r="A34" s="240"/>
      <c r="B34" s="512" t="s">
        <v>1400</v>
      </c>
      <c r="C34" s="522"/>
      <c r="D34" s="522"/>
      <c r="E34" s="1696"/>
      <c r="F34" s="523">
        <f>SUM(F23:F31)</f>
        <v>0</v>
      </c>
      <c r="G34" s="524"/>
      <c r="H34" s="523">
        <f>SUM(H24:H33)</f>
        <v>0</v>
      </c>
      <c r="I34" s="525"/>
      <c r="J34" s="523">
        <f>SUM(J24:J33)</f>
        <v>0</v>
      </c>
    </row>
    <row r="35" spans="1:10" s="233" customFormat="1" ht="13.5" customHeight="1">
      <c r="B35" s="234" t="s">
        <v>1401</v>
      </c>
      <c r="C35" s="235"/>
      <c r="D35" s="235"/>
      <c r="E35" s="1697"/>
      <c r="F35" s="235"/>
      <c r="G35" s="236"/>
    </row>
    <row r="36" spans="1:10" s="182" customFormat="1" ht="13.5" customHeight="1">
      <c r="B36" s="183"/>
      <c r="C36" s="184"/>
      <c r="D36" s="184"/>
      <c r="E36" s="1693"/>
      <c r="F36" s="184"/>
      <c r="G36" s="185"/>
    </row>
    <row r="37" spans="1:10" s="182" customFormat="1" ht="13.5" customHeight="1">
      <c r="B37" s="183"/>
      <c r="C37" s="184"/>
      <c r="D37" s="184"/>
      <c r="E37" s="1693"/>
      <c r="F37" s="248" t="s">
        <v>180</v>
      </c>
      <c r="G37" s="228"/>
      <c r="H37" s="248" t="s">
        <v>180</v>
      </c>
      <c r="I37" s="228"/>
      <c r="J37" s="248" t="s">
        <v>180</v>
      </c>
    </row>
    <row r="38" spans="1:10" s="182" customFormat="1" ht="15.75">
      <c r="B38" s="186" t="s">
        <v>1459</v>
      </c>
      <c r="C38" s="184"/>
      <c r="D38" s="184"/>
      <c r="E38" s="1693"/>
      <c r="F38" s="426" t="s">
        <v>1574</v>
      </c>
      <c r="G38" s="228"/>
      <c r="H38" s="249" t="s">
        <v>1493</v>
      </c>
      <c r="I38" s="228"/>
      <c r="J38" s="534" t="s">
        <v>1573</v>
      </c>
    </row>
    <row r="39" spans="1:10" s="182" customFormat="1" ht="14.25" customHeight="1">
      <c r="B39" s="183"/>
      <c r="C39" s="184"/>
      <c r="D39" s="184"/>
      <c r="E39" s="1693"/>
      <c r="F39" s="249" t="s">
        <v>1495</v>
      </c>
      <c r="G39" s="228"/>
      <c r="H39" s="250" t="s">
        <v>1496</v>
      </c>
      <c r="I39" s="228"/>
      <c r="J39" s="250" t="s">
        <v>1496</v>
      </c>
    </row>
    <row r="40" spans="1:10" s="182" customFormat="1" ht="15.75">
      <c r="A40" s="527" t="s">
        <v>1098</v>
      </c>
      <c r="B40" s="512" t="s">
        <v>1099</v>
      </c>
      <c r="C40" s="513"/>
      <c r="D40" s="513"/>
      <c r="E40" s="1695"/>
      <c r="F40" s="517">
        <f>$F$89</f>
        <v>0</v>
      </c>
      <c r="G40" s="511"/>
      <c r="H40" s="535">
        <f>$H$89</f>
        <v>0</v>
      </c>
      <c r="I40" s="511"/>
      <c r="J40" s="535">
        <f>$J$89</f>
        <v>0</v>
      </c>
    </row>
    <row r="41" spans="1:10" s="182" customFormat="1" ht="15.75">
      <c r="A41" s="527" t="s">
        <v>1100</v>
      </c>
      <c r="B41" s="512" t="s">
        <v>1101</v>
      </c>
      <c r="C41" s="513"/>
      <c r="D41" s="513"/>
      <c r="E41" s="1695"/>
      <c r="F41" s="535">
        <f>$F$168</f>
        <v>0</v>
      </c>
      <c r="G41" s="535"/>
      <c r="H41" s="535">
        <f>$H$168</f>
        <v>0</v>
      </c>
      <c r="I41" s="535"/>
      <c r="J41" s="535">
        <f>$J$168</f>
        <v>0</v>
      </c>
    </row>
    <row r="42" spans="1:10" s="182" customFormat="1" ht="13.5" customHeight="1">
      <c r="A42" s="527" t="s">
        <v>1102</v>
      </c>
      <c r="B42" s="512" t="s">
        <v>1103</v>
      </c>
      <c r="C42" s="513"/>
      <c r="D42" s="513"/>
      <c r="E42" s="1695"/>
      <c r="F42" s="535">
        <f>$F$258</f>
        <v>0</v>
      </c>
      <c r="G42" s="535"/>
      <c r="H42" s="535">
        <f>$H$258</f>
        <v>0</v>
      </c>
      <c r="I42" s="535"/>
      <c r="J42" s="535">
        <f>$J$258</f>
        <v>0</v>
      </c>
    </row>
    <row r="43" spans="1:10" s="182" customFormat="1" ht="14.25" customHeight="1" thickBot="1">
      <c r="A43" s="187"/>
      <c r="B43" s="518"/>
      <c r="C43" s="519"/>
      <c r="D43" s="519"/>
      <c r="E43" s="1698"/>
      <c r="F43" s="519"/>
      <c r="G43" s="520"/>
      <c r="H43" s="521"/>
      <c r="I43" s="521"/>
      <c r="J43" s="521"/>
    </row>
    <row r="44" spans="1:10" s="182" customFormat="1" ht="14.25" customHeight="1" thickTop="1">
      <c r="A44" s="187"/>
      <c r="B44" s="188"/>
      <c r="C44" s="184"/>
      <c r="D44" s="184"/>
      <c r="E44" s="1693"/>
      <c r="F44" s="184"/>
      <c r="G44" s="185"/>
    </row>
    <row r="45" spans="1:10" s="182" customFormat="1" ht="14.25" customHeight="1">
      <c r="A45" s="187"/>
      <c r="B45" s="188"/>
      <c r="C45" s="184"/>
      <c r="D45" s="184"/>
      <c r="E45" s="1693"/>
      <c r="F45" s="184"/>
      <c r="G45" s="185"/>
    </row>
    <row r="46" spans="1:10" s="182" customFormat="1" ht="15.75">
      <c r="A46" s="187"/>
      <c r="B46" s="512" t="s">
        <v>1397</v>
      </c>
      <c r="C46" s="513"/>
      <c r="D46" s="513"/>
      <c r="E46" s="1695"/>
      <c r="F46" s="514">
        <f>SUM(F40:F43)</f>
        <v>0</v>
      </c>
      <c r="G46" s="515"/>
      <c r="H46" s="535">
        <f>SUM(H40:H45)</f>
        <v>0</v>
      </c>
      <c r="I46" s="511"/>
      <c r="J46" s="535">
        <f>SUM(J40:J45)</f>
        <v>0</v>
      </c>
    </row>
    <row r="47" spans="1:10" s="182" customFormat="1" ht="15.75">
      <c r="A47" s="187"/>
      <c r="B47" s="188"/>
      <c r="C47" s="184"/>
      <c r="D47" s="184"/>
      <c r="E47" s="1693"/>
      <c r="F47" s="184"/>
      <c r="G47" s="185"/>
    </row>
    <row r="48" spans="1:10" s="182" customFormat="1" ht="15">
      <c r="A48" s="187"/>
      <c r="B48" s="189" t="s">
        <v>1104</v>
      </c>
      <c r="C48" s="184"/>
      <c r="D48" s="184"/>
      <c r="E48" s="1693"/>
      <c r="F48" s="184"/>
      <c r="G48" s="185"/>
    </row>
    <row r="49" spans="1:10" s="182" customFormat="1" ht="15">
      <c r="A49" s="187"/>
      <c r="B49" s="189"/>
      <c r="C49" s="184"/>
      <c r="D49" s="184"/>
      <c r="E49" s="1693"/>
      <c r="F49" s="184"/>
      <c r="G49" s="185"/>
    </row>
    <row r="50" spans="1:10" s="182" customFormat="1" ht="15">
      <c r="A50" s="187"/>
      <c r="B50" s="190" t="s">
        <v>1105</v>
      </c>
      <c r="C50" s="184"/>
      <c r="D50" s="184"/>
      <c r="E50" s="1693"/>
      <c r="F50" s="184"/>
      <c r="G50" s="185"/>
    </row>
    <row r="51" spans="1:10" s="182" customFormat="1" ht="12.75" customHeight="1">
      <c r="A51" s="187"/>
      <c r="B51" s="190" t="s">
        <v>1106</v>
      </c>
      <c r="C51" s="184"/>
      <c r="D51" s="184"/>
      <c r="E51" s="1693"/>
      <c r="F51" s="184"/>
      <c r="G51" s="185"/>
    </row>
    <row r="52" spans="1:10" s="182" customFormat="1" ht="15">
      <c r="A52" s="187"/>
      <c r="B52" s="190"/>
      <c r="C52" s="184"/>
      <c r="D52" s="184"/>
      <c r="E52" s="1693"/>
      <c r="F52" s="184"/>
      <c r="G52" s="185"/>
    </row>
    <row r="53" spans="1:10" s="182" customFormat="1" ht="15">
      <c r="A53" s="187"/>
      <c r="B53" s="190" t="s">
        <v>1107</v>
      </c>
      <c r="C53" s="184"/>
      <c r="D53" s="184"/>
      <c r="E53" s="1693"/>
      <c r="F53" s="184"/>
      <c r="G53" s="185"/>
    </row>
    <row r="54" spans="1:10" s="182" customFormat="1" ht="15">
      <c r="A54" s="187"/>
      <c r="B54" s="190"/>
      <c r="C54" s="184"/>
      <c r="D54" s="184"/>
      <c r="E54" s="1693"/>
      <c r="F54" s="184"/>
      <c r="G54" s="185"/>
    </row>
    <row r="55" spans="1:10" s="182" customFormat="1" ht="15">
      <c r="A55" s="187"/>
      <c r="B55" s="190" t="s">
        <v>1108</v>
      </c>
      <c r="C55" s="184"/>
      <c r="D55" s="184"/>
      <c r="E55" s="1693"/>
      <c r="F55" s="184"/>
      <c r="G55" s="185"/>
    </row>
    <row r="56" spans="1:10" s="182" customFormat="1" ht="15">
      <c r="A56" s="187"/>
      <c r="B56" s="190"/>
      <c r="C56" s="184"/>
      <c r="D56" s="184"/>
      <c r="E56" s="1693"/>
      <c r="F56" s="184"/>
      <c r="G56" s="185"/>
    </row>
    <row r="57" spans="1:10" s="182" customFormat="1" ht="15">
      <c r="A57" s="187"/>
      <c r="B57" s="190"/>
      <c r="C57" s="184"/>
      <c r="D57" s="184"/>
      <c r="E57" s="1693"/>
      <c r="F57" s="184"/>
      <c r="G57" s="185"/>
    </row>
    <row r="58" spans="1:10" s="152" customFormat="1" ht="12.75" customHeight="1">
      <c r="A58" s="150" t="s">
        <v>832</v>
      </c>
      <c r="B58" s="150" t="s">
        <v>833</v>
      </c>
      <c r="C58" s="150" t="s">
        <v>834</v>
      </c>
      <c r="D58" s="150" t="s">
        <v>1395</v>
      </c>
      <c r="E58" s="1707" t="s">
        <v>1375</v>
      </c>
      <c r="F58" s="150" t="s">
        <v>1587</v>
      </c>
      <c r="G58" s="1734" t="s">
        <v>1550</v>
      </c>
      <c r="H58" s="1735"/>
      <c r="I58" s="1736" t="s">
        <v>1551</v>
      </c>
      <c r="J58" s="1737"/>
    </row>
    <row r="59" spans="1:10" s="182" customFormat="1" ht="15">
      <c r="A59" s="191"/>
      <c r="B59" s="192"/>
      <c r="C59" s="184"/>
      <c r="D59" s="184"/>
      <c r="E59" s="1693"/>
      <c r="F59" s="184"/>
      <c r="G59" s="919" t="s">
        <v>79</v>
      </c>
      <c r="H59" s="919" t="s">
        <v>1554</v>
      </c>
      <c r="I59" s="918" t="s">
        <v>79</v>
      </c>
      <c r="J59" s="918" t="s">
        <v>1554</v>
      </c>
    </row>
    <row r="60" spans="1:10" s="182" customFormat="1" ht="15.75">
      <c r="A60" s="193" t="s">
        <v>1098</v>
      </c>
      <c r="B60" s="194" t="s">
        <v>1099</v>
      </c>
      <c r="C60" s="184"/>
      <c r="D60" s="184"/>
      <c r="E60" s="1699"/>
      <c r="F60" s="184"/>
      <c r="G60" s="1189"/>
      <c r="H60" s="1190"/>
      <c r="I60" s="1213"/>
      <c r="J60" s="1213"/>
    </row>
    <row r="61" spans="1:10" s="182" customFormat="1" ht="15.75">
      <c r="A61" s="193"/>
      <c r="B61" s="194"/>
      <c r="C61" s="184"/>
      <c r="D61" s="184"/>
      <c r="E61" s="1699"/>
      <c r="F61" s="184"/>
      <c r="G61" s="1189"/>
      <c r="H61" s="1190"/>
      <c r="I61" s="1213"/>
      <c r="J61" s="1213"/>
    </row>
    <row r="62" spans="1:10" s="190" customFormat="1" ht="30">
      <c r="A62" s="513" t="s">
        <v>83</v>
      </c>
      <c r="B62" s="528" t="s">
        <v>1110</v>
      </c>
      <c r="C62" s="513" t="s">
        <v>49</v>
      </c>
      <c r="D62" s="513">
        <v>16</v>
      </c>
      <c r="E62" s="1700"/>
      <c r="F62" s="439">
        <f>D62*E62</f>
        <v>0</v>
      </c>
      <c r="G62" s="1191">
        <v>16</v>
      </c>
      <c r="H62" s="863">
        <f>E62*G62</f>
        <v>0</v>
      </c>
      <c r="I62" s="1214"/>
      <c r="J62" s="877">
        <f>E62*I62</f>
        <v>0</v>
      </c>
    </row>
    <row r="63" spans="1:10" s="190" customFormat="1" ht="12.75" customHeight="1">
      <c r="A63" s="513"/>
      <c r="B63" s="528"/>
      <c r="C63" s="513"/>
      <c r="D63" s="513"/>
      <c r="E63" s="1695"/>
      <c r="F63" s="439"/>
      <c r="G63" s="1191"/>
      <c r="H63" s="1191"/>
      <c r="I63" s="1214"/>
      <c r="J63" s="1214"/>
    </row>
    <row r="64" spans="1:10" s="190" customFormat="1" ht="30">
      <c r="A64" s="513"/>
      <c r="B64" s="528" t="s">
        <v>1111</v>
      </c>
      <c r="C64" s="513"/>
      <c r="D64" s="513"/>
      <c r="E64" s="1695"/>
      <c r="F64" s="439"/>
      <c r="G64" s="1192"/>
      <c r="H64" s="1191"/>
      <c r="I64" s="1214"/>
      <c r="J64" s="1214"/>
    </row>
    <row r="65" spans="1:10" s="190" customFormat="1" ht="34.5" customHeight="1">
      <c r="A65" s="529" t="s">
        <v>85</v>
      </c>
      <c r="B65" s="528" t="s">
        <v>1112</v>
      </c>
      <c r="C65" s="513" t="s">
        <v>49</v>
      </c>
      <c r="D65" s="513">
        <v>3</v>
      </c>
      <c r="E65" s="1700"/>
      <c r="F65" s="439">
        <f>D65*E65</f>
        <v>0</v>
      </c>
      <c r="G65" s="1192">
        <v>3</v>
      </c>
      <c r="H65" s="863">
        <f>E65*G65</f>
        <v>0</v>
      </c>
      <c r="I65" s="1214"/>
      <c r="J65" s="877">
        <f>E65*I65</f>
        <v>0</v>
      </c>
    </row>
    <row r="66" spans="1:10" s="190" customFormat="1" ht="30">
      <c r="A66" s="513"/>
      <c r="B66" s="528" t="s">
        <v>1113</v>
      </c>
      <c r="C66" s="513"/>
      <c r="D66" s="513"/>
      <c r="E66" s="1695"/>
      <c r="F66" s="439"/>
      <c r="G66" s="1192"/>
      <c r="H66" s="1191"/>
      <c r="I66" s="1214"/>
      <c r="J66" s="1214"/>
    </row>
    <row r="67" spans="1:10" s="190" customFormat="1" ht="15">
      <c r="A67" s="513"/>
      <c r="B67" s="528"/>
      <c r="C67" s="513"/>
      <c r="D67" s="513"/>
      <c r="E67" s="1695"/>
      <c r="F67" s="439"/>
      <c r="G67" s="1192"/>
      <c r="H67" s="1191"/>
      <c r="I67" s="1214"/>
      <c r="J67" s="1214"/>
    </row>
    <row r="68" spans="1:10" s="190" customFormat="1" ht="15">
      <c r="A68" s="513" t="s">
        <v>87</v>
      </c>
      <c r="B68" s="528" t="s">
        <v>1114</v>
      </c>
      <c r="C68" s="513" t="s">
        <v>49</v>
      </c>
      <c r="D68" s="513">
        <v>96</v>
      </c>
      <c r="E68" s="1700"/>
      <c r="F68" s="439">
        <f>D68*E68</f>
        <v>0</v>
      </c>
      <c r="G68" s="1192">
        <v>96</v>
      </c>
      <c r="H68" s="863">
        <f>E68*G68</f>
        <v>0</v>
      </c>
      <c r="I68" s="1214"/>
      <c r="J68" s="877">
        <f>E68*I68</f>
        <v>0</v>
      </c>
    </row>
    <row r="69" spans="1:10" s="190" customFormat="1" ht="14.25" customHeight="1">
      <c r="A69" s="513"/>
      <c r="B69" s="530" t="s">
        <v>1115</v>
      </c>
      <c r="C69" s="513"/>
      <c r="D69" s="513"/>
      <c r="E69" s="1695"/>
      <c r="F69" s="515"/>
      <c r="G69" s="1192"/>
      <c r="H69" s="1191"/>
      <c r="I69" s="1214"/>
      <c r="J69" s="1214"/>
    </row>
    <row r="70" spans="1:10" s="190" customFormat="1" ht="14.25" customHeight="1">
      <c r="A70" s="513"/>
      <c r="B70" s="530"/>
      <c r="C70" s="513"/>
      <c r="D70" s="513"/>
      <c r="E70" s="1695"/>
      <c r="F70" s="513"/>
      <c r="G70" s="1192"/>
      <c r="H70" s="1191"/>
      <c r="I70" s="1214"/>
      <c r="J70" s="1214"/>
    </row>
    <row r="71" spans="1:10" s="190" customFormat="1" ht="30">
      <c r="A71" s="529" t="s">
        <v>88</v>
      </c>
      <c r="B71" s="528" t="s">
        <v>1116</v>
      </c>
      <c r="C71" s="513" t="s">
        <v>49</v>
      </c>
      <c r="D71" s="513">
        <v>8</v>
      </c>
      <c r="E71" s="1700"/>
      <c r="F71" s="439">
        <f>D71*E71</f>
        <v>0</v>
      </c>
      <c r="G71" s="1192">
        <v>8</v>
      </c>
      <c r="H71" s="863">
        <f>E71*G71</f>
        <v>0</v>
      </c>
      <c r="I71" s="1214"/>
      <c r="J71" s="877">
        <f>E71*I71</f>
        <v>0</v>
      </c>
    </row>
    <row r="72" spans="1:10" s="190" customFormat="1" ht="30">
      <c r="A72" s="529"/>
      <c r="B72" s="528" t="s">
        <v>1117</v>
      </c>
      <c r="C72" s="513"/>
      <c r="D72" s="513"/>
      <c r="E72" s="1695"/>
      <c r="F72" s="513"/>
      <c r="G72" s="1192"/>
      <c r="H72" s="1191"/>
      <c r="I72" s="1214"/>
      <c r="J72" s="1214"/>
    </row>
    <row r="73" spans="1:10" s="190" customFormat="1" ht="15">
      <c r="A73" s="529"/>
      <c r="B73" s="528"/>
      <c r="C73" s="513"/>
      <c r="D73" s="513"/>
      <c r="E73" s="1695"/>
      <c r="F73" s="513"/>
      <c r="G73" s="1192"/>
      <c r="H73" s="1191"/>
      <c r="I73" s="1214"/>
      <c r="J73" s="1214"/>
    </row>
    <row r="74" spans="1:10" s="190" customFormat="1" ht="30">
      <c r="A74" s="529" t="s">
        <v>89</v>
      </c>
      <c r="B74" s="528" t="s">
        <v>1118</v>
      </c>
      <c r="C74" s="513" t="s">
        <v>49</v>
      </c>
      <c r="D74" s="513">
        <v>67</v>
      </c>
      <c r="E74" s="1700"/>
      <c r="F74" s="439">
        <f>D74*E74</f>
        <v>0</v>
      </c>
      <c r="G74" s="1192">
        <v>67</v>
      </c>
      <c r="H74" s="863">
        <f>E74*G74</f>
        <v>0</v>
      </c>
      <c r="I74" s="1214"/>
      <c r="J74" s="877">
        <f>E74*I74</f>
        <v>0</v>
      </c>
    </row>
    <row r="75" spans="1:10" s="190" customFormat="1" ht="30">
      <c r="A75" s="513"/>
      <c r="B75" s="528" t="s">
        <v>1119</v>
      </c>
      <c r="C75" s="513"/>
      <c r="D75" s="513"/>
      <c r="E75" s="1695"/>
      <c r="F75" s="513"/>
      <c r="G75" s="1192"/>
      <c r="H75" s="1191"/>
      <c r="I75" s="1214"/>
      <c r="J75" s="1214"/>
    </row>
    <row r="76" spans="1:10" s="190" customFormat="1" ht="15">
      <c r="A76" s="513" t="s">
        <v>45</v>
      </c>
      <c r="B76" s="528" t="s">
        <v>1120</v>
      </c>
      <c r="C76" s="513" t="s">
        <v>49</v>
      </c>
      <c r="D76" s="513">
        <v>10</v>
      </c>
      <c r="E76" s="1700"/>
      <c r="F76" s="439">
        <f>D76*E76</f>
        <v>0</v>
      </c>
      <c r="G76" s="1192">
        <v>10</v>
      </c>
      <c r="H76" s="863">
        <f>E76*G76</f>
        <v>0</v>
      </c>
      <c r="I76" s="1214"/>
      <c r="J76" s="877">
        <f>E76*I76</f>
        <v>0</v>
      </c>
    </row>
    <row r="77" spans="1:10" s="190" customFormat="1" ht="15">
      <c r="A77" s="513"/>
      <c r="B77" s="528" t="s">
        <v>1121</v>
      </c>
      <c r="C77" s="513"/>
      <c r="D77" s="513"/>
      <c r="E77" s="1695"/>
      <c r="F77" s="513"/>
      <c r="G77" s="1192"/>
      <c r="H77" s="1191"/>
      <c r="I77" s="1214"/>
      <c r="J77" s="1214"/>
    </row>
    <row r="78" spans="1:10" s="190" customFormat="1" ht="15">
      <c r="A78" s="513" t="s">
        <v>46</v>
      </c>
      <c r="B78" s="528" t="s">
        <v>1122</v>
      </c>
      <c r="C78" s="513" t="s">
        <v>49</v>
      </c>
      <c r="D78" s="513">
        <v>27</v>
      </c>
      <c r="E78" s="1700"/>
      <c r="F78" s="439">
        <f>D78*E78</f>
        <v>0</v>
      </c>
      <c r="G78" s="1192">
        <v>27</v>
      </c>
      <c r="H78" s="863">
        <f>E78*G78</f>
        <v>0</v>
      </c>
      <c r="I78" s="1214"/>
      <c r="J78" s="877">
        <f>E78*I78</f>
        <v>0</v>
      </c>
    </row>
    <row r="79" spans="1:10" s="190" customFormat="1" ht="15">
      <c r="A79" s="513"/>
      <c r="B79" s="528" t="s">
        <v>1123</v>
      </c>
      <c r="C79" s="513"/>
      <c r="D79" s="513"/>
      <c r="E79" s="1695"/>
      <c r="F79" s="513"/>
      <c r="G79" s="1192"/>
      <c r="H79" s="1191"/>
      <c r="I79" s="1214"/>
      <c r="J79" s="1214"/>
    </row>
    <row r="80" spans="1:10" s="190" customFormat="1" ht="15">
      <c r="A80" s="513" t="s">
        <v>47</v>
      </c>
      <c r="B80" s="528" t="s">
        <v>1124</v>
      </c>
      <c r="C80" s="513" t="s">
        <v>49</v>
      </c>
      <c r="D80" s="513">
        <v>6</v>
      </c>
      <c r="E80" s="1700"/>
      <c r="F80" s="439">
        <f>D80*E80</f>
        <v>0</v>
      </c>
      <c r="G80" s="1192">
        <v>6</v>
      </c>
      <c r="H80" s="863">
        <f>E80*G80</f>
        <v>0</v>
      </c>
      <c r="I80" s="1214"/>
      <c r="J80" s="877">
        <f>E80*I80</f>
        <v>0</v>
      </c>
    </row>
    <row r="81" spans="1:10" s="190" customFormat="1" ht="15">
      <c r="A81" s="513"/>
      <c r="B81" s="515"/>
      <c r="C81" s="513"/>
      <c r="D81" s="513"/>
      <c r="E81" s="1695"/>
      <c r="F81" s="513"/>
      <c r="G81" s="1192"/>
      <c r="H81" s="1191"/>
      <c r="I81" s="1214"/>
      <c r="J81" s="1214"/>
    </row>
    <row r="82" spans="1:10" s="190" customFormat="1" ht="15">
      <c r="A82" s="513" t="s">
        <v>69</v>
      </c>
      <c r="B82" s="528" t="s">
        <v>1125</v>
      </c>
      <c r="C82" s="513" t="s">
        <v>891</v>
      </c>
      <c r="D82" s="513">
        <v>0.05</v>
      </c>
      <c r="E82" s="1708">
        <f>SUM(F62:F80)</f>
        <v>0</v>
      </c>
      <c r="F82" s="439">
        <f>D82*E82</f>
        <v>0</v>
      </c>
      <c r="G82" s="1191">
        <v>0.05</v>
      </c>
      <c r="H82" s="863">
        <f>E82*G82</f>
        <v>0</v>
      </c>
      <c r="I82" s="1214"/>
      <c r="J82" s="877">
        <f>E82*I82</f>
        <v>0</v>
      </c>
    </row>
    <row r="83" spans="1:10" s="185" customFormat="1" ht="30">
      <c r="A83" s="513" t="s">
        <v>70</v>
      </c>
      <c r="B83" s="528" t="s">
        <v>1126</v>
      </c>
      <c r="C83" s="513" t="s">
        <v>891</v>
      </c>
      <c r="D83" s="513">
        <v>0.05</v>
      </c>
      <c r="E83" s="1708">
        <f>SUM(F62:F80)</f>
        <v>0</v>
      </c>
      <c r="F83" s="439">
        <f>D83*E83</f>
        <v>0</v>
      </c>
      <c r="G83" s="1191">
        <v>0.05</v>
      </c>
      <c r="H83" s="863">
        <f>E83*G83</f>
        <v>0</v>
      </c>
      <c r="I83" s="1214"/>
      <c r="J83" s="877">
        <f>E83*I83</f>
        <v>0</v>
      </c>
    </row>
    <row r="84" spans="1:10" s="185" customFormat="1" ht="30">
      <c r="A84" s="529" t="s">
        <v>71</v>
      </c>
      <c r="B84" s="528" t="s">
        <v>1127</v>
      </c>
      <c r="C84" s="513" t="s">
        <v>923</v>
      </c>
      <c r="D84" s="513">
        <v>1</v>
      </c>
      <c r="E84" s="1700"/>
      <c r="F84" s="439">
        <f>D84*E84</f>
        <v>0</v>
      </c>
      <c r="G84" s="1191">
        <v>1</v>
      </c>
      <c r="H84" s="863">
        <f>E84*G84</f>
        <v>0</v>
      </c>
      <c r="I84" s="1214"/>
      <c r="J84" s="877">
        <f>E84*I84</f>
        <v>0</v>
      </c>
    </row>
    <row r="85" spans="1:10" s="185" customFormat="1" ht="15">
      <c r="A85" s="191"/>
      <c r="B85" s="190"/>
      <c r="C85" s="184"/>
      <c r="D85" s="184"/>
      <c r="E85" s="1693"/>
      <c r="F85" s="184"/>
      <c r="G85" s="1193"/>
      <c r="H85" s="1193"/>
      <c r="I85" s="1215"/>
      <c r="J85" s="1215"/>
    </row>
    <row r="86" spans="1:10" s="185" customFormat="1" ht="15.75" thickBot="1">
      <c r="A86" s="531"/>
      <c r="B86" s="531"/>
      <c r="C86" s="532"/>
      <c r="D86" s="532"/>
      <c r="E86" s="1701"/>
      <c r="F86" s="532"/>
      <c r="G86" s="1194"/>
      <c r="H86" s="1194"/>
      <c r="I86" s="1216"/>
      <c r="J86" s="1216"/>
    </row>
    <row r="87" spans="1:10" s="185" customFormat="1" ht="15.75" thickTop="1">
      <c r="B87" s="190"/>
      <c r="C87" s="184"/>
      <c r="D87" s="184"/>
      <c r="E87" s="1693"/>
      <c r="F87" s="184"/>
      <c r="G87" s="1193"/>
      <c r="H87" s="1193"/>
      <c r="I87" s="1215"/>
      <c r="J87" s="1215"/>
    </row>
    <row r="88" spans="1:10" s="185" customFormat="1" ht="15">
      <c r="B88" s="190"/>
      <c r="C88" s="184"/>
      <c r="D88" s="184"/>
      <c r="E88" s="1693"/>
      <c r="F88" s="184" t="s">
        <v>1575</v>
      </c>
      <c r="G88" s="1193"/>
      <c r="H88" s="1193" t="s">
        <v>1585</v>
      </c>
      <c r="I88" s="1215"/>
      <c r="J88" s="1215" t="s">
        <v>1586</v>
      </c>
    </row>
    <row r="89" spans="1:10" s="185" customFormat="1" ht="15.75">
      <c r="B89" s="533" t="s">
        <v>1406</v>
      </c>
      <c r="C89" s="513"/>
      <c r="D89" s="513"/>
      <c r="E89" s="1695"/>
      <c r="F89" s="514">
        <f>SUM(F62:F86)</f>
        <v>0</v>
      </c>
      <c r="G89" s="1191"/>
      <c r="H89" s="1195">
        <f>SUM(H62:H88)</f>
        <v>0</v>
      </c>
      <c r="I89" s="1214"/>
      <c r="J89" s="1217">
        <f>SUM(J62:J88)</f>
        <v>0</v>
      </c>
    </row>
    <row r="90" spans="1:10" s="185" customFormat="1" ht="15.75">
      <c r="B90" s="194"/>
      <c r="C90" s="184"/>
      <c r="D90" s="184"/>
      <c r="E90" s="1693"/>
      <c r="F90" s="184"/>
      <c r="G90" s="1193"/>
      <c r="H90" s="1193"/>
      <c r="I90" s="1215"/>
      <c r="J90" s="1215"/>
    </row>
    <row r="91" spans="1:10" s="185" customFormat="1" ht="15.75">
      <c r="A91" s="187" t="s">
        <v>1100</v>
      </c>
      <c r="B91" s="188" t="s">
        <v>1101</v>
      </c>
      <c r="C91" s="184"/>
      <c r="D91" s="184"/>
      <c r="E91" s="1693"/>
      <c r="F91" s="184"/>
      <c r="G91" s="1189"/>
      <c r="H91" s="1193"/>
      <c r="I91" s="1215"/>
      <c r="J91" s="1215"/>
    </row>
    <row r="92" spans="1:10" s="152" customFormat="1" ht="12.75" customHeight="1">
      <c r="A92" s="150" t="s">
        <v>832</v>
      </c>
      <c r="B92" s="150" t="s">
        <v>833</v>
      </c>
      <c r="C92" s="150" t="s">
        <v>834</v>
      </c>
      <c r="D92" s="150" t="s">
        <v>1395</v>
      </c>
      <c r="E92" s="1657" t="s">
        <v>1375</v>
      </c>
      <c r="F92" s="150" t="s">
        <v>1587</v>
      </c>
      <c r="G92" s="1734" t="s">
        <v>1550</v>
      </c>
      <c r="H92" s="1735"/>
      <c r="I92" s="1736" t="s">
        <v>1551</v>
      </c>
      <c r="J92" s="1737"/>
    </row>
    <row r="93" spans="1:10" s="185" customFormat="1" ht="15.75">
      <c r="A93" s="187"/>
      <c r="B93" s="188"/>
      <c r="C93" s="184"/>
      <c r="D93" s="184"/>
      <c r="E93" s="1693"/>
      <c r="F93" s="184"/>
      <c r="G93" s="919" t="s">
        <v>79</v>
      </c>
      <c r="H93" s="919" t="s">
        <v>1554</v>
      </c>
      <c r="I93" s="918" t="s">
        <v>79</v>
      </c>
      <c r="J93" s="918" t="s">
        <v>1554</v>
      </c>
    </row>
    <row r="94" spans="1:10" s="185" customFormat="1" ht="30">
      <c r="B94" s="195" t="s">
        <v>1128</v>
      </c>
      <c r="C94" s="184"/>
      <c r="D94" s="184"/>
      <c r="E94" s="1693"/>
      <c r="F94" s="184"/>
      <c r="G94" s="1193"/>
      <c r="H94" s="1193"/>
      <c r="I94" s="1215"/>
      <c r="J94" s="1215"/>
    </row>
    <row r="95" spans="1:10" s="185" customFormat="1" ht="30">
      <c r="B95" s="195" t="s">
        <v>1129</v>
      </c>
      <c r="C95" s="184"/>
      <c r="D95" s="184"/>
      <c r="E95" s="1693"/>
      <c r="F95" s="184"/>
      <c r="G95" s="1189"/>
      <c r="H95" s="1193"/>
      <c r="I95" s="1215"/>
      <c r="J95" s="1215"/>
    </row>
    <row r="96" spans="1:10" s="185" customFormat="1" ht="15">
      <c r="A96" s="513" t="s">
        <v>83</v>
      </c>
      <c r="B96" s="528" t="s">
        <v>1130</v>
      </c>
      <c r="C96" s="513" t="s">
        <v>826</v>
      </c>
      <c r="D96" s="513">
        <v>2340</v>
      </c>
      <c r="E96" s="1700"/>
      <c r="F96" s="439">
        <f t="shared" ref="F96:F158" si="0">D96*E96</f>
        <v>0</v>
      </c>
      <c r="G96" s="1192"/>
      <c r="H96" s="863">
        <f t="shared" ref="H96:H159" si="1">E96*G96</f>
        <v>0</v>
      </c>
      <c r="I96" s="1218">
        <v>2340</v>
      </c>
      <c r="J96" s="877">
        <f t="shared" ref="J96:J159" si="2">E96*I96</f>
        <v>0</v>
      </c>
    </row>
    <row r="97" spans="1:10" s="185" customFormat="1" ht="15">
      <c r="A97" s="513" t="s">
        <v>85</v>
      </c>
      <c r="B97" s="528" t="s">
        <v>1131</v>
      </c>
      <c r="C97" s="513" t="s">
        <v>826</v>
      </c>
      <c r="D97" s="513">
        <v>390</v>
      </c>
      <c r="E97" s="1700"/>
      <c r="F97" s="439">
        <f t="shared" si="0"/>
        <v>0</v>
      </c>
      <c r="G97" s="1192"/>
      <c r="H97" s="863">
        <f t="shared" si="1"/>
        <v>0</v>
      </c>
      <c r="I97" s="1218">
        <v>390</v>
      </c>
      <c r="J97" s="877">
        <f t="shared" si="2"/>
        <v>0</v>
      </c>
    </row>
    <row r="98" spans="1:10" s="185" customFormat="1" ht="15">
      <c r="A98" s="513" t="s">
        <v>87</v>
      </c>
      <c r="B98" s="528" t="s">
        <v>1132</v>
      </c>
      <c r="C98" s="513" t="s">
        <v>826</v>
      </c>
      <c r="D98" s="513">
        <v>505</v>
      </c>
      <c r="E98" s="1700"/>
      <c r="F98" s="439">
        <f t="shared" si="0"/>
        <v>0</v>
      </c>
      <c r="G98" s="1192"/>
      <c r="H98" s="863">
        <f t="shared" si="1"/>
        <v>0</v>
      </c>
      <c r="I98" s="1218">
        <v>505</v>
      </c>
      <c r="J98" s="877">
        <f t="shared" si="2"/>
        <v>0</v>
      </c>
    </row>
    <row r="99" spans="1:10" s="185" customFormat="1" ht="15">
      <c r="A99" s="513" t="s">
        <v>88</v>
      </c>
      <c r="B99" s="528" t="s">
        <v>1133</v>
      </c>
      <c r="C99" s="513" t="s">
        <v>826</v>
      </c>
      <c r="D99" s="513">
        <v>3058</v>
      </c>
      <c r="E99" s="1700"/>
      <c r="F99" s="439">
        <f t="shared" si="0"/>
        <v>0</v>
      </c>
      <c r="G99" s="1192"/>
      <c r="H99" s="863">
        <f t="shared" si="1"/>
        <v>0</v>
      </c>
      <c r="I99" s="1218">
        <v>3058</v>
      </c>
      <c r="J99" s="877">
        <f t="shared" si="2"/>
        <v>0</v>
      </c>
    </row>
    <row r="100" spans="1:10" s="185" customFormat="1" ht="15">
      <c r="A100" s="513" t="s">
        <v>89</v>
      </c>
      <c r="B100" s="528" t="s">
        <v>1134</v>
      </c>
      <c r="C100" s="513" t="s">
        <v>826</v>
      </c>
      <c r="D100" s="513">
        <v>3920</v>
      </c>
      <c r="E100" s="1700"/>
      <c r="F100" s="439">
        <f t="shared" si="0"/>
        <v>0</v>
      </c>
      <c r="G100" s="1192"/>
      <c r="H100" s="863">
        <f t="shared" si="1"/>
        <v>0</v>
      </c>
      <c r="I100" s="1218">
        <v>3920</v>
      </c>
      <c r="J100" s="877">
        <f t="shared" si="2"/>
        <v>0</v>
      </c>
    </row>
    <row r="101" spans="1:10" s="185" customFormat="1" ht="15">
      <c r="A101" s="513" t="s">
        <v>45</v>
      </c>
      <c r="B101" s="528" t="s">
        <v>1135</v>
      </c>
      <c r="C101" s="513" t="s">
        <v>826</v>
      </c>
      <c r="D101" s="513">
        <v>1485</v>
      </c>
      <c r="E101" s="1700"/>
      <c r="F101" s="439">
        <f t="shared" si="0"/>
        <v>0</v>
      </c>
      <c r="G101" s="1192"/>
      <c r="H101" s="863">
        <f t="shared" si="1"/>
        <v>0</v>
      </c>
      <c r="I101" s="1218">
        <v>1485</v>
      </c>
      <c r="J101" s="877">
        <f t="shared" si="2"/>
        <v>0</v>
      </c>
    </row>
    <row r="102" spans="1:10" s="185" customFormat="1" ht="15">
      <c r="A102" s="513" t="s">
        <v>46</v>
      </c>
      <c r="B102" s="528" t="s">
        <v>1136</v>
      </c>
      <c r="C102" s="513" t="s">
        <v>826</v>
      </c>
      <c r="D102" s="513">
        <v>72</v>
      </c>
      <c r="E102" s="1700"/>
      <c r="F102" s="439">
        <f t="shared" si="0"/>
        <v>0</v>
      </c>
      <c r="G102" s="1192"/>
      <c r="H102" s="863">
        <f t="shared" si="1"/>
        <v>0</v>
      </c>
      <c r="I102" s="1218">
        <v>72</v>
      </c>
      <c r="J102" s="877">
        <f t="shared" si="2"/>
        <v>0</v>
      </c>
    </row>
    <row r="103" spans="1:10" s="185" customFormat="1" ht="15">
      <c r="A103" s="513" t="s">
        <v>47</v>
      </c>
      <c r="B103" s="528" t="s">
        <v>1137</v>
      </c>
      <c r="C103" s="513" t="s">
        <v>826</v>
      </c>
      <c r="D103" s="513">
        <v>815</v>
      </c>
      <c r="E103" s="1700"/>
      <c r="F103" s="439">
        <f t="shared" si="0"/>
        <v>0</v>
      </c>
      <c r="G103" s="1192"/>
      <c r="H103" s="863">
        <f t="shared" si="1"/>
        <v>0</v>
      </c>
      <c r="I103" s="1218">
        <v>815</v>
      </c>
      <c r="J103" s="877">
        <f t="shared" si="2"/>
        <v>0</v>
      </c>
    </row>
    <row r="104" spans="1:10" s="185" customFormat="1" ht="15">
      <c r="A104" s="513" t="s">
        <v>69</v>
      </c>
      <c r="B104" s="528" t="s">
        <v>1138</v>
      </c>
      <c r="C104" s="513" t="s">
        <v>826</v>
      </c>
      <c r="D104" s="513">
        <v>1475</v>
      </c>
      <c r="E104" s="1700"/>
      <c r="F104" s="439">
        <f t="shared" si="0"/>
        <v>0</v>
      </c>
      <c r="G104" s="1192"/>
      <c r="H104" s="863">
        <f t="shared" si="1"/>
        <v>0</v>
      </c>
      <c r="I104" s="1218">
        <v>1475</v>
      </c>
      <c r="J104" s="877">
        <f t="shared" si="2"/>
        <v>0</v>
      </c>
    </row>
    <row r="105" spans="1:10" s="185" customFormat="1" ht="15">
      <c r="A105" s="513" t="s">
        <v>70</v>
      </c>
      <c r="B105" s="528" t="s">
        <v>1139</v>
      </c>
      <c r="C105" s="513" t="s">
        <v>826</v>
      </c>
      <c r="D105" s="513">
        <v>40</v>
      </c>
      <c r="E105" s="1700"/>
      <c r="F105" s="439">
        <f t="shared" si="0"/>
        <v>0</v>
      </c>
      <c r="G105" s="1192"/>
      <c r="H105" s="863">
        <f t="shared" si="1"/>
        <v>0</v>
      </c>
      <c r="I105" s="1218">
        <v>40</v>
      </c>
      <c r="J105" s="877">
        <f t="shared" si="2"/>
        <v>0</v>
      </c>
    </row>
    <row r="106" spans="1:10" s="185" customFormat="1" ht="15">
      <c r="A106" s="513" t="s">
        <v>71</v>
      </c>
      <c r="B106" s="528" t="s">
        <v>1140</v>
      </c>
      <c r="C106" s="513" t="s">
        <v>826</v>
      </c>
      <c r="D106" s="513">
        <v>200</v>
      </c>
      <c r="E106" s="1700"/>
      <c r="F106" s="439">
        <f t="shared" si="0"/>
        <v>0</v>
      </c>
      <c r="G106" s="1192"/>
      <c r="H106" s="863">
        <f t="shared" si="1"/>
        <v>0</v>
      </c>
      <c r="I106" s="1218">
        <v>200</v>
      </c>
      <c r="J106" s="877">
        <f t="shared" si="2"/>
        <v>0</v>
      </c>
    </row>
    <row r="107" spans="1:10" s="185" customFormat="1" ht="15">
      <c r="A107" s="513" t="s">
        <v>38</v>
      </c>
      <c r="B107" s="528" t="s">
        <v>1141</v>
      </c>
      <c r="C107" s="513" t="s">
        <v>826</v>
      </c>
      <c r="D107" s="513">
        <v>15</v>
      </c>
      <c r="E107" s="1700"/>
      <c r="F107" s="439">
        <f t="shared" si="0"/>
        <v>0</v>
      </c>
      <c r="G107" s="1192"/>
      <c r="H107" s="863">
        <f t="shared" si="1"/>
        <v>0</v>
      </c>
      <c r="I107" s="1218">
        <v>15</v>
      </c>
      <c r="J107" s="877">
        <f t="shared" si="2"/>
        <v>0</v>
      </c>
    </row>
    <row r="108" spans="1:10" s="185" customFormat="1" ht="15">
      <c r="A108" s="513" t="s">
        <v>72</v>
      </c>
      <c r="B108" s="528" t="s">
        <v>1142</v>
      </c>
      <c r="C108" s="513" t="s">
        <v>826</v>
      </c>
      <c r="D108" s="513">
        <v>130</v>
      </c>
      <c r="E108" s="1700"/>
      <c r="F108" s="439">
        <f t="shared" si="0"/>
        <v>0</v>
      </c>
      <c r="G108" s="1192"/>
      <c r="H108" s="863">
        <f t="shared" si="1"/>
        <v>0</v>
      </c>
      <c r="I108" s="1218">
        <v>130</v>
      </c>
      <c r="J108" s="877">
        <f t="shared" si="2"/>
        <v>0</v>
      </c>
    </row>
    <row r="109" spans="1:10" s="185" customFormat="1" ht="30">
      <c r="A109" s="513" t="s">
        <v>73</v>
      </c>
      <c r="B109" s="528" t="s">
        <v>1143</v>
      </c>
      <c r="C109" s="513"/>
      <c r="D109" s="513"/>
      <c r="E109" s="1695"/>
      <c r="F109" s="439"/>
      <c r="G109" s="1192"/>
      <c r="H109" s="863"/>
      <c r="I109" s="1218"/>
      <c r="J109" s="877"/>
    </row>
    <row r="110" spans="1:10" s="185" customFormat="1" ht="30">
      <c r="A110" s="513"/>
      <c r="B110" s="528" t="s">
        <v>1144</v>
      </c>
      <c r="C110" s="513" t="s">
        <v>826</v>
      </c>
      <c r="D110" s="513">
        <v>230</v>
      </c>
      <c r="E110" s="1700"/>
      <c r="F110" s="439">
        <f t="shared" si="0"/>
        <v>0</v>
      </c>
      <c r="G110" s="1192"/>
      <c r="H110" s="863">
        <f t="shared" si="1"/>
        <v>0</v>
      </c>
      <c r="I110" s="1218">
        <v>230</v>
      </c>
      <c r="J110" s="877">
        <f t="shared" si="2"/>
        <v>0</v>
      </c>
    </row>
    <row r="111" spans="1:10" s="185" customFormat="1" ht="15">
      <c r="A111" s="513"/>
      <c r="B111" s="528"/>
      <c r="C111" s="513"/>
      <c r="D111" s="513"/>
      <c r="E111" s="1695"/>
      <c r="F111" s="439">
        <f t="shared" si="0"/>
        <v>0</v>
      </c>
      <c r="G111" s="1192"/>
      <c r="H111" s="863">
        <f t="shared" si="1"/>
        <v>0</v>
      </c>
      <c r="I111" s="1218"/>
      <c r="J111" s="877">
        <f t="shared" si="2"/>
        <v>0</v>
      </c>
    </row>
    <row r="112" spans="1:10" s="185" customFormat="1" ht="15">
      <c r="A112" s="513" t="s">
        <v>75</v>
      </c>
      <c r="B112" s="528" t="s">
        <v>1145</v>
      </c>
      <c r="C112" s="513" t="s">
        <v>826</v>
      </c>
      <c r="D112" s="513">
        <v>4140</v>
      </c>
      <c r="E112" s="1700"/>
      <c r="F112" s="439">
        <f t="shared" si="0"/>
        <v>0</v>
      </c>
      <c r="G112" s="1192"/>
      <c r="H112" s="863">
        <f t="shared" si="1"/>
        <v>0</v>
      </c>
      <c r="I112" s="1218">
        <v>4140</v>
      </c>
      <c r="J112" s="877">
        <f t="shared" si="2"/>
        <v>0</v>
      </c>
    </row>
    <row r="113" spans="1:10" s="185" customFormat="1" ht="30">
      <c r="A113" s="513" t="s">
        <v>76</v>
      </c>
      <c r="B113" s="528" t="s">
        <v>1146</v>
      </c>
      <c r="C113" s="513" t="s">
        <v>826</v>
      </c>
      <c r="D113" s="513">
        <v>1300</v>
      </c>
      <c r="E113" s="1700"/>
      <c r="F113" s="439">
        <f t="shared" si="0"/>
        <v>0</v>
      </c>
      <c r="G113" s="1192"/>
      <c r="H113" s="863">
        <f t="shared" si="1"/>
        <v>0</v>
      </c>
      <c r="I113" s="1218">
        <v>1300</v>
      </c>
      <c r="J113" s="877">
        <f t="shared" si="2"/>
        <v>0</v>
      </c>
    </row>
    <row r="114" spans="1:10" s="185" customFormat="1" ht="15">
      <c r="A114" s="513" t="s">
        <v>77</v>
      </c>
      <c r="B114" s="528" t="s">
        <v>1147</v>
      </c>
      <c r="C114" s="513" t="s">
        <v>826</v>
      </c>
      <c r="D114" s="513">
        <v>450</v>
      </c>
      <c r="E114" s="1700"/>
      <c r="F114" s="439">
        <f t="shared" si="0"/>
        <v>0</v>
      </c>
      <c r="G114" s="1192"/>
      <c r="H114" s="863">
        <f t="shared" si="1"/>
        <v>0</v>
      </c>
      <c r="I114" s="1218">
        <v>450</v>
      </c>
      <c r="J114" s="877">
        <f t="shared" si="2"/>
        <v>0</v>
      </c>
    </row>
    <row r="115" spans="1:10" s="185" customFormat="1" ht="15">
      <c r="A115" s="513"/>
      <c r="B115" s="528"/>
      <c r="C115" s="513"/>
      <c r="D115" s="513"/>
      <c r="E115" s="1695"/>
      <c r="F115" s="439"/>
      <c r="G115" s="1192"/>
      <c r="H115" s="863">
        <f t="shared" si="1"/>
        <v>0</v>
      </c>
      <c r="I115" s="1218"/>
      <c r="J115" s="877">
        <f t="shared" si="2"/>
        <v>0</v>
      </c>
    </row>
    <row r="116" spans="1:10" s="185" customFormat="1" ht="30">
      <c r="A116" s="513" t="s">
        <v>39</v>
      </c>
      <c r="B116" s="528" t="s">
        <v>1148</v>
      </c>
      <c r="C116" s="513" t="s">
        <v>826</v>
      </c>
      <c r="D116" s="513">
        <v>5</v>
      </c>
      <c r="E116" s="1700"/>
      <c r="F116" s="439">
        <f t="shared" si="0"/>
        <v>0</v>
      </c>
      <c r="G116" s="1192"/>
      <c r="H116" s="863">
        <f t="shared" si="1"/>
        <v>0</v>
      </c>
      <c r="I116" s="1218">
        <v>5</v>
      </c>
      <c r="J116" s="877">
        <f t="shared" si="2"/>
        <v>0</v>
      </c>
    </row>
    <row r="117" spans="1:10" s="185" customFormat="1" ht="15">
      <c r="A117" s="513" t="s">
        <v>40</v>
      </c>
      <c r="B117" s="528" t="s">
        <v>1149</v>
      </c>
      <c r="C117" s="513" t="s">
        <v>49</v>
      </c>
      <c r="D117" s="513">
        <v>2</v>
      </c>
      <c r="E117" s="1700"/>
      <c r="F117" s="439">
        <f t="shared" si="0"/>
        <v>0</v>
      </c>
      <c r="G117" s="1192"/>
      <c r="H117" s="863">
        <f t="shared" si="1"/>
        <v>0</v>
      </c>
      <c r="I117" s="1218">
        <v>2</v>
      </c>
      <c r="J117" s="877">
        <f t="shared" si="2"/>
        <v>0</v>
      </c>
    </row>
    <row r="118" spans="1:10" s="185" customFormat="1" ht="15">
      <c r="A118" s="513"/>
      <c r="B118" s="528"/>
      <c r="C118" s="513"/>
      <c r="D118" s="513"/>
      <c r="E118" s="1695"/>
      <c r="F118" s="439"/>
      <c r="G118" s="1192"/>
      <c r="H118" s="863"/>
      <c r="I118" s="1218"/>
      <c r="J118" s="877"/>
    </row>
    <row r="119" spans="1:10" s="185" customFormat="1" ht="15">
      <c r="A119" s="513"/>
      <c r="B119" s="528" t="s">
        <v>1150</v>
      </c>
      <c r="C119" s="513"/>
      <c r="D119" s="513"/>
      <c r="E119" s="1695"/>
      <c r="F119" s="439"/>
      <c r="G119" s="1192"/>
      <c r="H119" s="863"/>
      <c r="I119" s="1218"/>
      <c r="J119" s="877"/>
    </row>
    <row r="120" spans="1:10" s="185" customFormat="1" ht="15">
      <c r="A120" s="513" t="s">
        <v>41</v>
      </c>
      <c r="B120" s="528" t="s">
        <v>1151</v>
      </c>
      <c r="C120" s="513" t="s">
        <v>49</v>
      </c>
      <c r="D120" s="513">
        <v>276</v>
      </c>
      <c r="E120" s="1700"/>
      <c r="F120" s="439">
        <f t="shared" si="0"/>
        <v>0</v>
      </c>
      <c r="G120" s="1192"/>
      <c r="H120" s="863">
        <f t="shared" si="1"/>
        <v>0</v>
      </c>
      <c r="I120" s="1218">
        <v>276</v>
      </c>
      <c r="J120" s="877">
        <f t="shared" si="2"/>
        <v>0</v>
      </c>
    </row>
    <row r="121" spans="1:10" s="185" customFormat="1" ht="15">
      <c r="A121" s="513" t="s">
        <v>117</v>
      </c>
      <c r="B121" s="528" t="s">
        <v>1152</v>
      </c>
      <c r="C121" s="513" t="s">
        <v>49</v>
      </c>
      <c r="D121" s="513">
        <v>256</v>
      </c>
      <c r="E121" s="1700"/>
      <c r="F121" s="439">
        <f t="shared" si="0"/>
        <v>0</v>
      </c>
      <c r="G121" s="1192"/>
      <c r="H121" s="863">
        <f t="shared" si="1"/>
        <v>0</v>
      </c>
      <c r="I121" s="1218">
        <v>256</v>
      </c>
      <c r="J121" s="877">
        <f t="shared" si="2"/>
        <v>0</v>
      </c>
    </row>
    <row r="122" spans="1:10" s="185" customFormat="1" ht="30">
      <c r="A122" s="513" t="s">
        <v>370</v>
      </c>
      <c r="B122" s="528" t="s">
        <v>1153</v>
      </c>
      <c r="C122" s="513" t="s">
        <v>49</v>
      </c>
      <c r="D122" s="513">
        <v>26</v>
      </c>
      <c r="E122" s="1700"/>
      <c r="F122" s="439">
        <f t="shared" si="0"/>
        <v>0</v>
      </c>
      <c r="G122" s="1192"/>
      <c r="H122" s="863">
        <f t="shared" si="1"/>
        <v>0</v>
      </c>
      <c r="I122" s="1218">
        <v>26</v>
      </c>
      <c r="J122" s="877">
        <f t="shared" si="2"/>
        <v>0</v>
      </c>
    </row>
    <row r="123" spans="1:10" s="185" customFormat="1" ht="15">
      <c r="A123" s="513" t="s">
        <v>372</v>
      </c>
      <c r="B123" s="528" t="s">
        <v>1154</v>
      </c>
      <c r="C123" s="513" t="s">
        <v>49</v>
      </c>
      <c r="D123" s="513">
        <v>219</v>
      </c>
      <c r="E123" s="1700"/>
      <c r="F123" s="439">
        <f t="shared" si="0"/>
        <v>0</v>
      </c>
      <c r="G123" s="1192"/>
      <c r="H123" s="863">
        <f t="shared" si="1"/>
        <v>0</v>
      </c>
      <c r="I123" s="1218">
        <v>219</v>
      </c>
      <c r="J123" s="877">
        <f t="shared" si="2"/>
        <v>0</v>
      </c>
    </row>
    <row r="124" spans="1:10" s="185" customFormat="1" ht="15">
      <c r="A124" s="513" t="s">
        <v>375</v>
      </c>
      <c r="B124" s="528" t="s">
        <v>1155</v>
      </c>
      <c r="C124" s="513" t="s">
        <v>49</v>
      </c>
      <c r="D124" s="513">
        <v>36</v>
      </c>
      <c r="E124" s="1700"/>
      <c r="F124" s="439">
        <f t="shared" si="0"/>
        <v>0</v>
      </c>
      <c r="G124" s="1192"/>
      <c r="H124" s="863">
        <f t="shared" si="1"/>
        <v>0</v>
      </c>
      <c r="I124" s="1218">
        <v>36</v>
      </c>
      <c r="J124" s="877">
        <f t="shared" si="2"/>
        <v>0</v>
      </c>
    </row>
    <row r="125" spans="1:10" s="185" customFormat="1" ht="15">
      <c r="A125" s="513" t="s">
        <v>328</v>
      </c>
      <c r="B125" s="528" t="s">
        <v>1156</v>
      </c>
      <c r="C125" s="513" t="s">
        <v>49</v>
      </c>
      <c r="D125" s="513">
        <v>100</v>
      </c>
      <c r="E125" s="1700"/>
      <c r="F125" s="439">
        <f t="shared" si="0"/>
        <v>0</v>
      </c>
      <c r="G125" s="1192"/>
      <c r="H125" s="863">
        <f t="shared" si="1"/>
        <v>0</v>
      </c>
      <c r="I125" s="1218">
        <v>100</v>
      </c>
      <c r="J125" s="877">
        <f t="shared" si="2"/>
        <v>0</v>
      </c>
    </row>
    <row r="126" spans="1:10" s="185" customFormat="1" ht="15">
      <c r="A126" s="513" t="s">
        <v>394</v>
      </c>
      <c r="B126" s="528" t="s">
        <v>1157</v>
      </c>
      <c r="C126" s="513" t="s">
        <v>49</v>
      </c>
      <c r="D126" s="513">
        <v>46</v>
      </c>
      <c r="E126" s="1700"/>
      <c r="F126" s="439">
        <f t="shared" si="0"/>
        <v>0</v>
      </c>
      <c r="G126" s="1192"/>
      <c r="H126" s="863">
        <f t="shared" si="1"/>
        <v>0</v>
      </c>
      <c r="I126" s="1218">
        <v>46</v>
      </c>
      <c r="J126" s="877">
        <f t="shared" si="2"/>
        <v>0</v>
      </c>
    </row>
    <row r="127" spans="1:10" s="185" customFormat="1" ht="15">
      <c r="A127" s="513" t="s">
        <v>753</v>
      </c>
      <c r="B127" s="528" t="s">
        <v>1158</v>
      </c>
      <c r="C127" s="513" t="s">
        <v>49</v>
      </c>
      <c r="D127" s="513">
        <v>18</v>
      </c>
      <c r="E127" s="1700"/>
      <c r="F127" s="439">
        <f t="shared" si="0"/>
        <v>0</v>
      </c>
      <c r="G127" s="1192"/>
      <c r="H127" s="863">
        <f t="shared" si="1"/>
        <v>0</v>
      </c>
      <c r="I127" s="1218">
        <v>18</v>
      </c>
      <c r="J127" s="877">
        <f t="shared" si="2"/>
        <v>0</v>
      </c>
    </row>
    <row r="128" spans="1:10" s="185" customFormat="1" ht="15">
      <c r="A128" s="513" t="s">
        <v>772</v>
      </c>
      <c r="B128" s="528" t="s">
        <v>1159</v>
      </c>
      <c r="C128" s="513" t="s">
        <v>49</v>
      </c>
      <c r="D128" s="513">
        <v>24</v>
      </c>
      <c r="E128" s="1700"/>
      <c r="F128" s="439">
        <f t="shared" si="0"/>
        <v>0</v>
      </c>
      <c r="G128" s="1192"/>
      <c r="H128" s="863">
        <f t="shared" si="1"/>
        <v>0</v>
      </c>
      <c r="I128" s="1218">
        <v>24</v>
      </c>
      <c r="J128" s="877">
        <f t="shared" si="2"/>
        <v>0</v>
      </c>
    </row>
    <row r="129" spans="1:10" s="185" customFormat="1" ht="30">
      <c r="A129" s="513" t="s">
        <v>1160</v>
      </c>
      <c r="B129" s="528" t="s">
        <v>1161</v>
      </c>
      <c r="C129" s="513" t="s">
        <v>49</v>
      </c>
      <c r="D129" s="513">
        <v>131</v>
      </c>
      <c r="E129" s="1700"/>
      <c r="F129" s="439">
        <f t="shared" si="0"/>
        <v>0</v>
      </c>
      <c r="G129" s="1192"/>
      <c r="H129" s="863">
        <f t="shared" si="1"/>
        <v>0</v>
      </c>
      <c r="I129" s="1218">
        <v>131</v>
      </c>
      <c r="J129" s="877">
        <f t="shared" si="2"/>
        <v>0</v>
      </c>
    </row>
    <row r="130" spans="1:10" s="185" customFormat="1" ht="30">
      <c r="A130" s="513" t="s">
        <v>1162</v>
      </c>
      <c r="B130" s="528" t="s">
        <v>1163</v>
      </c>
      <c r="C130" s="513" t="s">
        <v>49</v>
      </c>
      <c r="D130" s="513">
        <v>32</v>
      </c>
      <c r="E130" s="1700"/>
      <c r="F130" s="439">
        <f t="shared" si="0"/>
        <v>0</v>
      </c>
      <c r="G130" s="1192"/>
      <c r="H130" s="863">
        <f t="shared" si="1"/>
        <v>0</v>
      </c>
      <c r="I130" s="1218">
        <v>32</v>
      </c>
      <c r="J130" s="877">
        <f t="shared" si="2"/>
        <v>0</v>
      </c>
    </row>
    <row r="131" spans="1:10" s="185" customFormat="1" ht="30">
      <c r="A131" s="513" t="s">
        <v>1164</v>
      </c>
      <c r="B131" s="528" t="s">
        <v>1165</v>
      </c>
      <c r="C131" s="513" t="s">
        <v>49</v>
      </c>
      <c r="D131" s="513">
        <v>11</v>
      </c>
      <c r="E131" s="1700"/>
      <c r="F131" s="439">
        <f t="shared" si="0"/>
        <v>0</v>
      </c>
      <c r="G131" s="1192"/>
      <c r="H131" s="863">
        <f t="shared" si="1"/>
        <v>0</v>
      </c>
      <c r="I131" s="1218">
        <v>11</v>
      </c>
      <c r="J131" s="877">
        <f t="shared" si="2"/>
        <v>0</v>
      </c>
    </row>
    <row r="132" spans="1:10" s="185" customFormat="1" ht="30">
      <c r="A132" s="513" t="s">
        <v>1166</v>
      </c>
      <c r="B132" s="528" t="s">
        <v>1167</v>
      </c>
      <c r="C132" s="513" t="s">
        <v>49</v>
      </c>
      <c r="D132" s="513">
        <v>84</v>
      </c>
      <c r="E132" s="1700"/>
      <c r="F132" s="439">
        <f t="shared" si="0"/>
        <v>0</v>
      </c>
      <c r="G132" s="1192"/>
      <c r="H132" s="863">
        <f t="shared" si="1"/>
        <v>0</v>
      </c>
      <c r="I132" s="1218">
        <v>84</v>
      </c>
      <c r="J132" s="877">
        <f t="shared" si="2"/>
        <v>0</v>
      </c>
    </row>
    <row r="133" spans="1:10" s="185" customFormat="1" ht="15">
      <c r="A133" s="513" t="s">
        <v>1168</v>
      </c>
      <c r="B133" s="528" t="s">
        <v>1169</v>
      </c>
      <c r="C133" s="513" t="s">
        <v>49</v>
      </c>
      <c r="D133" s="513">
        <v>28</v>
      </c>
      <c r="E133" s="1700"/>
      <c r="F133" s="439">
        <f t="shared" si="0"/>
        <v>0</v>
      </c>
      <c r="G133" s="1192"/>
      <c r="H133" s="863">
        <f t="shared" si="1"/>
        <v>0</v>
      </c>
      <c r="I133" s="1218">
        <v>28</v>
      </c>
      <c r="J133" s="877">
        <f t="shared" si="2"/>
        <v>0</v>
      </c>
    </row>
    <row r="134" spans="1:10" s="185" customFormat="1" ht="15">
      <c r="A134" s="513"/>
      <c r="B134" s="528"/>
      <c r="C134" s="513"/>
      <c r="D134" s="513"/>
      <c r="E134" s="1695"/>
      <c r="F134" s="439"/>
      <c r="G134" s="1192"/>
      <c r="H134" s="863"/>
      <c r="I134" s="1218"/>
      <c r="J134" s="877"/>
    </row>
    <row r="135" spans="1:10" s="185" customFormat="1" ht="15">
      <c r="A135" s="513"/>
      <c r="B135" s="528" t="s">
        <v>1170</v>
      </c>
      <c r="C135" s="513"/>
      <c r="D135" s="513"/>
      <c r="E135" s="1695"/>
      <c r="F135" s="439"/>
      <c r="G135" s="1192"/>
      <c r="H135" s="863"/>
      <c r="I135" s="1218"/>
      <c r="J135" s="877"/>
    </row>
    <row r="136" spans="1:10" s="185" customFormat="1" ht="15">
      <c r="A136" s="513" t="s">
        <v>1171</v>
      </c>
      <c r="B136" s="528" t="s">
        <v>1172</v>
      </c>
      <c r="C136" s="513" t="s">
        <v>826</v>
      </c>
      <c r="D136" s="513">
        <v>274</v>
      </c>
      <c r="E136" s="1700"/>
      <c r="F136" s="439">
        <f t="shared" si="0"/>
        <v>0</v>
      </c>
      <c r="G136" s="1192"/>
      <c r="H136" s="863">
        <f t="shared" si="1"/>
        <v>0</v>
      </c>
      <c r="I136" s="1218">
        <v>274</v>
      </c>
      <c r="J136" s="877">
        <f t="shared" si="2"/>
        <v>0</v>
      </c>
    </row>
    <row r="137" spans="1:10" s="185" customFormat="1" ht="15">
      <c r="A137" s="513" t="s">
        <v>1173</v>
      </c>
      <c r="B137" s="528" t="s">
        <v>1174</v>
      </c>
      <c r="C137" s="513" t="s">
        <v>826</v>
      </c>
      <c r="D137" s="513">
        <v>70</v>
      </c>
      <c r="E137" s="1700"/>
      <c r="F137" s="439">
        <f t="shared" si="0"/>
        <v>0</v>
      </c>
      <c r="G137" s="1192"/>
      <c r="H137" s="863">
        <f t="shared" si="1"/>
        <v>0</v>
      </c>
      <c r="I137" s="1218">
        <v>70</v>
      </c>
      <c r="J137" s="877">
        <f t="shared" si="2"/>
        <v>0</v>
      </c>
    </row>
    <row r="138" spans="1:10" s="185" customFormat="1" ht="15">
      <c r="A138" s="513"/>
      <c r="B138" s="528"/>
      <c r="C138" s="513"/>
      <c r="D138" s="513"/>
      <c r="E138" s="1695"/>
      <c r="F138" s="439"/>
      <c r="G138" s="1192"/>
      <c r="H138" s="863"/>
      <c r="I138" s="1218"/>
      <c r="J138" s="877"/>
    </row>
    <row r="139" spans="1:10" s="185" customFormat="1" ht="15">
      <c r="A139" s="513"/>
      <c r="B139" s="528" t="s">
        <v>1175</v>
      </c>
      <c r="C139" s="513"/>
      <c r="D139" s="513"/>
      <c r="E139" s="1695"/>
      <c r="F139" s="439"/>
      <c r="G139" s="1192"/>
      <c r="H139" s="863"/>
      <c r="I139" s="1218"/>
      <c r="J139" s="877"/>
    </row>
    <row r="140" spans="1:10" s="185" customFormat="1" ht="15">
      <c r="A140" s="513" t="s">
        <v>1176</v>
      </c>
      <c r="B140" s="528" t="s">
        <v>1177</v>
      </c>
      <c r="C140" s="513" t="s">
        <v>826</v>
      </c>
      <c r="D140" s="513">
        <v>280</v>
      </c>
      <c r="E140" s="1700"/>
      <c r="F140" s="439">
        <f t="shared" si="0"/>
        <v>0</v>
      </c>
      <c r="G140" s="1192"/>
      <c r="H140" s="863">
        <f t="shared" si="1"/>
        <v>0</v>
      </c>
      <c r="I140" s="1218">
        <v>280</v>
      </c>
      <c r="J140" s="877">
        <f t="shared" si="2"/>
        <v>0</v>
      </c>
    </row>
    <row r="141" spans="1:10" s="185" customFormat="1" ht="15">
      <c r="A141" s="513" t="s">
        <v>1178</v>
      </c>
      <c r="B141" s="528" t="s">
        <v>1179</v>
      </c>
      <c r="C141" s="513" t="s">
        <v>49</v>
      </c>
      <c r="D141" s="513">
        <v>57</v>
      </c>
      <c r="E141" s="1700"/>
      <c r="F141" s="439">
        <f t="shared" si="0"/>
        <v>0</v>
      </c>
      <c r="G141" s="1192"/>
      <c r="H141" s="863">
        <f t="shared" si="1"/>
        <v>0</v>
      </c>
      <c r="I141" s="1218">
        <v>57</v>
      </c>
      <c r="J141" s="877">
        <f t="shared" si="2"/>
        <v>0</v>
      </c>
    </row>
    <row r="142" spans="1:10" s="185" customFormat="1" ht="15">
      <c r="A142" s="513" t="s">
        <v>1180</v>
      </c>
      <c r="B142" s="528" t="s">
        <v>1181</v>
      </c>
      <c r="C142" s="513" t="s">
        <v>49</v>
      </c>
      <c r="D142" s="513">
        <v>25</v>
      </c>
      <c r="E142" s="1700"/>
      <c r="F142" s="439">
        <f t="shared" si="0"/>
        <v>0</v>
      </c>
      <c r="G142" s="1192"/>
      <c r="H142" s="863">
        <f t="shared" si="1"/>
        <v>0</v>
      </c>
      <c r="I142" s="1218">
        <v>25</v>
      </c>
      <c r="J142" s="877">
        <f t="shared" si="2"/>
        <v>0</v>
      </c>
    </row>
    <row r="143" spans="1:10" s="185" customFormat="1" ht="15">
      <c r="A143" s="513"/>
      <c r="B143" s="528"/>
      <c r="C143" s="513"/>
      <c r="D143" s="513"/>
      <c r="E143" s="1695"/>
      <c r="F143" s="439"/>
      <c r="G143" s="1192"/>
      <c r="H143" s="863"/>
      <c r="I143" s="1218"/>
      <c r="J143" s="877"/>
    </row>
    <row r="144" spans="1:10" s="185" customFormat="1" ht="15">
      <c r="A144" s="513"/>
      <c r="B144" s="528" t="s">
        <v>1182</v>
      </c>
      <c r="C144" s="513"/>
      <c r="D144" s="513"/>
      <c r="E144" s="1695"/>
      <c r="F144" s="439"/>
      <c r="G144" s="1192"/>
      <c r="H144" s="863"/>
      <c r="I144" s="1218"/>
      <c r="J144" s="877"/>
    </row>
    <row r="145" spans="1:10" s="185" customFormat="1" ht="15">
      <c r="A145" s="513" t="s">
        <v>1183</v>
      </c>
      <c r="B145" s="528" t="s">
        <v>1184</v>
      </c>
      <c r="C145" s="513" t="s">
        <v>826</v>
      </c>
      <c r="D145" s="513">
        <v>624</v>
      </c>
      <c r="E145" s="1700"/>
      <c r="F145" s="439">
        <f t="shared" si="0"/>
        <v>0</v>
      </c>
      <c r="G145" s="1192"/>
      <c r="H145" s="863">
        <f t="shared" si="1"/>
        <v>0</v>
      </c>
      <c r="I145" s="1218">
        <v>624</v>
      </c>
      <c r="J145" s="877">
        <f t="shared" si="2"/>
        <v>0</v>
      </c>
    </row>
    <row r="146" spans="1:10" s="185" customFormat="1" ht="15">
      <c r="A146" s="513" t="s">
        <v>1185</v>
      </c>
      <c r="B146" s="528" t="s">
        <v>1179</v>
      </c>
      <c r="C146" s="513" t="s">
        <v>49</v>
      </c>
      <c r="D146" s="513">
        <v>240</v>
      </c>
      <c r="E146" s="1700"/>
      <c r="F146" s="439">
        <f t="shared" si="0"/>
        <v>0</v>
      </c>
      <c r="G146" s="1192"/>
      <c r="H146" s="863">
        <f t="shared" si="1"/>
        <v>0</v>
      </c>
      <c r="I146" s="1218">
        <v>240</v>
      </c>
      <c r="J146" s="877">
        <f t="shared" si="2"/>
        <v>0</v>
      </c>
    </row>
    <row r="147" spans="1:10" s="185" customFormat="1" ht="15">
      <c r="A147" s="513" t="s">
        <v>1186</v>
      </c>
      <c r="B147" s="528" t="s">
        <v>1187</v>
      </c>
      <c r="C147" s="513" t="s">
        <v>49</v>
      </c>
      <c r="D147" s="513">
        <v>265</v>
      </c>
      <c r="E147" s="1700"/>
      <c r="F147" s="439">
        <f t="shared" si="0"/>
        <v>0</v>
      </c>
      <c r="G147" s="1192"/>
      <c r="H147" s="863">
        <f t="shared" si="1"/>
        <v>0</v>
      </c>
      <c r="I147" s="1218">
        <v>265</v>
      </c>
      <c r="J147" s="877">
        <f t="shared" si="2"/>
        <v>0</v>
      </c>
    </row>
    <row r="148" spans="1:10" s="185" customFormat="1" ht="15">
      <c r="A148" s="513" t="s">
        <v>1188</v>
      </c>
      <c r="B148" s="528" t="s">
        <v>1189</v>
      </c>
      <c r="C148" s="513" t="s">
        <v>49</v>
      </c>
      <c r="D148" s="513">
        <v>10</v>
      </c>
      <c r="E148" s="1700"/>
      <c r="F148" s="439">
        <f t="shared" si="0"/>
        <v>0</v>
      </c>
      <c r="G148" s="1192"/>
      <c r="H148" s="863">
        <f t="shared" si="1"/>
        <v>0</v>
      </c>
      <c r="I148" s="1218">
        <v>10</v>
      </c>
      <c r="J148" s="877">
        <f t="shared" si="2"/>
        <v>0</v>
      </c>
    </row>
    <row r="149" spans="1:10" s="185" customFormat="1" ht="15">
      <c r="A149" s="513" t="s">
        <v>1190</v>
      </c>
      <c r="B149" s="528" t="s">
        <v>1191</v>
      </c>
      <c r="C149" s="513" t="s">
        <v>49</v>
      </c>
      <c r="D149" s="513">
        <v>6</v>
      </c>
      <c r="E149" s="1700"/>
      <c r="F149" s="439">
        <f t="shared" si="0"/>
        <v>0</v>
      </c>
      <c r="G149" s="1192"/>
      <c r="H149" s="863">
        <f t="shared" si="1"/>
        <v>0</v>
      </c>
      <c r="I149" s="1218">
        <v>6</v>
      </c>
      <c r="J149" s="877">
        <f t="shared" si="2"/>
        <v>0</v>
      </c>
    </row>
    <row r="150" spans="1:10" s="185" customFormat="1" ht="15">
      <c r="A150" s="513" t="s">
        <v>1192</v>
      </c>
      <c r="B150" s="528" t="s">
        <v>1193</v>
      </c>
      <c r="C150" s="513" t="s">
        <v>49</v>
      </c>
      <c r="D150" s="513">
        <v>19</v>
      </c>
      <c r="E150" s="1700"/>
      <c r="F150" s="439">
        <f t="shared" si="0"/>
        <v>0</v>
      </c>
      <c r="G150" s="1192"/>
      <c r="H150" s="863">
        <f t="shared" si="1"/>
        <v>0</v>
      </c>
      <c r="I150" s="1218">
        <v>19</v>
      </c>
      <c r="J150" s="877">
        <f t="shared" si="2"/>
        <v>0</v>
      </c>
    </row>
    <row r="151" spans="1:10" s="185" customFormat="1" ht="15">
      <c r="A151" s="513" t="s">
        <v>1194</v>
      </c>
      <c r="B151" s="528" t="s">
        <v>1195</v>
      </c>
      <c r="C151" s="513" t="s">
        <v>49</v>
      </c>
      <c r="D151" s="513">
        <v>19</v>
      </c>
      <c r="E151" s="1700"/>
      <c r="F151" s="439">
        <f t="shared" si="0"/>
        <v>0</v>
      </c>
      <c r="G151" s="1192"/>
      <c r="H151" s="863">
        <f t="shared" si="1"/>
        <v>0</v>
      </c>
      <c r="I151" s="1218">
        <v>19</v>
      </c>
      <c r="J151" s="877">
        <f t="shared" si="2"/>
        <v>0</v>
      </c>
    </row>
    <row r="152" spans="1:10" s="185" customFormat="1" ht="15">
      <c r="A152" s="513" t="s">
        <v>1196</v>
      </c>
      <c r="B152" s="528" t="s">
        <v>1197</v>
      </c>
      <c r="C152" s="513" t="s">
        <v>49</v>
      </c>
      <c r="D152" s="513">
        <v>12</v>
      </c>
      <c r="E152" s="1700"/>
      <c r="F152" s="439">
        <f t="shared" si="0"/>
        <v>0</v>
      </c>
      <c r="G152" s="1192"/>
      <c r="H152" s="863">
        <f t="shared" si="1"/>
        <v>0</v>
      </c>
      <c r="I152" s="1218">
        <v>12</v>
      </c>
      <c r="J152" s="877">
        <f t="shared" si="2"/>
        <v>0</v>
      </c>
    </row>
    <row r="153" spans="1:10" s="185" customFormat="1" ht="15">
      <c r="A153" s="513" t="s">
        <v>1198</v>
      </c>
      <c r="B153" s="528" t="s">
        <v>1199</v>
      </c>
      <c r="C153" s="513" t="s">
        <v>49</v>
      </c>
      <c r="D153" s="513">
        <v>19</v>
      </c>
      <c r="E153" s="1700"/>
      <c r="F153" s="439">
        <f t="shared" si="0"/>
        <v>0</v>
      </c>
      <c r="G153" s="1192"/>
      <c r="H153" s="863">
        <f t="shared" si="1"/>
        <v>0</v>
      </c>
      <c r="I153" s="1218">
        <v>19</v>
      </c>
      <c r="J153" s="877">
        <f t="shared" si="2"/>
        <v>0</v>
      </c>
    </row>
    <row r="154" spans="1:10" s="185" customFormat="1" ht="15">
      <c r="A154" s="513"/>
      <c r="B154" s="528"/>
      <c r="C154" s="513"/>
      <c r="D154" s="513"/>
      <c r="E154" s="1695"/>
      <c r="F154" s="439"/>
      <c r="G154" s="1192"/>
      <c r="H154" s="863"/>
      <c r="I154" s="1218"/>
      <c r="J154" s="877"/>
    </row>
    <row r="155" spans="1:10" s="185" customFormat="1" ht="15">
      <c r="A155" s="513"/>
      <c r="B155" s="528" t="s">
        <v>1200</v>
      </c>
      <c r="C155" s="513"/>
      <c r="D155" s="513"/>
      <c r="E155" s="1695"/>
      <c r="F155" s="439"/>
      <c r="G155" s="1192"/>
      <c r="H155" s="863"/>
      <c r="I155" s="1218"/>
      <c r="J155" s="877"/>
    </row>
    <row r="156" spans="1:10" s="185" customFormat="1" ht="15">
      <c r="A156" s="513" t="s">
        <v>1201</v>
      </c>
      <c r="B156" s="528" t="s">
        <v>1202</v>
      </c>
      <c r="C156" s="513" t="s">
        <v>49</v>
      </c>
      <c r="D156" s="513">
        <v>24</v>
      </c>
      <c r="E156" s="1700"/>
      <c r="F156" s="439">
        <f t="shared" si="0"/>
        <v>0</v>
      </c>
      <c r="G156" s="1192"/>
      <c r="H156" s="863">
        <f t="shared" si="1"/>
        <v>0</v>
      </c>
      <c r="I156" s="1218">
        <v>24</v>
      </c>
      <c r="J156" s="877">
        <f t="shared" si="2"/>
        <v>0</v>
      </c>
    </row>
    <row r="157" spans="1:10" s="185" customFormat="1" ht="15">
      <c r="A157" s="513" t="s">
        <v>1203</v>
      </c>
      <c r="B157" s="528" t="s">
        <v>1204</v>
      </c>
      <c r="C157" s="513" t="s">
        <v>49</v>
      </c>
      <c r="D157" s="513">
        <v>7</v>
      </c>
      <c r="E157" s="1700"/>
      <c r="F157" s="439">
        <f t="shared" si="0"/>
        <v>0</v>
      </c>
      <c r="G157" s="1192"/>
      <c r="H157" s="863">
        <f t="shared" si="1"/>
        <v>0</v>
      </c>
      <c r="I157" s="1218">
        <v>7</v>
      </c>
      <c r="J157" s="877">
        <f t="shared" si="2"/>
        <v>0</v>
      </c>
    </row>
    <row r="158" spans="1:10" s="185" customFormat="1" ht="15">
      <c r="A158" s="513" t="s">
        <v>1205</v>
      </c>
      <c r="B158" s="528" t="s">
        <v>1206</v>
      </c>
      <c r="C158" s="513" t="s">
        <v>49</v>
      </c>
      <c r="D158" s="513">
        <v>4</v>
      </c>
      <c r="E158" s="1700"/>
      <c r="F158" s="439">
        <f t="shared" si="0"/>
        <v>0</v>
      </c>
      <c r="G158" s="1192"/>
      <c r="H158" s="863">
        <f t="shared" si="1"/>
        <v>0</v>
      </c>
      <c r="I158" s="1218">
        <v>4</v>
      </c>
      <c r="J158" s="877">
        <f t="shared" si="2"/>
        <v>0</v>
      </c>
    </row>
    <row r="159" spans="1:10" s="185" customFormat="1" ht="15">
      <c r="A159" s="513"/>
      <c r="B159" s="528"/>
      <c r="C159" s="513"/>
      <c r="D159" s="513"/>
      <c r="E159" s="1695"/>
      <c r="F159" s="439"/>
      <c r="G159" s="1192"/>
      <c r="H159" s="863">
        <f t="shared" si="1"/>
        <v>0</v>
      </c>
      <c r="I159" s="1218"/>
      <c r="J159" s="877">
        <f t="shared" si="2"/>
        <v>0</v>
      </c>
    </row>
    <row r="160" spans="1:10" s="185" customFormat="1" ht="15">
      <c r="A160" s="513" t="s">
        <v>1207</v>
      </c>
      <c r="B160" s="528" t="s">
        <v>1208</v>
      </c>
      <c r="C160" s="513" t="s">
        <v>48</v>
      </c>
      <c r="D160" s="513">
        <v>230</v>
      </c>
      <c r="E160" s="1700"/>
      <c r="F160" s="439">
        <f t="shared" ref="F160:F165" si="3">D160*E160</f>
        <v>0</v>
      </c>
      <c r="G160" s="1192"/>
      <c r="H160" s="863">
        <f t="shared" ref="H160:H165" si="4">E160*G160</f>
        <v>0</v>
      </c>
      <c r="I160" s="1218">
        <v>230</v>
      </c>
      <c r="J160" s="877">
        <f t="shared" ref="J160:J165" si="5">E160*I160</f>
        <v>0</v>
      </c>
    </row>
    <row r="161" spans="1:10" s="185" customFormat="1" ht="15">
      <c r="A161" s="513"/>
      <c r="B161" s="528"/>
      <c r="C161" s="513"/>
      <c r="D161" s="513"/>
      <c r="E161" s="1695"/>
      <c r="F161" s="439"/>
      <c r="G161" s="1192"/>
      <c r="H161" s="863"/>
      <c r="I161" s="1218"/>
      <c r="J161" s="877"/>
    </row>
    <row r="162" spans="1:10" s="185" customFormat="1" ht="30">
      <c r="A162" s="513" t="s">
        <v>1209</v>
      </c>
      <c r="B162" s="528" t="s">
        <v>1210</v>
      </c>
      <c r="C162" s="513" t="s">
        <v>891</v>
      </c>
      <c r="D162" s="513">
        <v>0.05</v>
      </c>
      <c r="E162" s="1708">
        <f>SUM(F96:F160)</f>
        <v>0</v>
      </c>
      <c r="F162" s="439">
        <f t="shared" si="3"/>
        <v>0</v>
      </c>
      <c r="G162" s="1192"/>
      <c r="H162" s="863">
        <f t="shared" si="4"/>
        <v>0</v>
      </c>
      <c r="I162" s="1218">
        <v>0.05</v>
      </c>
      <c r="J162" s="877">
        <f t="shared" si="5"/>
        <v>0</v>
      </c>
    </row>
    <row r="163" spans="1:10" s="185" customFormat="1" ht="15">
      <c r="A163" s="513" t="s">
        <v>1211</v>
      </c>
      <c r="B163" s="528" t="s">
        <v>1212</v>
      </c>
      <c r="C163" s="513" t="s">
        <v>891</v>
      </c>
      <c r="D163" s="513">
        <v>0.05</v>
      </c>
      <c r="E163" s="1708">
        <f>SUM(F96:F160)</f>
        <v>0</v>
      </c>
      <c r="F163" s="439">
        <f t="shared" si="3"/>
        <v>0</v>
      </c>
      <c r="G163" s="1192"/>
      <c r="H163" s="863">
        <f t="shared" si="4"/>
        <v>0</v>
      </c>
      <c r="I163" s="1218">
        <v>0.05</v>
      </c>
      <c r="J163" s="877">
        <f t="shared" si="5"/>
        <v>0</v>
      </c>
    </row>
    <row r="164" spans="1:10" s="185" customFormat="1" ht="30">
      <c r="A164" s="513" t="s">
        <v>1213</v>
      </c>
      <c r="B164" s="528" t="s">
        <v>1214</v>
      </c>
      <c r="C164" s="513"/>
      <c r="D164" s="513"/>
      <c r="E164" s="1695"/>
      <c r="F164" s="439">
        <f t="shared" si="3"/>
        <v>0</v>
      </c>
      <c r="G164" s="1192"/>
      <c r="H164" s="863">
        <f t="shared" si="4"/>
        <v>0</v>
      </c>
      <c r="I164" s="1218"/>
      <c r="J164" s="877">
        <f t="shared" si="5"/>
        <v>0</v>
      </c>
    </row>
    <row r="165" spans="1:10" s="185" customFormat="1" ht="13.5" customHeight="1">
      <c r="A165" s="513"/>
      <c r="B165" s="528" t="s">
        <v>1215</v>
      </c>
      <c r="C165" s="513" t="s">
        <v>923</v>
      </c>
      <c r="D165" s="513">
        <v>1</v>
      </c>
      <c r="E165" s="1700"/>
      <c r="F165" s="439">
        <f t="shared" si="3"/>
        <v>0</v>
      </c>
      <c r="G165" s="1192"/>
      <c r="H165" s="863">
        <f t="shared" si="4"/>
        <v>0</v>
      </c>
      <c r="I165" s="1218">
        <v>1</v>
      </c>
      <c r="J165" s="877">
        <f t="shared" si="5"/>
        <v>0</v>
      </c>
    </row>
    <row r="166" spans="1:10" s="185" customFormat="1" ht="13.5" customHeight="1" thickBot="1">
      <c r="A166" s="519"/>
      <c r="B166" s="536"/>
      <c r="C166" s="519"/>
      <c r="D166" s="519"/>
      <c r="E166" s="1698"/>
      <c r="F166" s="519"/>
      <c r="G166" s="1196"/>
      <c r="H166" s="1197"/>
      <c r="I166" s="1219"/>
      <c r="J166" s="1219"/>
    </row>
    <row r="167" spans="1:10" s="185" customFormat="1" ht="15.75" thickTop="1">
      <c r="A167" s="191"/>
      <c r="B167" s="195"/>
      <c r="C167" s="184"/>
      <c r="D167" s="184"/>
      <c r="E167" s="1693"/>
      <c r="F167" s="184"/>
      <c r="G167" s="1189"/>
      <c r="H167" s="1193"/>
      <c r="I167" s="1215"/>
      <c r="J167" s="1215"/>
    </row>
    <row r="168" spans="1:10" s="185" customFormat="1" ht="15.75">
      <c r="B168" s="512" t="s">
        <v>1396</v>
      </c>
      <c r="C168" s="513"/>
      <c r="D168" s="513"/>
      <c r="E168" s="1695"/>
      <c r="F168" s="537">
        <f>SUM(F95:F167)</f>
        <v>0</v>
      </c>
      <c r="G168" s="1191"/>
      <c r="H168" s="1198">
        <f>SUM(H95:H167)</f>
        <v>0</v>
      </c>
      <c r="I168" s="1214"/>
      <c r="J168" s="1220">
        <f>SUM(J95:J167)</f>
        <v>0</v>
      </c>
    </row>
    <row r="169" spans="1:10" s="185" customFormat="1" ht="15.75">
      <c r="B169" s="188"/>
      <c r="C169" s="184"/>
      <c r="D169" s="184"/>
      <c r="E169" s="1693"/>
      <c r="F169" s="184"/>
      <c r="G169" s="1193"/>
      <c r="H169" s="1193"/>
      <c r="I169" s="1215"/>
      <c r="J169" s="1215"/>
    </row>
    <row r="170" spans="1:10" s="185" customFormat="1" ht="15.75">
      <c r="B170" s="188"/>
      <c r="C170" s="184"/>
      <c r="D170" s="184"/>
      <c r="E170" s="1693"/>
      <c r="F170" s="184"/>
      <c r="G170" s="1193"/>
      <c r="H170" s="1193"/>
      <c r="I170" s="1215"/>
      <c r="J170" s="1215"/>
    </row>
    <row r="171" spans="1:10" s="152" customFormat="1" ht="12" customHeight="1">
      <c r="A171" s="150" t="s">
        <v>832</v>
      </c>
      <c r="B171" s="150" t="s">
        <v>833</v>
      </c>
      <c r="C171" s="150" t="s">
        <v>834</v>
      </c>
      <c r="D171" s="150" t="s">
        <v>1395</v>
      </c>
      <c r="E171" s="1657" t="s">
        <v>1375</v>
      </c>
      <c r="F171" s="150" t="s">
        <v>837</v>
      </c>
      <c r="G171" s="1734" t="s">
        <v>1550</v>
      </c>
      <c r="H171" s="1735"/>
      <c r="I171" s="1736" t="s">
        <v>1551</v>
      </c>
      <c r="J171" s="1737"/>
    </row>
    <row r="172" spans="1:10" s="185" customFormat="1" ht="15">
      <c r="B172" s="195"/>
      <c r="C172" s="184"/>
      <c r="D172" s="184"/>
      <c r="E172" s="1693"/>
      <c r="F172" s="184"/>
      <c r="G172" s="919" t="s">
        <v>79</v>
      </c>
      <c r="H172" s="919" t="s">
        <v>1554</v>
      </c>
      <c r="I172" s="918" t="s">
        <v>79</v>
      </c>
      <c r="J172" s="918" t="s">
        <v>1554</v>
      </c>
    </row>
    <row r="173" spans="1:10" s="185" customFormat="1" ht="28.5">
      <c r="A173" s="187" t="s">
        <v>1102</v>
      </c>
      <c r="B173" s="231" t="s">
        <v>1216</v>
      </c>
      <c r="C173" s="190"/>
      <c r="D173" s="190"/>
      <c r="E173" s="1702"/>
      <c r="F173" s="190"/>
      <c r="G173" s="1193"/>
      <c r="H173" s="1193"/>
      <c r="I173" s="1215"/>
      <c r="J173" s="1215"/>
    </row>
    <row r="174" spans="1:10" s="185" customFormat="1" ht="30">
      <c r="A174" s="529" t="s">
        <v>83</v>
      </c>
      <c r="B174" s="528" t="s">
        <v>1217</v>
      </c>
      <c r="C174" s="513" t="s">
        <v>49</v>
      </c>
      <c r="D174" s="513">
        <v>1</v>
      </c>
      <c r="E174" s="1700"/>
      <c r="F174" s="439">
        <f>D174*E174</f>
        <v>0</v>
      </c>
      <c r="G174" s="1192"/>
      <c r="H174" s="863">
        <f>E174*G174</f>
        <v>0</v>
      </c>
      <c r="I174" s="1214">
        <v>1</v>
      </c>
      <c r="J174" s="877">
        <f>E174*I174</f>
        <v>0</v>
      </c>
    </row>
    <row r="175" spans="1:10" s="185" customFormat="1" ht="15">
      <c r="A175" s="529"/>
      <c r="B175" s="528" t="s">
        <v>1218</v>
      </c>
      <c r="C175" s="513"/>
      <c r="D175" s="513"/>
      <c r="E175" s="1695"/>
      <c r="F175" s="513"/>
      <c r="G175" s="1192"/>
      <c r="H175" s="1191"/>
      <c r="I175" s="1214"/>
      <c r="J175" s="1214"/>
    </row>
    <row r="176" spans="1:10" s="185" customFormat="1" ht="15">
      <c r="A176" s="529"/>
      <c r="B176" s="528" t="s">
        <v>1219</v>
      </c>
      <c r="C176" s="513"/>
      <c r="D176" s="513"/>
      <c r="E176" s="1695"/>
      <c r="F176" s="513"/>
      <c r="G176" s="1192"/>
      <c r="H176" s="1191"/>
      <c r="I176" s="1214"/>
      <c r="J176" s="1214"/>
    </row>
    <row r="177" spans="1:10" s="185" customFormat="1" ht="15">
      <c r="A177" s="529"/>
      <c r="B177" s="528" t="s">
        <v>1220</v>
      </c>
      <c r="C177" s="513"/>
      <c r="D177" s="513"/>
      <c r="E177" s="1695"/>
      <c r="F177" s="513"/>
      <c r="G177" s="1192"/>
      <c r="H177" s="1191"/>
      <c r="I177" s="1214"/>
      <c r="J177" s="1214"/>
    </row>
    <row r="178" spans="1:10" s="185" customFormat="1" ht="15">
      <c r="A178" s="529"/>
      <c r="B178" s="528" t="s">
        <v>1221</v>
      </c>
      <c r="C178" s="513"/>
      <c r="D178" s="513"/>
      <c r="E178" s="1695"/>
      <c r="F178" s="513"/>
      <c r="G178" s="1192"/>
      <c r="H178" s="1191"/>
      <c r="I178" s="1214"/>
      <c r="J178" s="1214"/>
    </row>
    <row r="179" spans="1:10" s="185" customFormat="1" ht="15">
      <c r="A179" s="529"/>
      <c r="B179" s="528" t="s">
        <v>1222</v>
      </c>
      <c r="C179" s="513"/>
      <c r="D179" s="513"/>
      <c r="E179" s="1695"/>
      <c r="F179" s="513"/>
      <c r="G179" s="1192"/>
      <c r="H179" s="1191"/>
      <c r="I179" s="1214"/>
      <c r="J179" s="1214"/>
    </row>
    <row r="180" spans="1:10" s="185" customFormat="1" ht="15">
      <c r="A180" s="529"/>
      <c r="B180" s="528" t="s">
        <v>1223</v>
      </c>
      <c r="C180" s="513"/>
      <c r="D180" s="513"/>
      <c r="E180" s="1695"/>
      <c r="F180" s="513"/>
      <c r="G180" s="1192"/>
      <c r="H180" s="1191"/>
      <c r="I180" s="1214"/>
      <c r="J180" s="1214"/>
    </row>
    <row r="181" spans="1:10" s="185" customFormat="1" ht="15">
      <c r="A181" s="529"/>
      <c r="B181" s="528" t="s">
        <v>1224</v>
      </c>
      <c r="C181" s="513"/>
      <c r="D181" s="513"/>
      <c r="E181" s="1695"/>
      <c r="F181" s="513"/>
      <c r="G181" s="1192"/>
      <c r="H181" s="1191"/>
      <c r="I181" s="1214"/>
      <c r="J181" s="1214"/>
    </row>
    <row r="182" spans="1:10" s="185" customFormat="1" ht="15">
      <c r="A182" s="529"/>
      <c r="B182" s="528" t="s">
        <v>1225</v>
      </c>
      <c r="C182" s="513"/>
      <c r="D182" s="513"/>
      <c r="E182" s="1695"/>
      <c r="F182" s="513"/>
      <c r="G182" s="1192"/>
      <c r="H182" s="1191"/>
      <c r="I182" s="1214"/>
      <c r="J182" s="1214"/>
    </row>
    <row r="183" spans="1:10" s="185" customFormat="1" ht="15">
      <c r="A183" s="529"/>
      <c r="B183" s="528"/>
      <c r="C183" s="513"/>
      <c r="D183" s="513"/>
      <c r="E183" s="1695"/>
      <c r="F183" s="513"/>
      <c r="G183" s="1192"/>
      <c r="H183" s="1191"/>
      <c r="I183" s="1214"/>
      <c r="J183" s="1214"/>
    </row>
    <row r="184" spans="1:10" s="185" customFormat="1" ht="30">
      <c r="A184" s="529" t="s">
        <v>85</v>
      </c>
      <c r="B184" s="528" t="s">
        <v>1226</v>
      </c>
      <c r="C184" s="513" t="s">
        <v>49</v>
      </c>
      <c r="D184" s="513">
        <v>1</v>
      </c>
      <c r="E184" s="1700"/>
      <c r="F184" s="439">
        <f>D184*E184</f>
        <v>0</v>
      </c>
      <c r="G184" s="1192"/>
      <c r="H184" s="863">
        <f>E184*G184</f>
        <v>0</v>
      </c>
      <c r="I184" s="1214">
        <v>1</v>
      </c>
      <c r="J184" s="877">
        <f>E184*I184</f>
        <v>0</v>
      </c>
    </row>
    <row r="185" spans="1:10" s="185" customFormat="1" ht="15">
      <c r="A185" s="529"/>
      <c r="B185" s="528" t="s">
        <v>1218</v>
      </c>
      <c r="C185" s="513"/>
      <c r="D185" s="513"/>
      <c r="E185" s="1695"/>
      <c r="F185" s="513"/>
      <c r="G185" s="1192"/>
      <c r="H185" s="1191"/>
      <c r="I185" s="1214"/>
      <c r="J185" s="1214"/>
    </row>
    <row r="186" spans="1:10" s="185" customFormat="1" ht="15">
      <c r="A186" s="529"/>
      <c r="B186" s="528" t="s">
        <v>1219</v>
      </c>
      <c r="C186" s="513"/>
      <c r="D186" s="513"/>
      <c r="E186" s="1695"/>
      <c r="F186" s="513"/>
      <c r="G186" s="1192"/>
      <c r="H186" s="1191"/>
      <c r="I186" s="1214"/>
      <c r="J186" s="1214"/>
    </row>
    <row r="187" spans="1:10" s="185" customFormat="1" ht="15">
      <c r="A187" s="529"/>
      <c r="B187" s="528" t="s">
        <v>1220</v>
      </c>
      <c r="C187" s="513"/>
      <c r="D187" s="513"/>
      <c r="E187" s="1695"/>
      <c r="F187" s="513"/>
      <c r="G187" s="1192"/>
      <c r="H187" s="1191"/>
      <c r="I187" s="1214"/>
      <c r="J187" s="1214"/>
    </row>
    <row r="188" spans="1:10" s="185" customFormat="1" ht="15">
      <c r="A188" s="529"/>
      <c r="B188" s="528" t="s">
        <v>1227</v>
      </c>
      <c r="C188" s="513"/>
      <c r="D188" s="513"/>
      <c r="E188" s="1695"/>
      <c r="F188" s="513"/>
      <c r="G188" s="1192"/>
      <c r="H188" s="1191"/>
      <c r="I188" s="1214"/>
      <c r="J188" s="1214"/>
    </row>
    <row r="189" spans="1:10" s="185" customFormat="1" ht="15">
      <c r="A189" s="529"/>
      <c r="B189" s="528" t="s">
        <v>1228</v>
      </c>
      <c r="C189" s="513"/>
      <c r="D189" s="513"/>
      <c r="E189" s="1695"/>
      <c r="F189" s="513"/>
      <c r="G189" s="1192"/>
      <c r="H189" s="1191"/>
      <c r="I189" s="1214"/>
      <c r="J189" s="1214"/>
    </row>
    <row r="190" spans="1:10" s="185" customFormat="1" ht="15">
      <c r="A190" s="529"/>
      <c r="B190" s="528" t="s">
        <v>1224</v>
      </c>
      <c r="C190" s="513"/>
      <c r="D190" s="513"/>
      <c r="E190" s="1695"/>
      <c r="F190" s="513"/>
      <c r="G190" s="1192"/>
      <c r="H190" s="1191"/>
      <c r="I190" s="1214"/>
      <c r="J190" s="1214"/>
    </row>
    <row r="191" spans="1:10" s="185" customFormat="1" ht="15">
      <c r="A191" s="529"/>
      <c r="B191" s="528" t="s">
        <v>1225</v>
      </c>
      <c r="C191" s="513"/>
      <c r="D191" s="513"/>
      <c r="E191" s="1695"/>
      <c r="F191" s="513"/>
      <c r="G191" s="1192"/>
      <c r="H191" s="1191"/>
      <c r="I191" s="1214"/>
      <c r="J191" s="1214"/>
    </row>
    <row r="192" spans="1:10" s="185" customFormat="1" ht="15">
      <c r="A192" s="529"/>
      <c r="B192" s="528"/>
      <c r="C192" s="513"/>
      <c r="D192" s="513"/>
      <c r="E192" s="1695"/>
      <c r="F192" s="513"/>
      <c r="G192" s="1192"/>
      <c r="H192" s="1191"/>
      <c r="I192" s="1214"/>
      <c r="J192" s="1214"/>
    </row>
    <row r="193" spans="1:10" s="185" customFormat="1" ht="30">
      <c r="A193" s="529" t="s">
        <v>88</v>
      </c>
      <c r="B193" s="528" t="s">
        <v>1229</v>
      </c>
      <c r="C193" s="513" t="s">
        <v>49</v>
      </c>
      <c r="D193" s="513">
        <v>1</v>
      </c>
      <c r="E193" s="1700"/>
      <c r="F193" s="439">
        <f>D193*E193</f>
        <v>0</v>
      </c>
      <c r="G193" s="1192"/>
      <c r="H193" s="863">
        <f>E193*G193</f>
        <v>0</v>
      </c>
      <c r="I193" s="1214">
        <v>1</v>
      </c>
      <c r="J193" s="877">
        <f>E193*I193</f>
        <v>0</v>
      </c>
    </row>
    <row r="194" spans="1:10" s="185" customFormat="1" ht="15">
      <c r="A194" s="529"/>
      <c r="B194" s="528" t="s">
        <v>1218</v>
      </c>
      <c r="C194" s="513"/>
      <c r="D194" s="513"/>
      <c r="E194" s="1695"/>
      <c r="F194" s="513"/>
      <c r="G194" s="1192"/>
      <c r="H194" s="1191"/>
      <c r="I194" s="1214"/>
      <c r="J194" s="1214"/>
    </row>
    <row r="195" spans="1:10" s="185" customFormat="1" ht="15">
      <c r="A195" s="529"/>
      <c r="B195" s="528" t="s">
        <v>1219</v>
      </c>
      <c r="C195" s="513"/>
      <c r="D195" s="513"/>
      <c r="E195" s="1695"/>
      <c r="F195" s="513"/>
      <c r="G195" s="1192"/>
      <c r="H195" s="1191"/>
      <c r="I195" s="1214"/>
      <c r="J195" s="1214"/>
    </row>
    <row r="196" spans="1:10" s="185" customFormat="1" ht="15">
      <c r="A196" s="529"/>
      <c r="B196" s="528" t="s">
        <v>1220</v>
      </c>
      <c r="C196" s="513"/>
      <c r="D196" s="513"/>
      <c r="E196" s="1695"/>
      <c r="F196" s="513"/>
      <c r="G196" s="1192"/>
      <c r="H196" s="1191"/>
      <c r="I196" s="1214"/>
      <c r="J196" s="1214"/>
    </row>
    <row r="197" spans="1:10" s="185" customFormat="1" ht="15">
      <c r="A197" s="529"/>
      <c r="B197" s="528" t="s">
        <v>1230</v>
      </c>
      <c r="C197" s="513"/>
      <c r="D197" s="513"/>
      <c r="E197" s="1695"/>
      <c r="F197" s="513"/>
      <c r="G197" s="1192"/>
      <c r="H197" s="1191"/>
      <c r="I197" s="1214"/>
      <c r="J197" s="1214"/>
    </row>
    <row r="198" spans="1:10" s="185" customFormat="1" ht="15">
      <c r="A198" s="529"/>
      <c r="B198" s="528" t="s">
        <v>1222</v>
      </c>
      <c r="C198" s="513"/>
      <c r="D198" s="513"/>
      <c r="E198" s="1695"/>
      <c r="F198" s="513"/>
      <c r="G198" s="1192"/>
      <c r="H198" s="1191"/>
      <c r="I198" s="1214"/>
      <c r="J198" s="1214"/>
    </row>
    <row r="199" spans="1:10" s="185" customFormat="1" ht="15">
      <c r="A199" s="529"/>
      <c r="B199" s="528" t="s">
        <v>1223</v>
      </c>
      <c r="C199" s="513"/>
      <c r="D199" s="513"/>
      <c r="E199" s="1695"/>
      <c r="F199" s="513"/>
      <c r="G199" s="1192"/>
      <c r="H199" s="1191"/>
      <c r="I199" s="1214"/>
      <c r="J199" s="1214"/>
    </row>
    <row r="200" spans="1:10" s="185" customFormat="1" ht="15">
      <c r="A200" s="529"/>
      <c r="B200" s="528" t="s">
        <v>1224</v>
      </c>
      <c r="C200" s="513"/>
      <c r="D200" s="513"/>
      <c r="E200" s="1695"/>
      <c r="F200" s="513"/>
      <c r="G200" s="1192"/>
      <c r="H200" s="1191"/>
      <c r="I200" s="1214"/>
      <c r="J200" s="1214"/>
    </row>
    <row r="201" spans="1:10" s="185" customFormat="1" ht="15">
      <c r="A201" s="529"/>
      <c r="B201" s="528" t="s">
        <v>1225</v>
      </c>
      <c r="C201" s="513"/>
      <c r="D201" s="513"/>
      <c r="E201" s="1695"/>
      <c r="F201" s="513"/>
      <c r="G201" s="1192"/>
      <c r="H201" s="1191"/>
      <c r="I201" s="1214"/>
      <c r="J201" s="1214"/>
    </row>
    <row r="202" spans="1:10" s="185" customFormat="1" ht="15">
      <c r="A202" s="529"/>
      <c r="B202" s="528"/>
      <c r="C202" s="513"/>
      <c r="D202" s="513"/>
      <c r="E202" s="1695"/>
      <c r="F202" s="513"/>
      <c r="G202" s="1192"/>
      <c r="H202" s="1191"/>
      <c r="I202" s="1214"/>
      <c r="J202" s="1214"/>
    </row>
    <row r="203" spans="1:10" s="185" customFormat="1" ht="30">
      <c r="A203" s="529" t="s">
        <v>89</v>
      </c>
      <c r="B203" s="528" t="s">
        <v>1231</v>
      </c>
      <c r="C203" s="513" t="s">
        <v>49</v>
      </c>
      <c r="D203" s="513">
        <v>1</v>
      </c>
      <c r="E203" s="1700"/>
      <c r="F203" s="439">
        <f>D203*E203</f>
        <v>0</v>
      </c>
      <c r="G203" s="1192"/>
      <c r="H203" s="863">
        <f>E203*G203</f>
        <v>0</v>
      </c>
      <c r="I203" s="1214">
        <v>1</v>
      </c>
      <c r="J203" s="877">
        <f>E203*I203</f>
        <v>0</v>
      </c>
    </row>
    <row r="204" spans="1:10" s="185" customFormat="1" ht="15">
      <c r="A204" s="529"/>
      <c r="B204" s="528" t="s">
        <v>1218</v>
      </c>
      <c r="C204" s="513"/>
      <c r="D204" s="513"/>
      <c r="E204" s="1695"/>
      <c r="F204" s="513"/>
      <c r="G204" s="1192"/>
      <c r="H204" s="1191"/>
      <c r="I204" s="1214"/>
      <c r="J204" s="1214"/>
    </row>
    <row r="205" spans="1:10" s="185" customFormat="1" ht="15">
      <c r="A205" s="529"/>
      <c r="B205" s="528" t="s">
        <v>1219</v>
      </c>
      <c r="C205" s="513"/>
      <c r="D205" s="513"/>
      <c r="E205" s="1695"/>
      <c r="F205" s="513"/>
      <c r="G205" s="1192"/>
      <c r="H205" s="1191"/>
      <c r="I205" s="1214"/>
      <c r="J205" s="1214"/>
    </row>
    <row r="206" spans="1:10" s="185" customFormat="1" ht="15">
      <c r="A206" s="529"/>
      <c r="B206" s="528" t="s">
        <v>1220</v>
      </c>
      <c r="C206" s="513"/>
      <c r="D206" s="513"/>
      <c r="E206" s="1695"/>
      <c r="F206" s="513"/>
      <c r="G206" s="1192"/>
      <c r="H206" s="1191"/>
      <c r="I206" s="1214"/>
      <c r="J206" s="1214"/>
    </row>
    <row r="207" spans="1:10" s="185" customFormat="1" ht="15">
      <c r="A207" s="529"/>
      <c r="B207" s="528" t="s">
        <v>1232</v>
      </c>
      <c r="C207" s="513"/>
      <c r="D207" s="513"/>
      <c r="E207" s="1695"/>
      <c r="F207" s="513"/>
      <c r="G207" s="1192"/>
      <c r="H207" s="1191"/>
      <c r="I207" s="1214"/>
      <c r="J207" s="1214"/>
    </row>
    <row r="208" spans="1:10" s="185" customFormat="1" ht="15">
      <c r="A208" s="529"/>
      <c r="B208" s="528" t="s">
        <v>1233</v>
      </c>
      <c r="C208" s="513"/>
      <c r="D208" s="513"/>
      <c r="E208" s="1695"/>
      <c r="F208" s="513"/>
      <c r="G208" s="1192"/>
      <c r="H208" s="1191"/>
      <c r="I208" s="1214"/>
      <c r="J208" s="1214"/>
    </row>
    <row r="209" spans="1:10" s="185" customFormat="1" ht="15">
      <c r="A209" s="529"/>
      <c r="B209" s="528" t="s">
        <v>1224</v>
      </c>
      <c r="C209" s="513"/>
      <c r="D209" s="513"/>
      <c r="E209" s="1695"/>
      <c r="F209" s="513"/>
      <c r="G209" s="1192"/>
      <c r="H209" s="1191"/>
      <c r="I209" s="1214"/>
      <c r="J209" s="1214"/>
    </row>
    <row r="210" spans="1:10" s="185" customFormat="1" ht="15">
      <c r="A210" s="529"/>
      <c r="B210" s="528" t="s">
        <v>1225</v>
      </c>
      <c r="C210" s="513"/>
      <c r="D210" s="513"/>
      <c r="E210" s="1695"/>
      <c r="F210" s="513"/>
      <c r="G210" s="1192"/>
      <c r="H210" s="1191"/>
      <c r="I210" s="1214"/>
      <c r="J210" s="1214"/>
    </row>
    <row r="211" spans="1:10" s="185" customFormat="1" ht="15">
      <c r="A211" s="529"/>
      <c r="B211" s="528"/>
      <c r="C211" s="513"/>
      <c r="D211" s="513"/>
      <c r="E211" s="1695"/>
      <c r="F211" s="513"/>
      <c r="G211" s="1192"/>
      <c r="H211" s="1191"/>
      <c r="I211" s="1214"/>
      <c r="J211" s="1214"/>
    </row>
    <row r="212" spans="1:10" s="185" customFormat="1" ht="30">
      <c r="A212" s="529" t="s">
        <v>46</v>
      </c>
      <c r="B212" s="528" t="s">
        <v>1234</v>
      </c>
      <c r="C212" s="513" t="s">
        <v>49</v>
      </c>
      <c r="D212" s="513">
        <v>1</v>
      </c>
      <c r="E212" s="1700"/>
      <c r="F212" s="439">
        <f>D212*E212</f>
        <v>0</v>
      </c>
      <c r="G212" s="1192"/>
      <c r="H212" s="863">
        <f>E212*G212</f>
        <v>0</v>
      </c>
      <c r="I212" s="1214">
        <v>1</v>
      </c>
      <c r="J212" s="877">
        <f>E212*I212</f>
        <v>0</v>
      </c>
    </row>
    <row r="213" spans="1:10" s="185" customFormat="1" ht="15">
      <c r="A213" s="529"/>
      <c r="B213" s="528" t="s">
        <v>1218</v>
      </c>
      <c r="C213" s="513"/>
      <c r="D213" s="513"/>
      <c r="E213" s="1695"/>
      <c r="F213" s="513"/>
      <c r="G213" s="1192"/>
      <c r="H213" s="1191"/>
      <c r="I213" s="1214"/>
      <c r="J213" s="1214"/>
    </row>
    <row r="214" spans="1:10" s="185" customFormat="1" ht="15">
      <c r="A214" s="529"/>
      <c r="B214" s="528" t="s">
        <v>1219</v>
      </c>
      <c r="C214" s="513"/>
      <c r="D214" s="513"/>
      <c r="E214" s="1695"/>
      <c r="F214" s="513"/>
      <c r="G214" s="1192"/>
      <c r="H214" s="1191"/>
      <c r="I214" s="1214"/>
      <c r="J214" s="1214"/>
    </row>
    <row r="215" spans="1:10" s="185" customFormat="1" ht="15">
      <c r="A215" s="529"/>
      <c r="B215" s="528" t="s">
        <v>1220</v>
      </c>
      <c r="C215" s="513"/>
      <c r="D215" s="513"/>
      <c r="E215" s="1695"/>
      <c r="F215" s="513"/>
      <c r="G215" s="1192"/>
      <c r="H215" s="1191"/>
      <c r="I215" s="1214"/>
      <c r="J215" s="1214"/>
    </row>
    <row r="216" spans="1:10" s="185" customFormat="1" ht="15">
      <c r="A216" s="529"/>
      <c r="B216" s="528" t="s">
        <v>1235</v>
      </c>
      <c r="C216" s="513"/>
      <c r="D216" s="513"/>
      <c r="E216" s="1695"/>
      <c r="F216" s="513"/>
      <c r="G216" s="1192"/>
      <c r="H216" s="1191"/>
      <c r="I216" s="1214"/>
      <c r="J216" s="1214"/>
    </row>
    <row r="217" spans="1:10" s="185" customFormat="1" ht="15">
      <c r="A217" s="529"/>
      <c r="B217" s="528" t="s">
        <v>1236</v>
      </c>
      <c r="C217" s="513"/>
      <c r="D217" s="513"/>
      <c r="E217" s="1695"/>
      <c r="F217" s="513"/>
      <c r="G217" s="1192"/>
      <c r="H217" s="1191"/>
      <c r="I217" s="1214"/>
      <c r="J217" s="1214"/>
    </row>
    <row r="218" spans="1:10" s="185" customFormat="1" ht="15">
      <c r="A218" s="529"/>
      <c r="B218" s="528" t="s">
        <v>1237</v>
      </c>
      <c r="C218" s="513"/>
      <c r="D218" s="513"/>
      <c r="E218" s="1695"/>
      <c r="F218" s="513"/>
      <c r="G218" s="1192"/>
      <c r="H218" s="1191"/>
      <c r="I218" s="1214"/>
      <c r="J218" s="1214"/>
    </row>
    <row r="219" spans="1:10" s="185" customFormat="1" ht="15">
      <c r="A219" s="529"/>
      <c r="B219" s="528" t="s">
        <v>1224</v>
      </c>
      <c r="C219" s="513"/>
      <c r="D219" s="513"/>
      <c r="E219" s="1695"/>
      <c r="F219" s="513"/>
      <c r="G219" s="1192"/>
      <c r="H219" s="1191"/>
      <c r="I219" s="1214"/>
      <c r="J219" s="1214"/>
    </row>
    <row r="220" spans="1:10" s="185" customFormat="1" ht="15">
      <c r="A220" s="529"/>
      <c r="B220" s="528" t="s">
        <v>1225</v>
      </c>
      <c r="C220" s="513"/>
      <c r="D220" s="513"/>
      <c r="E220" s="1695"/>
      <c r="F220" s="513"/>
      <c r="G220" s="1192"/>
      <c r="H220" s="1191"/>
      <c r="I220" s="1214"/>
      <c r="J220" s="1214"/>
    </row>
    <row r="221" spans="1:10" s="185" customFormat="1" ht="15">
      <c r="A221" s="529"/>
      <c r="B221" s="528"/>
      <c r="C221" s="513"/>
      <c r="D221" s="513"/>
      <c r="E221" s="1695"/>
      <c r="F221" s="513"/>
      <c r="G221" s="1192"/>
      <c r="H221" s="1191"/>
      <c r="I221" s="1214"/>
      <c r="J221" s="1214"/>
    </row>
    <row r="222" spans="1:10" s="185" customFormat="1" ht="30">
      <c r="A222" s="529" t="s">
        <v>47</v>
      </c>
      <c r="B222" s="528" t="s">
        <v>1238</v>
      </c>
      <c r="C222" s="513" t="s">
        <v>49</v>
      </c>
      <c r="D222" s="513">
        <v>1</v>
      </c>
      <c r="E222" s="1700"/>
      <c r="F222" s="439">
        <f>D222*E222</f>
        <v>0</v>
      </c>
      <c r="G222" s="1192"/>
      <c r="H222" s="863">
        <f>E222*G222</f>
        <v>0</v>
      </c>
      <c r="I222" s="1214">
        <v>1</v>
      </c>
      <c r="J222" s="877">
        <f>E222*I222</f>
        <v>0</v>
      </c>
    </row>
    <row r="223" spans="1:10" s="185" customFormat="1" ht="15">
      <c r="A223" s="529"/>
      <c r="B223" s="528" t="s">
        <v>1218</v>
      </c>
      <c r="C223" s="513"/>
      <c r="D223" s="513"/>
      <c r="E223" s="1695"/>
      <c r="F223" s="513"/>
      <c r="G223" s="1192"/>
      <c r="H223" s="1191"/>
      <c r="I223" s="1214"/>
      <c r="J223" s="1214"/>
    </row>
    <row r="224" spans="1:10" s="185" customFormat="1" ht="15">
      <c r="A224" s="529"/>
      <c r="B224" s="528" t="s">
        <v>1219</v>
      </c>
      <c r="C224" s="513"/>
      <c r="D224" s="513"/>
      <c r="E224" s="1695"/>
      <c r="F224" s="513"/>
      <c r="G224" s="1192"/>
      <c r="H224" s="1191"/>
      <c r="I224" s="1214"/>
      <c r="J224" s="1214"/>
    </row>
    <row r="225" spans="1:10" s="185" customFormat="1" ht="15">
      <c r="A225" s="529"/>
      <c r="B225" s="528" t="s">
        <v>1220</v>
      </c>
      <c r="C225" s="513"/>
      <c r="D225" s="513"/>
      <c r="E225" s="1695"/>
      <c r="F225" s="513"/>
      <c r="G225" s="1192"/>
      <c r="H225" s="1191"/>
      <c r="I225" s="1214"/>
      <c r="J225" s="1214"/>
    </row>
    <row r="226" spans="1:10" s="185" customFormat="1" ht="15">
      <c r="A226" s="529"/>
      <c r="B226" s="528" t="s">
        <v>1227</v>
      </c>
      <c r="C226" s="513"/>
      <c r="D226" s="513"/>
      <c r="E226" s="1695"/>
      <c r="F226" s="513"/>
      <c r="G226" s="1192"/>
      <c r="H226" s="1191"/>
      <c r="I226" s="1214"/>
      <c r="J226" s="1214"/>
    </row>
    <row r="227" spans="1:10" s="185" customFormat="1" ht="15">
      <c r="A227" s="529"/>
      <c r="B227" s="528" t="s">
        <v>1239</v>
      </c>
      <c r="C227" s="513"/>
      <c r="D227" s="513"/>
      <c r="E227" s="1695"/>
      <c r="F227" s="513"/>
      <c r="G227" s="1192"/>
      <c r="H227" s="1191"/>
      <c r="I227" s="1214"/>
      <c r="J227" s="1214"/>
    </row>
    <row r="228" spans="1:10" s="185" customFormat="1" ht="15">
      <c r="A228" s="529"/>
      <c r="B228" s="528" t="s">
        <v>1240</v>
      </c>
      <c r="C228" s="513"/>
      <c r="D228" s="513"/>
      <c r="E228" s="1695"/>
      <c r="F228" s="513"/>
      <c r="G228" s="1192"/>
      <c r="H228" s="1191"/>
      <c r="I228" s="1214"/>
      <c r="J228" s="1214"/>
    </row>
    <row r="229" spans="1:10" s="185" customFormat="1" ht="15">
      <c r="A229" s="529"/>
      <c r="B229" s="528" t="s">
        <v>1236</v>
      </c>
      <c r="C229" s="513"/>
      <c r="D229" s="513"/>
      <c r="E229" s="1695"/>
      <c r="F229" s="513"/>
      <c r="G229" s="1192"/>
      <c r="H229" s="1191"/>
      <c r="I229" s="1214"/>
      <c r="J229" s="1214"/>
    </row>
    <row r="230" spans="1:10" s="185" customFormat="1" ht="15">
      <c r="A230" s="529"/>
      <c r="B230" s="528" t="s">
        <v>1241</v>
      </c>
      <c r="C230" s="513"/>
      <c r="D230" s="513"/>
      <c r="E230" s="1695"/>
      <c r="F230" s="513"/>
      <c r="G230" s="1192"/>
      <c r="H230" s="1191"/>
      <c r="I230" s="1214"/>
      <c r="J230" s="1214"/>
    </row>
    <row r="231" spans="1:10" s="185" customFormat="1" ht="15">
      <c r="A231" s="529"/>
      <c r="B231" s="528" t="s">
        <v>1224</v>
      </c>
      <c r="C231" s="513"/>
      <c r="D231" s="513"/>
      <c r="E231" s="1695"/>
      <c r="F231" s="513"/>
      <c r="G231" s="1192"/>
      <c r="H231" s="1191"/>
      <c r="I231" s="1214"/>
      <c r="J231" s="1214"/>
    </row>
    <row r="232" spans="1:10" s="185" customFormat="1" ht="15">
      <c r="A232" s="529"/>
      <c r="B232" s="528" t="s">
        <v>1225</v>
      </c>
      <c r="C232" s="513"/>
      <c r="D232" s="513"/>
      <c r="E232" s="1695"/>
      <c r="F232" s="513"/>
      <c r="G232" s="1192"/>
      <c r="H232" s="1191"/>
      <c r="I232" s="1214"/>
      <c r="J232" s="1214"/>
    </row>
    <row r="233" spans="1:10" s="185" customFormat="1" ht="15">
      <c r="A233" s="529"/>
      <c r="B233" s="528"/>
      <c r="C233" s="513"/>
      <c r="D233" s="513"/>
      <c r="E233" s="1695"/>
      <c r="F233" s="513"/>
      <c r="G233" s="1192"/>
      <c r="H233" s="1191"/>
      <c r="I233" s="1214"/>
      <c r="J233" s="1214"/>
    </row>
    <row r="234" spans="1:10" s="185" customFormat="1" ht="30">
      <c r="A234" s="529" t="s">
        <v>69</v>
      </c>
      <c r="B234" s="528" t="s">
        <v>1242</v>
      </c>
      <c r="C234" s="513" t="s">
        <v>49</v>
      </c>
      <c r="D234" s="513">
        <v>1</v>
      </c>
      <c r="E234" s="1700"/>
      <c r="F234" s="439">
        <f>D234*E234</f>
        <v>0</v>
      </c>
      <c r="G234" s="1192"/>
      <c r="H234" s="863">
        <f>E234*G234</f>
        <v>0</v>
      </c>
      <c r="I234" s="1214">
        <v>1</v>
      </c>
      <c r="J234" s="877">
        <f>E234*I234</f>
        <v>0</v>
      </c>
    </row>
    <row r="235" spans="1:10" s="185" customFormat="1" ht="30">
      <c r="A235" s="529"/>
      <c r="B235" s="528" t="s">
        <v>1243</v>
      </c>
      <c r="C235" s="513"/>
      <c r="D235" s="513"/>
      <c r="E235" s="1695"/>
      <c r="F235" s="513"/>
      <c r="G235" s="1192"/>
      <c r="H235" s="1191"/>
      <c r="I235" s="1214"/>
      <c r="J235" s="1214"/>
    </row>
    <row r="236" spans="1:10" s="185" customFormat="1" ht="15">
      <c r="A236" s="529"/>
      <c r="B236" s="528" t="s">
        <v>1244</v>
      </c>
      <c r="C236" s="513"/>
      <c r="D236" s="513"/>
      <c r="E236" s="1695"/>
      <c r="F236" s="513"/>
      <c r="G236" s="1192"/>
      <c r="H236" s="1191"/>
      <c r="I236" s="1214"/>
      <c r="J236" s="1214"/>
    </row>
    <row r="237" spans="1:10" s="185" customFormat="1" ht="15">
      <c r="A237" s="529"/>
      <c r="B237" s="528" t="s">
        <v>1245</v>
      </c>
      <c r="C237" s="513"/>
      <c r="D237" s="513"/>
      <c r="E237" s="1695"/>
      <c r="F237" s="513"/>
      <c r="G237" s="1192"/>
      <c r="H237" s="1191"/>
      <c r="I237" s="1214"/>
      <c r="J237" s="1214"/>
    </row>
    <row r="238" spans="1:10" s="185" customFormat="1" ht="15">
      <c r="A238" s="529"/>
      <c r="B238" s="528" t="s">
        <v>1246</v>
      </c>
      <c r="C238" s="513"/>
      <c r="D238" s="513"/>
      <c r="E238" s="1695"/>
      <c r="F238" s="513"/>
      <c r="G238" s="1192"/>
      <c r="H238" s="1191"/>
      <c r="I238" s="1214"/>
      <c r="J238" s="1214"/>
    </row>
    <row r="239" spans="1:10" s="185" customFormat="1" ht="30">
      <c r="A239" s="529"/>
      <c r="B239" s="528" t="s">
        <v>1247</v>
      </c>
      <c r="C239" s="513"/>
      <c r="D239" s="513"/>
      <c r="E239" s="1695"/>
      <c r="F239" s="513"/>
      <c r="G239" s="1192"/>
      <c r="H239" s="1191"/>
      <c r="I239" s="1214"/>
      <c r="J239" s="1214"/>
    </row>
    <row r="240" spans="1:10" s="185" customFormat="1" ht="15">
      <c r="A240" s="529"/>
      <c r="B240" s="528"/>
      <c r="C240" s="513"/>
      <c r="D240" s="513"/>
      <c r="E240" s="1695"/>
      <c r="F240" s="513"/>
      <c r="G240" s="1192"/>
      <c r="H240" s="1191"/>
      <c r="I240" s="1214"/>
      <c r="J240" s="1214"/>
    </row>
    <row r="241" spans="1:10" s="185" customFormat="1" ht="30">
      <c r="A241" s="529" t="s">
        <v>70</v>
      </c>
      <c r="B241" s="528" t="s">
        <v>1248</v>
      </c>
      <c r="C241" s="513" t="s">
        <v>49</v>
      </c>
      <c r="D241" s="513">
        <v>1</v>
      </c>
      <c r="E241" s="1700"/>
      <c r="F241" s="439">
        <f>D241*E241</f>
        <v>0</v>
      </c>
      <c r="G241" s="1192"/>
      <c r="H241" s="863">
        <f>E241*G241</f>
        <v>0</v>
      </c>
      <c r="I241" s="1214">
        <v>1</v>
      </c>
      <c r="J241" s="877">
        <f>E241*I241</f>
        <v>0</v>
      </c>
    </row>
    <row r="242" spans="1:10" s="185" customFormat="1" ht="30">
      <c r="A242" s="529"/>
      <c r="B242" s="528" t="s">
        <v>1249</v>
      </c>
      <c r="C242" s="513"/>
      <c r="D242" s="513"/>
      <c r="E242" s="1695"/>
      <c r="F242" s="513"/>
      <c r="G242" s="1192"/>
      <c r="H242" s="1191"/>
      <c r="I242" s="1214"/>
      <c r="J242" s="1214"/>
    </row>
    <row r="243" spans="1:10" s="185" customFormat="1" ht="15">
      <c r="A243" s="529"/>
      <c r="B243" s="528" t="s">
        <v>1250</v>
      </c>
      <c r="C243" s="513"/>
      <c r="D243" s="513"/>
      <c r="E243" s="1695"/>
      <c r="F243" s="513"/>
      <c r="G243" s="1192"/>
      <c r="H243" s="1191"/>
      <c r="I243" s="1214"/>
      <c r="J243" s="1214"/>
    </row>
    <row r="244" spans="1:10" s="185" customFormat="1" ht="30">
      <c r="A244" s="529"/>
      <c r="B244" s="528" t="s">
        <v>1251</v>
      </c>
      <c r="C244" s="513"/>
      <c r="D244" s="513"/>
      <c r="E244" s="1695"/>
      <c r="F244" s="513"/>
      <c r="G244" s="1192"/>
      <c r="H244" s="1191"/>
      <c r="I244" s="1214"/>
      <c r="J244" s="1214"/>
    </row>
    <row r="245" spans="1:10" s="185" customFormat="1" ht="15">
      <c r="A245" s="529"/>
      <c r="B245" s="528" t="s">
        <v>1252</v>
      </c>
      <c r="C245" s="513"/>
      <c r="D245" s="513"/>
      <c r="E245" s="1695"/>
      <c r="F245" s="513"/>
      <c r="G245" s="1192"/>
      <c r="H245" s="1191"/>
      <c r="I245" s="1214"/>
      <c r="J245" s="1214"/>
    </row>
    <row r="246" spans="1:10" s="185" customFormat="1" ht="15">
      <c r="A246" s="529"/>
      <c r="B246" s="528"/>
      <c r="C246" s="513"/>
      <c r="D246" s="513"/>
      <c r="E246" s="1695"/>
      <c r="F246" s="513"/>
      <c r="G246" s="1192"/>
      <c r="H246" s="1191"/>
      <c r="I246" s="1214"/>
      <c r="J246" s="1214"/>
    </row>
    <row r="247" spans="1:10" s="185" customFormat="1" ht="30">
      <c r="A247" s="529" t="s">
        <v>71</v>
      </c>
      <c r="B247" s="528" t="s">
        <v>1253</v>
      </c>
      <c r="C247" s="513"/>
      <c r="D247" s="513"/>
      <c r="E247" s="1695"/>
      <c r="F247" s="513"/>
      <c r="G247" s="1192"/>
      <c r="H247" s="1191"/>
      <c r="I247" s="1214"/>
      <c r="J247" s="1214"/>
    </row>
    <row r="248" spans="1:10" s="185" customFormat="1" ht="15">
      <c r="A248" s="529"/>
      <c r="B248" s="528" t="s">
        <v>1254</v>
      </c>
      <c r="C248" s="513" t="s">
        <v>49</v>
      </c>
      <c r="D248" s="513">
        <v>1</v>
      </c>
      <c r="E248" s="1700"/>
      <c r="F248" s="439">
        <f t="shared" ref="F248:F253" si="6">D248*E248</f>
        <v>0</v>
      </c>
      <c r="G248" s="1192"/>
      <c r="H248" s="863">
        <f>E248*G248</f>
        <v>0</v>
      </c>
      <c r="I248" s="1214">
        <v>1</v>
      </c>
      <c r="J248" s="877">
        <f>E248*I248</f>
        <v>0</v>
      </c>
    </row>
    <row r="249" spans="1:10" s="185" customFormat="1" ht="12" customHeight="1">
      <c r="A249" s="529"/>
      <c r="B249" s="528"/>
      <c r="C249" s="513"/>
      <c r="D249" s="513"/>
      <c r="E249" s="1695"/>
      <c r="F249" s="513"/>
      <c r="G249" s="1192"/>
      <c r="H249" s="1191"/>
      <c r="I249" s="1214"/>
      <c r="J249" s="1214"/>
    </row>
    <row r="250" spans="1:10" s="185" customFormat="1" ht="15">
      <c r="A250" s="529" t="s">
        <v>38</v>
      </c>
      <c r="B250" s="528" t="s">
        <v>1255</v>
      </c>
      <c r="C250" s="513" t="s">
        <v>891</v>
      </c>
      <c r="D250" s="513">
        <v>0.05</v>
      </c>
      <c r="E250" s="1708">
        <f>SUM(F174:F248)</f>
        <v>0</v>
      </c>
      <c r="F250" s="439">
        <f t="shared" si="6"/>
        <v>0</v>
      </c>
      <c r="G250" s="1192"/>
      <c r="H250" s="863">
        <f>E250*G250</f>
        <v>0</v>
      </c>
      <c r="I250" s="1218">
        <v>0.05</v>
      </c>
      <c r="J250" s="877">
        <f>E250*I250</f>
        <v>0</v>
      </c>
    </row>
    <row r="251" spans="1:10" s="185" customFormat="1" ht="30">
      <c r="A251" s="529" t="s">
        <v>72</v>
      </c>
      <c r="B251" s="528" t="s">
        <v>1256</v>
      </c>
      <c r="C251" s="513" t="s">
        <v>891</v>
      </c>
      <c r="D251" s="513">
        <v>0.05</v>
      </c>
      <c r="E251" s="1708">
        <f>SUM(F174:F248)</f>
        <v>0</v>
      </c>
      <c r="F251" s="439">
        <f t="shared" si="6"/>
        <v>0</v>
      </c>
      <c r="G251" s="1192"/>
      <c r="H251" s="863">
        <f>E251*G251</f>
        <v>0</v>
      </c>
      <c r="I251" s="1218">
        <v>0.05</v>
      </c>
      <c r="J251" s="877">
        <f>E251*I251</f>
        <v>0</v>
      </c>
    </row>
    <row r="252" spans="1:10" s="185" customFormat="1" ht="30">
      <c r="A252" s="529" t="s">
        <v>73</v>
      </c>
      <c r="B252" s="528" t="s">
        <v>1257</v>
      </c>
      <c r="C252" s="513" t="s">
        <v>923</v>
      </c>
      <c r="D252" s="513">
        <v>1</v>
      </c>
      <c r="E252" s="1700"/>
      <c r="F252" s="439">
        <f t="shared" si="6"/>
        <v>0</v>
      </c>
      <c r="G252" s="1192"/>
      <c r="H252" s="863">
        <f>E252*G252</f>
        <v>0</v>
      </c>
      <c r="I252" s="1218">
        <v>1</v>
      </c>
      <c r="J252" s="877">
        <f>E252*I252</f>
        <v>0</v>
      </c>
    </row>
    <row r="253" spans="1:10" s="185" customFormat="1" ht="30">
      <c r="A253" s="529" t="s">
        <v>75</v>
      </c>
      <c r="B253" s="528" t="s">
        <v>1258</v>
      </c>
      <c r="C253" s="513" t="s">
        <v>923</v>
      </c>
      <c r="D253" s="513">
        <v>1</v>
      </c>
      <c r="E253" s="1700"/>
      <c r="F253" s="439">
        <f t="shared" si="6"/>
        <v>0</v>
      </c>
      <c r="G253" s="1192"/>
      <c r="H253" s="863">
        <f>E253*G253</f>
        <v>0</v>
      </c>
      <c r="I253" s="1214">
        <v>1</v>
      </c>
      <c r="J253" s="877">
        <f>E253*I253</f>
        <v>0</v>
      </c>
    </row>
    <row r="254" spans="1:10" s="185" customFormat="1" ht="12.75" customHeight="1">
      <c r="B254" s="190"/>
      <c r="C254" s="184"/>
      <c r="D254" s="184"/>
      <c r="E254" s="1702"/>
      <c r="F254" s="184"/>
      <c r="G254" s="1189"/>
      <c r="H254" s="1193"/>
      <c r="I254" s="1215"/>
      <c r="J254" s="1215"/>
    </row>
    <row r="255" spans="1:10" s="185" customFormat="1" ht="13.5" customHeight="1" thickBot="1">
      <c r="A255" s="532"/>
      <c r="B255" s="538"/>
      <c r="C255" s="532"/>
      <c r="D255" s="532"/>
      <c r="E255" s="1701"/>
      <c r="F255" s="532"/>
      <c r="G255" s="1199"/>
      <c r="H255" s="1194"/>
      <c r="I255" s="1216"/>
      <c r="J255" s="1216"/>
    </row>
    <row r="256" spans="1:10" s="185" customFormat="1" ht="15.75" thickTop="1">
      <c r="A256" s="191"/>
      <c r="B256" s="195"/>
      <c r="C256" s="184"/>
      <c r="D256" s="184"/>
      <c r="E256" s="1693"/>
      <c r="F256" s="184"/>
      <c r="G256" s="1189"/>
      <c r="H256" s="1193"/>
      <c r="I256" s="1215"/>
      <c r="J256" s="1215"/>
    </row>
    <row r="257" spans="1:10" s="185" customFormat="1" ht="15">
      <c r="A257" s="191"/>
      <c r="B257" s="195"/>
      <c r="C257" s="184"/>
      <c r="D257" s="184"/>
      <c r="E257" s="1693"/>
      <c r="F257" s="184" t="s">
        <v>1575</v>
      </c>
      <c r="G257" s="1189"/>
      <c r="H257" s="1193" t="s">
        <v>1577</v>
      </c>
      <c r="I257" s="1215"/>
      <c r="J257" s="1215" t="s">
        <v>1586</v>
      </c>
    </row>
    <row r="258" spans="1:10" s="185" customFormat="1" ht="15.75">
      <c r="B258" s="512" t="s">
        <v>1410</v>
      </c>
      <c r="C258" s="513"/>
      <c r="D258" s="513"/>
      <c r="E258" s="1695"/>
      <c r="F258" s="514">
        <f>SUM(F173:F256)</f>
        <v>0</v>
      </c>
      <c r="G258" s="1191"/>
      <c r="H258" s="1195">
        <f>SUM(H173:H257)</f>
        <v>0</v>
      </c>
      <c r="I258" s="1214"/>
      <c r="J258" s="1217">
        <f>SUM(J173:J257)</f>
        <v>0</v>
      </c>
    </row>
    <row r="259" spans="1:10" s="185" customFormat="1" ht="15.75">
      <c r="B259" s="188"/>
      <c r="C259" s="184"/>
      <c r="D259" s="184"/>
      <c r="E259" s="1693"/>
      <c r="F259" s="232"/>
      <c r="G259" s="1193"/>
      <c r="H259" s="1193"/>
      <c r="I259" s="1215"/>
      <c r="J259" s="1215"/>
    </row>
    <row r="260" spans="1:10" s="2" customFormat="1">
      <c r="A260" s="12"/>
      <c r="B260" s="16"/>
      <c r="C260" s="13"/>
      <c r="E260" s="1335"/>
      <c r="F260" s="1"/>
      <c r="G260" s="1126"/>
      <c r="H260" s="1126"/>
      <c r="I260" s="1170"/>
      <c r="J260" s="1170"/>
    </row>
    <row r="261" spans="1:10" s="2" customFormat="1">
      <c r="A261" s="12"/>
      <c r="B261" s="16"/>
      <c r="C261" s="13"/>
      <c r="E261" s="1335"/>
      <c r="F261" s="1"/>
      <c r="G261" s="1126"/>
      <c r="H261" s="1126"/>
      <c r="I261" s="1170"/>
      <c r="J261" s="1170"/>
    </row>
    <row r="262" spans="1:10" s="182" customFormat="1" ht="18">
      <c r="B262" s="183" t="s">
        <v>1097</v>
      </c>
      <c r="C262" s="184"/>
      <c r="D262" s="184"/>
      <c r="E262" s="1693"/>
      <c r="F262" s="184"/>
      <c r="G262" s="1193"/>
      <c r="H262" s="1190"/>
      <c r="I262" s="1213"/>
      <c r="J262" s="1213"/>
    </row>
    <row r="263" spans="1:10" s="182" customFormat="1" ht="18">
      <c r="B263" s="183"/>
      <c r="C263" s="184"/>
      <c r="D263" s="184"/>
      <c r="E263" s="1693"/>
      <c r="F263" s="184"/>
      <c r="G263" s="1193"/>
      <c r="H263" s="1190"/>
      <c r="I263" s="1213"/>
      <c r="J263" s="1213"/>
    </row>
    <row r="264" spans="1:10" s="182" customFormat="1" ht="18">
      <c r="B264" s="183"/>
      <c r="C264" s="184"/>
      <c r="D264" s="184"/>
      <c r="E264" s="1693"/>
      <c r="F264" s="248" t="s">
        <v>180</v>
      </c>
      <c r="G264" s="1091"/>
      <c r="H264" s="1200" t="s">
        <v>180</v>
      </c>
      <c r="I264" s="1140"/>
      <c r="J264" s="1221" t="s">
        <v>180</v>
      </c>
    </row>
    <row r="265" spans="1:10" s="182" customFormat="1" ht="15.75">
      <c r="B265" s="186" t="s">
        <v>1460</v>
      </c>
      <c r="C265" s="184"/>
      <c r="D265" s="184"/>
      <c r="E265" s="1693"/>
      <c r="F265" s="426" t="s">
        <v>1574</v>
      </c>
      <c r="G265" s="1091"/>
      <c r="H265" s="1092" t="s">
        <v>1493</v>
      </c>
      <c r="I265" s="1140"/>
      <c r="J265" s="1222" t="s">
        <v>1573</v>
      </c>
    </row>
    <row r="266" spans="1:10" s="182" customFormat="1" ht="18">
      <c r="B266" s="183"/>
      <c r="C266" s="184"/>
      <c r="D266" s="184"/>
      <c r="E266" s="1693"/>
      <c r="F266" s="249" t="s">
        <v>1495</v>
      </c>
      <c r="G266" s="1091"/>
      <c r="H266" s="1093" t="s">
        <v>1496</v>
      </c>
      <c r="I266" s="1140"/>
      <c r="J266" s="1142" t="s">
        <v>1496</v>
      </c>
    </row>
    <row r="267" spans="1:10" s="182" customFormat="1" ht="15.75">
      <c r="A267" s="527" t="s">
        <v>1098</v>
      </c>
      <c r="B267" s="512" t="s">
        <v>1099</v>
      </c>
      <c r="C267" s="513"/>
      <c r="D267" s="513"/>
      <c r="E267" s="1695"/>
      <c r="F267" s="517">
        <f>$F$310</f>
        <v>0</v>
      </c>
      <c r="G267" s="1191"/>
      <c r="H267" s="1201">
        <f>$H$310</f>
        <v>0</v>
      </c>
      <c r="I267" s="1223"/>
      <c r="J267" s="1224">
        <f>$J$310</f>
        <v>0</v>
      </c>
    </row>
    <row r="268" spans="1:10" s="182" customFormat="1" ht="15.75">
      <c r="A268" s="527" t="s">
        <v>1100</v>
      </c>
      <c r="B268" s="512" t="s">
        <v>1101</v>
      </c>
      <c r="C268" s="513"/>
      <c r="D268" s="513"/>
      <c r="E268" s="1695"/>
      <c r="F268" s="517">
        <f>$F$371</f>
        <v>0</v>
      </c>
      <c r="G268" s="1191"/>
      <c r="H268" s="1201">
        <f>$H$371</f>
        <v>0</v>
      </c>
      <c r="I268" s="1223"/>
      <c r="J268" s="1224">
        <f>$J$371</f>
        <v>0</v>
      </c>
    </row>
    <row r="269" spans="1:10" s="182" customFormat="1" ht="14.25" customHeight="1" thickBot="1">
      <c r="A269" s="539"/>
      <c r="B269" s="540"/>
      <c r="C269" s="532"/>
      <c r="D269" s="532"/>
      <c r="E269" s="1701"/>
      <c r="F269" s="532"/>
      <c r="G269" s="1194"/>
      <c r="H269" s="1202"/>
      <c r="I269" s="1225"/>
      <c r="J269" s="1225"/>
    </row>
    <row r="270" spans="1:10" s="182" customFormat="1" ht="14.25" customHeight="1" thickTop="1">
      <c r="A270" s="187"/>
      <c r="B270" s="188"/>
      <c r="C270" s="184"/>
      <c r="D270" s="184"/>
      <c r="E270" s="1693"/>
      <c r="F270" s="184"/>
      <c r="G270" s="1193"/>
      <c r="H270" s="1190"/>
      <c r="I270" s="1213"/>
      <c r="J270" s="1213"/>
    </row>
    <row r="271" spans="1:10" s="182" customFormat="1" ht="14.25" customHeight="1">
      <c r="A271" s="187"/>
      <c r="B271" s="188"/>
      <c r="C271" s="184"/>
      <c r="D271" s="184"/>
      <c r="E271" s="1693"/>
      <c r="F271" s="184" t="s">
        <v>1575</v>
      </c>
      <c r="G271" s="1193"/>
      <c r="H271" s="1190" t="s">
        <v>1585</v>
      </c>
      <c r="I271" s="1213"/>
      <c r="J271" s="1213" t="s">
        <v>1586</v>
      </c>
    </row>
    <row r="272" spans="1:10" s="182" customFormat="1" ht="15.75">
      <c r="A272" s="187"/>
      <c r="B272" s="512" t="s">
        <v>1405</v>
      </c>
      <c r="C272" s="513"/>
      <c r="D272" s="513"/>
      <c r="E272" s="1695"/>
      <c r="F272" s="514">
        <f>SUM(F266:F269)</f>
        <v>0</v>
      </c>
      <c r="G272" s="1191"/>
      <c r="H272" s="1203">
        <f>SUM(H267:H271)</f>
        <v>0</v>
      </c>
      <c r="I272" s="1223"/>
      <c r="J272" s="1226">
        <f>SUM(J267:J271)</f>
        <v>0</v>
      </c>
    </row>
    <row r="273" spans="1:10" s="182" customFormat="1" ht="15.75">
      <c r="A273" s="187"/>
      <c r="B273" s="188"/>
      <c r="C273" s="184"/>
      <c r="D273" s="184"/>
      <c r="E273" s="1693"/>
      <c r="F273" s="184"/>
      <c r="G273" s="1233"/>
      <c r="H273" s="1234"/>
      <c r="I273" s="1234"/>
      <c r="J273" s="1234"/>
    </row>
    <row r="274" spans="1:10" s="182" customFormat="1" ht="15">
      <c r="A274" s="187"/>
      <c r="B274" s="189" t="s">
        <v>1104</v>
      </c>
      <c r="C274" s="184"/>
      <c r="D274" s="184"/>
      <c r="E274" s="1693"/>
      <c r="F274" s="184"/>
      <c r="G274" s="1233"/>
      <c r="H274" s="1234"/>
      <c r="I274" s="1234"/>
      <c r="J274" s="1234"/>
    </row>
    <row r="275" spans="1:10" s="182" customFormat="1" ht="15">
      <c r="A275" s="187"/>
      <c r="B275" s="189"/>
      <c r="C275" s="184"/>
      <c r="D275" s="184"/>
      <c r="E275" s="1693"/>
      <c r="F275" s="184"/>
      <c r="G275" s="1233"/>
      <c r="H275" s="1234"/>
      <c r="I275" s="1234"/>
      <c r="J275" s="1234"/>
    </row>
    <row r="276" spans="1:10" s="182" customFormat="1" ht="15">
      <c r="A276" s="187"/>
      <c r="B276" s="190" t="s">
        <v>1105</v>
      </c>
      <c r="C276" s="184"/>
      <c r="D276" s="184"/>
      <c r="E276" s="1693"/>
      <c r="F276" s="184"/>
      <c r="G276" s="1233"/>
      <c r="H276" s="1234"/>
      <c r="I276" s="1234"/>
      <c r="J276" s="1234"/>
    </row>
    <row r="277" spans="1:10" s="182" customFormat="1" ht="15">
      <c r="A277" s="187"/>
      <c r="B277" s="190" t="s">
        <v>1106</v>
      </c>
      <c r="C277" s="184"/>
      <c r="D277" s="184"/>
      <c r="E277" s="1693"/>
      <c r="F277" s="184"/>
      <c r="G277" s="1233"/>
      <c r="H277" s="1234"/>
      <c r="I277" s="1234"/>
      <c r="J277" s="1234"/>
    </row>
    <row r="278" spans="1:10" s="182" customFormat="1" ht="15">
      <c r="A278" s="187"/>
      <c r="B278" s="190"/>
      <c r="C278" s="184"/>
      <c r="D278" s="184"/>
      <c r="E278" s="1693"/>
      <c r="F278" s="184"/>
      <c r="G278" s="1233"/>
      <c r="H278" s="1234"/>
      <c r="I278" s="1234"/>
      <c r="J278" s="1234"/>
    </row>
    <row r="279" spans="1:10" s="182" customFormat="1" ht="15">
      <c r="A279" s="187"/>
      <c r="B279" s="190" t="s">
        <v>1107</v>
      </c>
      <c r="C279" s="184"/>
      <c r="D279" s="184"/>
      <c r="E279" s="1693"/>
      <c r="F279" s="184"/>
      <c r="G279" s="1233"/>
      <c r="H279" s="1234"/>
      <c r="I279" s="1234"/>
      <c r="J279" s="1234"/>
    </row>
    <row r="280" spans="1:10" s="182" customFormat="1" ht="15">
      <c r="A280" s="187"/>
      <c r="B280" s="190"/>
      <c r="C280" s="184"/>
      <c r="D280" s="184"/>
      <c r="E280" s="1693"/>
      <c r="F280" s="184"/>
      <c r="G280" s="1233"/>
      <c r="H280" s="1234"/>
      <c r="I280" s="1234"/>
      <c r="J280" s="1234"/>
    </row>
    <row r="281" spans="1:10" s="182" customFormat="1" ht="15">
      <c r="A281" s="187"/>
      <c r="B281" s="190" t="s">
        <v>1108</v>
      </c>
      <c r="C281" s="184"/>
      <c r="D281" s="184"/>
      <c r="E281" s="1693"/>
      <c r="F281" s="184"/>
      <c r="G281" s="1233"/>
      <c r="H281" s="1234"/>
      <c r="I281" s="1234"/>
      <c r="J281" s="1234"/>
    </row>
    <row r="282" spans="1:10" s="182" customFormat="1" ht="15">
      <c r="A282" s="187"/>
      <c r="B282" s="190"/>
      <c r="C282" s="184"/>
      <c r="D282" s="184"/>
      <c r="E282" s="1693"/>
      <c r="F282" s="184"/>
      <c r="G282" s="1233"/>
      <c r="H282" s="1234"/>
      <c r="I282" s="1234"/>
      <c r="J282" s="1234"/>
    </row>
    <row r="283" spans="1:10" s="182" customFormat="1" ht="15">
      <c r="A283" s="187"/>
      <c r="B283" s="190"/>
      <c r="C283" s="184"/>
      <c r="D283" s="184"/>
      <c r="E283" s="1693"/>
      <c r="F283" s="184"/>
      <c r="G283" s="1233"/>
      <c r="H283" s="1234"/>
      <c r="I283" s="1234"/>
      <c r="J283" s="1234"/>
    </row>
    <row r="284" spans="1:10" s="152" customFormat="1" ht="12" customHeight="1">
      <c r="A284" s="150" t="s">
        <v>832</v>
      </c>
      <c r="B284" s="150" t="s">
        <v>833</v>
      </c>
      <c r="C284" s="150" t="s">
        <v>834</v>
      </c>
      <c r="D284" s="150" t="s">
        <v>1395</v>
      </c>
      <c r="E284" s="1657" t="s">
        <v>1375</v>
      </c>
      <c r="F284" s="150" t="s">
        <v>1587</v>
      </c>
      <c r="G284" s="1734" t="s">
        <v>1550</v>
      </c>
      <c r="H284" s="1735"/>
      <c r="I284" s="1736" t="s">
        <v>1551</v>
      </c>
      <c r="J284" s="1737"/>
    </row>
    <row r="285" spans="1:10" s="182" customFormat="1" ht="15">
      <c r="A285" s="191"/>
      <c r="B285" s="192"/>
      <c r="C285" s="184"/>
      <c r="D285" s="184"/>
      <c r="E285" s="1693"/>
      <c r="F285" s="184"/>
      <c r="G285" s="919" t="s">
        <v>79</v>
      </c>
      <c r="H285" s="919" t="s">
        <v>1554</v>
      </c>
      <c r="I285" s="918" t="s">
        <v>79</v>
      </c>
      <c r="J285" s="918" t="s">
        <v>1554</v>
      </c>
    </row>
    <row r="286" spans="1:10" s="182" customFormat="1" ht="15.75">
      <c r="A286" s="193" t="s">
        <v>1098</v>
      </c>
      <c r="B286" s="194" t="s">
        <v>1588</v>
      </c>
      <c r="C286" s="184"/>
      <c r="D286" s="184"/>
      <c r="E286" s="1693"/>
      <c r="F286" s="184"/>
      <c r="G286" s="1189"/>
      <c r="H286" s="1190"/>
      <c r="I286" s="1213"/>
      <c r="J286" s="1213"/>
    </row>
    <row r="287" spans="1:10" s="182" customFormat="1" ht="15.75">
      <c r="A287" s="193"/>
      <c r="B287" s="194"/>
      <c r="C287" s="184"/>
      <c r="D287" s="184"/>
      <c r="E287" s="1693"/>
      <c r="F287" s="184"/>
      <c r="G287" s="1189"/>
      <c r="H287" s="1190"/>
      <c r="I287" s="1213"/>
      <c r="J287" s="1213"/>
    </row>
    <row r="288" spans="1:10" s="190" customFormat="1" ht="30">
      <c r="A288" s="529" t="s">
        <v>83</v>
      </c>
      <c r="B288" s="528" t="s">
        <v>1110</v>
      </c>
      <c r="C288" s="513" t="s">
        <v>49</v>
      </c>
      <c r="D288" s="513">
        <v>4</v>
      </c>
      <c r="E288" s="1700"/>
      <c r="F288" s="439">
        <f>D288*E288</f>
        <v>0</v>
      </c>
      <c r="G288" s="1192">
        <v>4</v>
      </c>
      <c r="H288" s="863">
        <f>E288*G288</f>
        <v>0</v>
      </c>
      <c r="I288" s="1214"/>
      <c r="J288" s="877">
        <f>E288*I288</f>
        <v>0</v>
      </c>
    </row>
    <row r="289" spans="1:10" s="190" customFormat="1" ht="15">
      <c r="A289" s="529"/>
      <c r="B289" s="528"/>
      <c r="C289" s="513"/>
      <c r="D289" s="513"/>
      <c r="E289" s="1695"/>
      <c r="F289" s="513"/>
      <c r="G289" s="1192"/>
      <c r="H289" s="1191"/>
      <c r="I289" s="1214"/>
      <c r="J289" s="1214"/>
    </row>
    <row r="290" spans="1:10" s="190" customFormat="1" ht="30">
      <c r="A290" s="529"/>
      <c r="B290" s="528" t="s">
        <v>1111</v>
      </c>
      <c r="C290" s="513"/>
      <c r="D290" s="513"/>
      <c r="E290" s="1695"/>
      <c r="F290" s="513"/>
      <c r="G290" s="1192"/>
      <c r="H290" s="1191"/>
      <c r="I290" s="1214"/>
      <c r="J290" s="1214"/>
    </row>
    <row r="291" spans="1:10" s="190" customFormat="1" ht="30">
      <c r="A291" s="529" t="s">
        <v>85</v>
      </c>
      <c r="B291" s="528" t="s">
        <v>1112</v>
      </c>
      <c r="C291" s="513" t="s">
        <v>49</v>
      </c>
      <c r="D291" s="513">
        <v>2</v>
      </c>
      <c r="E291" s="1700"/>
      <c r="F291" s="439">
        <f>D291*E291</f>
        <v>0</v>
      </c>
      <c r="G291" s="1192">
        <v>2</v>
      </c>
      <c r="H291" s="863">
        <f>E291*G291</f>
        <v>0</v>
      </c>
      <c r="I291" s="1214"/>
      <c r="J291" s="877">
        <f>E291*I291</f>
        <v>0</v>
      </c>
    </row>
    <row r="292" spans="1:10" s="190" customFormat="1" ht="30">
      <c r="A292" s="529"/>
      <c r="B292" s="528" t="s">
        <v>1113</v>
      </c>
      <c r="C292" s="513"/>
      <c r="D292" s="513"/>
      <c r="E292" s="1695"/>
      <c r="F292" s="513"/>
      <c r="G292" s="1192"/>
      <c r="H292" s="1191"/>
      <c r="I292" s="1214"/>
      <c r="J292" s="1214"/>
    </row>
    <row r="293" spans="1:10" s="190" customFormat="1" ht="30">
      <c r="A293" s="529" t="s">
        <v>87</v>
      </c>
      <c r="B293" s="528" t="s">
        <v>1259</v>
      </c>
      <c r="C293" s="513" t="s">
        <v>49</v>
      </c>
      <c r="D293" s="513">
        <v>2</v>
      </c>
      <c r="E293" s="1700"/>
      <c r="F293" s="439">
        <f>D293*E293</f>
        <v>0</v>
      </c>
      <c r="G293" s="1192">
        <v>2</v>
      </c>
      <c r="H293" s="863">
        <f>E293*G293</f>
        <v>0</v>
      </c>
      <c r="I293" s="1214"/>
      <c r="J293" s="877">
        <f>E293*I293</f>
        <v>0</v>
      </c>
    </row>
    <row r="294" spans="1:10" s="190" customFormat="1" ht="30">
      <c r="A294" s="529"/>
      <c r="B294" s="528" t="s">
        <v>1260</v>
      </c>
      <c r="C294" s="513"/>
      <c r="D294" s="513"/>
      <c r="E294" s="1695"/>
      <c r="F294" s="513"/>
      <c r="G294" s="1192"/>
      <c r="H294" s="1191"/>
      <c r="I294" s="1214"/>
      <c r="J294" s="1214"/>
    </row>
    <row r="295" spans="1:10" s="190" customFormat="1" ht="15">
      <c r="A295" s="529" t="s">
        <v>88</v>
      </c>
      <c r="B295" s="528" t="s">
        <v>1114</v>
      </c>
      <c r="C295" s="513" t="s">
        <v>49</v>
      </c>
      <c r="D295" s="513">
        <v>32</v>
      </c>
      <c r="E295" s="1700"/>
      <c r="F295" s="439">
        <f>D295*E295</f>
        <v>0</v>
      </c>
      <c r="G295" s="1192">
        <v>32</v>
      </c>
      <c r="H295" s="863">
        <f>E295*G295</f>
        <v>0</v>
      </c>
      <c r="I295" s="1214"/>
      <c r="J295" s="877">
        <f>E295*I295</f>
        <v>0</v>
      </c>
    </row>
    <row r="296" spans="1:10" s="190" customFormat="1" ht="30">
      <c r="A296" s="529"/>
      <c r="B296" s="528" t="s">
        <v>1115</v>
      </c>
      <c r="C296" s="513"/>
      <c r="D296" s="513"/>
      <c r="E296" s="1695"/>
      <c r="F296" s="513"/>
      <c r="G296" s="1192"/>
      <c r="H296" s="1191"/>
      <c r="I296" s="1214"/>
      <c r="J296" s="1214"/>
    </row>
    <row r="297" spans="1:10" s="190" customFormat="1" ht="30">
      <c r="A297" s="529" t="s">
        <v>89</v>
      </c>
      <c r="B297" s="528" t="s">
        <v>1118</v>
      </c>
      <c r="C297" s="513" t="s">
        <v>49</v>
      </c>
      <c r="D297" s="513">
        <v>40</v>
      </c>
      <c r="E297" s="1700"/>
      <c r="F297" s="439">
        <f>D297*E297</f>
        <v>0</v>
      </c>
      <c r="G297" s="1192">
        <v>40</v>
      </c>
      <c r="H297" s="863">
        <f>E297*G297</f>
        <v>0</v>
      </c>
      <c r="I297" s="1214"/>
      <c r="J297" s="877">
        <f>E297*I297</f>
        <v>0</v>
      </c>
    </row>
    <row r="298" spans="1:10" s="190" customFormat="1" ht="30">
      <c r="A298" s="529"/>
      <c r="B298" s="528" t="s">
        <v>1119</v>
      </c>
      <c r="C298" s="513"/>
      <c r="D298" s="513"/>
      <c r="E298" s="1695"/>
      <c r="F298" s="513"/>
      <c r="G298" s="1192"/>
      <c r="H298" s="1191"/>
      <c r="I298" s="1214"/>
      <c r="J298" s="1214"/>
    </row>
    <row r="299" spans="1:10" s="190" customFormat="1" ht="15">
      <c r="A299" s="529" t="s">
        <v>45</v>
      </c>
      <c r="B299" s="528" t="s">
        <v>1122</v>
      </c>
      <c r="C299" s="513" t="s">
        <v>49</v>
      </c>
      <c r="D299" s="513">
        <v>17</v>
      </c>
      <c r="E299" s="1700"/>
      <c r="F299" s="439">
        <f>D299*E299</f>
        <v>0</v>
      </c>
      <c r="G299" s="1192">
        <v>17</v>
      </c>
      <c r="H299" s="863">
        <f>E299*G299</f>
        <v>0</v>
      </c>
      <c r="I299" s="1214"/>
      <c r="J299" s="877">
        <f>E299*I299</f>
        <v>0</v>
      </c>
    </row>
    <row r="300" spans="1:10" s="190" customFormat="1" ht="15">
      <c r="A300" s="529"/>
      <c r="B300" s="528" t="s">
        <v>1123</v>
      </c>
      <c r="C300" s="513"/>
      <c r="D300" s="513"/>
      <c r="E300" s="1695"/>
      <c r="F300" s="513"/>
      <c r="G300" s="1192"/>
      <c r="H300" s="1191"/>
      <c r="I300" s="1214"/>
      <c r="J300" s="1214"/>
    </row>
    <row r="301" spans="1:10" s="190" customFormat="1" ht="15">
      <c r="A301" s="529" t="s">
        <v>46</v>
      </c>
      <c r="B301" s="528" t="s">
        <v>1261</v>
      </c>
      <c r="C301" s="513" t="s">
        <v>49</v>
      </c>
      <c r="D301" s="513">
        <v>3</v>
      </c>
      <c r="E301" s="1700"/>
      <c r="F301" s="439">
        <f>D301*E301</f>
        <v>0</v>
      </c>
      <c r="G301" s="1192">
        <v>3</v>
      </c>
      <c r="H301" s="863">
        <f>E301*G301</f>
        <v>0</v>
      </c>
      <c r="I301" s="1214"/>
      <c r="J301" s="877">
        <f>E301*I301</f>
        <v>0</v>
      </c>
    </row>
    <row r="302" spans="1:10" s="190" customFormat="1" ht="15">
      <c r="A302" s="529"/>
      <c r="B302" s="528"/>
      <c r="C302" s="513"/>
      <c r="D302" s="513"/>
      <c r="E302" s="1695"/>
      <c r="F302" s="513"/>
      <c r="G302" s="1192"/>
      <c r="H302" s="1191"/>
      <c r="I302" s="1214"/>
      <c r="J302" s="1214"/>
    </row>
    <row r="303" spans="1:10" s="190" customFormat="1" ht="15">
      <c r="A303" s="513" t="s">
        <v>47</v>
      </c>
      <c r="B303" s="528" t="s">
        <v>1125</v>
      </c>
      <c r="C303" s="513" t="s">
        <v>891</v>
      </c>
      <c r="D303" s="513">
        <v>0.05</v>
      </c>
      <c r="E303" s="1708">
        <f>SUM(F287:F301)</f>
        <v>0</v>
      </c>
      <c r="F303" s="439">
        <f>D303*E303</f>
        <v>0</v>
      </c>
      <c r="G303" s="1192">
        <v>0.05</v>
      </c>
      <c r="H303" s="863">
        <f>E303*G303</f>
        <v>0</v>
      </c>
      <c r="I303" s="1214"/>
      <c r="J303" s="877">
        <f>E303*I303</f>
        <v>0</v>
      </c>
    </row>
    <row r="304" spans="1:10" s="185" customFormat="1" ht="30">
      <c r="A304" s="529" t="s">
        <v>69</v>
      </c>
      <c r="B304" s="528" t="s">
        <v>1126</v>
      </c>
      <c r="C304" s="513" t="s">
        <v>891</v>
      </c>
      <c r="D304" s="513">
        <v>0.05</v>
      </c>
      <c r="E304" s="1708">
        <f>SUM(F287:F301)</f>
        <v>0</v>
      </c>
      <c r="F304" s="439">
        <f>D304*E304</f>
        <v>0</v>
      </c>
      <c r="G304" s="1192">
        <v>0.05</v>
      </c>
      <c r="H304" s="863">
        <f>E304*G304</f>
        <v>0</v>
      </c>
      <c r="I304" s="1214"/>
      <c r="J304" s="877">
        <f>E304*I304</f>
        <v>0</v>
      </c>
    </row>
    <row r="305" spans="1:10" s="185" customFormat="1" ht="30">
      <c r="A305" s="529" t="s">
        <v>70</v>
      </c>
      <c r="B305" s="528" t="s">
        <v>1127</v>
      </c>
      <c r="C305" s="513" t="s">
        <v>923</v>
      </c>
      <c r="D305" s="513">
        <v>1</v>
      </c>
      <c r="E305" s="1700"/>
      <c r="F305" s="439">
        <f>D305*E305</f>
        <v>0</v>
      </c>
      <c r="G305" s="1192">
        <v>1</v>
      </c>
      <c r="H305" s="863">
        <f>E305*G305</f>
        <v>0</v>
      </c>
      <c r="I305" s="1214"/>
      <c r="J305" s="877">
        <f>E305*I305</f>
        <v>0</v>
      </c>
    </row>
    <row r="306" spans="1:10" s="185" customFormat="1" ht="15">
      <c r="A306" s="191"/>
      <c r="B306" s="190"/>
      <c r="C306" s="184"/>
      <c r="D306" s="184"/>
      <c r="E306" s="1693"/>
      <c r="F306" s="184"/>
      <c r="G306" s="1193"/>
      <c r="H306" s="1193"/>
      <c r="I306" s="1215"/>
      <c r="J306" s="1215"/>
    </row>
    <row r="307" spans="1:10" s="185" customFormat="1" ht="15.75" thickBot="1">
      <c r="B307" s="531"/>
      <c r="C307" s="532"/>
      <c r="D307" s="532"/>
      <c r="E307" s="1701"/>
      <c r="F307" s="532"/>
      <c r="G307" s="1194"/>
      <c r="H307" s="1194"/>
      <c r="I307" s="1216"/>
      <c r="J307" s="1216"/>
    </row>
    <row r="308" spans="1:10" s="185" customFormat="1" ht="15.75" thickTop="1">
      <c r="B308" s="190"/>
      <c r="C308" s="184"/>
      <c r="D308" s="184"/>
      <c r="E308" s="1693"/>
      <c r="F308" s="184"/>
      <c r="G308" s="1193"/>
      <c r="H308" s="1193"/>
      <c r="I308" s="1215"/>
      <c r="J308" s="1215"/>
    </row>
    <row r="309" spans="1:10" s="185" customFormat="1" ht="15">
      <c r="B309" s="190"/>
      <c r="C309" s="184"/>
      <c r="D309" s="184"/>
      <c r="E309" s="1693"/>
      <c r="F309" s="184" t="s">
        <v>1575</v>
      </c>
      <c r="G309" s="1193"/>
      <c r="H309" s="1193" t="s">
        <v>1585</v>
      </c>
      <c r="I309" s="1215"/>
      <c r="J309" s="1215" t="s">
        <v>1586</v>
      </c>
    </row>
    <row r="310" spans="1:10" s="185" customFormat="1" ht="15.75">
      <c r="B310" s="533" t="s">
        <v>1407</v>
      </c>
      <c r="C310" s="513"/>
      <c r="D310" s="513"/>
      <c r="E310" s="1695"/>
      <c r="F310" s="514">
        <f>SUM(F288:F307)</f>
        <v>0</v>
      </c>
      <c r="G310" s="1191"/>
      <c r="H310" s="1195">
        <f>SUM(H287:H309)</f>
        <v>0</v>
      </c>
      <c r="I310" s="1214"/>
      <c r="J310" s="1217">
        <f>SUM(J287:J309)</f>
        <v>0</v>
      </c>
    </row>
    <row r="311" spans="1:10" s="185" customFormat="1" ht="15">
      <c r="B311" s="190"/>
      <c r="C311" s="184"/>
      <c r="D311" s="184"/>
      <c r="E311" s="1693"/>
      <c r="F311" s="184"/>
      <c r="G311" s="1193"/>
      <c r="H311" s="1193"/>
      <c r="I311" s="1215"/>
      <c r="J311" s="1215"/>
    </row>
    <row r="312" spans="1:10" s="185" customFormat="1" ht="15.75">
      <c r="A312" s="187" t="s">
        <v>1100</v>
      </c>
      <c r="B312" s="188" t="s">
        <v>1101</v>
      </c>
      <c r="C312" s="184"/>
      <c r="D312" s="184"/>
      <c r="E312" s="1693"/>
      <c r="F312" s="184"/>
      <c r="G312" s="1189"/>
      <c r="H312" s="1193"/>
      <c r="I312" s="1215"/>
      <c r="J312" s="1215"/>
    </row>
    <row r="313" spans="1:10" s="152" customFormat="1" ht="12.75" customHeight="1">
      <c r="A313" s="150" t="s">
        <v>832</v>
      </c>
      <c r="B313" s="150" t="s">
        <v>833</v>
      </c>
      <c r="C313" s="150" t="s">
        <v>834</v>
      </c>
      <c r="D313" s="150" t="s">
        <v>1395</v>
      </c>
      <c r="E313" s="1657" t="s">
        <v>1375</v>
      </c>
      <c r="F313" s="150" t="s">
        <v>1587</v>
      </c>
      <c r="G313" s="1734" t="s">
        <v>1550</v>
      </c>
      <c r="H313" s="1735"/>
      <c r="I313" s="1736" t="s">
        <v>1551</v>
      </c>
      <c r="J313" s="1737"/>
    </row>
    <row r="314" spans="1:10" s="185" customFormat="1" ht="13.5" customHeight="1">
      <c r="A314" s="187"/>
      <c r="B314" s="188"/>
      <c r="C314" s="184"/>
      <c r="D314" s="184"/>
      <c r="E314" s="1693"/>
      <c r="F314" s="184"/>
      <c r="G314" s="919" t="s">
        <v>79</v>
      </c>
      <c r="H314" s="919" t="s">
        <v>1554</v>
      </c>
      <c r="I314" s="918" t="s">
        <v>79</v>
      </c>
      <c r="J314" s="918" t="s">
        <v>1554</v>
      </c>
    </row>
    <row r="315" spans="1:10" s="185" customFormat="1" ht="30">
      <c r="B315" s="195" t="s">
        <v>1128</v>
      </c>
      <c r="C315" s="184"/>
      <c r="D315" s="184"/>
      <c r="E315" s="1693"/>
      <c r="F315" s="184"/>
      <c r="G315" s="1193"/>
      <c r="H315" s="1193"/>
      <c r="I315" s="1215"/>
      <c r="J315" s="1215"/>
    </row>
    <row r="316" spans="1:10" s="185" customFormat="1" ht="30">
      <c r="B316" s="195" t="s">
        <v>1129</v>
      </c>
      <c r="C316" s="184"/>
      <c r="D316" s="184"/>
      <c r="E316" s="1693"/>
      <c r="F316" s="184"/>
      <c r="G316" s="1189"/>
      <c r="H316" s="1193"/>
      <c r="I316" s="1215"/>
      <c r="J316" s="1215"/>
    </row>
    <row r="317" spans="1:10" s="185" customFormat="1" ht="13.5" customHeight="1">
      <c r="A317" s="187"/>
      <c r="B317" s="188"/>
      <c r="C317" s="184"/>
      <c r="D317" s="184"/>
      <c r="E317" s="1693"/>
      <c r="F317" s="184"/>
      <c r="G317" s="1189"/>
      <c r="H317" s="1193"/>
      <c r="I317" s="1215"/>
      <c r="J317" s="1215"/>
    </row>
    <row r="318" spans="1:10" s="185" customFormat="1" ht="15">
      <c r="A318" s="529" t="s">
        <v>83</v>
      </c>
      <c r="B318" s="528" t="s">
        <v>1130</v>
      </c>
      <c r="C318" s="513" t="s">
        <v>826</v>
      </c>
      <c r="D318" s="513">
        <v>1280</v>
      </c>
      <c r="E318" s="1700"/>
      <c r="F318" s="439">
        <f t="shared" ref="F318:F366" si="7">D318*E318</f>
        <v>0</v>
      </c>
      <c r="G318" s="1192"/>
      <c r="H318" s="863">
        <f t="shared" ref="H318:H366" si="8">E318*G318</f>
        <v>0</v>
      </c>
      <c r="I318" s="1218">
        <v>1280</v>
      </c>
      <c r="J318" s="877">
        <f t="shared" ref="J318:J366" si="9">E318*I318</f>
        <v>0</v>
      </c>
    </row>
    <row r="319" spans="1:10" s="185" customFormat="1" ht="15">
      <c r="A319" s="529" t="s">
        <v>85</v>
      </c>
      <c r="B319" s="528" t="s">
        <v>1131</v>
      </c>
      <c r="C319" s="513" t="s">
        <v>826</v>
      </c>
      <c r="D319" s="513">
        <v>300</v>
      </c>
      <c r="E319" s="1700"/>
      <c r="F319" s="439">
        <f t="shared" si="7"/>
        <v>0</v>
      </c>
      <c r="G319" s="1192"/>
      <c r="H319" s="863">
        <f t="shared" si="8"/>
        <v>0</v>
      </c>
      <c r="I319" s="1218">
        <v>300</v>
      </c>
      <c r="J319" s="877">
        <f t="shared" si="9"/>
        <v>0</v>
      </c>
    </row>
    <row r="320" spans="1:10" s="185" customFormat="1" ht="15">
      <c r="A320" s="529" t="s">
        <v>87</v>
      </c>
      <c r="B320" s="528" t="s">
        <v>1132</v>
      </c>
      <c r="C320" s="513" t="s">
        <v>826</v>
      </c>
      <c r="D320" s="513">
        <v>270</v>
      </c>
      <c r="E320" s="1700"/>
      <c r="F320" s="439">
        <f t="shared" si="7"/>
        <v>0</v>
      </c>
      <c r="G320" s="1192"/>
      <c r="H320" s="863">
        <f t="shared" si="8"/>
        <v>0</v>
      </c>
      <c r="I320" s="1218">
        <v>270</v>
      </c>
      <c r="J320" s="877">
        <f t="shared" si="9"/>
        <v>0</v>
      </c>
    </row>
    <row r="321" spans="1:10" s="185" customFormat="1" ht="15">
      <c r="A321" s="529" t="s">
        <v>88</v>
      </c>
      <c r="B321" s="528" t="s">
        <v>1133</v>
      </c>
      <c r="C321" s="513" t="s">
        <v>826</v>
      </c>
      <c r="D321" s="513">
        <v>1410</v>
      </c>
      <c r="E321" s="1700"/>
      <c r="F321" s="439">
        <f t="shared" si="7"/>
        <v>0</v>
      </c>
      <c r="G321" s="1192"/>
      <c r="H321" s="863">
        <f t="shared" si="8"/>
        <v>0</v>
      </c>
      <c r="I321" s="1218">
        <v>1410</v>
      </c>
      <c r="J321" s="877">
        <f t="shared" si="9"/>
        <v>0</v>
      </c>
    </row>
    <row r="322" spans="1:10" s="185" customFormat="1" ht="15">
      <c r="A322" s="529" t="s">
        <v>89</v>
      </c>
      <c r="B322" s="528" t="s">
        <v>1134</v>
      </c>
      <c r="C322" s="513" t="s">
        <v>826</v>
      </c>
      <c r="D322" s="513">
        <v>2410</v>
      </c>
      <c r="E322" s="1700"/>
      <c r="F322" s="439">
        <f t="shared" si="7"/>
        <v>0</v>
      </c>
      <c r="G322" s="1192"/>
      <c r="H322" s="863">
        <f t="shared" si="8"/>
        <v>0</v>
      </c>
      <c r="I322" s="1218">
        <v>2410</v>
      </c>
      <c r="J322" s="877">
        <f t="shared" si="9"/>
        <v>0</v>
      </c>
    </row>
    <row r="323" spans="1:10" s="185" customFormat="1" ht="15">
      <c r="A323" s="529" t="s">
        <v>45</v>
      </c>
      <c r="B323" s="528" t="s">
        <v>1135</v>
      </c>
      <c r="C323" s="513" t="s">
        <v>826</v>
      </c>
      <c r="D323" s="513">
        <v>680</v>
      </c>
      <c r="E323" s="1700"/>
      <c r="F323" s="439">
        <f t="shared" si="7"/>
        <v>0</v>
      </c>
      <c r="G323" s="1192"/>
      <c r="H323" s="863">
        <f t="shared" si="8"/>
        <v>0</v>
      </c>
      <c r="I323" s="1218">
        <v>680</v>
      </c>
      <c r="J323" s="877">
        <f t="shared" si="9"/>
        <v>0</v>
      </c>
    </row>
    <row r="324" spans="1:10" s="185" customFormat="1" ht="15">
      <c r="A324" s="529" t="s">
        <v>46</v>
      </c>
      <c r="B324" s="528" t="s">
        <v>1136</v>
      </c>
      <c r="C324" s="513" t="s">
        <v>826</v>
      </c>
      <c r="D324" s="513">
        <v>64</v>
      </c>
      <c r="E324" s="1700"/>
      <c r="F324" s="439">
        <f t="shared" si="7"/>
        <v>0</v>
      </c>
      <c r="G324" s="1192"/>
      <c r="H324" s="863">
        <f t="shared" si="8"/>
        <v>0</v>
      </c>
      <c r="I324" s="1218">
        <v>64</v>
      </c>
      <c r="J324" s="877">
        <f t="shared" si="9"/>
        <v>0</v>
      </c>
    </row>
    <row r="325" spans="1:10" s="185" customFormat="1" ht="15">
      <c r="A325" s="529" t="s">
        <v>47</v>
      </c>
      <c r="B325" s="528" t="s">
        <v>1137</v>
      </c>
      <c r="C325" s="513" t="s">
        <v>826</v>
      </c>
      <c r="D325" s="513">
        <v>430</v>
      </c>
      <c r="E325" s="1700"/>
      <c r="F325" s="439">
        <f t="shared" si="7"/>
        <v>0</v>
      </c>
      <c r="G325" s="1192"/>
      <c r="H325" s="863">
        <f t="shared" si="8"/>
        <v>0</v>
      </c>
      <c r="I325" s="1218">
        <v>430</v>
      </c>
      <c r="J325" s="877">
        <f t="shared" si="9"/>
        <v>0</v>
      </c>
    </row>
    <row r="326" spans="1:10" s="185" customFormat="1" ht="15">
      <c r="A326" s="529" t="s">
        <v>69</v>
      </c>
      <c r="B326" s="528" t="s">
        <v>1138</v>
      </c>
      <c r="C326" s="513" t="s">
        <v>826</v>
      </c>
      <c r="D326" s="513">
        <v>1010</v>
      </c>
      <c r="E326" s="1700"/>
      <c r="F326" s="439">
        <f t="shared" si="7"/>
        <v>0</v>
      </c>
      <c r="G326" s="1192"/>
      <c r="H326" s="863">
        <f t="shared" si="8"/>
        <v>0</v>
      </c>
      <c r="I326" s="1218">
        <v>1010</v>
      </c>
      <c r="J326" s="877">
        <f t="shared" si="9"/>
        <v>0</v>
      </c>
    </row>
    <row r="327" spans="1:10" s="185" customFormat="1" ht="15">
      <c r="A327" s="529" t="s">
        <v>70</v>
      </c>
      <c r="B327" s="528" t="s">
        <v>1139</v>
      </c>
      <c r="C327" s="513" t="s">
        <v>826</v>
      </c>
      <c r="D327" s="513">
        <v>25</v>
      </c>
      <c r="E327" s="1700"/>
      <c r="F327" s="439">
        <f t="shared" si="7"/>
        <v>0</v>
      </c>
      <c r="G327" s="1192"/>
      <c r="H327" s="863">
        <f t="shared" si="8"/>
        <v>0</v>
      </c>
      <c r="I327" s="1218">
        <v>25</v>
      </c>
      <c r="J327" s="877">
        <f t="shared" si="9"/>
        <v>0</v>
      </c>
    </row>
    <row r="328" spans="1:10" s="185" customFormat="1" ht="15">
      <c r="A328" s="529" t="s">
        <v>71</v>
      </c>
      <c r="B328" s="528" t="s">
        <v>1140</v>
      </c>
      <c r="C328" s="513" t="s">
        <v>826</v>
      </c>
      <c r="D328" s="513">
        <v>200</v>
      </c>
      <c r="E328" s="1700"/>
      <c r="F328" s="439">
        <f t="shared" si="7"/>
        <v>0</v>
      </c>
      <c r="G328" s="1192"/>
      <c r="H328" s="863">
        <f t="shared" si="8"/>
        <v>0</v>
      </c>
      <c r="I328" s="1218">
        <v>200</v>
      </c>
      <c r="J328" s="877">
        <f t="shared" si="9"/>
        <v>0</v>
      </c>
    </row>
    <row r="329" spans="1:10" s="185" customFormat="1" ht="15">
      <c r="A329" s="529" t="s">
        <v>38</v>
      </c>
      <c r="B329" s="528" t="s">
        <v>1141</v>
      </c>
      <c r="C329" s="513" t="s">
        <v>826</v>
      </c>
      <c r="D329" s="513">
        <v>15</v>
      </c>
      <c r="E329" s="1700"/>
      <c r="F329" s="439">
        <f t="shared" si="7"/>
        <v>0</v>
      </c>
      <c r="G329" s="1192"/>
      <c r="H329" s="863">
        <f t="shared" si="8"/>
        <v>0</v>
      </c>
      <c r="I329" s="1218">
        <v>15</v>
      </c>
      <c r="J329" s="877">
        <f t="shared" si="9"/>
        <v>0</v>
      </c>
    </row>
    <row r="330" spans="1:10" s="185" customFormat="1" ht="15">
      <c r="A330" s="529" t="s">
        <v>72</v>
      </c>
      <c r="B330" s="528" t="s">
        <v>1142</v>
      </c>
      <c r="C330" s="513" t="s">
        <v>826</v>
      </c>
      <c r="D330" s="513">
        <v>80</v>
      </c>
      <c r="E330" s="1700"/>
      <c r="F330" s="439">
        <f t="shared" si="7"/>
        <v>0</v>
      </c>
      <c r="G330" s="1192"/>
      <c r="H330" s="863">
        <f t="shared" si="8"/>
        <v>0</v>
      </c>
      <c r="I330" s="1218">
        <v>80</v>
      </c>
      <c r="J330" s="877">
        <f t="shared" si="9"/>
        <v>0</v>
      </c>
    </row>
    <row r="331" spans="1:10" s="185" customFormat="1" ht="15">
      <c r="A331" s="529"/>
      <c r="B331" s="528"/>
      <c r="C331" s="513"/>
      <c r="D331" s="513"/>
      <c r="E331" s="1695"/>
      <c r="F331" s="439">
        <f t="shared" si="7"/>
        <v>0</v>
      </c>
      <c r="G331" s="1192"/>
      <c r="H331" s="863">
        <f t="shared" si="8"/>
        <v>0</v>
      </c>
      <c r="I331" s="1218"/>
      <c r="J331" s="877">
        <f t="shared" si="9"/>
        <v>0</v>
      </c>
    </row>
    <row r="332" spans="1:10" s="185" customFormat="1" ht="15">
      <c r="A332" s="529" t="s">
        <v>73</v>
      </c>
      <c r="B332" s="528" t="s">
        <v>1145</v>
      </c>
      <c r="C332" s="513" t="s">
        <v>826</v>
      </c>
      <c r="D332" s="513">
        <v>2890</v>
      </c>
      <c r="E332" s="1700"/>
      <c r="F332" s="439">
        <f t="shared" si="7"/>
        <v>0</v>
      </c>
      <c r="G332" s="1192"/>
      <c r="H332" s="863">
        <f t="shared" si="8"/>
        <v>0</v>
      </c>
      <c r="I332" s="1218">
        <v>2890</v>
      </c>
      <c r="J332" s="877">
        <f t="shared" si="9"/>
        <v>0</v>
      </c>
    </row>
    <row r="333" spans="1:10" s="185" customFormat="1" ht="30">
      <c r="A333" s="529" t="s">
        <v>75</v>
      </c>
      <c r="B333" s="528" t="s">
        <v>1146</v>
      </c>
      <c r="C333" s="513" t="s">
        <v>826</v>
      </c>
      <c r="D333" s="513">
        <v>1015</v>
      </c>
      <c r="E333" s="1700"/>
      <c r="F333" s="439">
        <f t="shared" si="7"/>
        <v>0</v>
      </c>
      <c r="G333" s="1192"/>
      <c r="H333" s="863">
        <f t="shared" si="8"/>
        <v>0</v>
      </c>
      <c r="I333" s="1218">
        <v>1015</v>
      </c>
      <c r="J333" s="877">
        <f t="shared" si="9"/>
        <v>0</v>
      </c>
    </row>
    <row r="334" spans="1:10" s="185" customFormat="1" ht="30">
      <c r="A334" s="529" t="s">
        <v>76</v>
      </c>
      <c r="B334" s="528" t="s">
        <v>1263</v>
      </c>
      <c r="C334" s="513" t="s">
        <v>826</v>
      </c>
      <c r="D334" s="513">
        <v>340</v>
      </c>
      <c r="E334" s="1700"/>
      <c r="F334" s="439">
        <f t="shared" si="7"/>
        <v>0</v>
      </c>
      <c r="G334" s="1192"/>
      <c r="H334" s="863">
        <f t="shared" si="8"/>
        <v>0</v>
      </c>
      <c r="I334" s="1218">
        <v>340</v>
      </c>
      <c r="J334" s="877">
        <f t="shared" si="9"/>
        <v>0</v>
      </c>
    </row>
    <row r="335" spans="1:10" s="185" customFormat="1" ht="15">
      <c r="A335" s="529"/>
      <c r="B335" s="528"/>
      <c r="C335" s="513"/>
      <c r="D335" s="513"/>
      <c r="E335" s="1695"/>
      <c r="F335" s="439"/>
      <c r="G335" s="1192"/>
      <c r="H335" s="863"/>
      <c r="I335" s="1218"/>
      <c r="J335" s="877"/>
    </row>
    <row r="336" spans="1:10" s="185" customFormat="1" ht="15">
      <c r="A336" s="529"/>
      <c r="B336" s="528" t="s">
        <v>1150</v>
      </c>
      <c r="C336" s="513"/>
      <c r="D336" s="513"/>
      <c r="E336" s="1695"/>
      <c r="F336" s="439"/>
      <c r="G336" s="1192"/>
      <c r="H336" s="863"/>
      <c r="I336" s="1218"/>
      <c r="J336" s="877"/>
    </row>
    <row r="337" spans="1:10" s="185" customFormat="1" ht="15">
      <c r="A337" s="529" t="s">
        <v>1408</v>
      </c>
      <c r="B337" s="528" t="s">
        <v>1151</v>
      </c>
      <c r="C337" s="513" t="s">
        <v>49</v>
      </c>
      <c r="D337" s="513">
        <v>152</v>
      </c>
      <c r="E337" s="1700"/>
      <c r="F337" s="439">
        <f t="shared" si="7"/>
        <v>0</v>
      </c>
      <c r="G337" s="1192"/>
      <c r="H337" s="863">
        <f t="shared" si="8"/>
        <v>0</v>
      </c>
      <c r="I337" s="1218">
        <v>152</v>
      </c>
      <c r="J337" s="877">
        <f t="shared" si="9"/>
        <v>0</v>
      </c>
    </row>
    <row r="338" spans="1:10" s="185" customFormat="1" ht="15">
      <c r="A338" s="529" t="s">
        <v>77</v>
      </c>
      <c r="B338" s="528" t="s">
        <v>1152</v>
      </c>
      <c r="C338" s="513" t="s">
        <v>49</v>
      </c>
      <c r="D338" s="513">
        <v>156</v>
      </c>
      <c r="E338" s="1700"/>
      <c r="F338" s="439">
        <f t="shared" si="7"/>
        <v>0</v>
      </c>
      <c r="G338" s="1192"/>
      <c r="H338" s="863">
        <f t="shared" si="8"/>
        <v>0</v>
      </c>
      <c r="I338" s="1218">
        <v>156</v>
      </c>
      <c r="J338" s="877">
        <f t="shared" si="9"/>
        <v>0</v>
      </c>
    </row>
    <row r="339" spans="1:10" s="185" customFormat="1" ht="30">
      <c r="A339" s="529" t="s">
        <v>39</v>
      </c>
      <c r="B339" s="528" t="s">
        <v>1153</v>
      </c>
      <c r="C339" s="513" t="s">
        <v>49</v>
      </c>
      <c r="D339" s="513">
        <v>14</v>
      </c>
      <c r="E339" s="1700"/>
      <c r="F339" s="439">
        <f t="shared" si="7"/>
        <v>0</v>
      </c>
      <c r="G339" s="1192"/>
      <c r="H339" s="863">
        <f t="shared" si="8"/>
        <v>0</v>
      </c>
      <c r="I339" s="1218">
        <v>14</v>
      </c>
      <c r="J339" s="877">
        <f t="shared" si="9"/>
        <v>0</v>
      </c>
    </row>
    <row r="340" spans="1:10" s="185" customFormat="1" ht="15">
      <c r="A340" s="529" t="s">
        <v>40</v>
      </c>
      <c r="B340" s="528" t="s">
        <v>1154</v>
      </c>
      <c r="C340" s="513" t="s">
        <v>49</v>
      </c>
      <c r="D340" s="513">
        <v>124</v>
      </c>
      <c r="E340" s="1700"/>
      <c r="F340" s="439">
        <f t="shared" si="7"/>
        <v>0</v>
      </c>
      <c r="G340" s="1192"/>
      <c r="H340" s="863">
        <f t="shared" si="8"/>
        <v>0</v>
      </c>
      <c r="I340" s="1218">
        <v>124</v>
      </c>
      <c r="J340" s="877">
        <f t="shared" si="9"/>
        <v>0</v>
      </c>
    </row>
    <row r="341" spans="1:10" s="185" customFormat="1" ht="15">
      <c r="A341" s="529" t="s">
        <v>41</v>
      </c>
      <c r="B341" s="528" t="s">
        <v>1155</v>
      </c>
      <c r="C341" s="513" t="s">
        <v>49</v>
      </c>
      <c r="D341" s="513">
        <v>21</v>
      </c>
      <c r="E341" s="1700"/>
      <c r="F341" s="439">
        <f t="shared" si="7"/>
        <v>0</v>
      </c>
      <c r="G341" s="1192"/>
      <c r="H341" s="863">
        <f t="shared" si="8"/>
        <v>0</v>
      </c>
      <c r="I341" s="1218">
        <v>21</v>
      </c>
      <c r="J341" s="877">
        <f t="shared" si="9"/>
        <v>0</v>
      </c>
    </row>
    <row r="342" spans="1:10" s="185" customFormat="1" ht="15">
      <c r="A342" s="529" t="s">
        <v>117</v>
      </c>
      <c r="B342" s="528" t="s">
        <v>1156</v>
      </c>
      <c r="C342" s="513" t="s">
        <v>49</v>
      </c>
      <c r="D342" s="513">
        <v>56</v>
      </c>
      <c r="E342" s="1700"/>
      <c r="F342" s="439">
        <f t="shared" si="7"/>
        <v>0</v>
      </c>
      <c r="G342" s="1192"/>
      <c r="H342" s="863">
        <f t="shared" si="8"/>
        <v>0</v>
      </c>
      <c r="I342" s="1218">
        <v>56</v>
      </c>
      <c r="J342" s="877">
        <f t="shared" si="9"/>
        <v>0</v>
      </c>
    </row>
    <row r="343" spans="1:10" s="185" customFormat="1" ht="15">
      <c r="A343" s="529" t="s">
        <v>370</v>
      </c>
      <c r="B343" s="528" t="s">
        <v>1157</v>
      </c>
      <c r="C343" s="513" t="s">
        <v>49</v>
      </c>
      <c r="D343" s="513">
        <v>23</v>
      </c>
      <c r="E343" s="1700"/>
      <c r="F343" s="439">
        <f t="shared" si="7"/>
        <v>0</v>
      </c>
      <c r="G343" s="1192"/>
      <c r="H343" s="863">
        <f t="shared" si="8"/>
        <v>0</v>
      </c>
      <c r="I343" s="1218">
        <v>23</v>
      </c>
      <c r="J343" s="877">
        <f t="shared" si="9"/>
        <v>0</v>
      </c>
    </row>
    <row r="344" spans="1:10" s="185" customFormat="1" ht="15">
      <c r="A344" s="529" t="s">
        <v>372</v>
      </c>
      <c r="B344" s="528" t="s">
        <v>1158</v>
      </c>
      <c r="C344" s="513" t="s">
        <v>49</v>
      </c>
      <c r="D344" s="513">
        <v>7</v>
      </c>
      <c r="E344" s="1700"/>
      <c r="F344" s="439">
        <f t="shared" si="7"/>
        <v>0</v>
      </c>
      <c r="G344" s="1192"/>
      <c r="H344" s="863">
        <f t="shared" si="8"/>
        <v>0</v>
      </c>
      <c r="I344" s="1218">
        <v>7</v>
      </c>
      <c r="J344" s="877">
        <f t="shared" si="9"/>
        <v>0</v>
      </c>
    </row>
    <row r="345" spans="1:10" s="185" customFormat="1" ht="15">
      <c r="A345" s="529" t="s">
        <v>375</v>
      </c>
      <c r="B345" s="528" t="s">
        <v>1159</v>
      </c>
      <c r="C345" s="513" t="s">
        <v>49</v>
      </c>
      <c r="D345" s="513">
        <v>16</v>
      </c>
      <c r="E345" s="1700"/>
      <c r="F345" s="439">
        <f t="shared" si="7"/>
        <v>0</v>
      </c>
      <c r="G345" s="1192"/>
      <c r="H345" s="863">
        <f t="shared" si="8"/>
        <v>0</v>
      </c>
      <c r="I345" s="1218">
        <v>16</v>
      </c>
      <c r="J345" s="877">
        <f t="shared" si="9"/>
        <v>0</v>
      </c>
    </row>
    <row r="346" spans="1:10" s="185" customFormat="1" ht="15">
      <c r="A346" s="529"/>
      <c r="B346" s="528"/>
      <c r="C346" s="513"/>
      <c r="D346" s="513"/>
      <c r="E346" s="1695"/>
      <c r="F346" s="439"/>
      <c r="G346" s="1192"/>
      <c r="H346" s="863"/>
      <c r="I346" s="1218"/>
      <c r="J346" s="877"/>
    </row>
    <row r="347" spans="1:10" s="185" customFormat="1" ht="30">
      <c r="A347" s="529" t="s">
        <v>328</v>
      </c>
      <c r="B347" s="528" t="s">
        <v>1161</v>
      </c>
      <c r="C347" s="513" t="s">
        <v>49</v>
      </c>
      <c r="D347" s="513">
        <v>77</v>
      </c>
      <c r="E347" s="1700"/>
      <c r="F347" s="439">
        <f t="shared" si="7"/>
        <v>0</v>
      </c>
      <c r="G347" s="1192"/>
      <c r="H347" s="863">
        <f t="shared" si="8"/>
        <v>0</v>
      </c>
      <c r="I347" s="1218">
        <v>77</v>
      </c>
      <c r="J347" s="877">
        <f t="shared" si="9"/>
        <v>0</v>
      </c>
    </row>
    <row r="348" spans="1:10" s="185" customFormat="1" ht="30">
      <c r="A348" s="529" t="s">
        <v>394</v>
      </c>
      <c r="B348" s="528" t="s">
        <v>1163</v>
      </c>
      <c r="C348" s="513" t="s">
        <v>49</v>
      </c>
      <c r="D348" s="513">
        <v>14</v>
      </c>
      <c r="E348" s="1700"/>
      <c r="F348" s="439">
        <f t="shared" si="7"/>
        <v>0</v>
      </c>
      <c r="G348" s="1192"/>
      <c r="H348" s="863">
        <f t="shared" si="8"/>
        <v>0</v>
      </c>
      <c r="I348" s="1218">
        <v>14</v>
      </c>
      <c r="J348" s="877">
        <f t="shared" si="9"/>
        <v>0</v>
      </c>
    </row>
    <row r="349" spans="1:10" s="185" customFormat="1" ht="30">
      <c r="A349" s="529" t="s">
        <v>753</v>
      </c>
      <c r="B349" s="528" t="s">
        <v>1165</v>
      </c>
      <c r="C349" s="513" t="s">
        <v>49</v>
      </c>
      <c r="D349" s="513">
        <v>6</v>
      </c>
      <c r="E349" s="1700"/>
      <c r="F349" s="439">
        <f t="shared" si="7"/>
        <v>0</v>
      </c>
      <c r="G349" s="1192"/>
      <c r="H349" s="863">
        <f t="shared" si="8"/>
        <v>0</v>
      </c>
      <c r="I349" s="1218">
        <v>6</v>
      </c>
      <c r="J349" s="877">
        <f t="shared" si="9"/>
        <v>0</v>
      </c>
    </row>
    <row r="350" spans="1:10" s="185" customFormat="1" ht="30">
      <c r="A350" s="529" t="s">
        <v>772</v>
      </c>
      <c r="B350" s="528" t="s">
        <v>1167</v>
      </c>
      <c r="C350" s="513" t="s">
        <v>49</v>
      </c>
      <c r="D350" s="513">
        <v>48</v>
      </c>
      <c r="E350" s="1700"/>
      <c r="F350" s="439">
        <f t="shared" si="7"/>
        <v>0</v>
      </c>
      <c r="G350" s="1192"/>
      <c r="H350" s="863">
        <f t="shared" si="8"/>
        <v>0</v>
      </c>
      <c r="I350" s="1218">
        <v>48</v>
      </c>
      <c r="J350" s="877">
        <f t="shared" si="9"/>
        <v>0</v>
      </c>
    </row>
    <row r="351" spans="1:10" s="185" customFormat="1" ht="15">
      <c r="A351" s="529" t="s">
        <v>1160</v>
      </c>
      <c r="B351" s="528" t="s">
        <v>1169</v>
      </c>
      <c r="C351" s="513" t="s">
        <v>49</v>
      </c>
      <c r="D351" s="513">
        <v>16</v>
      </c>
      <c r="E351" s="1700"/>
      <c r="F351" s="439">
        <f t="shared" si="7"/>
        <v>0</v>
      </c>
      <c r="G351" s="1192"/>
      <c r="H351" s="863">
        <f t="shared" si="8"/>
        <v>0</v>
      </c>
      <c r="I351" s="1218">
        <v>16</v>
      </c>
      <c r="J351" s="877">
        <f t="shared" si="9"/>
        <v>0</v>
      </c>
    </row>
    <row r="352" spans="1:10" s="185" customFormat="1" ht="15">
      <c r="A352" s="529"/>
      <c r="B352" s="528"/>
      <c r="C352" s="513"/>
      <c r="D352" s="513"/>
      <c r="E352" s="1695"/>
      <c r="F352" s="439"/>
      <c r="G352" s="1192"/>
      <c r="H352" s="863"/>
      <c r="I352" s="1218"/>
      <c r="J352" s="877"/>
    </row>
    <row r="353" spans="1:10" s="185" customFormat="1" ht="15">
      <c r="A353" s="529"/>
      <c r="B353" s="528" t="s">
        <v>1170</v>
      </c>
      <c r="C353" s="513"/>
      <c r="D353" s="513"/>
      <c r="E353" s="1695"/>
      <c r="F353" s="439"/>
      <c r="G353" s="1192"/>
      <c r="H353" s="863"/>
      <c r="I353" s="1218"/>
      <c r="J353" s="877"/>
    </row>
    <row r="354" spans="1:10" s="185" customFormat="1" ht="15">
      <c r="A354" s="529" t="s">
        <v>1162</v>
      </c>
      <c r="B354" s="528" t="s">
        <v>1264</v>
      </c>
      <c r="C354" s="513" t="s">
        <v>826</v>
      </c>
      <c r="D354" s="513">
        <v>12</v>
      </c>
      <c r="E354" s="1700"/>
      <c r="F354" s="439">
        <f t="shared" si="7"/>
        <v>0</v>
      </c>
      <c r="G354" s="1192"/>
      <c r="H354" s="863">
        <f t="shared" si="8"/>
        <v>0</v>
      </c>
      <c r="I354" s="1218">
        <v>12</v>
      </c>
      <c r="J354" s="877">
        <f t="shared" si="9"/>
        <v>0</v>
      </c>
    </row>
    <row r="355" spans="1:10" s="185" customFormat="1" ht="15">
      <c r="A355" s="529" t="s">
        <v>1164</v>
      </c>
      <c r="B355" s="528" t="s">
        <v>1172</v>
      </c>
      <c r="C355" s="513" t="s">
        <v>826</v>
      </c>
      <c r="D355" s="513">
        <v>96</v>
      </c>
      <c r="E355" s="1700"/>
      <c r="F355" s="439">
        <f t="shared" si="7"/>
        <v>0</v>
      </c>
      <c r="G355" s="1192"/>
      <c r="H355" s="863">
        <f t="shared" si="8"/>
        <v>0</v>
      </c>
      <c r="I355" s="1218">
        <v>96</v>
      </c>
      <c r="J355" s="877">
        <f t="shared" si="9"/>
        <v>0</v>
      </c>
    </row>
    <row r="356" spans="1:10" s="185" customFormat="1" ht="15">
      <c r="A356" s="529" t="s">
        <v>1166</v>
      </c>
      <c r="B356" s="528" t="s">
        <v>1174</v>
      </c>
      <c r="C356" s="513" t="s">
        <v>826</v>
      </c>
      <c r="D356" s="513">
        <v>102</v>
      </c>
      <c r="E356" s="1700"/>
      <c r="F356" s="439">
        <f t="shared" si="7"/>
        <v>0</v>
      </c>
      <c r="G356" s="1192"/>
      <c r="H356" s="863">
        <f t="shared" si="8"/>
        <v>0</v>
      </c>
      <c r="I356" s="1218">
        <v>102</v>
      </c>
      <c r="J356" s="877">
        <f t="shared" si="9"/>
        <v>0</v>
      </c>
    </row>
    <row r="357" spans="1:10" s="185" customFormat="1" ht="15">
      <c r="A357" s="529"/>
      <c r="B357" s="528"/>
      <c r="C357" s="513"/>
      <c r="D357" s="513"/>
      <c r="E357" s="1695"/>
      <c r="F357" s="439"/>
      <c r="G357" s="1192"/>
      <c r="H357" s="863"/>
      <c r="I357" s="1218"/>
      <c r="J357" s="877"/>
    </row>
    <row r="358" spans="1:10" s="185" customFormat="1" ht="15">
      <c r="A358" s="529"/>
      <c r="B358" s="528" t="s">
        <v>1200</v>
      </c>
      <c r="C358" s="513"/>
      <c r="D358" s="513"/>
      <c r="E358" s="1695"/>
      <c r="F358" s="439"/>
      <c r="G358" s="1192"/>
      <c r="H358" s="863"/>
      <c r="I358" s="1218"/>
      <c r="J358" s="877"/>
    </row>
    <row r="359" spans="1:10" s="185" customFormat="1" ht="15">
      <c r="A359" s="529" t="s">
        <v>1168</v>
      </c>
      <c r="B359" s="528" t="s">
        <v>1202</v>
      </c>
      <c r="C359" s="513" t="s">
        <v>49</v>
      </c>
      <c r="D359" s="513">
        <v>16</v>
      </c>
      <c r="E359" s="1700"/>
      <c r="F359" s="439">
        <f t="shared" si="7"/>
        <v>0</v>
      </c>
      <c r="G359" s="1192"/>
      <c r="H359" s="863">
        <f t="shared" si="8"/>
        <v>0</v>
      </c>
      <c r="I359" s="1218">
        <v>16</v>
      </c>
      <c r="J359" s="877">
        <f t="shared" si="9"/>
        <v>0</v>
      </c>
    </row>
    <row r="360" spans="1:10" s="185" customFormat="1" ht="15">
      <c r="A360" s="529" t="s">
        <v>1171</v>
      </c>
      <c r="B360" s="528" t="s">
        <v>1204</v>
      </c>
      <c r="C360" s="513" t="s">
        <v>49</v>
      </c>
      <c r="D360" s="513">
        <v>2</v>
      </c>
      <c r="E360" s="1700"/>
      <c r="F360" s="439">
        <f t="shared" si="7"/>
        <v>0</v>
      </c>
      <c r="G360" s="1192"/>
      <c r="H360" s="863">
        <f t="shared" si="8"/>
        <v>0</v>
      </c>
      <c r="I360" s="1218">
        <v>2</v>
      </c>
      <c r="J360" s="877">
        <f t="shared" si="9"/>
        <v>0</v>
      </c>
    </row>
    <row r="361" spans="1:10" s="185" customFormat="1" ht="15">
      <c r="A361" s="529" t="s">
        <v>1173</v>
      </c>
      <c r="B361" s="528" t="s">
        <v>1206</v>
      </c>
      <c r="C361" s="513" t="s">
        <v>49</v>
      </c>
      <c r="D361" s="513">
        <v>2</v>
      </c>
      <c r="E361" s="1700"/>
      <c r="F361" s="439">
        <f t="shared" si="7"/>
        <v>0</v>
      </c>
      <c r="G361" s="1192"/>
      <c r="H361" s="863">
        <f t="shared" si="8"/>
        <v>0</v>
      </c>
      <c r="I361" s="1218">
        <v>2</v>
      </c>
      <c r="J361" s="877">
        <f t="shared" si="9"/>
        <v>0</v>
      </c>
    </row>
    <row r="362" spans="1:10" s="185" customFormat="1" ht="15">
      <c r="A362" s="529"/>
      <c r="B362" s="528"/>
      <c r="C362" s="513"/>
      <c r="D362" s="513"/>
      <c r="E362" s="1695"/>
      <c r="F362" s="439"/>
      <c r="G362" s="1192"/>
      <c r="H362" s="863"/>
      <c r="I362" s="1218"/>
      <c r="J362" s="877"/>
    </row>
    <row r="363" spans="1:10" s="185" customFormat="1" ht="15">
      <c r="A363" s="529" t="s">
        <v>1176</v>
      </c>
      <c r="B363" s="528" t="s">
        <v>1208</v>
      </c>
      <c r="C363" s="513" t="s">
        <v>48</v>
      </c>
      <c r="D363" s="513">
        <v>110</v>
      </c>
      <c r="E363" s="1700"/>
      <c r="F363" s="439">
        <f t="shared" si="7"/>
        <v>0</v>
      </c>
      <c r="G363" s="1192"/>
      <c r="H363" s="863">
        <f t="shared" si="8"/>
        <v>0</v>
      </c>
      <c r="I363" s="1218">
        <v>110</v>
      </c>
      <c r="J363" s="877">
        <f t="shared" si="9"/>
        <v>0</v>
      </c>
    </row>
    <row r="364" spans="1:10" s="185" customFormat="1" ht="15">
      <c r="A364" s="529"/>
      <c r="B364" s="528"/>
      <c r="C364" s="513"/>
      <c r="D364" s="513"/>
      <c r="E364" s="1695"/>
      <c r="F364" s="439"/>
      <c r="G364" s="1192"/>
      <c r="H364" s="863"/>
      <c r="I364" s="1218"/>
      <c r="J364" s="877">
        <f t="shared" si="9"/>
        <v>0</v>
      </c>
    </row>
    <row r="365" spans="1:10" s="185" customFormat="1" ht="15">
      <c r="A365" s="529" t="s">
        <v>1178</v>
      </c>
      <c r="B365" s="528" t="s">
        <v>1255</v>
      </c>
      <c r="C365" s="513" t="s">
        <v>891</v>
      </c>
      <c r="D365" s="513">
        <v>0.05</v>
      </c>
      <c r="E365" s="1708">
        <f>SUM(F318:F363)</f>
        <v>0</v>
      </c>
      <c r="F365" s="439">
        <f t="shared" si="7"/>
        <v>0</v>
      </c>
      <c r="G365" s="1192"/>
      <c r="H365" s="863">
        <f t="shared" si="8"/>
        <v>0</v>
      </c>
      <c r="I365" s="1218">
        <v>0.05</v>
      </c>
      <c r="J365" s="877">
        <f t="shared" si="9"/>
        <v>0</v>
      </c>
    </row>
    <row r="366" spans="1:10" s="185" customFormat="1" ht="30">
      <c r="A366" s="529" t="s">
        <v>1180</v>
      </c>
      <c r="B366" s="528" t="s">
        <v>1256</v>
      </c>
      <c r="C366" s="513" t="s">
        <v>891</v>
      </c>
      <c r="D366" s="513">
        <v>0.05</v>
      </c>
      <c r="E366" s="1708">
        <f>SUM(F318:F363)</f>
        <v>0</v>
      </c>
      <c r="F366" s="439">
        <f t="shared" si="7"/>
        <v>0</v>
      </c>
      <c r="G366" s="1192"/>
      <c r="H366" s="863">
        <f t="shared" si="8"/>
        <v>0</v>
      </c>
      <c r="I366" s="1218">
        <v>0.05</v>
      </c>
      <c r="J366" s="877">
        <f t="shared" si="9"/>
        <v>0</v>
      </c>
    </row>
    <row r="367" spans="1:10" s="185" customFormat="1" ht="15">
      <c r="A367" s="241"/>
      <c r="B367" s="195"/>
      <c r="C367" s="184"/>
      <c r="D367" s="184"/>
      <c r="E367" s="1702"/>
      <c r="F367" s="184"/>
      <c r="G367" s="1189"/>
      <c r="H367" s="1193"/>
      <c r="I367" s="1215"/>
      <c r="J367" s="1215"/>
    </row>
    <row r="368" spans="1:10" s="185" customFormat="1" ht="13.5" customHeight="1" thickBot="1">
      <c r="A368" s="532"/>
      <c r="B368" s="538"/>
      <c r="C368" s="532"/>
      <c r="D368" s="532"/>
      <c r="E368" s="1701"/>
      <c r="F368" s="532"/>
      <c r="G368" s="1199"/>
      <c r="H368" s="1194"/>
      <c r="I368" s="1216"/>
      <c r="J368" s="1216"/>
    </row>
    <row r="369" spans="1:10" s="185" customFormat="1" ht="15.75" thickTop="1">
      <c r="A369" s="191"/>
      <c r="B369" s="195"/>
      <c r="C369" s="184"/>
      <c r="D369" s="184"/>
      <c r="E369" s="1693"/>
      <c r="F369" s="184"/>
      <c r="G369" s="1189"/>
      <c r="H369" s="1193"/>
      <c r="I369" s="1215"/>
      <c r="J369" s="1215"/>
    </row>
    <row r="370" spans="1:10" s="185" customFormat="1" ht="15">
      <c r="A370" s="191"/>
      <c r="B370" s="195"/>
      <c r="C370" s="184"/>
      <c r="D370" s="184"/>
      <c r="E370" s="1693"/>
      <c r="F370" s="184" t="s">
        <v>1575</v>
      </c>
      <c r="G370" s="1189"/>
      <c r="H370" s="1193" t="s">
        <v>1585</v>
      </c>
      <c r="I370" s="1215"/>
      <c r="J370" s="1215" t="s">
        <v>1589</v>
      </c>
    </row>
    <row r="371" spans="1:10" s="185" customFormat="1" ht="15.75">
      <c r="B371" s="512" t="s">
        <v>1409</v>
      </c>
      <c r="C371" s="513"/>
      <c r="D371" s="513"/>
      <c r="E371" s="1695"/>
      <c r="F371" s="537">
        <f>SUM(F318:F369)</f>
        <v>0</v>
      </c>
      <c r="G371" s="1191"/>
      <c r="H371" s="1198">
        <f>SUM(H317:H370)</f>
        <v>0</v>
      </c>
      <c r="I371" s="1214"/>
      <c r="J371" s="1220">
        <f>SUM(J317:J370)</f>
        <v>0</v>
      </c>
    </row>
    <row r="372" spans="1:10" s="185" customFormat="1" ht="15">
      <c r="A372" s="241"/>
      <c r="B372" s="195"/>
      <c r="C372" s="184"/>
      <c r="D372" s="184"/>
      <c r="E372" s="1702"/>
      <c r="F372" s="184"/>
      <c r="G372" s="1193"/>
      <c r="H372" s="1193"/>
      <c r="I372" s="1215"/>
      <c r="J372" s="1215"/>
    </row>
    <row r="373" spans="1:10" s="2" customFormat="1">
      <c r="A373" s="12"/>
      <c r="B373" s="17"/>
      <c r="C373" s="13"/>
      <c r="E373" s="1335"/>
      <c r="F373" s="1"/>
      <c r="G373" s="1126"/>
      <c r="H373" s="1126"/>
      <c r="I373" s="1170"/>
      <c r="J373" s="1170"/>
    </row>
    <row r="374" spans="1:10" s="182" customFormat="1" ht="15">
      <c r="B374" s="237" t="s">
        <v>1097</v>
      </c>
      <c r="C374" s="184"/>
      <c r="D374" s="184"/>
      <c r="E374" s="1693"/>
      <c r="F374" s="184"/>
      <c r="G374" s="1193"/>
      <c r="H374" s="1190"/>
      <c r="I374" s="1213"/>
      <c r="J374" s="1213"/>
    </row>
    <row r="375" spans="1:10" s="182" customFormat="1" ht="13.5" customHeight="1">
      <c r="B375" s="183"/>
      <c r="C375" s="184"/>
      <c r="D375" s="184"/>
      <c r="E375" s="1693"/>
      <c r="F375" s="248" t="s">
        <v>180</v>
      </c>
      <c r="G375" s="1091"/>
      <c r="H375" s="1200" t="s">
        <v>180</v>
      </c>
      <c r="I375" s="1140"/>
      <c r="J375" s="1221" t="s">
        <v>180</v>
      </c>
    </row>
    <row r="376" spans="1:10" s="182" customFormat="1" ht="15.75">
      <c r="B376" s="186" t="s">
        <v>1462</v>
      </c>
      <c r="C376" s="184"/>
      <c r="D376" s="184"/>
      <c r="E376" s="1693"/>
      <c r="F376" s="426" t="s">
        <v>1574</v>
      </c>
      <c r="G376" s="1091"/>
      <c r="H376" s="1092" t="s">
        <v>1493</v>
      </c>
      <c r="I376" s="1140"/>
      <c r="J376" s="1222" t="s">
        <v>1573</v>
      </c>
    </row>
    <row r="377" spans="1:10" s="182" customFormat="1" ht="18">
      <c r="B377" s="183"/>
      <c r="C377" s="184"/>
      <c r="D377" s="184"/>
      <c r="E377" s="1693"/>
      <c r="F377" s="249" t="s">
        <v>1495</v>
      </c>
      <c r="G377" s="1091"/>
      <c r="H377" s="1093" t="s">
        <v>1496</v>
      </c>
      <c r="I377" s="1140"/>
      <c r="J377" s="1142" t="s">
        <v>1496</v>
      </c>
    </row>
    <row r="378" spans="1:10" s="182" customFormat="1" ht="15.75">
      <c r="A378" s="527" t="s">
        <v>1098</v>
      </c>
      <c r="B378" s="512" t="s">
        <v>1099</v>
      </c>
      <c r="C378" s="513"/>
      <c r="D378" s="513"/>
      <c r="E378" s="1695"/>
      <c r="F378" s="514">
        <f>$F$420</f>
        <v>0</v>
      </c>
      <c r="G378" s="1191"/>
      <c r="H378" s="1203">
        <f>$H$420</f>
        <v>0</v>
      </c>
      <c r="I378" s="1227"/>
      <c r="J378" s="1226">
        <f>$J$420</f>
        <v>0</v>
      </c>
    </row>
    <row r="379" spans="1:10" s="182" customFormat="1" ht="15.75">
      <c r="A379" s="527" t="s">
        <v>1100</v>
      </c>
      <c r="B379" s="512" t="s">
        <v>1101</v>
      </c>
      <c r="C379" s="513"/>
      <c r="D379" s="513"/>
      <c r="E379" s="1695"/>
      <c r="F379" s="514">
        <f>$F$478</f>
        <v>0</v>
      </c>
      <c r="G379" s="1191"/>
      <c r="H379" s="1203">
        <f>$H$478</f>
        <v>0</v>
      </c>
      <c r="I379" s="1227"/>
      <c r="J379" s="1226">
        <f>$J$478</f>
        <v>0</v>
      </c>
    </row>
    <row r="380" spans="1:10" s="182" customFormat="1" ht="15.75">
      <c r="A380" s="527" t="s">
        <v>1102</v>
      </c>
      <c r="B380" s="512" t="s">
        <v>1265</v>
      </c>
      <c r="C380" s="513"/>
      <c r="D380" s="513"/>
      <c r="E380" s="1695"/>
      <c r="F380" s="514">
        <f>$F$521</f>
        <v>0</v>
      </c>
      <c r="G380" s="1191"/>
      <c r="H380" s="1203">
        <f>$H$521</f>
        <v>0</v>
      </c>
      <c r="I380" s="1227"/>
      <c r="J380" s="1226">
        <f>$J$521</f>
        <v>0</v>
      </c>
    </row>
    <row r="381" spans="1:10" s="182" customFormat="1" ht="16.5" thickBot="1">
      <c r="A381" s="543"/>
      <c r="B381" s="518"/>
      <c r="C381" s="519"/>
      <c r="D381" s="519"/>
      <c r="E381" s="1698"/>
      <c r="F381" s="544"/>
      <c r="G381" s="1197"/>
      <c r="H381" s="1204"/>
      <c r="I381" s="1228"/>
      <c r="J381" s="1228"/>
    </row>
    <row r="382" spans="1:10" s="182" customFormat="1" ht="16.5" thickTop="1">
      <c r="A382" s="541"/>
      <c r="B382" s="188"/>
      <c r="C382" s="184"/>
      <c r="D382" s="184"/>
      <c r="E382" s="1693"/>
      <c r="F382" s="230"/>
      <c r="G382" s="1193"/>
      <c r="H382" s="1190"/>
      <c r="I382" s="1213"/>
      <c r="J382" s="1213"/>
    </row>
    <row r="383" spans="1:10" s="182" customFormat="1" ht="15.75">
      <c r="A383" s="541"/>
      <c r="B383" s="188"/>
      <c r="C383" s="184"/>
      <c r="D383" s="184"/>
      <c r="E383" s="1693"/>
      <c r="F383" s="230" t="s">
        <v>1575</v>
      </c>
      <c r="G383" s="1193"/>
      <c r="H383" s="1190" t="s">
        <v>1585</v>
      </c>
      <c r="I383" s="1213"/>
      <c r="J383" s="1213" t="s">
        <v>1586</v>
      </c>
    </row>
    <row r="384" spans="1:10" s="182" customFormat="1" ht="15.75">
      <c r="A384" s="187"/>
      <c r="B384" s="512" t="s">
        <v>1411</v>
      </c>
      <c r="C384" s="513"/>
      <c r="D384" s="513"/>
      <c r="E384" s="1695"/>
      <c r="F384" s="514">
        <f>SUM(F378:F381)</f>
        <v>0</v>
      </c>
      <c r="G384" s="1191"/>
      <c r="H384" s="1203">
        <f>SUM(H378:H383)</f>
        <v>0</v>
      </c>
      <c r="I384" s="1227"/>
      <c r="J384" s="1226">
        <f>SUM(J378:J383)</f>
        <v>0</v>
      </c>
    </row>
    <row r="385" spans="1:10" s="182" customFormat="1" ht="15.75">
      <c r="A385" s="187"/>
      <c r="B385" s="188"/>
      <c r="C385" s="184"/>
      <c r="D385" s="184"/>
      <c r="E385" s="1693"/>
      <c r="F385" s="184"/>
      <c r="G385" s="1193"/>
      <c r="H385" s="1190"/>
      <c r="I385" s="1213"/>
      <c r="J385" s="1213"/>
    </row>
    <row r="386" spans="1:10" s="182" customFormat="1" ht="15.75">
      <c r="A386" s="187"/>
      <c r="B386" s="188"/>
      <c r="C386" s="184"/>
      <c r="D386" s="184"/>
      <c r="E386" s="1693"/>
      <c r="F386" s="184"/>
      <c r="G386" s="1193"/>
      <c r="H386" s="1190"/>
      <c r="I386" s="1213"/>
      <c r="J386" s="1213"/>
    </row>
    <row r="387" spans="1:10" s="182" customFormat="1" ht="15">
      <c r="A387" s="187"/>
      <c r="B387" s="189" t="s">
        <v>1104</v>
      </c>
      <c r="C387" s="184"/>
      <c r="D387" s="184"/>
      <c r="E387" s="1693"/>
      <c r="F387" s="184"/>
      <c r="G387" s="1193"/>
      <c r="H387" s="1190"/>
      <c r="I387" s="1213"/>
      <c r="J387" s="1213"/>
    </row>
    <row r="388" spans="1:10" s="182" customFormat="1" ht="15">
      <c r="A388" s="187"/>
      <c r="B388" s="189"/>
      <c r="C388" s="184"/>
      <c r="D388" s="184"/>
      <c r="E388" s="1693"/>
      <c r="F388" s="184"/>
      <c r="G388" s="1193"/>
      <c r="H388" s="1190"/>
      <c r="I388" s="1213"/>
      <c r="J388" s="1213"/>
    </row>
    <row r="389" spans="1:10" s="182" customFormat="1" ht="15">
      <c r="A389" s="187"/>
      <c r="B389" s="190" t="s">
        <v>1105</v>
      </c>
      <c r="C389" s="184"/>
      <c r="D389" s="184"/>
      <c r="E389" s="1693"/>
      <c r="F389" s="184"/>
      <c r="G389" s="1193"/>
      <c r="H389" s="1190"/>
      <c r="I389" s="1213"/>
      <c r="J389" s="1213"/>
    </row>
    <row r="390" spans="1:10" s="182" customFormat="1" ht="15">
      <c r="A390" s="187"/>
      <c r="B390" s="190" t="s">
        <v>1106</v>
      </c>
      <c r="C390" s="184"/>
      <c r="D390" s="184"/>
      <c r="E390" s="1693"/>
      <c r="F390" s="184"/>
      <c r="G390" s="1193"/>
      <c r="H390" s="1190"/>
      <c r="I390" s="1213"/>
      <c r="J390" s="1213"/>
    </row>
    <row r="391" spans="1:10" s="182" customFormat="1" ht="15">
      <c r="A391" s="187"/>
      <c r="B391" s="190"/>
      <c r="C391" s="184"/>
      <c r="D391" s="184"/>
      <c r="E391" s="1693"/>
      <c r="F391" s="184"/>
      <c r="G391" s="1193"/>
      <c r="H391" s="1190"/>
      <c r="I391" s="1213"/>
      <c r="J391" s="1213"/>
    </row>
    <row r="392" spans="1:10" s="182" customFormat="1" ht="15">
      <c r="A392" s="187"/>
      <c r="B392" s="190" t="s">
        <v>1107</v>
      </c>
      <c r="C392" s="184"/>
      <c r="D392" s="184"/>
      <c r="E392" s="1693"/>
      <c r="F392" s="184"/>
      <c r="G392" s="1193"/>
      <c r="H392" s="1190"/>
      <c r="I392" s="1213"/>
      <c r="J392" s="1213"/>
    </row>
    <row r="393" spans="1:10" s="182" customFormat="1" ht="15">
      <c r="A393" s="187"/>
      <c r="B393" s="190"/>
      <c r="C393" s="184"/>
      <c r="D393" s="184"/>
      <c r="E393" s="1693"/>
      <c r="F393" s="184"/>
      <c r="G393" s="1193"/>
      <c r="H393" s="1190"/>
      <c r="I393" s="1213"/>
      <c r="J393" s="1213"/>
    </row>
    <row r="394" spans="1:10" s="182" customFormat="1" ht="15">
      <c r="A394" s="187"/>
      <c r="B394" s="190" t="s">
        <v>1108</v>
      </c>
      <c r="C394" s="184"/>
      <c r="D394" s="184"/>
      <c r="E394" s="1693"/>
      <c r="F394" s="184"/>
      <c r="G394" s="1193"/>
      <c r="H394" s="1190"/>
      <c r="I394" s="1213"/>
      <c r="J394" s="1213"/>
    </row>
    <row r="395" spans="1:10" s="182" customFormat="1" ht="15">
      <c r="A395" s="187"/>
      <c r="B395" s="190"/>
      <c r="C395" s="184"/>
      <c r="D395" s="184"/>
      <c r="E395" s="1693"/>
      <c r="F395" s="184"/>
      <c r="G395" s="1193"/>
      <c r="H395" s="1190"/>
      <c r="I395" s="1213"/>
      <c r="J395" s="1213"/>
    </row>
    <row r="396" spans="1:10" s="182" customFormat="1" ht="15">
      <c r="A396" s="187"/>
      <c r="B396" s="190"/>
      <c r="C396" s="184"/>
      <c r="D396" s="184"/>
      <c r="E396" s="1693"/>
      <c r="F396" s="184"/>
      <c r="G396" s="1193"/>
      <c r="H396" s="1190"/>
      <c r="I396" s="1213"/>
      <c r="J396" s="1213"/>
    </row>
    <row r="397" spans="1:10" s="152" customFormat="1" ht="12" customHeight="1">
      <c r="A397" s="150" t="s">
        <v>832</v>
      </c>
      <c r="B397" s="150" t="s">
        <v>833</v>
      </c>
      <c r="C397" s="150" t="s">
        <v>834</v>
      </c>
      <c r="D397" s="150" t="s">
        <v>1395</v>
      </c>
      <c r="E397" s="1657" t="s">
        <v>1375</v>
      </c>
      <c r="F397" s="150" t="s">
        <v>1587</v>
      </c>
      <c r="G397" s="1734" t="s">
        <v>1550</v>
      </c>
      <c r="H397" s="1735"/>
      <c r="I397" s="1736" t="s">
        <v>1551</v>
      </c>
      <c r="J397" s="1737"/>
    </row>
    <row r="398" spans="1:10" s="182" customFormat="1" ht="12.75" customHeight="1">
      <c r="A398" s="191"/>
      <c r="B398" s="192"/>
      <c r="C398" s="184"/>
      <c r="D398" s="184"/>
      <c r="E398" s="1693"/>
      <c r="F398" s="184"/>
      <c r="G398" s="919" t="s">
        <v>79</v>
      </c>
      <c r="H398" s="919" t="s">
        <v>1554</v>
      </c>
      <c r="I398" s="918" t="s">
        <v>79</v>
      </c>
      <c r="J398" s="918" t="s">
        <v>1554</v>
      </c>
    </row>
    <row r="399" spans="1:10" s="182" customFormat="1" ht="15.75">
      <c r="A399" s="193" t="s">
        <v>1098</v>
      </c>
      <c r="B399" s="194" t="s">
        <v>1099</v>
      </c>
      <c r="C399" s="184"/>
      <c r="D399" s="184"/>
      <c r="E399" s="1693"/>
      <c r="F399" s="184"/>
      <c r="G399" s="1189"/>
      <c r="H399" s="1190"/>
      <c r="I399" s="1213"/>
      <c r="J399" s="1213"/>
    </row>
    <row r="400" spans="1:10" s="182" customFormat="1" ht="15.75">
      <c r="A400" s="193"/>
      <c r="B400" s="194"/>
      <c r="C400" s="184"/>
      <c r="D400" s="184"/>
      <c r="E400" s="1693"/>
      <c r="F400" s="184"/>
      <c r="G400" s="1189"/>
      <c r="H400" s="1190"/>
      <c r="I400" s="1213"/>
      <c r="J400" s="1213"/>
    </row>
    <row r="401" spans="1:10" s="190" customFormat="1" ht="30">
      <c r="A401" s="529" t="s">
        <v>83</v>
      </c>
      <c r="B401" s="528" t="s">
        <v>1110</v>
      </c>
      <c r="C401" s="513" t="s">
        <v>49</v>
      </c>
      <c r="D401" s="513">
        <v>3</v>
      </c>
      <c r="E401" s="1700"/>
      <c r="F401" s="439">
        <f>D401*E401</f>
        <v>0</v>
      </c>
      <c r="G401" s="1192">
        <v>3</v>
      </c>
      <c r="H401" s="863">
        <f>E401*G401</f>
        <v>0</v>
      </c>
      <c r="I401" s="1214"/>
      <c r="J401" s="877">
        <f>E401*I401</f>
        <v>0</v>
      </c>
    </row>
    <row r="402" spans="1:10" s="190" customFormat="1" ht="15">
      <c r="A402" s="529"/>
      <c r="B402" s="528"/>
      <c r="C402" s="513"/>
      <c r="D402" s="513"/>
      <c r="E402" s="1695"/>
      <c r="F402" s="513"/>
      <c r="G402" s="1192"/>
      <c r="H402" s="1191"/>
      <c r="I402" s="1214"/>
      <c r="J402" s="1214"/>
    </row>
    <row r="403" spans="1:10" s="190" customFormat="1" ht="30">
      <c r="A403" s="529"/>
      <c r="B403" s="528" t="s">
        <v>1111</v>
      </c>
      <c r="C403" s="513"/>
      <c r="D403" s="513"/>
      <c r="E403" s="1695"/>
      <c r="F403" s="513"/>
      <c r="G403" s="1192"/>
      <c r="H403" s="1191"/>
      <c r="I403" s="1214"/>
      <c r="J403" s="1214"/>
    </row>
    <row r="404" spans="1:10" s="190" customFormat="1" ht="30">
      <c r="A404" s="529" t="s">
        <v>85</v>
      </c>
      <c r="B404" s="528" t="s">
        <v>1112</v>
      </c>
      <c r="C404" s="513" t="s">
        <v>49</v>
      </c>
      <c r="D404" s="513">
        <v>3</v>
      </c>
      <c r="E404" s="1700"/>
      <c r="F404" s="439">
        <f>D404*E404</f>
        <v>0</v>
      </c>
      <c r="G404" s="1192">
        <v>3</v>
      </c>
      <c r="H404" s="863">
        <f>E404*G404</f>
        <v>0</v>
      </c>
      <c r="I404" s="1214"/>
      <c r="J404" s="877">
        <f>E404*I404</f>
        <v>0</v>
      </c>
    </row>
    <row r="405" spans="1:10" s="190" customFormat="1" ht="30">
      <c r="A405" s="529"/>
      <c r="B405" s="528" t="s">
        <v>1113</v>
      </c>
      <c r="C405" s="513"/>
      <c r="D405" s="513"/>
      <c r="E405" s="1695"/>
      <c r="F405" s="513"/>
      <c r="G405" s="1192"/>
      <c r="H405" s="1191"/>
      <c r="I405" s="1214"/>
      <c r="J405" s="1214"/>
    </row>
    <row r="406" spans="1:10" s="190" customFormat="1" ht="15">
      <c r="A406" s="529" t="s">
        <v>87</v>
      </c>
      <c r="B406" s="528" t="s">
        <v>1114</v>
      </c>
      <c r="C406" s="513" t="s">
        <v>49</v>
      </c>
      <c r="D406" s="513">
        <v>57</v>
      </c>
      <c r="E406" s="1700"/>
      <c r="F406" s="439">
        <f>D406*E406</f>
        <v>0</v>
      </c>
      <c r="G406" s="1192">
        <v>57</v>
      </c>
      <c r="H406" s="863">
        <f>E406*G406</f>
        <v>0</v>
      </c>
      <c r="I406" s="1214"/>
      <c r="J406" s="877">
        <f>E406*I406</f>
        <v>0</v>
      </c>
    </row>
    <row r="407" spans="1:10" s="190" customFormat="1" ht="30">
      <c r="A407" s="529"/>
      <c r="B407" s="528" t="s">
        <v>1115</v>
      </c>
      <c r="C407" s="513"/>
      <c r="D407" s="513"/>
      <c r="E407" s="1695"/>
      <c r="F407" s="513"/>
      <c r="G407" s="1192"/>
      <c r="H407" s="1191"/>
      <c r="I407" s="1214"/>
      <c r="J407" s="1214"/>
    </row>
    <row r="408" spans="1:10" s="190" customFormat="1" ht="30">
      <c r="A408" s="529" t="s">
        <v>88</v>
      </c>
      <c r="B408" s="528" t="s">
        <v>1118</v>
      </c>
      <c r="C408" s="513" t="s">
        <v>49</v>
      </c>
      <c r="D408" s="513">
        <v>51</v>
      </c>
      <c r="E408" s="1700"/>
      <c r="F408" s="439">
        <f>D408*E408</f>
        <v>0</v>
      </c>
      <c r="G408" s="1192">
        <v>51</v>
      </c>
      <c r="H408" s="863">
        <f>E408*G408</f>
        <v>0</v>
      </c>
      <c r="I408" s="1214"/>
      <c r="J408" s="877">
        <f>E408*I408</f>
        <v>0</v>
      </c>
    </row>
    <row r="409" spans="1:10" s="190" customFormat="1" ht="30">
      <c r="A409" s="529"/>
      <c r="B409" s="528" t="s">
        <v>1119</v>
      </c>
      <c r="C409" s="513"/>
      <c r="D409" s="513"/>
      <c r="E409" s="1695"/>
      <c r="F409" s="513"/>
      <c r="G409" s="1192"/>
      <c r="H409" s="1191"/>
      <c r="I409" s="1214"/>
      <c r="J409" s="1214"/>
    </row>
    <row r="410" spans="1:10" s="190" customFormat="1" ht="15">
      <c r="A410" s="529" t="s">
        <v>89</v>
      </c>
      <c r="B410" s="528" t="s">
        <v>1122</v>
      </c>
      <c r="C410" s="513" t="s">
        <v>49</v>
      </c>
      <c r="D410" s="513">
        <v>24</v>
      </c>
      <c r="E410" s="1700"/>
      <c r="F410" s="439">
        <f>D410*E410</f>
        <v>0</v>
      </c>
      <c r="G410" s="1192">
        <v>24</v>
      </c>
      <c r="H410" s="863">
        <f>E410*G410</f>
        <v>0</v>
      </c>
      <c r="I410" s="1214"/>
      <c r="J410" s="877">
        <f>E410*I410</f>
        <v>0</v>
      </c>
    </row>
    <row r="411" spans="1:10" s="190" customFormat="1" ht="15">
      <c r="A411" s="529"/>
      <c r="B411" s="528" t="s">
        <v>1123</v>
      </c>
      <c r="C411" s="513"/>
      <c r="D411" s="513"/>
      <c r="E411" s="1695"/>
      <c r="F411" s="513"/>
      <c r="G411" s="1192"/>
      <c r="H411" s="1191"/>
      <c r="I411" s="1214"/>
      <c r="J411" s="1214"/>
    </row>
    <row r="412" spans="1:10" s="190" customFormat="1" ht="15">
      <c r="A412" s="529"/>
      <c r="B412" s="528"/>
      <c r="C412" s="513"/>
      <c r="D412" s="513"/>
      <c r="E412" s="1695"/>
      <c r="F412" s="513"/>
      <c r="G412" s="1192"/>
      <c r="H412" s="1191"/>
      <c r="I412" s="1214"/>
      <c r="J412" s="1214"/>
    </row>
    <row r="413" spans="1:10" s="190" customFormat="1" ht="15">
      <c r="A413" s="529" t="s">
        <v>45</v>
      </c>
      <c r="B413" s="528" t="s">
        <v>1125</v>
      </c>
      <c r="C413" s="513" t="s">
        <v>891</v>
      </c>
      <c r="D413" s="513">
        <v>0.05</v>
      </c>
      <c r="E413" s="1708">
        <f>SUM(F401:F411)</f>
        <v>0</v>
      </c>
      <c r="F413" s="439">
        <f>D413*E413</f>
        <v>0</v>
      </c>
      <c r="G413" s="1192">
        <v>0.05</v>
      </c>
      <c r="H413" s="863">
        <f>E413*G413</f>
        <v>0</v>
      </c>
      <c r="I413" s="1214"/>
      <c r="J413" s="877">
        <f>E413*I413</f>
        <v>0</v>
      </c>
    </row>
    <row r="414" spans="1:10" s="185" customFormat="1" ht="30">
      <c r="A414" s="529" t="s">
        <v>46</v>
      </c>
      <c r="B414" s="528" t="s">
        <v>1126</v>
      </c>
      <c r="C414" s="513" t="s">
        <v>891</v>
      </c>
      <c r="D414" s="513">
        <v>0.05</v>
      </c>
      <c r="E414" s="1708">
        <f>SUM(F401:F411)</f>
        <v>0</v>
      </c>
      <c r="F414" s="439">
        <f>D414*E414</f>
        <v>0</v>
      </c>
      <c r="G414" s="1192">
        <v>0.05</v>
      </c>
      <c r="H414" s="863">
        <f>E414*G414</f>
        <v>0</v>
      </c>
      <c r="I414" s="1214"/>
      <c r="J414" s="877">
        <f>E414*I414</f>
        <v>0</v>
      </c>
    </row>
    <row r="415" spans="1:10" s="185" customFormat="1" ht="30">
      <c r="A415" s="529" t="s">
        <v>47</v>
      </c>
      <c r="B415" s="528" t="s">
        <v>1127</v>
      </c>
      <c r="C415" s="513" t="s">
        <v>843</v>
      </c>
      <c r="D415" s="513">
        <v>1</v>
      </c>
      <c r="E415" s="1700"/>
      <c r="F415" s="439">
        <f>D415*E415</f>
        <v>0</v>
      </c>
      <c r="G415" s="1192">
        <v>1</v>
      </c>
      <c r="H415" s="863">
        <f>E415*G415</f>
        <v>0</v>
      </c>
      <c r="I415" s="1214"/>
      <c r="J415" s="877">
        <f>E415*I415</f>
        <v>0</v>
      </c>
    </row>
    <row r="416" spans="1:10" s="185" customFormat="1" ht="15">
      <c r="A416" s="191"/>
      <c r="B416" s="190"/>
      <c r="C416" s="184"/>
      <c r="D416" s="184"/>
      <c r="E416" s="1693"/>
      <c r="F416" s="184"/>
      <c r="G416" s="1193"/>
      <c r="H416" s="1193"/>
      <c r="I416" s="1215"/>
      <c r="J416" s="1215"/>
    </row>
    <row r="417" spans="1:10" s="185" customFormat="1" ht="15.75" thickBot="1">
      <c r="B417" s="531"/>
      <c r="C417" s="532"/>
      <c r="D417" s="532"/>
      <c r="E417" s="1701"/>
      <c r="F417" s="532"/>
      <c r="G417" s="1194"/>
      <c r="H417" s="1194"/>
      <c r="I417" s="1216"/>
      <c r="J417" s="1216"/>
    </row>
    <row r="418" spans="1:10" s="185" customFormat="1" ht="15.75" thickTop="1">
      <c r="B418" s="190"/>
      <c r="C418" s="184"/>
      <c r="D418" s="184"/>
      <c r="E418" s="1693"/>
      <c r="F418" s="184"/>
      <c r="G418" s="1193"/>
      <c r="H418" s="1193"/>
      <c r="I418" s="1215"/>
      <c r="J418" s="1215"/>
    </row>
    <row r="419" spans="1:10" s="185" customFormat="1" ht="15">
      <c r="B419" s="190"/>
      <c r="C419" s="184"/>
      <c r="D419" s="184"/>
      <c r="E419" s="1693"/>
      <c r="F419" s="184" t="s">
        <v>1575</v>
      </c>
      <c r="G419" s="1193"/>
      <c r="H419" s="1193" t="s">
        <v>1585</v>
      </c>
      <c r="I419" s="1215"/>
      <c r="J419" s="1215" t="s">
        <v>1586</v>
      </c>
    </row>
    <row r="420" spans="1:10" s="185" customFormat="1" ht="15.75">
      <c r="B420" s="533" t="s">
        <v>1412</v>
      </c>
      <c r="C420" s="513"/>
      <c r="D420" s="513"/>
      <c r="E420" s="1695"/>
      <c r="F420" s="514">
        <f>SUM(F401:F417)</f>
        <v>0</v>
      </c>
      <c r="G420" s="1191"/>
      <c r="H420" s="1195">
        <f>SUM(H400:H419)</f>
        <v>0</v>
      </c>
      <c r="I420" s="1214"/>
      <c r="J420" s="1217">
        <f>SUM(J400:J419)</f>
        <v>0</v>
      </c>
    </row>
    <row r="421" spans="1:10" s="185" customFormat="1" ht="15">
      <c r="B421" s="190"/>
      <c r="C421" s="184"/>
      <c r="D421" s="184"/>
      <c r="E421" s="1693"/>
      <c r="F421" s="184"/>
      <c r="G421" s="1193"/>
      <c r="H421" s="1193"/>
      <c r="I421" s="1215"/>
      <c r="J421" s="1215"/>
    </row>
    <row r="422" spans="1:10" s="185" customFormat="1" ht="15.75">
      <c r="A422" s="187" t="s">
        <v>1100</v>
      </c>
      <c r="B422" s="188" t="s">
        <v>1101</v>
      </c>
      <c r="C422" s="184"/>
      <c r="D422" s="184"/>
      <c r="E422" s="1693"/>
      <c r="F422" s="184"/>
      <c r="G422" s="1189"/>
      <c r="H422" s="1193"/>
      <c r="I422" s="1215"/>
      <c r="J422" s="1215"/>
    </row>
    <row r="423" spans="1:10" s="152" customFormat="1" ht="12.75" customHeight="1">
      <c r="A423" s="150" t="s">
        <v>832</v>
      </c>
      <c r="B423" s="150" t="s">
        <v>833</v>
      </c>
      <c r="C423" s="150" t="s">
        <v>834</v>
      </c>
      <c r="D423" s="150" t="s">
        <v>1395</v>
      </c>
      <c r="E423" s="1657" t="s">
        <v>1375</v>
      </c>
      <c r="F423" s="150" t="s">
        <v>1590</v>
      </c>
      <c r="G423" s="1734" t="s">
        <v>1550</v>
      </c>
      <c r="H423" s="1735"/>
      <c r="I423" s="1736" t="s">
        <v>1551</v>
      </c>
      <c r="J423" s="1737"/>
    </row>
    <row r="424" spans="1:10" s="185" customFormat="1" ht="12.75" customHeight="1">
      <c r="A424" s="187"/>
      <c r="B424" s="188"/>
      <c r="C424" s="184"/>
      <c r="D424" s="184"/>
      <c r="E424" s="1693"/>
      <c r="F424" s="184"/>
      <c r="G424" s="919" t="s">
        <v>79</v>
      </c>
      <c r="H424" s="919" t="s">
        <v>1554</v>
      </c>
      <c r="I424" s="918" t="s">
        <v>79</v>
      </c>
      <c r="J424" s="918" t="s">
        <v>1554</v>
      </c>
    </row>
    <row r="425" spans="1:10" s="185" customFormat="1" ht="30">
      <c r="B425" s="195" t="s">
        <v>1262</v>
      </c>
      <c r="C425" s="184"/>
      <c r="D425" s="184"/>
      <c r="E425" s="1693"/>
      <c r="F425" s="184"/>
      <c r="G425" s="1193"/>
      <c r="H425" s="1193"/>
      <c r="I425" s="1215"/>
      <c r="J425" s="1215"/>
    </row>
    <row r="426" spans="1:10" s="185" customFormat="1" ht="30">
      <c r="B426" s="195" t="s">
        <v>1129</v>
      </c>
      <c r="C426" s="184"/>
      <c r="D426" s="184"/>
      <c r="E426" s="1702"/>
      <c r="F426" s="184"/>
      <c r="G426" s="1189"/>
      <c r="H426" s="1193"/>
      <c r="I426" s="1215"/>
      <c r="J426" s="1215"/>
    </row>
    <row r="427" spans="1:10" s="185" customFormat="1" ht="15">
      <c r="A427" s="529" t="s">
        <v>83</v>
      </c>
      <c r="B427" s="528" t="s">
        <v>1130</v>
      </c>
      <c r="C427" s="513" t="s">
        <v>826</v>
      </c>
      <c r="D427" s="513">
        <v>1860</v>
      </c>
      <c r="E427" s="1700"/>
      <c r="F427" s="439">
        <f t="shared" ref="F427:F473" si="10">D427*E427</f>
        <v>0</v>
      </c>
      <c r="G427" s="1192"/>
      <c r="H427" s="863">
        <f t="shared" ref="H427:H473" si="11">E427*G427</f>
        <v>0</v>
      </c>
      <c r="I427" s="1218">
        <v>1860</v>
      </c>
      <c r="J427" s="877">
        <f t="shared" ref="J427:J473" si="12">E427*I427</f>
        <v>0</v>
      </c>
    </row>
    <row r="428" spans="1:10" s="185" customFormat="1" ht="15">
      <c r="A428" s="529" t="s">
        <v>85</v>
      </c>
      <c r="B428" s="528" t="s">
        <v>1131</v>
      </c>
      <c r="C428" s="513" t="s">
        <v>826</v>
      </c>
      <c r="D428" s="513">
        <v>320</v>
      </c>
      <c r="E428" s="1700"/>
      <c r="F428" s="439">
        <f t="shared" si="10"/>
        <v>0</v>
      </c>
      <c r="G428" s="1192"/>
      <c r="H428" s="863">
        <f t="shared" si="11"/>
        <v>0</v>
      </c>
      <c r="I428" s="1218">
        <v>320</v>
      </c>
      <c r="J428" s="877">
        <f t="shared" si="12"/>
        <v>0</v>
      </c>
    </row>
    <row r="429" spans="1:10" s="185" customFormat="1" ht="15">
      <c r="A429" s="529" t="s">
        <v>87</v>
      </c>
      <c r="B429" s="528" t="s">
        <v>1132</v>
      </c>
      <c r="C429" s="513" t="s">
        <v>826</v>
      </c>
      <c r="D429" s="513">
        <v>400</v>
      </c>
      <c r="E429" s="1700"/>
      <c r="F429" s="439">
        <f t="shared" si="10"/>
        <v>0</v>
      </c>
      <c r="G429" s="1192"/>
      <c r="H429" s="863">
        <f t="shared" si="11"/>
        <v>0</v>
      </c>
      <c r="I429" s="1218">
        <v>400</v>
      </c>
      <c r="J429" s="877">
        <f t="shared" si="12"/>
        <v>0</v>
      </c>
    </row>
    <row r="430" spans="1:10" s="185" customFormat="1" ht="15">
      <c r="A430" s="529" t="s">
        <v>88</v>
      </c>
      <c r="B430" s="528" t="s">
        <v>1133</v>
      </c>
      <c r="C430" s="513" t="s">
        <v>826</v>
      </c>
      <c r="D430" s="513">
        <v>2150</v>
      </c>
      <c r="E430" s="1700"/>
      <c r="F430" s="439">
        <f t="shared" si="10"/>
        <v>0</v>
      </c>
      <c r="G430" s="1192"/>
      <c r="H430" s="863">
        <f t="shared" si="11"/>
        <v>0</v>
      </c>
      <c r="I430" s="1218">
        <v>2150</v>
      </c>
      <c r="J430" s="877">
        <f t="shared" si="12"/>
        <v>0</v>
      </c>
    </row>
    <row r="431" spans="1:10" s="185" customFormat="1" ht="15">
      <c r="A431" s="529" t="s">
        <v>89</v>
      </c>
      <c r="B431" s="528" t="s">
        <v>1134</v>
      </c>
      <c r="C431" s="513" t="s">
        <v>826</v>
      </c>
      <c r="D431" s="513">
        <v>2920</v>
      </c>
      <c r="E431" s="1700"/>
      <c r="F431" s="439">
        <f t="shared" si="10"/>
        <v>0</v>
      </c>
      <c r="G431" s="1192"/>
      <c r="H431" s="863">
        <f t="shared" si="11"/>
        <v>0</v>
      </c>
      <c r="I431" s="1218">
        <v>2920</v>
      </c>
      <c r="J431" s="877">
        <f t="shared" si="12"/>
        <v>0</v>
      </c>
    </row>
    <row r="432" spans="1:10" s="185" customFormat="1" ht="15">
      <c r="A432" s="529" t="s">
        <v>45</v>
      </c>
      <c r="B432" s="528" t="s">
        <v>1135</v>
      </c>
      <c r="C432" s="513" t="s">
        <v>826</v>
      </c>
      <c r="D432" s="513">
        <v>980</v>
      </c>
      <c r="E432" s="1700"/>
      <c r="F432" s="439">
        <f t="shared" si="10"/>
        <v>0</v>
      </c>
      <c r="G432" s="1192"/>
      <c r="H432" s="863">
        <f t="shared" si="11"/>
        <v>0</v>
      </c>
      <c r="I432" s="1218">
        <v>980</v>
      </c>
      <c r="J432" s="877">
        <f t="shared" si="12"/>
        <v>0</v>
      </c>
    </row>
    <row r="433" spans="1:10" s="185" customFormat="1" ht="15">
      <c r="A433" s="529" t="s">
        <v>46</v>
      </c>
      <c r="B433" s="528" t="s">
        <v>1136</v>
      </c>
      <c r="C433" s="513" t="s">
        <v>826</v>
      </c>
      <c r="D433" s="513">
        <v>72</v>
      </c>
      <c r="E433" s="1700"/>
      <c r="F433" s="439">
        <f t="shared" si="10"/>
        <v>0</v>
      </c>
      <c r="G433" s="1192"/>
      <c r="H433" s="863">
        <f t="shared" si="11"/>
        <v>0</v>
      </c>
      <c r="I433" s="1218">
        <v>72</v>
      </c>
      <c r="J433" s="877">
        <f t="shared" si="12"/>
        <v>0</v>
      </c>
    </row>
    <row r="434" spans="1:10" s="185" customFormat="1" ht="15">
      <c r="A434" s="529" t="s">
        <v>47</v>
      </c>
      <c r="B434" s="528" t="s">
        <v>1137</v>
      </c>
      <c r="C434" s="513" t="s">
        <v>826</v>
      </c>
      <c r="D434" s="513">
        <v>640</v>
      </c>
      <c r="E434" s="1700"/>
      <c r="F434" s="439">
        <f t="shared" si="10"/>
        <v>0</v>
      </c>
      <c r="G434" s="1192"/>
      <c r="H434" s="863">
        <f t="shared" si="11"/>
        <v>0</v>
      </c>
      <c r="I434" s="1218">
        <v>640</v>
      </c>
      <c r="J434" s="877">
        <f t="shared" si="12"/>
        <v>0</v>
      </c>
    </row>
    <row r="435" spans="1:10" s="185" customFormat="1" ht="15">
      <c r="A435" s="529" t="s">
        <v>69</v>
      </c>
      <c r="B435" s="528" t="s">
        <v>1138</v>
      </c>
      <c r="C435" s="513" t="s">
        <v>826</v>
      </c>
      <c r="D435" s="513">
        <v>1190</v>
      </c>
      <c r="E435" s="1700"/>
      <c r="F435" s="439">
        <f t="shared" si="10"/>
        <v>0</v>
      </c>
      <c r="G435" s="1192"/>
      <c r="H435" s="863">
        <f t="shared" si="11"/>
        <v>0</v>
      </c>
      <c r="I435" s="1218">
        <v>1190</v>
      </c>
      <c r="J435" s="877">
        <f t="shared" si="12"/>
        <v>0</v>
      </c>
    </row>
    <row r="436" spans="1:10" s="185" customFormat="1" ht="15">
      <c r="A436" s="529" t="s">
        <v>70</v>
      </c>
      <c r="B436" s="528" t="s">
        <v>1139</v>
      </c>
      <c r="C436" s="513" t="s">
        <v>826</v>
      </c>
      <c r="D436" s="513">
        <v>30</v>
      </c>
      <c r="E436" s="1700"/>
      <c r="F436" s="439">
        <f t="shared" si="10"/>
        <v>0</v>
      </c>
      <c r="G436" s="1192"/>
      <c r="H436" s="863">
        <f t="shared" si="11"/>
        <v>0</v>
      </c>
      <c r="I436" s="1218">
        <v>30</v>
      </c>
      <c r="J436" s="877">
        <f t="shared" si="12"/>
        <v>0</v>
      </c>
    </row>
    <row r="437" spans="1:10" s="185" customFormat="1" ht="15">
      <c r="A437" s="529" t="s">
        <v>71</v>
      </c>
      <c r="B437" s="528" t="s">
        <v>1140</v>
      </c>
      <c r="C437" s="513" t="s">
        <v>826</v>
      </c>
      <c r="D437" s="513">
        <v>240</v>
      </c>
      <c r="E437" s="1700"/>
      <c r="F437" s="439">
        <f t="shared" si="10"/>
        <v>0</v>
      </c>
      <c r="G437" s="1192"/>
      <c r="H437" s="863">
        <f t="shared" si="11"/>
        <v>0</v>
      </c>
      <c r="I437" s="1218">
        <v>240</v>
      </c>
      <c r="J437" s="877">
        <f t="shared" si="12"/>
        <v>0</v>
      </c>
    </row>
    <row r="438" spans="1:10" s="185" customFormat="1" ht="15">
      <c r="A438" s="529" t="s">
        <v>38</v>
      </c>
      <c r="B438" s="528" t="s">
        <v>1141</v>
      </c>
      <c r="C438" s="513" t="s">
        <v>826</v>
      </c>
      <c r="D438" s="513">
        <v>15</v>
      </c>
      <c r="E438" s="1700"/>
      <c r="F438" s="439">
        <f t="shared" si="10"/>
        <v>0</v>
      </c>
      <c r="G438" s="1192"/>
      <c r="H438" s="863">
        <f t="shared" si="11"/>
        <v>0</v>
      </c>
      <c r="I438" s="1218">
        <v>15</v>
      </c>
      <c r="J438" s="877">
        <f t="shared" si="12"/>
        <v>0</v>
      </c>
    </row>
    <row r="439" spans="1:10" s="185" customFormat="1" ht="15">
      <c r="A439" s="529" t="s">
        <v>72</v>
      </c>
      <c r="B439" s="528" t="s">
        <v>1142</v>
      </c>
      <c r="C439" s="513" t="s">
        <v>826</v>
      </c>
      <c r="D439" s="513">
        <v>90</v>
      </c>
      <c r="E439" s="1700"/>
      <c r="F439" s="439">
        <f t="shared" si="10"/>
        <v>0</v>
      </c>
      <c r="G439" s="1192"/>
      <c r="H439" s="863">
        <f t="shared" si="11"/>
        <v>0</v>
      </c>
      <c r="I439" s="1218">
        <v>90</v>
      </c>
      <c r="J439" s="877">
        <f t="shared" si="12"/>
        <v>0</v>
      </c>
    </row>
    <row r="440" spans="1:10" s="185" customFormat="1" ht="15">
      <c r="A440" s="529"/>
      <c r="B440" s="528"/>
      <c r="C440" s="513"/>
      <c r="D440" s="513"/>
      <c r="E440" s="1695"/>
      <c r="F440" s="439"/>
      <c r="G440" s="1192"/>
      <c r="H440" s="863"/>
      <c r="I440" s="1218"/>
      <c r="J440" s="877"/>
    </row>
    <row r="441" spans="1:10" s="185" customFormat="1" ht="30">
      <c r="A441" s="529" t="s">
        <v>73</v>
      </c>
      <c r="B441" s="528" t="s">
        <v>1266</v>
      </c>
      <c r="C441" s="513" t="s">
        <v>826</v>
      </c>
      <c r="D441" s="513">
        <v>3383</v>
      </c>
      <c r="E441" s="1700"/>
      <c r="F441" s="439">
        <f t="shared" si="10"/>
        <v>0</v>
      </c>
      <c r="G441" s="1192"/>
      <c r="H441" s="863">
        <f t="shared" si="11"/>
        <v>0</v>
      </c>
      <c r="I441" s="1218">
        <v>3383</v>
      </c>
      <c r="J441" s="877">
        <f t="shared" si="12"/>
        <v>0</v>
      </c>
    </row>
    <row r="442" spans="1:10" s="185" customFormat="1" ht="30">
      <c r="A442" s="529" t="s">
        <v>75</v>
      </c>
      <c r="B442" s="528" t="s">
        <v>1146</v>
      </c>
      <c r="C442" s="513" t="s">
        <v>826</v>
      </c>
      <c r="D442" s="513">
        <v>1125</v>
      </c>
      <c r="E442" s="1700"/>
      <c r="F442" s="439">
        <f t="shared" si="10"/>
        <v>0</v>
      </c>
      <c r="G442" s="1192"/>
      <c r="H442" s="863">
        <f t="shared" si="11"/>
        <v>0</v>
      </c>
      <c r="I442" s="1218">
        <v>1125</v>
      </c>
      <c r="J442" s="877">
        <f t="shared" si="12"/>
        <v>0</v>
      </c>
    </row>
    <row r="443" spans="1:10" s="185" customFormat="1" ht="30">
      <c r="A443" s="529" t="s">
        <v>76</v>
      </c>
      <c r="B443" s="528" t="s">
        <v>1263</v>
      </c>
      <c r="C443" s="513"/>
      <c r="D443" s="513">
        <v>340</v>
      </c>
      <c r="E443" s="1700"/>
      <c r="F443" s="439">
        <f t="shared" si="10"/>
        <v>0</v>
      </c>
      <c r="G443" s="1192"/>
      <c r="H443" s="863">
        <f t="shared" si="11"/>
        <v>0</v>
      </c>
      <c r="I443" s="1218">
        <v>340</v>
      </c>
      <c r="J443" s="877">
        <f t="shared" si="12"/>
        <v>0</v>
      </c>
    </row>
    <row r="444" spans="1:10" s="185" customFormat="1" ht="15">
      <c r="A444" s="529"/>
      <c r="B444" s="528"/>
      <c r="C444" s="513"/>
      <c r="D444" s="513"/>
      <c r="E444" s="1700"/>
      <c r="F444" s="439"/>
      <c r="G444" s="1192"/>
      <c r="H444" s="863"/>
      <c r="I444" s="1218"/>
      <c r="J444" s="877"/>
    </row>
    <row r="445" spans="1:10" s="185" customFormat="1" ht="15">
      <c r="A445" s="529" t="s">
        <v>77</v>
      </c>
      <c r="B445" s="528" t="s">
        <v>1151</v>
      </c>
      <c r="C445" s="513" t="s">
        <v>49</v>
      </c>
      <c r="D445" s="513">
        <v>217</v>
      </c>
      <c r="E445" s="1700"/>
      <c r="F445" s="439">
        <f t="shared" si="10"/>
        <v>0</v>
      </c>
      <c r="G445" s="1192"/>
      <c r="H445" s="863">
        <f t="shared" si="11"/>
        <v>0</v>
      </c>
      <c r="I445" s="1218">
        <v>217</v>
      </c>
      <c r="J445" s="877">
        <f t="shared" si="12"/>
        <v>0</v>
      </c>
    </row>
    <row r="446" spans="1:10" s="185" customFormat="1" ht="15">
      <c r="A446" s="529" t="s">
        <v>39</v>
      </c>
      <c r="B446" s="528" t="s">
        <v>1152</v>
      </c>
      <c r="C446" s="513" t="s">
        <v>49</v>
      </c>
      <c r="D446" s="513">
        <v>244</v>
      </c>
      <c r="E446" s="1700"/>
      <c r="F446" s="439">
        <f t="shared" si="10"/>
        <v>0</v>
      </c>
      <c r="G446" s="1192"/>
      <c r="H446" s="863">
        <f t="shared" si="11"/>
        <v>0</v>
      </c>
      <c r="I446" s="1218">
        <v>244</v>
      </c>
      <c r="J446" s="877">
        <f t="shared" si="12"/>
        <v>0</v>
      </c>
    </row>
    <row r="447" spans="1:10" s="185" customFormat="1" ht="30">
      <c r="A447" s="529" t="s">
        <v>40</v>
      </c>
      <c r="B447" s="528" t="s">
        <v>1153</v>
      </c>
      <c r="C447" s="513" t="s">
        <v>49</v>
      </c>
      <c r="D447" s="513">
        <v>26</v>
      </c>
      <c r="E447" s="1700"/>
      <c r="F447" s="439">
        <f t="shared" si="10"/>
        <v>0</v>
      </c>
      <c r="G447" s="1192"/>
      <c r="H447" s="863">
        <f t="shared" si="11"/>
        <v>0</v>
      </c>
      <c r="I447" s="1218">
        <v>26</v>
      </c>
      <c r="J447" s="877">
        <f t="shared" si="12"/>
        <v>0</v>
      </c>
    </row>
    <row r="448" spans="1:10" s="185" customFormat="1" ht="15">
      <c r="A448" s="529" t="s">
        <v>41</v>
      </c>
      <c r="B448" s="528" t="s">
        <v>1154</v>
      </c>
      <c r="C448" s="513" t="s">
        <v>49</v>
      </c>
      <c r="D448" s="513">
        <v>182</v>
      </c>
      <c r="E448" s="1700"/>
      <c r="F448" s="439">
        <f t="shared" si="10"/>
        <v>0</v>
      </c>
      <c r="G448" s="1192"/>
      <c r="H448" s="863">
        <f t="shared" si="11"/>
        <v>0</v>
      </c>
      <c r="I448" s="1218">
        <v>182</v>
      </c>
      <c r="J448" s="877">
        <f t="shared" si="12"/>
        <v>0</v>
      </c>
    </row>
    <row r="449" spans="1:10" s="185" customFormat="1" ht="15">
      <c r="A449" s="529" t="s">
        <v>117</v>
      </c>
      <c r="B449" s="528" t="s">
        <v>1155</v>
      </c>
      <c r="C449" s="513" t="s">
        <v>49</v>
      </c>
      <c r="D449" s="513">
        <v>37</v>
      </c>
      <c r="E449" s="1700"/>
      <c r="F449" s="439">
        <f t="shared" si="10"/>
        <v>0</v>
      </c>
      <c r="G449" s="1192"/>
      <c r="H449" s="863">
        <f t="shared" si="11"/>
        <v>0</v>
      </c>
      <c r="I449" s="1218">
        <v>37</v>
      </c>
      <c r="J449" s="877">
        <f t="shared" si="12"/>
        <v>0</v>
      </c>
    </row>
    <row r="450" spans="1:10" s="185" customFormat="1" ht="15">
      <c r="A450" s="529" t="s">
        <v>370</v>
      </c>
      <c r="B450" s="528" t="s">
        <v>1156</v>
      </c>
      <c r="C450" s="513" t="s">
        <v>49</v>
      </c>
      <c r="D450" s="513">
        <v>88</v>
      </c>
      <c r="E450" s="1700"/>
      <c r="F450" s="439">
        <f t="shared" si="10"/>
        <v>0</v>
      </c>
      <c r="G450" s="1192"/>
      <c r="H450" s="863">
        <f t="shared" si="11"/>
        <v>0</v>
      </c>
      <c r="I450" s="1218">
        <v>88</v>
      </c>
      <c r="J450" s="877">
        <f t="shared" si="12"/>
        <v>0</v>
      </c>
    </row>
    <row r="451" spans="1:10" s="185" customFormat="1" ht="15">
      <c r="A451" s="529" t="s">
        <v>117</v>
      </c>
      <c r="B451" s="528" t="s">
        <v>1157</v>
      </c>
      <c r="C451" s="513" t="s">
        <v>49</v>
      </c>
      <c r="D451" s="513">
        <v>37</v>
      </c>
      <c r="E451" s="1700"/>
      <c r="F451" s="439">
        <f t="shared" si="10"/>
        <v>0</v>
      </c>
      <c r="G451" s="1192"/>
      <c r="H451" s="863">
        <f t="shared" si="11"/>
        <v>0</v>
      </c>
      <c r="I451" s="1218">
        <v>37</v>
      </c>
      <c r="J451" s="877">
        <f t="shared" si="12"/>
        <v>0</v>
      </c>
    </row>
    <row r="452" spans="1:10" s="185" customFormat="1" ht="15">
      <c r="A452" s="529" t="s">
        <v>372</v>
      </c>
      <c r="B452" s="528" t="s">
        <v>1158</v>
      </c>
      <c r="C452" s="513" t="s">
        <v>49</v>
      </c>
      <c r="D452" s="513">
        <v>15</v>
      </c>
      <c r="E452" s="1700"/>
      <c r="F452" s="439">
        <f t="shared" si="10"/>
        <v>0</v>
      </c>
      <c r="G452" s="1192"/>
      <c r="H452" s="863">
        <f t="shared" si="11"/>
        <v>0</v>
      </c>
      <c r="I452" s="1218">
        <v>15</v>
      </c>
      <c r="J452" s="877">
        <f t="shared" si="12"/>
        <v>0</v>
      </c>
    </row>
    <row r="453" spans="1:10" s="185" customFormat="1" ht="15">
      <c r="A453" s="529" t="s">
        <v>375</v>
      </c>
      <c r="B453" s="528" t="s">
        <v>1159</v>
      </c>
      <c r="C453" s="513" t="s">
        <v>49</v>
      </c>
      <c r="D453" s="513">
        <v>24</v>
      </c>
      <c r="E453" s="1700"/>
      <c r="F453" s="439">
        <f t="shared" si="10"/>
        <v>0</v>
      </c>
      <c r="G453" s="1192"/>
      <c r="H453" s="863">
        <f t="shared" si="11"/>
        <v>0</v>
      </c>
      <c r="I453" s="1218">
        <v>24</v>
      </c>
      <c r="J453" s="877">
        <f t="shared" si="12"/>
        <v>0</v>
      </c>
    </row>
    <row r="454" spans="1:10" s="185" customFormat="1" ht="15">
      <c r="A454" s="529"/>
      <c r="B454" s="528"/>
      <c r="C454" s="513"/>
      <c r="D454" s="513"/>
      <c r="E454" s="1695"/>
      <c r="F454" s="439"/>
      <c r="G454" s="1192"/>
      <c r="H454" s="863"/>
      <c r="I454" s="1218"/>
      <c r="J454" s="877"/>
    </row>
    <row r="455" spans="1:10" s="185" customFormat="1" ht="30">
      <c r="A455" s="529" t="s">
        <v>328</v>
      </c>
      <c r="B455" s="528" t="s">
        <v>1161</v>
      </c>
      <c r="C455" s="513" t="s">
        <v>49</v>
      </c>
      <c r="D455" s="513">
        <v>102</v>
      </c>
      <c r="E455" s="1700"/>
      <c r="F455" s="439">
        <f t="shared" si="10"/>
        <v>0</v>
      </c>
      <c r="G455" s="1192"/>
      <c r="H455" s="863">
        <f t="shared" si="11"/>
        <v>0</v>
      </c>
      <c r="I455" s="1218">
        <v>102</v>
      </c>
      <c r="J455" s="877">
        <f t="shared" si="12"/>
        <v>0</v>
      </c>
    </row>
    <row r="456" spans="1:10" s="185" customFormat="1" ht="30">
      <c r="A456" s="529" t="s">
        <v>394</v>
      </c>
      <c r="B456" s="528" t="s">
        <v>1163</v>
      </c>
      <c r="C456" s="513" t="s">
        <v>49</v>
      </c>
      <c r="D456" s="513">
        <v>20</v>
      </c>
      <c r="E456" s="1700"/>
      <c r="F456" s="439">
        <f t="shared" si="10"/>
        <v>0</v>
      </c>
      <c r="G456" s="1192"/>
      <c r="H456" s="863">
        <f t="shared" si="11"/>
        <v>0</v>
      </c>
      <c r="I456" s="1218">
        <v>20</v>
      </c>
      <c r="J456" s="877">
        <f t="shared" si="12"/>
        <v>0</v>
      </c>
    </row>
    <row r="457" spans="1:10" s="185" customFormat="1" ht="30">
      <c r="A457" s="529" t="s">
        <v>753</v>
      </c>
      <c r="B457" s="528" t="s">
        <v>1165</v>
      </c>
      <c r="C457" s="513" t="s">
        <v>49</v>
      </c>
      <c r="D457" s="513">
        <v>3</v>
      </c>
      <c r="E457" s="1700"/>
      <c r="F457" s="439">
        <f t="shared" si="10"/>
        <v>0</v>
      </c>
      <c r="G457" s="1192"/>
      <c r="H457" s="863">
        <f t="shared" si="11"/>
        <v>0</v>
      </c>
      <c r="I457" s="1218">
        <v>3</v>
      </c>
      <c r="J457" s="877">
        <f t="shared" si="12"/>
        <v>0</v>
      </c>
    </row>
    <row r="458" spans="1:10" s="185" customFormat="1" ht="30">
      <c r="A458" s="529" t="s">
        <v>772</v>
      </c>
      <c r="B458" s="528" t="s">
        <v>1167</v>
      </c>
      <c r="C458" s="513" t="s">
        <v>49</v>
      </c>
      <c r="D458" s="513">
        <v>100</v>
      </c>
      <c r="E458" s="1700"/>
      <c r="F458" s="439">
        <f t="shared" si="10"/>
        <v>0</v>
      </c>
      <c r="G458" s="1192"/>
      <c r="H458" s="863">
        <f t="shared" si="11"/>
        <v>0</v>
      </c>
      <c r="I458" s="1218">
        <v>100</v>
      </c>
      <c r="J458" s="877">
        <f t="shared" si="12"/>
        <v>0</v>
      </c>
    </row>
    <row r="459" spans="1:10" s="185" customFormat="1" ht="15">
      <c r="A459" s="529" t="s">
        <v>1160</v>
      </c>
      <c r="B459" s="528" t="s">
        <v>1169</v>
      </c>
      <c r="C459" s="513" t="s">
        <v>49</v>
      </c>
      <c r="D459" s="513">
        <v>25</v>
      </c>
      <c r="E459" s="1700"/>
      <c r="F459" s="439">
        <f t="shared" si="10"/>
        <v>0</v>
      </c>
      <c r="G459" s="1192"/>
      <c r="H459" s="863">
        <f t="shared" si="11"/>
        <v>0</v>
      </c>
      <c r="I459" s="1218">
        <v>25</v>
      </c>
      <c r="J459" s="877">
        <f t="shared" si="12"/>
        <v>0</v>
      </c>
    </row>
    <row r="460" spans="1:10" s="185" customFormat="1" ht="15">
      <c r="A460" s="529"/>
      <c r="B460" s="528"/>
      <c r="C460" s="513"/>
      <c r="D460" s="513"/>
      <c r="E460" s="1695"/>
      <c r="F460" s="439"/>
      <c r="G460" s="1192"/>
      <c r="H460" s="863"/>
      <c r="I460" s="1218"/>
      <c r="J460" s="877"/>
    </row>
    <row r="461" spans="1:10" s="185" customFormat="1" ht="15">
      <c r="A461" s="529"/>
      <c r="B461" s="528" t="s">
        <v>1170</v>
      </c>
      <c r="C461" s="513"/>
      <c r="D461" s="513"/>
      <c r="E461" s="1695"/>
      <c r="F461" s="439"/>
      <c r="G461" s="1192"/>
      <c r="H461" s="863">
        <f t="shared" si="11"/>
        <v>0</v>
      </c>
      <c r="I461" s="1218"/>
      <c r="J461" s="877">
        <f t="shared" si="12"/>
        <v>0</v>
      </c>
    </row>
    <row r="462" spans="1:10" s="185" customFormat="1" ht="15">
      <c r="A462" s="529" t="s">
        <v>1162</v>
      </c>
      <c r="B462" s="528" t="s">
        <v>1172</v>
      </c>
      <c r="C462" s="513" t="s">
        <v>826</v>
      </c>
      <c r="D462" s="513">
        <v>144</v>
      </c>
      <c r="E462" s="1700"/>
      <c r="F462" s="439">
        <f t="shared" si="10"/>
        <v>0</v>
      </c>
      <c r="G462" s="1192"/>
      <c r="H462" s="863">
        <f t="shared" si="11"/>
        <v>0</v>
      </c>
      <c r="I462" s="1218">
        <v>144</v>
      </c>
      <c r="J462" s="877">
        <f t="shared" si="12"/>
        <v>0</v>
      </c>
    </row>
    <row r="463" spans="1:10" s="185" customFormat="1" ht="15">
      <c r="A463" s="529" t="s">
        <v>1164</v>
      </c>
      <c r="B463" s="528" t="s">
        <v>1174</v>
      </c>
      <c r="C463" s="513" t="s">
        <v>826</v>
      </c>
      <c r="D463" s="513">
        <v>104</v>
      </c>
      <c r="E463" s="1700"/>
      <c r="F463" s="439">
        <f t="shared" si="10"/>
        <v>0</v>
      </c>
      <c r="G463" s="1192"/>
      <c r="H463" s="863">
        <f t="shared" si="11"/>
        <v>0</v>
      </c>
      <c r="I463" s="1218">
        <v>104</v>
      </c>
      <c r="J463" s="877">
        <f t="shared" si="12"/>
        <v>0</v>
      </c>
    </row>
    <row r="464" spans="1:10" s="185" customFormat="1" ht="15">
      <c r="A464" s="529"/>
      <c r="B464" s="528"/>
      <c r="C464" s="513"/>
      <c r="D464" s="513"/>
      <c r="E464" s="1695"/>
      <c r="F464" s="439"/>
      <c r="G464" s="1192"/>
      <c r="H464" s="863"/>
      <c r="I464" s="1218"/>
      <c r="J464" s="877"/>
    </row>
    <row r="465" spans="1:10" s="185" customFormat="1" ht="15">
      <c r="A465" s="529"/>
      <c r="B465" s="528" t="s">
        <v>1200</v>
      </c>
      <c r="C465" s="513"/>
      <c r="D465" s="513"/>
      <c r="E465" s="1695"/>
      <c r="F465" s="439"/>
      <c r="G465" s="1192"/>
      <c r="H465" s="863"/>
      <c r="I465" s="1218"/>
      <c r="J465" s="877"/>
    </row>
    <row r="466" spans="1:10" s="185" customFormat="1" ht="15">
      <c r="A466" s="529" t="s">
        <v>1166</v>
      </c>
      <c r="B466" s="528" t="s">
        <v>1202</v>
      </c>
      <c r="C466" s="513" t="s">
        <v>49</v>
      </c>
      <c r="D466" s="513">
        <v>24</v>
      </c>
      <c r="E466" s="1700"/>
      <c r="F466" s="439">
        <f t="shared" si="10"/>
        <v>0</v>
      </c>
      <c r="G466" s="1192"/>
      <c r="H466" s="863">
        <f t="shared" si="11"/>
        <v>0</v>
      </c>
      <c r="I466" s="1218">
        <v>24</v>
      </c>
      <c r="J466" s="877">
        <f t="shared" si="12"/>
        <v>0</v>
      </c>
    </row>
    <row r="467" spans="1:10" s="185" customFormat="1" ht="15">
      <c r="A467" s="529" t="s">
        <v>1168</v>
      </c>
      <c r="B467" s="528" t="s">
        <v>1204</v>
      </c>
      <c r="C467" s="513" t="s">
        <v>49</v>
      </c>
      <c r="D467" s="513">
        <v>3</v>
      </c>
      <c r="E467" s="1700"/>
      <c r="F467" s="439">
        <f t="shared" si="10"/>
        <v>0</v>
      </c>
      <c r="G467" s="1192"/>
      <c r="H467" s="863">
        <f t="shared" si="11"/>
        <v>0</v>
      </c>
      <c r="I467" s="1218">
        <v>3</v>
      </c>
      <c r="J467" s="877">
        <f t="shared" si="12"/>
        <v>0</v>
      </c>
    </row>
    <row r="468" spans="1:10" s="185" customFormat="1" ht="15">
      <c r="A468" s="529" t="s">
        <v>1171</v>
      </c>
      <c r="B468" s="528" t="s">
        <v>1206</v>
      </c>
      <c r="C468" s="513" t="s">
        <v>49</v>
      </c>
      <c r="D468" s="513">
        <v>2</v>
      </c>
      <c r="E468" s="1700"/>
      <c r="F468" s="439">
        <f t="shared" si="10"/>
        <v>0</v>
      </c>
      <c r="G468" s="1192"/>
      <c r="H468" s="863">
        <f t="shared" si="11"/>
        <v>0</v>
      </c>
      <c r="I468" s="1218">
        <v>2</v>
      </c>
      <c r="J468" s="877">
        <f t="shared" si="12"/>
        <v>0</v>
      </c>
    </row>
    <row r="469" spans="1:10" s="185" customFormat="1" ht="15">
      <c r="A469" s="529"/>
      <c r="B469" s="528"/>
      <c r="C469" s="513"/>
      <c r="D469" s="513"/>
      <c r="E469" s="1695"/>
      <c r="F469" s="439"/>
      <c r="G469" s="1192"/>
      <c r="H469" s="863"/>
      <c r="I469" s="1218"/>
      <c r="J469" s="877"/>
    </row>
    <row r="470" spans="1:10" s="185" customFormat="1" ht="15">
      <c r="A470" s="529" t="s">
        <v>1173</v>
      </c>
      <c r="B470" s="528" t="s">
        <v>1208</v>
      </c>
      <c r="C470" s="513" t="s">
        <v>48</v>
      </c>
      <c r="D470" s="513">
        <v>180</v>
      </c>
      <c r="E470" s="1700"/>
      <c r="F470" s="439">
        <f t="shared" si="10"/>
        <v>0</v>
      </c>
      <c r="G470" s="1192"/>
      <c r="H470" s="863">
        <f t="shared" si="11"/>
        <v>0</v>
      </c>
      <c r="I470" s="1218">
        <v>180</v>
      </c>
      <c r="J470" s="877">
        <f t="shared" si="12"/>
        <v>0</v>
      </c>
    </row>
    <row r="471" spans="1:10" s="185" customFormat="1" ht="15">
      <c r="A471" s="529"/>
      <c r="B471" s="528"/>
      <c r="C471" s="513"/>
      <c r="D471" s="513"/>
      <c r="E471" s="1695"/>
      <c r="F471" s="439"/>
      <c r="G471" s="1192"/>
      <c r="H471" s="863"/>
      <c r="I471" s="1218"/>
      <c r="J471" s="877"/>
    </row>
    <row r="472" spans="1:10" s="185" customFormat="1" ht="15">
      <c r="A472" s="529" t="s">
        <v>1176</v>
      </c>
      <c r="B472" s="528" t="s">
        <v>1255</v>
      </c>
      <c r="C472" s="513" t="s">
        <v>891</v>
      </c>
      <c r="D472" s="513">
        <v>0.05</v>
      </c>
      <c r="E472" s="1708">
        <f>SUM(F427:F470)</f>
        <v>0</v>
      </c>
      <c r="F472" s="439">
        <f t="shared" si="10"/>
        <v>0</v>
      </c>
      <c r="G472" s="1192"/>
      <c r="H472" s="863">
        <f t="shared" si="11"/>
        <v>0</v>
      </c>
      <c r="I472" s="1218">
        <v>0.05</v>
      </c>
      <c r="J472" s="877">
        <f t="shared" si="12"/>
        <v>0</v>
      </c>
    </row>
    <row r="473" spans="1:10" s="185" customFormat="1" ht="30">
      <c r="A473" s="529" t="s">
        <v>1178</v>
      </c>
      <c r="B473" s="528" t="s">
        <v>1256</v>
      </c>
      <c r="C473" s="513" t="s">
        <v>891</v>
      </c>
      <c r="D473" s="513">
        <v>0.05</v>
      </c>
      <c r="E473" s="1708">
        <f>SUM(F427:F470)</f>
        <v>0</v>
      </c>
      <c r="F473" s="439">
        <f t="shared" si="10"/>
        <v>0</v>
      </c>
      <c r="G473" s="1192"/>
      <c r="H473" s="863">
        <f t="shared" si="11"/>
        <v>0</v>
      </c>
      <c r="I473" s="1218">
        <v>0.05</v>
      </c>
      <c r="J473" s="877">
        <f t="shared" si="12"/>
        <v>0</v>
      </c>
    </row>
    <row r="474" spans="1:10" s="185" customFormat="1" ht="15">
      <c r="B474" s="190"/>
      <c r="C474" s="184"/>
      <c r="D474" s="184"/>
      <c r="E474" s="1693"/>
      <c r="F474" s="184"/>
      <c r="G474" s="1189"/>
      <c r="H474" s="1193"/>
      <c r="I474" s="1215"/>
      <c r="J474" s="1215"/>
    </row>
    <row r="475" spans="1:10" s="185" customFormat="1" ht="13.5" customHeight="1" thickBot="1">
      <c r="A475" s="532"/>
      <c r="B475" s="538"/>
      <c r="C475" s="532"/>
      <c r="D475" s="532"/>
      <c r="E475" s="1701"/>
      <c r="F475" s="532"/>
      <c r="G475" s="1199"/>
      <c r="H475" s="1194"/>
      <c r="I475" s="1216"/>
      <c r="J475" s="1216"/>
    </row>
    <row r="476" spans="1:10" s="185" customFormat="1" ht="15.75" thickTop="1">
      <c r="A476" s="191"/>
      <c r="B476" s="195"/>
      <c r="C476" s="184"/>
      <c r="D476" s="184"/>
      <c r="E476" s="1693"/>
      <c r="F476" s="184"/>
      <c r="G476" s="1189"/>
      <c r="H476" s="1193"/>
      <c r="I476" s="1215"/>
      <c r="J476" s="1215"/>
    </row>
    <row r="477" spans="1:10" s="185" customFormat="1" ht="15">
      <c r="A477" s="191"/>
      <c r="B477" s="195"/>
      <c r="C477" s="184"/>
      <c r="D477" s="184"/>
      <c r="E477" s="1693"/>
      <c r="F477" s="184" t="s">
        <v>1575</v>
      </c>
      <c r="G477" s="1189"/>
      <c r="H477" s="1193" t="s">
        <v>1585</v>
      </c>
      <c r="I477" s="1215"/>
      <c r="J477" s="1215" t="s">
        <v>1586</v>
      </c>
    </row>
    <row r="478" spans="1:10" s="185" customFormat="1" ht="15.75">
      <c r="B478" s="512" t="s">
        <v>1413</v>
      </c>
      <c r="C478" s="513"/>
      <c r="D478" s="513"/>
      <c r="E478" s="1695"/>
      <c r="F478" s="537">
        <f>SUM(F426:F476)</f>
        <v>0</v>
      </c>
      <c r="G478" s="1191"/>
      <c r="H478" s="1198">
        <f>SUM(H426:H477)</f>
        <v>0</v>
      </c>
      <c r="I478" s="1214"/>
      <c r="J478" s="1220">
        <f>SUM(J426:J477)</f>
        <v>0</v>
      </c>
    </row>
    <row r="479" spans="1:10" s="185" customFormat="1" ht="15">
      <c r="B479" s="190"/>
      <c r="C479" s="184"/>
      <c r="D479" s="184"/>
      <c r="E479" s="1693"/>
      <c r="F479" s="184"/>
      <c r="G479" s="1193"/>
      <c r="H479" s="1193"/>
      <c r="I479" s="1215"/>
      <c r="J479" s="1215"/>
    </row>
    <row r="480" spans="1:10" s="185" customFormat="1" ht="15.75">
      <c r="A480" s="187" t="s">
        <v>1102</v>
      </c>
      <c r="B480" s="188" t="s">
        <v>1265</v>
      </c>
      <c r="C480" s="190"/>
      <c r="D480" s="190"/>
      <c r="E480" s="1703"/>
      <c r="F480" s="190"/>
      <c r="G480" s="1193"/>
      <c r="H480" s="1193"/>
      <c r="I480" s="1215"/>
      <c r="J480" s="1215"/>
    </row>
    <row r="481" spans="1:10" s="152" customFormat="1" ht="12" customHeight="1">
      <c r="A481" s="150" t="s">
        <v>832</v>
      </c>
      <c r="B481" s="150" t="s">
        <v>833</v>
      </c>
      <c r="C481" s="150" t="s">
        <v>834</v>
      </c>
      <c r="D481" s="150" t="s">
        <v>1395</v>
      </c>
      <c r="E481" s="1657" t="s">
        <v>1375</v>
      </c>
      <c r="F481" s="150" t="s">
        <v>1587</v>
      </c>
      <c r="G481" s="1734" t="s">
        <v>1550</v>
      </c>
      <c r="H481" s="1735"/>
      <c r="I481" s="1736" t="s">
        <v>1551</v>
      </c>
      <c r="J481" s="1737"/>
    </row>
    <row r="482" spans="1:10" s="185" customFormat="1" ht="15">
      <c r="B482" s="195"/>
      <c r="C482" s="184"/>
      <c r="D482" s="184"/>
      <c r="E482" s="1693"/>
      <c r="F482" s="184"/>
      <c r="G482" s="919" t="s">
        <v>79</v>
      </c>
      <c r="H482" s="919" t="s">
        <v>1554</v>
      </c>
      <c r="I482" s="918" t="s">
        <v>79</v>
      </c>
      <c r="J482" s="918" t="s">
        <v>1554</v>
      </c>
    </row>
    <row r="483" spans="1:10" s="185" customFormat="1" ht="15">
      <c r="B483" s="195"/>
      <c r="C483" s="184"/>
      <c r="D483" s="184"/>
      <c r="E483" s="1693"/>
      <c r="F483" s="184"/>
      <c r="G483" s="1205"/>
      <c r="H483" s="1205"/>
      <c r="I483" s="1229"/>
      <c r="J483" s="1229"/>
    </row>
    <row r="484" spans="1:10" s="185" customFormat="1" ht="30">
      <c r="A484" s="529" t="s">
        <v>83</v>
      </c>
      <c r="B484" s="528" t="s">
        <v>1267</v>
      </c>
      <c r="C484" s="513" t="s">
        <v>49</v>
      </c>
      <c r="D484" s="513">
        <v>1</v>
      </c>
      <c r="E484" s="1700"/>
      <c r="F484" s="439">
        <f>D484*E484</f>
        <v>0</v>
      </c>
      <c r="G484" s="1192"/>
      <c r="H484" s="863">
        <f>E484*G484</f>
        <v>0</v>
      </c>
      <c r="I484" s="1214">
        <v>1</v>
      </c>
      <c r="J484" s="877">
        <f>E484*I484</f>
        <v>0</v>
      </c>
    </row>
    <row r="485" spans="1:10" s="185" customFormat="1" ht="15">
      <c r="A485" s="529"/>
      <c r="B485" s="528" t="s">
        <v>1218</v>
      </c>
      <c r="C485" s="513"/>
      <c r="D485" s="513"/>
      <c r="E485" s="1695"/>
      <c r="F485" s="513"/>
      <c r="G485" s="1192"/>
      <c r="H485" s="1191"/>
      <c r="I485" s="1214"/>
      <c r="J485" s="1214"/>
    </row>
    <row r="486" spans="1:10" s="185" customFormat="1" ht="15">
      <c r="A486" s="529"/>
      <c r="B486" s="528" t="s">
        <v>1219</v>
      </c>
      <c r="C486" s="513"/>
      <c r="D486" s="513"/>
      <c r="E486" s="1695"/>
      <c r="F486" s="513"/>
      <c r="G486" s="1192"/>
      <c r="H486" s="1191"/>
      <c r="I486" s="1214"/>
      <c r="J486" s="1214"/>
    </row>
    <row r="487" spans="1:10" s="185" customFormat="1" ht="15">
      <c r="A487" s="529"/>
      <c r="B487" s="528" t="s">
        <v>1220</v>
      </c>
      <c r="C487" s="513"/>
      <c r="D487" s="513"/>
      <c r="E487" s="1695"/>
      <c r="F487" s="513"/>
      <c r="G487" s="1192"/>
      <c r="H487" s="1191"/>
      <c r="I487" s="1214"/>
      <c r="J487" s="1214"/>
    </row>
    <row r="488" spans="1:10" s="185" customFormat="1" ht="15">
      <c r="A488" s="529"/>
      <c r="B488" s="528" t="s">
        <v>1221</v>
      </c>
      <c r="C488" s="513"/>
      <c r="D488" s="513"/>
      <c r="E488" s="1695"/>
      <c r="F488" s="513"/>
      <c r="G488" s="1192"/>
      <c r="H488" s="1191"/>
      <c r="I488" s="1214"/>
      <c r="J488" s="1214"/>
    </row>
    <row r="489" spans="1:10" s="185" customFormat="1" ht="15">
      <c r="A489" s="529"/>
      <c r="B489" s="528" t="s">
        <v>1222</v>
      </c>
      <c r="C489" s="513"/>
      <c r="D489" s="513"/>
      <c r="E489" s="1695"/>
      <c r="F489" s="513"/>
      <c r="G489" s="1192"/>
      <c r="H489" s="1191"/>
      <c r="I489" s="1214"/>
      <c r="J489" s="1214"/>
    </row>
    <row r="490" spans="1:10" s="185" customFormat="1" ht="15">
      <c r="A490" s="529"/>
      <c r="B490" s="528" t="s">
        <v>1223</v>
      </c>
      <c r="C490" s="513"/>
      <c r="D490" s="513"/>
      <c r="E490" s="1695"/>
      <c r="F490" s="513"/>
      <c r="G490" s="1192"/>
      <c r="H490" s="1191"/>
      <c r="I490" s="1214"/>
      <c r="J490" s="1214"/>
    </row>
    <row r="491" spans="1:10" s="185" customFormat="1" ht="15">
      <c r="A491" s="529"/>
      <c r="B491" s="528" t="s">
        <v>1224</v>
      </c>
      <c r="C491" s="513"/>
      <c r="D491" s="513"/>
      <c r="E491" s="1695"/>
      <c r="F491" s="513"/>
      <c r="G491" s="1192"/>
      <c r="H491" s="1191"/>
      <c r="I491" s="1214"/>
      <c r="J491" s="1214"/>
    </row>
    <row r="492" spans="1:10" s="185" customFormat="1" ht="15">
      <c r="A492" s="529"/>
      <c r="B492" s="528" t="s">
        <v>1225</v>
      </c>
      <c r="C492" s="513"/>
      <c r="D492" s="513"/>
      <c r="E492" s="1695"/>
      <c r="F492" s="513"/>
      <c r="G492" s="1192"/>
      <c r="H492" s="1191"/>
      <c r="I492" s="1214"/>
      <c r="J492" s="1214"/>
    </row>
    <row r="493" spans="1:10" s="185" customFormat="1" ht="15">
      <c r="A493" s="529"/>
      <c r="B493" s="528"/>
      <c r="C493" s="513"/>
      <c r="D493" s="513"/>
      <c r="E493" s="1695"/>
      <c r="F493" s="513"/>
      <c r="G493" s="1192"/>
      <c r="H493" s="1191"/>
      <c r="I493" s="1214"/>
      <c r="J493" s="1214"/>
    </row>
    <row r="494" spans="1:10" s="185" customFormat="1" ht="30">
      <c r="A494" s="529" t="s">
        <v>85</v>
      </c>
      <c r="B494" s="528" t="s">
        <v>1268</v>
      </c>
      <c r="C494" s="513" t="s">
        <v>49</v>
      </c>
      <c r="D494" s="513">
        <v>1</v>
      </c>
      <c r="E494" s="1700"/>
      <c r="F494" s="439">
        <f>D494*E494</f>
        <v>0</v>
      </c>
      <c r="G494" s="1192"/>
      <c r="H494" s="863">
        <f>E494*G494</f>
        <v>0</v>
      </c>
      <c r="I494" s="1214">
        <v>1</v>
      </c>
      <c r="J494" s="877">
        <f>E494*I494</f>
        <v>0</v>
      </c>
    </row>
    <row r="495" spans="1:10" s="185" customFormat="1" ht="15">
      <c r="A495" s="529"/>
      <c r="B495" s="528" t="s">
        <v>1218</v>
      </c>
      <c r="C495" s="513"/>
      <c r="D495" s="513"/>
      <c r="E495" s="1695"/>
      <c r="F495" s="513"/>
      <c r="G495" s="1192"/>
      <c r="H495" s="1191"/>
      <c r="I495" s="1214"/>
      <c r="J495" s="1214"/>
    </row>
    <row r="496" spans="1:10" s="185" customFormat="1" ht="15">
      <c r="A496" s="529"/>
      <c r="B496" s="528" t="s">
        <v>1219</v>
      </c>
      <c r="C496" s="513"/>
      <c r="D496" s="513"/>
      <c r="E496" s="1695"/>
      <c r="F496" s="513"/>
      <c r="G496" s="1192"/>
      <c r="H496" s="1191"/>
      <c r="I496" s="1214"/>
      <c r="J496" s="1214"/>
    </row>
    <row r="497" spans="1:10" s="185" customFormat="1" ht="15">
      <c r="A497" s="529"/>
      <c r="B497" s="528" t="s">
        <v>1220</v>
      </c>
      <c r="C497" s="513"/>
      <c r="D497" s="513"/>
      <c r="E497" s="1695"/>
      <c r="F497" s="513"/>
      <c r="G497" s="1192"/>
      <c r="H497" s="1191"/>
      <c r="I497" s="1214"/>
      <c r="J497" s="1214"/>
    </row>
    <row r="498" spans="1:10" s="185" customFormat="1" ht="15">
      <c r="A498" s="529"/>
      <c r="B498" s="528" t="s">
        <v>1230</v>
      </c>
      <c r="C498" s="513"/>
      <c r="D498" s="513"/>
      <c r="E498" s="1695"/>
      <c r="F498" s="513"/>
      <c r="G498" s="1192"/>
      <c r="H498" s="1191"/>
      <c r="I498" s="1214"/>
      <c r="J498" s="1214"/>
    </row>
    <row r="499" spans="1:10" s="185" customFormat="1" ht="15">
      <c r="A499" s="529"/>
      <c r="B499" s="528" t="s">
        <v>1222</v>
      </c>
      <c r="C499" s="513"/>
      <c r="D499" s="513"/>
      <c r="E499" s="1695"/>
      <c r="F499" s="513"/>
      <c r="G499" s="1192"/>
      <c r="H499" s="1191"/>
      <c r="I499" s="1214"/>
      <c r="J499" s="1214"/>
    </row>
    <row r="500" spans="1:10" s="185" customFormat="1" ht="15">
      <c r="A500" s="529"/>
      <c r="B500" s="528" t="s">
        <v>1223</v>
      </c>
      <c r="C500" s="513"/>
      <c r="D500" s="513"/>
      <c r="E500" s="1695"/>
      <c r="F500" s="513"/>
      <c r="G500" s="1192"/>
      <c r="H500" s="1191"/>
      <c r="I500" s="1214"/>
      <c r="J500" s="1214"/>
    </row>
    <row r="501" spans="1:10" s="185" customFormat="1" ht="15">
      <c r="A501" s="529"/>
      <c r="B501" s="528" t="s">
        <v>1224</v>
      </c>
      <c r="C501" s="513"/>
      <c r="D501" s="513"/>
      <c r="E501" s="1695"/>
      <c r="F501" s="513"/>
      <c r="G501" s="1192"/>
      <c r="H501" s="1191"/>
      <c r="I501" s="1214"/>
      <c r="J501" s="1214"/>
    </row>
    <row r="502" spans="1:10" s="185" customFormat="1" ht="15">
      <c r="A502" s="529"/>
      <c r="B502" s="528" t="s">
        <v>1225</v>
      </c>
      <c r="C502" s="513"/>
      <c r="D502" s="513"/>
      <c r="E502" s="1695"/>
      <c r="F502" s="513"/>
      <c r="G502" s="1192"/>
      <c r="H502" s="1191"/>
      <c r="I502" s="1214"/>
      <c r="J502" s="1214"/>
    </row>
    <row r="503" spans="1:10" s="185" customFormat="1" ht="15">
      <c r="A503" s="529"/>
      <c r="B503" s="528"/>
      <c r="C503" s="513"/>
      <c r="D503" s="513"/>
      <c r="E503" s="1695"/>
      <c r="F503" s="513"/>
      <c r="G503" s="1192"/>
      <c r="H503" s="1191"/>
      <c r="I503" s="1214"/>
      <c r="J503" s="1214"/>
    </row>
    <row r="504" spans="1:10" s="185" customFormat="1" ht="30">
      <c r="A504" s="529" t="s">
        <v>87</v>
      </c>
      <c r="B504" s="528" t="s">
        <v>1269</v>
      </c>
      <c r="C504" s="513" t="s">
        <v>49</v>
      </c>
      <c r="D504" s="513">
        <v>1</v>
      </c>
      <c r="E504" s="1700"/>
      <c r="F504" s="439">
        <f>D504*E504</f>
        <v>0</v>
      </c>
      <c r="G504" s="1192"/>
      <c r="H504" s="863">
        <f>E504*G504</f>
        <v>0</v>
      </c>
      <c r="I504" s="1214">
        <v>1</v>
      </c>
      <c r="J504" s="877">
        <f>E504*I504</f>
        <v>0</v>
      </c>
    </row>
    <row r="505" spans="1:10" s="185" customFormat="1" ht="15">
      <c r="A505" s="529"/>
      <c r="B505" s="528" t="s">
        <v>1218</v>
      </c>
      <c r="C505" s="513"/>
      <c r="D505" s="513"/>
      <c r="E505" s="1695"/>
      <c r="F505" s="513"/>
      <c r="G505" s="1192"/>
      <c r="H505" s="1191"/>
      <c r="I505" s="1214"/>
      <c r="J505" s="1214"/>
    </row>
    <row r="506" spans="1:10" s="185" customFormat="1" ht="15">
      <c r="A506" s="529"/>
      <c r="B506" s="528" t="s">
        <v>1219</v>
      </c>
      <c r="C506" s="513"/>
      <c r="D506" s="513"/>
      <c r="E506" s="1695"/>
      <c r="F506" s="513"/>
      <c r="G506" s="1192"/>
      <c r="H506" s="1191"/>
      <c r="I506" s="1214"/>
      <c r="J506" s="1214"/>
    </row>
    <row r="507" spans="1:10" s="185" customFormat="1" ht="15">
      <c r="A507" s="529"/>
      <c r="B507" s="528" t="s">
        <v>1220</v>
      </c>
      <c r="C507" s="513"/>
      <c r="D507" s="513"/>
      <c r="E507" s="1695"/>
      <c r="F507" s="513"/>
      <c r="G507" s="1192"/>
      <c r="H507" s="1191"/>
      <c r="I507" s="1214"/>
      <c r="J507" s="1214"/>
    </row>
    <row r="508" spans="1:10" s="185" customFormat="1" ht="15">
      <c r="A508" s="529"/>
      <c r="B508" s="528" t="s">
        <v>1235</v>
      </c>
      <c r="C508" s="513"/>
      <c r="D508" s="513"/>
      <c r="E508" s="1695"/>
      <c r="F508" s="513"/>
      <c r="G508" s="1192"/>
      <c r="H508" s="1191"/>
      <c r="I508" s="1214"/>
      <c r="J508" s="1214"/>
    </row>
    <row r="509" spans="1:10" s="185" customFormat="1" ht="15">
      <c r="A509" s="529"/>
      <c r="B509" s="528" t="s">
        <v>1236</v>
      </c>
      <c r="C509" s="513"/>
      <c r="D509" s="513"/>
      <c r="E509" s="1695"/>
      <c r="F509" s="513"/>
      <c r="G509" s="1192"/>
      <c r="H509" s="1191"/>
      <c r="I509" s="1214"/>
      <c r="J509" s="1214"/>
    </row>
    <row r="510" spans="1:10" s="185" customFormat="1" ht="15">
      <c r="A510" s="529"/>
      <c r="B510" s="528" t="s">
        <v>1237</v>
      </c>
      <c r="C510" s="513"/>
      <c r="D510" s="513"/>
      <c r="E510" s="1695"/>
      <c r="F510" s="513"/>
      <c r="G510" s="1192"/>
      <c r="H510" s="1191"/>
      <c r="I510" s="1214"/>
      <c r="J510" s="1214"/>
    </row>
    <row r="511" spans="1:10" s="185" customFormat="1" ht="15">
      <c r="A511" s="529"/>
      <c r="B511" s="528" t="s">
        <v>1224</v>
      </c>
      <c r="C511" s="513"/>
      <c r="D511" s="513"/>
      <c r="E511" s="1695"/>
      <c r="F511" s="513"/>
      <c r="G511" s="1192"/>
      <c r="H511" s="1191"/>
      <c r="I511" s="1214"/>
      <c r="J511" s="1214"/>
    </row>
    <row r="512" spans="1:10" s="185" customFormat="1" ht="15">
      <c r="A512" s="529"/>
      <c r="B512" s="528" t="s">
        <v>1225</v>
      </c>
      <c r="C512" s="513"/>
      <c r="D512" s="513"/>
      <c r="E512" s="1695"/>
      <c r="F512" s="513"/>
      <c r="G512" s="1192"/>
      <c r="H512" s="1191"/>
      <c r="I512" s="1214"/>
      <c r="J512" s="1214"/>
    </row>
    <row r="513" spans="1:10" s="185" customFormat="1" ht="15">
      <c r="A513" s="529"/>
      <c r="B513" s="528"/>
      <c r="C513" s="513"/>
      <c r="D513" s="513"/>
      <c r="E513" s="1695"/>
      <c r="F513" s="513"/>
      <c r="G513" s="1192"/>
      <c r="H513" s="1191"/>
      <c r="I513" s="1214"/>
      <c r="J513" s="1214"/>
    </row>
    <row r="514" spans="1:10" s="185" customFormat="1" ht="15">
      <c r="A514" s="529" t="s">
        <v>88</v>
      </c>
      <c r="B514" s="528" t="s">
        <v>1255</v>
      </c>
      <c r="C514" s="513" t="s">
        <v>891</v>
      </c>
      <c r="D514" s="513">
        <v>0.05</v>
      </c>
      <c r="E514" s="1708">
        <f>SUM(F484:F510)</f>
        <v>0</v>
      </c>
      <c r="F514" s="439">
        <f>D514*E514</f>
        <v>0</v>
      </c>
      <c r="G514" s="1192"/>
      <c r="H514" s="863">
        <f>E514*G514</f>
        <v>0</v>
      </c>
      <c r="I514" s="1218">
        <v>0.05</v>
      </c>
      <c r="J514" s="877">
        <f>E514*I514</f>
        <v>0</v>
      </c>
    </row>
    <row r="515" spans="1:10" s="185" customFormat="1" ht="30">
      <c r="A515" s="529" t="s">
        <v>89</v>
      </c>
      <c r="B515" s="528" t="s">
        <v>1256</v>
      </c>
      <c r="C515" s="513" t="s">
        <v>891</v>
      </c>
      <c r="D515" s="513">
        <v>0.05</v>
      </c>
      <c r="E515" s="1708">
        <f>SUM(F483:F506)</f>
        <v>0</v>
      </c>
      <c r="F515" s="439">
        <f>D515*E515</f>
        <v>0</v>
      </c>
      <c r="G515" s="1192"/>
      <c r="H515" s="863">
        <f>E515*G515</f>
        <v>0</v>
      </c>
      <c r="I515" s="1218">
        <v>0.05</v>
      </c>
      <c r="J515" s="877">
        <f>E515*I515</f>
        <v>0</v>
      </c>
    </row>
    <row r="516" spans="1:10" s="185" customFormat="1" ht="30">
      <c r="A516" s="529" t="s">
        <v>45</v>
      </c>
      <c r="B516" s="528" t="s">
        <v>1257</v>
      </c>
      <c r="C516" s="513" t="s">
        <v>923</v>
      </c>
      <c r="D516" s="513">
        <v>1</v>
      </c>
      <c r="E516" s="1700"/>
      <c r="F516" s="439">
        <f>D516*E516</f>
        <v>0</v>
      </c>
      <c r="G516" s="1192"/>
      <c r="H516" s="863">
        <f>E516*G516</f>
        <v>0</v>
      </c>
      <c r="I516" s="1218">
        <v>1</v>
      </c>
      <c r="J516" s="877">
        <f>E516*I516</f>
        <v>0</v>
      </c>
    </row>
    <row r="517" spans="1:10" s="185" customFormat="1" ht="15">
      <c r="A517" s="191"/>
      <c r="B517" s="196"/>
      <c r="C517" s="184"/>
      <c r="D517" s="184"/>
      <c r="E517" s="1693"/>
      <c r="F517" s="184"/>
      <c r="G517" s="1189"/>
      <c r="H517" s="1193"/>
      <c r="I517" s="1215"/>
      <c r="J517" s="1215"/>
    </row>
    <row r="518" spans="1:10" s="185" customFormat="1" ht="13.5" customHeight="1" thickBot="1">
      <c r="A518" s="532"/>
      <c r="B518" s="538"/>
      <c r="C518" s="532"/>
      <c r="D518" s="532"/>
      <c r="E518" s="1701"/>
      <c r="F518" s="532"/>
      <c r="G518" s="1199"/>
      <c r="H518" s="1194"/>
      <c r="I518" s="1216"/>
      <c r="J518" s="1216"/>
    </row>
    <row r="519" spans="1:10" s="185" customFormat="1" ht="15.75" thickTop="1">
      <c r="A519" s="191"/>
      <c r="B519" s="195"/>
      <c r="C519" s="184"/>
      <c r="D519" s="184"/>
      <c r="E519" s="1693"/>
      <c r="F519" s="184"/>
      <c r="G519" s="1189"/>
      <c r="H519" s="1193"/>
      <c r="I519" s="1215"/>
      <c r="J519" s="1215"/>
    </row>
    <row r="520" spans="1:10" s="185" customFormat="1" ht="15">
      <c r="A520" s="191"/>
      <c r="B520" s="195"/>
      <c r="C520" s="184"/>
      <c r="D520" s="184"/>
      <c r="E520" s="1693"/>
      <c r="F520" s="184" t="s">
        <v>1575</v>
      </c>
      <c r="G520" s="1189"/>
      <c r="H520" s="1193" t="s">
        <v>1585</v>
      </c>
      <c r="I520" s="1215"/>
      <c r="J520" s="1215" t="s">
        <v>1586</v>
      </c>
    </row>
    <row r="521" spans="1:10" s="185" customFormat="1" ht="15.75">
      <c r="B521" s="512" t="s">
        <v>1414</v>
      </c>
      <c r="C521" s="513"/>
      <c r="D521" s="513"/>
      <c r="E521" s="1695"/>
      <c r="F521" s="514">
        <f>SUM(F484:F519)</f>
        <v>0</v>
      </c>
      <c r="G521" s="1191"/>
      <c r="H521" s="1195">
        <f>SUM(H484:H520)</f>
        <v>0</v>
      </c>
      <c r="I521" s="1214"/>
      <c r="J521" s="1217">
        <f>SUM(J484:J520)</f>
        <v>0</v>
      </c>
    </row>
    <row r="522" spans="1:10" s="185" customFormat="1" ht="15">
      <c r="B522" s="190"/>
      <c r="C522" s="184"/>
      <c r="D522" s="184"/>
      <c r="E522" s="1693"/>
      <c r="F522" s="184"/>
      <c r="G522" s="1193"/>
      <c r="H522" s="1193"/>
      <c r="I522" s="1215"/>
      <c r="J522" s="1215"/>
    </row>
    <row r="523" spans="1:10" ht="18">
      <c r="A523" s="197"/>
      <c r="B523" s="204" t="s">
        <v>1097</v>
      </c>
      <c r="G523" s="872"/>
      <c r="H523" s="872"/>
      <c r="I523" s="1019"/>
      <c r="J523" s="1019"/>
    </row>
    <row r="524" spans="1:10" ht="18">
      <c r="A524" s="197"/>
      <c r="B524" s="204"/>
      <c r="F524" s="248" t="s">
        <v>180</v>
      </c>
      <c r="G524" s="1091"/>
      <c r="H524" s="1200" t="s">
        <v>180</v>
      </c>
      <c r="I524" s="1140"/>
      <c r="J524" s="1221" t="s">
        <v>180</v>
      </c>
    </row>
    <row r="525" spans="1:10" ht="15.75">
      <c r="A525" s="197"/>
      <c r="B525" s="208" t="s">
        <v>1461</v>
      </c>
      <c r="F525" s="426" t="s">
        <v>1574</v>
      </c>
      <c r="G525" s="1091"/>
      <c r="H525" s="1092" t="s">
        <v>1493</v>
      </c>
      <c r="I525" s="1140"/>
      <c r="J525" s="1222" t="s">
        <v>1573</v>
      </c>
    </row>
    <row r="526" spans="1:10" ht="18">
      <c r="A526" s="197"/>
      <c r="B526" s="204"/>
      <c r="F526" s="249" t="s">
        <v>1495</v>
      </c>
      <c r="G526" s="1091"/>
      <c r="H526" s="1093" t="s">
        <v>1496</v>
      </c>
      <c r="I526" s="1140"/>
      <c r="J526" s="1142" t="s">
        <v>1496</v>
      </c>
    </row>
    <row r="527" spans="1:10" ht="15.75">
      <c r="A527" s="548" t="s">
        <v>1098</v>
      </c>
      <c r="B527" s="549" t="s">
        <v>1099</v>
      </c>
      <c r="C527" s="304"/>
      <c r="D527" s="304"/>
      <c r="E527" s="1305"/>
      <c r="F527" s="550">
        <f>$F$573</f>
        <v>0</v>
      </c>
      <c r="G527" s="864"/>
      <c r="H527" s="1206">
        <f>$H$573</f>
        <v>0</v>
      </c>
      <c r="I527" s="878"/>
      <c r="J527" s="1230">
        <f>$J$573</f>
        <v>0</v>
      </c>
    </row>
    <row r="528" spans="1:10" ht="15.75">
      <c r="A528" s="548" t="s">
        <v>1100</v>
      </c>
      <c r="B528" s="549" t="s">
        <v>1101</v>
      </c>
      <c r="C528" s="304"/>
      <c r="D528" s="304"/>
      <c r="E528" s="1305"/>
      <c r="F528" s="550">
        <f>$F$633</f>
        <v>0</v>
      </c>
      <c r="G528" s="864"/>
      <c r="H528" s="1206">
        <f>$H$633</f>
        <v>0</v>
      </c>
      <c r="I528" s="878"/>
      <c r="J528" s="1230">
        <f>$J$633</f>
        <v>0</v>
      </c>
    </row>
    <row r="529" spans="1:10" ht="16.5" thickBot="1">
      <c r="A529" s="551"/>
      <c r="B529" s="552"/>
      <c r="C529" s="354"/>
      <c r="D529" s="354"/>
      <c r="E529" s="1353"/>
      <c r="F529" s="553"/>
      <c r="G529" s="1003"/>
      <c r="H529" s="1003"/>
      <c r="I529" s="997"/>
      <c r="J529" s="997"/>
    </row>
    <row r="530" spans="1:10" ht="16.5" thickTop="1">
      <c r="A530" s="546"/>
      <c r="B530" s="205"/>
      <c r="C530" s="37"/>
      <c r="D530" s="37"/>
      <c r="E530" s="1354"/>
      <c r="F530" s="547"/>
      <c r="G530" s="872"/>
      <c r="H530" s="872"/>
      <c r="I530" s="1019"/>
      <c r="J530" s="1019"/>
    </row>
    <row r="531" spans="1:10" ht="15.75">
      <c r="A531" s="546"/>
      <c r="B531" s="205"/>
      <c r="C531" s="37"/>
      <c r="D531" s="37"/>
      <c r="E531" s="1354"/>
      <c r="F531" s="547"/>
      <c r="G531" s="872"/>
      <c r="H531" s="872"/>
      <c r="I531" s="1019"/>
      <c r="J531" s="1019"/>
    </row>
    <row r="532" spans="1:10" ht="15.75">
      <c r="A532" s="207"/>
      <c r="B532" s="549" t="s">
        <v>1415</v>
      </c>
      <c r="C532" s="304"/>
      <c r="D532" s="304"/>
      <c r="E532" s="1305"/>
      <c r="F532" s="550">
        <f>SUM(F527:F529)</f>
        <v>0</v>
      </c>
      <c r="G532" s="864"/>
      <c r="H532" s="1207">
        <f>SUM(H527:H531)</f>
        <v>0</v>
      </c>
      <c r="I532" s="981"/>
      <c r="J532" s="1231">
        <f>SUM(J527:J531)</f>
        <v>0</v>
      </c>
    </row>
    <row r="533" spans="1:10" ht="15.75">
      <c r="A533" s="207"/>
      <c r="B533" s="205"/>
      <c r="G533" s="872"/>
      <c r="H533" s="872"/>
      <c r="I533" s="1019"/>
      <c r="J533" s="1019"/>
    </row>
    <row r="534" spans="1:10" ht="14.25">
      <c r="A534" s="207"/>
      <c r="B534" s="203" t="s">
        <v>1104</v>
      </c>
      <c r="G534" s="872"/>
      <c r="H534" s="872"/>
      <c r="I534" s="1019"/>
      <c r="J534" s="1019"/>
    </row>
    <row r="535" spans="1:10" ht="14.25">
      <c r="A535" s="207"/>
      <c r="B535" s="203"/>
      <c r="G535" s="872"/>
      <c r="H535" s="872"/>
      <c r="I535" s="1019"/>
      <c r="J535" s="1019"/>
    </row>
    <row r="536" spans="1:10" ht="15">
      <c r="A536" s="207"/>
      <c r="B536" s="201" t="s">
        <v>1105</v>
      </c>
      <c r="G536" s="872"/>
      <c r="H536" s="872"/>
      <c r="I536" s="1019"/>
      <c r="J536" s="1019"/>
    </row>
    <row r="537" spans="1:10" ht="15">
      <c r="A537" s="207"/>
      <c r="B537" s="201" t="s">
        <v>1106</v>
      </c>
      <c r="G537" s="872"/>
      <c r="H537" s="872"/>
      <c r="I537" s="1019"/>
      <c r="J537" s="1019"/>
    </row>
    <row r="538" spans="1:10" ht="15">
      <c r="A538" s="207"/>
      <c r="B538" s="201"/>
      <c r="G538" s="872"/>
      <c r="H538" s="872"/>
      <c r="I538" s="1019"/>
      <c r="J538" s="1019"/>
    </row>
    <row r="539" spans="1:10" ht="15">
      <c r="A539" s="207"/>
      <c r="B539" s="201" t="s">
        <v>1107</v>
      </c>
      <c r="G539" s="872"/>
      <c r="H539" s="872"/>
      <c r="I539" s="1019"/>
      <c r="J539" s="1019"/>
    </row>
    <row r="540" spans="1:10" ht="15">
      <c r="A540" s="207"/>
      <c r="B540" s="201"/>
      <c r="G540" s="872"/>
      <c r="H540" s="872"/>
      <c r="I540" s="1019"/>
      <c r="J540" s="1019"/>
    </row>
    <row r="541" spans="1:10" ht="15">
      <c r="A541" s="207"/>
      <c r="B541" s="201" t="s">
        <v>1108</v>
      </c>
      <c r="G541" s="872"/>
      <c r="H541" s="872"/>
      <c r="I541" s="1019"/>
      <c r="J541" s="1019"/>
    </row>
    <row r="542" spans="1:10" ht="15">
      <c r="A542" s="207"/>
      <c r="B542" s="201"/>
      <c r="G542" s="872"/>
      <c r="H542" s="872"/>
      <c r="I542" s="1019"/>
      <c r="J542" s="1019"/>
    </row>
    <row r="543" spans="1:10" ht="15">
      <c r="A543" s="199"/>
      <c r="B543" s="197"/>
      <c r="C543" s="197"/>
      <c r="D543" s="197"/>
      <c r="E543" s="1704"/>
      <c r="F543" s="197"/>
      <c r="G543" s="1208"/>
      <c r="H543" s="872"/>
      <c r="I543" s="1019"/>
      <c r="J543" s="1019"/>
    </row>
    <row r="544" spans="1:10" ht="15.75">
      <c r="A544" s="206" t="s">
        <v>1098</v>
      </c>
      <c r="B544" s="202" t="s">
        <v>1099</v>
      </c>
      <c r="C544" s="197"/>
      <c r="D544" s="197"/>
      <c r="E544" s="1704"/>
      <c r="F544" s="197"/>
      <c r="G544" s="1208"/>
      <c r="H544" s="872"/>
      <c r="I544" s="1019"/>
      <c r="J544" s="1019"/>
    </row>
    <row r="545" spans="1:10" s="152" customFormat="1" ht="12.75" customHeight="1">
      <c r="A545" s="150" t="s">
        <v>832</v>
      </c>
      <c r="B545" s="150" t="s">
        <v>833</v>
      </c>
      <c r="C545" s="150" t="s">
        <v>834</v>
      </c>
      <c r="D545" s="150" t="s">
        <v>1395</v>
      </c>
      <c r="E545" s="1657" t="s">
        <v>1375</v>
      </c>
      <c r="F545" s="150" t="s">
        <v>1587</v>
      </c>
      <c r="G545" s="1734" t="s">
        <v>1550</v>
      </c>
      <c r="H545" s="1735"/>
      <c r="I545" s="1736" t="s">
        <v>1551</v>
      </c>
      <c r="J545" s="1737"/>
    </row>
    <row r="546" spans="1:10" ht="13.5" customHeight="1">
      <c r="A546" s="206"/>
      <c r="B546" s="202"/>
      <c r="C546" s="197"/>
      <c r="D546" s="197"/>
      <c r="E546" s="1704"/>
      <c r="F546" s="197"/>
      <c r="G546" s="920" t="s">
        <v>79</v>
      </c>
      <c r="H546" s="920" t="s">
        <v>1554</v>
      </c>
      <c r="I546" s="934" t="s">
        <v>79</v>
      </c>
      <c r="J546" s="934" t="s">
        <v>1554</v>
      </c>
    </row>
    <row r="547" spans="1:10" ht="30">
      <c r="A547" s="554" t="s">
        <v>83</v>
      </c>
      <c r="B547" s="528" t="s">
        <v>1110</v>
      </c>
      <c r="C547" s="555" t="s">
        <v>49</v>
      </c>
      <c r="D547" s="555">
        <v>6</v>
      </c>
      <c r="E547" s="1389"/>
      <c r="F547" s="439">
        <f>D547*E547</f>
        <v>0</v>
      </c>
      <c r="G547" s="1209">
        <v>6</v>
      </c>
      <c r="H547" s="863">
        <f>E547*G547</f>
        <v>0</v>
      </c>
      <c r="I547" s="1165"/>
      <c r="J547" s="877">
        <f>E547*I547</f>
        <v>0</v>
      </c>
    </row>
    <row r="548" spans="1:10" ht="15">
      <c r="A548" s="554"/>
      <c r="B548" s="528"/>
      <c r="C548" s="555"/>
      <c r="D548" s="555"/>
      <c r="E548" s="1305"/>
      <c r="F548" s="555"/>
      <c r="G548" s="1209"/>
      <c r="H548" s="864"/>
      <c r="I548" s="1165"/>
      <c r="J548" s="878"/>
    </row>
    <row r="549" spans="1:10" ht="30">
      <c r="A549" s="554"/>
      <c r="B549" s="528" t="s">
        <v>1111</v>
      </c>
      <c r="C549" s="555"/>
      <c r="D549" s="555"/>
      <c r="E549" s="1705"/>
      <c r="F549" s="555"/>
      <c r="G549" s="1209"/>
      <c r="H549" s="864"/>
      <c r="I549" s="1165"/>
      <c r="J549" s="878"/>
    </row>
    <row r="550" spans="1:10" ht="30">
      <c r="A550" s="554" t="s">
        <v>85</v>
      </c>
      <c r="B550" s="528" t="s">
        <v>1270</v>
      </c>
      <c r="C550" s="555" t="s">
        <v>49</v>
      </c>
      <c r="D550" s="555">
        <v>2</v>
      </c>
      <c r="E550" s="1389"/>
      <c r="F550" s="439">
        <f>D550*E550</f>
        <v>0</v>
      </c>
      <c r="G550" s="1209">
        <v>2</v>
      </c>
      <c r="H550" s="863">
        <f>E550*G550</f>
        <v>0</v>
      </c>
      <c r="I550" s="1165"/>
      <c r="J550" s="877">
        <f>E550*I550</f>
        <v>0</v>
      </c>
    </row>
    <row r="551" spans="1:10" ht="30">
      <c r="A551" s="554"/>
      <c r="B551" s="528" t="s">
        <v>1271</v>
      </c>
      <c r="C551" s="555"/>
      <c r="D551" s="555"/>
      <c r="E551" s="1705"/>
      <c r="F551" s="439"/>
      <c r="G551" s="1209"/>
      <c r="H551" s="864"/>
      <c r="I551" s="1165"/>
      <c r="J551" s="878"/>
    </row>
    <row r="552" spans="1:10" ht="15">
      <c r="A552" s="554"/>
      <c r="B552" s="528"/>
      <c r="C552" s="555"/>
      <c r="D552" s="555"/>
      <c r="E552" s="1705"/>
      <c r="F552" s="439"/>
      <c r="G552" s="1209"/>
      <c r="H552" s="864"/>
      <c r="I552" s="1165"/>
      <c r="J552" s="878"/>
    </row>
    <row r="553" spans="1:10" ht="30">
      <c r="A553" s="554" t="s">
        <v>87</v>
      </c>
      <c r="B553" s="528" t="s">
        <v>1259</v>
      </c>
      <c r="C553" s="555" t="s">
        <v>49</v>
      </c>
      <c r="D553" s="555">
        <v>2</v>
      </c>
      <c r="E553" s="1389"/>
      <c r="F553" s="439">
        <f>D553*E553</f>
        <v>0</v>
      </c>
      <c r="G553" s="1209">
        <v>2</v>
      </c>
      <c r="H553" s="863">
        <f>E553*G553</f>
        <v>0</v>
      </c>
      <c r="I553" s="1165"/>
      <c r="J553" s="877">
        <f>E553*I553</f>
        <v>0</v>
      </c>
    </row>
    <row r="554" spans="1:10" ht="30">
      <c r="A554" s="554"/>
      <c r="B554" s="528" t="s">
        <v>1260</v>
      </c>
      <c r="C554" s="555"/>
      <c r="D554" s="555"/>
      <c r="E554" s="1705"/>
      <c r="F554" s="439"/>
      <c r="G554" s="1209"/>
      <c r="H554" s="864"/>
      <c r="I554" s="1165"/>
      <c r="J554" s="878"/>
    </row>
    <row r="555" spans="1:10" ht="15">
      <c r="A555" s="554"/>
      <c r="B555" s="528"/>
      <c r="C555" s="555"/>
      <c r="D555" s="555"/>
      <c r="E555" s="1705"/>
      <c r="F555" s="439"/>
      <c r="G555" s="1209"/>
      <c r="H555" s="864"/>
      <c r="I555" s="1165"/>
      <c r="J555" s="878"/>
    </row>
    <row r="556" spans="1:10" ht="15">
      <c r="A556" s="554" t="s">
        <v>88</v>
      </c>
      <c r="B556" s="528" t="s">
        <v>1114</v>
      </c>
      <c r="C556" s="555" t="s">
        <v>49</v>
      </c>
      <c r="D556" s="555">
        <v>52</v>
      </c>
      <c r="E556" s="1389"/>
      <c r="F556" s="439">
        <f>D556*E556</f>
        <v>0</v>
      </c>
      <c r="G556" s="1209">
        <v>52</v>
      </c>
      <c r="H556" s="863">
        <f>E556*G556</f>
        <v>0</v>
      </c>
      <c r="I556" s="1165"/>
      <c r="J556" s="877">
        <f>E556*I556</f>
        <v>0</v>
      </c>
    </row>
    <row r="557" spans="1:10" ht="17.25" customHeight="1">
      <c r="A557" s="554"/>
      <c r="B557" s="528" t="s">
        <v>1115</v>
      </c>
      <c r="C557" s="555"/>
      <c r="D557" s="555"/>
      <c r="E557" s="1705"/>
      <c r="F557" s="439"/>
      <c r="G557" s="1209"/>
      <c r="H557" s="864"/>
      <c r="I557" s="1165"/>
      <c r="J557" s="878"/>
    </row>
    <row r="558" spans="1:10" ht="17.25" customHeight="1">
      <c r="A558" s="554"/>
      <c r="B558" s="528"/>
      <c r="C558" s="555"/>
      <c r="D558" s="555"/>
      <c r="E558" s="1705"/>
      <c r="F558" s="439"/>
      <c r="G558" s="1209"/>
      <c r="H558" s="864"/>
      <c r="I558" s="1165"/>
      <c r="J558" s="878"/>
    </row>
    <row r="559" spans="1:10" ht="30">
      <c r="A559" s="554" t="s">
        <v>89</v>
      </c>
      <c r="B559" s="528" t="s">
        <v>1118</v>
      </c>
      <c r="C559" s="555" t="s">
        <v>49</v>
      </c>
      <c r="D559" s="555">
        <v>55</v>
      </c>
      <c r="E559" s="1389"/>
      <c r="F559" s="439">
        <f>D559*E559</f>
        <v>0</v>
      </c>
      <c r="G559" s="1209">
        <v>55</v>
      </c>
      <c r="H559" s="863">
        <f>E559*G559</f>
        <v>0</v>
      </c>
      <c r="I559" s="1165"/>
      <c r="J559" s="877">
        <f>E559*I559</f>
        <v>0</v>
      </c>
    </row>
    <row r="560" spans="1:10" ht="30">
      <c r="A560" s="554"/>
      <c r="B560" s="528" t="s">
        <v>1119</v>
      </c>
      <c r="C560" s="555"/>
      <c r="D560" s="555"/>
      <c r="E560" s="1705"/>
      <c r="F560" s="439"/>
      <c r="G560" s="1209"/>
      <c r="H560" s="864"/>
      <c r="I560" s="1165"/>
      <c r="J560" s="878"/>
    </row>
    <row r="561" spans="1:10" ht="15">
      <c r="A561" s="554"/>
      <c r="B561" s="528"/>
      <c r="C561" s="555"/>
      <c r="D561" s="555"/>
      <c r="E561" s="1705"/>
      <c r="F561" s="439"/>
      <c r="G561" s="1209"/>
      <c r="H561" s="864"/>
      <c r="I561" s="1165"/>
      <c r="J561" s="878"/>
    </row>
    <row r="562" spans="1:10" ht="15">
      <c r="A562" s="554" t="s">
        <v>45</v>
      </c>
      <c r="B562" s="528" t="s">
        <v>1122</v>
      </c>
      <c r="C562" s="555" t="s">
        <v>49</v>
      </c>
      <c r="D562" s="555">
        <v>21</v>
      </c>
      <c r="E562" s="1389"/>
      <c r="F562" s="439">
        <f>D562*E562</f>
        <v>0</v>
      </c>
      <c r="G562" s="1209">
        <v>21</v>
      </c>
      <c r="H562" s="863">
        <f>E562*G562</f>
        <v>0</v>
      </c>
      <c r="I562" s="1165"/>
      <c r="J562" s="877">
        <f>E562*I562</f>
        <v>0</v>
      </c>
    </row>
    <row r="563" spans="1:10" ht="15">
      <c r="A563" s="554"/>
      <c r="B563" s="528" t="s">
        <v>1123</v>
      </c>
      <c r="C563" s="555"/>
      <c r="D563" s="555"/>
      <c r="E563" s="1705"/>
      <c r="F563" s="439"/>
      <c r="G563" s="1209"/>
      <c r="H563" s="864"/>
      <c r="I563" s="1165"/>
      <c r="J563" s="878"/>
    </row>
    <row r="564" spans="1:10" ht="15">
      <c r="A564" s="554" t="s">
        <v>46</v>
      </c>
      <c r="B564" s="528" t="s">
        <v>1261</v>
      </c>
      <c r="C564" s="555" t="s">
        <v>49</v>
      </c>
      <c r="D564" s="555">
        <v>2</v>
      </c>
      <c r="E564" s="1389"/>
      <c r="F564" s="439">
        <f>D564*E564</f>
        <v>0</v>
      </c>
      <c r="G564" s="1209">
        <v>2</v>
      </c>
      <c r="H564" s="863">
        <f>E564*G564</f>
        <v>0</v>
      </c>
      <c r="I564" s="1165"/>
      <c r="J564" s="877">
        <f>E564*I564</f>
        <v>0</v>
      </c>
    </row>
    <row r="565" spans="1:10" ht="15">
      <c r="A565" s="554"/>
      <c r="B565" s="528"/>
      <c r="C565" s="555"/>
      <c r="D565" s="555"/>
      <c r="E565" s="1705"/>
      <c r="F565" s="439"/>
      <c r="G565" s="1209"/>
      <c r="H565" s="864"/>
      <c r="I565" s="1165"/>
      <c r="J565" s="878"/>
    </row>
    <row r="566" spans="1:10" ht="15">
      <c r="A566" s="554" t="s">
        <v>47</v>
      </c>
      <c r="B566" s="528" t="s">
        <v>1125</v>
      </c>
      <c r="C566" s="513" t="s">
        <v>891</v>
      </c>
      <c r="D566" s="513">
        <v>0.05</v>
      </c>
      <c r="E566" s="1709">
        <f>SUM(F547:F564)</f>
        <v>0</v>
      </c>
      <c r="F566" s="439">
        <f>D566*E566</f>
        <v>0</v>
      </c>
      <c r="G566" s="1192">
        <v>0.05</v>
      </c>
      <c r="H566" s="863">
        <f>E566*G566</f>
        <v>0</v>
      </c>
      <c r="I566" s="1165"/>
      <c r="J566" s="877">
        <f>E566*I566</f>
        <v>0</v>
      </c>
    </row>
    <row r="567" spans="1:10" ht="30">
      <c r="A567" s="554" t="s">
        <v>69</v>
      </c>
      <c r="B567" s="528" t="s">
        <v>1126</v>
      </c>
      <c r="C567" s="513" t="s">
        <v>891</v>
      </c>
      <c r="D567" s="513">
        <v>0.05</v>
      </c>
      <c r="E567" s="1709">
        <f>SUM(F547:F564)</f>
        <v>0</v>
      </c>
      <c r="F567" s="439">
        <f>D567*E567</f>
        <v>0</v>
      </c>
      <c r="G567" s="1192">
        <v>0.05</v>
      </c>
      <c r="H567" s="863">
        <f>E567*G567</f>
        <v>0</v>
      </c>
      <c r="I567" s="1165"/>
      <c r="J567" s="877">
        <f>E567*I567</f>
        <v>0</v>
      </c>
    </row>
    <row r="568" spans="1:10" ht="30">
      <c r="A568" s="554" t="s">
        <v>70</v>
      </c>
      <c r="B568" s="528" t="s">
        <v>1127</v>
      </c>
      <c r="C568" s="513" t="s">
        <v>923</v>
      </c>
      <c r="D568" s="513">
        <v>1</v>
      </c>
      <c r="E568" s="1389"/>
      <c r="F568" s="439">
        <f>D568*E568</f>
        <v>0</v>
      </c>
      <c r="G568" s="1192">
        <v>1</v>
      </c>
      <c r="H568" s="863">
        <f>E568*G568</f>
        <v>0</v>
      </c>
      <c r="I568" s="1165"/>
      <c r="J568" s="877">
        <f>E568*I568</f>
        <v>0</v>
      </c>
    </row>
    <row r="569" spans="1:10" ht="15">
      <c r="A569" s="199"/>
      <c r="B569" s="201"/>
      <c r="C569" s="200"/>
      <c r="D569" s="200"/>
      <c r="E569" s="1706"/>
      <c r="F569" s="200"/>
      <c r="G569" s="1210"/>
      <c r="H569" s="872"/>
      <c r="I569" s="1019"/>
      <c r="J569" s="1019"/>
    </row>
    <row r="570" spans="1:10" s="185" customFormat="1" ht="15.75" thickBot="1">
      <c r="B570" s="531"/>
      <c r="C570" s="532"/>
      <c r="D570" s="532"/>
      <c r="E570" s="1701"/>
      <c r="F570" s="532"/>
      <c r="G570" s="1194"/>
      <c r="H570" s="1194"/>
      <c r="I570" s="1216"/>
      <c r="J570" s="1216"/>
    </row>
    <row r="571" spans="1:10" s="185" customFormat="1" ht="15.75" thickTop="1">
      <c r="B571" s="190"/>
      <c r="C571" s="184"/>
      <c r="D571" s="184"/>
      <c r="E571" s="1693"/>
      <c r="F571" s="184"/>
      <c r="G571" s="1193"/>
      <c r="H571" s="1193"/>
      <c r="I571" s="1215"/>
      <c r="J571" s="1215"/>
    </row>
    <row r="572" spans="1:10" s="185" customFormat="1" ht="15">
      <c r="B572" s="190"/>
      <c r="C572" s="184"/>
      <c r="D572" s="184"/>
      <c r="E572" s="1693"/>
      <c r="F572" s="184"/>
      <c r="G572" s="1193"/>
      <c r="H572" s="1193"/>
      <c r="I572" s="1215"/>
      <c r="J572" s="1215"/>
    </row>
    <row r="573" spans="1:10" s="185" customFormat="1" ht="15.75">
      <c r="B573" s="533" t="s">
        <v>1416</v>
      </c>
      <c r="C573" s="513"/>
      <c r="D573" s="513"/>
      <c r="E573" s="1695"/>
      <c r="F573" s="514">
        <f>SUM(F547:F570)</f>
        <v>0</v>
      </c>
      <c r="G573" s="1191"/>
      <c r="H573" s="1195">
        <f>SUM(H547:H572)</f>
        <v>0</v>
      </c>
      <c r="I573" s="1214"/>
      <c r="J573" s="1217">
        <f>SUM(J547:J572)</f>
        <v>0</v>
      </c>
    </row>
    <row r="574" spans="1:10" ht="15">
      <c r="A574" s="198"/>
      <c r="B574" s="201"/>
      <c r="C574" s="200"/>
      <c r="D574" s="200"/>
      <c r="E574" s="1706"/>
      <c r="F574" s="200"/>
      <c r="G574" s="1210"/>
      <c r="H574" s="872"/>
      <c r="I574" s="1019"/>
      <c r="J574" s="1019"/>
    </row>
    <row r="575" spans="1:10" ht="15.75">
      <c r="A575" s="207" t="s">
        <v>1100</v>
      </c>
      <c r="B575" s="205" t="s">
        <v>1591</v>
      </c>
      <c r="C575" s="200"/>
      <c r="D575" s="200"/>
      <c r="E575" s="1706"/>
      <c r="F575" s="200"/>
      <c r="G575" s="1208"/>
      <c r="H575" s="872"/>
      <c r="I575" s="1019"/>
      <c r="J575" s="1019"/>
    </row>
    <row r="576" spans="1:10" s="152" customFormat="1" ht="12.75" customHeight="1">
      <c r="A576" s="150" t="s">
        <v>832</v>
      </c>
      <c r="B576" s="150" t="s">
        <v>833</v>
      </c>
      <c r="C576" s="150" t="s">
        <v>834</v>
      </c>
      <c r="D576" s="150" t="s">
        <v>1395</v>
      </c>
      <c r="E576" s="1657" t="s">
        <v>1375</v>
      </c>
      <c r="F576" s="150" t="s">
        <v>1587</v>
      </c>
      <c r="G576" s="1734" t="s">
        <v>1550</v>
      </c>
      <c r="H576" s="1735"/>
      <c r="I576" s="1736" t="s">
        <v>1551</v>
      </c>
      <c r="J576" s="1737"/>
    </row>
    <row r="577" spans="1:10" ht="13.5" customHeight="1">
      <c r="A577" s="206"/>
      <c r="B577" s="202"/>
      <c r="C577" s="197"/>
      <c r="D577" s="197"/>
      <c r="E577" s="1704"/>
      <c r="F577" s="197"/>
      <c r="G577" s="919" t="s">
        <v>79</v>
      </c>
      <c r="H577" s="919" t="s">
        <v>1554</v>
      </c>
      <c r="I577" s="918" t="s">
        <v>79</v>
      </c>
      <c r="J577" s="918" t="s">
        <v>1554</v>
      </c>
    </row>
    <row r="578" spans="1:10" ht="15.75">
      <c r="A578" s="207"/>
      <c r="B578" s="205"/>
      <c r="C578" s="200"/>
      <c r="D578" s="200"/>
      <c r="E578" s="1706"/>
      <c r="F578" s="200"/>
      <c r="G578" s="1208"/>
      <c r="H578" s="872"/>
      <c r="I578" s="1019"/>
      <c r="J578" s="1019"/>
    </row>
    <row r="579" spans="1:10" ht="30">
      <c r="A579" s="198"/>
      <c r="B579" s="195" t="s">
        <v>1262</v>
      </c>
      <c r="C579" s="200"/>
      <c r="D579" s="200"/>
      <c r="E579" s="1706"/>
      <c r="F579" s="200"/>
      <c r="G579" s="1210"/>
      <c r="H579" s="872"/>
      <c r="I579" s="1019"/>
      <c r="J579" s="1019"/>
    </row>
    <row r="580" spans="1:10" ht="30">
      <c r="A580" s="198"/>
      <c r="B580" s="195" t="s">
        <v>1129</v>
      </c>
      <c r="C580" s="200"/>
      <c r="D580" s="200"/>
      <c r="F580" s="200"/>
      <c r="G580" s="1208"/>
      <c r="H580" s="872"/>
      <c r="I580" s="1019"/>
      <c r="J580" s="1019"/>
    </row>
    <row r="581" spans="1:10" ht="15">
      <c r="A581" s="554" t="s">
        <v>83</v>
      </c>
      <c r="B581" s="528" t="s">
        <v>1130</v>
      </c>
      <c r="C581" s="555" t="s">
        <v>826</v>
      </c>
      <c r="D581" s="555">
        <v>1360</v>
      </c>
      <c r="E581" s="1389"/>
      <c r="F581" s="439">
        <f t="shared" ref="F581:F629" si="13">D581*E581</f>
        <v>0</v>
      </c>
      <c r="G581" s="1209"/>
      <c r="H581" s="863">
        <f t="shared" ref="H581:H629" si="14">E581*G581</f>
        <v>0</v>
      </c>
      <c r="I581" s="1232">
        <v>1360</v>
      </c>
      <c r="J581" s="877">
        <f t="shared" ref="J581:J629" si="15">E581*I581</f>
        <v>0</v>
      </c>
    </row>
    <row r="582" spans="1:10" ht="15">
      <c r="A582" s="554" t="s">
        <v>85</v>
      </c>
      <c r="B582" s="528" t="s">
        <v>1131</v>
      </c>
      <c r="C582" s="555" t="s">
        <v>826</v>
      </c>
      <c r="D582" s="555">
        <v>350</v>
      </c>
      <c r="E582" s="1389"/>
      <c r="F582" s="439">
        <f t="shared" si="13"/>
        <v>0</v>
      </c>
      <c r="G582" s="1209"/>
      <c r="H582" s="863">
        <f t="shared" si="14"/>
        <v>0</v>
      </c>
      <c r="I582" s="1232">
        <v>350</v>
      </c>
      <c r="J582" s="877">
        <f t="shared" si="15"/>
        <v>0</v>
      </c>
    </row>
    <row r="583" spans="1:10" ht="15">
      <c r="A583" s="554" t="s">
        <v>87</v>
      </c>
      <c r="B583" s="528" t="s">
        <v>1132</v>
      </c>
      <c r="C583" s="555" t="s">
        <v>826</v>
      </c>
      <c r="D583" s="555">
        <v>285</v>
      </c>
      <c r="E583" s="1389"/>
      <c r="F583" s="439">
        <f t="shared" si="13"/>
        <v>0</v>
      </c>
      <c r="G583" s="1209"/>
      <c r="H583" s="863">
        <f t="shared" si="14"/>
        <v>0</v>
      </c>
      <c r="I583" s="1232">
        <v>285</v>
      </c>
      <c r="J583" s="877">
        <f t="shared" si="15"/>
        <v>0</v>
      </c>
    </row>
    <row r="584" spans="1:10" ht="15">
      <c r="A584" s="554" t="s">
        <v>88</v>
      </c>
      <c r="B584" s="528" t="s">
        <v>1133</v>
      </c>
      <c r="C584" s="555" t="s">
        <v>826</v>
      </c>
      <c r="D584" s="555">
        <v>1475</v>
      </c>
      <c r="E584" s="1389"/>
      <c r="F584" s="439">
        <f t="shared" si="13"/>
        <v>0</v>
      </c>
      <c r="G584" s="1209"/>
      <c r="H584" s="863">
        <f t="shared" si="14"/>
        <v>0</v>
      </c>
      <c r="I584" s="1232">
        <v>1475</v>
      </c>
      <c r="J584" s="877">
        <f t="shared" si="15"/>
        <v>0</v>
      </c>
    </row>
    <row r="585" spans="1:10" ht="15">
      <c r="A585" s="554" t="s">
        <v>89</v>
      </c>
      <c r="B585" s="528" t="s">
        <v>1134</v>
      </c>
      <c r="C585" s="555" t="s">
        <v>826</v>
      </c>
      <c r="D585" s="555">
        <v>3140</v>
      </c>
      <c r="E585" s="1389"/>
      <c r="F585" s="439">
        <f t="shared" si="13"/>
        <v>0</v>
      </c>
      <c r="G585" s="1209"/>
      <c r="H585" s="863">
        <f t="shared" si="14"/>
        <v>0</v>
      </c>
      <c r="I585" s="1232">
        <v>3140</v>
      </c>
      <c r="J585" s="877">
        <f t="shared" si="15"/>
        <v>0</v>
      </c>
    </row>
    <row r="586" spans="1:10" ht="15">
      <c r="A586" s="554" t="s">
        <v>45</v>
      </c>
      <c r="B586" s="528" t="s">
        <v>1135</v>
      </c>
      <c r="C586" s="555" t="s">
        <v>826</v>
      </c>
      <c r="D586" s="555">
        <v>670</v>
      </c>
      <c r="E586" s="1389"/>
      <c r="F586" s="439">
        <f t="shared" si="13"/>
        <v>0</v>
      </c>
      <c r="G586" s="1209"/>
      <c r="H586" s="863">
        <f t="shared" si="14"/>
        <v>0</v>
      </c>
      <c r="I586" s="1232">
        <v>670</v>
      </c>
      <c r="J586" s="877">
        <f t="shared" si="15"/>
        <v>0</v>
      </c>
    </row>
    <row r="587" spans="1:10" ht="15">
      <c r="A587" s="554" t="s">
        <v>46</v>
      </c>
      <c r="B587" s="528" t="s">
        <v>1136</v>
      </c>
      <c r="C587" s="555" t="s">
        <v>826</v>
      </c>
      <c r="D587" s="555">
        <v>65</v>
      </c>
      <c r="E587" s="1389"/>
      <c r="F587" s="439">
        <f t="shared" si="13"/>
        <v>0</v>
      </c>
      <c r="G587" s="1209"/>
      <c r="H587" s="863">
        <f t="shared" si="14"/>
        <v>0</v>
      </c>
      <c r="I587" s="1232">
        <v>65</v>
      </c>
      <c r="J587" s="877">
        <f t="shared" si="15"/>
        <v>0</v>
      </c>
    </row>
    <row r="588" spans="1:10" ht="15">
      <c r="A588" s="554" t="s">
        <v>47</v>
      </c>
      <c r="B588" s="528" t="s">
        <v>1137</v>
      </c>
      <c r="C588" s="555" t="s">
        <v>826</v>
      </c>
      <c r="D588" s="555">
        <v>420</v>
      </c>
      <c r="E588" s="1389"/>
      <c r="F588" s="439">
        <f t="shared" si="13"/>
        <v>0</v>
      </c>
      <c r="G588" s="1209"/>
      <c r="H588" s="863">
        <f t="shared" si="14"/>
        <v>0</v>
      </c>
      <c r="I588" s="1232">
        <v>420</v>
      </c>
      <c r="J588" s="877">
        <f t="shared" si="15"/>
        <v>0</v>
      </c>
    </row>
    <row r="589" spans="1:10" ht="15">
      <c r="A589" s="554" t="s">
        <v>69</v>
      </c>
      <c r="B589" s="528" t="s">
        <v>1138</v>
      </c>
      <c r="C589" s="555" t="s">
        <v>826</v>
      </c>
      <c r="D589" s="555">
        <v>1010</v>
      </c>
      <c r="E589" s="1389"/>
      <c r="F589" s="439">
        <f t="shared" si="13"/>
        <v>0</v>
      </c>
      <c r="G589" s="1209"/>
      <c r="H589" s="863">
        <f t="shared" si="14"/>
        <v>0</v>
      </c>
      <c r="I589" s="1232">
        <v>1010</v>
      </c>
      <c r="J589" s="877">
        <f t="shared" si="15"/>
        <v>0</v>
      </c>
    </row>
    <row r="590" spans="1:10" ht="15">
      <c r="A590" s="554" t="s">
        <v>70</v>
      </c>
      <c r="B590" s="528" t="s">
        <v>1139</v>
      </c>
      <c r="C590" s="555" t="s">
        <v>826</v>
      </c>
      <c r="D590" s="555">
        <v>25</v>
      </c>
      <c r="E590" s="1389"/>
      <c r="F590" s="439">
        <f t="shared" si="13"/>
        <v>0</v>
      </c>
      <c r="G590" s="1209"/>
      <c r="H590" s="863">
        <f t="shared" si="14"/>
        <v>0</v>
      </c>
      <c r="I590" s="1232">
        <v>25</v>
      </c>
      <c r="J590" s="877">
        <f t="shared" si="15"/>
        <v>0</v>
      </c>
    </row>
    <row r="591" spans="1:10" ht="15">
      <c r="A591" s="554" t="s">
        <v>71</v>
      </c>
      <c r="B591" s="528" t="s">
        <v>1140</v>
      </c>
      <c r="C591" s="555" t="s">
        <v>826</v>
      </c>
      <c r="D591" s="555">
        <v>210</v>
      </c>
      <c r="E591" s="1389"/>
      <c r="F591" s="439">
        <f t="shared" si="13"/>
        <v>0</v>
      </c>
      <c r="G591" s="1209"/>
      <c r="H591" s="863">
        <f t="shared" si="14"/>
        <v>0</v>
      </c>
      <c r="I591" s="1232">
        <v>210</v>
      </c>
      <c r="J591" s="877">
        <f t="shared" si="15"/>
        <v>0</v>
      </c>
    </row>
    <row r="592" spans="1:10" ht="15">
      <c r="A592" s="554" t="s">
        <v>38</v>
      </c>
      <c r="B592" s="528" t="s">
        <v>1141</v>
      </c>
      <c r="C592" s="555" t="s">
        <v>826</v>
      </c>
      <c r="D592" s="555">
        <v>15</v>
      </c>
      <c r="E592" s="1389"/>
      <c r="F592" s="439">
        <f t="shared" si="13"/>
        <v>0</v>
      </c>
      <c r="G592" s="1209"/>
      <c r="H592" s="863">
        <f t="shared" si="14"/>
        <v>0</v>
      </c>
      <c r="I592" s="1232">
        <v>15</v>
      </c>
      <c r="J592" s="877">
        <f t="shared" si="15"/>
        <v>0</v>
      </c>
    </row>
    <row r="593" spans="1:10" ht="15">
      <c r="A593" s="554" t="s">
        <v>72</v>
      </c>
      <c r="B593" s="528" t="s">
        <v>1142</v>
      </c>
      <c r="C593" s="555" t="s">
        <v>826</v>
      </c>
      <c r="D593" s="555">
        <v>80</v>
      </c>
      <c r="E593" s="1389"/>
      <c r="F593" s="439">
        <f t="shared" si="13"/>
        <v>0</v>
      </c>
      <c r="G593" s="1209"/>
      <c r="H593" s="863">
        <f t="shared" si="14"/>
        <v>0</v>
      </c>
      <c r="I593" s="1232">
        <v>80</v>
      </c>
      <c r="J593" s="877">
        <f t="shared" si="15"/>
        <v>0</v>
      </c>
    </row>
    <row r="594" spans="1:10" ht="15">
      <c r="A594" s="554"/>
      <c r="B594" s="528"/>
      <c r="C594" s="555"/>
      <c r="D594" s="555"/>
      <c r="E594" s="1705"/>
      <c r="F594" s="439"/>
      <c r="G594" s="1209"/>
      <c r="H594" s="863"/>
      <c r="I594" s="1232"/>
      <c r="J594" s="877"/>
    </row>
    <row r="595" spans="1:10" ht="30">
      <c r="A595" s="554" t="s">
        <v>73</v>
      </c>
      <c r="B595" s="528" t="s">
        <v>1266</v>
      </c>
      <c r="C595" s="555" t="s">
        <v>826</v>
      </c>
      <c r="D595" s="555">
        <v>2840</v>
      </c>
      <c r="E595" s="1389"/>
      <c r="F595" s="439">
        <f t="shared" si="13"/>
        <v>0</v>
      </c>
      <c r="G595" s="1209"/>
      <c r="H595" s="863">
        <f t="shared" si="14"/>
        <v>0</v>
      </c>
      <c r="I595" s="1232">
        <v>2840</v>
      </c>
      <c r="J595" s="877">
        <f t="shared" si="15"/>
        <v>0</v>
      </c>
    </row>
    <row r="596" spans="1:10" ht="30">
      <c r="A596" s="554" t="s">
        <v>75</v>
      </c>
      <c r="B596" s="528" t="s">
        <v>1146</v>
      </c>
      <c r="C596" s="555" t="s">
        <v>826</v>
      </c>
      <c r="D596" s="555">
        <v>1010</v>
      </c>
      <c r="E596" s="1389"/>
      <c r="F596" s="439">
        <f t="shared" si="13"/>
        <v>0</v>
      </c>
      <c r="G596" s="1209"/>
      <c r="H596" s="863">
        <f t="shared" si="14"/>
        <v>0</v>
      </c>
      <c r="I596" s="1232">
        <v>1010</v>
      </c>
      <c r="J596" s="877">
        <f t="shared" si="15"/>
        <v>0</v>
      </c>
    </row>
    <row r="597" spans="1:10" ht="30">
      <c r="A597" s="554" t="s">
        <v>76</v>
      </c>
      <c r="B597" s="528" t="s">
        <v>1263</v>
      </c>
      <c r="C597" s="555" t="s">
        <v>826</v>
      </c>
      <c r="D597" s="555">
        <v>340</v>
      </c>
      <c r="E597" s="1389"/>
      <c r="F597" s="439">
        <f t="shared" si="13"/>
        <v>0</v>
      </c>
      <c r="G597" s="1209"/>
      <c r="H597" s="863">
        <f t="shared" si="14"/>
        <v>0</v>
      </c>
      <c r="I597" s="1232">
        <v>340</v>
      </c>
      <c r="J597" s="877">
        <f t="shared" si="15"/>
        <v>0</v>
      </c>
    </row>
    <row r="598" spans="1:10" ht="15">
      <c r="A598" s="554"/>
      <c r="B598" s="528"/>
      <c r="C598" s="555"/>
      <c r="D598" s="555"/>
      <c r="E598" s="1705"/>
      <c r="F598" s="439"/>
      <c r="G598" s="1209"/>
      <c r="H598" s="863"/>
      <c r="I598" s="1232"/>
      <c r="J598" s="877"/>
    </row>
    <row r="599" spans="1:10" ht="15">
      <c r="A599" s="554"/>
      <c r="B599" s="528" t="s">
        <v>1150</v>
      </c>
      <c r="C599" s="555"/>
      <c r="D599" s="555"/>
      <c r="E599" s="1705"/>
      <c r="F599" s="439"/>
      <c r="G599" s="1209"/>
      <c r="H599" s="863"/>
      <c r="I599" s="1232"/>
      <c r="J599" s="877"/>
    </row>
    <row r="600" spans="1:10" ht="15">
      <c r="A600" s="554" t="s">
        <v>77</v>
      </c>
      <c r="B600" s="528" t="s">
        <v>1151</v>
      </c>
      <c r="C600" s="555" t="s">
        <v>49</v>
      </c>
      <c r="D600" s="555">
        <v>142</v>
      </c>
      <c r="E600" s="1389"/>
      <c r="F600" s="439">
        <f t="shared" si="13"/>
        <v>0</v>
      </c>
      <c r="G600" s="1209"/>
      <c r="H600" s="863">
        <f t="shared" si="14"/>
        <v>0</v>
      </c>
      <c r="I600" s="1232">
        <v>142</v>
      </c>
      <c r="J600" s="877">
        <f t="shared" si="15"/>
        <v>0</v>
      </c>
    </row>
    <row r="601" spans="1:10" ht="15">
      <c r="A601" s="554" t="s">
        <v>39</v>
      </c>
      <c r="B601" s="528" t="s">
        <v>1152</v>
      </c>
      <c r="C601" s="555" t="s">
        <v>49</v>
      </c>
      <c r="D601" s="555">
        <v>132</v>
      </c>
      <c r="E601" s="1389"/>
      <c r="F601" s="439">
        <f t="shared" si="13"/>
        <v>0</v>
      </c>
      <c r="G601" s="1209"/>
      <c r="H601" s="863">
        <f t="shared" si="14"/>
        <v>0</v>
      </c>
      <c r="I601" s="1232">
        <v>132</v>
      </c>
      <c r="J601" s="877">
        <f t="shared" si="15"/>
        <v>0</v>
      </c>
    </row>
    <row r="602" spans="1:10" ht="30">
      <c r="A602" s="554" t="s">
        <v>40</v>
      </c>
      <c r="B602" s="528" t="s">
        <v>1153</v>
      </c>
      <c r="C602" s="555" t="s">
        <v>49</v>
      </c>
      <c r="D602" s="555">
        <v>20</v>
      </c>
      <c r="E602" s="1389"/>
      <c r="F602" s="439">
        <f t="shared" si="13"/>
        <v>0</v>
      </c>
      <c r="G602" s="1209"/>
      <c r="H602" s="863">
        <f t="shared" si="14"/>
        <v>0</v>
      </c>
      <c r="I602" s="1232">
        <v>20</v>
      </c>
      <c r="J602" s="877">
        <f t="shared" si="15"/>
        <v>0</v>
      </c>
    </row>
    <row r="603" spans="1:10" ht="15">
      <c r="A603" s="554" t="s">
        <v>41</v>
      </c>
      <c r="B603" s="528" t="s">
        <v>1154</v>
      </c>
      <c r="C603" s="555" t="s">
        <v>49</v>
      </c>
      <c r="D603" s="555">
        <v>104</v>
      </c>
      <c r="E603" s="1389"/>
      <c r="F603" s="439">
        <f t="shared" si="13"/>
        <v>0</v>
      </c>
      <c r="G603" s="1209"/>
      <c r="H603" s="863">
        <f t="shared" si="14"/>
        <v>0</v>
      </c>
      <c r="I603" s="1232">
        <v>104</v>
      </c>
      <c r="J603" s="877">
        <f t="shared" si="15"/>
        <v>0</v>
      </c>
    </row>
    <row r="604" spans="1:10" ht="15">
      <c r="A604" s="554" t="s">
        <v>117</v>
      </c>
      <c r="B604" s="528" t="s">
        <v>1155</v>
      </c>
      <c r="C604" s="555" t="s">
        <v>49</v>
      </c>
      <c r="D604" s="555">
        <v>30</v>
      </c>
      <c r="E604" s="1389"/>
      <c r="F604" s="439">
        <f t="shared" si="13"/>
        <v>0</v>
      </c>
      <c r="G604" s="1209"/>
      <c r="H604" s="863">
        <f t="shared" si="14"/>
        <v>0</v>
      </c>
      <c r="I604" s="1232">
        <v>30</v>
      </c>
      <c r="J604" s="877">
        <f t="shared" si="15"/>
        <v>0</v>
      </c>
    </row>
    <row r="605" spans="1:10" ht="15">
      <c r="A605" s="554" t="s">
        <v>370</v>
      </c>
      <c r="B605" s="528" t="s">
        <v>1156</v>
      </c>
      <c r="C605" s="555" t="s">
        <v>49</v>
      </c>
      <c r="D605" s="555">
        <v>82</v>
      </c>
      <c r="E605" s="1389"/>
      <c r="F605" s="439">
        <f t="shared" si="13"/>
        <v>0</v>
      </c>
      <c r="G605" s="1209"/>
      <c r="H605" s="863">
        <f t="shared" si="14"/>
        <v>0</v>
      </c>
      <c r="I605" s="1232">
        <v>82</v>
      </c>
      <c r="J605" s="877">
        <f t="shared" si="15"/>
        <v>0</v>
      </c>
    </row>
    <row r="606" spans="1:10" ht="15">
      <c r="A606" s="554" t="s">
        <v>372</v>
      </c>
      <c r="B606" s="528" t="s">
        <v>1157</v>
      </c>
      <c r="C606" s="555" t="s">
        <v>49</v>
      </c>
      <c r="D606" s="555">
        <v>30</v>
      </c>
      <c r="E606" s="1389"/>
      <c r="F606" s="439">
        <f t="shared" si="13"/>
        <v>0</v>
      </c>
      <c r="G606" s="1209"/>
      <c r="H606" s="863">
        <f t="shared" si="14"/>
        <v>0</v>
      </c>
      <c r="I606" s="1232">
        <v>30</v>
      </c>
      <c r="J606" s="877">
        <f t="shared" si="15"/>
        <v>0</v>
      </c>
    </row>
    <row r="607" spans="1:10" ht="15">
      <c r="A607" s="554" t="s">
        <v>375</v>
      </c>
      <c r="B607" s="528" t="s">
        <v>1158</v>
      </c>
      <c r="C607" s="555" t="s">
        <v>49</v>
      </c>
      <c r="D607" s="555">
        <v>11</v>
      </c>
      <c r="E607" s="1389"/>
      <c r="F607" s="439">
        <f t="shared" si="13"/>
        <v>0</v>
      </c>
      <c r="G607" s="1209"/>
      <c r="H607" s="863">
        <f t="shared" si="14"/>
        <v>0</v>
      </c>
      <c r="I607" s="1232">
        <v>11</v>
      </c>
      <c r="J607" s="877">
        <f t="shared" si="15"/>
        <v>0</v>
      </c>
    </row>
    <row r="608" spans="1:10" ht="15">
      <c r="A608" s="554" t="s">
        <v>328</v>
      </c>
      <c r="B608" s="528" t="s">
        <v>1159</v>
      </c>
      <c r="C608" s="555" t="s">
        <v>49</v>
      </c>
      <c r="D608" s="555">
        <v>20</v>
      </c>
      <c r="E608" s="1389"/>
      <c r="F608" s="439">
        <f t="shared" si="13"/>
        <v>0</v>
      </c>
      <c r="G608" s="1209"/>
      <c r="H608" s="863">
        <f t="shared" si="14"/>
        <v>0</v>
      </c>
      <c r="I608" s="1232">
        <v>20</v>
      </c>
      <c r="J608" s="877">
        <f t="shared" si="15"/>
        <v>0</v>
      </c>
    </row>
    <row r="609" spans="1:10" ht="15">
      <c r="A609" s="554"/>
      <c r="B609" s="528"/>
      <c r="C609" s="555"/>
      <c r="D609" s="555"/>
      <c r="E609" s="1705"/>
      <c r="F609" s="439"/>
      <c r="G609" s="1209"/>
      <c r="H609" s="863"/>
      <c r="I609" s="1232"/>
      <c r="J609" s="877"/>
    </row>
    <row r="610" spans="1:10" ht="30">
      <c r="A610" s="554" t="s">
        <v>394</v>
      </c>
      <c r="B610" s="528" t="s">
        <v>1161</v>
      </c>
      <c r="C610" s="555" t="s">
        <v>49</v>
      </c>
      <c r="D610" s="555">
        <v>93</v>
      </c>
      <c r="E610" s="1389"/>
      <c r="F610" s="439">
        <f t="shared" si="13"/>
        <v>0</v>
      </c>
      <c r="G610" s="1209"/>
      <c r="H610" s="863">
        <f t="shared" si="14"/>
        <v>0</v>
      </c>
      <c r="I610" s="1232">
        <v>93</v>
      </c>
      <c r="J610" s="877">
        <f t="shared" si="15"/>
        <v>0</v>
      </c>
    </row>
    <row r="611" spans="1:10" ht="30">
      <c r="A611" s="554" t="s">
        <v>753</v>
      </c>
      <c r="B611" s="528" t="s">
        <v>1163</v>
      </c>
      <c r="C611" s="555" t="s">
        <v>49</v>
      </c>
      <c r="D611" s="555">
        <v>16</v>
      </c>
      <c r="E611" s="1389"/>
      <c r="F611" s="439">
        <f t="shared" si="13"/>
        <v>0</v>
      </c>
      <c r="G611" s="1209"/>
      <c r="H611" s="863">
        <f t="shared" si="14"/>
        <v>0</v>
      </c>
      <c r="I611" s="1232">
        <v>16</v>
      </c>
      <c r="J611" s="877">
        <f t="shared" si="15"/>
        <v>0</v>
      </c>
    </row>
    <row r="612" spans="1:10" ht="30">
      <c r="A612" s="554" t="s">
        <v>772</v>
      </c>
      <c r="B612" s="528" t="s">
        <v>1165</v>
      </c>
      <c r="C612" s="555" t="s">
        <v>49</v>
      </c>
      <c r="D612" s="555">
        <v>6</v>
      </c>
      <c r="E612" s="1389"/>
      <c r="F612" s="439">
        <f t="shared" si="13"/>
        <v>0</v>
      </c>
      <c r="G612" s="1209"/>
      <c r="H612" s="863">
        <f t="shared" si="14"/>
        <v>0</v>
      </c>
      <c r="I612" s="1232">
        <v>6</v>
      </c>
      <c r="J612" s="877">
        <f t="shared" si="15"/>
        <v>0</v>
      </c>
    </row>
    <row r="613" spans="1:10" ht="30">
      <c r="A613" s="554" t="s">
        <v>1160</v>
      </c>
      <c r="B613" s="528" t="s">
        <v>1167</v>
      </c>
      <c r="C613" s="555" t="s">
        <v>49</v>
      </c>
      <c r="D613" s="555">
        <v>78</v>
      </c>
      <c r="E613" s="1389"/>
      <c r="F613" s="439">
        <f t="shared" si="13"/>
        <v>0</v>
      </c>
      <c r="G613" s="1209"/>
      <c r="H613" s="863">
        <f t="shared" si="14"/>
        <v>0</v>
      </c>
      <c r="I613" s="1232">
        <v>78</v>
      </c>
      <c r="J613" s="877">
        <f t="shared" si="15"/>
        <v>0</v>
      </c>
    </row>
    <row r="614" spans="1:10" ht="15">
      <c r="A614" s="554" t="s">
        <v>1162</v>
      </c>
      <c r="B614" s="528" t="s">
        <v>1169</v>
      </c>
      <c r="C614" s="555" t="s">
        <v>49</v>
      </c>
      <c r="D614" s="555">
        <v>16</v>
      </c>
      <c r="E614" s="1389"/>
      <c r="F614" s="439">
        <f t="shared" si="13"/>
        <v>0</v>
      </c>
      <c r="G614" s="1209"/>
      <c r="H614" s="863">
        <f t="shared" si="14"/>
        <v>0</v>
      </c>
      <c r="I614" s="1232">
        <v>16</v>
      </c>
      <c r="J614" s="877">
        <f t="shared" si="15"/>
        <v>0</v>
      </c>
    </row>
    <row r="615" spans="1:10" ht="15">
      <c r="A615" s="554"/>
      <c r="B615" s="528"/>
      <c r="C615" s="555"/>
      <c r="D615" s="555"/>
      <c r="E615" s="1705"/>
      <c r="F615" s="439"/>
      <c r="G615" s="1209"/>
      <c r="H615" s="863"/>
      <c r="I615" s="1232"/>
      <c r="J615" s="877"/>
    </row>
    <row r="616" spans="1:10" ht="15">
      <c r="A616" s="554"/>
      <c r="B616" s="528" t="s">
        <v>1170</v>
      </c>
      <c r="C616" s="555"/>
      <c r="D616" s="555"/>
      <c r="E616" s="1705"/>
      <c r="F616" s="439"/>
      <c r="G616" s="1209"/>
      <c r="H616" s="863"/>
      <c r="I616" s="1232"/>
      <c r="J616" s="877"/>
    </row>
    <row r="617" spans="1:10" ht="15">
      <c r="A617" s="554" t="s">
        <v>1164</v>
      </c>
      <c r="B617" s="528" t="s">
        <v>1264</v>
      </c>
      <c r="C617" s="555" t="s">
        <v>826</v>
      </c>
      <c r="D617" s="555">
        <v>12</v>
      </c>
      <c r="E617" s="1389"/>
      <c r="F617" s="439">
        <f t="shared" si="13"/>
        <v>0</v>
      </c>
      <c r="G617" s="1209"/>
      <c r="H617" s="863">
        <f t="shared" si="14"/>
        <v>0</v>
      </c>
      <c r="I617" s="1232">
        <v>12</v>
      </c>
      <c r="J617" s="877">
        <f t="shared" si="15"/>
        <v>0</v>
      </c>
    </row>
    <row r="618" spans="1:10" ht="15">
      <c r="A618" s="554" t="s">
        <v>1166</v>
      </c>
      <c r="B618" s="528" t="s">
        <v>1172</v>
      </c>
      <c r="C618" s="555" t="s">
        <v>826</v>
      </c>
      <c r="D618" s="555">
        <v>104</v>
      </c>
      <c r="E618" s="1389"/>
      <c r="F618" s="439">
        <f t="shared" si="13"/>
        <v>0</v>
      </c>
      <c r="G618" s="1209"/>
      <c r="H618" s="863">
        <f t="shared" si="14"/>
        <v>0</v>
      </c>
      <c r="I618" s="1232">
        <v>104</v>
      </c>
      <c r="J618" s="877">
        <f t="shared" si="15"/>
        <v>0</v>
      </c>
    </row>
    <row r="619" spans="1:10" ht="15">
      <c r="A619" s="554" t="s">
        <v>1168</v>
      </c>
      <c r="B619" s="528" t="s">
        <v>1174</v>
      </c>
      <c r="C619" s="555" t="s">
        <v>826</v>
      </c>
      <c r="D619" s="555">
        <v>96</v>
      </c>
      <c r="E619" s="1389"/>
      <c r="F619" s="439">
        <f t="shared" si="13"/>
        <v>0</v>
      </c>
      <c r="G619" s="1209"/>
      <c r="H619" s="863">
        <f t="shared" si="14"/>
        <v>0</v>
      </c>
      <c r="I619" s="1232">
        <v>96</v>
      </c>
      <c r="J619" s="877">
        <f t="shared" si="15"/>
        <v>0</v>
      </c>
    </row>
    <row r="620" spans="1:10" ht="15">
      <c r="A620" s="554"/>
      <c r="B620" s="528"/>
      <c r="C620" s="555"/>
      <c r="D620" s="555"/>
      <c r="E620" s="1705"/>
      <c r="F620" s="439"/>
      <c r="G620" s="1209"/>
      <c r="H620" s="863"/>
      <c r="I620" s="1232"/>
      <c r="J620" s="877"/>
    </row>
    <row r="621" spans="1:10" ht="15">
      <c r="A621" s="554"/>
      <c r="B621" s="528" t="s">
        <v>1200</v>
      </c>
      <c r="C621" s="555"/>
      <c r="D621" s="555"/>
      <c r="E621" s="1705"/>
      <c r="F621" s="439"/>
      <c r="G621" s="1209"/>
      <c r="H621" s="863"/>
      <c r="I621" s="1232"/>
      <c r="J621" s="877"/>
    </row>
    <row r="622" spans="1:10" ht="15">
      <c r="A622" s="554" t="s">
        <v>1171</v>
      </c>
      <c r="B622" s="528" t="s">
        <v>1202</v>
      </c>
      <c r="C622" s="555" t="s">
        <v>49</v>
      </c>
      <c r="D622" s="555">
        <v>20</v>
      </c>
      <c r="E622" s="1389"/>
      <c r="F622" s="439">
        <f t="shared" si="13"/>
        <v>0</v>
      </c>
      <c r="G622" s="1209"/>
      <c r="H622" s="863">
        <f t="shared" si="14"/>
        <v>0</v>
      </c>
      <c r="I622" s="1232">
        <v>20</v>
      </c>
      <c r="J622" s="877">
        <f t="shared" si="15"/>
        <v>0</v>
      </c>
    </row>
    <row r="623" spans="1:10" ht="15">
      <c r="A623" s="554" t="s">
        <v>1173</v>
      </c>
      <c r="B623" s="528" t="s">
        <v>1204</v>
      </c>
      <c r="C623" s="555" t="s">
        <v>49</v>
      </c>
      <c r="D623" s="555">
        <v>3</v>
      </c>
      <c r="E623" s="1389"/>
      <c r="F623" s="439">
        <f t="shared" si="13"/>
        <v>0</v>
      </c>
      <c r="G623" s="1209"/>
      <c r="H623" s="863">
        <f t="shared" si="14"/>
        <v>0</v>
      </c>
      <c r="I623" s="1232">
        <v>3</v>
      </c>
      <c r="J623" s="877">
        <f t="shared" si="15"/>
        <v>0</v>
      </c>
    </row>
    <row r="624" spans="1:10" ht="15">
      <c r="A624" s="554" t="s">
        <v>1176</v>
      </c>
      <c r="B624" s="528" t="s">
        <v>1206</v>
      </c>
      <c r="C624" s="555" t="s">
        <v>49</v>
      </c>
      <c r="D624" s="555">
        <v>2</v>
      </c>
      <c r="E624" s="1389"/>
      <c r="F624" s="439">
        <f t="shared" si="13"/>
        <v>0</v>
      </c>
      <c r="G624" s="1209"/>
      <c r="H624" s="863">
        <f t="shared" si="14"/>
        <v>0</v>
      </c>
      <c r="I624" s="1232">
        <v>2</v>
      </c>
      <c r="J624" s="877">
        <f t="shared" si="15"/>
        <v>0</v>
      </c>
    </row>
    <row r="625" spans="1:10" ht="15">
      <c r="A625" s="554"/>
      <c r="B625" s="528"/>
      <c r="C625" s="555"/>
      <c r="D625" s="555"/>
      <c r="E625" s="1705"/>
      <c r="F625" s="439"/>
      <c r="G625" s="1209"/>
      <c r="H625" s="863"/>
      <c r="I625" s="1232"/>
      <c r="J625" s="877"/>
    </row>
    <row r="626" spans="1:10" ht="15">
      <c r="A626" s="554" t="s">
        <v>1178</v>
      </c>
      <c r="B626" s="528" t="s">
        <v>1208</v>
      </c>
      <c r="C626" s="555" t="s">
        <v>48</v>
      </c>
      <c r="D626" s="555">
        <v>110</v>
      </c>
      <c r="E626" s="1389"/>
      <c r="F626" s="439">
        <f t="shared" si="13"/>
        <v>0</v>
      </c>
      <c r="G626" s="1209"/>
      <c r="H626" s="863">
        <f t="shared" si="14"/>
        <v>0</v>
      </c>
      <c r="I626" s="1232">
        <v>110</v>
      </c>
      <c r="J626" s="877">
        <f t="shared" si="15"/>
        <v>0</v>
      </c>
    </row>
    <row r="627" spans="1:10" ht="15">
      <c r="A627" s="554"/>
      <c r="B627" s="528"/>
      <c r="C627" s="555"/>
      <c r="D627" s="555"/>
      <c r="E627" s="1705"/>
      <c r="F627" s="439"/>
      <c r="G627" s="1209"/>
      <c r="H627" s="863"/>
      <c r="I627" s="1232"/>
      <c r="J627" s="877"/>
    </row>
    <row r="628" spans="1:10" ht="15">
      <c r="A628" s="554" t="s">
        <v>1180</v>
      </c>
      <c r="B628" s="528" t="s">
        <v>1255</v>
      </c>
      <c r="C628" s="513" t="s">
        <v>891</v>
      </c>
      <c r="D628" s="513">
        <v>0.05</v>
      </c>
      <c r="E628" s="1709">
        <f>SUM(F581:F626)</f>
        <v>0</v>
      </c>
      <c r="F628" s="439">
        <f t="shared" si="13"/>
        <v>0</v>
      </c>
      <c r="G628" s="1209"/>
      <c r="H628" s="863">
        <f t="shared" si="14"/>
        <v>0</v>
      </c>
      <c r="I628" s="1218">
        <v>0.05</v>
      </c>
      <c r="J628" s="877">
        <f t="shared" si="15"/>
        <v>0</v>
      </c>
    </row>
    <row r="629" spans="1:10" ht="30">
      <c r="A629" s="554" t="s">
        <v>1183</v>
      </c>
      <c r="B629" s="528" t="s">
        <v>1256</v>
      </c>
      <c r="C629" s="513" t="s">
        <v>891</v>
      </c>
      <c r="D629" s="513">
        <v>0.05</v>
      </c>
      <c r="E629" s="1709">
        <f>SUM(F581:F626)</f>
        <v>0</v>
      </c>
      <c r="F629" s="439">
        <f t="shared" si="13"/>
        <v>0</v>
      </c>
      <c r="G629" s="1209"/>
      <c r="H629" s="863">
        <f t="shared" si="14"/>
        <v>0</v>
      </c>
      <c r="I629" s="1218">
        <v>0.05</v>
      </c>
      <c r="J629" s="877">
        <f t="shared" si="15"/>
        <v>0</v>
      </c>
    </row>
    <row r="630" spans="1:10" ht="15.75" thickBot="1">
      <c r="A630" s="242"/>
      <c r="B630" s="556"/>
      <c r="C630" s="557"/>
      <c r="D630" s="557"/>
      <c r="E630" s="1353"/>
      <c r="F630" s="557"/>
      <c r="G630" s="1211"/>
      <c r="H630" s="1003"/>
      <c r="I630" s="997"/>
      <c r="J630" s="997"/>
    </row>
    <row r="631" spans="1:10" ht="15.75" thickTop="1">
      <c r="A631" s="201"/>
      <c r="B631" s="201"/>
      <c r="C631" s="200"/>
      <c r="D631" s="200"/>
      <c r="E631" s="1354"/>
      <c r="F631" s="200"/>
      <c r="G631" s="1208"/>
      <c r="H631" s="872"/>
      <c r="I631" s="1019"/>
      <c r="J631" s="1019"/>
    </row>
    <row r="632" spans="1:10" ht="15">
      <c r="A632" s="201"/>
      <c r="B632" s="201"/>
      <c r="C632" s="200"/>
      <c r="D632" s="200"/>
      <c r="E632" s="1354"/>
      <c r="F632" s="200"/>
      <c r="G632" s="1208"/>
      <c r="H632" s="872"/>
      <c r="I632" s="1019"/>
      <c r="J632" s="1019"/>
    </row>
    <row r="633" spans="1:10" s="185" customFormat="1" ht="15.75">
      <c r="B633" s="512" t="s">
        <v>1417</v>
      </c>
      <c r="C633" s="513"/>
      <c r="D633" s="513"/>
      <c r="E633" s="1695"/>
      <c r="F633" s="537">
        <f>SUM(F580:F630)</f>
        <v>0</v>
      </c>
      <c r="G633" s="1191"/>
      <c r="H633" s="1198">
        <f>SUM(H580:H632)</f>
        <v>0</v>
      </c>
      <c r="I633" s="1214"/>
      <c r="J633" s="1220">
        <f>SUM(J580:J632)</f>
        <v>0</v>
      </c>
    </row>
    <row r="634" spans="1:10" s="185" customFormat="1" ht="15.75">
      <c r="B634" s="188"/>
      <c r="C634" s="184"/>
      <c r="D634" s="184"/>
      <c r="E634" s="1693"/>
      <c r="F634" s="232"/>
      <c r="G634" s="1193"/>
      <c r="H634" s="1193"/>
      <c r="I634" s="1215"/>
      <c r="J634" s="1215"/>
    </row>
    <row r="635" spans="1:10">
      <c r="F635" s="243"/>
    </row>
    <row r="636" spans="1:10">
      <c r="F636" s="243"/>
    </row>
  </sheetData>
  <sheetProtection algorithmName="SHA-512" hashValue="OhE7EX0PKHt9cxK64J24Oh86/bARrGQbHAag5nUuurLWZDY/6HpBhQh7TDZ0DZBYfQIFh6OczBbEz2LJW1y4CQ==" saltValue="9EZEp/BzH3OhBslxKxscJA==" spinCount="100000" sheet="1" objects="1" scenarios="1" formatColumns="0" formatRows="0"/>
  <protectedRanges>
    <protectedRange sqref="G566:G568 E1 D59 D81:D91 D161:D170 D93:D95 D172 D2:D57 D285:D287 D306:D312 D368:D371 D365:D366 D398:D400 D413:D414 D416:D422 D424:D425 D472:D480 D373:D396 D546 D566:D575 D628:D629 D633:D65480 I628:I629 D314:D317 D482:D483 D577:D579 I161:I165 I365:I366 G413:G414 I472:I473 I514:I516 D255:D283 D513:D544" name="Obseg3"/>
    <protectedRange sqref="D19" name="Obseg1_1"/>
    <protectedRange sqref="D58 D171 D92 D284 D397 D423 D545 D576 D313 D481" name="Obseg3_1"/>
    <protectedRange sqref="D58 D171 D92 D284 D397 D423 D545 D576 D313 D481" name="Obseg1_1_1"/>
    <protectedRange sqref="J21:J23 J37:J39 J264:J266 J375:J377 J524:J526" name="Obseg3_2"/>
  </protectedRanges>
  <mergeCells count="22">
    <mergeCell ref="G545:H545"/>
    <mergeCell ref="I545:J545"/>
    <mergeCell ref="G576:H576"/>
    <mergeCell ref="I576:J576"/>
    <mergeCell ref="G397:H397"/>
    <mergeCell ref="I397:J397"/>
    <mergeCell ref="G423:H423"/>
    <mergeCell ref="I423:J423"/>
    <mergeCell ref="G481:H481"/>
    <mergeCell ref="I481:J481"/>
    <mergeCell ref="G1:H1"/>
    <mergeCell ref="I1:J1"/>
    <mergeCell ref="G58:H58"/>
    <mergeCell ref="I58:J58"/>
    <mergeCell ref="G313:H313"/>
    <mergeCell ref="I313:J313"/>
    <mergeCell ref="G92:H92"/>
    <mergeCell ref="I92:J92"/>
    <mergeCell ref="G171:H171"/>
    <mergeCell ref="I171:J171"/>
    <mergeCell ref="G284:H284"/>
    <mergeCell ref="I284:J284"/>
  </mergeCells>
  <conditionalFormatting sqref="E18">
    <cfRule type="cellIs" dxfId="203" priority="543" stopIfTrue="1" operator="equal">
      <formula>0</formula>
    </cfRule>
  </conditionalFormatting>
  <conditionalFormatting sqref="J21:J23 F21 F23">
    <cfRule type="cellIs" dxfId="202" priority="5" stopIfTrue="1" operator="equal">
      <formula>0</formula>
    </cfRule>
  </conditionalFormatting>
  <conditionalFormatting sqref="J37:J39 F37 F39">
    <cfRule type="cellIs" dxfId="201" priority="4" stopIfTrue="1" operator="equal">
      <formula>0</formula>
    </cfRule>
  </conditionalFormatting>
  <conditionalFormatting sqref="J264:J266 F264 F266">
    <cfRule type="cellIs" dxfId="200" priority="3" stopIfTrue="1" operator="equal">
      <formula>0</formula>
    </cfRule>
  </conditionalFormatting>
  <conditionalFormatting sqref="J375:J377 F375 F377">
    <cfRule type="cellIs" dxfId="199" priority="2" stopIfTrue="1" operator="equal">
      <formula>0</formula>
    </cfRule>
  </conditionalFormatting>
  <conditionalFormatting sqref="J524:J526 F524 F526">
    <cfRule type="cellIs" dxfId="198" priority="1" stopIfTrue="1" operator="equal">
      <formula>0</formula>
    </cfRule>
  </conditionalFormatting>
  <pageMargins left="0.98425196850393704" right="0.39370078740157483" top="0.35433070866141736" bottom="0.78740157480314965" header="0.19685039370078741" footer="0.47244094488188981"/>
  <pageSetup paperSize="9" scale="97" fitToHeight="0" orientation="landscape" horizontalDpi="4294967293" r:id="rId1"/>
  <headerFooter alignWithMargins="0">
    <oddHeader>&amp;L        &amp;9 "D S O" - BOKALCI&amp;C&amp;9 6. ELEKTRO INSTALACIJE - DEPAN.</oddHeader>
    <oddFooter>&amp;L&amp;8              November  2016&amp;C&amp;P/35&amp;R&amp;8elektro instalacije</oddFooter>
  </headerFooter>
  <rowBreaks count="18" manualBreakCount="18">
    <brk id="35" max="16383" man="1"/>
    <brk id="56" max="16383" man="1"/>
    <brk id="89" max="16383" man="1"/>
    <brk id="168" max="16383" man="1"/>
    <brk id="260" max="16383" man="1"/>
    <brk id="283" max="9" man="1"/>
    <brk id="302" max="9" man="1"/>
    <brk id="310" max="16383" man="1"/>
    <brk id="364" max="9" man="1"/>
    <brk id="372" max="16383" man="1"/>
    <brk id="396" max="9" man="1"/>
    <brk id="469" max="9" man="1"/>
    <brk id="478" max="16383" man="1"/>
    <brk id="522" max="9" man="1"/>
    <brk id="543" max="9" man="1"/>
    <brk id="565" max="9" man="1"/>
    <brk id="573" max="16383" man="1"/>
    <brk id="627" max="9" man="1"/>
  </rowBreaks>
</worksheet>
</file>

<file path=xl/worksheets/sheet21.xml><?xml version="1.0" encoding="utf-8"?>
<worksheet xmlns="http://schemas.openxmlformats.org/spreadsheetml/2006/main" xmlns:r="http://schemas.openxmlformats.org/officeDocument/2006/relationships">
  <dimension ref="A1:G81"/>
  <sheetViews>
    <sheetView view="pageBreakPreview" topLeftCell="A63" zoomScaleNormal="100" zoomScaleSheetLayoutView="100" workbookViewId="0">
      <selection activeCell="B87" sqref="B87"/>
    </sheetView>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1235" t="s">
        <v>1490</v>
      </c>
      <c r="F1" s="1236" t="s">
        <v>1491</v>
      </c>
      <c r="G1" s="122" t="s">
        <v>1492</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1670</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112" t="s">
        <v>1662</v>
      </c>
      <c r="C8" s="90"/>
      <c r="D8" s="91"/>
      <c r="E8" s="88"/>
    </row>
    <row r="9" spans="1:7" s="26" customFormat="1" ht="13.5" customHeight="1">
      <c r="A9" s="111"/>
      <c r="B9" s="124" t="s">
        <v>1603</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111" t="s">
        <v>58</v>
      </c>
      <c r="B13" s="84" t="s">
        <v>1337</v>
      </c>
      <c r="C13" s="43"/>
      <c r="D13" s="6"/>
      <c r="E13" s="44"/>
    </row>
    <row r="14" spans="1:7" s="26" customFormat="1" ht="12.75" customHeight="1">
      <c r="A14" s="111"/>
      <c r="B14" s="84"/>
      <c r="C14" s="43"/>
      <c r="D14" s="6"/>
      <c r="E14" s="44"/>
    </row>
    <row r="15" spans="1:7" s="26" customFormat="1" ht="12.75" customHeight="1">
      <c r="A15" s="111"/>
      <c r="B15" s="84"/>
      <c r="C15" s="43"/>
      <c r="D15" s="6"/>
      <c r="E15" s="44"/>
    </row>
    <row r="16" spans="1:7" s="26" customFormat="1" ht="12.75" customHeight="1">
      <c r="A16" s="23"/>
      <c r="B16" s="45" t="s">
        <v>82</v>
      </c>
      <c r="C16" s="43"/>
      <c r="D16" s="6"/>
      <c r="E16" s="44"/>
    </row>
    <row r="17" spans="1:7" s="26" customFormat="1" ht="12.75" customHeight="1">
      <c r="A17" s="23"/>
      <c r="B17" s="47" t="s">
        <v>1663</v>
      </c>
      <c r="C17" s="43"/>
      <c r="D17" s="6"/>
      <c r="E17" s="44"/>
    </row>
    <row r="18" spans="1:7" s="26" customFormat="1" ht="12.75" customHeight="1">
      <c r="A18" s="23"/>
      <c r="B18" s="124" t="s">
        <v>1603</v>
      </c>
      <c r="C18" s="43"/>
      <c r="D18" s="6"/>
      <c r="E18" s="44"/>
    </row>
    <row r="19" spans="1:7" s="26" customFormat="1" ht="12.75" customHeight="1">
      <c r="A19" s="23"/>
      <c r="B19" s="47"/>
      <c r="C19" s="43"/>
      <c r="D19" s="6"/>
      <c r="E19" s="248" t="s">
        <v>180</v>
      </c>
      <c r="F19" s="248" t="s">
        <v>180</v>
      </c>
      <c r="G19" s="248" t="s">
        <v>180</v>
      </c>
    </row>
    <row r="20" spans="1:7" s="26" customFormat="1" ht="12.75" customHeight="1">
      <c r="A20" s="23"/>
      <c r="B20" s="47"/>
      <c r="C20" s="43"/>
      <c r="D20" s="6"/>
      <c r="E20" s="249" t="s">
        <v>1493</v>
      </c>
      <c r="F20" s="249" t="s">
        <v>1494</v>
      </c>
      <c r="G20" s="249" t="s">
        <v>1495</v>
      </c>
    </row>
    <row r="21" spans="1:7" s="26" customFormat="1" ht="12.75" customHeight="1">
      <c r="A21" s="23"/>
      <c r="B21" s="47"/>
      <c r="C21" s="43"/>
      <c r="D21" s="6"/>
      <c r="E21" s="250" t="s">
        <v>1496</v>
      </c>
      <c r="F21" s="250" t="s">
        <v>1496</v>
      </c>
      <c r="G21" s="250"/>
    </row>
    <row r="22" spans="1:7" s="26" customFormat="1" ht="13.5" customHeight="1">
      <c r="A22" s="255" t="s">
        <v>1665</v>
      </c>
      <c r="B22" s="256" t="s">
        <v>1664</v>
      </c>
      <c r="C22" s="257"/>
      <c r="D22" s="258"/>
      <c r="E22" s="259">
        <f>E79</f>
        <v>0</v>
      </c>
      <c r="F22" s="259">
        <f>F79</f>
        <v>0</v>
      </c>
      <c r="G22" s="259">
        <f>G79</f>
        <v>0</v>
      </c>
    </row>
    <row r="23" spans="1:7" s="26" customFormat="1" ht="12.75" customHeight="1">
      <c r="A23" s="255"/>
      <c r="B23" s="261"/>
      <c r="C23" s="257"/>
      <c r="D23" s="258"/>
      <c r="E23" s="259"/>
      <c r="F23" s="260"/>
      <c r="G23" s="260"/>
    </row>
    <row r="24" spans="1:7" s="26" customFormat="1" ht="15" customHeight="1">
      <c r="A24" s="262" t="s">
        <v>1666</v>
      </c>
      <c r="B24" s="263" t="s">
        <v>1668</v>
      </c>
      <c r="C24" s="258"/>
      <c r="D24" s="258"/>
      <c r="E24" s="259">
        <f>'7.a STR. in.PR'!$H$34</f>
        <v>0</v>
      </c>
      <c r="F24" s="413">
        <f>'7.a STR. in.PR'!$J$34</f>
        <v>0</v>
      </c>
      <c r="G24" s="413">
        <f>'7.a STR. in.PR'!$F$34</f>
        <v>0</v>
      </c>
    </row>
    <row r="25" spans="1:7" s="26" customFormat="1" ht="12.75" customHeight="1">
      <c r="A25" s="260"/>
      <c r="B25" s="263"/>
      <c r="C25" s="258"/>
      <c r="D25" s="258"/>
      <c r="E25" s="259"/>
      <c r="F25" s="260"/>
      <c r="G25" s="260"/>
    </row>
    <row r="26" spans="1:7" s="26" customFormat="1" ht="15" customHeight="1">
      <c r="A26" s="262" t="s">
        <v>1667</v>
      </c>
      <c r="B26" s="263" t="s">
        <v>1697</v>
      </c>
      <c r="C26" s="258"/>
      <c r="D26" s="258"/>
      <c r="E26" s="259">
        <f>'7b. EL in.PR'!$H$31</f>
        <v>0</v>
      </c>
      <c r="F26" s="259">
        <f>'7b. EL in.PR'!$J$31</f>
        <v>0</v>
      </c>
      <c r="G26" s="259">
        <f>'7b. EL in.PR'!$F$31</f>
        <v>0</v>
      </c>
    </row>
    <row r="27" spans="1:7" s="26" customFormat="1" ht="12.75" customHeight="1">
      <c r="A27" s="260"/>
      <c r="B27" s="264"/>
      <c r="C27" s="265"/>
      <c r="D27" s="265"/>
      <c r="E27" s="259"/>
      <c r="F27" s="260"/>
      <c r="G27" s="260"/>
    </row>
    <row r="28" spans="1:7" s="26" customFormat="1" ht="12.75" customHeight="1">
      <c r="A28" s="253"/>
      <c r="B28" s="254"/>
      <c r="C28" s="251"/>
      <c r="D28" s="251"/>
      <c r="E28" s="252"/>
      <c r="F28" s="253"/>
      <c r="G28" s="253"/>
    </row>
    <row r="29" spans="1:7" s="26" customFormat="1" ht="12.75" customHeight="1" thickBot="1">
      <c r="A29" s="23"/>
      <c r="B29" s="266"/>
      <c r="C29" s="267"/>
      <c r="D29" s="268"/>
      <c r="E29" s="269"/>
      <c r="F29" s="270"/>
      <c r="G29" s="270"/>
    </row>
    <row r="30" spans="1:7" s="26" customFormat="1" ht="12.75" customHeight="1" thickTop="1">
      <c r="A30" s="49"/>
      <c r="B30" s="50"/>
      <c r="C30" s="51"/>
      <c r="D30" s="6"/>
      <c r="E30" s="44"/>
    </row>
    <row r="31" spans="1:7" s="26" customFormat="1" ht="12.75" customHeight="1">
      <c r="A31" s="49"/>
      <c r="B31" s="50"/>
      <c r="C31" s="51"/>
      <c r="D31" s="6"/>
      <c r="E31" s="44"/>
    </row>
    <row r="32" spans="1:7" s="26" customFormat="1" ht="12.75" customHeight="1">
      <c r="A32" s="23"/>
      <c r="B32" s="45" t="s">
        <v>1669</v>
      </c>
      <c r="C32" s="43"/>
      <c r="D32" s="6"/>
      <c r="E32" s="271">
        <f>SUM(E22:E31)</f>
        <v>0</v>
      </c>
      <c r="F32" s="413">
        <f>SUM(F22:F31)</f>
        <v>0</v>
      </c>
      <c r="G32" s="413">
        <f>SUM(G22:G31)</f>
        <v>0</v>
      </c>
    </row>
    <row r="33" spans="1:5" s="26" customFormat="1" ht="12.75" customHeight="1">
      <c r="A33" s="23"/>
      <c r="B33" s="45"/>
      <c r="C33" s="43"/>
      <c r="D33" s="6"/>
      <c r="E33" s="60"/>
    </row>
    <row r="34" spans="1:5" s="67" customFormat="1" ht="13.5" customHeight="1">
      <c r="A34" s="62"/>
      <c r="B34" s="63"/>
      <c r="C34" s="64"/>
      <c r="D34" s="65"/>
      <c r="E34" s="66"/>
    </row>
    <row r="35" spans="1:5" s="26" customFormat="1" ht="12.75" customHeight="1">
      <c r="A35" s="48"/>
      <c r="B35" s="47"/>
      <c r="C35" s="6"/>
      <c r="D35" s="6"/>
      <c r="E35" s="44"/>
    </row>
    <row r="36" spans="1:5" s="26" customFormat="1" ht="12.75" customHeight="1">
      <c r="A36" s="111" t="s">
        <v>98</v>
      </c>
      <c r="B36" s="89" t="s">
        <v>102</v>
      </c>
      <c r="C36" s="6"/>
      <c r="D36" s="6"/>
      <c r="E36" s="44"/>
    </row>
    <row r="37" spans="1:5" s="26" customFormat="1" ht="13.5" customHeight="1">
      <c r="A37" s="111"/>
      <c r="B37" s="100"/>
      <c r="C37" s="43"/>
      <c r="D37" s="6"/>
      <c r="E37" s="44"/>
    </row>
    <row r="38" spans="1:5" s="26" customFormat="1" ht="12.75" customHeight="1">
      <c r="A38" s="111" t="s">
        <v>99</v>
      </c>
      <c r="B38" s="112" t="s">
        <v>173</v>
      </c>
      <c r="C38" s="43"/>
      <c r="D38" s="6"/>
      <c r="E38" s="44"/>
    </row>
    <row r="39" spans="1:5" s="26" customFormat="1" ht="13.5" customHeight="1">
      <c r="A39" s="111"/>
      <c r="B39" s="99"/>
      <c r="C39" s="89"/>
      <c r="D39" s="89"/>
      <c r="E39" s="89"/>
    </row>
    <row r="40" spans="1:5" s="26" customFormat="1" ht="12.75" customHeight="1">
      <c r="A40" s="111" t="s">
        <v>100</v>
      </c>
      <c r="B40" s="89" t="s">
        <v>101</v>
      </c>
      <c r="C40" s="43"/>
      <c r="D40" s="6"/>
      <c r="E40" s="44"/>
    </row>
    <row r="41" spans="1:5" s="92" customFormat="1" ht="13.5" customHeight="1">
      <c r="A41" s="111"/>
      <c r="B41" s="113"/>
      <c r="C41" s="90"/>
      <c r="D41" s="91"/>
      <c r="E41" s="88"/>
    </row>
    <row r="42" spans="1:5" s="92" customFormat="1" ht="13.5" customHeight="1">
      <c r="A42" s="111" t="s">
        <v>64</v>
      </c>
      <c r="B42" s="112" t="s">
        <v>1662</v>
      </c>
      <c r="C42" s="90"/>
      <c r="D42" s="91"/>
      <c r="E42" s="88"/>
    </row>
    <row r="43" spans="1:5" s="26" customFormat="1" ht="13.5" customHeight="1">
      <c r="A43" s="111"/>
      <c r="B43" s="124" t="s">
        <v>1603</v>
      </c>
      <c r="C43" s="43"/>
      <c r="D43" s="6"/>
      <c r="E43" s="44"/>
    </row>
    <row r="44" spans="1:5" s="26" customFormat="1" ht="13.5" customHeight="1">
      <c r="A44" s="111"/>
      <c r="B44" s="124"/>
      <c r="C44" s="43"/>
      <c r="D44" s="6"/>
      <c r="E44" s="44"/>
    </row>
    <row r="45" spans="1:5" s="26" customFormat="1" ht="12.75" customHeight="1">
      <c r="A45" s="111" t="s">
        <v>169</v>
      </c>
      <c r="B45" s="84" t="s">
        <v>179</v>
      </c>
      <c r="C45" s="43"/>
      <c r="D45" s="6"/>
      <c r="E45" s="44"/>
    </row>
    <row r="46" spans="1:5" s="26" customFormat="1" ht="12.75" customHeight="1">
      <c r="A46" s="23"/>
      <c r="B46" s="47"/>
      <c r="C46" s="43"/>
      <c r="D46" s="6"/>
      <c r="E46" s="44"/>
    </row>
    <row r="47" spans="1:5" s="26" customFormat="1" ht="12.75" customHeight="1">
      <c r="A47" s="111" t="s">
        <v>174</v>
      </c>
      <c r="B47" s="84" t="s">
        <v>175</v>
      </c>
      <c r="C47" s="43"/>
      <c r="D47" s="6"/>
      <c r="E47" s="44"/>
    </row>
    <row r="48" spans="1:5" s="26" customFormat="1" ht="12.75" customHeight="1">
      <c r="A48" s="23"/>
      <c r="B48" s="47"/>
      <c r="C48" s="43"/>
      <c r="D48" s="6"/>
      <c r="E48" s="44"/>
    </row>
    <row r="49" spans="1:7" s="26" customFormat="1" ht="12.75" customHeight="1">
      <c r="A49" s="111" t="s">
        <v>58</v>
      </c>
      <c r="B49" s="84" t="s">
        <v>1956</v>
      </c>
      <c r="C49" s="43"/>
      <c r="D49" s="6"/>
      <c r="E49" s="44"/>
    </row>
    <row r="50" spans="1:7" s="26" customFormat="1" ht="12.75" customHeight="1">
      <c r="C50" s="43"/>
      <c r="D50" s="6"/>
      <c r="E50" s="44"/>
    </row>
    <row r="51" spans="1:7" s="26" customFormat="1" ht="12.75" customHeight="1">
      <c r="A51" s="48"/>
      <c r="B51" s="45"/>
      <c r="C51" s="25"/>
      <c r="D51" s="6"/>
      <c r="E51" s="44"/>
    </row>
    <row r="52" spans="1:7" s="26" customFormat="1" ht="12.75" customHeight="1">
      <c r="A52" s="48"/>
      <c r="B52" s="45" t="s">
        <v>1688</v>
      </c>
      <c r="C52" s="25"/>
      <c r="D52" s="6"/>
      <c r="E52" s="44"/>
    </row>
    <row r="53" spans="1:7" s="26" customFormat="1" ht="12.75" customHeight="1">
      <c r="A53" s="48"/>
      <c r="B53" s="47"/>
      <c r="C53" s="25"/>
      <c r="D53" s="6"/>
      <c r="E53" s="248" t="s">
        <v>180</v>
      </c>
      <c r="F53" s="248" t="s">
        <v>180</v>
      </c>
      <c r="G53" s="248" t="s">
        <v>180</v>
      </c>
    </row>
    <row r="54" spans="1:7" s="26" customFormat="1" ht="12.75" customHeight="1">
      <c r="A54" s="48"/>
      <c r="B54" s="47" t="s">
        <v>1933</v>
      </c>
      <c r="C54" s="25"/>
      <c r="D54" s="6"/>
      <c r="E54" s="249" t="s">
        <v>1493</v>
      </c>
      <c r="F54" s="249" t="s">
        <v>1494</v>
      </c>
      <c r="G54" s="249" t="s">
        <v>1495</v>
      </c>
    </row>
    <row r="55" spans="1:7" s="26" customFormat="1" ht="12.75" customHeight="1">
      <c r="A55" s="48"/>
      <c r="B55" s="47"/>
      <c r="C55" s="25"/>
      <c r="D55" s="6"/>
      <c r="E55" s="250" t="s">
        <v>1496</v>
      </c>
      <c r="F55" s="250" t="s">
        <v>1496</v>
      </c>
      <c r="G55" s="250"/>
    </row>
    <row r="56" spans="1:7" s="92" customFormat="1" ht="12.75" customHeight="1">
      <c r="A56" s="274" t="s">
        <v>1671</v>
      </c>
      <c r="B56" s="275" t="s">
        <v>1674</v>
      </c>
      <c r="C56" s="273"/>
      <c r="D56" s="273"/>
      <c r="E56" s="413">
        <f>'7. G+O PR '!$G$31</f>
        <v>0</v>
      </c>
      <c r="F56" s="413">
        <f>'7. G+O PR '!$I$31</f>
        <v>0</v>
      </c>
      <c r="G56" s="413">
        <f>'7. G+O PR '!$E$31</f>
        <v>0</v>
      </c>
    </row>
    <row r="57" spans="1:7" s="26" customFormat="1" ht="12.75" customHeight="1">
      <c r="A57" s="276"/>
      <c r="B57" s="277"/>
      <c r="C57" s="278"/>
      <c r="D57" s="258"/>
      <c r="E57" s="279"/>
      <c r="F57" s="260"/>
      <c r="G57" s="260"/>
    </row>
    <row r="58" spans="1:7" s="26" customFormat="1" ht="13.5" customHeight="1">
      <c r="A58" s="255" t="s">
        <v>1672</v>
      </c>
      <c r="B58" s="256" t="s">
        <v>1675</v>
      </c>
      <c r="C58" s="278"/>
      <c r="D58" s="258"/>
      <c r="E58" s="259">
        <f>'7. G+O PR '!$G$69</f>
        <v>0</v>
      </c>
      <c r="F58" s="259">
        <f>'7. G+O PR '!$I$69</f>
        <v>0</v>
      </c>
      <c r="G58" s="259">
        <f>'7. G+O PR '!$E$69</f>
        <v>0</v>
      </c>
    </row>
    <row r="59" spans="1:7" s="26" customFormat="1" ht="12.75" customHeight="1">
      <c r="A59" s="260"/>
      <c r="B59" s="256"/>
      <c r="C59" s="278"/>
      <c r="D59" s="258"/>
      <c r="E59" s="259"/>
      <c r="F59" s="260"/>
      <c r="G59" s="260"/>
    </row>
    <row r="60" spans="1:7" s="92" customFormat="1" ht="12.75" customHeight="1">
      <c r="A60" s="280" t="s">
        <v>1673</v>
      </c>
      <c r="B60" s="281" t="s">
        <v>1677</v>
      </c>
      <c r="C60" s="273"/>
      <c r="D60" s="273"/>
      <c r="E60" s="271">
        <f>'7. G+O PR '!$G$84</f>
        <v>0</v>
      </c>
      <c r="F60" s="271">
        <f>'7. G+O PR '!$I$84</f>
        <v>0</v>
      </c>
      <c r="G60" s="271">
        <f>'7. G+O PR '!$E$84</f>
        <v>0</v>
      </c>
    </row>
    <row r="61" spans="1:7" s="92" customFormat="1" ht="12.75" customHeight="1">
      <c r="A61" s="280"/>
      <c r="B61" s="281"/>
      <c r="C61" s="273"/>
      <c r="D61" s="273"/>
      <c r="E61" s="271"/>
      <c r="F61" s="413"/>
      <c r="G61" s="271"/>
    </row>
    <row r="62" spans="1:7" s="92" customFormat="1" ht="12.75" customHeight="1">
      <c r="A62" s="280" t="s">
        <v>1678</v>
      </c>
      <c r="B62" s="281" t="s">
        <v>1679</v>
      </c>
      <c r="C62" s="273"/>
      <c r="D62" s="273"/>
      <c r="E62" s="271">
        <f>'7. G+O PR '!$G$100</f>
        <v>0</v>
      </c>
      <c r="F62" s="271">
        <f>'7. G+O PR '!$I$100</f>
        <v>0</v>
      </c>
      <c r="G62" s="271">
        <f>'7. G+O PR '!$E$100</f>
        <v>0</v>
      </c>
    </row>
    <row r="63" spans="1:7" s="92" customFormat="1" ht="12.75" customHeight="1">
      <c r="A63" s="280"/>
      <c r="B63" s="281"/>
      <c r="C63" s="273"/>
      <c r="D63" s="273"/>
      <c r="E63" s="271"/>
      <c r="F63" s="413"/>
      <c r="G63" s="271"/>
    </row>
    <row r="64" spans="1:7" s="92" customFormat="1" ht="12.75" customHeight="1">
      <c r="A64" s="280" t="s">
        <v>1680</v>
      </c>
      <c r="B64" s="281" t="s">
        <v>1681</v>
      </c>
      <c r="C64" s="273"/>
      <c r="D64" s="273"/>
      <c r="E64" s="271">
        <f>'7. G+O PR '!$G$132</f>
        <v>0</v>
      </c>
      <c r="F64" s="271">
        <f>'7. G+O PR '!$I$132</f>
        <v>0</v>
      </c>
      <c r="G64" s="271">
        <f>'7. G+O PR '!$E$132</f>
        <v>0</v>
      </c>
    </row>
    <row r="65" spans="1:7" s="92" customFormat="1" ht="12.75" customHeight="1">
      <c r="A65" s="280"/>
      <c r="B65" s="281"/>
      <c r="C65" s="273"/>
      <c r="D65" s="273"/>
      <c r="E65" s="271"/>
      <c r="F65" s="413"/>
      <c r="G65" s="271"/>
    </row>
    <row r="66" spans="1:7" s="53" customFormat="1" ht="13.5" customHeight="1">
      <c r="A66" s="255" t="s">
        <v>1683</v>
      </c>
      <c r="B66" s="285" t="s">
        <v>1682</v>
      </c>
      <c r="C66" s="278"/>
      <c r="D66" s="278"/>
      <c r="E66" s="259">
        <f>'7. G+O PR '!$G$155</f>
        <v>0</v>
      </c>
      <c r="F66" s="259">
        <f>'7. G+O PR '!$I$155</f>
        <v>0</v>
      </c>
      <c r="G66" s="259">
        <f>'7. G+O PR '!$E$155</f>
        <v>0</v>
      </c>
    </row>
    <row r="67" spans="1:7" s="92" customFormat="1" ht="12.75" customHeight="1">
      <c r="A67" s="280"/>
      <c r="B67" s="281"/>
      <c r="C67" s="273"/>
      <c r="D67" s="273"/>
      <c r="E67" s="271"/>
      <c r="F67" s="413"/>
      <c r="G67" s="271"/>
    </row>
    <row r="68" spans="1:7" s="53" customFormat="1" ht="13.5" customHeight="1">
      <c r="A68" s="255" t="s">
        <v>1686</v>
      </c>
      <c r="B68" s="285" t="s">
        <v>1676</v>
      </c>
      <c r="C68" s="278"/>
      <c r="D68" s="278"/>
      <c r="E68" s="259">
        <f>'7. G+O PR '!$G$170</f>
        <v>0</v>
      </c>
      <c r="F68" s="259">
        <f>'7. G+O PR '!$I$170</f>
        <v>0</v>
      </c>
      <c r="G68" s="259">
        <f>'7. G+O PR '!$E$170</f>
        <v>0</v>
      </c>
    </row>
    <row r="69" spans="1:7" s="92" customFormat="1" ht="12.75" customHeight="1">
      <c r="A69" s="280"/>
      <c r="B69" s="281"/>
      <c r="C69" s="273"/>
      <c r="D69" s="273"/>
      <c r="E69" s="271"/>
      <c r="F69" s="413"/>
      <c r="G69" s="271"/>
    </row>
    <row r="70" spans="1:7" s="92" customFormat="1" ht="12.75" customHeight="1">
      <c r="A70" s="280" t="s">
        <v>1684</v>
      </c>
      <c r="B70" s="281" t="s">
        <v>1685</v>
      </c>
      <c r="C70" s="273"/>
      <c r="D70" s="273"/>
      <c r="E70" s="271">
        <f>'7. G+O PR '!$G$186</f>
        <v>0</v>
      </c>
      <c r="F70" s="271">
        <f>'7. G+O PR '!$I$186</f>
        <v>0</v>
      </c>
      <c r="G70" s="271">
        <f>'7. G+O PR '!$E$186</f>
        <v>0</v>
      </c>
    </row>
    <row r="71" spans="1:7" s="92" customFormat="1" ht="12.75" customHeight="1">
      <c r="A71" s="582"/>
      <c r="B71" s="583"/>
      <c r="C71" s="584"/>
      <c r="D71" s="584"/>
      <c r="E71" s="585"/>
      <c r="F71" s="586"/>
      <c r="G71" s="585"/>
    </row>
    <row r="72" spans="1:7" s="26" customFormat="1" ht="12.75" customHeight="1" thickBot="1">
      <c r="A72" s="282"/>
      <c r="B72" s="283"/>
      <c r="C72" s="284"/>
      <c r="D72" s="268"/>
      <c r="E72" s="269"/>
      <c r="F72" s="270"/>
      <c r="G72" s="270"/>
    </row>
    <row r="73" spans="1:7" s="26" customFormat="1" ht="12.75" customHeight="1" thickTop="1">
      <c r="A73" s="48"/>
      <c r="B73" s="24"/>
      <c r="C73" s="25"/>
      <c r="D73" s="6"/>
      <c r="E73" s="44"/>
    </row>
    <row r="74" spans="1:7" s="26" customFormat="1" ht="12.75" customHeight="1">
      <c r="A74" s="48"/>
      <c r="B74" s="24" t="s">
        <v>1687</v>
      </c>
      <c r="C74" s="25"/>
      <c r="D74" s="6"/>
      <c r="E74" s="259">
        <f>SUM(E56:E73)</f>
        <v>0</v>
      </c>
      <c r="F74" s="413">
        <f>SUM(F56:F73)</f>
        <v>0</v>
      </c>
      <c r="G74" s="413">
        <f>SUM(G56:G73)</f>
        <v>0</v>
      </c>
    </row>
    <row r="75" spans="1:7" s="26" customFormat="1" ht="12.75" customHeight="1">
      <c r="A75" s="48"/>
      <c r="B75" s="24"/>
      <c r="C75" s="25"/>
      <c r="D75" s="6"/>
      <c r="E75" s="60"/>
    </row>
    <row r="76" spans="1:7" s="1" customFormat="1">
      <c r="A76" s="12"/>
      <c r="B76" s="11" t="s">
        <v>1419</v>
      </c>
      <c r="C76" s="21"/>
      <c r="D76" s="2"/>
      <c r="E76" s="10"/>
    </row>
    <row r="77" spans="1:7" ht="15">
      <c r="B77" s="136" t="s">
        <v>3679</v>
      </c>
      <c r="E77" s="259">
        <f>E74*0.1</f>
        <v>0</v>
      </c>
      <c r="F77" s="259">
        <f>F74*0.1</f>
        <v>0</v>
      </c>
      <c r="G77" s="259">
        <f>G74*0.1</f>
        <v>0</v>
      </c>
    </row>
    <row r="78" spans="1:7">
      <c r="E78" s="295" t="s">
        <v>1497</v>
      </c>
      <c r="F78" s="295" t="s">
        <v>1500</v>
      </c>
      <c r="G78" s="295" t="s">
        <v>1499</v>
      </c>
    </row>
    <row r="79" spans="1:7" s="26" customFormat="1" ht="12.75" customHeight="1">
      <c r="A79" s="23"/>
      <c r="B79" s="285" t="s">
        <v>1418</v>
      </c>
      <c r="C79" s="278"/>
      <c r="D79" s="258"/>
      <c r="E79" s="259">
        <f>SUM(E74:E78)</f>
        <v>0</v>
      </c>
      <c r="F79" s="413">
        <f>SUM(F74:F78)</f>
        <v>0</v>
      </c>
      <c r="G79" s="413">
        <f>SUM(G74:G78)</f>
        <v>0</v>
      </c>
    </row>
    <row r="80" spans="1:7" s="26" customFormat="1" ht="12.75" customHeight="1">
      <c r="A80" s="48"/>
      <c r="B80" s="24"/>
      <c r="C80" s="25"/>
      <c r="D80" s="6"/>
      <c r="E80" s="44"/>
    </row>
    <row r="81" spans="1:5" s="1" customFormat="1">
      <c r="A81" s="12"/>
      <c r="B81" s="11"/>
      <c r="C81" s="21"/>
      <c r="D81" s="2"/>
      <c r="E81" s="10"/>
    </row>
  </sheetData>
  <sheetProtection password="B2B2" sheet="1" objects="1" scenarios="1" formatColumns="0" formatRows="0"/>
  <protectedRanges>
    <protectedRange sqref="F1" name="Obseg3"/>
    <protectedRange sqref="F19:F21 F53:F55" name="Obseg3_2"/>
  </protectedRanges>
  <conditionalFormatting sqref="F19:G21">
    <cfRule type="cellIs" dxfId="197" priority="20" stopIfTrue="1" operator="equal">
      <formula>0</formula>
    </cfRule>
  </conditionalFormatting>
  <conditionalFormatting sqref="F53:G55">
    <cfRule type="cellIs" dxfId="196" priority="19" stopIfTrue="1" operator="equal">
      <formula>0</formula>
    </cfRule>
  </conditionalFormatting>
  <conditionalFormatting sqref="G61 G67 G69 G63 G65 G71">
    <cfRule type="cellIs" dxfId="195" priority="15" stopIfTrue="1" operator="equal">
      <formula>0</formula>
    </cfRule>
  </conditionalFormatting>
  <pageMargins left="1.1023622047244095" right="0.39370078740157483" top="0.94488188976377963" bottom="0.98425196850393704" header="0.35433070866141736" footer="0"/>
  <pageSetup paperSize="9" orientation="landscape" horizontalDpi="4294967293" r:id="rId1"/>
  <headerFooter alignWithMargins="0">
    <oddHeader>&amp;L            &amp;U"D S O" - BOKALCI&amp;C7. ENERGETSKA  SANACIJA PRALNICE&amp;RKVINTA doo</oddHeader>
    <oddFooter>&amp;C&amp;P</oddFooter>
  </headerFooter>
  <rowBreaks count="3" manualBreakCount="3">
    <brk id="34" max="16383" man="1"/>
    <brk id="51" max="6" man="1"/>
    <brk id="79" max="16383" man="1"/>
  </rowBreaks>
</worksheet>
</file>

<file path=xl/worksheets/sheet22.xml><?xml version="1.0" encoding="utf-8"?>
<worksheet xmlns="http://schemas.openxmlformats.org/spreadsheetml/2006/main" xmlns:r="http://schemas.openxmlformats.org/officeDocument/2006/relationships">
  <sheetPr codeName="List4"/>
  <dimension ref="A1:L574"/>
  <sheetViews>
    <sheetView view="pageBreakPreview" zoomScaleNormal="100" zoomScaleSheetLayoutView="100" workbookViewId="0">
      <selection activeCell="D24" sqref="D24"/>
    </sheetView>
  </sheetViews>
  <sheetFormatPr defaultColWidth="0" defaultRowHeight="12.75"/>
  <cols>
    <col min="1" max="1" width="8.140625" style="5" customWidth="1"/>
    <col min="2" max="2" width="45.28515625" style="4" customWidth="1"/>
    <col min="3" max="3" width="8.85546875" style="2" customWidth="1"/>
    <col min="4" max="4" width="10.5703125" style="1314" customWidth="1"/>
    <col min="5" max="5" width="13" style="3" customWidth="1"/>
    <col min="6" max="6" width="10.28515625" style="1" customWidth="1"/>
    <col min="7" max="7" width="12.28515625" style="1" customWidth="1"/>
    <col min="8" max="8" width="10.28515625" style="1" customWidth="1"/>
    <col min="9" max="9" width="11.7109375" style="1" customWidth="1"/>
    <col min="10" max="12" width="0" style="1" hidden="1" customWidth="1"/>
    <col min="13" max="16384" width="11.5703125" style="1" hidden="1"/>
  </cols>
  <sheetData>
    <row r="1" spans="1:9" s="40" customFormat="1" ht="12.75" customHeight="1">
      <c r="A1" s="46" t="s">
        <v>78</v>
      </c>
      <c r="B1" s="41" t="s">
        <v>66</v>
      </c>
      <c r="C1" s="102" t="s">
        <v>79</v>
      </c>
      <c r="D1" s="1320" t="s">
        <v>80</v>
      </c>
      <c r="E1" s="102" t="s">
        <v>1555</v>
      </c>
      <c r="F1" s="1721" t="s">
        <v>1550</v>
      </c>
      <c r="G1" s="1722"/>
      <c r="H1" s="1723" t="s">
        <v>1551</v>
      </c>
      <c r="I1" s="1724"/>
    </row>
    <row r="2" spans="1:9" s="58" customFormat="1" ht="12.75" customHeight="1">
      <c r="A2" s="54"/>
      <c r="B2" s="55"/>
      <c r="C2" s="56"/>
      <c r="D2" s="1321"/>
      <c r="E2" s="57"/>
      <c r="F2" s="888" t="s">
        <v>79</v>
      </c>
      <c r="G2" s="888" t="s">
        <v>1554</v>
      </c>
      <c r="H2" s="887" t="s">
        <v>79</v>
      </c>
      <c r="I2" s="887" t="s">
        <v>1554</v>
      </c>
    </row>
    <row r="3" spans="1:9" s="95" customFormat="1" ht="12.75" customHeight="1">
      <c r="A3" s="105" t="s">
        <v>98</v>
      </c>
      <c r="B3" s="85" t="s">
        <v>102</v>
      </c>
      <c r="C3" s="85"/>
      <c r="D3" s="1314"/>
      <c r="E3" s="94"/>
    </row>
    <row r="4" spans="1:9" s="95" customFormat="1" ht="12.75" customHeight="1">
      <c r="A4" s="105"/>
      <c r="B4" s="98"/>
      <c r="C4" s="98"/>
      <c r="D4" s="1314"/>
      <c r="E4" s="94"/>
    </row>
    <row r="5" spans="1:9" s="95" customFormat="1" ht="12.75" customHeight="1">
      <c r="A5" s="105" t="s">
        <v>99</v>
      </c>
      <c r="B5" s="106" t="s">
        <v>173</v>
      </c>
      <c r="C5" s="85"/>
      <c r="D5" s="1322"/>
      <c r="E5" s="85"/>
    </row>
    <row r="6" spans="1:9" s="95" customFormat="1" ht="12.75" customHeight="1">
      <c r="A6" s="105"/>
      <c r="B6" s="87"/>
      <c r="C6" s="87"/>
      <c r="D6" s="1314"/>
      <c r="E6" s="94"/>
    </row>
    <row r="7" spans="1:9" s="108" customFormat="1" ht="12.75" customHeight="1">
      <c r="A7" s="105" t="s">
        <v>100</v>
      </c>
      <c r="B7" s="85" t="s">
        <v>1602</v>
      </c>
      <c r="C7" s="85"/>
      <c r="D7" s="1323"/>
      <c r="E7" s="83"/>
    </row>
    <row r="8" spans="1:9" s="76" customFormat="1" ht="12.75" customHeight="1">
      <c r="A8" s="105"/>
      <c r="B8" s="125"/>
      <c r="C8" s="18"/>
      <c r="D8" s="1324"/>
      <c r="E8" s="93"/>
    </row>
    <row r="9" spans="1:9" s="76" customFormat="1" ht="12.75" customHeight="1">
      <c r="A9" s="105" t="s">
        <v>64</v>
      </c>
      <c r="B9" s="106" t="s">
        <v>1604</v>
      </c>
      <c r="C9" s="18"/>
      <c r="D9" s="1324"/>
      <c r="E9" s="93"/>
    </row>
    <row r="10" spans="1:9" s="76" customFormat="1" ht="12.75" customHeight="1">
      <c r="A10" s="105"/>
      <c r="B10" s="124" t="s">
        <v>1603</v>
      </c>
      <c r="C10" s="18"/>
      <c r="D10" s="1324"/>
      <c r="E10" s="93"/>
    </row>
    <row r="11" spans="1:9" s="76" customFormat="1" ht="12.75" customHeight="1">
      <c r="A11" s="105"/>
      <c r="B11" s="87"/>
      <c r="C11" s="18"/>
      <c r="D11" s="1324"/>
      <c r="E11" s="93"/>
    </row>
    <row r="12" spans="1:9" s="14" customFormat="1" ht="25.5">
      <c r="A12" s="105" t="s">
        <v>1556</v>
      </c>
      <c r="B12" s="106" t="s">
        <v>179</v>
      </c>
      <c r="C12" s="13"/>
      <c r="D12" s="1324"/>
      <c r="E12" s="3"/>
    </row>
    <row r="13" spans="1:9" s="14" customFormat="1">
      <c r="A13" s="96"/>
      <c r="B13" s="87"/>
      <c r="C13" s="13"/>
      <c r="D13" s="1324"/>
      <c r="E13" s="3"/>
    </row>
    <row r="14" spans="1:9" s="76" customFormat="1" ht="12.75" customHeight="1">
      <c r="A14" s="105" t="s">
        <v>58</v>
      </c>
      <c r="B14" s="106" t="s">
        <v>183</v>
      </c>
      <c r="C14" s="18"/>
      <c r="D14" s="1324"/>
      <c r="E14" s="93"/>
    </row>
    <row r="15" spans="1:9" s="14" customFormat="1">
      <c r="A15" s="12"/>
      <c r="B15" s="31"/>
      <c r="C15" s="13"/>
      <c r="D15" s="1324"/>
      <c r="E15" s="3"/>
    </row>
    <row r="16" spans="1:9" s="14" customFormat="1">
      <c r="A16" s="12"/>
      <c r="B16" s="31"/>
      <c r="C16" s="13"/>
      <c r="D16" s="1324"/>
      <c r="E16" s="3"/>
    </row>
    <row r="17" spans="1:9" s="26" customFormat="1" ht="13.5" customHeight="1">
      <c r="A17" s="48"/>
      <c r="C17" s="25"/>
      <c r="D17" s="1362"/>
      <c r="E17" s="44"/>
    </row>
    <row r="18" spans="1:9" ht="15">
      <c r="A18" s="7"/>
      <c r="B18" s="24" t="s">
        <v>1689</v>
      </c>
      <c r="C18" s="21"/>
      <c r="D18" s="1363"/>
    </row>
    <row r="19" spans="1:9">
      <c r="A19" s="12"/>
      <c r="B19" s="1"/>
      <c r="C19" s="1"/>
    </row>
    <row r="20" spans="1:9">
      <c r="A20" s="12"/>
      <c r="B20" s="9" t="s">
        <v>1690</v>
      </c>
      <c r="C20" s="13"/>
    </row>
    <row r="21" spans="1:9" s="14" customFormat="1">
      <c r="A21" s="12"/>
      <c r="B21" s="19"/>
      <c r="C21" s="1299" t="s">
        <v>79</v>
      </c>
      <c r="D21" s="1310" t="s">
        <v>191</v>
      </c>
      <c r="E21" s="301" t="s">
        <v>192</v>
      </c>
      <c r="F21" s="1721" t="s">
        <v>1550</v>
      </c>
      <c r="G21" s="1722"/>
      <c r="H21" s="1723" t="s">
        <v>1551</v>
      </c>
      <c r="I21" s="1724"/>
    </row>
    <row r="22" spans="1:9" s="14" customFormat="1">
      <c r="A22" s="12"/>
      <c r="B22" s="19" t="s">
        <v>1932</v>
      </c>
      <c r="C22" s="1361" t="s">
        <v>1495</v>
      </c>
      <c r="D22" s="1364"/>
      <c r="E22" s="1361"/>
      <c r="F22" s="888" t="s">
        <v>79</v>
      </c>
      <c r="G22" s="888" t="s">
        <v>1554</v>
      </c>
      <c r="H22" s="887" t="s">
        <v>79</v>
      </c>
      <c r="I22" s="887" t="s">
        <v>1554</v>
      </c>
    </row>
    <row r="23" spans="1:9">
      <c r="A23" s="1"/>
      <c r="B23" s="30"/>
      <c r="C23" s="31"/>
      <c r="E23" s="93" t="str">
        <f>IF(OR(ISBLANK(C23),ISBLANK(D23))," ",KOLIC*CENA)</f>
        <v xml:space="preserve"> </v>
      </c>
      <c r="F23" s="872"/>
      <c r="G23" s="872"/>
      <c r="H23" s="1019"/>
      <c r="I23" s="1019"/>
    </row>
    <row r="24" spans="1:9" ht="63.75">
      <c r="A24" s="276" t="s">
        <v>83</v>
      </c>
      <c r="B24" s="567" t="s">
        <v>1605</v>
      </c>
      <c r="C24" s="306"/>
      <c r="D24" s="1355"/>
      <c r="E24" s="301"/>
      <c r="F24" s="864"/>
      <c r="G24" s="864"/>
      <c r="H24" s="878"/>
      <c r="I24" s="878"/>
    </row>
    <row r="25" spans="1:9">
      <c r="A25" s="306"/>
      <c r="B25" s="564" t="s">
        <v>1606</v>
      </c>
      <c r="C25" s="309">
        <v>1</v>
      </c>
      <c r="D25" s="1303"/>
      <c r="E25" s="305" t="str">
        <f>IF(OR(ISBLANK(C25),ISBLANK(D25))," ",KOLIC*CENA)</f>
        <v xml:space="preserve"> </v>
      </c>
      <c r="F25" s="863">
        <v>1</v>
      </c>
      <c r="G25" s="863">
        <f>D25*F25</f>
        <v>0</v>
      </c>
      <c r="H25" s="935"/>
      <c r="I25" s="877">
        <f>D25*H25</f>
        <v>0</v>
      </c>
    </row>
    <row r="26" spans="1:9">
      <c r="A26" s="306"/>
      <c r="B26" s="564"/>
      <c r="C26" s="309"/>
      <c r="D26" s="1305"/>
      <c r="E26" s="301"/>
      <c r="F26" s="864"/>
      <c r="G26" s="864"/>
      <c r="H26" s="878"/>
      <c r="I26" s="878"/>
    </row>
    <row r="27" spans="1:9" ht="27.75">
      <c r="A27" s="276" t="s">
        <v>85</v>
      </c>
      <c r="B27" s="568" t="s">
        <v>1607</v>
      </c>
      <c r="C27" s="309"/>
      <c r="D27" s="1305"/>
      <c r="E27" s="301"/>
      <c r="F27" s="864"/>
      <c r="G27" s="864"/>
      <c r="H27" s="878"/>
      <c r="I27" s="878"/>
    </row>
    <row r="28" spans="1:9">
      <c r="A28" s="306"/>
      <c r="B28" s="564" t="s">
        <v>1606</v>
      </c>
      <c r="C28" s="309">
        <v>1</v>
      </c>
      <c r="D28" s="1303"/>
      <c r="E28" s="305" t="str">
        <f>IF(OR(ISBLANK(C28),ISBLANK(D28))," ",KOLIC*CENA)</f>
        <v xml:space="preserve"> </v>
      </c>
      <c r="F28" s="863">
        <v>1</v>
      </c>
      <c r="G28" s="863">
        <f>D28*F28</f>
        <v>0</v>
      </c>
      <c r="H28" s="935"/>
      <c r="I28" s="877">
        <f>D28*H28</f>
        <v>0</v>
      </c>
    </row>
    <row r="29" spans="1:9">
      <c r="A29" s="306"/>
      <c r="B29" s="564"/>
      <c r="C29" s="309"/>
      <c r="D29" s="1449"/>
      <c r="E29" s="305"/>
      <c r="F29" s="863"/>
      <c r="G29" s="863"/>
      <c r="H29" s="935"/>
      <c r="I29" s="877"/>
    </row>
    <row r="30" spans="1:9">
      <c r="A30" s="34"/>
      <c r="B30" s="35"/>
      <c r="C30" s="36"/>
      <c r="D30" s="1357"/>
      <c r="E30" s="378" t="s">
        <v>1561</v>
      </c>
      <c r="F30" s="947"/>
      <c r="G30" s="948" t="s">
        <v>1558</v>
      </c>
      <c r="H30" s="953"/>
      <c r="I30" s="954" t="s">
        <v>1559</v>
      </c>
    </row>
    <row r="31" spans="1:9" ht="16.5" customHeight="1">
      <c r="A31" s="12"/>
      <c r="B31" s="256" t="s">
        <v>1608</v>
      </c>
      <c r="C31" s="258"/>
      <c r="D31" s="1318"/>
      <c r="E31" s="259">
        <f>SUM(E23:E30)</f>
        <v>0</v>
      </c>
      <c r="F31" s="866"/>
      <c r="G31" s="1013">
        <f>SUM(G23:G30)</f>
        <v>0</v>
      </c>
      <c r="H31" s="880"/>
      <c r="I31" s="1021">
        <f>SUM(I23:I30)</f>
        <v>0</v>
      </c>
    </row>
    <row r="32" spans="1:9">
      <c r="A32" s="12" t="s">
        <v>81</v>
      </c>
      <c r="B32" s="16"/>
      <c r="C32" s="13"/>
      <c r="F32" s="872"/>
      <c r="G32" s="872"/>
      <c r="H32" s="1019"/>
      <c r="I32" s="1019"/>
    </row>
    <row r="33" spans="1:9">
      <c r="A33" s="12"/>
      <c r="B33" s="11" t="s">
        <v>1691</v>
      </c>
      <c r="C33" s="13"/>
      <c r="F33" s="872"/>
      <c r="G33" s="872"/>
      <c r="H33" s="1019"/>
      <c r="I33" s="1019"/>
    </row>
    <row r="34" spans="1:9">
      <c r="A34" s="12"/>
      <c r="B34" s="11"/>
      <c r="C34" s="13"/>
      <c r="F34" s="872"/>
      <c r="G34" s="872"/>
      <c r="H34" s="1019"/>
      <c r="I34" s="1019"/>
    </row>
    <row r="35" spans="1:9" s="14" customFormat="1">
      <c r="A35" s="12"/>
      <c r="B35" s="19"/>
      <c r="C35" s="18"/>
      <c r="D35" s="1324"/>
      <c r="E35" s="93"/>
      <c r="F35" s="1237"/>
      <c r="G35" s="1237"/>
      <c r="H35" s="1244"/>
      <c r="I35" s="1244"/>
    </row>
    <row r="36" spans="1:9" s="14" customFormat="1">
      <c r="A36" s="12"/>
      <c r="B36" s="19"/>
      <c r="C36" s="1300" t="s">
        <v>79</v>
      </c>
      <c r="D36" s="1365" t="s">
        <v>191</v>
      </c>
      <c r="E36" s="321" t="s">
        <v>192</v>
      </c>
      <c r="F36" s="1759" t="s">
        <v>1550</v>
      </c>
      <c r="G36" s="1760"/>
      <c r="H36" s="1761" t="s">
        <v>1551</v>
      </c>
      <c r="I36" s="1762"/>
    </row>
    <row r="37" spans="1:9" s="14" customFormat="1">
      <c r="A37" s="276"/>
      <c r="B37" s="322"/>
      <c r="C37" s="1361" t="s">
        <v>1495</v>
      </c>
      <c r="D37" s="1364"/>
      <c r="E37" s="1361"/>
      <c r="F37" s="888" t="s">
        <v>79</v>
      </c>
      <c r="G37" s="888" t="s">
        <v>1554</v>
      </c>
      <c r="H37" s="887" t="s">
        <v>79</v>
      </c>
      <c r="I37" s="887" t="s">
        <v>1554</v>
      </c>
    </row>
    <row r="38" spans="1:9">
      <c r="A38" s="12"/>
      <c r="B38" s="28"/>
      <c r="C38" s="13"/>
      <c r="E38" s="93" t="str">
        <f>IF(OR(ISBLANK(C38),ISBLANK(D38))," ",KOLIC*CENA)</f>
        <v xml:space="preserve"> </v>
      </c>
      <c r="F38" s="872"/>
      <c r="G38" s="872"/>
      <c r="H38" s="1019"/>
      <c r="I38" s="1019"/>
    </row>
    <row r="39" spans="1:9" ht="51">
      <c r="A39" s="276" t="s">
        <v>83</v>
      </c>
      <c r="B39" s="573" t="s">
        <v>1609</v>
      </c>
      <c r="C39" s="300"/>
      <c r="D39" s="1304"/>
      <c r="E39" s="301"/>
      <c r="F39" s="864"/>
      <c r="G39" s="864"/>
      <c r="H39" s="878"/>
      <c r="I39" s="878"/>
    </row>
    <row r="40" spans="1:9">
      <c r="A40" s="276"/>
      <c r="B40" s="329"/>
      <c r="C40" s="300"/>
      <c r="D40" s="1304"/>
      <c r="E40" s="301"/>
      <c r="F40" s="864"/>
      <c r="G40" s="864"/>
      <c r="H40" s="878"/>
      <c r="I40" s="878"/>
    </row>
    <row r="41" spans="1:9" ht="12.75" customHeight="1">
      <c r="A41" s="572" t="s">
        <v>1611</v>
      </c>
      <c r="B41" s="570" t="s">
        <v>1610</v>
      </c>
      <c r="C41" s="404"/>
      <c r="D41" s="1311"/>
      <c r="E41" s="405"/>
      <c r="F41" s="946"/>
      <c r="G41" s="946"/>
      <c r="H41" s="952"/>
      <c r="I41" s="952"/>
    </row>
    <row r="42" spans="1:9">
      <c r="A42" s="276"/>
      <c r="B42" s="308" t="s">
        <v>1614</v>
      </c>
      <c r="C42" s="309">
        <v>4</v>
      </c>
      <c r="D42" s="1303"/>
      <c r="E42" s="305" t="str">
        <f>IF(OR(ISBLANK(C42),ISBLANK(D42))," ",KOLIC*CENA)</f>
        <v xml:space="preserve"> </v>
      </c>
      <c r="F42" s="929">
        <v>4</v>
      </c>
      <c r="G42" s="863">
        <f>D42*F42</f>
        <v>0</v>
      </c>
      <c r="H42" s="877"/>
      <c r="I42" s="877">
        <f>D42*H42</f>
        <v>0</v>
      </c>
    </row>
    <row r="43" spans="1:9">
      <c r="A43" s="276"/>
      <c r="B43" s="308" t="s">
        <v>1615</v>
      </c>
      <c r="C43" s="309">
        <v>1</v>
      </c>
      <c r="D43" s="1303"/>
      <c r="E43" s="305" t="str">
        <f>IF(OR(ISBLANK(C43),ISBLANK(D43))," ",KOLIC*CENA)</f>
        <v xml:space="preserve"> </v>
      </c>
      <c r="F43" s="929">
        <v>1</v>
      </c>
      <c r="G43" s="863">
        <f>D43*F43</f>
        <v>0</v>
      </c>
      <c r="H43" s="877"/>
      <c r="I43" s="877">
        <f>D43*H43</f>
        <v>0</v>
      </c>
    </row>
    <row r="44" spans="1:9">
      <c r="A44" s="276"/>
      <c r="B44" s="308" t="s">
        <v>1616</v>
      </c>
      <c r="C44" s="309">
        <v>1</v>
      </c>
      <c r="D44" s="1303"/>
      <c r="E44" s="305" t="str">
        <f>IF(OR(ISBLANK(C44),ISBLANK(D44))," ",KOLIC*CENA)</f>
        <v xml:space="preserve"> </v>
      </c>
      <c r="F44" s="929">
        <v>1</v>
      </c>
      <c r="G44" s="863">
        <f>D44*F44</f>
        <v>0</v>
      </c>
      <c r="H44" s="877"/>
      <c r="I44" s="877">
        <f>D44*H44</f>
        <v>0</v>
      </c>
    </row>
    <row r="45" spans="1:9">
      <c r="A45" s="276"/>
      <c r="B45" s="329"/>
      <c r="C45" s="300"/>
      <c r="D45" s="1304"/>
      <c r="E45" s="301"/>
      <c r="F45" s="864"/>
      <c r="G45" s="864"/>
      <c r="H45" s="878"/>
      <c r="I45" s="878"/>
    </row>
    <row r="46" spans="1:9" ht="12.75" customHeight="1">
      <c r="A46" s="572" t="s">
        <v>1612</v>
      </c>
      <c r="B46" s="570" t="s">
        <v>1613</v>
      </c>
      <c r="C46" s="404"/>
      <c r="D46" s="1311"/>
      <c r="E46" s="405"/>
      <c r="F46" s="946"/>
      <c r="G46" s="946"/>
      <c r="H46" s="952"/>
      <c r="I46" s="952"/>
    </row>
    <row r="47" spans="1:9">
      <c r="A47" s="276"/>
      <c r="B47" s="308" t="s">
        <v>1614</v>
      </c>
      <c r="C47" s="309">
        <v>1</v>
      </c>
      <c r="D47" s="1303"/>
      <c r="E47" s="305" t="str">
        <f t="shared" ref="E47:E55" si="0">IF(OR(ISBLANK(C47),ISBLANK(D47))," ",KOLIC*CENA)</f>
        <v xml:space="preserve"> </v>
      </c>
      <c r="F47" s="929">
        <v>1</v>
      </c>
      <c r="G47" s="863">
        <f t="shared" ref="G47:G55" si="1">D47*F47</f>
        <v>0</v>
      </c>
      <c r="H47" s="877"/>
      <c r="I47" s="877">
        <f t="shared" ref="I47:I55" si="2">D47*H47</f>
        <v>0</v>
      </c>
    </row>
    <row r="48" spans="1:9">
      <c r="A48" s="276"/>
      <c r="B48" s="308" t="s">
        <v>1617</v>
      </c>
      <c r="C48" s="309">
        <v>1</v>
      </c>
      <c r="D48" s="1303"/>
      <c r="E48" s="305" t="str">
        <f t="shared" si="0"/>
        <v xml:space="preserve"> </v>
      </c>
      <c r="F48" s="929">
        <v>1</v>
      </c>
      <c r="G48" s="863">
        <f t="shared" si="1"/>
        <v>0</v>
      </c>
      <c r="H48" s="877"/>
      <c r="I48" s="877">
        <f t="shared" si="2"/>
        <v>0</v>
      </c>
    </row>
    <row r="49" spans="1:9">
      <c r="A49" s="276"/>
      <c r="B49" s="308" t="s">
        <v>1618</v>
      </c>
      <c r="C49" s="309">
        <v>1</v>
      </c>
      <c r="D49" s="1303"/>
      <c r="E49" s="305" t="str">
        <f t="shared" si="0"/>
        <v xml:space="preserve"> </v>
      </c>
      <c r="F49" s="929">
        <v>1</v>
      </c>
      <c r="G49" s="863">
        <f t="shared" si="1"/>
        <v>0</v>
      </c>
      <c r="H49" s="877"/>
      <c r="I49" s="877">
        <f t="shared" si="2"/>
        <v>0</v>
      </c>
    </row>
    <row r="50" spans="1:9">
      <c r="A50" s="276"/>
      <c r="B50" s="308" t="s">
        <v>1619</v>
      </c>
      <c r="C50" s="309">
        <v>1</v>
      </c>
      <c r="D50" s="1303"/>
      <c r="E50" s="305" t="str">
        <f t="shared" si="0"/>
        <v xml:space="preserve"> </v>
      </c>
      <c r="F50" s="929">
        <v>1</v>
      </c>
      <c r="G50" s="863">
        <f t="shared" si="1"/>
        <v>0</v>
      </c>
      <c r="H50" s="877"/>
      <c r="I50" s="877">
        <f t="shared" si="2"/>
        <v>0</v>
      </c>
    </row>
    <row r="51" spans="1:9">
      <c r="A51" s="276"/>
      <c r="B51" s="308" t="s">
        <v>1620</v>
      </c>
      <c r="C51" s="309">
        <v>2</v>
      </c>
      <c r="D51" s="1303"/>
      <c r="E51" s="305" t="str">
        <f t="shared" si="0"/>
        <v xml:space="preserve"> </v>
      </c>
      <c r="F51" s="929">
        <v>2</v>
      </c>
      <c r="G51" s="863">
        <f t="shared" si="1"/>
        <v>0</v>
      </c>
      <c r="H51" s="877"/>
      <c r="I51" s="877">
        <f t="shared" si="2"/>
        <v>0</v>
      </c>
    </row>
    <row r="52" spans="1:9">
      <c r="A52" s="276"/>
      <c r="B52" s="308" t="s">
        <v>1616</v>
      </c>
      <c r="C52" s="309">
        <v>1</v>
      </c>
      <c r="D52" s="1303"/>
      <c r="E52" s="305" t="str">
        <f t="shared" si="0"/>
        <v xml:space="preserve"> </v>
      </c>
      <c r="F52" s="929">
        <v>1</v>
      </c>
      <c r="G52" s="863">
        <f t="shared" si="1"/>
        <v>0</v>
      </c>
      <c r="H52" s="877"/>
      <c r="I52" s="877">
        <f t="shared" si="2"/>
        <v>0</v>
      </c>
    </row>
    <row r="53" spans="1:9">
      <c r="A53" s="276"/>
      <c r="B53" s="308" t="s">
        <v>1621</v>
      </c>
      <c r="C53" s="309">
        <v>1</v>
      </c>
      <c r="D53" s="1303"/>
      <c r="E53" s="305" t="str">
        <f t="shared" si="0"/>
        <v xml:space="preserve"> </v>
      </c>
      <c r="F53" s="929">
        <v>1</v>
      </c>
      <c r="G53" s="863">
        <f t="shared" si="1"/>
        <v>0</v>
      </c>
      <c r="H53" s="877"/>
      <c r="I53" s="877">
        <f t="shared" si="2"/>
        <v>0</v>
      </c>
    </row>
    <row r="54" spans="1:9">
      <c r="A54" s="276"/>
      <c r="B54" s="308" t="s">
        <v>1615</v>
      </c>
      <c r="C54" s="309">
        <v>1</v>
      </c>
      <c r="D54" s="1303"/>
      <c r="E54" s="305" t="str">
        <f t="shared" si="0"/>
        <v xml:space="preserve"> </v>
      </c>
      <c r="F54" s="929">
        <v>1</v>
      </c>
      <c r="G54" s="863">
        <f t="shared" si="1"/>
        <v>0</v>
      </c>
      <c r="H54" s="877"/>
      <c r="I54" s="877">
        <f t="shared" si="2"/>
        <v>0</v>
      </c>
    </row>
    <row r="55" spans="1:9">
      <c r="A55" s="276"/>
      <c r="B55" s="308" t="s">
        <v>1622</v>
      </c>
      <c r="C55" s="309">
        <v>1</v>
      </c>
      <c r="D55" s="1303"/>
      <c r="E55" s="305" t="str">
        <f t="shared" si="0"/>
        <v xml:space="preserve"> </v>
      </c>
      <c r="F55" s="929">
        <v>1</v>
      </c>
      <c r="G55" s="863">
        <f t="shared" si="1"/>
        <v>0</v>
      </c>
      <c r="H55" s="877"/>
      <c r="I55" s="877">
        <f t="shared" si="2"/>
        <v>0</v>
      </c>
    </row>
    <row r="56" spans="1:9">
      <c r="A56" s="276"/>
      <c r="B56" s="308"/>
      <c r="C56" s="309"/>
      <c r="D56" s="1305"/>
      <c r="E56" s="305"/>
      <c r="F56" s="929"/>
      <c r="G56" s="863"/>
      <c r="H56" s="877"/>
      <c r="I56" s="877"/>
    </row>
    <row r="57" spans="1:9" ht="25.5">
      <c r="A57" s="276" t="s">
        <v>85</v>
      </c>
      <c r="B57" s="573" t="s">
        <v>1623</v>
      </c>
      <c r="C57" s="300"/>
      <c r="D57" s="1304"/>
      <c r="E57" s="301"/>
      <c r="F57" s="864"/>
      <c r="G57" s="864"/>
      <c r="H57" s="878"/>
      <c r="I57" s="878"/>
    </row>
    <row r="58" spans="1:9">
      <c r="A58" s="276"/>
      <c r="B58" s="329"/>
      <c r="C58" s="300"/>
      <c r="D58" s="1304"/>
      <c r="E58" s="301"/>
      <c r="F58" s="864"/>
      <c r="G58" s="864"/>
      <c r="H58" s="878"/>
      <c r="I58" s="878"/>
    </row>
    <row r="59" spans="1:9" ht="12.75" customHeight="1">
      <c r="A59" s="572" t="s">
        <v>1624</v>
      </c>
      <c r="B59" s="569" t="s">
        <v>1625</v>
      </c>
      <c r="C59" s="404"/>
      <c r="D59" s="1311"/>
      <c r="E59" s="405"/>
      <c r="F59" s="946"/>
      <c r="G59" s="946"/>
      <c r="H59" s="952"/>
      <c r="I59" s="952"/>
    </row>
    <row r="60" spans="1:9">
      <c r="A60" s="276"/>
      <c r="B60" s="308" t="s">
        <v>1626</v>
      </c>
      <c r="C60" s="309">
        <v>2</v>
      </c>
      <c r="D60" s="1303"/>
      <c r="E60" s="305" t="str">
        <f>IF(OR(ISBLANK(C60),ISBLANK(D60))," ",KOLIC*CENA)</f>
        <v xml:space="preserve"> </v>
      </c>
      <c r="F60" s="929">
        <v>2</v>
      </c>
      <c r="G60" s="863">
        <f>D60*F60</f>
        <v>0</v>
      </c>
      <c r="H60" s="877"/>
      <c r="I60" s="877">
        <f>D60*H60</f>
        <v>0</v>
      </c>
    </row>
    <row r="61" spans="1:9">
      <c r="A61" s="572"/>
      <c r="B61" s="308"/>
      <c r="C61" s="403"/>
      <c r="D61" s="1358"/>
      <c r="E61" s="405"/>
      <c r="F61" s="1001"/>
      <c r="G61" s="922"/>
      <c r="H61" s="938"/>
      <c r="I61" s="938"/>
    </row>
    <row r="62" spans="1:9" ht="12.75" customHeight="1">
      <c r="A62" s="572" t="s">
        <v>1627</v>
      </c>
      <c r="B62" s="569" t="s">
        <v>1628</v>
      </c>
      <c r="C62" s="404"/>
      <c r="D62" s="1311"/>
      <c r="E62" s="405"/>
      <c r="F62" s="946"/>
      <c r="G62" s="946"/>
      <c r="H62" s="952"/>
      <c r="I62" s="952"/>
    </row>
    <row r="63" spans="1:9">
      <c r="A63" s="276"/>
      <c r="B63" s="308" t="s">
        <v>1626</v>
      </c>
      <c r="C63" s="309">
        <v>1</v>
      </c>
      <c r="D63" s="1303"/>
      <c r="E63" s="305" t="str">
        <f>IF(OR(ISBLANK(C63),ISBLANK(D63))," ",KOLIC*CENA)</f>
        <v xml:space="preserve"> </v>
      </c>
      <c r="F63" s="929">
        <v>1</v>
      </c>
      <c r="G63" s="863">
        <f>D63*F63</f>
        <v>0</v>
      </c>
      <c r="H63" s="877"/>
      <c r="I63" s="877">
        <f>D63*H63</f>
        <v>0</v>
      </c>
    </row>
    <row r="64" spans="1:9">
      <c r="A64" s="34"/>
      <c r="B64" s="399"/>
      <c r="C64" s="391"/>
      <c r="D64" s="1354"/>
      <c r="E64" s="72"/>
      <c r="F64" s="1238"/>
      <c r="G64" s="1239"/>
      <c r="H64" s="1245"/>
      <c r="I64" s="1245"/>
    </row>
    <row r="65" spans="1:9">
      <c r="A65" s="34"/>
      <c r="B65" s="399"/>
      <c r="C65" s="391"/>
      <c r="D65" s="1354"/>
      <c r="E65" s="72"/>
      <c r="F65" s="1238"/>
      <c r="G65" s="1239"/>
      <c r="H65" s="1245"/>
      <c r="I65" s="1245"/>
    </row>
    <row r="66" spans="1:9" ht="13.5" thickBot="1">
      <c r="A66" s="314"/>
      <c r="B66" s="315"/>
      <c r="C66" s="316"/>
      <c r="D66" s="1356"/>
      <c r="E66" s="318"/>
      <c r="F66" s="1212"/>
      <c r="G66" s="1212"/>
      <c r="H66" s="1020"/>
      <c r="I66" s="1020"/>
    </row>
    <row r="67" spans="1:9" ht="13.5" thickTop="1">
      <c r="A67" s="34"/>
      <c r="B67" s="35"/>
      <c r="C67" s="36"/>
      <c r="D67" s="1357"/>
      <c r="E67" s="72"/>
      <c r="F67" s="872"/>
      <c r="G67" s="872"/>
      <c r="H67" s="1019"/>
      <c r="I67" s="1019"/>
    </row>
    <row r="68" spans="1:9">
      <c r="A68" s="12"/>
      <c r="B68" s="16"/>
      <c r="C68" s="13"/>
      <c r="E68" s="378" t="s">
        <v>1561</v>
      </c>
      <c r="F68" s="947"/>
      <c r="G68" s="948" t="s">
        <v>1558</v>
      </c>
      <c r="H68" s="953"/>
      <c r="I68" s="1246" t="s">
        <v>1559</v>
      </c>
    </row>
    <row r="69" spans="1:9" ht="15">
      <c r="A69" s="12"/>
      <c r="B69" s="256" t="s">
        <v>1446</v>
      </c>
      <c r="C69" s="258"/>
      <c r="D69" s="1318"/>
      <c r="E69" s="259">
        <f>SUM(E38:E68)</f>
        <v>0</v>
      </c>
      <c r="F69" s="866"/>
      <c r="G69" s="1013">
        <f>SUM(G38:G68)</f>
        <v>0</v>
      </c>
      <c r="H69" s="880"/>
      <c r="I69" s="1021">
        <f>SUM(I38:I68)</f>
        <v>0</v>
      </c>
    </row>
    <row r="70" spans="1:9">
      <c r="B70" s="39" t="s">
        <v>1692</v>
      </c>
      <c r="F70" s="872"/>
      <c r="G70" s="872"/>
      <c r="H70" s="1019"/>
      <c r="I70" s="1019"/>
    </row>
    <row r="71" spans="1:9">
      <c r="B71" s="29"/>
      <c r="F71" s="872"/>
      <c r="G71" s="872"/>
      <c r="H71" s="1019"/>
      <c r="I71" s="1019"/>
    </row>
    <row r="72" spans="1:9" s="14" customFormat="1">
      <c r="A72" s="12"/>
      <c r="B72" s="19"/>
      <c r="C72" s="1300" t="s">
        <v>79</v>
      </c>
      <c r="D72" s="1365" t="s">
        <v>191</v>
      </c>
      <c r="E72" s="321" t="s">
        <v>192</v>
      </c>
      <c r="F72" s="1759" t="s">
        <v>1550</v>
      </c>
      <c r="G72" s="1760"/>
      <c r="H72" s="1761" t="s">
        <v>1551</v>
      </c>
      <c r="I72" s="1762"/>
    </row>
    <row r="73" spans="1:9" s="14" customFormat="1">
      <c r="A73" s="276"/>
      <c r="B73" s="322"/>
      <c r="C73" s="1361" t="s">
        <v>1495</v>
      </c>
      <c r="D73" s="1364"/>
      <c r="E73" s="1361"/>
      <c r="F73" s="888" t="s">
        <v>79</v>
      </c>
      <c r="G73" s="888" t="s">
        <v>1554</v>
      </c>
      <c r="H73" s="887" t="s">
        <v>79</v>
      </c>
      <c r="I73" s="887" t="s">
        <v>1554</v>
      </c>
    </row>
    <row r="74" spans="1:9" s="135" customFormat="1" ht="42.75" customHeight="1">
      <c r="A74" s="336" t="s">
        <v>83</v>
      </c>
      <c r="B74" s="574" t="s">
        <v>1630</v>
      </c>
      <c r="C74" s="304"/>
      <c r="D74" s="1304"/>
      <c r="E74" s="327"/>
      <c r="F74" s="861"/>
      <c r="G74" s="861"/>
      <c r="H74" s="875"/>
      <c r="I74" s="875"/>
    </row>
    <row r="75" spans="1:9">
      <c r="A75" s="276"/>
      <c r="B75" s="308" t="s">
        <v>1631</v>
      </c>
      <c r="C75" s="309">
        <v>10</v>
      </c>
      <c r="D75" s="1303"/>
      <c r="E75" s="305" t="str">
        <f>IF(OR(ISBLANK(C75),ISBLANK(D75))," ",KOLIC*CENA)</f>
        <v xml:space="preserve"> </v>
      </c>
      <c r="F75" s="929">
        <v>10</v>
      </c>
      <c r="G75" s="863">
        <f>D75*F75</f>
        <v>0</v>
      </c>
      <c r="H75" s="877"/>
      <c r="I75" s="877">
        <f>D75*H75</f>
        <v>0</v>
      </c>
    </row>
    <row r="76" spans="1:9" s="76" customFormat="1" ht="12.75" customHeight="1">
      <c r="A76" s="276"/>
      <c r="B76" s="303"/>
      <c r="C76" s="300"/>
      <c r="D76" s="1304"/>
      <c r="E76" s="301" t="str">
        <f>IF(OR(ISBLANK(C76),ISBLANK(D76))," ",KOLIC*CENA)</f>
        <v xml:space="preserve"> </v>
      </c>
      <c r="F76" s="862"/>
      <c r="G76" s="862"/>
      <c r="H76" s="876"/>
      <c r="I76" s="876"/>
    </row>
    <row r="77" spans="1:9">
      <c r="A77" s="306"/>
      <c r="B77" s="308"/>
      <c r="C77" s="309"/>
      <c r="D77" s="1304"/>
      <c r="E77" s="301" t="str">
        <f>IF(OR(ISBLANK(C77),ISBLANK(D77))," ",KOLIC*CENA)</f>
        <v xml:space="preserve"> </v>
      </c>
      <c r="F77" s="864"/>
      <c r="G77" s="864"/>
      <c r="H77" s="878"/>
      <c r="I77" s="878"/>
    </row>
    <row r="78" spans="1:9" s="135" customFormat="1" ht="29.25" customHeight="1">
      <c r="A78" s="336" t="s">
        <v>85</v>
      </c>
      <c r="B78" s="574" t="s">
        <v>1632</v>
      </c>
      <c r="C78" s="304"/>
      <c r="D78" s="1304"/>
      <c r="E78" s="327"/>
      <c r="F78" s="861"/>
      <c r="G78" s="861"/>
      <c r="H78" s="875"/>
      <c r="I78" s="875"/>
    </row>
    <row r="79" spans="1:9">
      <c r="A79" s="276"/>
      <c r="B79" s="308" t="s">
        <v>1631</v>
      </c>
      <c r="C79" s="309">
        <v>4.8</v>
      </c>
      <c r="D79" s="1303"/>
      <c r="E79" s="305" t="str">
        <f>IF(OR(ISBLANK(C79),ISBLANK(D79))," ",KOLIC*CENA)</f>
        <v xml:space="preserve"> </v>
      </c>
      <c r="F79" s="929">
        <v>4.8</v>
      </c>
      <c r="G79" s="863">
        <f>D79*F79</f>
        <v>0</v>
      </c>
      <c r="H79" s="877"/>
      <c r="I79" s="877">
        <f>D79*H79</f>
        <v>0</v>
      </c>
    </row>
    <row r="80" spans="1:9" s="76" customFormat="1" ht="12.75" customHeight="1">
      <c r="A80" s="276"/>
      <c r="B80" s="303"/>
      <c r="C80" s="300"/>
      <c r="D80" s="1304"/>
      <c r="E80" s="301" t="str">
        <f>IF(OR(ISBLANK(C80),ISBLANK(D80))," ",KOLIC*CENA)</f>
        <v xml:space="preserve"> </v>
      </c>
      <c r="F80" s="862"/>
      <c r="G80" s="862"/>
      <c r="H80" s="876"/>
      <c r="I80" s="876"/>
    </row>
    <row r="81" spans="1:9" ht="13.5" thickBot="1">
      <c r="A81" s="352"/>
      <c r="B81" s="353"/>
      <c r="C81" s="354"/>
      <c r="D81" s="1315"/>
      <c r="E81" s="355"/>
      <c r="F81" s="1003"/>
      <c r="G81" s="1003"/>
      <c r="H81" s="997"/>
      <c r="I81" s="997"/>
    </row>
    <row r="82" spans="1:9" ht="13.5" thickTop="1">
      <c r="B82" s="29"/>
      <c r="C82" s="37"/>
      <c r="F82" s="872"/>
      <c r="G82" s="872"/>
      <c r="H82" s="1019"/>
      <c r="I82" s="1019"/>
    </row>
    <row r="83" spans="1:9">
      <c r="B83" s="29"/>
      <c r="E83" s="378" t="s">
        <v>1561</v>
      </c>
      <c r="F83" s="947"/>
      <c r="G83" s="948" t="s">
        <v>1558</v>
      </c>
      <c r="H83" s="953"/>
      <c r="I83" s="1246" t="s">
        <v>1559</v>
      </c>
    </row>
    <row r="84" spans="1:9" ht="15">
      <c r="B84" s="383" t="s">
        <v>1629</v>
      </c>
      <c r="C84" s="258"/>
      <c r="D84" s="1359"/>
      <c r="E84" s="278">
        <f>SUM(E74:E83)</f>
        <v>0</v>
      </c>
      <c r="F84" s="866"/>
      <c r="G84" s="1014">
        <f>SUM(G74:G83)</f>
        <v>0</v>
      </c>
      <c r="H84" s="880"/>
      <c r="I84" s="1022">
        <f>SUM(I74:I83)</f>
        <v>0</v>
      </c>
    </row>
    <row r="85" spans="1:9" ht="15">
      <c r="B85" s="575"/>
      <c r="C85" s="251"/>
      <c r="D85" s="1360"/>
      <c r="E85" s="576"/>
      <c r="F85" s="1240"/>
      <c r="G85" s="1241"/>
      <c r="H85" s="1247"/>
      <c r="I85" s="1248"/>
    </row>
    <row r="86" spans="1:9">
      <c r="B86" s="39" t="s">
        <v>1693</v>
      </c>
      <c r="F86" s="872"/>
      <c r="G86" s="872"/>
      <c r="H86" s="1019"/>
      <c r="I86" s="1019"/>
    </row>
    <row r="87" spans="1:9">
      <c r="B87" s="29"/>
      <c r="F87" s="872"/>
      <c r="G87" s="872"/>
      <c r="H87" s="1019"/>
      <c r="I87" s="1019"/>
    </row>
    <row r="88" spans="1:9" s="14" customFormat="1">
      <c r="A88" s="12"/>
      <c r="B88" s="19"/>
      <c r="C88" s="1300" t="s">
        <v>79</v>
      </c>
      <c r="D88" s="1365" t="s">
        <v>191</v>
      </c>
      <c r="E88" s="321" t="s">
        <v>192</v>
      </c>
      <c r="F88" s="1759" t="s">
        <v>1550</v>
      </c>
      <c r="G88" s="1760"/>
      <c r="H88" s="1761" t="s">
        <v>1551</v>
      </c>
      <c r="I88" s="1762"/>
    </row>
    <row r="89" spans="1:9" s="14" customFormat="1">
      <c r="A89" s="276"/>
      <c r="B89" s="322"/>
      <c r="C89" s="1361" t="s">
        <v>1495</v>
      </c>
      <c r="D89" s="1364"/>
      <c r="E89" s="1361"/>
      <c r="F89" s="888" t="s">
        <v>79</v>
      </c>
      <c r="G89" s="888" t="s">
        <v>1554</v>
      </c>
      <c r="H89" s="887" t="s">
        <v>79</v>
      </c>
      <c r="I89" s="887" t="s">
        <v>1554</v>
      </c>
    </row>
    <row r="90" spans="1:9" s="135" customFormat="1" ht="65.25" customHeight="1">
      <c r="A90" s="336" t="s">
        <v>83</v>
      </c>
      <c r="B90" s="574" t="s">
        <v>1633</v>
      </c>
      <c r="C90" s="304"/>
      <c r="D90" s="1304"/>
      <c r="E90" s="327"/>
      <c r="F90" s="861"/>
      <c r="G90" s="861"/>
      <c r="H90" s="875"/>
      <c r="I90" s="875"/>
    </row>
    <row r="91" spans="1:9">
      <c r="A91" s="276"/>
      <c r="B91" s="308" t="s">
        <v>827</v>
      </c>
      <c r="C91" s="309">
        <v>10</v>
      </c>
      <c r="D91" s="1303"/>
      <c r="E91" s="305" t="str">
        <f>IF(OR(ISBLANK(C91),ISBLANK(D91))," ",KOLIC*CENA)</f>
        <v xml:space="preserve"> </v>
      </c>
      <c r="F91" s="929">
        <v>10</v>
      </c>
      <c r="G91" s="863">
        <f>D91*F91</f>
        <v>0</v>
      </c>
      <c r="H91" s="877"/>
      <c r="I91" s="877">
        <f>D91*H91</f>
        <v>0</v>
      </c>
    </row>
    <row r="92" spans="1:9" s="76" customFormat="1" ht="12.75" customHeight="1">
      <c r="A92" s="276"/>
      <c r="B92" s="303"/>
      <c r="C92" s="300"/>
      <c r="D92" s="1304"/>
      <c r="E92" s="301" t="str">
        <f>IF(OR(ISBLANK(C92),ISBLANK(D92))," ",KOLIC*CENA)</f>
        <v xml:space="preserve"> </v>
      </c>
      <c r="F92" s="862"/>
      <c r="G92" s="862"/>
      <c r="H92" s="876"/>
      <c r="I92" s="876"/>
    </row>
    <row r="93" spans="1:9">
      <c r="A93" s="306"/>
      <c r="B93" s="308"/>
      <c r="C93" s="309"/>
      <c r="D93" s="1304"/>
      <c r="E93" s="301" t="str">
        <f>IF(OR(ISBLANK(C93),ISBLANK(D93))," ",KOLIC*CENA)</f>
        <v xml:space="preserve"> </v>
      </c>
      <c r="F93" s="864"/>
      <c r="G93" s="864"/>
      <c r="H93" s="878"/>
      <c r="I93" s="878"/>
    </row>
    <row r="94" spans="1:9" s="135" customFormat="1" ht="66.75" customHeight="1">
      <c r="A94" s="336" t="s">
        <v>85</v>
      </c>
      <c r="B94" s="574" t="s">
        <v>1634</v>
      </c>
      <c r="C94" s="304"/>
      <c r="D94" s="1304"/>
      <c r="E94" s="327"/>
      <c r="F94" s="861"/>
      <c r="G94" s="861"/>
      <c r="H94" s="875"/>
      <c r="I94" s="875"/>
    </row>
    <row r="95" spans="1:9">
      <c r="A95" s="276"/>
      <c r="B95" s="308" t="s">
        <v>827</v>
      </c>
      <c r="C95" s="309">
        <v>1</v>
      </c>
      <c r="D95" s="1303"/>
      <c r="E95" s="305" t="str">
        <f>IF(OR(ISBLANK(C95),ISBLANK(D95))," ",KOLIC*CENA)</f>
        <v xml:space="preserve"> </v>
      </c>
      <c r="F95" s="929">
        <v>1</v>
      </c>
      <c r="G95" s="863">
        <f>D95*F95</f>
        <v>0</v>
      </c>
      <c r="H95" s="877"/>
      <c r="I95" s="877">
        <f>D95*H95</f>
        <v>0</v>
      </c>
    </row>
    <row r="96" spans="1:9" s="76" customFormat="1" ht="12.75" customHeight="1">
      <c r="A96" s="276"/>
      <c r="B96" s="303"/>
      <c r="C96" s="300"/>
      <c r="D96" s="1304"/>
      <c r="E96" s="301" t="str">
        <f>IF(OR(ISBLANK(C96),ISBLANK(D96))," ",KOLIC*CENA)</f>
        <v xml:space="preserve"> </v>
      </c>
      <c r="F96" s="862"/>
      <c r="G96" s="862"/>
      <c r="H96" s="876"/>
      <c r="I96" s="876"/>
    </row>
    <row r="97" spans="1:9" ht="13.5" thickBot="1">
      <c r="A97" s="352"/>
      <c r="B97" s="353"/>
      <c r="C97" s="354"/>
      <c r="D97" s="1315"/>
      <c r="E97" s="355"/>
      <c r="F97" s="1003"/>
      <c r="G97" s="1003"/>
      <c r="H97" s="997"/>
      <c r="I97" s="997"/>
    </row>
    <row r="98" spans="1:9" ht="13.5" thickTop="1">
      <c r="B98" s="29"/>
      <c r="C98" s="37"/>
      <c r="F98" s="872"/>
      <c r="G98" s="872"/>
      <c r="H98" s="1019"/>
      <c r="I98" s="1019"/>
    </row>
    <row r="99" spans="1:9">
      <c r="B99" s="29"/>
      <c r="E99" s="378" t="s">
        <v>1561</v>
      </c>
      <c r="F99" s="947"/>
      <c r="G99" s="948" t="s">
        <v>1558</v>
      </c>
      <c r="H99" s="953"/>
      <c r="I99" s="1246" t="s">
        <v>1559</v>
      </c>
    </row>
    <row r="100" spans="1:9" ht="15">
      <c r="B100" s="383" t="s">
        <v>1635</v>
      </c>
      <c r="C100" s="258"/>
      <c r="D100" s="1359"/>
      <c r="E100" s="278">
        <f>SUM(E90:E99)</f>
        <v>0</v>
      </c>
      <c r="F100" s="866"/>
      <c r="G100" s="1014">
        <f>SUM(G90:G99)</f>
        <v>0</v>
      </c>
      <c r="H100" s="880"/>
      <c r="I100" s="1022">
        <f>SUM(I90:I99)</f>
        <v>0</v>
      </c>
    </row>
    <row r="101" spans="1:9" ht="15">
      <c r="B101" s="575"/>
      <c r="C101" s="251"/>
      <c r="D101" s="1360"/>
      <c r="E101" s="576"/>
      <c r="F101" s="1240"/>
      <c r="G101" s="1241"/>
      <c r="H101" s="1247"/>
      <c r="I101" s="1248"/>
    </row>
    <row r="102" spans="1:9">
      <c r="B102" s="39" t="s">
        <v>1934</v>
      </c>
      <c r="F102" s="872"/>
      <c r="G102" s="872"/>
      <c r="H102" s="1019"/>
      <c r="I102" s="1019"/>
    </row>
    <row r="103" spans="1:9">
      <c r="B103" s="29"/>
      <c r="F103" s="872"/>
      <c r="G103" s="872"/>
      <c r="H103" s="1019"/>
      <c r="I103" s="1019"/>
    </row>
    <row r="104" spans="1:9" s="14" customFormat="1">
      <c r="A104" s="12"/>
      <c r="B104" s="19"/>
      <c r="C104" s="1300" t="s">
        <v>79</v>
      </c>
      <c r="D104" s="1365" t="s">
        <v>191</v>
      </c>
      <c r="E104" s="321" t="s">
        <v>192</v>
      </c>
      <c r="F104" s="1759" t="s">
        <v>1550</v>
      </c>
      <c r="G104" s="1760"/>
      <c r="H104" s="1761" t="s">
        <v>1551</v>
      </c>
      <c r="I104" s="1762"/>
    </row>
    <row r="105" spans="1:9" s="14" customFormat="1">
      <c r="A105" s="276"/>
      <c r="B105" s="322"/>
      <c r="C105" s="1361" t="s">
        <v>1495</v>
      </c>
      <c r="D105" s="1364"/>
      <c r="E105" s="1361"/>
      <c r="F105" s="888" t="s">
        <v>79</v>
      </c>
      <c r="G105" s="888" t="s">
        <v>1554</v>
      </c>
      <c r="H105" s="887" t="s">
        <v>79</v>
      </c>
      <c r="I105" s="887" t="s">
        <v>1554</v>
      </c>
    </row>
    <row r="106" spans="1:9" s="135" customFormat="1" ht="80.25" customHeight="1">
      <c r="A106" s="336" t="s">
        <v>83</v>
      </c>
      <c r="B106" s="574" t="s">
        <v>1638</v>
      </c>
      <c r="C106" s="304"/>
      <c r="D106" s="1304"/>
      <c r="E106" s="327"/>
      <c r="F106" s="861"/>
      <c r="G106" s="861"/>
      <c r="H106" s="875"/>
      <c r="I106" s="875"/>
    </row>
    <row r="107" spans="1:9" s="135" customFormat="1" ht="13.5" customHeight="1">
      <c r="A107" s="577"/>
      <c r="B107" s="578"/>
      <c r="C107" s="390"/>
      <c r="D107" s="1311"/>
      <c r="E107" s="579"/>
      <c r="F107" s="1242"/>
      <c r="G107" s="1242"/>
      <c r="H107" s="1249"/>
      <c r="I107" s="1249"/>
    </row>
    <row r="108" spans="1:9" ht="12.75" customHeight="1">
      <c r="A108" s="572" t="s">
        <v>1611</v>
      </c>
      <c r="B108" s="570" t="s">
        <v>1637</v>
      </c>
      <c r="C108" s="404"/>
      <c r="D108" s="1311"/>
      <c r="E108" s="405"/>
      <c r="F108" s="946"/>
      <c r="G108" s="946"/>
      <c r="H108" s="952"/>
      <c r="I108" s="952"/>
    </row>
    <row r="109" spans="1:9">
      <c r="A109" s="276"/>
      <c r="B109" s="308" t="s">
        <v>1639</v>
      </c>
      <c r="C109" s="1251">
        <v>2</v>
      </c>
      <c r="D109" s="1303"/>
      <c r="E109" s="305" t="str">
        <f>IF(OR(ISBLANK(C109),ISBLANK(D109))," ",KOLIC*CENA)</f>
        <v xml:space="preserve"> </v>
      </c>
      <c r="F109" s="929">
        <v>2</v>
      </c>
      <c r="G109" s="863">
        <f>D109*F109</f>
        <v>0</v>
      </c>
      <c r="H109" s="877"/>
      <c r="I109" s="877">
        <f>D109*H109</f>
        <v>0</v>
      </c>
    </row>
    <row r="110" spans="1:9">
      <c r="A110" s="276"/>
      <c r="B110" s="308" t="s">
        <v>1621</v>
      </c>
      <c r="C110" s="1251">
        <v>1</v>
      </c>
      <c r="D110" s="1303"/>
      <c r="E110" s="305" t="str">
        <f>IF(OR(ISBLANK(C110),ISBLANK(D110))," ",KOLIC*CENA)</f>
        <v xml:space="preserve"> </v>
      </c>
      <c r="F110" s="929">
        <v>1</v>
      </c>
      <c r="G110" s="863">
        <f>D110*F110</f>
        <v>0</v>
      </c>
      <c r="H110" s="877"/>
      <c r="I110" s="877">
        <f>D110*H110</f>
        <v>0</v>
      </c>
    </row>
    <row r="111" spans="1:9">
      <c r="A111" s="276"/>
      <c r="B111" s="308" t="s">
        <v>1640</v>
      </c>
      <c r="C111" s="1251">
        <v>1</v>
      </c>
      <c r="D111" s="1303"/>
      <c r="E111" s="305" t="str">
        <f>IF(OR(ISBLANK(C111),ISBLANK(D111))," ",KOLIC*CENA)</f>
        <v xml:space="preserve"> </v>
      </c>
      <c r="F111" s="929">
        <v>1</v>
      </c>
      <c r="G111" s="863">
        <f>D111*F111</f>
        <v>0</v>
      </c>
      <c r="H111" s="877"/>
      <c r="I111" s="877">
        <f>D111*H111</f>
        <v>0</v>
      </c>
    </row>
    <row r="112" spans="1:9">
      <c r="A112" s="276"/>
      <c r="B112" s="308" t="s">
        <v>1641</v>
      </c>
      <c r="C112" s="1251">
        <v>1</v>
      </c>
      <c r="D112" s="1303"/>
      <c r="E112" s="305" t="str">
        <f>IF(OR(ISBLANK(C112),ISBLANK(D112))," ",KOLIC*CENA)</f>
        <v xml:space="preserve"> </v>
      </c>
      <c r="F112" s="929">
        <v>1</v>
      </c>
      <c r="G112" s="863">
        <f>D112*F112</f>
        <v>0</v>
      </c>
      <c r="H112" s="877"/>
      <c r="I112" s="877">
        <f>D112*H112</f>
        <v>0</v>
      </c>
    </row>
    <row r="113" spans="1:9">
      <c r="A113" s="276"/>
      <c r="B113" s="329"/>
      <c r="C113" s="1252"/>
      <c r="D113" s="1366"/>
      <c r="E113" s="301"/>
      <c r="F113" s="870"/>
      <c r="G113" s="864"/>
      <c r="H113" s="878"/>
      <c r="I113" s="878"/>
    </row>
    <row r="114" spans="1:9" ht="12.75" customHeight="1">
      <c r="A114" s="572" t="s">
        <v>1612</v>
      </c>
      <c r="B114" s="570" t="s">
        <v>1642</v>
      </c>
      <c r="C114" s="1253"/>
      <c r="D114" s="1367"/>
      <c r="E114" s="405"/>
      <c r="F114" s="1243"/>
      <c r="G114" s="946"/>
      <c r="H114" s="952"/>
      <c r="I114" s="952"/>
    </row>
    <row r="115" spans="1:9">
      <c r="A115" s="276"/>
      <c r="B115" s="308" t="s">
        <v>1615</v>
      </c>
      <c r="C115" s="1251">
        <v>2</v>
      </c>
      <c r="D115" s="1303"/>
      <c r="E115" s="305" t="str">
        <f t="shared" ref="E115:E128" si="3">IF(OR(ISBLANK(C115),ISBLANK(D115))," ",KOLIC*CENA)</f>
        <v xml:space="preserve"> </v>
      </c>
      <c r="F115" s="929">
        <v>2</v>
      </c>
      <c r="G115" s="863">
        <f t="shared" ref="G115:G126" si="4">D115*F115</f>
        <v>0</v>
      </c>
      <c r="H115" s="877"/>
      <c r="I115" s="877">
        <f t="shared" ref="I115:I126" si="5">D115*H115</f>
        <v>0</v>
      </c>
    </row>
    <row r="116" spans="1:9">
      <c r="A116" s="276"/>
      <c r="B116" s="308" t="s">
        <v>1643</v>
      </c>
      <c r="C116" s="1251">
        <v>2</v>
      </c>
      <c r="D116" s="1303"/>
      <c r="E116" s="305" t="str">
        <f t="shared" si="3"/>
        <v xml:space="preserve"> </v>
      </c>
      <c r="F116" s="929">
        <v>2</v>
      </c>
      <c r="G116" s="863">
        <f t="shared" si="4"/>
        <v>0</v>
      </c>
      <c r="H116" s="877"/>
      <c r="I116" s="877">
        <f t="shared" si="5"/>
        <v>0</v>
      </c>
    </row>
    <row r="117" spans="1:9">
      <c r="A117" s="276"/>
      <c r="B117" s="308" t="s">
        <v>1639</v>
      </c>
      <c r="C117" s="1251">
        <v>1</v>
      </c>
      <c r="D117" s="1303"/>
      <c r="E117" s="305" t="str">
        <f t="shared" si="3"/>
        <v xml:space="preserve"> </v>
      </c>
      <c r="F117" s="929">
        <v>1</v>
      </c>
      <c r="G117" s="863">
        <f t="shared" si="4"/>
        <v>0</v>
      </c>
      <c r="H117" s="877"/>
      <c r="I117" s="877">
        <f t="shared" si="5"/>
        <v>0</v>
      </c>
    </row>
    <row r="118" spans="1:9">
      <c r="A118" s="276"/>
      <c r="B118" s="308" t="s">
        <v>1644</v>
      </c>
      <c r="C118" s="1251">
        <v>1</v>
      </c>
      <c r="D118" s="1303"/>
      <c r="E118" s="305" t="str">
        <f t="shared" si="3"/>
        <v xml:space="preserve"> </v>
      </c>
      <c r="F118" s="929">
        <v>1</v>
      </c>
      <c r="G118" s="863">
        <f t="shared" si="4"/>
        <v>0</v>
      </c>
      <c r="H118" s="877"/>
      <c r="I118" s="877">
        <f t="shared" si="5"/>
        <v>0</v>
      </c>
    </row>
    <row r="119" spans="1:9">
      <c r="A119" s="276"/>
      <c r="B119" s="308" t="s">
        <v>1622</v>
      </c>
      <c r="C119" s="1251">
        <v>1</v>
      </c>
      <c r="D119" s="1303"/>
      <c r="E119" s="305" t="str">
        <f t="shared" si="3"/>
        <v xml:space="preserve"> </v>
      </c>
      <c r="F119" s="929">
        <v>1</v>
      </c>
      <c r="G119" s="863">
        <f t="shared" si="4"/>
        <v>0</v>
      </c>
      <c r="H119" s="877"/>
      <c r="I119" s="877">
        <f t="shared" si="5"/>
        <v>0</v>
      </c>
    </row>
    <row r="120" spans="1:9">
      <c r="A120" s="276"/>
      <c r="B120" s="308" t="s">
        <v>1641</v>
      </c>
      <c r="C120" s="1251">
        <v>2</v>
      </c>
      <c r="D120" s="1303"/>
      <c r="E120" s="305" t="str">
        <f t="shared" si="3"/>
        <v xml:space="preserve"> </v>
      </c>
      <c r="F120" s="929">
        <v>2</v>
      </c>
      <c r="G120" s="863">
        <f t="shared" si="4"/>
        <v>0</v>
      </c>
      <c r="H120" s="877"/>
      <c r="I120" s="877">
        <f t="shared" si="5"/>
        <v>0</v>
      </c>
    </row>
    <row r="121" spans="1:9">
      <c r="A121" s="276"/>
      <c r="B121" s="308" t="s">
        <v>1645</v>
      </c>
      <c r="C121" s="1251">
        <v>1</v>
      </c>
      <c r="D121" s="1303"/>
      <c r="E121" s="305" t="str">
        <f t="shared" si="3"/>
        <v xml:space="preserve"> </v>
      </c>
      <c r="F121" s="929">
        <v>1</v>
      </c>
      <c r="G121" s="863">
        <f t="shared" si="4"/>
        <v>0</v>
      </c>
      <c r="H121" s="877"/>
      <c r="I121" s="877">
        <f t="shared" si="5"/>
        <v>0</v>
      </c>
    </row>
    <row r="122" spans="1:9">
      <c r="A122" s="276"/>
      <c r="B122" s="308" t="s">
        <v>1646</v>
      </c>
      <c r="C122" s="1251">
        <v>1</v>
      </c>
      <c r="D122" s="1303"/>
      <c r="E122" s="305" t="str">
        <f t="shared" si="3"/>
        <v xml:space="preserve"> </v>
      </c>
      <c r="F122" s="929">
        <v>1</v>
      </c>
      <c r="G122" s="863">
        <f t="shared" si="4"/>
        <v>0</v>
      </c>
      <c r="H122" s="877"/>
      <c r="I122" s="877">
        <f t="shared" si="5"/>
        <v>0</v>
      </c>
    </row>
    <row r="123" spans="1:9">
      <c r="A123" s="276"/>
      <c r="B123" s="308" t="s">
        <v>1614</v>
      </c>
      <c r="C123" s="1251">
        <v>2</v>
      </c>
      <c r="D123" s="1303"/>
      <c r="E123" s="305" t="str">
        <f t="shared" si="3"/>
        <v xml:space="preserve"> </v>
      </c>
      <c r="F123" s="929">
        <v>2</v>
      </c>
      <c r="G123" s="863">
        <f t="shared" si="4"/>
        <v>0</v>
      </c>
      <c r="H123" s="877"/>
      <c r="I123" s="877">
        <f t="shared" si="5"/>
        <v>0</v>
      </c>
    </row>
    <row r="124" spans="1:9">
      <c r="A124" s="276"/>
      <c r="B124" s="308" t="s">
        <v>1647</v>
      </c>
      <c r="C124" s="1251">
        <v>1</v>
      </c>
      <c r="D124" s="1303"/>
      <c r="E124" s="305" t="str">
        <f t="shared" si="3"/>
        <v xml:space="preserve"> </v>
      </c>
      <c r="F124" s="929">
        <v>1</v>
      </c>
      <c r="G124" s="863">
        <f t="shared" si="4"/>
        <v>0</v>
      </c>
      <c r="H124" s="877"/>
      <c r="I124" s="877">
        <f t="shared" si="5"/>
        <v>0</v>
      </c>
    </row>
    <row r="125" spans="1:9">
      <c r="A125" s="276"/>
      <c r="B125" s="308" t="s">
        <v>1648</v>
      </c>
      <c r="C125" s="1251">
        <v>1</v>
      </c>
      <c r="D125" s="1303"/>
      <c r="E125" s="305" t="str">
        <f t="shared" si="3"/>
        <v xml:space="preserve"> </v>
      </c>
      <c r="F125" s="929">
        <v>1</v>
      </c>
      <c r="G125" s="863">
        <f t="shared" si="4"/>
        <v>0</v>
      </c>
      <c r="H125" s="877"/>
      <c r="I125" s="877">
        <f t="shared" si="5"/>
        <v>0</v>
      </c>
    </row>
    <row r="126" spans="1:9">
      <c r="A126" s="276"/>
      <c r="B126" s="308" t="s">
        <v>1649</v>
      </c>
      <c r="C126" s="1251">
        <v>1</v>
      </c>
      <c r="D126" s="1303"/>
      <c r="E126" s="305" t="str">
        <f t="shared" si="3"/>
        <v xml:space="preserve"> </v>
      </c>
      <c r="F126" s="929">
        <v>1</v>
      </c>
      <c r="G126" s="863">
        <f t="shared" si="4"/>
        <v>0</v>
      </c>
      <c r="H126" s="877"/>
      <c r="I126" s="877">
        <f t="shared" si="5"/>
        <v>0</v>
      </c>
    </row>
    <row r="127" spans="1:9" s="76" customFormat="1" ht="12.75" customHeight="1">
      <c r="A127" s="276"/>
      <c r="B127" s="303"/>
      <c r="C127" s="1252"/>
      <c r="D127" s="1366"/>
      <c r="E127" s="301" t="str">
        <f t="shared" si="3"/>
        <v xml:space="preserve"> </v>
      </c>
      <c r="F127" s="862"/>
      <c r="G127" s="862"/>
      <c r="H127" s="876"/>
      <c r="I127" s="876"/>
    </row>
    <row r="128" spans="1:9" s="76" customFormat="1" ht="12.75" customHeight="1">
      <c r="A128" s="276"/>
      <c r="B128" s="303"/>
      <c r="C128" s="300"/>
      <c r="D128" s="1304"/>
      <c r="E128" s="301" t="str">
        <f t="shared" si="3"/>
        <v xml:space="preserve"> </v>
      </c>
      <c r="F128" s="862"/>
      <c r="G128" s="862"/>
      <c r="H128" s="876"/>
      <c r="I128" s="876"/>
    </row>
    <row r="129" spans="1:9" ht="13.5" thickBot="1">
      <c r="A129" s="352"/>
      <c r="B129" s="353"/>
      <c r="C129" s="354"/>
      <c r="D129" s="1315"/>
      <c r="E129" s="355"/>
      <c r="F129" s="1003"/>
      <c r="G129" s="1003"/>
      <c r="H129" s="997"/>
      <c r="I129" s="997"/>
    </row>
    <row r="130" spans="1:9" ht="13.5" thickTop="1">
      <c r="B130" s="29"/>
      <c r="C130" s="37"/>
      <c r="F130" s="872"/>
      <c r="G130" s="872"/>
      <c r="H130" s="1019"/>
      <c r="I130" s="1019"/>
    </row>
    <row r="131" spans="1:9">
      <c r="B131" s="29"/>
      <c r="E131" s="378" t="s">
        <v>1561</v>
      </c>
      <c r="F131" s="947"/>
      <c r="G131" s="948" t="s">
        <v>1558</v>
      </c>
      <c r="H131" s="953"/>
      <c r="I131" s="1246" t="s">
        <v>1559</v>
      </c>
    </row>
    <row r="132" spans="1:9" ht="15">
      <c r="B132" s="383" t="s">
        <v>1636</v>
      </c>
      <c r="C132" s="258"/>
      <c r="D132" s="1359"/>
      <c r="E132" s="278">
        <f>SUM(E106:E131)</f>
        <v>0</v>
      </c>
      <c r="F132" s="866"/>
      <c r="G132" s="1014">
        <f>SUM(G106:G131)</f>
        <v>0</v>
      </c>
      <c r="H132" s="880"/>
      <c r="I132" s="1022">
        <f>SUM(I106:I131)</f>
        <v>0</v>
      </c>
    </row>
    <row r="133" spans="1:9" ht="15">
      <c r="B133" s="575"/>
      <c r="C133" s="251"/>
      <c r="D133" s="1360"/>
      <c r="E133" s="576"/>
      <c r="F133" s="1240"/>
      <c r="G133" s="1241"/>
      <c r="H133" s="1247"/>
      <c r="I133" s="1248"/>
    </row>
    <row r="134" spans="1:9" s="76" customFormat="1" ht="12.75" customHeight="1">
      <c r="A134" s="7"/>
      <c r="B134" s="109" t="s">
        <v>1694</v>
      </c>
      <c r="C134" s="1295"/>
      <c r="D134" s="1314"/>
      <c r="E134" s="3"/>
      <c r="F134" s="931"/>
      <c r="G134" s="931"/>
      <c r="H134" s="1250"/>
      <c r="I134" s="1250"/>
    </row>
    <row r="135" spans="1:9" s="76" customFormat="1" ht="14.25" customHeight="1">
      <c r="A135" s="7"/>
      <c r="B135" s="109"/>
      <c r="C135" s="1295"/>
      <c r="D135" s="1314"/>
      <c r="E135" s="3"/>
      <c r="F135" s="931"/>
      <c r="G135" s="931"/>
      <c r="H135" s="1250"/>
      <c r="I135" s="1250"/>
    </row>
    <row r="136" spans="1:9" s="76" customFormat="1" ht="15" customHeight="1">
      <c r="A136" s="12"/>
      <c r="B136" s="19"/>
      <c r="C136" s="9"/>
      <c r="D136" s="1368"/>
      <c r="E136" s="93"/>
      <c r="F136" s="931"/>
      <c r="G136" s="931"/>
      <c r="H136" s="1250"/>
      <c r="I136" s="1250"/>
    </row>
    <row r="137" spans="1:9" s="76" customFormat="1" ht="12.75" customHeight="1">
      <c r="A137" s="12"/>
      <c r="B137" s="121" t="s">
        <v>30</v>
      </c>
      <c r="C137" s="18"/>
      <c r="D137" s="1324"/>
      <c r="E137" s="93"/>
      <c r="F137" s="931"/>
      <c r="G137" s="931"/>
      <c r="H137" s="1250"/>
      <c r="I137" s="1250"/>
    </row>
    <row r="138" spans="1:9" s="14" customFormat="1">
      <c r="A138" s="12"/>
      <c r="B138" s="19" t="s">
        <v>1566</v>
      </c>
      <c r="C138" s="1300" t="s">
        <v>79</v>
      </c>
      <c r="D138" s="1365" t="s">
        <v>191</v>
      </c>
      <c r="E138" s="321" t="s">
        <v>192</v>
      </c>
      <c r="F138" s="1759" t="s">
        <v>1550</v>
      </c>
      <c r="G138" s="1760"/>
      <c r="H138" s="1761" t="s">
        <v>1551</v>
      </c>
      <c r="I138" s="1762"/>
    </row>
    <row r="139" spans="1:9" s="14" customFormat="1">
      <c r="A139" s="276"/>
      <c r="B139" s="322"/>
      <c r="C139" s="1361" t="s">
        <v>1495</v>
      </c>
      <c r="D139" s="1364"/>
      <c r="E139" s="1361"/>
      <c r="F139" s="888" t="s">
        <v>79</v>
      </c>
      <c r="G139" s="888" t="s">
        <v>1554</v>
      </c>
      <c r="H139" s="887" t="s">
        <v>79</v>
      </c>
      <c r="I139" s="887" t="s">
        <v>1554</v>
      </c>
    </row>
    <row r="140" spans="1:9">
      <c r="A140" s="348"/>
      <c r="B140" s="331"/>
      <c r="C140" s="332"/>
      <c r="D140" s="1304"/>
      <c r="E140" s="301"/>
      <c r="F140" s="864"/>
      <c r="G140" s="864"/>
      <c r="H140" s="878"/>
      <c r="I140" s="878"/>
    </row>
    <row r="141" spans="1:9" s="76" customFormat="1" ht="42.75" customHeight="1">
      <c r="A141" s="334" t="s">
        <v>83</v>
      </c>
      <c r="B141" s="574" t="s">
        <v>1650</v>
      </c>
      <c r="C141" s="300"/>
      <c r="D141" s="1304"/>
      <c r="E141" s="301" t="str">
        <f>IF(OR(ISBLANK(C141),ISBLANK(D141))," ",KOLIC*CENA)</f>
        <v xml:space="preserve"> </v>
      </c>
      <c r="F141" s="862"/>
      <c r="G141" s="862"/>
      <c r="H141" s="876"/>
      <c r="I141" s="876"/>
    </row>
    <row r="142" spans="1:9" ht="12.75" customHeight="1">
      <c r="A142" s="572" t="s">
        <v>1611</v>
      </c>
      <c r="B142" s="569" t="s">
        <v>1651</v>
      </c>
      <c r="C142" s="404"/>
      <c r="D142" s="1311"/>
      <c r="E142" s="405"/>
      <c r="F142" s="946"/>
      <c r="G142" s="946"/>
      <c r="H142" s="952"/>
      <c r="I142" s="952"/>
    </row>
    <row r="143" spans="1:9">
      <c r="A143" s="276"/>
      <c r="B143" s="308" t="s">
        <v>1626</v>
      </c>
      <c r="C143" s="1251">
        <v>1</v>
      </c>
      <c r="D143" s="1303"/>
      <c r="E143" s="305" t="str">
        <f>IF(OR(ISBLANK(C143),ISBLANK(D143))," ",KOLIC*CENA)</f>
        <v xml:space="preserve"> </v>
      </c>
      <c r="F143" s="929">
        <v>1</v>
      </c>
      <c r="G143" s="863">
        <f>D143*F143</f>
        <v>0</v>
      </c>
      <c r="H143" s="877"/>
      <c r="I143" s="877">
        <f>D143*H143</f>
        <v>0</v>
      </c>
    </row>
    <row r="144" spans="1:9">
      <c r="A144" s="572"/>
      <c r="B144" s="308"/>
      <c r="C144" s="1254"/>
      <c r="D144" s="1358"/>
      <c r="E144" s="405"/>
      <c r="F144" s="1001"/>
      <c r="G144" s="922"/>
      <c r="H144" s="938"/>
      <c r="I144" s="938"/>
    </row>
    <row r="145" spans="1:9" s="76" customFormat="1" ht="42.75" customHeight="1">
      <c r="A145" s="334" t="s">
        <v>85</v>
      </c>
      <c r="B145" s="574" t="s">
        <v>1652</v>
      </c>
      <c r="C145" s="1252"/>
      <c r="D145" s="1304"/>
      <c r="E145" s="301" t="str">
        <f>IF(OR(ISBLANK(C145),ISBLANK(D145))," ",KOLIC*CENA)</f>
        <v xml:space="preserve"> </v>
      </c>
      <c r="F145" s="862"/>
      <c r="G145" s="862"/>
      <c r="H145" s="876"/>
      <c r="I145" s="876"/>
    </row>
    <row r="146" spans="1:9" ht="12.75" customHeight="1">
      <c r="A146" s="572" t="s">
        <v>1624</v>
      </c>
      <c r="B146" s="569" t="s">
        <v>1653</v>
      </c>
      <c r="C146" s="1253"/>
      <c r="D146" s="1311"/>
      <c r="E146" s="405"/>
      <c r="F146" s="946"/>
      <c r="G146" s="946"/>
      <c r="H146" s="952"/>
      <c r="I146" s="952"/>
    </row>
    <row r="147" spans="1:9">
      <c r="A147" s="276"/>
      <c r="B147" s="308" t="s">
        <v>1626</v>
      </c>
      <c r="C147" s="1251">
        <v>1</v>
      </c>
      <c r="D147" s="1303"/>
      <c r="E147" s="305" t="str">
        <f>IF(OR(ISBLANK(C147),ISBLANK(D147))," ",KOLIC*CENA)</f>
        <v xml:space="preserve"> </v>
      </c>
      <c r="F147" s="929">
        <v>1</v>
      </c>
      <c r="G147" s="863">
        <f>D147*F147</f>
        <v>0</v>
      </c>
      <c r="H147" s="877"/>
      <c r="I147" s="877">
        <f>D147*H147</f>
        <v>0</v>
      </c>
    </row>
    <row r="148" spans="1:9">
      <c r="A148" s="572"/>
      <c r="B148" s="308"/>
      <c r="C148" s="1254"/>
      <c r="D148" s="1358"/>
      <c r="E148" s="405"/>
      <c r="F148" s="1001"/>
      <c r="G148" s="922"/>
      <c r="H148" s="938"/>
      <c r="I148" s="938"/>
    </row>
    <row r="149" spans="1:9" ht="12.75" customHeight="1">
      <c r="A149" s="572" t="s">
        <v>1627</v>
      </c>
      <c r="B149" s="569" t="s">
        <v>1654</v>
      </c>
      <c r="C149" s="1253"/>
      <c r="D149" s="1311"/>
      <c r="E149" s="405"/>
      <c r="F149" s="946"/>
      <c r="G149" s="946"/>
      <c r="H149" s="952"/>
      <c r="I149" s="952"/>
    </row>
    <row r="150" spans="1:9">
      <c r="A150" s="276"/>
      <c r="B150" s="308" t="s">
        <v>1626</v>
      </c>
      <c r="C150" s="1251">
        <v>1</v>
      </c>
      <c r="D150" s="1303"/>
      <c r="E150" s="305" t="str">
        <f>IF(OR(ISBLANK(C150),ISBLANK(D150))," ",KOLIC*CENA)</f>
        <v xml:space="preserve"> </v>
      </c>
      <c r="F150" s="929">
        <v>1</v>
      </c>
      <c r="G150" s="863">
        <f>D150*F150</f>
        <v>0</v>
      </c>
      <c r="H150" s="877"/>
      <c r="I150" s="877">
        <f>D150*H150</f>
        <v>0</v>
      </c>
    </row>
    <row r="151" spans="1:9">
      <c r="A151" s="34"/>
      <c r="B151" s="399"/>
      <c r="C151" s="391"/>
      <c r="D151" s="1354"/>
      <c r="E151" s="72"/>
      <c r="F151" s="1238"/>
      <c r="G151" s="1239"/>
      <c r="H151" s="1245"/>
      <c r="I151" s="1245"/>
    </row>
    <row r="152" spans="1:9" ht="13.5" thickBot="1">
      <c r="A152" s="319"/>
      <c r="B152" s="580"/>
      <c r="C152" s="581"/>
      <c r="D152" s="1356"/>
      <c r="E152" s="510" t="str">
        <f>IF(OR(ISBLANK(C152),ISBLANK(D152))," ",KOLIC*CENA)</f>
        <v xml:space="preserve"> </v>
      </c>
      <c r="F152" s="1212"/>
      <c r="G152" s="1212"/>
      <c r="H152" s="1020"/>
      <c r="I152" s="1020"/>
    </row>
    <row r="153" spans="1:9" ht="11.25" customHeight="1" thickTop="1">
      <c r="A153" s="120"/>
      <c r="B153" s="69"/>
      <c r="C153" s="70"/>
      <c r="D153" s="1369"/>
      <c r="E153" s="110"/>
      <c r="F153" s="872"/>
      <c r="G153" s="872"/>
      <c r="H153" s="1019"/>
      <c r="I153" s="1019"/>
    </row>
    <row r="154" spans="1:9">
      <c r="A154" s="115"/>
      <c r="B154" s="29"/>
      <c r="C154" s="1295"/>
      <c r="E154" s="378" t="s">
        <v>1561</v>
      </c>
      <c r="F154" s="947"/>
      <c r="G154" s="948" t="s">
        <v>1558</v>
      </c>
      <c r="H154" s="953"/>
      <c r="I154" s="1246" t="s">
        <v>1559</v>
      </c>
    </row>
    <row r="155" spans="1:9" ht="15">
      <c r="A155" s="115"/>
      <c r="B155" s="383" t="s">
        <v>1655</v>
      </c>
      <c r="C155" s="257"/>
      <c r="D155" s="1318"/>
      <c r="E155" s="259">
        <f>SUM(E143:E154)</f>
        <v>0</v>
      </c>
      <c r="F155" s="866"/>
      <c r="G155" s="1013">
        <f>SUM(G141:G154)</f>
        <v>0</v>
      </c>
      <c r="H155" s="880"/>
      <c r="I155" s="1021">
        <f>SUM(I141:I154)</f>
        <v>0</v>
      </c>
    </row>
    <row r="156" spans="1:9">
      <c r="A156" s="7"/>
      <c r="B156" s="109"/>
      <c r="C156" s="1295"/>
      <c r="F156" s="872"/>
      <c r="G156" s="872"/>
      <c r="H156" s="1019"/>
      <c r="I156" s="1019"/>
    </row>
    <row r="157" spans="1:9" ht="12.75" customHeight="1">
      <c r="A157" s="12"/>
      <c r="B157" s="8" t="s">
        <v>1695</v>
      </c>
      <c r="C157" s="13"/>
      <c r="F157" s="872"/>
      <c r="G157" s="872"/>
      <c r="H157" s="1019"/>
      <c r="I157" s="1019"/>
    </row>
    <row r="158" spans="1:9">
      <c r="A158" s="12"/>
      <c r="B158" s="16"/>
      <c r="C158" s="13"/>
      <c r="F158" s="872"/>
      <c r="G158" s="872"/>
      <c r="H158" s="1019"/>
      <c r="I158" s="1019"/>
    </row>
    <row r="159" spans="1:9" s="14" customFormat="1">
      <c r="A159" s="12"/>
      <c r="B159" s="19"/>
      <c r="C159" s="1299" t="s">
        <v>79</v>
      </c>
      <c r="D159" s="1310" t="s">
        <v>191</v>
      </c>
      <c r="E159" s="301" t="s">
        <v>192</v>
      </c>
      <c r="F159" s="1763" t="s">
        <v>1550</v>
      </c>
      <c r="G159" s="1763"/>
      <c r="H159" s="1764" t="s">
        <v>1551</v>
      </c>
      <c r="I159" s="1764"/>
    </row>
    <row r="160" spans="1:9" s="14" customFormat="1">
      <c r="A160" s="276"/>
      <c r="B160" s="322"/>
      <c r="C160" s="1361" t="s">
        <v>1495</v>
      </c>
      <c r="D160" s="1364"/>
      <c r="E160" s="1361"/>
      <c r="F160" s="888" t="s">
        <v>79</v>
      </c>
      <c r="G160" s="888" t="s">
        <v>1554</v>
      </c>
      <c r="H160" s="887" t="s">
        <v>79</v>
      </c>
      <c r="I160" s="887" t="s">
        <v>1554</v>
      </c>
    </row>
    <row r="161" spans="1:9" ht="42" customHeight="1">
      <c r="A161" s="330" t="s">
        <v>83</v>
      </c>
      <c r="B161" s="574" t="s">
        <v>1659</v>
      </c>
      <c r="C161" s="332"/>
      <c r="D161" s="1304"/>
      <c r="E161" s="305"/>
      <c r="F161" s="864"/>
      <c r="G161" s="864"/>
      <c r="H161" s="878"/>
      <c r="I161" s="878"/>
    </row>
    <row r="162" spans="1:9">
      <c r="A162" s="276"/>
      <c r="B162" s="308" t="s">
        <v>1660</v>
      </c>
      <c r="C162" s="309">
        <v>980</v>
      </c>
      <c r="D162" s="1303"/>
      <c r="E162" s="305" t="str">
        <f>IF(OR(ISBLANK(C162),ISBLANK(D162))," ",KOLIC*CENA)</f>
        <v xml:space="preserve"> </v>
      </c>
      <c r="F162" s="929">
        <v>980</v>
      </c>
      <c r="G162" s="863">
        <f>D162*F162</f>
        <v>0</v>
      </c>
      <c r="H162" s="877"/>
      <c r="I162" s="877">
        <f>D162*H162</f>
        <v>0</v>
      </c>
    </row>
    <row r="163" spans="1:9">
      <c r="A163" s="276"/>
      <c r="B163" s="308"/>
      <c r="C163" s="309"/>
      <c r="D163" s="1305"/>
      <c r="E163" s="305"/>
      <c r="F163" s="929"/>
      <c r="G163" s="863"/>
      <c r="H163" s="877"/>
      <c r="I163" s="877"/>
    </row>
    <row r="164" spans="1:9" ht="42" customHeight="1">
      <c r="A164" s="330" t="s">
        <v>85</v>
      </c>
      <c r="B164" s="574" t="s">
        <v>1661</v>
      </c>
      <c r="C164" s="332"/>
      <c r="D164" s="1304"/>
      <c r="E164" s="305"/>
      <c r="F164" s="864"/>
      <c r="G164" s="864"/>
      <c r="H164" s="878"/>
      <c r="I164" s="878"/>
    </row>
    <row r="165" spans="1:9">
      <c r="A165" s="276"/>
      <c r="B165" s="308" t="s">
        <v>1660</v>
      </c>
      <c r="C165" s="309">
        <v>325</v>
      </c>
      <c r="D165" s="1303"/>
      <c r="E165" s="305" t="str">
        <f>IF(OR(ISBLANK(C165),ISBLANK(D165))," ",KOLIC*CENA)</f>
        <v xml:space="preserve"> </v>
      </c>
      <c r="F165" s="929">
        <v>325</v>
      </c>
      <c r="G165" s="863">
        <f>D165*F165</f>
        <v>0</v>
      </c>
      <c r="H165" s="877"/>
      <c r="I165" s="877">
        <f>D165*H165</f>
        <v>0</v>
      </c>
    </row>
    <row r="166" spans="1:9">
      <c r="A166" s="12"/>
      <c r="B166" s="16"/>
      <c r="C166" s="13"/>
      <c r="E166" s="93" t="str">
        <f>IF(OR(ISBLANK(C166),ISBLANK(D166))," ",KOLIC*CENA)</f>
        <v xml:space="preserve"> </v>
      </c>
      <c r="F166" s="872"/>
      <c r="G166" s="872"/>
      <c r="H166" s="1019"/>
      <c r="I166" s="1019"/>
    </row>
    <row r="167" spans="1:9" ht="13.5" thickBot="1">
      <c r="A167" s="319"/>
      <c r="B167" s="400"/>
      <c r="C167" s="401"/>
      <c r="D167" s="1356"/>
      <c r="E167" s="318"/>
      <c r="F167" s="1212"/>
      <c r="G167" s="1212"/>
      <c r="H167" s="1020"/>
      <c r="I167" s="1020"/>
    </row>
    <row r="168" spans="1:9" ht="13.5" thickTop="1">
      <c r="A168" s="243"/>
      <c r="B168" s="399"/>
      <c r="C168" s="391"/>
      <c r="D168" s="1357"/>
      <c r="E168" s="59"/>
      <c r="F168" s="872"/>
      <c r="G168" s="872"/>
      <c r="H168" s="1019"/>
      <c r="I168" s="1019"/>
    </row>
    <row r="169" spans="1:9">
      <c r="A169" s="1"/>
      <c r="C169" s="31"/>
      <c r="E169" s="378" t="s">
        <v>1561</v>
      </c>
      <c r="F169" s="947"/>
      <c r="G169" s="948" t="s">
        <v>1558</v>
      </c>
      <c r="H169" s="953"/>
      <c r="I169" s="1246" t="s">
        <v>1559</v>
      </c>
    </row>
    <row r="170" spans="1:9" s="22" customFormat="1" ht="12.75" customHeight="1">
      <c r="A170" s="34"/>
      <c r="B170" s="256" t="s">
        <v>22</v>
      </c>
      <c r="C170" s="258"/>
      <c r="D170" s="1318"/>
      <c r="E170" s="259">
        <f>SUM(E161:E169)</f>
        <v>0</v>
      </c>
      <c r="F170" s="958"/>
      <c r="G170" s="1013">
        <f>SUM(G161:G169)</f>
        <v>0</v>
      </c>
      <c r="H170" s="965"/>
      <c r="I170" s="1021">
        <f>SUM(I161:I169)</f>
        <v>0</v>
      </c>
    </row>
    <row r="171" spans="1:9">
      <c r="A171" s="1"/>
      <c r="B171" s="32"/>
      <c r="C171" s="38"/>
      <c r="F171" s="872"/>
      <c r="G171" s="872"/>
      <c r="H171" s="1019"/>
      <c r="I171" s="1019"/>
    </row>
    <row r="172" spans="1:9">
      <c r="B172" s="39" t="s">
        <v>1696</v>
      </c>
      <c r="F172" s="872"/>
      <c r="G172" s="872"/>
      <c r="H172" s="1019"/>
      <c r="I172" s="1019"/>
    </row>
    <row r="173" spans="1:9">
      <c r="B173" s="29"/>
      <c r="F173" s="872"/>
      <c r="G173" s="872"/>
      <c r="H173" s="1019"/>
      <c r="I173" s="1019"/>
    </row>
    <row r="174" spans="1:9" s="14" customFormat="1">
      <c r="A174" s="12"/>
      <c r="B174" s="19"/>
      <c r="C174" s="1300" t="s">
        <v>79</v>
      </c>
      <c r="D174" s="1365" t="s">
        <v>191</v>
      </c>
      <c r="E174" s="321" t="s">
        <v>192</v>
      </c>
      <c r="F174" s="1759" t="s">
        <v>1550</v>
      </c>
      <c r="G174" s="1760"/>
      <c r="H174" s="1761" t="s">
        <v>1551</v>
      </c>
      <c r="I174" s="1762"/>
    </row>
    <row r="175" spans="1:9" s="14" customFormat="1">
      <c r="A175" s="276"/>
      <c r="B175" s="322"/>
      <c r="C175" s="1361" t="s">
        <v>1495</v>
      </c>
      <c r="D175" s="1364"/>
      <c r="E175" s="1361"/>
      <c r="F175" s="888" t="s">
        <v>79</v>
      </c>
      <c r="G175" s="888" t="s">
        <v>1554</v>
      </c>
      <c r="H175" s="887" t="s">
        <v>79</v>
      </c>
      <c r="I175" s="887" t="s">
        <v>1554</v>
      </c>
    </row>
    <row r="176" spans="1:9" s="135" customFormat="1" ht="45.75" customHeight="1">
      <c r="A176" s="336" t="s">
        <v>83</v>
      </c>
      <c r="B176" s="574" t="s">
        <v>1657</v>
      </c>
      <c r="C176" s="304"/>
      <c r="D176" s="1304"/>
      <c r="E176" s="327"/>
      <c r="F176" s="861"/>
      <c r="G176" s="861"/>
      <c r="H176" s="875"/>
      <c r="I176" s="875"/>
    </row>
    <row r="177" spans="1:9">
      <c r="A177" s="276"/>
      <c r="B177" s="308" t="s">
        <v>923</v>
      </c>
      <c r="C177" s="309">
        <v>1</v>
      </c>
      <c r="D177" s="1303"/>
      <c r="E177" s="305" t="str">
        <f>IF(OR(ISBLANK(C177),ISBLANK(D177))," ",KOLIC*CENA)</f>
        <v xml:space="preserve"> </v>
      </c>
      <c r="F177" s="929">
        <v>1</v>
      </c>
      <c r="G177" s="863">
        <f>D177*F177</f>
        <v>0</v>
      </c>
      <c r="H177" s="877"/>
      <c r="I177" s="877">
        <f>D177*H177</f>
        <v>0</v>
      </c>
    </row>
    <row r="178" spans="1:9" s="76" customFormat="1" ht="12.75" customHeight="1">
      <c r="A178" s="276"/>
      <c r="B178" s="303"/>
      <c r="C178" s="300"/>
      <c r="D178" s="1304"/>
      <c r="E178" s="301" t="str">
        <f>IF(OR(ISBLANK(C178),ISBLANK(D178))," ",KOLIC*CENA)</f>
        <v xml:space="preserve"> </v>
      </c>
      <c r="F178" s="862"/>
      <c r="G178" s="862"/>
      <c r="H178" s="876"/>
      <c r="I178" s="876"/>
    </row>
    <row r="179" spans="1:9">
      <c r="A179" s="306"/>
      <c r="B179" s="308"/>
      <c r="C179" s="309"/>
      <c r="D179" s="1304"/>
      <c r="E179" s="301" t="str">
        <f>IF(OR(ISBLANK(C179),ISBLANK(D179))," ",KOLIC*CENA)</f>
        <v xml:space="preserve"> </v>
      </c>
      <c r="F179" s="864"/>
      <c r="G179" s="864"/>
      <c r="H179" s="878"/>
      <c r="I179" s="878"/>
    </row>
    <row r="180" spans="1:9" s="135" customFormat="1" ht="39.75" customHeight="1">
      <c r="A180" s="336" t="s">
        <v>85</v>
      </c>
      <c r="B180" s="574" t="s">
        <v>1658</v>
      </c>
      <c r="C180" s="304"/>
      <c r="D180" s="1304"/>
      <c r="E180" s="327"/>
      <c r="F180" s="861"/>
      <c r="G180" s="861"/>
      <c r="H180" s="875"/>
      <c r="I180" s="875"/>
    </row>
    <row r="181" spans="1:9">
      <c r="A181" s="276"/>
      <c r="B181" s="308" t="s">
        <v>923</v>
      </c>
      <c r="C181" s="309">
        <v>1</v>
      </c>
      <c r="D181" s="1303"/>
      <c r="E181" s="305" t="str">
        <f>IF(OR(ISBLANK(C181),ISBLANK(D181))," ",KOLIC*CENA)</f>
        <v xml:space="preserve"> </v>
      </c>
      <c r="F181" s="929">
        <v>1</v>
      </c>
      <c r="G181" s="863">
        <f>D181*F181</f>
        <v>0</v>
      </c>
      <c r="H181" s="877"/>
      <c r="I181" s="877">
        <f>D181*H181</f>
        <v>0</v>
      </c>
    </row>
    <row r="182" spans="1:9" s="76" customFormat="1" ht="12.75" customHeight="1">
      <c r="A182" s="276"/>
      <c r="B182" s="303"/>
      <c r="C182" s="300"/>
      <c r="D182" s="1304"/>
      <c r="E182" s="301" t="str">
        <f>IF(OR(ISBLANK(C182),ISBLANK(D182))," ",KOLIC*CENA)</f>
        <v xml:space="preserve"> </v>
      </c>
      <c r="F182" s="862"/>
      <c r="G182" s="862"/>
      <c r="H182" s="876"/>
      <c r="I182" s="876"/>
    </row>
    <row r="183" spans="1:9" ht="13.5" thickBot="1">
      <c r="A183" s="352"/>
      <c r="B183" s="353"/>
      <c r="C183" s="354"/>
      <c r="D183" s="1315"/>
      <c r="E183" s="355"/>
      <c r="F183" s="1003"/>
      <c r="G183" s="1003"/>
      <c r="H183" s="997"/>
      <c r="I183" s="997"/>
    </row>
    <row r="184" spans="1:9" ht="13.5" thickTop="1">
      <c r="B184" s="29"/>
      <c r="C184" s="37"/>
      <c r="F184" s="872"/>
      <c r="G184" s="872"/>
      <c r="H184" s="1019"/>
      <c r="I184" s="1019"/>
    </row>
    <row r="185" spans="1:9">
      <c r="B185" s="29"/>
      <c r="E185" s="378" t="s">
        <v>1561</v>
      </c>
      <c r="F185" s="947"/>
      <c r="G185" s="948" t="s">
        <v>1558</v>
      </c>
      <c r="H185" s="953"/>
      <c r="I185" s="1246" t="s">
        <v>1559</v>
      </c>
    </row>
    <row r="186" spans="1:9" ht="15">
      <c r="B186" s="383" t="s">
        <v>1656</v>
      </c>
      <c r="C186" s="258"/>
      <c r="D186" s="1359"/>
      <c r="E186" s="278">
        <f>SUM(E176:E185)</f>
        <v>0</v>
      </c>
      <c r="F186" s="866"/>
      <c r="G186" s="1014">
        <f>SUM(G176:G185)</f>
        <v>0</v>
      </c>
      <c r="H186" s="880"/>
      <c r="I186" s="1022">
        <f>SUM(I176:I185)</f>
        <v>0</v>
      </c>
    </row>
    <row r="187" spans="1:9">
      <c r="A187" s="12"/>
      <c r="B187" s="16"/>
      <c r="C187" s="13"/>
    </row>
    <row r="188" spans="1:9">
      <c r="A188" s="12"/>
      <c r="B188" s="16"/>
      <c r="C188" s="13"/>
    </row>
    <row r="189" spans="1:9">
      <c r="A189" s="12"/>
      <c r="B189" s="16"/>
      <c r="C189" s="13"/>
    </row>
    <row r="190" spans="1:9">
      <c r="A190" s="12"/>
      <c r="B190" s="16"/>
      <c r="C190" s="13"/>
    </row>
    <row r="191" spans="1:9">
      <c r="A191" s="12"/>
      <c r="B191" s="16"/>
      <c r="C191" s="13"/>
    </row>
    <row r="192" spans="1:9">
      <c r="A192" s="12"/>
      <c r="B192" s="16"/>
      <c r="C192" s="13"/>
    </row>
    <row r="193" spans="1:9">
      <c r="A193" s="12"/>
      <c r="B193" s="16"/>
      <c r="C193" s="13"/>
    </row>
    <row r="194" spans="1:9">
      <c r="A194" s="12"/>
      <c r="B194" s="16"/>
      <c r="C194" s="13"/>
    </row>
    <row r="195" spans="1:9">
      <c r="A195" s="12"/>
      <c r="B195" s="16"/>
      <c r="C195" s="13"/>
    </row>
    <row r="196" spans="1:9">
      <c r="A196" s="12"/>
      <c r="B196" s="16"/>
      <c r="C196" s="13"/>
    </row>
    <row r="197" spans="1:9">
      <c r="A197" s="12"/>
      <c r="B197" s="16"/>
      <c r="C197" s="13"/>
    </row>
    <row r="198" spans="1:9">
      <c r="A198" s="12"/>
      <c r="B198" s="16"/>
      <c r="C198" s="13"/>
    </row>
    <row r="199" spans="1:9">
      <c r="A199" s="12"/>
      <c r="B199" s="16"/>
      <c r="C199" s="13"/>
    </row>
    <row r="200" spans="1:9">
      <c r="A200" s="12"/>
      <c r="B200" s="16"/>
      <c r="C200" s="13"/>
    </row>
    <row r="201" spans="1:9">
      <c r="A201" s="12"/>
      <c r="B201" s="16"/>
      <c r="C201" s="13"/>
    </row>
    <row r="202" spans="1:9" s="2" customFormat="1">
      <c r="A202" s="12"/>
      <c r="B202" s="16"/>
      <c r="C202" s="13"/>
      <c r="D202" s="1314"/>
      <c r="E202" s="3"/>
      <c r="F202" s="1"/>
      <c r="G202" s="1"/>
      <c r="H202" s="1"/>
      <c r="I202" s="1"/>
    </row>
    <row r="203" spans="1:9" s="2" customFormat="1">
      <c r="A203" s="12"/>
      <c r="B203" s="16"/>
      <c r="C203" s="13"/>
      <c r="D203" s="1314"/>
      <c r="E203" s="3"/>
      <c r="F203" s="1"/>
      <c r="G203" s="1"/>
      <c r="H203" s="1"/>
      <c r="I203" s="1"/>
    </row>
    <row r="204" spans="1:9" s="2" customFormat="1">
      <c r="A204" s="12"/>
      <c r="B204" s="16"/>
      <c r="C204" s="13"/>
      <c r="D204" s="1314"/>
      <c r="E204" s="3"/>
      <c r="F204" s="1"/>
      <c r="G204" s="1"/>
      <c r="H204" s="1"/>
      <c r="I204" s="1"/>
    </row>
    <row r="205" spans="1:9" s="2" customFormat="1">
      <c r="A205" s="12"/>
      <c r="B205" s="16"/>
      <c r="C205" s="13"/>
      <c r="D205" s="1314"/>
      <c r="E205" s="3"/>
      <c r="F205" s="1"/>
      <c r="G205" s="1"/>
      <c r="H205" s="1"/>
      <c r="I205" s="1"/>
    </row>
    <row r="206" spans="1:9" s="2" customFormat="1">
      <c r="A206" s="12"/>
      <c r="B206" s="16"/>
      <c r="C206" s="13"/>
      <c r="D206" s="1314"/>
      <c r="E206" s="3"/>
      <c r="F206" s="1"/>
      <c r="G206" s="1"/>
      <c r="H206" s="1"/>
      <c r="I206" s="1"/>
    </row>
    <row r="207" spans="1:9" s="2" customFormat="1">
      <c r="A207" s="12"/>
      <c r="B207" s="16"/>
      <c r="C207" s="13"/>
      <c r="D207" s="1314"/>
      <c r="E207" s="3"/>
      <c r="F207" s="1"/>
      <c r="G207" s="1"/>
      <c r="H207" s="1"/>
      <c r="I207" s="1"/>
    </row>
    <row r="208" spans="1:9" s="2" customFormat="1">
      <c r="A208" s="12"/>
      <c r="B208" s="16"/>
      <c r="C208" s="13"/>
      <c r="D208" s="1314"/>
      <c r="E208" s="3"/>
      <c r="F208" s="1"/>
      <c r="G208" s="1"/>
      <c r="H208" s="1"/>
      <c r="I208" s="1"/>
    </row>
    <row r="209" spans="1:9" s="2" customFormat="1">
      <c r="A209" s="12"/>
      <c r="B209" s="16"/>
      <c r="C209" s="13"/>
      <c r="D209" s="1314"/>
      <c r="E209" s="3"/>
      <c r="F209" s="1"/>
      <c r="G209" s="1"/>
      <c r="H209" s="1"/>
      <c r="I209" s="1"/>
    </row>
    <row r="210" spans="1:9" s="2" customFormat="1">
      <c r="A210" s="12"/>
      <c r="B210" s="16"/>
      <c r="C210" s="13"/>
      <c r="D210" s="1314"/>
      <c r="E210" s="3"/>
      <c r="F210" s="1"/>
      <c r="G210" s="1"/>
      <c r="H210" s="1"/>
      <c r="I210" s="1"/>
    </row>
    <row r="211" spans="1:9" s="2" customFormat="1">
      <c r="A211" s="12"/>
      <c r="B211" s="16"/>
      <c r="C211" s="13"/>
      <c r="D211" s="1314"/>
      <c r="E211" s="3"/>
      <c r="F211" s="1"/>
      <c r="G211" s="1"/>
      <c r="H211" s="1"/>
      <c r="I211" s="1"/>
    </row>
    <row r="212" spans="1:9" s="2" customFormat="1">
      <c r="A212" s="12"/>
      <c r="B212" s="16"/>
      <c r="C212" s="13"/>
      <c r="D212" s="1314"/>
      <c r="E212" s="3"/>
      <c r="F212" s="1"/>
      <c r="G212" s="1"/>
      <c r="H212" s="1"/>
      <c r="I212" s="1"/>
    </row>
    <row r="213" spans="1:9" s="2" customFormat="1">
      <c r="A213" s="12"/>
      <c r="B213" s="16"/>
      <c r="C213" s="13"/>
      <c r="D213" s="1314"/>
      <c r="E213" s="3"/>
      <c r="F213" s="1"/>
      <c r="G213" s="1"/>
      <c r="H213" s="1"/>
      <c r="I213" s="1"/>
    </row>
    <row r="214" spans="1:9" s="2" customFormat="1">
      <c r="A214" s="12"/>
      <c r="B214" s="16"/>
      <c r="C214" s="13"/>
      <c r="D214" s="1314"/>
      <c r="E214" s="3"/>
      <c r="F214" s="1"/>
      <c r="G214" s="1"/>
      <c r="H214" s="1"/>
      <c r="I214" s="1"/>
    </row>
    <row r="215" spans="1:9" s="2" customFormat="1">
      <c r="A215" s="12"/>
      <c r="B215" s="16"/>
      <c r="C215" s="13"/>
      <c r="D215" s="1314"/>
      <c r="E215" s="3"/>
      <c r="F215" s="1"/>
      <c r="G215" s="1"/>
      <c r="H215" s="1"/>
      <c r="I215" s="1"/>
    </row>
    <row r="216" spans="1:9" s="2" customFormat="1">
      <c r="A216" s="12"/>
      <c r="B216" s="16"/>
      <c r="C216" s="13"/>
      <c r="D216" s="1314"/>
      <c r="E216" s="3"/>
      <c r="F216" s="1"/>
      <c r="G216" s="1"/>
      <c r="H216" s="1"/>
      <c r="I216" s="1"/>
    </row>
    <row r="217" spans="1:9" s="2" customFormat="1">
      <c r="A217" s="12"/>
      <c r="B217" s="16"/>
      <c r="C217" s="13"/>
      <c r="D217" s="1314"/>
      <c r="E217" s="3"/>
      <c r="F217" s="1"/>
      <c r="G217" s="1"/>
      <c r="H217" s="1"/>
      <c r="I217" s="1"/>
    </row>
    <row r="218" spans="1:9" s="2" customFormat="1">
      <c r="A218" s="12"/>
      <c r="B218" s="16"/>
      <c r="C218" s="13"/>
      <c r="D218" s="1314"/>
      <c r="E218" s="3"/>
      <c r="F218" s="1"/>
      <c r="G218" s="1"/>
      <c r="H218" s="1"/>
      <c r="I218" s="1"/>
    </row>
    <row r="219" spans="1:9" s="2" customFormat="1">
      <c r="A219" s="12"/>
      <c r="B219" s="16"/>
      <c r="C219" s="13"/>
      <c r="D219" s="1314"/>
      <c r="E219" s="3"/>
      <c r="F219" s="1"/>
      <c r="G219" s="1"/>
      <c r="H219" s="1"/>
      <c r="I219" s="1"/>
    </row>
    <row r="220" spans="1:9" s="2" customFormat="1">
      <c r="A220" s="12"/>
      <c r="B220" s="16"/>
      <c r="C220" s="13"/>
      <c r="D220" s="1314"/>
      <c r="E220" s="3"/>
      <c r="F220" s="1"/>
      <c r="G220" s="1"/>
      <c r="H220" s="1"/>
      <c r="I220" s="1"/>
    </row>
    <row r="221" spans="1:9" s="2" customFormat="1">
      <c r="A221" s="12"/>
      <c r="B221" s="16"/>
      <c r="C221" s="13"/>
      <c r="D221" s="1314"/>
      <c r="E221" s="3"/>
      <c r="F221" s="1"/>
      <c r="G221" s="1"/>
      <c r="H221" s="1"/>
      <c r="I221" s="1"/>
    </row>
    <row r="222" spans="1:9" s="2" customFormat="1">
      <c r="A222" s="12"/>
      <c r="B222" s="16"/>
      <c r="C222" s="13"/>
      <c r="D222" s="1314"/>
      <c r="E222" s="3"/>
      <c r="F222" s="1"/>
      <c r="G222" s="1"/>
      <c r="H222" s="1"/>
      <c r="I222" s="1"/>
    </row>
    <row r="223" spans="1:9" s="2" customFormat="1">
      <c r="A223" s="12"/>
      <c r="B223" s="16"/>
      <c r="C223" s="13"/>
      <c r="D223" s="1314"/>
      <c r="E223" s="3"/>
      <c r="F223" s="1"/>
      <c r="G223" s="1"/>
      <c r="H223" s="1"/>
      <c r="I223" s="1"/>
    </row>
    <row r="224" spans="1:9" s="2" customFormat="1">
      <c r="A224" s="12"/>
      <c r="B224" s="16"/>
      <c r="C224" s="13"/>
      <c r="D224" s="1314"/>
      <c r="E224" s="3"/>
      <c r="F224" s="1"/>
      <c r="G224" s="1"/>
      <c r="H224" s="1"/>
      <c r="I224" s="1"/>
    </row>
    <row r="225" spans="1:9" s="2" customFormat="1">
      <c r="A225" s="12"/>
      <c r="B225" s="16"/>
      <c r="C225" s="13"/>
      <c r="D225" s="1314"/>
      <c r="E225" s="3"/>
      <c r="F225" s="1"/>
      <c r="G225" s="1"/>
      <c r="H225" s="1"/>
      <c r="I225" s="1"/>
    </row>
    <row r="226" spans="1:9" s="2" customFormat="1">
      <c r="A226" s="12"/>
      <c r="B226" s="16"/>
      <c r="C226" s="13"/>
      <c r="D226" s="1314"/>
      <c r="E226" s="3"/>
      <c r="F226" s="1"/>
      <c r="G226" s="1"/>
      <c r="H226" s="1"/>
      <c r="I226" s="1"/>
    </row>
    <row r="227" spans="1:9" s="2" customFormat="1">
      <c r="A227" s="12"/>
      <c r="B227" s="16"/>
      <c r="C227" s="13"/>
      <c r="D227" s="1314"/>
      <c r="E227" s="3"/>
      <c r="F227" s="1"/>
      <c r="G227" s="1"/>
      <c r="H227" s="1"/>
      <c r="I227" s="1"/>
    </row>
    <row r="228" spans="1:9" s="2" customFormat="1">
      <c r="A228" s="12"/>
      <c r="B228" s="16"/>
      <c r="C228" s="13"/>
      <c r="D228" s="1314"/>
      <c r="E228" s="3"/>
      <c r="F228" s="1"/>
      <c r="G228" s="1"/>
      <c r="H228" s="1"/>
      <c r="I228" s="1"/>
    </row>
    <row r="229" spans="1:9" s="2" customFormat="1">
      <c r="A229" s="12"/>
      <c r="B229" s="16"/>
      <c r="C229" s="13"/>
      <c r="D229" s="1314"/>
      <c r="E229" s="3"/>
      <c r="F229" s="1"/>
      <c r="G229" s="1"/>
      <c r="H229" s="1"/>
      <c r="I229" s="1"/>
    </row>
    <row r="230" spans="1:9" s="2" customFormat="1">
      <c r="A230" s="12"/>
      <c r="B230" s="16"/>
      <c r="C230" s="13"/>
      <c r="D230" s="1314"/>
      <c r="E230" s="3"/>
      <c r="F230" s="1"/>
      <c r="G230" s="1"/>
      <c r="H230" s="1"/>
      <c r="I230" s="1"/>
    </row>
    <row r="231" spans="1:9" s="2" customFormat="1">
      <c r="A231" s="12"/>
      <c r="B231" s="16"/>
      <c r="C231" s="13"/>
      <c r="D231" s="1314"/>
      <c r="E231" s="3"/>
      <c r="F231" s="1"/>
      <c r="G231" s="1"/>
      <c r="H231" s="1"/>
      <c r="I231" s="1"/>
    </row>
    <row r="232" spans="1:9" s="2" customFormat="1">
      <c r="A232" s="12"/>
      <c r="B232" s="16"/>
      <c r="C232" s="13"/>
      <c r="D232" s="1314"/>
      <c r="E232" s="3"/>
      <c r="F232" s="1"/>
      <c r="G232" s="1"/>
      <c r="H232" s="1"/>
      <c r="I232" s="1"/>
    </row>
    <row r="233" spans="1:9" s="2" customFormat="1">
      <c r="A233" s="12"/>
      <c r="B233" s="16"/>
      <c r="C233" s="13"/>
      <c r="D233" s="1314"/>
      <c r="E233" s="3"/>
      <c r="F233" s="1"/>
      <c r="G233" s="1"/>
      <c r="H233" s="1"/>
      <c r="I233" s="1"/>
    </row>
    <row r="234" spans="1:9" s="2" customFormat="1">
      <c r="A234" s="12"/>
      <c r="B234" s="16"/>
      <c r="C234" s="13"/>
      <c r="D234" s="1314"/>
      <c r="E234" s="3"/>
      <c r="F234" s="1"/>
      <c r="G234" s="1"/>
      <c r="H234" s="1"/>
      <c r="I234" s="1"/>
    </row>
    <row r="235" spans="1:9" s="2" customFormat="1">
      <c r="A235" s="12"/>
      <c r="B235" s="16"/>
      <c r="C235" s="13"/>
      <c r="D235" s="1314"/>
      <c r="E235" s="3"/>
      <c r="F235" s="1"/>
      <c r="G235" s="1"/>
      <c r="H235" s="1"/>
      <c r="I235" s="1"/>
    </row>
    <row r="236" spans="1:9" s="2" customFormat="1">
      <c r="A236" s="12"/>
      <c r="B236" s="16"/>
      <c r="C236" s="13"/>
      <c r="D236" s="1314"/>
      <c r="E236" s="3"/>
      <c r="F236" s="1"/>
      <c r="G236" s="1"/>
      <c r="H236" s="1"/>
      <c r="I236" s="1"/>
    </row>
    <row r="237" spans="1:9" s="2" customFormat="1">
      <c r="A237" s="12"/>
      <c r="B237" s="16"/>
      <c r="C237" s="13"/>
      <c r="D237" s="1314"/>
      <c r="E237" s="3"/>
      <c r="F237" s="1"/>
      <c r="G237" s="1"/>
      <c r="H237" s="1"/>
      <c r="I237" s="1"/>
    </row>
    <row r="238" spans="1:9" s="2" customFormat="1">
      <c r="A238" s="12"/>
      <c r="B238" s="16"/>
      <c r="C238" s="13"/>
      <c r="D238" s="1314"/>
      <c r="E238" s="3"/>
      <c r="F238" s="1"/>
      <c r="G238" s="1"/>
      <c r="H238" s="1"/>
      <c r="I238" s="1"/>
    </row>
    <row r="239" spans="1:9" s="2" customFormat="1">
      <c r="A239" s="12"/>
      <c r="B239" s="16"/>
      <c r="C239" s="13"/>
      <c r="D239" s="1314"/>
      <c r="E239" s="3"/>
      <c r="F239" s="1"/>
      <c r="G239" s="1"/>
      <c r="H239" s="1"/>
      <c r="I239" s="1"/>
    </row>
    <row r="240" spans="1:9" s="2" customFormat="1">
      <c r="A240" s="12"/>
      <c r="B240" s="16"/>
      <c r="C240" s="13"/>
      <c r="D240" s="1314"/>
      <c r="E240" s="3"/>
      <c r="F240" s="1"/>
      <c r="G240" s="1"/>
      <c r="H240" s="1"/>
      <c r="I240" s="1"/>
    </row>
    <row r="241" spans="1:9" s="2" customFormat="1">
      <c r="A241" s="12"/>
      <c r="B241" s="16"/>
      <c r="C241" s="13"/>
      <c r="D241" s="1314"/>
      <c r="E241" s="3"/>
      <c r="F241" s="1"/>
      <c r="G241" s="1"/>
      <c r="H241" s="1"/>
      <c r="I241" s="1"/>
    </row>
    <row r="242" spans="1:9" s="2" customFormat="1">
      <c r="A242" s="12"/>
      <c r="B242" s="16"/>
      <c r="C242" s="13"/>
      <c r="D242" s="1314"/>
      <c r="E242" s="3"/>
      <c r="F242" s="1"/>
      <c r="G242" s="1"/>
      <c r="H242" s="1"/>
      <c r="I242" s="1"/>
    </row>
    <row r="243" spans="1:9" s="2" customFormat="1">
      <c r="A243" s="12"/>
      <c r="B243" s="16"/>
      <c r="C243" s="13"/>
      <c r="D243" s="1314"/>
      <c r="E243" s="3"/>
      <c r="F243" s="1"/>
      <c r="G243" s="1"/>
      <c r="H243" s="1"/>
      <c r="I243" s="1"/>
    </row>
    <row r="244" spans="1:9" s="2" customFormat="1">
      <c r="A244" s="12"/>
      <c r="B244" s="16"/>
      <c r="C244" s="13"/>
      <c r="D244" s="1314"/>
      <c r="E244" s="3"/>
      <c r="F244" s="1"/>
      <c r="G244" s="1"/>
      <c r="H244" s="1"/>
      <c r="I244" s="1"/>
    </row>
    <row r="245" spans="1:9" s="2" customFormat="1">
      <c r="A245" s="12"/>
      <c r="B245" s="16"/>
      <c r="C245" s="13"/>
      <c r="D245" s="1314"/>
      <c r="E245" s="3"/>
      <c r="F245" s="1"/>
      <c r="G245" s="1"/>
      <c r="H245" s="1"/>
      <c r="I245" s="1"/>
    </row>
    <row r="246" spans="1:9" s="2" customFormat="1">
      <c r="A246" s="12"/>
      <c r="B246" s="16"/>
      <c r="C246" s="13"/>
      <c r="D246" s="1314"/>
      <c r="E246" s="3"/>
      <c r="F246" s="1"/>
      <c r="G246" s="1"/>
      <c r="H246" s="1"/>
      <c r="I246" s="1"/>
    </row>
    <row r="247" spans="1:9" s="2" customFormat="1">
      <c r="A247" s="12"/>
      <c r="B247" s="16"/>
      <c r="C247" s="13"/>
      <c r="D247" s="1314"/>
      <c r="E247" s="3"/>
      <c r="F247" s="1"/>
      <c r="G247" s="1"/>
      <c r="H247" s="1"/>
      <c r="I247" s="1"/>
    </row>
    <row r="248" spans="1:9" s="2" customFormat="1">
      <c r="A248" s="12"/>
      <c r="B248" s="16"/>
      <c r="C248" s="13"/>
      <c r="D248" s="1314"/>
      <c r="E248" s="3"/>
      <c r="F248" s="1"/>
      <c r="G248" s="1"/>
      <c r="H248" s="1"/>
      <c r="I248" s="1"/>
    </row>
    <row r="249" spans="1:9" s="2" customFormat="1">
      <c r="A249" s="12"/>
      <c r="B249" s="16"/>
      <c r="C249" s="13"/>
      <c r="D249" s="1314"/>
      <c r="E249" s="3"/>
      <c r="F249" s="1"/>
      <c r="G249" s="1"/>
      <c r="H249" s="1"/>
      <c r="I249" s="1"/>
    </row>
    <row r="250" spans="1:9" s="2" customFormat="1">
      <c r="A250" s="12"/>
      <c r="B250" s="16"/>
      <c r="C250" s="13"/>
      <c r="D250" s="1314"/>
      <c r="E250" s="3"/>
      <c r="F250" s="1"/>
      <c r="G250" s="1"/>
      <c r="H250" s="1"/>
      <c r="I250" s="1"/>
    </row>
    <row r="251" spans="1:9" s="2" customFormat="1">
      <c r="A251" s="12"/>
      <c r="B251" s="16"/>
      <c r="C251" s="13"/>
      <c r="D251" s="1314"/>
      <c r="E251" s="3"/>
      <c r="F251" s="1"/>
      <c r="G251" s="1"/>
      <c r="H251" s="1"/>
      <c r="I251" s="1"/>
    </row>
    <row r="252" spans="1:9" s="2" customFormat="1">
      <c r="A252" s="12"/>
      <c r="B252" s="16"/>
      <c r="C252" s="13"/>
      <c r="D252" s="1314"/>
      <c r="E252" s="3"/>
      <c r="F252" s="1"/>
      <c r="G252" s="1"/>
      <c r="H252" s="1"/>
      <c r="I252" s="1"/>
    </row>
    <row r="253" spans="1:9" s="2" customFormat="1">
      <c r="A253" s="12"/>
      <c r="B253" s="16"/>
      <c r="C253" s="13"/>
      <c r="D253" s="1314"/>
      <c r="E253" s="3"/>
      <c r="F253" s="1"/>
      <c r="G253" s="1"/>
      <c r="H253" s="1"/>
      <c r="I253" s="1"/>
    </row>
    <row r="254" spans="1:9" s="2" customFormat="1">
      <c r="A254" s="12"/>
      <c r="B254" s="16"/>
      <c r="C254" s="13"/>
      <c r="D254" s="1314"/>
      <c r="E254" s="3"/>
      <c r="F254" s="1"/>
      <c r="G254" s="1"/>
      <c r="H254" s="1"/>
      <c r="I254" s="1"/>
    </row>
    <row r="255" spans="1:9" s="2" customFormat="1">
      <c r="A255" s="12"/>
      <c r="B255" s="16"/>
      <c r="C255" s="13"/>
      <c r="D255" s="1314"/>
      <c r="E255" s="3"/>
      <c r="F255" s="1"/>
      <c r="G255" s="1"/>
      <c r="H255" s="1"/>
      <c r="I255" s="1"/>
    </row>
    <row r="256" spans="1:9" s="2" customFormat="1">
      <c r="A256" s="12"/>
      <c r="B256" s="16"/>
      <c r="C256" s="13"/>
      <c r="D256" s="1314"/>
      <c r="E256" s="3"/>
      <c r="F256" s="1"/>
      <c r="G256" s="1"/>
      <c r="H256" s="1"/>
      <c r="I256" s="1"/>
    </row>
    <row r="257" spans="1:9" s="2" customFormat="1">
      <c r="A257" s="12"/>
      <c r="B257" s="16"/>
      <c r="C257" s="13"/>
      <c r="D257" s="1314"/>
      <c r="E257" s="3"/>
      <c r="F257" s="1"/>
      <c r="G257" s="1"/>
      <c r="H257" s="1"/>
      <c r="I257" s="1"/>
    </row>
    <row r="258" spans="1:9" s="2" customFormat="1">
      <c r="A258" s="12"/>
      <c r="B258" s="16"/>
      <c r="C258" s="13"/>
      <c r="D258" s="1314"/>
      <c r="E258" s="3"/>
      <c r="F258" s="1"/>
      <c r="G258" s="1"/>
      <c r="H258" s="1"/>
      <c r="I258" s="1"/>
    </row>
    <row r="259" spans="1:9" s="2" customFormat="1">
      <c r="A259" s="12"/>
      <c r="B259" s="16"/>
      <c r="C259" s="13"/>
      <c r="D259" s="1314"/>
      <c r="E259" s="3"/>
      <c r="F259" s="1"/>
      <c r="G259" s="1"/>
      <c r="H259" s="1"/>
      <c r="I259" s="1"/>
    </row>
    <row r="260" spans="1:9" s="2" customFormat="1">
      <c r="A260" s="12"/>
      <c r="B260" s="16"/>
      <c r="C260" s="13"/>
      <c r="D260" s="1314"/>
      <c r="E260" s="3"/>
      <c r="F260" s="1"/>
      <c r="G260" s="1"/>
      <c r="H260" s="1"/>
      <c r="I260" s="1"/>
    </row>
    <row r="261" spans="1:9" s="2" customFormat="1">
      <c r="A261" s="12"/>
      <c r="B261" s="16"/>
      <c r="C261" s="13"/>
      <c r="D261" s="1314"/>
      <c r="E261" s="3"/>
      <c r="F261" s="1"/>
      <c r="G261" s="1"/>
      <c r="H261" s="1"/>
      <c r="I261" s="1"/>
    </row>
    <row r="262" spans="1:9" s="2" customFormat="1">
      <c r="A262" s="12"/>
      <c r="B262" s="16"/>
      <c r="C262" s="13"/>
      <c r="D262" s="1314"/>
      <c r="E262" s="3"/>
      <c r="F262" s="1"/>
      <c r="G262" s="1"/>
      <c r="H262" s="1"/>
      <c r="I262" s="1"/>
    </row>
    <row r="263" spans="1:9" s="2" customFormat="1">
      <c r="A263" s="12"/>
      <c r="B263" s="16"/>
      <c r="C263" s="13"/>
      <c r="D263" s="1314"/>
      <c r="E263" s="3"/>
      <c r="F263" s="1"/>
      <c r="G263" s="1"/>
      <c r="H263" s="1"/>
      <c r="I263" s="1"/>
    </row>
    <row r="264" spans="1:9" s="2" customFormat="1">
      <c r="A264" s="12"/>
      <c r="B264" s="16"/>
      <c r="C264" s="13"/>
      <c r="D264" s="1314"/>
      <c r="E264" s="3"/>
      <c r="F264" s="1"/>
      <c r="G264" s="1"/>
      <c r="H264" s="1"/>
      <c r="I264" s="1"/>
    </row>
    <row r="265" spans="1:9" s="2" customFormat="1">
      <c r="A265" s="12"/>
      <c r="B265" s="16"/>
      <c r="C265" s="13"/>
      <c r="D265" s="1314"/>
      <c r="E265" s="3"/>
      <c r="F265" s="1"/>
      <c r="G265" s="1"/>
      <c r="H265" s="1"/>
      <c r="I265" s="1"/>
    </row>
    <row r="266" spans="1:9" s="2" customFormat="1">
      <c r="A266" s="12"/>
      <c r="B266" s="16"/>
      <c r="C266" s="13"/>
      <c r="D266" s="1314"/>
      <c r="E266" s="3"/>
      <c r="F266" s="1"/>
      <c r="G266" s="1"/>
      <c r="H266" s="1"/>
      <c r="I266" s="1"/>
    </row>
    <row r="267" spans="1:9" s="2" customFormat="1">
      <c r="A267" s="12"/>
      <c r="B267" s="16"/>
      <c r="C267" s="13"/>
      <c r="D267" s="1314"/>
      <c r="E267" s="3"/>
      <c r="F267" s="1"/>
      <c r="G267" s="1"/>
      <c r="H267" s="1"/>
      <c r="I267" s="1"/>
    </row>
    <row r="268" spans="1:9" s="2" customFormat="1">
      <c r="A268" s="12"/>
      <c r="B268" s="16"/>
      <c r="C268" s="13"/>
      <c r="D268" s="1314"/>
      <c r="E268" s="3"/>
      <c r="F268" s="1"/>
      <c r="G268" s="1"/>
      <c r="H268" s="1"/>
      <c r="I268" s="1"/>
    </row>
    <row r="269" spans="1:9" s="2" customFormat="1">
      <c r="A269" s="12"/>
      <c r="B269" s="16"/>
      <c r="C269" s="13"/>
      <c r="D269" s="1314"/>
      <c r="E269" s="3"/>
      <c r="F269" s="1"/>
      <c r="G269" s="1"/>
      <c r="H269" s="1"/>
      <c r="I269" s="1"/>
    </row>
    <row r="270" spans="1:9" s="2" customFormat="1">
      <c r="A270" s="12"/>
      <c r="B270" s="16"/>
      <c r="C270" s="13"/>
      <c r="D270" s="1314"/>
      <c r="E270" s="3"/>
      <c r="F270" s="1"/>
      <c r="G270" s="1"/>
      <c r="H270" s="1"/>
      <c r="I270" s="1"/>
    </row>
    <row r="271" spans="1:9" s="2" customFormat="1">
      <c r="A271" s="12"/>
      <c r="B271" s="16"/>
      <c r="C271" s="13"/>
      <c r="D271" s="1314"/>
      <c r="E271" s="3"/>
      <c r="F271" s="1"/>
      <c r="G271" s="1"/>
      <c r="H271" s="1"/>
      <c r="I271" s="1"/>
    </row>
    <row r="272" spans="1:9" s="2" customFormat="1">
      <c r="A272" s="12"/>
      <c r="B272" s="16"/>
      <c r="C272" s="13"/>
      <c r="D272" s="1314"/>
      <c r="E272" s="3"/>
      <c r="F272" s="1"/>
      <c r="G272" s="1"/>
      <c r="H272" s="1"/>
      <c r="I272" s="1"/>
    </row>
    <row r="273" spans="1:9" s="2" customFormat="1">
      <c r="A273" s="12"/>
      <c r="B273" s="16"/>
      <c r="C273" s="13"/>
      <c r="D273" s="1314"/>
      <c r="E273" s="3"/>
      <c r="F273" s="1"/>
      <c r="G273" s="1"/>
      <c r="H273" s="1"/>
      <c r="I273" s="1"/>
    </row>
    <row r="274" spans="1:9" s="2" customFormat="1">
      <c r="A274" s="12"/>
      <c r="B274" s="16"/>
      <c r="C274" s="13"/>
      <c r="D274" s="1314"/>
      <c r="E274" s="3"/>
      <c r="F274" s="1"/>
      <c r="G274" s="1"/>
      <c r="H274" s="1"/>
      <c r="I274" s="1"/>
    </row>
    <row r="275" spans="1:9" s="2" customFormat="1">
      <c r="A275" s="12"/>
      <c r="B275" s="16"/>
      <c r="C275" s="13"/>
      <c r="D275" s="1314"/>
      <c r="E275" s="3"/>
      <c r="F275" s="1"/>
      <c r="G275" s="1"/>
      <c r="H275" s="1"/>
      <c r="I275" s="1"/>
    </row>
    <row r="276" spans="1:9" s="2" customFormat="1">
      <c r="A276" s="12"/>
      <c r="B276" s="16"/>
      <c r="C276" s="13"/>
      <c r="D276" s="1314"/>
      <c r="E276" s="3"/>
      <c r="F276" s="1"/>
      <c r="G276" s="1"/>
      <c r="H276" s="1"/>
      <c r="I276" s="1"/>
    </row>
    <row r="277" spans="1:9" s="2" customFormat="1">
      <c r="A277" s="12"/>
      <c r="B277" s="16"/>
      <c r="C277" s="13"/>
      <c r="D277" s="1314"/>
      <c r="E277" s="3"/>
      <c r="F277" s="1"/>
      <c r="G277" s="1"/>
      <c r="H277" s="1"/>
      <c r="I277" s="1"/>
    </row>
    <row r="278" spans="1:9" s="2" customFormat="1">
      <c r="A278" s="12"/>
      <c r="B278" s="16"/>
      <c r="C278" s="13"/>
      <c r="D278" s="1314"/>
      <c r="E278" s="3"/>
      <c r="F278" s="1"/>
      <c r="G278" s="1"/>
      <c r="H278" s="1"/>
      <c r="I278" s="1"/>
    </row>
    <row r="279" spans="1:9" s="2" customFormat="1">
      <c r="A279" s="12"/>
      <c r="B279" s="16"/>
      <c r="C279" s="13"/>
      <c r="D279" s="1314"/>
      <c r="E279" s="3"/>
      <c r="F279" s="1"/>
      <c r="G279" s="1"/>
      <c r="H279" s="1"/>
      <c r="I279" s="1"/>
    </row>
    <row r="280" spans="1:9" s="2" customFormat="1">
      <c r="A280" s="12"/>
      <c r="B280" s="16"/>
      <c r="C280" s="13"/>
      <c r="D280" s="1314"/>
      <c r="E280" s="3"/>
      <c r="F280" s="1"/>
      <c r="G280" s="1"/>
      <c r="H280" s="1"/>
      <c r="I280" s="1"/>
    </row>
    <row r="281" spans="1:9" s="2" customFormat="1">
      <c r="A281" s="12"/>
      <c r="B281" s="16"/>
      <c r="C281" s="13"/>
      <c r="D281" s="1314"/>
      <c r="E281" s="3"/>
      <c r="F281" s="1"/>
      <c r="G281" s="1"/>
      <c r="H281" s="1"/>
      <c r="I281" s="1"/>
    </row>
    <row r="282" spans="1:9" s="2" customFormat="1">
      <c r="A282" s="12"/>
      <c r="B282" s="16"/>
      <c r="C282" s="13"/>
      <c r="D282" s="1314"/>
      <c r="E282" s="3"/>
      <c r="F282" s="1"/>
      <c r="G282" s="1"/>
      <c r="H282" s="1"/>
      <c r="I282" s="1"/>
    </row>
    <row r="283" spans="1:9" s="2" customFormat="1">
      <c r="A283" s="12"/>
      <c r="B283" s="16"/>
      <c r="C283" s="13"/>
      <c r="D283" s="1314"/>
      <c r="E283" s="3"/>
      <c r="F283" s="1"/>
      <c r="G283" s="1"/>
      <c r="H283" s="1"/>
      <c r="I283" s="1"/>
    </row>
    <row r="284" spans="1:9" s="2" customFormat="1">
      <c r="A284" s="12"/>
      <c r="B284" s="16"/>
      <c r="C284" s="13"/>
      <c r="D284" s="1314"/>
      <c r="E284" s="3"/>
      <c r="F284" s="1"/>
      <c r="G284" s="1"/>
      <c r="H284" s="1"/>
      <c r="I284" s="1"/>
    </row>
    <row r="285" spans="1:9" s="2" customFormat="1">
      <c r="A285" s="12"/>
      <c r="B285" s="16"/>
      <c r="C285" s="13"/>
      <c r="D285" s="1314"/>
      <c r="E285" s="3"/>
      <c r="F285" s="1"/>
      <c r="G285" s="1"/>
      <c r="H285" s="1"/>
      <c r="I285" s="1"/>
    </row>
    <row r="286" spans="1:9" s="2" customFormat="1">
      <c r="A286" s="12"/>
      <c r="B286" s="16"/>
      <c r="C286" s="13"/>
      <c r="D286" s="1314"/>
      <c r="E286" s="3"/>
      <c r="F286" s="1"/>
      <c r="G286" s="1"/>
      <c r="H286" s="1"/>
      <c r="I286" s="1"/>
    </row>
    <row r="287" spans="1:9" s="2" customFormat="1">
      <c r="A287" s="12"/>
      <c r="B287" s="16"/>
      <c r="C287" s="13"/>
      <c r="D287" s="1314"/>
      <c r="E287" s="3"/>
      <c r="F287" s="1"/>
      <c r="G287" s="1"/>
      <c r="H287" s="1"/>
      <c r="I287" s="1"/>
    </row>
    <row r="288" spans="1:9" s="2" customFormat="1">
      <c r="A288" s="12"/>
      <c r="B288" s="16"/>
      <c r="C288" s="13"/>
      <c r="D288" s="1314"/>
      <c r="E288" s="3"/>
      <c r="F288" s="1"/>
      <c r="G288" s="1"/>
      <c r="H288" s="1"/>
      <c r="I288" s="1"/>
    </row>
    <row r="289" spans="1:9" s="2" customFormat="1">
      <c r="A289" s="12"/>
      <c r="B289" s="16"/>
      <c r="C289" s="13"/>
      <c r="D289" s="1314"/>
      <c r="E289" s="3"/>
      <c r="F289" s="1"/>
      <c r="G289" s="1"/>
      <c r="H289" s="1"/>
      <c r="I289" s="1"/>
    </row>
    <row r="290" spans="1:9" s="2" customFormat="1">
      <c r="A290" s="12"/>
      <c r="B290" s="16"/>
      <c r="C290" s="13"/>
      <c r="D290" s="1314"/>
      <c r="E290" s="3"/>
      <c r="F290" s="1"/>
      <c r="G290" s="1"/>
      <c r="H290" s="1"/>
      <c r="I290" s="1"/>
    </row>
    <row r="291" spans="1:9" s="2" customFormat="1">
      <c r="A291" s="12"/>
      <c r="B291" s="16"/>
      <c r="C291" s="13"/>
      <c r="D291" s="1314"/>
      <c r="E291" s="3"/>
      <c r="F291" s="1"/>
      <c r="G291" s="1"/>
      <c r="H291" s="1"/>
      <c r="I291" s="1"/>
    </row>
    <row r="292" spans="1:9" s="2" customFormat="1">
      <c r="A292" s="12"/>
      <c r="B292" s="16"/>
      <c r="C292" s="13"/>
      <c r="D292" s="1314"/>
      <c r="E292" s="3"/>
      <c r="F292" s="1"/>
      <c r="G292" s="1"/>
      <c r="H292" s="1"/>
      <c r="I292" s="1"/>
    </row>
    <row r="293" spans="1:9" s="2" customFormat="1">
      <c r="A293" s="12"/>
      <c r="B293" s="16"/>
      <c r="C293" s="13"/>
      <c r="D293" s="1314"/>
      <c r="E293" s="3"/>
      <c r="F293" s="1"/>
      <c r="G293" s="1"/>
      <c r="H293" s="1"/>
      <c r="I293" s="1"/>
    </row>
    <row r="294" spans="1:9" s="2" customFormat="1">
      <c r="A294" s="12"/>
      <c r="B294" s="16"/>
      <c r="C294" s="13"/>
      <c r="D294" s="1314"/>
      <c r="E294" s="3"/>
      <c r="F294" s="1"/>
      <c r="G294" s="1"/>
      <c r="H294" s="1"/>
      <c r="I294" s="1"/>
    </row>
    <row r="295" spans="1:9" s="2" customFormat="1">
      <c r="A295" s="12"/>
      <c r="B295" s="16"/>
      <c r="C295" s="13"/>
      <c r="D295" s="1314"/>
      <c r="E295" s="3"/>
      <c r="F295" s="1"/>
      <c r="G295" s="1"/>
      <c r="H295" s="1"/>
      <c r="I295" s="1"/>
    </row>
    <row r="296" spans="1:9" s="2" customFormat="1">
      <c r="A296" s="12"/>
      <c r="B296" s="16"/>
      <c r="C296" s="13"/>
      <c r="D296" s="1314"/>
      <c r="E296" s="3"/>
      <c r="F296" s="1"/>
      <c r="G296" s="1"/>
      <c r="H296" s="1"/>
      <c r="I296" s="1"/>
    </row>
    <row r="297" spans="1:9" s="2" customFormat="1">
      <c r="A297" s="12"/>
      <c r="B297" s="16"/>
      <c r="C297" s="13"/>
      <c r="D297" s="1314"/>
      <c r="E297" s="3"/>
      <c r="F297" s="1"/>
      <c r="G297" s="1"/>
      <c r="H297" s="1"/>
      <c r="I297" s="1"/>
    </row>
    <row r="298" spans="1:9" s="2" customFormat="1">
      <c r="A298" s="12"/>
      <c r="B298" s="16"/>
      <c r="C298" s="13"/>
      <c r="D298" s="1314"/>
      <c r="E298" s="3"/>
      <c r="F298" s="1"/>
      <c r="G298" s="1"/>
      <c r="H298" s="1"/>
      <c r="I298" s="1"/>
    </row>
    <row r="299" spans="1:9" s="2" customFormat="1">
      <c r="A299" s="12"/>
      <c r="B299" s="16"/>
      <c r="C299" s="13"/>
      <c r="D299" s="1314"/>
      <c r="E299" s="3"/>
      <c r="F299" s="1"/>
      <c r="G299" s="1"/>
      <c r="H299" s="1"/>
      <c r="I299" s="1"/>
    </row>
    <row r="300" spans="1:9" s="2" customFormat="1">
      <c r="A300" s="12"/>
      <c r="B300" s="16"/>
      <c r="C300" s="13"/>
      <c r="D300" s="1314"/>
      <c r="E300" s="3"/>
      <c r="F300" s="1"/>
      <c r="G300" s="1"/>
      <c r="H300" s="1"/>
      <c r="I300" s="1"/>
    </row>
    <row r="301" spans="1:9" s="2" customFormat="1">
      <c r="A301" s="12"/>
      <c r="B301" s="16"/>
      <c r="C301" s="13"/>
      <c r="D301" s="1314"/>
      <c r="E301" s="3"/>
      <c r="F301" s="1"/>
      <c r="G301" s="1"/>
      <c r="H301" s="1"/>
      <c r="I301" s="1"/>
    </row>
    <row r="302" spans="1:9" s="2" customFormat="1">
      <c r="A302" s="12"/>
      <c r="B302" s="16"/>
      <c r="C302" s="13"/>
      <c r="D302" s="1314"/>
      <c r="E302" s="3"/>
      <c r="F302" s="1"/>
      <c r="G302" s="1"/>
      <c r="H302" s="1"/>
      <c r="I302" s="1"/>
    </row>
    <row r="303" spans="1:9" s="2" customFormat="1">
      <c r="A303" s="12"/>
      <c r="B303" s="16"/>
      <c r="C303" s="13"/>
      <c r="D303" s="1314"/>
      <c r="E303" s="3"/>
      <c r="F303" s="1"/>
      <c r="G303" s="1"/>
      <c r="H303" s="1"/>
      <c r="I303" s="1"/>
    </row>
    <row r="304" spans="1:9" s="2" customFormat="1">
      <c r="A304" s="12"/>
      <c r="B304" s="16"/>
      <c r="C304" s="13"/>
      <c r="D304" s="1314"/>
      <c r="E304" s="3"/>
      <c r="F304" s="1"/>
      <c r="G304" s="1"/>
      <c r="H304" s="1"/>
      <c r="I304" s="1"/>
    </row>
    <row r="305" spans="1:9" s="2" customFormat="1">
      <c r="A305" s="12"/>
      <c r="B305" s="16"/>
      <c r="C305" s="13"/>
      <c r="D305" s="1314"/>
      <c r="E305" s="3"/>
      <c r="F305" s="1"/>
      <c r="G305" s="1"/>
      <c r="H305" s="1"/>
      <c r="I305" s="1"/>
    </row>
    <row r="306" spans="1:9" s="2" customFormat="1">
      <c r="A306" s="12"/>
      <c r="B306" s="16"/>
      <c r="C306" s="13"/>
      <c r="D306" s="1314"/>
      <c r="E306" s="3"/>
      <c r="F306" s="1"/>
      <c r="G306" s="1"/>
      <c r="H306" s="1"/>
      <c r="I306" s="1"/>
    </row>
    <row r="307" spans="1:9" s="2" customFormat="1">
      <c r="A307" s="12"/>
      <c r="B307" s="16"/>
      <c r="C307" s="13"/>
      <c r="D307" s="1314"/>
      <c r="E307" s="3"/>
      <c r="F307" s="1"/>
      <c r="G307" s="1"/>
      <c r="H307" s="1"/>
      <c r="I307" s="1"/>
    </row>
    <row r="308" spans="1:9" s="2" customFormat="1">
      <c r="A308" s="12"/>
      <c r="B308" s="16"/>
      <c r="C308" s="13"/>
      <c r="D308" s="1314"/>
      <c r="E308" s="3"/>
      <c r="F308" s="1"/>
      <c r="G308" s="1"/>
      <c r="H308" s="1"/>
      <c r="I308" s="1"/>
    </row>
    <row r="309" spans="1:9" s="2" customFormat="1">
      <c r="A309" s="12"/>
      <c r="B309" s="16"/>
      <c r="C309" s="13"/>
      <c r="D309" s="1314"/>
      <c r="E309" s="3"/>
      <c r="F309" s="1"/>
      <c r="G309" s="1"/>
      <c r="H309" s="1"/>
      <c r="I309" s="1"/>
    </row>
    <row r="310" spans="1:9" s="2" customFormat="1">
      <c r="A310" s="12"/>
      <c r="B310" s="16"/>
      <c r="C310" s="13"/>
      <c r="D310" s="1314"/>
      <c r="E310" s="3"/>
      <c r="F310" s="1"/>
      <c r="G310" s="1"/>
      <c r="H310" s="1"/>
      <c r="I310" s="1"/>
    </row>
    <row r="311" spans="1:9" s="2" customFormat="1">
      <c r="A311" s="12"/>
      <c r="B311" s="16"/>
      <c r="C311" s="13"/>
      <c r="D311" s="1314"/>
      <c r="E311" s="3"/>
      <c r="F311" s="1"/>
      <c r="G311" s="1"/>
      <c r="H311" s="1"/>
      <c r="I311" s="1"/>
    </row>
    <row r="312" spans="1:9" s="2" customFormat="1">
      <c r="A312" s="12"/>
      <c r="B312" s="16"/>
      <c r="C312" s="13"/>
      <c r="D312" s="1314"/>
      <c r="E312" s="3"/>
      <c r="F312" s="1"/>
      <c r="G312" s="1"/>
      <c r="H312" s="1"/>
      <c r="I312" s="1"/>
    </row>
    <row r="313" spans="1:9" s="2" customFormat="1">
      <c r="A313" s="12"/>
      <c r="B313" s="16"/>
      <c r="C313" s="13"/>
      <c r="D313" s="1314"/>
      <c r="E313" s="3"/>
      <c r="F313" s="1"/>
      <c r="G313" s="1"/>
      <c r="H313" s="1"/>
      <c r="I313" s="1"/>
    </row>
    <row r="314" spans="1:9" s="2" customFormat="1">
      <c r="A314" s="12"/>
      <c r="B314" s="16"/>
      <c r="C314" s="13"/>
      <c r="D314" s="1314"/>
      <c r="E314" s="3"/>
      <c r="F314" s="1"/>
      <c r="G314" s="1"/>
      <c r="H314" s="1"/>
      <c r="I314" s="1"/>
    </row>
    <row r="315" spans="1:9" s="2" customFormat="1">
      <c r="A315" s="12"/>
      <c r="B315" s="16"/>
      <c r="C315" s="13"/>
      <c r="D315" s="1314"/>
      <c r="E315" s="3"/>
      <c r="F315" s="1"/>
      <c r="G315" s="1"/>
      <c r="H315" s="1"/>
      <c r="I315" s="1"/>
    </row>
    <row r="316" spans="1:9" s="2" customFormat="1">
      <c r="A316" s="12"/>
      <c r="B316" s="16"/>
      <c r="C316" s="13"/>
      <c r="D316" s="1314"/>
      <c r="E316" s="3"/>
      <c r="F316" s="1"/>
      <c r="G316" s="1"/>
      <c r="H316" s="1"/>
      <c r="I316" s="1"/>
    </row>
    <row r="317" spans="1:9" s="2" customFormat="1">
      <c r="A317" s="12"/>
      <c r="B317" s="16"/>
      <c r="C317" s="13"/>
      <c r="D317" s="1314"/>
      <c r="E317" s="3"/>
      <c r="F317" s="1"/>
      <c r="G317" s="1"/>
      <c r="H317" s="1"/>
      <c r="I317" s="1"/>
    </row>
    <row r="318" spans="1:9" s="2" customFormat="1">
      <c r="A318" s="12"/>
      <c r="B318" s="16"/>
      <c r="C318" s="13"/>
      <c r="D318" s="1314"/>
      <c r="E318" s="3"/>
      <c r="F318" s="1"/>
      <c r="G318" s="1"/>
      <c r="H318" s="1"/>
      <c r="I318" s="1"/>
    </row>
    <row r="319" spans="1:9" s="2" customFormat="1">
      <c r="A319" s="12"/>
      <c r="B319" s="16"/>
      <c r="C319" s="13"/>
      <c r="D319" s="1314"/>
      <c r="E319" s="3"/>
      <c r="F319" s="1"/>
      <c r="G319" s="1"/>
      <c r="H319" s="1"/>
      <c r="I319" s="1"/>
    </row>
    <row r="320" spans="1:9" s="2" customFormat="1">
      <c r="A320" s="12"/>
      <c r="B320" s="16"/>
      <c r="C320" s="13"/>
      <c r="D320" s="1314"/>
      <c r="E320" s="3"/>
      <c r="F320" s="1"/>
      <c r="G320" s="1"/>
      <c r="H320" s="1"/>
      <c r="I320" s="1"/>
    </row>
    <row r="321" spans="1:9" s="2" customFormat="1">
      <c r="A321" s="12"/>
      <c r="B321" s="16"/>
      <c r="C321" s="13"/>
      <c r="D321" s="1314"/>
      <c r="E321" s="3"/>
      <c r="F321" s="1"/>
      <c r="G321" s="1"/>
      <c r="H321" s="1"/>
      <c r="I321" s="1"/>
    </row>
    <row r="322" spans="1:9" s="2" customFormat="1">
      <c r="A322" s="12"/>
      <c r="B322" s="16"/>
      <c r="C322" s="13"/>
      <c r="D322" s="1314"/>
      <c r="E322" s="3"/>
      <c r="F322" s="1"/>
      <c r="G322" s="1"/>
      <c r="H322" s="1"/>
      <c r="I322" s="1"/>
    </row>
    <row r="323" spans="1:9" s="2" customFormat="1">
      <c r="A323" s="12"/>
      <c r="B323" s="16"/>
      <c r="C323" s="13"/>
      <c r="D323" s="1314"/>
      <c r="E323" s="3"/>
      <c r="F323" s="1"/>
      <c r="G323" s="1"/>
      <c r="H323" s="1"/>
      <c r="I323" s="1"/>
    </row>
    <row r="324" spans="1:9" s="2" customFormat="1">
      <c r="A324" s="12"/>
      <c r="B324" s="16"/>
      <c r="C324" s="13"/>
      <c r="D324" s="1314"/>
      <c r="E324" s="3"/>
      <c r="F324" s="1"/>
      <c r="G324" s="1"/>
      <c r="H324" s="1"/>
      <c r="I324" s="1"/>
    </row>
    <row r="325" spans="1:9" s="2" customFormat="1">
      <c r="A325" s="12"/>
      <c r="B325" s="16"/>
      <c r="C325" s="13"/>
      <c r="D325" s="1314"/>
      <c r="E325" s="3"/>
      <c r="F325" s="1"/>
      <c r="G325" s="1"/>
      <c r="H325" s="1"/>
      <c r="I325" s="1"/>
    </row>
    <row r="326" spans="1:9" s="2" customFormat="1">
      <c r="A326" s="12"/>
      <c r="B326" s="16"/>
      <c r="C326" s="13"/>
      <c r="D326" s="1314"/>
      <c r="E326" s="3"/>
      <c r="F326" s="1"/>
      <c r="G326" s="1"/>
      <c r="H326" s="1"/>
      <c r="I326" s="1"/>
    </row>
    <row r="327" spans="1:9" s="2" customFormat="1">
      <c r="A327" s="12"/>
      <c r="B327" s="16"/>
      <c r="C327" s="13"/>
      <c r="D327" s="1314"/>
      <c r="E327" s="3"/>
      <c r="F327" s="1"/>
      <c r="G327" s="1"/>
      <c r="H327" s="1"/>
      <c r="I327" s="1"/>
    </row>
    <row r="328" spans="1:9" s="2" customFormat="1">
      <c r="A328" s="12"/>
      <c r="B328" s="16"/>
      <c r="C328" s="13"/>
      <c r="D328" s="1314"/>
      <c r="E328" s="3"/>
      <c r="F328" s="1"/>
      <c r="G328" s="1"/>
      <c r="H328" s="1"/>
      <c r="I328" s="1"/>
    </row>
    <row r="329" spans="1:9" s="2" customFormat="1">
      <c r="A329" s="12"/>
      <c r="B329" s="16"/>
      <c r="C329" s="13"/>
      <c r="D329" s="1314"/>
      <c r="E329" s="3"/>
      <c r="F329" s="1"/>
      <c r="G329" s="1"/>
      <c r="H329" s="1"/>
      <c r="I329" s="1"/>
    </row>
    <row r="330" spans="1:9" s="2" customFormat="1">
      <c r="A330" s="12"/>
      <c r="B330" s="16"/>
      <c r="C330" s="13"/>
      <c r="D330" s="1314"/>
      <c r="E330" s="3"/>
      <c r="F330" s="1"/>
      <c r="G330" s="1"/>
      <c r="H330" s="1"/>
      <c r="I330" s="1"/>
    </row>
    <row r="331" spans="1:9" s="2" customFormat="1">
      <c r="A331" s="12"/>
      <c r="B331" s="16"/>
      <c r="C331" s="13"/>
      <c r="D331" s="1314"/>
      <c r="E331" s="3"/>
      <c r="F331" s="1"/>
      <c r="G331" s="1"/>
      <c r="H331" s="1"/>
      <c r="I331" s="1"/>
    </row>
    <row r="332" spans="1:9" s="2" customFormat="1">
      <c r="A332" s="12"/>
      <c r="B332" s="16"/>
      <c r="C332" s="13"/>
      <c r="D332" s="1314"/>
      <c r="E332" s="3"/>
      <c r="F332" s="1"/>
      <c r="G332" s="1"/>
      <c r="H332" s="1"/>
      <c r="I332" s="1"/>
    </row>
    <row r="333" spans="1:9" s="2" customFormat="1">
      <c r="A333" s="12"/>
      <c r="B333" s="16"/>
      <c r="C333" s="13"/>
      <c r="D333" s="1314"/>
      <c r="E333" s="3"/>
      <c r="F333" s="1"/>
      <c r="G333" s="1"/>
      <c r="H333" s="1"/>
      <c r="I333" s="1"/>
    </row>
    <row r="334" spans="1:9" s="2" customFormat="1">
      <c r="A334" s="12"/>
      <c r="B334" s="16"/>
      <c r="C334" s="13"/>
      <c r="D334" s="1314"/>
      <c r="E334" s="3"/>
      <c r="F334" s="1"/>
      <c r="G334" s="1"/>
      <c r="H334" s="1"/>
      <c r="I334" s="1"/>
    </row>
    <row r="335" spans="1:9" s="2" customFormat="1">
      <c r="A335" s="12"/>
      <c r="B335" s="16"/>
      <c r="C335" s="13"/>
      <c r="D335" s="1314"/>
      <c r="E335" s="3"/>
      <c r="F335" s="1"/>
      <c r="G335" s="1"/>
      <c r="H335" s="1"/>
      <c r="I335" s="1"/>
    </row>
    <row r="336" spans="1:9" s="2" customFormat="1">
      <c r="A336" s="12"/>
      <c r="B336" s="16"/>
      <c r="C336" s="13"/>
      <c r="D336" s="1314"/>
      <c r="E336" s="3"/>
      <c r="F336" s="1"/>
      <c r="G336" s="1"/>
      <c r="H336" s="1"/>
      <c r="I336" s="1"/>
    </row>
    <row r="337" spans="1:9" s="2" customFormat="1">
      <c r="A337" s="12"/>
      <c r="B337" s="16"/>
      <c r="C337" s="13"/>
      <c r="D337" s="1314"/>
      <c r="E337" s="3"/>
      <c r="F337" s="1"/>
      <c r="G337" s="1"/>
      <c r="H337" s="1"/>
      <c r="I337" s="1"/>
    </row>
    <row r="338" spans="1:9" s="2" customFormat="1">
      <c r="A338" s="12"/>
      <c r="B338" s="16"/>
      <c r="C338" s="13"/>
      <c r="D338" s="1314"/>
      <c r="E338" s="3"/>
      <c r="F338" s="1"/>
      <c r="G338" s="1"/>
      <c r="H338" s="1"/>
      <c r="I338" s="1"/>
    </row>
    <row r="339" spans="1:9" s="2" customFormat="1">
      <c r="A339" s="12"/>
      <c r="B339" s="16"/>
      <c r="C339" s="13"/>
      <c r="D339" s="1314"/>
      <c r="E339" s="3"/>
      <c r="F339" s="1"/>
      <c r="G339" s="1"/>
      <c r="H339" s="1"/>
      <c r="I339" s="1"/>
    </row>
    <row r="340" spans="1:9" s="2" customFormat="1">
      <c r="A340" s="12"/>
      <c r="B340" s="16"/>
      <c r="C340" s="13"/>
      <c r="D340" s="1314"/>
      <c r="E340" s="3"/>
      <c r="F340" s="1"/>
      <c r="G340" s="1"/>
      <c r="H340" s="1"/>
      <c r="I340" s="1"/>
    </row>
    <row r="341" spans="1:9" s="2" customFormat="1">
      <c r="A341" s="12"/>
      <c r="B341" s="16"/>
      <c r="C341" s="13"/>
      <c r="D341" s="1314"/>
      <c r="E341" s="3"/>
      <c r="F341" s="1"/>
      <c r="G341" s="1"/>
      <c r="H341" s="1"/>
      <c r="I341" s="1"/>
    </row>
    <row r="342" spans="1:9" s="2" customFormat="1">
      <c r="A342" s="12"/>
      <c r="B342" s="16"/>
      <c r="C342" s="13"/>
      <c r="D342" s="1314"/>
      <c r="E342" s="3"/>
      <c r="F342" s="1"/>
      <c r="G342" s="1"/>
      <c r="H342" s="1"/>
      <c r="I342" s="1"/>
    </row>
    <row r="343" spans="1:9" s="2" customFormat="1">
      <c r="A343" s="12"/>
      <c r="B343" s="16"/>
      <c r="C343" s="13"/>
      <c r="D343" s="1314"/>
      <c r="E343" s="3"/>
      <c r="F343" s="1"/>
      <c r="G343" s="1"/>
      <c r="H343" s="1"/>
      <c r="I343" s="1"/>
    </row>
    <row r="344" spans="1:9" s="2" customFormat="1">
      <c r="A344" s="12"/>
      <c r="B344" s="16"/>
      <c r="C344" s="13"/>
      <c r="D344" s="1314"/>
      <c r="E344" s="3"/>
      <c r="F344" s="1"/>
      <c r="G344" s="1"/>
      <c r="H344" s="1"/>
      <c r="I344" s="1"/>
    </row>
    <row r="345" spans="1:9" s="2" customFormat="1">
      <c r="A345" s="12"/>
      <c r="B345" s="16"/>
      <c r="C345" s="13"/>
      <c r="D345" s="1314"/>
      <c r="E345" s="3"/>
      <c r="F345" s="1"/>
      <c r="G345" s="1"/>
      <c r="H345" s="1"/>
      <c r="I345" s="1"/>
    </row>
    <row r="346" spans="1:9" s="2" customFormat="1">
      <c r="A346" s="12"/>
      <c r="B346" s="16"/>
      <c r="C346" s="13"/>
      <c r="D346" s="1314"/>
      <c r="E346" s="3"/>
      <c r="F346" s="1"/>
      <c r="G346" s="1"/>
      <c r="H346" s="1"/>
      <c r="I346" s="1"/>
    </row>
    <row r="347" spans="1:9" s="2" customFormat="1">
      <c r="A347" s="12"/>
      <c r="B347" s="16"/>
      <c r="C347" s="13"/>
      <c r="D347" s="1314"/>
      <c r="E347" s="3"/>
      <c r="F347" s="1"/>
      <c r="G347" s="1"/>
      <c r="H347" s="1"/>
      <c r="I347" s="1"/>
    </row>
    <row r="348" spans="1:9" s="2" customFormat="1">
      <c r="A348" s="12"/>
      <c r="B348" s="16"/>
      <c r="C348" s="13"/>
      <c r="D348" s="1314"/>
      <c r="E348" s="3"/>
      <c r="F348" s="1"/>
      <c r="G348" s="1"/>
      <c r="H348" s="1"/>
      <c r="I348" s="1"/>
    </row>
    <row r="349" spans="1:9" s="2" customFormat="1">
      <c r="A349" s="12"/>
      <c r="B349" s="16"/>
      <c r="C349" s="13"/>
      <c r="D349" s="1314"/>
      <c r="E349" s="3"/>
      <c r="F349" s="1"/>
      <c r="G349" s="1"/>
      <c r="H349" s="1"/>
      <c r="I349" s="1"/>
    </row>
    <row r="350" spans="1:9" s="2" customFormat="1">
      <c r="A350" s="12"/>
      <c r="B350" s="16"/>
      <c r="C350" s="13"/>
      <c r="D350" s="1314"/>
      <c r="E350" s="3"/>
      <c r="F350" s="1"/>
      <c r="G350" s="1"/>
      <c r="H350" s="1"/>
      <c r="I350" s="1"/>
    </row>
    <row r="351" spans="1:9" s="2" customFormat="1">
      <c r="A351" s="12"/>
      <c r="B351" s="16"/>
      <c r="C351" s="13"/>
      <c r="D351" s="1314"/>
      <c r="E351" s="3"/>
      <c r="F351" s="1"/>
      <c r="G351" s="1"/>
      <c r="H351" s="1"/>
      <c r="I351" s="1"/>
    </row>
    <row r="352" spans="1:9" s="2" customFormat="1">
      <c r="A352" s="12"/>
      <c r="B352" s="16"/>
      <c r="C352" s="13"/>
      <c r="D352" s="1314"/>
      <c r="E352" s="3"/>
      <c r="F352" s="1"/>
      <c r="G352" s="1"/>
      <c r="H352" s="1"/>
      <c r="I352" s="1"/>
    </row>
    <row r="353" spans="1:9" s="2" customFormat="1">
      <c r="A353" s="12"/>
      <c r="B353" s="16"/>
      <c r="C353" s="13"/>
      <c r="D353" s="1314"/>
      <c r="E353" s="3"/>
      <c r="F353" s="1"/>
      <c r="G353" s="1"/>
      <c r="H353" s="1"/>
      <c r="I353" s="1"/>
    </row>
    <row r="354" spans="1:9" s="2" customFormat="1">
      <c r="A354" s="12"/>
      <c r="B354" s="16"/>
      <c r="C354" s="13"/>
      <c r="D354" s="1314"/>
      <c r="E354" s="3"/>
      <c r="F354" s="1"/>
      <c r="G354" s="1"/>
      <c r="H354" s="1"/>
      <c r="I354" s="1"/>
    </row>
    <row r="355" spans="1:9" s="2" customFormat="1">
      <c r="A355" s="12"/>
      <c r="B355" s="16"/>
      <c r="C355" s="13"/>
      <c r="D355" s="1314"/>
      <c r="E355" s="3"/>
      <c r="F355" s="1"/>
      <c r="G355" s="1"/>
      <c r="H355" s="1"/>
      <c r="I355" s="1"/>
    </row>
    <row r="356" spans="1:9" s="2" customFormat="1">
      <c r="A356" s="12"/>
      <c r="B356" s="16"/>
      <c r="C356" s="13"/>
      <c r="D356" s="1314"/>
      <c r="E356" s="3"/>
      <c r="F356" s="1"/>
      <c r="G356" s="1"/>
      <c r="H356" s="1"/>
      <c r="I356" s="1"/>
    </row>
    <row r="357" spans="1:9" s="2" customFormat="1">
      <c r="A357" s="12"/>
      <c r="B357" s="16"/>
      <c r="C357" s="13"/>
      <c r="D357" s="1314"/>
      <c r="E357" s="3"/>
      <c r="F357" s="1"/>
      <c r="G357" s="1"/>
      <c r="H357" s="1"/>
      <c r="I357" s="1"/>
    </row>
    <row r="358" spans="1:9" s="2" customFormat="1">
      <c r="A358" s="12"/>
      <c r="B358" s="16"/>
      <c r="C358" s="13"/>
      <c r="D358" s="1314"/>
      <c r="E358" s="3"/>
      <c r="F358" s="1"/>
      <c r="G358" s="1"/>
      <c r="H358" s="1"/>
      <c r="I358" s="1"/>
    </row>
    <row r="359" spans="1:9" s="2" customFormat="1">
      <c r="A359" s="12"/>
      <c r="B359" s="16"/>
      <c r="C359" s="13"/>
      <c r="D359" s="1314"/>
      <c r="E359" s="3"/>
      <c r="F359" s="1"/>
      <c r="G359" s="1"/>
      <c r="H359" s="1"/>
      <c r="I359" s="1"/>
    </row>
    <row r="360" spans="1:9" s="2" customFormat="1">
      <c r="A360" s="12"/>
      <c r="B360" s="16"/>
      <c r="C360" s="13"/>
      <c r="D360" s="1314"/>
      <c r="E360" s="3"/>
      <c r="F360" s="1"/>
      <c r="G360" s="1"/>
      <c r="H360" s="1"/>
      <c r="I360" s="1"/>
    </row>
    <row r="361" spans="1:9" s="2" customFormat="1">
      <c r="A361" s="12"/>
      <c r="B361" s="16"/>
      <c r="C361" s="13"/>
      <c r="D361" s="1314"/>
      <c r="E361" s="3"/>
      <c r="F361" s="1"/>
      <c r="G361" s="1"/>
      <c r="H361" s="1"/>
      <c r="I361" s="1"/>
    </row>
    <row r="362" spans="1:9" s="2" customFormat="1">
      <c r="A362" s="12"/>
      <c r="B362" s="16"/>
      <c r="C362" s="13"/>
      <c r="D362" s="1314"/>
      <c r="E362" s="3"/>
      <c r="F362" s="1"/>
      <c r="G362" s="1"/>
      <c r="H362" s="1"/>
      <c r="I362" s="1"/>
    </row>
    <row r="363" spans="1:9" s="2" customFormat="1">
      <c r="A363" s="12"/>
      <c r="B363" s="16"/>
      <c r="C363" s="13"/>
      <c r="D363" s="1314"/>
      <c r="E363" s="3"/>
      <c r="F363" s="1"/>
      <c r="G363" s="1"/>
      <c r="H363" s="1"/>
      <c r="I363" s="1"/>
    </row>
    <row r="364" spans="1:9" s="2" customFormat="1">
      <c r="A364" s="12"/>
      <c r="B364" s="16"/>
      <c r="C364" s="13"/>
      <c r="D364" s="1314"/>
      <c r="E364" s="3"/>
      <c r="F364" s="1"/>
      <c r="G364" s="1"/>
      <c r="H364" s="1"/>
      <c r="I364" s="1"/>
    </row>
    <row r="365" spans="1:9" s="2" customFormat="1">
      <c r="A365" s="12"/>
      <c r="B365" s="16"/>
      <c r="C365" s="13"/>
      <c r="D365" s="1314"/>
      <c r="E365" s="3"/>
      <c r="F365" s="1"/>
      <c r="G365" s="1"/>
      <c r="H365" s="1"/>
      <c r="I365" s="1"/>
    </row>
    <row r="366" spans="1:9" s="2" customFormat="1">
      <c r="A366" s="12"/>
      <c r="B366" s="16"/>
      <c r="C366" s="13"/>
      <c r="D366" s="1314"/>
      <c r="E366" s="3"/>
      <c r="F366" s="1"/>
      <c r="G366" s="1"/>
      <c r="H366" s="1"/>
      <c r="I366" s="1"/>
    </row>
    <row r="367" spans="1:9" s="2" customFormat="1">
      <c r="A367" s="12"/>
      <c r="B367" s="16"/>
      <c r="C367" s="13"/>
      <c r="D367" s="1314"/>
      <c r="E367" s="3"/>
      <c r="F367" s="1"/>
      <c r="G367" s="1"/>
      <c r="H367" s="1"/>
      <c r="I367" s="1"/>
    </row>
    <row r="368" spans="1:9" s="2" customFormat="1">
      <c r="A368" s="12"/>
      <c r="B368" s="16"/>
      <c r="C368" s="13"/>
      <c r="D368" s="1314"/>
      <c r="E368" s="3"/>
      <c r="F368" s="1"/>
      <c r="G368" s="1"/>
      <c r="H368" s="1"/>
      <c r="I368" s="1"/>
    </row>
    <row r="369" spans="1:9" s="2" customFormat="1">
      <c r="A369" s="12"/>
      <c r="B369" s="16"/>
      <c r="C369" s="13"/>
      <c r="D369" s="1314"/>
      <c r="E369" s="3"/>
      <c r="F369" s="1"/>
      <c r="G369" s="1"/>
      <c r="H369" s="1"/>
      <c r="I369" s="1"/>
    </row>
    <row r="370" spans="1:9" s="2" customFormat="1">
      <c r="A370" s="12"/>
      <c r="B370" s="16"/>
      <c r="C370" s="13"/>
      <c r="D370" s="1314"/>
      <c r="E370" s="3"/>
      <c r="F370" s="1"/>
      <c r="G370" s="1"/>
      <c r="H370" s="1"/>
      <c r="I370" s="1"/>
    </row>
    <row r="371" spans="1:9" s="2" customFormat="1">
      <c r="A371" s="12"/>
      <c r="B371" s="16"/>
      <c r="C371" s="13"/>
      <c r="D371" s="1314"/>
      <c r="E371" s="3"/>
      <c r="F371" s="1"/>
      <c r="G371" s="1"/>
      <c r="H371" s="1"/>
      <c r="I371" s="1"/>
    </row>
    <row r="372" spans="1:9" s="2" customFormat="1">
      <c r="A372" s="12"/>
      <c r="B372" s="16"/>
      <c r="C372" s="13"/>
      <c r="D372" s="1314"/>
      <c r="E372" s="3"/>
      <c r="F372" s="1"/>
      <c r="G372" s="1"/>
      <c r="H372" s="1"/>
      <c r="I372" s="1"/>
    </row>
    <row r="373" spans="1:9" s="2" customFormat="1">
      <c r="A373" s="12"/>
      <c r="B373" s="16"/>
      <c r="C373" s="13"/>
      <c r="D373" s="1314"/>
      <c r="E373" s="3"/>
      <c r="F373" s="1"/>
      <c r="G373" s="1"/>
      <c r="H373" s="1"/>
      <c r="I373" s="1"/>
    </row>
    <row r="374" spans="1:9" s="2" customFormat="1">
      <c r="A374" s="12"/>
      <c r="B374" s="16"/>
      <c r="C374" s="13"/>
      <c r="D374" s="1314"/>
      <c r="E374" s="3"/>
      <c r="F374" s="1"/>
      <c r="G374" s="1"/>
      <c r="H374" s="1"/>
      <c r="I374" s="1"/>
    </row>
    <row r="375" spans="1:9" s="2" customFormat="1">
      <c r="A375" s="12"/>
      <c r="B375" s="16"/>
      <c r="C375" s="13"/>
      <c r="D375" s="1314"/>
      <c r="E375" s="3"/>
      <c r="F375" s="1"/>
      <c r="G375" s="1"/>
      <c r="H375" s="1"/>
      <c r="I375" s="1"/>
    </row>
    <row r="376" spans="1:9" s="2" customFormat="1">
      <c r="A376" s="12"/>
      <c r="B376" s="16"/>
      <c r="C376" s="13"/>
      <c r="D376" s="1314"/>
      <c r="E376" s="3"/>
      <c r="F376" s="1"/>
      <c r="G376" s="1"/>
      <c r="H376" s="1"/>
      <c r="I376" s="1"/>
    </row>
    <row r="377" spans="1:9" s="2" customFormat="1">
      <c r="A377" s="12"/>
      <c r="B377" s="16"/>
      <c r="C377" s="13"/>
      <c r="D377" s="1314"/>
      <c r="E377" s="3"/>
      <c r="F377" s="1"/>
      <c r="G377" s="1"/>
      <c r="H377" s="1"/>
      <c r="I377" s="1"/>
    </row>
    <row r="378" spans="1:9" s="2" customFormat="1">
      <c r="A378" s="12"/>
      <c r="B378" s="16"/>
      <c r="C378" s="13"/>
      <c r="D378" s="1314"/>
      <c r="E378" s="3"/>
      <c r="F378" s="1"/>
      <c r="G378" s="1"/>
      <c r="H378" s="1"/>
      <c r="I378" s="1"/>
    </row>
    <row r="379" spans="1:9" s="2" customFormat="1">
      <c r="A379" s="12"/>
      <c r="B379" s="16"/>
      <c r="C379" s="13"/>
      <c r="D379" s="1314"/>
      <c r="E379" s="3"/>
      <c r="F379" s="1"/>
      <c r="G379" s="1"/>
      <c r="H379" s="1"/>
      <c r="I379" s="1"/>
    </row>
    <row r="380" spans="1:9" s="2" customFormat="1">
      <c r="A380" s="12"/>
      <c r="B380" s="16"/>
      <c r="C380" s="13"/>
      <c r="D380" s="1314"/>
      <c r="E380" s="3"/>
      <c r="F380" s="1"/>
      <c r="G380" s="1"/>
      <c r="H380" s="1"/>
      <c r="I380" s="1"/>
    </row>
    <row r="381" spans="1:9" s="2" customFormat="1">
      <c r="A381" s="12"/>
      <c r="B381" s="16"/>
      <c r="C381" s="13"/>
      <c r="D381" s="1314"/>
      <c r="E381" s="3"/>
      <c r="F381" s="1"/>
      <c r="G381" s="1"/>
      <c r="H381" s="1"/>
      <c r="I381" s="1"/>
    </row>
    <row r="382" spans="1:9" s="2" customFormat="1">
      <c r="A382" s="12"/>
      <c r="B382" s="16"/>
      <c r="C382" s="13"/>
      <c r="D382" s="1314"/>
      <c r="E382" s="3"/>
      <c r="F382" s="1"/>
      <c r="G382" s="1"/>
      <c r="H382" s="1"/>
      <c r="I382" s="1"/>
    </row>
    <row r="383" spans="1:9" s="2" customFormat="1">
      <c r="A383" s="12"/>
      <c r="B383" s="16"/>
      <c r="C383" s="13"/>
      <c r="D383" s="1314"/>
      <c r="E383" s="3"/>
      <c r="F383" s="1"/>
      <c r="G383" s="1"/>
      <c r="H383" s="1"/>
      <c r="I383" s="1"/>
    </row>
    <row r="384" spans="1:9" s="2" customFormat="1">
      <c r="A384" s="12"/>
      <c r="B384" s="16"/>
      <c r="C384" s="13"/>
      <c r="D384" s="1314"/>
      <c r="E384" s="3"/>
      <c r="F384" s="1"/>
      <c r="G384" s="1"/>
      <c r="H384" s="1"/>
      <c r="I384" s="1"/>
    </row>
    <row r="385" spans="1:9" s="2" customFormat="1">
      <c r="A385" s="12"/>
      <c r="B385" s="16"/>
      <c r="C385" s="13"/>
      <c r="D385" s="1314"/>
      <c r="E385" s="3"/>
      <c r="F385" s="1"/>
      <c r="G385" s="1"/>
      <c r="H385" s="1"/>
      <c r="I385" s="1"/>
    </row>
    <row r="386" spans="1:9" s="2" customFormat="1">
      <c r="A386" s="12"/>
      <c r="B386" s="16"/>
      <c r="C386" s="13"/>
      <c r="D386" s="1314"/>
      <c r="E386" s="3"/>
      <c r="F386" s="1"/>
      <c r="G386" s="1"/>
      <c r="H386" s="1"/>
      <c r="I386" s="1"/>
    </row>
    <row r="387" spans="1:9" s="2" customFormat="1">
      <c r="A387" s="12"/>
      <c r="B387" s="16"/>
      <c r="C387" s="13"/>
      <c r="D387" s="1314"/>
      <c r="E387" s="3"/>
      <c r="F387" s="1"/>
      <c r="G387" s="1"/>
      <c r="H387" s="1"/>
      <c r="I387" s="1"/>
    </row>
    <row r="388" spans="1:9" s="2" customFormat="1">
      <c r="A388" s="12"/>
      <c r="B388" s="16"/>
      <c r="C388" s="13"/>
      <c r="D388" s="1314"/>
      <c r="E388" s="3"/>
      <c r="F388" s="1"/>
      <c r="G388" s="1"/>
      <c r="H388" s="1"/>
      <c r="I388" s="1"/>
    </row>
    <row r="389" spans="1:9" s="2" customFormat="1">
      <c r="A389" s="12"/>
      <c r="B389" s="16"/>
      <c r="C389" s="13"/>
      <c r="D389" s="1314"/>
      <c r="E389" s="3"/>
      <c r="F389" s="1"/>
      <c r="G389" s="1"/>
      <c r="H389" s="1"/>
      <c r="I389" s="1"/>
    </row>
    <row r="390" spans="1:9" s="2" customFormat="1">
      <c r="A390" s="12"/>
      <c r="B390" s="16"/>
      <c r="C390" s="13"/>
      <c r="D390" s="1314"/>
      <c r="E390" s="3"/>
      <c r="F390" s="1"/>
      <c r="G390" s="1"/>
      <c r="H390" s="1"/>
      <c r="I390" s="1"/>
    </row>
    <row r="391" spans="1:9" s="2" customFormat="1">
      <c r="A391" s="12"/>
      <c r="B391" s="16"/>
      <c r="C391" s="13"/>
      <c r="D391" s="1314"/>
      <c r="E391" s="3"/>
      <c r="F391" s="1"/>
      <c r="G391" s="1"/>
      <c r="H391" s="1"/>
      <c r="I391" s="1"/>
    </row>
    <row r="392" spans="1:9" s="2" customFormat="1">
      <c r="A392" s="12"/>
      <c r="B392" s="16"/>
      <c r="C392" s="13"/>
      <c r="D392" s="1314"/>
      <c r="E392" s="3"/>
      <c r="F392" s="1"/>
      <c r="G392" s="1"/>
      <c r="H392" s="1"/>
      <c r="I392" s="1"/>
    </row>
    <row r="393" spans="1:9" s="2" customFormat="1">
      <c r="A393" s="12"/>
      <c r="B393" s="16"/>
      <c r="C393" s="13"/>
      <c r="D393" s="1314"/>
      <c r="E393" s="3"/>
      <c r="F393" s="1"/>
      <c r="G393" s="1"/>
      <c r="H393" s="1"/>
      <c r="I393" s="1"/>
    </row>
    <row r="394" spans="1:9" s="2" customFormat="1">
      <c r="A394" s="12"/>
      <c r="B394" s="16"/>
      <c r="C394" s="13"/>
      <c r="D394" s="1314"/>
      <c r="E394" s="3"/>
      <c r="F394" s="1"/>
      <c r="G394" s="1"/>
      <c r="H394" s="1"/>
      <c r="I394" s="1"/>
    </row>
    <row r="395" spans="1:9" s="2" customFormat="1">
      <c r="A395" s="12"/>
      <c r="B395" s="16"/>
      <c r="C395" s="13"/>
      <c r="D395" s="1314"/>
      <c r="E395" s="3"/>
      <c r="F395" s="1"/>
      <c r="G395" s="1"/>
      <c r="H395" s="1"/>
      <c r="I395" s="1"/>
    </row>
    <row r="396" spans="1:9" s="2" customFormat="1">
      <c r="A396" s="12"/>
      <c r="B396" s="16"/>
      <c r="C396" s="13"/>
      <c r="D396" s="1314"/>
      <c r="E396" s="3"/>
      <c r="F396" s="1"/>
      <c r="G396" s="1"/>
      <c r="H396" s="1"/>
      <c r="I396" s="1"/>
    </row>
    <row r="397" spans="1:9" s="2" customFormat="1">
      <c r="A397" s="12"/>
      <c r="B397" s="16"/>
      <c r="C397" s="13"/>
      <c r="D397" s="1314"/>
      <c r="E397" s="3"/>
      <c r="F397" s="1"/>
      <c r="G397" s="1"/>
      <c r="H397" s="1"/>
      <c r="I397" s="1"/>
    </row>
    <row r="398" spans="1:9" s="2" customFormat="1">
      <c r="A398" s="12"/>
      <c r="B398" s="16"/>
      <c r="C398" s="13"/>
      <c r="D398" s="1314"/>
      <c r="E398" s="3"/>
      <c r="F398" s="1"/>
      <c r="G398" s="1"/>
      <c r="H398" s="1"/>
      <c r="I398" s="1"/>
    </row>
    <row r="399" spans="1:9" s="2" customFormat="1">
      <c r="A399" s="12"/>
      <c r="B399" s="16"/>
      <c r="C399" s="13"/>
      <c r="D399" s="1314"/>
      <c r="E399" s="3"/>
      <c r="F399" s="1"/>
      <c r="G399" s="1"/>
      <c r="H399" s="1"/>
      <c r="I399" s="1"/>
    </row>
    <row r="400" spans="1:9" s="2" customFormat="1">
      <c r="A400" s="12"/>
      <c r="B400" s="16"/>
      <c r="C400" s="13"/>
      <c r="D400" s="1314"/>
      <c r="E400" s="3"/>
      <c r="F400" s="1"/>
      <c r="G400" s="1"/>
      <c r="H400" s="1"/>
      <c r="I400" s="1"/>
    </row>
    <row r="401" spans="1:9" s="2" customFormat="1">
      <c r="A401" s="12"/>
      <c r="B401" s="16"/>
      <c r="C401" s="13"/>
      <c r="D401" s="1314"/>
      <c r="E401" s="3"/>
      <c r="F401" s="1"/>
      <c r="G401" s="1"/>
      <c r="H401" s="1"/>
      <c r="I401" s="1"/>
    </row>
    <row r="402" spans="1:9" s="2" customFormat="1">
      <c r="A402" s="12"/>
      <c r="B402" s="16"/>
      <c r="C402" s="13"/>
      <c r="D402" s="1314"/>
      <c r="E402" s="3"/>
      <c r="F402" s="1"/>
      <c r="G402" s="1"/>
      <c r="H402" s="1"/>
      <c r="I402" s="1"/>
    </row>
    <row r="403" spans="1:9" s="2" customFormat="1">
      <c r="A403" s="12"/>
      <c r="B403" s="16"/>
      <c r="C403" s="13"/>
      <c r="D403" s="1314"/>
      <c r="E403" s="3"/>
      <c r="F403" s="1"/>
      <c r="G403" s="1"/>
      <c r="H403" s="1"/>
      <c r="I403" s="1"/>
    </row>
    <row r="404" spans="1:9" s="2" customFormat="1">
      <c r="A404" s="12"/>
      <c r="B404" s="16"/>
      <c r="C404" s="13"/>
      <c r="D404" s="1314"/>
      <c r="E404" s="3"/>
      <c r="F404" s="1"/>
      <c r="G404" s="1"/>
      <c r="H404" s="1"/>
      <c r="I404" s="1"/>
    </row>
    <row r="405" spans="1:9" s="2" customFormat="1">
      <c r="A405" s="12"/>
      <c r="B405" s="16"/>
      <c r="C405" s="13"/>
      <c r="D405" s="1314"/>
      <c r="E405" s="3"/>
      <c r="F405" s="1"/>
      <c r="G405" s="1"/>
      <c r="H405" s="1"/>
      <c r="I405" s="1"/>
    </row>
    <row r="406" spans="1:9" s="2" customFormat="1">
      <c r="A406" s="12"/>
      <c r="B406" s="16"/>
      <c r="C406" s="13"/>
      <c r="D406" s="1314"/>
      <c r="E406" s="3"/>
      <c r="F406" s="1"/>
      <c r="G406" s="1"/>
      <c r="H406" s="1"/>
      <c r="I406" s="1"/>
    </row>
    <row r="407" spans="1:9" s="2" customFormat="1">
      <c r="A407" s="12"/>
      <c r="B407" s="16"/>
      <c r="C407" s="13"/>
      <c r="D407" s="1314"/>
      <c r="E407" s="3"/>
      <c r="F407" s="1"/>
      <c r="G407" s="1"/>
      <c r="H407" s="1"/>
      <c r="I407" s="1"/>
    </row>
    <row r="408" spans="1:9" s="2" customFormat="1">
      <c r="A408" s="12"/>
      <c r="B408" s="16"/>
      <c r="C408" s="13"/>
      <c r="D408" s="1314"/>
      <c r="E408" s="3"/>
      <c r="F408" s="1"/>
      <c r="G408" s="1"/>
      <c r="H408" s="1"/>
      <c r="I408" s="1"/>
    </row>
    <row r="409" spans="1:9" s="2" customFormat="1">
      <c r="A409" s="12"/>
      <c r="B409" s="16"/>
      <c r="C409" s="13"/>
      <c r="D409" s="1314"/>
      <c r="E409" s="3"/>
      <c r="F409" s="1"/>
      <c r="G409" s="1"/>
      <c r="H409" s="1"/>
      <c r="I409" s="1"/>
    </row>
    <row r="410" spans="1:9" s="2" customFormat="1">
      <c r="A410" s="12"/>
      <c r="B410" s="16"/>
      <c r="C410" s="13"/>
      <c r="D410" s="1314"/>
      <c r="E410" s="3"/>
      <c r="F410" s="1"/>
      <c r="G410" s="1"/>
      <c r="H410" s="1"/>
      <c r="I410" s="1"/>
    </row>
    <row r="411" spans="1:9" s="2" customFormat="1">
      <c r="A411" s="12"/>
      <c r="B411" s="16"/>
      <c r="C411" s="13"/>
      <c r="D411" s="1314"/>
      <c r="E411" s="3"/>
      <c r="F411" s="1"/>
      <c r="G411" s="1"/>
      <c r="H411" s="1"/>
      <c r="I411" s="1"/>
    </row>
    <row r="412" spans="1:9" s="2" customFormat="1">
      <c r="A412" s="12"/>
      <c r="B412" s="16"/>
      <c r="C412" s="13"/>
      <c r="D412" s="1314"/>
      <c r="E412" s="3"/>
      <c r="F412" s="1"/>
      <c r="G412" s="1"/>
      <c r="H412" s="1"/>
      <c r="I412" s="1"/>
    </row>
    <row r="413" spans="1:9" s="2" customFormat="1">
      <c r="A413" s="12"/>
      <c r="B413" s="16"/>
      <c r="C413" s="13"/>
      <c r="D413" s="1314"/>
      <c r="E413" s="3"/>
      <c r="F413" s="1"/>
      <c r="G413" s="1"/>
      <c r="H413" s="1"/>
      <c r="I413" s="1"/>
    </row>
    <row r="414" spans="1:9" s="2" customFormat="1">
      <c r="A414" s="12"/>
      <c r="B414" s="16"/>
      <c r="C414" s="13"/>
      <c r="D414" s="1314"/>
      <c r="E414" s="3"/>
      <c r="F414" s="1"/>
      <c r="G414" s="1"/>
      <c r="H414" s="1"/>
      <c r="I414" s="1"/>
    </row>
    <row r="415" spans="1:9" s="2" customFormat="1">
      <c r="A415" s="12"/>
      <c r="B415" s="16"/>
      <c r="C415" s="13"/>
      <c r="D415" s="1314"/>
      <c r="E415" s="3"/>
      <c r="F415" s="1"/>
      <c r="G415" s="1"/>
      <c r="H415" s="1"/>
      <c r="I415" s="1"/>
    </row>
    <row r="416" spans="1:9" s="2" customFormat="1">
      <c r="A416" s="12"/>
      <c r="B416" s="16"/>
      <c r="C416" s="13"/>
      <c r="D416" s="1314"/>
      <c r="E416" s="3"/>
      <c r="F416" s="1"/>
      <c r="G416" s="1"/>
      <c r="H416" s="1"/>
      <c r="I416" s="1"/>
    </row>
    <row r="417" spans="1:9" s="2" customFormat="1">
      <c r="A417" s="12"/>
      <c r="B417" s="16"/>
      <c r="C417" s="13"/>
      <c r="D417" s="1314"/>
      <c r="E417" s="3"/>
      <c r="F417" s="1"/>
      <c r="G417" s="1"/>
      <c r="H417" s="1"/>
      <c r="I417" s="1"/>
    </row>
    <row r="418" spans="1:9" s="2" customFormat="1">
      <c r="A418" s="12"/>
      <c r="B418" s="16"/>
      <c r="C418" s="13"/>
      <c r="D418" s="1314"/>
      <c r="E418" s="3"/>
      <c r="F418" s="1"/>
      <c r="G418" s="1"/>
      <c r="H418" s="1"/>
      <c r="I418" s="1"/>
    </row>
    <row r="419" spans="1:9" s="2" customFormat="1">
      <c r="A419" s="12"/>
      <c r="B419" s="16"/>
      <c r="C419" s="13"/>
      <c r="D419" s="1314"/>
      <c r="E419" s="3"/>
      <c r="F419" s="1"/>
      <c r="G419" s="1"/>
      <c r="H419" s="1"/>
      <c r="I419" s="1"/>
    </row>
    <row r="420" spans="1:9" s="2" customFormat="1">
      <c r="A420" s="12"/>
      <c r="B420" s="16"/>
      <c r="C420" s="13"/>
      <c r="D420" s="1314"/>
      <c r="E420" s="3"/>
      <c r="F420" s="1"/>
      <c r="G420" s="1"/>
      <c r="H420" s="1"/>
      <c r="I420" s="1"/>
    </row>
    <row r="421" spans="1:9" s="2" customFormat="1">
      <c r="A421" s="12"/>
      <c r="B421" s="16"/>
      <c r="C421" s="13"/>
      <c r="D421" s="1314"/>
      <c r="E421" s="3"/>
      <c r="F421" s="1"/>
      <c r="G421" s="1"/>
      <c r="H421" s="1"/>
      <c r="I421" s="1"/>
    </row>
    <row r="422" spans="1:9" s="2" customFormat="1">
      <c r="A422" s="12"/>
      <c r="B422" s="16"/>
      <c r="C422" s="13"/>
      <c r="D422" s="1314"/>
      <c r="E422" s="3"/>
      <c r="F422" s="1"/>
      <c r="G422" s="1"/>
      <c r="H422" s="1"/>
      <c r="I422" s="1"/>
    </row>
    <row r="423" spans="1:9" s="2" customFormat="1">
      <c r="A423" s="12"/>
      <c r="B423" s="16"/>
      <c r="C423" s="13"/>
      <c r="D423" s="1314"/>
      <c r="E423" s="3"/>
      <c r="F423" s="1"/>
      <c r="G423" s="1"/>
      <c r="H423" s="1"/>
      <c r="I423" s="1"/>
    </row>
    <row r="424" spans="1:9" s="2" customFormat="1">
      <c r="A424" s="12"/>
      <c r="B424" s="16"/>
      <c r="C424" s="13"/>
      <c r="D424" s="1314"/>
      <c r="E424" s="3"/>
      <c r="F424" s="1"/>
      <c r="G424" s="1"/>
      <c r="H424" s="1"/>
      <c r="I424" s="1"/>
    </row>
    <row r="425" spans="1:9" s="2" customFormat="1">
      <c r="A425" s="12"/>
      <c r="B425" s="16"/>
      <c r="C425" s="13"/>
      <c r="D425" s="1314"/>
      <c r="E425" s="3"/>
      <c r="F425" s="1"/>
      <c r="G425" s="1"/>
      <c r="H425" s="1"/>
      <c r="I425" s="1"/>
    </row>
    <row r="426" spans="1:9" s="2" customFormat="1">
      <c r="A426" s="12"/>
      <c r="B426" s="16"/>
      <c r="C426" s="13"/>
      <c r="D426" s="1314"/>
      <c r="E426" s="3"/>
      <c r="F426" s="1"/>
      <c r="G426" s="1"/>
      <c r="H426" s="1"/>
      <c r="I426" s="1"/>
    </row>
    <row r="427" spans="1:9" s="2" customFormat="1">
      <c r="A427" s="12"/>
      <c r="B427" s="16"/>
      <c r="C427" s="13"/>
      <c r="D427" s="1314"/>
      <c r="E427" s="3"/>
      <c r="F427" s="1"/>
      <c r="G427" s="1"/>
      <c r="H427" s="1"/>
      <c r="I427" s="1"/>
    </row>
    <row r="428" spans="1:9" s="2" customFormat="1">
      <c r="A428" s="12"/>
      <c r="B428" s="16"/>
      <c r="C428" s="13"/>
      <c r="D428" s="1314"/>
      <c r="E428" s="3"/>
      <c r="F428" s="1"/>
      <c r="G428" s="1"/>
      <c r="H428" s="1"/>
      <c r="I428" s="1"/>
    </row>
    <row r="429" spans="1:9" s="2" customFormat="1">
      <c r="A429" s="12"/>
      <c r="B429" s="16"/>
      <c r="C429" s="13"/>
      <c r="D429" s="1314"/>
      <c r="E429" s="3"/>
      <c r="F429" s="1"/>
      <c r="G429" s="1"/>
      <c r="H429" s="1"/>
      <c r="I429" s="1"/>
    </row>
    <row r="430" spans="1:9" s="2" customFormat="1">
      <c r="A430" s="12"/>
      <c r="B430" s="16"/>
      <c r="C430" s="13"/>
      <c r="D430" s="1314"/>
      <c r="E430" s="3"/>
      <c r="F430" s="1"/>
      <c r="G430" s="1"/>
      <c r="H430" s="1"/>
      <c r="I430" s="1"/>
    </row>
    <row r="431" spans="1:9" s="2" customFormat="1">
      <c r="A431" s="12"/>
      <c r="B431" s="16"/>
      <c r="C431" s="13"/>
      <c r="D431" s="1314"/>
      <c r="E431" s="3"/>
      <c r="F431" s="1"/>
      <c r="G431" s="1"/>
      <c r="H431" s="1"/>
      <c r="I431" s="1"/>
    </row>
    <row r="432" spans="1:9" s="2" customFormat="1">
      <c r="A432" s="12"/>
      <c r="B432" s="16"/>
      <c r="C432" s="13"/>
      <c r="D432" s="1314"/>
      <c r="E432" s="3"/>
      <c r="F432" s="1"/>
      <c r="G432" s="1"/>
      <c r="H432" s="1"/>
      <c r="I432" s="1"/>
    </row>
    <row r="433" spans="1:9" s="2" customFormat="1">
      <c r="A433" s="12"/>
      <c r="B433" s="16"/>
      <c r="C433" s="13"/>
      <c r="D433" s="1314"/>
      <c r="E433" s="3"/>
      <c r="F433" s="1"/>
      <c r="G433" s="1"/>
      <c r="H433" s="1"/>
      <c r="I433" s="1"/>
    </row>
    <row r="434" spans="1:9" s="2" customFormat="1">
      <c r="A434" s="12"/>
      <c r="B434" s="16"/>
      <c r="C434" s="13"/>
      <c r="D434" s="1314"/>
      <c r="E434" s="3"/>
      <c r="F434" s="1"/>
      <c r="G434" s="1"/>
      <c r="H434" s="1"/>
      <c r="I434" s="1"/>
    </row>
    <row r="435" spans="1:9" s="2" customFormat="1">
      <c r="A435" s="12"/>
      <c r="B435" s="16"/>
      <c r="C435" s="13"/>
      <c r="D435" s="1314"/>
      <c r="E435" s="3"/>
      <c r="F435" s="1"/>
      <c r="G435" s="1"/>
      <c r="H435" s="1"/>
      <c r="I435" s="1"/>
    </row>
    <row r="436" spans="1:9" s="2" customFormat="1">
      <c r="A436" s="12"/>
      <c r="B436" s="16"/>
      <c r="C436" s="13"/>
      <c r="D436" s="1314"/>
      <c r="E436" s="3"/>
      <c r="F436" s="1"/>
      <c r="G436" s="1"/>
      <c r="H436" s="1"/>
      <c r="I436" s="1"/>
    </row>
    <row r="437" spans="1:9" s="2" customFormat="1">
      <c r="A437" s="12"/>
      <c r="B437" s="16"/>
      <c r="C437" s="13"/>
      <c r="D437" s="1314"/>
      <c r="E437" s="3"/>
      <c r="F437" s="1"/>
      <c r="G437" s="1"/>
      <c r="H437" s="1"/>
      <c r="I437" s="1"/>
    </row>
    <row r="438" spans="1:9" s="2" customFormat="1">
      <c r="A438" s="12"/>
      <c r="B438" s="16"/>
      <c r="C438" s="13"/>
      <c r="D438" s="1314"/>
      <c r="E438" s="3"/>
      <c r="F438" s="1"/>
      <c r="G438" s="1"/>
      <c r="H438" s="1"/>
      <c r="I438" s="1"/>
    </row>
    <row r="439" spans="1:9" s="2" customFormat="1">
      <c r="A439" s="12"/>
      <c r="B439" s="16"/>
      <c r="C439" s="13"/>
      <c r="D439" s="1314"/>
      <c r="E439" s="3"/>
      <c r="F439" s="1"/>
      <c r="G439" s="1"/>
      <c r="H439" s="1"/>
      <c r="I439" s="1"/>
    </row>
    <row r="440" spans="1:9" s="2" customFormat="1">
      <c r="A440" s="12"/>
      <c r="B440" s="16"/>
      <c r="C440" s="13"/>
      <c r="D440" s="1314"/>
      <c r="E440" s="3"/>
      <c r="F440" s="1"/>
      <c r="G440" s="1"/>
      <c r="H440" s="1"/>
      <c r="I440" s="1"/>
    </row>
    <row r="441" spans="1:9" s="2" customFormat="1">
      <c r="A441" s="12"/>
      <c r="B441" s="16"/>
      <c r="C441" s="13"/>
      <c r="D441" s="1314"/>
      <c r="E441" s="3"/>
      <c r="F441" s="1"/>
      <c r="G441" s="1"/>
      <c r="H441" s="1"/>
      <c r="I441" s="1"/>
    </row>
    <row r="442" spans="1:9" s="2" customFormat="1">
      <c r="A442" s="12"/>
      <c r="B442" s="16"/>
      <c r="C442" s="13"/>
      <c r="D442" s="1314"/>
      <c r="E442" s="3"/>
      <c r="F442" s="1"/>
      <c r="G442" s="1"/>
      <c r="H442" s="1"/>
      <c r="I442" s="1"/>
    </row>
    <row r="443" spans="1:9" s="2" customFormat="1">
      <c r="A443" s="12"/>
      <c r="B443" s="16"/>
      <c r="C443" s="13"/>
      <c r="D443" s="1314"/>
      <c r="E443" s="3"/>
      <c r="F443" s="1"/>
      <c r="G443" s="1"/>
      <c r="H443" s="1"/>
      <c r="I443" s="1"/>
    </row>
    <row r="444" spans="1:9" s="2" customFormat="1">
      <c r="A444" s="12"/>
      <c r="B444" s="16"/>
      <c r="C444" s="13"/>
      <c r="D444" s="1314"/>
      <c r="E444" s="3"/>
      <c r="F444" s="1"/>
      <c r="G444" s="1"/>
      <c r="H444" s="1"/>
      <c r="I444" s="1"/>
    </row>
    <row r="445" spans="1:9" s="2" customFormat="1">
      <c r="A445" s="12"/>
      <c r="B445" s="16"/>
      <c r="C445" s="13"/>
      <c r="D445" s="1314"/>
      <c r="E445" s="3"/>
      <c r="F445" s="1"/>
      <c r="G445" s="1"/>
      <c r="H445" s="1"/>
      <c r="I445" s="1"/>
    </row>
    <row r="446" spans="1:9" s="2" customFormat="1">
      <c r="A446" s="12"/>
      <c r="B446" s="16"/>
      <c r="C446" s="13"/>
      <c r="D446" s="1314"/>
      <c r="E446" s="3"/>
      <c r="F446" s="1"/>
      <c r="G446" s="1"/>
      <c r="H446" s="1"/>
      <c r="I446" s="1"/>
    </row>
    <row r="447" spans="1:9" s="2" customFormat="1">
      <c r="A447" s="12"/>
      <c r="B447" s="16"/>
      <c r="C447" s="13"/>
      <c r="D447" s="1314"/>
      <c r="E447" s="3"/>
      <c r="F447" s="1"/>
      <c r="G447" s="1"/>
      <c r="H447" s="1"/>
      <c r="I447" s="1"/>
    </row>
    <row r="448" spans="1:9" s="2" customFormat="1">
      <c r="A448" s="12"/>
      <c r="B448" s="16"/>
      <c r="C448" s="13"/>
      <c r="D448" s="1314"/>
      <c r="E448" s="3"/>
      <c r="F448" s="1"/>
      <c r="G448" s="1"/>
      <c r="H448" s="1"/>
      <c r="I448" s="1"/>
    </row>
    <row r="449" spans="1:9" s="2" customFormat="1">
      <c r="A449" s="12"/>
      <c r="B449" s="16"/>
      <c r="C449" s="13"/>
      <c r="D449" s="1314"/>
      <c r="E449" s="3"/>
      <c r="F449" s="1"/>
      <c r="G449" s="1"/>
      <c r="H449" s="1"/>
      <c r="I449" s="1"/>
    </row>
    <row r="450" spans="1:9" s="2" customFormat="1">
      <c r="A450" s="12"/>
      <c r="B450" s="16"/>
      <c r="C450" s="13"/>
      <c r="D450" s="1314"/>
      <c r="E450" s="3"/>
      <c r="F450" s="1"/>
      <c r="G450" s="1"/>
      <c r="H450" s="1"/>
      <c r="I450" s="1"/>
    </row>
    <row r="451" spans="1:9" s="2" customFormat="1">
      <c r="A451" s="12"/>
      <c r="B451" s="16"/>
      <c r="C451" s="13"/>
      <c r="D451" s="1314"/>
      <c r="E451" s="3"/>
      <c r="F451" s="1"/>
      <c r="G451" s="1"/>
      <c r="H451" s="1"/>
      <c r="I451" s="1"/>
    </row>
    <row r="452" spans="1:9" s="2" customFormat="1">
      <c r="A452" s="12"/>
      <c r="B452" s="16"/>
      <c r="C452" s="13"/>
      <c r="D452" s="1314"/>
      <c r="E452" s="3"/>
      <c r="F452" s="1"/>
      <c r="G452" s="1"/>
      <c r="H452" s="1"/>
      <c r="I452" s="1"/>
    </row>
    <row r="453" spans="1:9" s="2" customFormat="1">
      <c r="A453" s="12"/>
      <c r="B453" s="16"/>
      <c r="C453" s="13"/>
      <c r="D453" s="1314"/>
      <c r="E453" s="3"/>
      <c r="F453" s="1"/>
      <c r="G453" s="1"/>
      <c r="H453" s="1"/>
      <c r="I453" s="1"/>
    </row>
    <row r="454" spans="1:9" s="2" customFormat="1">
      <c r="A454" s="12"/>
      <c r="B454" s="16"/>
      <c r="C454" s="13"/>
      <c r="D454" s="1314"/>
      <c r="E454" s="3"/>
      <c r="F454" s="1"/>
      <c r="G454" s="1"/>
      <c r="H454" s="1"/>
      <c r="I454" s="1"/>
    </row>
    <row r="455" spans="1:9" s="2" customFormat="1">
      <c r="A455" s="12"/>
      <c r="B455" s="16"/>
      <c r="C455" s="13"/>
      <c r="D455" s="1314"/>
      <c r="E455" s="3"/>
      <c r="F455" s="1"/>
      <c r="G455" s="1"/>
      <c r="H455" s="1"/>
      <c r="I455" s="1"/>
    </row>
    <row r="456" spans="1:9" s="2" customFormat="1">
      <c r="A456" s="12"/>
      <c r="B456" s="16"/>
      <c r="C456" s="13"/>
      <c r="D456" s="1314"/>
      <c r="E456" s="3"/>
      <c r="F456" s="1"/>
      <c r="G456" s="1"/>
      <c r="H456" s="1"/>
      <c r="I456" s="1"/>
    </row>
    <row r="457" spans="1:9" s="2" customFormat="1">
      <c r="A457" s="12"/>
      <c r="B457" s="16"/>
      <c r="C457" s="13"/>
      <c r="D457" s="1314"/>
      <c r="E457" s="3"/>
      <c r="F457" s="1"/>
      <c r="G457" s="1"/>
      <c r="H457" s="1"/>
      <c r="I457" s="1"/>
    </row>
    <row r="458" spans="1:9" s="2" customFormat="1">
      <c r="A458" s="12"/>
      <c r="B458" s="16"/>
      <c r="C458" s="13"/>
      <c r="D458" s="1314"/>
      <c r="E458" s="3"/>
      <c r="F458" s="1"/>
      <c r="G458" s="1"/>
      <c r="H458" s="1"/>
      <c r="I458" s="1"/>
    </row>
    <row r="459" spans="1:9" s="2" customFormat="1">
      <c r="A459" s="12"/>
      <c r="B459" s="16"/>
      <c r="C459" s="13"/>
      <c r="D459" s="1314"/>
      <c r="E459" s="3"/>
      <c r="F459" s="1"/>
      <c r="G459" s="1"/>
      <c r="H459" s="1"/>
      <c r="I459" s="1"/>
    </row>
    <row r="460" spans="1:9" s="2" customFormat="1">
      <c r="A460" s="12"/>
      <c r="B460" s="16"/>
      <c r="C460" s="13"/>
      <c r="D460" s="1314"/>
      <c r="E460" s="3"/>
      <c r="F460" s="1"/>
      <c r="G460" s="1"/>
      <c r="H460" s="1"/>
      <c r="I460" s="1"/>
    </row>
    <row r="461" spans="1:9" s="2" customFormat="1">
      <c r="A461" s="12"/>
      <c r="B461" s="16"/>
      <c r="C461" s="13"/>
      <c r="D461" s="1314"/>
      <c r="E461" s="3"/>
      <c r="F461" s="1"/>
      <c r="G461" s="1"/>
      <c r="H461" s="1"/>
      <c r="I461" s="1"/>
    </row>
    <row r="462" spans="1:9" s="2" customFormat="1">
      <c r="A462" s="12"/>
      <c r="B462" s="16"/>
      <c r="C462" s="13"/>
      <c r="D462" s="1314"/>
      <c r="E462" s="3"/>
      <c r="F462" s="1"/>
      <c r="G462" s="1"/>
      <c r="H462" s="1"/>
      <c r="I462" s="1"/>
    </row>
    <row r="463" spans="1:9" s="2" customFormat="1">
      <c r="A463" s="12"/>
      <c r="B463" s="16"/>
      <c r="C463" s="13"/>
      <c r="D463" s="1314"/>
      <c r="E463" s="3"/>
      <c r="F463" s="1"/>
      <c r="G463" s="1"/>
      <c r="H463" s="1"/>
      <c r="I463" s="1"/>
    </row>
    <row r="464" spans="1:9" s="2" customFormat="1">
      <c r="A464" s="12"/>
      <c r="B464" s="16"/>
      <c r="C464" s="13"/>
      <c r="D464" s="1314"/>
      <c r="E464" s="3"/>
      <c r="F464" s="1"/>
      <c r="G464" s="1"/>
      <c r="H464" s="1"/>
      <c r="I464" s="1"/>
    </row>
    <row r="465" spans="1:9" s="2" customFormat="1">
      <c r="A465" s="12"/>
      <c r="B465" s="16"/>
      <c r="C465" s="13"/>
      <c r="D465" s="1314"/>
      <c r="E465" s="3"/>
      <c r="F465" s="1"/>
      <c r="G465" s="1"/>
      <c r="H465" s="1"/>
      <c r="I465" s="1"/>
    </row>
    <row r="466" spans="1:9" s="2" customFormat="1">
      <c r="A466" s="12"/>
      <c r="B466" s="16"/>
      <c r="C466" s="13"/>
      <c r="D466" s="1314"/>
      <c r="E466" s="3"/>
      <c r="F466" s="1"/>
      <c r="G466" s="1"/>
      <c r="H466" s="1"/>
      <c r="I466" s="1"/>
    </row>
    <row r="467" spans="1:9" s="2" customFormat="1">
      <c r="A467" s="12"/>
      <c r="B467" s="16"/>
      <c r="C467" s="13"/>
      <c r="D467" s="1314"/>
      <c r="E467" s="3"/>
      <c r="F467" s="1"/>
      <c r="G467" s="1"/>
      <c r="H467" s="1"/>
      <c r="I467" s="1"/>
    </row>
    <row r="468" spans="1:9" s="2" customFormat="1">
      <c r="A468" s="12"/>
      <c r="B468" s="16"/>
      <c r="C468" s="13"/>
      <c r="D468" s="1314"/>
      <c r="E468" s="3"/>
      <c r="F468" s="1"/>
      <c r="G468" s="1"/>
      <c r="H468" s="1"/>
      <c r="I468" s="1"/>
    </row>
    <row r="469" spans="1:9" s="2" customFormat="1">
      <c r="A469" s="12"/>
      <c r="B469" s="16"/>
      <c r="C469" s="13"/>
      <c r="D469" s="1314"/>
      <c r="E469" s="3"/>
      <c r="F469" s="1"/>
      <c r="G469" s="1"/>
      <c r="H469" s="1"/>
      <c r="I469" s="1"/>
    </row>
    <row r="470" spans="1:9" s="2" customFormat="1">
      <c r="A470" s="12"/>
      <c r="B470" s="16"/>
      <c r="C470" s="13"/>
      <c r="D470" s="1314"/>
      <c r="E470" s="3"/>
      <c r="F470" s="1"/>
      <c r="G470" s="1"/>
      <c r="H470" s="1"/>
      <c r="I470" s="1"/>
    </row>
    <row r="471" spans="1:9" s="2" customFormat="1">
      <c r="A471" s="12"/>
      <c r="B471" s="16"/>
      <c r="C471" s="13"/>
      <c r="D471" s="1314"/>
      <c r="E471" s="3"/>
      <c r="F471" s="1"/>
      <c r="G471" s="1"/>
      <c r="H471" s="1"/>
      <c r="I471" s="1"/>
    </row>
    <row r="472" spans="1:9" s="2" customFormat="1">
      <c r="A472" s="12"/>
      <c r="B472" s="16"/>
      <c r="C472" s="13"/>
      <c r="D472" s="1314"/>
      <c r="E472" s="3"/>
      <c r="F472" s="1"/>
      <c r="G472" s="1"/>
      <c r="H472" s="1"/>
      <c r="I472" s="1"/>
    </row>
    <row r="473" spans="1:9" s="2" customFormat="1">
      <c r="A473" s="12"/>
      <c r="B473" s="16"/>
      <c r="C473" s="13"/>
      <c r="D473" s="1314"/>
      <c r="E473" s="3"/>
      <c r="F473" s="1"/>
      <c r="G473" s="1"/>
      <c r="H473" s="1"/>
      <c r="I473" s="1"/>
    </row>
    <row r="474" spans="1:9" s="2" customFormat="1">
      <c r="A474" s="12"/>
      <c r="B474" s="16"/>
      <c r="C474" s="13"/>
      <c r="D474" s="1314"/>
      <c r="E474" s="3"/>
      <c r="F474" s="1"/>
      <c r="G474" s="1"/>
      <c r="H474" s="1"/>
      <c r="I474" s="1"/>
    </row>
    <row r="475" spans="1:9" s="2" customFormat="1">
      <c r="A475" s="12"/>
      <c r="B475" s="16"/>
      <c r="C475" s="13"/>
      <c r="D475" s="1314"/>
      <c r="E475" s="3"/>
      <c r="F475" s="1"/>
      <c r="G475" s="1"/>
      <c r="H475" s="1"/>
      <c r="I475" s="1"/>
    </row>
    <row r="476" spans="1:9" s="2" customFormat="1">
      <c r="A476" s="12"/>
      <c r="B476" s="16"/>
      <c r="C476" s="13"/>
      <c r="D476" s="1314"/>
      <c r="E476" s="3"/>
      <c r="F476" s="1"/>
      <c r="G476" s="1"/>
      <c r="H476" s="1"/>
      <c r="I476" s="1"/>
    </row>
    <row r="477" spans="1:9" s="2" customFormat="1">
      <c r="A477" s="12"/>
      <c r="B477" s="16"/>
      <c r="C477" s="13"/>
      <c r="D477" s="1314"/>
      <c r="E477" s="3"/>
      <c r="F477" s="1"/>
      <c r="G477" s="1"/>
      <c r="H477" s="1"/>
      <c r="I477" s="1"/>
    </row>
    <row r="478" spans="1:9" s="2" customFormat="1">
      <c r="A478" s="12"/>
      <c r="B478" s="16"/>
      <c r="C478" s="13"/>
      <c r="D478" s="1314"/>
      <c r="E478" s="3"/>
      <c r="F478" s="1"/>
      <c r="G478" s="1"/>
      <c r="H478" s="1"/>
      <c r="I478" s="1"/>
    </row>
    <row r="479" spans="1:9" s="2" customFormat="1">
      <c r="A479" s="12"/>
      <c r="B479" s="16"/>
      <c r="C479" s="13"/>
      <c r="D479" s="1314"/>
      <c r="E479" s="3"/>
      <c r="F479" s="1"/>
      <c r="G479" s="1"/>
      <c r="H479" s="1"/>
      <c r="I479" s="1"/>
    </row>
    <row r="480" spans="1:9" s="2" customFormat="1">
      <c r="A480" s="12"/>
      <c r="B480" s="16"/>
      <c r="C480" s="13"/>
      <c r="D480" s="1314"/>
      <c r="E480" s="3"/>
      <c r="F480" s="1"/>
      <c r="G480" s="1"/>
      <c r="H480" s="1"/>
      <c r="I480" s="1"/>
    </row>
    <row r="481" spans="1:9" s="2" customFormat="1">
      <c r="A481" s="12"/>
      <c r="B481" s="16"/>
      <c r="C481" s="13"/>
      <c r="D481" s="1314"/>
      <c r="E481" s="3"/>
      <c r="F481" s="1"/>
      <c r="G481" s="1"/>
      <c r="H481" s="1"/>
      <c r="I481" s="1"/>
    </row>
    <row r="482" spans="1:9" s="2" customFormat="1">
      <c r="A482" s="12"/>
      <c r="B482" s="16"/>
      <c r="C482" s="13"/>
      <c r="D482" s="1314"/>
      <c r="E482" s="3"/>
      <c r="F482" s="1"/>
      <c r="G482" s="1"/>
      <c r="H482" s="1"/>
      <c r="I482" s="1"/>
    </row>
    <row r="483" spans="1:9" s="2" customFormat="1">
      <c r="A483" s="12"/>
      <c r="B483" s="16"/>
      <c r="C483" s="13"/>
      <c r="D483" s="1314"/>
      <c r="E483" s="3"/>
      <c r="F483" s="1"/>
      <c r="G483" s="1"/>
      <c r="H483" s="1"/>
      <c r="I483" s="1"/>
    </row>
    <row r="484" spans="1:9" s="2" customFormat="1">
      <c r="A484" s="12"/>
      <c r="B484" s="16"/>
      <c r="C484" s="13"/>
      <c r="D484" s="1314"/>
      <c r="E484" s="3"/>
      <c r="F484" s="1"/>
      <c r="G484" s="1"/>
      <c r="H484" s="1"/>
      <c r="I484" s="1"/>
    </row>
    <row r="485" spans="1:9" s="2" customFormat="1">
      <c r="A485" s="12"/>
      <c r="B485" s="16"/>
      <c r="C485" s="13"/>
      <c r="D485" s="1314"/>
      <c r="E485" s="3"/>
      <c r="F485" s="1"/>
      <c r="G485" s="1"/>
      <c r="H485" s="1"/>
      <c r="I485" s="1"/>
    </row>
    <row r="486" spans="1:9" s="2" customFormat="1">
      <c r="A486" s="12"/>
      <c r="B486" s="16"/>
      <c r="C486" s="13"/>
      <c r="D486" s="1314"/>
      <c r="E486" s="3"/>
      <c r="F486" s="1"/>
      <c r="G486" s="1"/>
      <c r="H486" s="1"/>
      <c r="I486" s="1"/>
    </row>
    <row r="487" spans="1:9" s="2" customFormat="1">
      <c r="A487" s="12"/>
      <c r="B487" s="16"/>
      <c r="C487" s="13"/>
      <c r="D487" s="1314"/>
      <c r="E487" s="3"/>
      <c r="F487" s="1"/>
      <c r="G487" s="1"/>
      <c r="H487" s="1"/>
      <c r="I487" s="1"/>
    </row>
    <row r="488" spans="1:9" s="2" customFormat="1">
      <c r="A488" s="12"/>
      <c r="B488" s="16"/>
      <c r="C488" s="13"/>
      <c r="D488" s="1314"/>
      <c r="E488" s="3"/>
      <c r="F488" s="1"/>
      <c r="G488" s="1"/>
      <c r="H488" s="1"/>
      <c r="I488" s="1"/>
    </row>
    <row r="489" spans="1:9" s="2" customFormat="1">
      <c r="A489" s="12"/>
      <c r="B489" s="16"/>
      <c r="C489" s="13"/>
      <c r="D489" s="1314"/>
      <c r="E489" s="3"/>
      <c r="F489" s="1"/>
      <c r="G489" s="1"/>
      <c r="H489" s="1"/>
      <c r="I489" s="1"/>
    </row>
    <row r="490" spans="1:9" s="2" customFormat="1">
      <c r="A490" s="12"/>
      <c r="B490" s="16"/>
      <c r="C490" s="13"/>
      <c r="D490" s="1314"/>
      <c r="E490" s="3"/>
      <c r="F490" s="1"/>
      <c r="G490" s="1"/>
      <c r="H490" s="1"/>
      <c r="I490" s="1"/>
    </row>
    <row r="491" spans="1:9" s="2" customFormat="1">
      <c r="A491" s="12"/>
      <c r="B491" s="16"/>
      <c r="C491" s="13"/>
      <c r="D491" s="1314"/>
      <c r="E491" s="3"/>
      <c r="F491" s="1"/>
      <c r="G491" s="1"/>
      <c r="H491" s="1"/>
      <c r="I491" s="1"/>
    </row>
    <row r="492" spans="1:9" s="2" customFormat="1">
      <c r="A492" s="12"/>
      <c r="B492" s="16"/>
      <c r="C492" s="13"/>
      <c r="D492" s="1314"/>
      <c r="E492" s="3"/>
      <c r="F492" s="1"/>
      <c r="G492" s="1"/>
      <c r="H492" s="1"/>
      <c r="I492" s="1"/>
    </row>
    <row r="493" spans="1:9" s="2" customFormat="1">
      <c r="A493" s="12"/>
      <c r="B493" s="16"/>
      <c r="C493" s="13"/>
      <c r="D493" s="1314"/>
      <c r="E493" s="3"/>
      <c r="F493" s="1"/>
      <c r="G493" s="1"/>
      <c r="H493" s="1"/>
      <c r="I493" s="1"/>
    </row>
    <row r="494" spans="1:9" s="2" customFormat="1">
      <c r="A494" s="12"/>
      <c r="B494" s="16"/>
      <c r="C494" s="13"/>
      <c r="D494" s="1314"/>
      <c r="E494" s="3"/>
      <c r="F494" s="1"/>
      <c r="G494" s="1"/>
      <c r="H494" s="1"/>
      <c r="I494" s="1"/>
    </row>
    <row r="495" spans="1:9" s="2" customFormat="1">
      <c r="A495" s="12"/>
      <c r="B495" s="16"/>
      <c r="C495" s="13"/>
      <c r="D495" s="1314"/>
      <c r="E495" s="3"/>
      <c r="F495" s="1"/>
      <c r="G495" s="1"/>
      <c r="H495" s="1"/>
      <c r="I495" s="1"/>
    </row>
    <row r="496" spans="1:9" s="2" customFormat="1">
      <c r="A496" s="12"/>
      <c r="B496" s="16"/>
      <c r="C496" s="13"/>
      <c r="D496" s="1314"/>
      <c r="E496" s="3"/>
      <c r="F496" s="1"/>
      <c r="G496" s="1"/>
      <c r="H496" s="1"/>
      <c r="I496" s="1"/>
    </row>
    <row r="497" spans="1:9" s="2" customFormat="1">
      <c r="A497" s="12"/>
      <c r="B497" s="16"/>
      <c r="C497" s="13"/>
      <c r="D497" s="1314"/>
      <c r="E497" s="3"/>
      <c r="F497" s="1"/>
      <c r="G497" s="1"/>
      <c r="H497" s="1"/>
      <c r="I497" s="1"/>
    </row>
    <row r="498" spans="1:9" s="2" customFormat="1">
      <c r="A498" s="12"/>
      <c r="B498" s="16"/>
      <c r="C498" s="13"/>
      <c r="D498" s="1314"/>
      <c r="E498" s="3"/>
      <c r="F498" s="1"/>
      <c r="G498" s="1"/>
      <c r="H498" s="1"/>
      <c r="I498" s="1"/>
    </row>
    <row r="499" spans="1:9" s="2" customFormat="1">
      <c r="A499" s="12"/>
      <c r="B499" s="16"/>
      <c r="C499" s="13"/>
      <c r="D499" s="1314"/>
      <c r="E499" s="3"/>
      <c r="F499" s="1"/>
      <c r="G499" s="1"/>
      <c r="H499" s="1"/>
      <c r="I499" s="1"/>
    </row>
    <row r="500" spans="1:9" s="2" customFormat="1">
      <c r="A500" s="12"/>
      <c r="B500" s="16"/>
      <c r="C500" s="13"/>
      <c r="D500" s="1314"/>
      <c r="E500" s="3"/>
      <c r="F500" s="1"/>
      <c r="G500" s="1"/>
      <c r="H500" s="1"/>
      <c r="I500" s="1"/>
    </row>
    <row r="501" spans="1:9" s="2" customFormat="1">
      <c r="A501" s="12"/>
      <c r="B501" s="16"/>
      <c r="C501" s="13"/>
      <c r="D501" s="1314"/>
      <c r="E501" s="3"/>
      <c r="F501" s="1"/>
      <c r="G501" s="1"/>
      <c r="H501" s="1"/>
      <c r="I501" s="1"/>
    </row>
    <row r="502" spans="1:9" s="2" customFormat="1">
      <c r="A502" s="12"/>
      <c r="B502" s="16"/>
      <c r="C502" s="13"/>
      <c r="D502" s="1314"/>
      <c r="E502" s="3"/>
      <c r="F502" s="1"/>
      <c r="G502" s="1"/>
      <c r="H502" s="1"/>
      <c r="I502" s="1"/>
    </row>
    <row r="503" spans="1:9" s="2" customFormat="1">
      <c r="A503" s="12"/>
      <c r="B503" s="16"/>
      <c r="C503" s="13"/>
      <c r="D503" s="1314"/>
      <c r="E503" s="3"/>
      <c r="F503" s="1"/>
      <c r="G503" s="1"/>
      <c r="H503" s="1"/>
      <c r="I503" s="1"/>
    </row>
    <row r="504" spans="1:9" s="2" customFormat="1">
      <c r="A504" s="12"/>
      <c r="B504" s="16"/>
      <c r="C504" s="13"/>
      <c r="D504" s="1314"/>
      <c r="E504" s="3"/>
      <c r="F504" s="1"/>
      <c r="G504" s="1"/>
      <c r="H504" s="1"/>
      <c r="I504" s="1"/>
    </row>
    <row r="505" spans="1:9" s="2" customFormat="1">
      <c r="A505" s="12"/>
      <c r="B505" s="16"/>
      <c r="C505" s="13"/>
      <c r="D505" s="1314"/>
      <c r="E505" s="3"/>
      <c r="F505" s="1"/>
      <c r="G505" s="1"/>
      <c r="H505" s="1"/>
      <c r="I505" s="1"/>
    </row>
    <row r="506" spans="1:9" s="2" customFormat="1">
      <c r="A506" s="12"/>
      <c r="B506" s="16"/>
      <c r="C506" s="13"/>
      <c r="D506" s="1314"/>
      <c r="E506" s="3"/>
      <c r="F506" s="1"/>
      <c r="G506" s="1"/>
      <c r="H506" s="1"/>
      <c r="I506" s="1"/>
    </row>
    <row r="507" spans="1:9" s="2" customFormat="1">
      <c r="A507" s="12"/>
      <c r="B507" s="16"/>
      <c r="C507" s="13"/>
      <c r="D507" s="1314"/>
      <c r="E507" s="3"/>
      <c r="F507" s="1"/>
      <c r="G507" s="1"/>
      <c r="H507" s="1"/>
      <c r="I507" s="1"/>
    </row>
    <row r="508" spans="1:9" s="2" customFormat="1">
      <c r="A508" s="12"/>
      <c r="B508" s="16"/>
      <c r="C508" s="13"/>
      <c r="D508" s="1314"/>
      <c r="E508" s="3"/>
      <c r="F508" s="1"/>
      <c r="G508" s="1"/>
      <c r="H508" s="1"/>
      <c r="I508" s="1"/>
    </row>
    <row r="509" spans="1:9" s="2" customFormat="1">
      <c r="A509" s="12"/>
      <c r="B509" s="16"/>
      <c r="C509" s="13"/>
      <c r="D509" s="1314"/>
      <c r="E509" s="3"/>
      <c r="F509" s="1"/>
      <c r="G509" s="1"/>
      <c r="H509" s="1"/>
      <c r="I509" s="1"/>
    </row>
    <row r="510" spans="1:9" s="2" customFormat="1">
      <c r="A510" s="12"/>
      <c r="B510" s="16"/>
      <c r="C510" s="13"/>
      <c r="D510" s="1314"/>
      <c r="E510" s="3"/>
      <c r="F510" s="1"/>
      <c r="G510" s="1"/>
      <c r="H510" s="1"/>
      <c r="I510" s="1"/>
    </row>
    <row r="511" spans="1:9" s="2" customFormat="1">
      <c r="A511" s="12"/>
      <c r="B511" s="16"/>
      <c r="C511" s="13"/>
      <c r="D511" s="1314"/>
      <c r="E511" s="3"/>
      <c r="F511" s="1"/>
      <c r="G511" s="1"/>
      <c r="H511" s="1"/>
      <c r="I511" s="1"/>
    </row>
    <row r="512" spans="1:9" s="2" customFormat="1">
      <c r="A512" s="12"/>
      <c r="B512" s="16"/>
      <c r="C512" s="13"/>
      <c r="D512" s="1314"/>
      <c r="E512" s="3"/>
      <c r="F512" s="1"/>
      <c r="G512" s="1"/>
      <c r="H512" s="1"/>
      <c r="I512" s="1"/>
    </row>
    <row r="513" spans="1:9" s="2" customFormat="1">
      <c r="A513" s="12"/>
      <c r="B513" s="16"/>
      <c r="C513" s="13"/>
      <c r="D513" s="1314"/>
      <c r="E513" s="3"/>
      <c r="F513" s="1"/>
      <c r="G513" s="1"/>
      <c r="H513" s="1"/>
      <c r="I513" s="1"/>
    </row>
    <row r="514" spans="1:9" s="2" customFormat="1">
      <c r="A514" s="12"/>
      <c r="B514" s="16"/>
      <c r="C514" s="13"/>
      <c r="D514" s="1314"/>
      <c r="E514" s="3"/>
      <c r="F514" s="1"/>
      <c r="G514" s="1"/>
      <c r="H514" s="1"/>
      <c r="I514" s="1"/>
    </row>
    <row r="515" spans="1:9" s="2" customFormat="1">
      <c r="A515" s="12"/>
      <c r="B515" s="16"/>
      <c r="C515" s="13"/>
      <c r="D515" s="1314"/>
      <c r="E515" s="3"/>
      <c r="F515" s="1"/>
      <c r="G515" s="1"/>
      <c r="H515" s="1"/>
      <c r="I515" s="1"/>
    </row>
    <row r="516" spans="1:9" s="2" customFormat="1">
      <c r="A516" s="12"/>
      <c r="B516" s="16"/>
      <c r="C516" s="13"/>
      <c r="D516" s="1314"/>
      <c r="E516" s="3"/>
      <c r="F516" s="1"/>
      <c r="G516" s="1"/>
      <c r="H516" s="1"/>
      <c r="I516" s="1"/>
    </row>
    <row r="517" spans="1:9" s="2" customFormat="1">
      <c r="A517" s="12"/>
      <c r="B517" s="17"/>
      <c r="C517" s="13"/>
      <c r="D517" s="1314"/>
      <c r="E517" s="3"/>
      <c r="F517" s="1"/>
      <c r="G517" s="1"/>
      <c r="H517" s="1"/>
      <c r="I517" s="1"/>
    </row>
    <row r="518" spans="1:9" s="2" customFormat="1">
      <c r="A518" s="12"/>
      <c r="B518" s="17"/>
      <c r="C518" s="13"/>
      <c r="D518" s="1314"/>
      <c r="E518" s="3"/>
      <c r="F518" s="1"/>
      <c r="G518" s="1"/>
      <c r="H518" s="1"/>
      <c r="I518" s="1"/>
    </row>
    <row r="519" spans="1:9" s="2" customFormat="1">
      <c r="A519" s="12"/>
      <c r="B519" s="17"/>
      <c r="C519" s="13"/>
      <c r="D519" s="1314"/>
      <c r="E519" s="3"/>
      <c r="F519" s="1"/>
      <c r="G519" s="1"/>
      <c r="H519" s="1"/>
      <c r="I519" s="1"/>
    </row>
    <row r="520" spans="1:9" s="2" customFormat="1">
      <c r="A520" s="12"/>
      <c r="B520" s="17"/>
      <c r="C520" s="13"/>
      <c r="D520" s="1314"/>
      <c r="E520" s="3"/>
      <c r="F520" s="1"/>
      <c r="G520" s="1"/>
      <c r="H520" s="1"/>
      <c r="I520" s="1"/>
    </row>
    <row r="521" spans="1:9" s="2" customFormat="1">
      <c r="A521" s="12"/>
      <c r="B521" s="17"/>
      <c r="C521" s="13"/>
      <c r="D521" s="1314"/>
      <c r="E521" s="3"/>
      <c r="F521" s="1"/>
      <c r="G521" s="1"/>
      <c r="H521" s="1"/>
      <c r="I521" s="1"/>
    </row>
    <row r="522" spans="1:9" s="2" customFormat="1">
      <c r="A522" s="12"/>
      <c r="B522" s="17"/>
      <c r="C522" s="13"/>
      <c r="D522" s="1314"/>
      <c r="E522" s="3"/>
      <c r="F522" s="1"/>
      <c r="G522" s="1"/>
      <c r="H522" s="1"/>
      <c r="I522" s="1"/>
    </row>
    <row r="523" spans="1:9" s="2" customFormat="1">
      <c r="A523" s="12"/>
      <c r="B523" s="17"/>
      <c r="C523" s="13"/>
      <c r="D523" s="1314"/>
      <c r="E523" s="3"/>
      <c r="F523" s="1"/>
      <c r="G523" s="1"/>
      <c r="H523" s="1"/>
      <c r="I523" s="1"/>
    </row>
    <row r="524" spans="1:9" s="2" customFormat="1">
      <c r="A524" s="12"/>
      <c r="B524" s="17"/>
      <c r="C524" s="13"/>
      <c r="D524" s="1314"/>
      <c r="E524" s="3"/>
      <c r="F524" s="1"/>
      <c r="G524" s="1"/>
      <c r="H524" s="1"/>
      <c r="I524" s="1"/>
    </row>
    <row r="525" spans="1:9" s="2" customFormat="1">
      <c r="A525" s="12"/>
      <c r="B525" s="17"/>
      <c r="C525" s="13"/>
      <c r="D525" s="1314"/>
      <c r="E525" s="3"/>
      <c r="F525" s="1"/>
      <c r="G525" s="1"/>
      <c r="H525" s="1"/>
      <c r="I525" s="1"/>
    </row>
    <row r="526" spans="1:9" s="2" customFormat="1">
      <c r="A526" s="12"/>
      <c r="B526" s="17"/>
      <c r="C526" s="13"/>
      <c r="D526" s="1314"/>
      <c r="E526" s="3"/>
      <c r="F526" s="1"/>
      <c r="G526" s="1"/>
      <c r="H526" s="1"/>
      <c r="I526" s="1"/>
    </row>
    <row r="527" spans="1:9" s="2" customFormat="1">
      <c r="A527" s="12"/>
      <c r="B527" s="17"/>
      <c r="C527" s="13"/>
      <c r="D527" s="1314"/>
      <c r="E527" s="3"/>
      <c r="F527" s="1"/>
      <c r="G527" s="1"/>
      <c r="H527" s="1"/>
      <c r="I527" s="1"/>
    </row>
    <row r="528" spans="1:9" s="2" customFormat="1">
      <c r="A528" s="12"/>
      <c r="B528" s="17"/>
      <c r="C528" s="13"/>
      <c r="D528" s="1314"/>
      <c r="E528" s="3"/>
      <c r="F528" s="1"/>
      <c r="G528" s="1"/>
      <c r="H528" s="1"/>
      <c r="I528" s="1"/>
    </row>
    <row r="529" spans="1:9" s="2" customFormat="1">
      <c r="A529" s="12"/>
      <c r="B529" s="17"/>
      <c r="C529" s="13"/>
      <c r="D529" s="1314"/>
      <c r="E529" s="3"/>
      <c r="F529" s="1"/>
      <c r="G529" s="1"/>
      <c r="H529" s="1"/>
      <c r="I529" s="1"/>
    </row>
    <row r="530" spans="1:9" s="2" customFormat="1">
      <c r="A530" s="12"/>
      <c r="B530" s="17"/>
      <c r="C530" s="13"/>
      <c r="D530" s="1314"/>
      <c r="E530" s="3"/>
      <c r="F530" s="1"/>
      <c r="G530" s="1"/>
      <c r="H530" s="1"/>
      <c r="I530" s="1"/>
    </row>
    <row r="531" spans="1:9" s="2" customFormat="1">
      <c r="A531" s="12"/>
      <c r="B531" s="17"/>
      <c r="C531" s="13"/>
      <c r="D531" s="1314"/>
      <c r="E531" s="3"/>
      <c r="F531" s="1"/>
      <c r="G531" s="1"/>
      <c r="H531" s="1"/>
      <c r="I531" s="1"/>
    </row>
    <row r="532" spans="1:9" s="2" customFormat="1">
      <c r="A532" s="12"/>
      <c r="B532" s="17"/>
      <c r="C532" s="13"/>
      <c r="D532" s="1314"/>
      <c r="E532" s="3"/>
      <c r="F532" s="1"/>
      <c r="G532" s="1"/>
      <c r="H532" s="1"/>
      <c r="I532" s="1"/>
    </row>
    <row r="533" spans="1:9" s="2" customFormat="1">
      <c r="A533" s="12"/>
      <c r="B533" s="17"/>
      <c r="C533" s="13"/>
      <c r="D533" s="1314"/>
      <c r="E533" s="3"/>
      <c r="F533" s="1"/>
      <c r="G533" s="1"/>
      <c r="H533" s="1"/>
      <c r="I533" s="1"/>
    </row>
    <row r="534" spans="1:9" s="2" customFormat="1">
      <c r="A534" s="12"/>
      <c r="B534" s="17"/>
      <c r="C534" s="13"/>
      <c r="D534" s="1314"/>
      <c r="E534" s="3"/>
      <c r="F534" s="1"/>
      <c r="G534" s="1"/>
      <c r="H534" s="1"/>
      <c r="I534" s="1"/>
    </row>
    <row r="535" spans="1:9" s="2" customFormat="1">
      <c r="A535" s="12"/>
      <c r="B535" s="17"/>
      <c r="C535" s="13"/>
      <c r="D535" s="1314"/>
      <c r="E535" s="3"/>
      <c r="F535" s="1"/>
      <c r="G535" s="1"/>
      <c r="H535" s="1"/>
      <c r="I535" s="1"/>
    </row>
    <row r="536" spans="1:9" s="2" customFormat="1">
      <c r="A536" s="12"/>
      <c r="B536" s="17"/>
      <c r="C536" s="13"/>
      <c r="D536" s="1314"/>
      <c r="E536" s="3"/>
      <c r="F536" s="1"/>
      <c r="G536" s="1"/>
      <c r="H536" s="1"/>
      <c r="I536" s="1"/>
    </row>
    <row r="537" spans="1:9" s="2" customFormat="1">
      <c r="A537" s="12"/>
      <c r="B537" s="17"/>
      <c r="C537" s="13"/>
      <c r="D537" s="1314"/>
      <c r="E537" s="3"/>
      <c r="F537" s="1"/>
      <c r="G537" s="1"/>
      <c r="H537" s="1"/>
      <c r="I537" s="1"/>
    </row>
    <row r="538" spans="1:9" s="2" customFormat="1">
      <c r="A538" s="12"/>
      <c r="B538" s="17"/>
      <c r="C538" s="13"/>
      <c r="D538" s="1314"/>
      <c r="E538" s="3"/>
      <c r="F538" s="1"/>
      <c r="G538" s="1"/>
      <c r="H538" s="1"/>
      <c r="I538" s="1"/>
    </row>
    <row r="539" spans="1:9" s="2" customFormat="1">
      <c r="A539" s="12"/>
      <c r="B539" s="17"/>
      <c r="C539" s="13"/>
      <c r="D539" s="1314"/>
      <c r="E539" s="3"/>
      <c r="F539" s="1"/>
      <c r="G539" s="1"/>
      <c r="H539" s="1"/>
      <c r="I539" s="1"/>
    </row>
    <row r="540" spans="1:9" s="2" customFormat="1">
      <c r="A540" s="12"/>
      <c r="B540" s="17"/>
      <c r="C540" s="13"/>
      <c r="D540" s="1314"/>
      <c r="E540" s="3"/>
      <c r="F540" s="1"/>
      <c r="G540" s="1"/>
      <c r="H540" s="1"/>
      <c r="I540" s="1"/>
    </row>
    <row r="541" spans="1:9" s="2" customFormat="1">
      <c r="A541" s="12"/>
      <c r="B541" s="17"/>
      <c r="C541" s="13"/>
      <c r="D541" s="1314"/>
      <c r="E541" s="3"/>
      <c r="F541" s="1"/>
      <c r="G541" s="1"/>
      <c r="H541" s="1"/>
      <c r="I541" s="1"/>
    </row>
    <row r="542" spans="1:9" s="2" customFormat="1">
      <c r="A542" s="12"/>
      <c r="B542" s="17"/>
      <c r="C542" s="13"/>
      <c r="D542" s="1314"/>
      <c r="E542" s="3"/>
      <c r="F542" s="1"/>
      <c r="G542" s="1"/>
      <c r="H542" s="1"/>
      <c r="I542" s="1"/>
    </row>
    <row r="543" spans="1:9" s="2" customFormat="1">
      <c r="A543" s="12"/>
      <c r="B543" s="17"/>
      <c r="C543" s="13"/>
      <c r="D543" s="1314"/>
      <c r="E543" s="3"/>
      <c r="F543" s="1"/>
      <c r="G543" s="1"/>
      <c r="H543" s="1"/>
      <c r="I543" s="1"/>
    </row>
    <row r="544" spans="1:9" s="2" customFormat="1">
      <c r="A544" s="12"/>
      <c r="B544" s="17"/>
      <c r="C544" s="13"/>
      <c r="D544" s="1314"/>
      <c r="E544" s="3"/>
      <c r="F544" s="1"/>
      <c r="G544" s="1"/>
      <c r="H544" s="1"/>
      <c r="I544" s="1"/>
    </row>
    <row r="545" spans="1:9" s="2" customFormat="1">
      <c r="A545" s="12"/>
      <c r="B545" s="17"/>
      <c r="C545" s="13"/>
      <c r="D545" s="1314"/>
      <c r="E545" s="3"/>
      <c r="F545" s="1"/>
      <c r="G545" s="1"/>
      <c r="H545" s="1"/>
      <c r="I545" s="1"/>
    </row>
    <row r="546" spans="1:9" s="2" customFormat="1">
      <c r="A546" s="12"/>
      <c r="B546" s="17"/>
      <c r="C546" s="13"/>
      <c r="D546" s="1314"/>
      <c r="E546" s="3"/>
      <c r="F546" s="1"/>
      <c r="G546" s="1"/>
      <c r="H546" s="1"/>
      <c r="I546" s="1"/>
    </row>
    <row r="547" spans="1:9" s="2" customFormat="1">
      <c r="A547" s="12"/>
      <c r="B547" s="17"/>
      <c r="C547" s="13"/>
      <c r="D547" s="1314"/>
      <c r="E547" s="3"/>
      <c r="F547" s="1"/>
      <c r="G547" s="1"/>
      <c r="H547" s="1"/>
      <c r="I547" s="1"/>
    </row>
    <row r="548" spans="1:9" s="2" customFormat="1">
      <c r="A548" s="12"/>
      <c r="B548" s="17"/>
      <c r="C548" s="13"/>
      <c r="D548" s="1314"/>
      <c r="E548" s="3"/>
      <c r="F548" s="1"/>
      <c r="G548" s="1"/>
      <c r="H548" s="1"/>
      <c r="I548" s="1"/>
    </row>
    <row r="549" spans="1:9" s="2" customFormat="1">
      <c r="A549" s="12"/>
      <c r="B549" s="17"/>
      <c r="C549" s="13"/>
      <c r="D549" s="1314"/>
      <c r="E549" s="3"/>
      <c r="F549" s="1"/>
      <c r="G549" s="1"/>
      <c r="H549" s="1"/>
      <c r="I549" s="1"/>
    </row>
    <row r="550" spans="1:9" s="2" customFormat="1">
      <c r="A550" s="12"/>
      <c r="B550" s="17"/>
      <c r="C550" s="13"/>
      <c r="D550" s="1314"/>
      <c r="E550" s="3"/>
      <c r="F550" s="1"/>
      <c r="G550" s="1"/>
      <c r="H550" s="1"/>
      <c r="I550" s="1"/>
    </row>
    <row r="551" spans="1:9" s="2" customFormat="1">
      <c r="A551" s="12"/>
      <c r="B551" s="17"/>
      <c r="C551" s="13"/>
      <c r="D551" s="1314"/>
      <c r="E551" s="3"/>
      <c r="F551" s="1"/>
      <c r="G551" s="1"/>
      <c r="H551" s="1"/>
      <c r="I551" s="1"/>
    </row>
    <row r="552" spans="1:9" s="2" customFormat="1">
      <c r="A552" s="12"/>
      <c r="B552" s="17"/>
      <c r="C552" s="13"/>
      <c r="D552" s="1314"/>
      <c r="E552" s="3"/>
      <c r="F552" s="1"/>
      <c r="G552" s="1"/>
      <c r="H552" s="1"/>
      <c r="I552" s="1"/>
    </row>
    <row r="553" spans="1:9" s="2" customFormat="1">
      <c r="A553" s="12"/>
      <c r="B553" s="17"/>
      <c r="C553" s="13"/>
      <c r="D553" s="1314"/>
      <c r="E553" s="3"/>
      <c r="F553" s="1"/>
      <c r="G553" s="1"/>
      <c r="H553" s="1"/>
      <c r="I553" s="1"/>
    </row>
    <row r="554" spans="1:9">
      <c r="A554" s="12"/>
      <c r="B554" s="17"/>
      <c r="C554" s="13"/>
    </row>
    <row r="555" spans="1:9">
      <c r="A555" s="12"/>
      <c r="B555" s="17"/>
      <c r="C555" s="13"/>
    </row>
    <row r="556" spans="1:9">
      <c r="A556" s="12"/>
      <c r="B556" s="17"/>
      <c r="C556" s="13"/>
    </row>
    <row r="557" spans="1:9">
      <c r="A557" s="12"/>
      <c r="B557" s="17"/>
      <c r="C557" s="13"/>
    </row>
    <row r="558" spans="1:9">
      <c r="A558" s="12"/>
      <c r="B558" s="17"/>
      <c r="C558" s="13"/>
    </row>
    <row r="559" spans="1:9">
      <c r="A559" s="12"/>
      <c r="B559" s="17"/>
      <c r="C559" s="13"/>
    </row>
    <row r="560" spans="1:9">
      <c r="A560" s="12"/>
      <c r="B560" s="17"/>
      <c r="C560" s="13"/>
    </row>
    <row r="561" spans="1:5">
      <c r="A561" s="12"/>
      <c r="B561" s="17"/>
      <c r="C561" s="13"/>
    </row>
    <row r="562" spans="1:5">
      <c r="A562" s="12"/>
      <c r="B562" s="17"/>
      <c r="C562" s="13"/>
    </row>
    <row r="563" spans="1:5">
      <c r="A563" s="12"/>
      <c r="B563" s="17"/>
      <c r="C563" s="13"/>
    </row>
    <row r="564" spans="1:5">
      <c r="A564" s="12"/>
      <c r="B564" s="17"/>
      <c r="C564" s="13"/>
    </row>
    <row r="565" spans="1:5">
      <c r="A565" s="12"/>
      <c r="B565" s="17"/>
      <c r="C565" s="13"/>
    </row>
    <row r="566" spans="1:5">
      <c r="A566" s="12"/>
      <c r="B566" s="17"/>
      <c r="C566" s="13"/>
    </row>
    <row r="567" spans="1:5" s="14" customFormat="1">
      <c r="A567" s="12"/>
      <c r="B567" s="17"/>
      <c r="C567" s="13"/>
      <c r="D567" s="1314"/>
      <c r="E567" s="3"/>
    </row>
    <row r="568" spans="1:5" s="14" customFormat="1">
      <c r="A568" s="12"/>
      <c r="B568" s="17"/>
      <c r="C568" s="13"/>
      <c r="D568" s="1314"/>
      <c r="E568" s="3"/>
    </row>
    <row r="569" spans="1:5">
      <c r="A569" s="12"/>
      <c r="B569" s="17"/>
      <c r="C569" s="13"/>
    </row>
    <row r="570" spans="1:5">
      <c r="A570" s="12"/>
      <c r="B570" s="19"/>
      <c r="C570" s="13"/>
      <c r="D570" s="1324"/>
    </row>
    <row r="571" spans="1:5">
      <c r="A571" s="12"/>
      <c r="B571" s="19"/>
      <c r="C571" s="13"/>
      <c r="D571" s="1324"/>
    </row>
    <row r="572" spans="1:5">
      <c r="A572" s="1"/>
      <c r="B572" s="1"/>
      <c r="C572" s="18"/>
      <c r="D572" s="1330"/>
      <c r="E572" s="1"/>
    </row>
    <row r="573" spans="1:5">
      <c r="C573" s="18"/>
    </row>
    <row r="574" spans="1:5">
      <c r="C574" s="1"/>
    </row>
  </sheetData>
  <sheetProtection algorithmName="SHA-512" hashValue="BMyhk1HsYSak90l+X0P0YWxN2QW7bSvV3T/TCQrxTQIe/UTJpou9qLZwCb6n3DE/2dyUowp2lDid53S7qYvWXA==" saltValue="kp75d8Hafi+609pXnUgXsQ==" spinCount="100000" sheet="1" objects="1" scenarios="1" formatColumns="0" formatRows="0"/>
  <protectedRanges>
    <protectedRange sqref="D108 D113:D114 D96:D105 D182:D65535 D76:D77 D1:D22 D30:D41 D45:D46 D66:D73 D57:D59 D62 D92:D93 D80:D89 D127:D142 D149 D145:D146 D178:D179 D166:D175 D152:D161 D164" name="Obseg3"/>
    <protectedRange sqref="D23 C25:C29" name="Obseg3_1"/>
    <protectedRange sqref="D91 D181 D95 D109:D112 D75 D177 D115:D126 D63:D65 D79 D42:D44 D47:D56 D60:D61 D147:D148 D143:D144 D150:D151 D162:D163 D165" name="Obseg3_1_1_1"/>
  </protectedRanges>
  <mergeCells count="18">
    <mergeCell ref="F1:G1"/>
    <mergeCell ref="H1:I1"/>
    <mergeCell ref="F36:G36"/>
    <mergeCell ref="H36:I36"/>
    <mergeCell ref="F21:G21"/>
    <mergeCell ref="H21:I21"/>
    <mergeCell ref="F72:G72"/>
    <mergeCell ref="H72:I72"/>
    <mergeCell ref="F88:G88"/>
    <mergeCell ref="H88:I88"/>
    <mergeCell ref="F174:G174"/>
    <mergeCell ref="H174:I174"/>
    <mergeCell ref="F138:G138"/>
    <mergeCell ref="H138:I138"/>
    <mergeCell ref="F104:G104"/>
    <mergeCell ref="H104:I104"/>
    <mergeCell ref="F159:G159"/>
    <mergeCell ref="H159:I159"/>
  </mergeCells>
  <conditionalFormatting sqref="E137 D19:E21 D66:E67 D76:E77 E141 D30 D69:E71 D68 D83 D31:E35 D23:E23 E24 D41:E41 D81:E82 E152 E166">
    <cfRule type="cellIs" dxfId="194" priority="710" stopIfTrue="1" operator="equal">
      <formula>0</formula>
    </cfRule>
  </conditionalFormatting>
  <conditionalFormatting sqref="E26:E27">
    <cfRule type="cellIs" dxfId="193" priority="687" stopIfTrue="1" operator="equal">
      <formula>0</formula>
    </cfRule>
  </conditionalFormatting>
  <conditionalFormatting sqref="D42:E42">
    <cfRule type="cellIs" dxfId="192" priority="670" stopIfTrue="1" operator="equal">
      <formula>0</formula>
    </cfRule>
  </conditionalFormatting>
  <conditionalFormatting sqref="D38:E40 D45:E45 D57:E57">
    <cfRule type="cellIs" dxfId="191" priority="561" stopIfTrue="1" operator="equal">
      <formula>0</formula>
    </cfRule>
  </conditionalFormatting>
  <conditionalFormatting sqref="D75:E75">
    <cfRule type="cellIs" dxfId="190" priority="544" stopIfTrue="1" operator="equal">
      <formula>0</formula>
    </cfRule>
  </conditionalFormatting>
  <conditionalFormatting sqref="D36:E36">
    <cfRule type="cellIs" dxfId="189" priority="87" stopIfTrue="1" operator="equal">
      <formula>0</formula>
    </cfRule>
  </conditionalFormatting>
  <conditionalFormatting sqref="D72:E72">
    <cfRule type="cellIs" dxfId="188" priority="86" stopIfTrue="1" operator="equal">
      <formula>0</formula>
    </cfRule>
  </conditionalFormatting>
  <conditionalFormatting sqref="I31">
    <cfRule type="cellIs" dxfId="187" priority="75" stopIfTrue="1" operator="equal">
      <formula>0</formula>
    </cfRule>
  </conditionalFormatting>
  <conditionalFormatting sqref="D138:E138">
    <cfRule type="cellIs" dxfId="186" priority="83" stopIfTrue="1" operator="equal">
      <formula>0</formula>
    </cfRule>
  </conditionalFormatting>
  <conditionalFormatting sqref="G31">
    <cfRule type="cellIs" dxfId="185" priority="76" stopIfTrue="1" operator="equal">
      <formula>0</formula>
    </cfRule>
  </conditionalFormatting>
  <conditionalFormatting sqref="D159:E159">
    <cfRule type="cellIs" dxfId="184" priority="78" stopIfTrue="1" operator="equal">
      <formula>0</formula>
    </cfRule>
  </conditionalFormatting>
  <conditionalFormatting sqref="D25:D29">
    <cfRule type="cellIs" dxfId="183" priority="70" stopIfTrue="1" operator="equal">
      <formula>0</formula>
    </cfRule>
  </conditionalFormatting>
  <conditionalFormatting sqref="G69">
    <cfRule type="cellIs" dxfId="182" priority="74" stopIfTrue="1" operator="equal">
      <formula>0</formula>
    </cfRule>
  </conditionalFormatting>
  <conditionalFormatting sqref="I69">
    <cfRule type="cellIs" dxfId="181" priority="73" stopIfTrue="1" operator="equal">
      <formula>0</formula>
    </cfRule>
  </conditionalFormatting>
  <conditionalFormatting sqref="E25">
    <cfRule type="cellIs" dxfId="180" priority="69" stopIfTrue="1" operator="equal">
      <formula>0</formula>
    </cfRule>
  </conditionalFormatting>
  <conditionalFormatting sqref="E28:E29">
    <cfRule type="cellIs" dxfId="179" priority="68" stopIfTrue="1" operator="equal">
      <formula>0</formula>
    </cfRule>
  </conditionalFormatting>
  <conditionalFormatting sqref="D43:E43">
    <cfRule type="cellIs" dxfId="178" priority="67" stopIfTrue="1" operator="equal">
      <formula>0</formula>
    </cfRule>
  </conditionalFormatting>
  <conditionalFormatting sqref="D44:E44">
    <cfRule type="cellIs" dxfId="177" priority="66" stopIfTrue="1" operator="equal">
      <formula>0</formula>
    </cfRule>
  </conditionalFormatting>
  <conditionalFormatting sqref="D46:E46">
    <cfRule type="cellIs" dxfId="176" priority="65" stopIfTrue="1" operator="equal">
      <formula>0</formula>
    </cfRule>
  </conditionalFormatting>
  <conditionalFormatting sqref="D47:E47">
    <cfRule type="cellIs" dxfId="175" priority="64" stopIfTrue="1" operator="equal">
      <formula>0</formula>
    </cfRule>
  </conditionalFormatting>
  <conditionalFormatting sqref="D48:E48">
    <cfRule type="cellIs" dxfId="174" priority="63" stopIfTrue="1" operator="equal">
      <formula>0</formula>
    </cfRule>
  </conditionalFormatting>
  <conditionalFormatting sqref="D49:E49 D56:E56">
    <cfRule type="cellIs" dxfId="173" priority="62" stopIfTrue="1" operator="equal">
      <formula>0</formula>
    </cfRule>
  </conditionalFormatting>
  <conditionalFormatting sqref="D50:E50">
    <cfRule type="cellIs" dxfId="172" priority="61" stopIfTrue="1" operator="equal">
      <formula>0</formula>
    </cfRule>
  </conditionalFormatting>
  <conditionalFormatting sqref="D51:E51">
    <cfRule type="cellIs" dxfId="171" priority="60" stopIfTrue="1" operator="equal">
      <formula>0</formula>
    </cfRule>
  </conditionalFormatting>
  <conditionalFormatting sqref="D52:E52">
    <cfRule type="cellIs" dxfId="170" priority="59" stopIfTrue="1" operator="equal">
      <formula>0</formula>
    </cfRule>
  </conditionalFormatting>
  <conditionalFormatting sqref="D53:E53">
    <cfRule type="cellIs" dxfId="169" priority="58" stopIfTrue="1" operator="equal">
      <formula>0</formula>
    </cfRule>
  </conditionalFormatting>
  <conditionalFormatting sqref="D54:E54">
    <cfRule type="cellIs" dxfId="168" priority="57" stopIfTrue="1" operator="equal">
      <formula>0</formula>
    </cfRule>
  </conditionalFormatting>
  <conditionalFormatting sqref="D55:E55">
    <cfRule type="cellIs" dxfId="167" priority="56" stopIfTrue="1" operator="equal">
      <formula>0</formula>
    </cfRule>
  </conditionalFormatting>
  <conditionalFormatting sqref="D59:E59">
    <cfRule type="cellIs" dxfId="166" priority="55" stopIfTrue="1" operator="equal">
      <formula>0</formula>
    </cfRule>
  </conditionalFormatting>
  <conditionalFormatting sqref="D60:E61 D64:E65">
    <cfRule type="cellIs" dxfId="165" priority="54" stopIfTrue="1" operator="equal">
      <formula>0</formula>
    </cfRule>
  </conditionalFormatting>
  <conditionalFormatting sqref="D58:E58">
    <cfRule type="cellIs" dxfId="164" priority="53" stopIfTrue="1" operator="equal">
      <formula>0</formula>
    </cfRule>
  </conditionalFormatting>
  <conditionalFormatting sqref="D62:E62">
    <cfRule type="cellIs" dxfId="163" priority="52" stopIfTrue="1" operator="equal">
      <formula>0</formula>
    </cfRule>
  </conditionalFormatting>
  <conditionalFormatting sqref="D63:E63">
    <cfRule type="cellIs" dxfId="162" priority="51" stopIfTrue="1" operator="equal">
      <formula>0</formula>
    </cfRule>
  </conditionalFormatting>
  <conditionalFormatting sqref="D80:E80">
    <cfRule type="cellIs" dxfId="161" priority="50" stopIfTrue="1" operator="equal">
      <formula>0</formula>
    </cfRule>
  </conditionalFormatting>
  <conditionalFormatting sqref="D79:E79">
    <cfRule type="cellIs" dxfId="160" priority="49" stopIfTrue="1" operator="equal">
      <formula>0</formula>
    </cfRule>
  </conditionalFormatting>
  <conditionalFormatting sqref="D92:E93 D86:E87 D99 D97:E98">
    <cfRule type="cellIs" dxfId="159" priority="48" stopIfTrue="1" operator="equal">
      <formula>0</formula>
    </cfRule>
  </conditionalFormatting>
  <conditionalFormatting sqref="D91:E91">
    <cfRule type="cellIs" dxfId="158" priority="47" stopIfTrue="1" operator="equal">
      <formula>0</formula>
    </cfRule>
  </conditionalFormatting>
  <conditionalFormatting sqref="D88:E88">
    <cfRule type="cellIs" dxfId="157" priority="46" stopIfTrue="1" operator="equal">
      <formula>0</formula>
    </cfRule>
  </conditionalFormatting>
  <conditionalFormatting sqref="D96:E96">
    <cfRule type="cellIs" dxfId="156" priority="45" stopIfTrue="1" operator="equal">
      <formula>0</formula>
    </cfRule>
  </conditionalFormatting>
  <conditionalFormatting sqref="D95:E95">
    <cfRule type="cellIs" dxfId="155" priority="44" stopIfTrue="1" operator="equal">
      <formula>0</formula>
    </cfRule>
  </conditionalFormatting>
  <conditionalFormatting sqref="D127:E127 D102:E103 D131 D129:E130">
    <cfRule type="cellIs" dxfId="154" priority="43" stopIfTrue="1" operator="equal">
      <formula>0</formula>
    </cfRule>
  </conditionalFormatting>
  <conditionalFormatting sqref="D119:E119">
    <cfRule type="cellIs" dxfId="153" priority="27" stopIfTrue="1" operator="equal">
      <formula>0</formula>
    </cfRule>
  </conditionalFormatting>
  <conditionalFormatting sqref="D104:E104">
    <cfRule type="cellIs" dxfId="152" priority="41" stopIfTrue="1" operator="equal">
      <formula>0</formula>
    </cfRule>
  </conditionalFormatting>
  <conditionalFormatting sqref="D128:E128">
    <cfRule type="cellIs" dxfId="151" priority="40" stopIfTrue="1" operator="equal">
      <formula>0</formula>
    </cfRule>
  </conditionalFormatting>
  <conditionalFormatting sqref="D122:E122">
    <cfRule type="cellIs" dxfId="150" priority="24" stopIfTrue="1" operator="equal">
      <formula>0</formula>
    </cfRule>
  </conditionalFormatting>
  <conditionalFormatting sqref="D108:E108">
    <cfRule type="cellIs" dxfId="149" priority="38" stopIfTrue="1" operator="equal">
      <formula>0</formula>
    </cfRule>
  </conditionalFormatting>
  <conditionalFormatting sqref="D109:E109">
    <cfRule type="cellIs" dxfId="148" priority="37" stopIfTrue="1" operator="equal">
      <formula>0</formula>
    </cfRule>
  </conditionalFormatting>
  <conditionalFormatting sqref="D113:E113">
    <cfRule type="cellIs" dxfId="147" priority="36" stopIfTrue="1" operator="equal">
      <formula>0</formula>
    </cfRule>
  </conditionalFormatting>
  <conditionalFormatting sqref="D110:E110">
    <cfRule type="cellIs" dxfId="146" priority="35" stopIfTrue="1" operator="equal">
      <formula>0</formula>
    </cfRule>
  </conditionalFormatting>
  <conditionalFormatting sqref="D111:E111">
    <cfRule type="cellIs" dxfId="145" priority="34" stopIfTrue="1" operator="equal">
      <formula>0</formula>
    </cfRule>
  </conditionalFormatting>
  <conditionalFormatting sqref="D114:E114">
    <cfRule type="cellIs" dxfId="144" priority="33" stopIfTrue="1" operator="equal">
      <formula>0</formula>
    </cfRule>
  </conditionalFormatting>
  <conditionalFormatting sqref="D115:E115">
    <cfRule type="cellIs" dxfId="143" priority="32" stopIfTrue="1" operator="equal">
      <formula>0</formula>
    </cfRule>
  </conditionalFormatting>
  <conditionalFormatting sqref="D116:E116">
    <cfRule type="cellIs" dxfId="142" priority="31" stopIfTrue="1" operator="equal">
      <formula>0</formula>
    </cfRule>
  </conditionalFormatting>
  <conditionalFormatting sqref="D117:E117">
    <cfRule type="cellIs" dxfId="141" priority="30" stopIfTrue="1" operator="equal">
      <formula>0</formula>
    </cfRule>
  </conditionalFormatting>
  <conditionalFormatting sqref="D118:E118">
    <cfRule type="cellIs" dxfId="140" priority="29" stopIfTrue="1" operator="equal">
      <formula>0</formula>
    </cfRule>
  </conditionalFormatting>
  <conditionalFormatting sqref="D121:E121">
    <cfRule type="cellIs" dxfId="139" priority="25" stopIfTrue="1" operator="equal">
      <formula>0</formula>
    </cfRule>
  </conditionalFormatting>
  <conditionalFormatting sqref="D120:E120">
    <cfRule type="cellIs" dxfId="138" priority="26" stopIfTrue="1" operator="equal">
      <formula>0</formula>
    </cfRule>
  </conditionalFormatting>
  <conditionalFormatting sqref="D112:E112">
    <cfRule type="cellIs" dxfId="137" priority="23" stopIfTrue="1" operator="equal">
      <formula>0</formula>
    </cfRule>
  </conditionalFormatting>
  <conditionalFormatting sqref="D125:E125">
    <cfRule type="cellIs" dxfId="136" priority="20" stopIfTrue="1" operator="equal">
      <formula>0</formula>
    </cfRule>
  </conditionalFormatting>
  <conditionalFormatting sqref="D123:E123">
    <cfRule type="cellIs" dxfId="135" priority="22" stopIfTrue="1" operator="equal">
      <formula>0</formula>
    </cfRule>
  </conditionalFormatting>
  <conditionalFormatting sqref="D150:E150">
    <cfRule type="cellIs" dxfId="134" priority="10" stopIfTrue="1" operator="equal">
      <formula>0</formula>
    </cfRule>
  </conditionalFormatting>
  <conditionalFormatting sqref="D126:E126">
    <cfRule type="cellIs" dxfId="133" priority="19" stopIfTrue="1" operator="equal">
      <formula>0</formula>
    </cfRule>
  </conditionalFormatting>
  <conditionalFormatting sqref="D142:E142">
    <cfRule type="cellIs" dxfId="132" priority="18" stopIfTrue="1" operator="equal">
      <formula>0</formula>
    </cfRule>
  </conditionalFormatting>
  <conditionalFormatting sqref="D124:E124">
    <cfRule type="cellIs" dxfId="131" priority="21" stopIfTrue="1" operator="equal">
      <formula>0</formula>
    </cfRule>
  </conditionalFormatting>
  <conditionalFormatting sqref="D146:E146">
    <cfRule type="cellIs" dxfId="130" priority="13" stopIfTrue="1" operator="equal">
      <formula>0</formula>
    </cfRule>
  </conditionalFormatting>
  <conditionalFormatting sqref="D143:E144 D151:E151">
    <cfRule type="cellIs" dxfId="129" priority="17" stopIfTrue="1" operator="equal">
      <formula>0</formula>
    </cfRule>
  </conditionalFormatting>
  <conditionalFormatting sqref="D149:E149">
    <cfRule type="cellIs" dxfId="128" priority="11" stopIfTrue="1" operator="equal">
      <formula>0</formula>
    </cfRule>
  </conditionalFormatting>
  <conditionalFormatting sqref="E145">
    <cfRule type="cellIs" dxfId="127" priority="14" stopIfTrue="1" operator="equal">
      <formula>0</formula>
    </cfRule>
  </conditionalFormatting>
  <conditionalFormatting sqref="D177:E177">
    <cfRule type="cellIs" dxfId="126" priority="8" stopIfTrue="1" operator="equal">
      <formula>0</formula>
    </cfRule>
  </conditionalFormatting>
  <conditionalFormatting sqref="D181:E181">
    <cfRule type="cellIs" dxfId="125" priority="5" stopIfTrue="1" operator="equal">
      <formula>0</formula>
    </cfRule>
  </conditionalFormatting>
  <conditionalFormatting sqref="D147:E148">
    <cfRule type="cellIs" dxfId="124" priority="12" stopIfTrue="1" operator="equal">
      <formula>0</formula>
    </cfRule>
  </conditionalFormatting>
  <conditionalFormatting sqref="D178:E179 D172:E173 D185 D183:E184">
    <cfRule type="cellIs" dxfId="123" priority="9" stopIfTrue="1" operator="equal">
      <formula>0</formula>
    </cfRule>
  </conditionalFormatting>
  <conditionalFormatting sqref="D174:E174">
    <cfRule type="cellIs" dxfId="122" priority="7" stopIfTrue="1" operator="equal">
      <formula>0</formula>
    </cfRule>
  </conditionalFormatting>
  <conditionalFormatting sqref="D182:E182">
    <cfRule type="cellIs" dxfId="121" priority="6" stopIfTrue="1" operator="equal">
      <formula>0</formula>
    </cfRule>
  </conditionalFormatting>
  <conditionalFormatting sqref="D162:E163">
    <cfRule type="cellIs" dxfId="120" priority="4" stopIfTrue="1" operator="equal">
      <formula>0</formula>
    </cfRule>
  </conditionalFormatting>
  <conditionalFormatting sqref="D165:E165">
    <cfRule type="cellIs" dxfId="119" priority="3"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7.- ENERGETSKA SANACIJA PRALNICE - G+O  DELA&amp;R&amp;9KVINTA doo</oddHeader>
    <oddFooter>&amp;L&amp;8              November  2016&amp;C&amp;P/10&amp;R&amp;8 gradbena dela
obrtniška dela</oddFooter>
  </headerFooter>
  <rowBreaks count="8" manualBreakCount="8">
    <brk id="31" max="16383" man="1"/>
    <brk id="56" max="8" man="1"/>
    <brk id="69" max="8" man="1"/>
    <brk id="84" max="16383" man="1"/>
    <brk id="100" max="16383" man="1"/>
    <brk id="133" max="8" man="1"/>
    <brk id="156" max="8" man="1"/>
    <brk id="170" max="16383" man="1"/>
  </rowBreaks>
</worksheet>
</file>

<file path=xl/worksheets/sheet23.xml><?xml version="1.0" encoding="utf-8"?>
<worksheet xmlns="http://schemas.openxmlformats.org/spreadsheetml/2006/main" xmlns:r="http://schemas.openxmlformats.org/officeDocument/2006/relationships">
  <sheetPr codeName="List5"/>
  <dimension ref="A1:Q686"/>
  <sheetViews>
    <sheetView topLeftCell="A446" zoomScaleNormal="100" zoomScaleSheetLayoutView="100" workbookViewId="0">
      <selection activeCell="E453" sqref="E453"/>
    </sheetView>
  </sheetViews>
  <sheetFormatPr defaultColWidth="0" defaultRowHeight="12.75"/>
  <cols>
    <col min="1" max="1" width="8.28515625" style="5" customWidth="1"/>
    <col min="2" max="2" width="44.5703125" style="4" customWidth="1"/>
    <col min="3" max="3" width="7.140625" style="2" customWidth="1"/>
    <col min="4" max="4" width="6.7109375" style="2" customWidth="1"/>
    <col min="5" max="5" width="14.140625" style="3" customWidth="1"/>
    <col min="6" max="6" width="12" style="1" customWidth="1"/>
    <col min="7" max="7" width="10.5703125" style="1" customWidth="1"/>
    <col min="8" max="8" width="12.42578125" style="1" customWidth="1"/>
    <col min="9" max="9" width="9.85546875" style="1" customWidth="1"/>
    <col min="10" max="10" width="12.28515625" style="1" customWidth="1"/>
    <col min="11" max="16384" width="17.140625" style="1" hidden="1"/>
  </cols>
  <sheetData>
    <row r="1" spans="1:10" s="40" customFormat="1" ht="12.75" customHeight="1">
      <c r="A1" s="209" t="s">
        <v>78</v>
      </c>
      <c r="B1" s="210" t="s">
        <v>1374</v>
      </c>
      <c r="C1" s="211" t="s">
        <v>1109</v>
      </c>
      <c r="D1" s="212" t="s">
        <v>79</v>
      </c>
      <c r="E1" s="1668" t="s">
        <v>80</v>
      </c>
      <c r="F1" s="213" t="s">
        <v>1376</v>
      </c>
      <c r="G1" s="1721" t="s">
        <v>1550</v>
      </c>
      <c r="H1" s="1722"/>
      <c r="I1" s="1723" t="s">
        <v>1551</v>
      </c>
      <c r="J1" s="1724"/>
    </row>
    <row r="2" spans="1:10" s="58" customFormat="1" ht="12.75" customHeight="1">
      <c r="A2" s="54"/>
      <c r="B2" s="55"/>
      <c r="C2" s="56"/>
      <c r="D2" s="56"/>
      <c r="E2" s="1669"/>
      <c r="G2" s="888" t="s">
        <v>79</v>
      </c>
      <c r="H2" s="888" t="s">
        <v>1554</v>
      </c>
      <c r="I2" s="887" t="s">
        <v>79</v>
      </c>
      <c r="J2" s="887" t="s">
        <v>1554</v>
      </c>
    </row>
    <row r="3" spans="1:10" s="95" customFormat="1" ht="12.75" customHeight="1">
      <c r="A3" s="105" t="s">
        <v>98</v>
      </c>
      <c r="B3" s="85" t="s">
        <v>102</v>
      </c>
      <c r="C3" s="85"/>
      <c r="D3" s="2"/>
      <c r="E3" s="94"/>
    </row>
    <row r="4" spans="1:10" s="95" customFormat="1" ht="12.75" customHeight="1">
      <c r="A4" s="105"/>
      <c r="B4" s="98"/>
      <c r="C4" s="98"/>
      <c r="D4" s="2"/>
      <c r="E4" s="94"/>
    </row>
    <row r="5" spans="1:10" s="95" customFormat="1" ht="12.75" customHeight="1">
      <c r="A5" s="105" t="s">
        <v>99</v>
      </c>
      <c r="B5" s="106" t="s">
        <v>173</v>
      </c>
      <c r="C5" s="85"/>
      <c r="D5" s="85"/>
      <c r="E5" s="1670"/>
    </row>
    <row r="6" spans="1:10" s="95" customFormat="1" ht="12.75" customHeight="1">
      <c r="A6" s="105"/>
      <c r="B6" s="87"/>
      <c r="C6" s="87"/>
      <c r="D6" s="2"/>
      <c r="E6" s="94"/>
      <c r="F6" s="214"/>
    </row>
    <row r="7" spans="1:10" s="108" customFormat="1" ht="12.75" customHeight="1">
      <c r="A7" s="105" t="s">
        <v>100</v>
      </c>
      <c r="B7" s="85" t="s">
        <v>101</v>
      </c>
      <c r="C7" s="85"/>
      <c r="D7" s="107"/>
      <c r="E7" s="83"/>
    </row>
    <row r="8" spans="1:10" s="76" customFormat="1" ht="12.75" customHeight="1">
      <c r="A8" s="105"/>
      <c r="B8" s="125"/>
      <c r="C8" s="18"/>
      <c r="D8" s="13"/>
      <c r="E8" s="93"/>
    </row>
    <row r="9" spans="1:10" s="76" customFormat="1" ht="12.75" customHeight="1">
      <c r="A9" s="105" t="s">
        <v>64</v>
      </c>
      <c r="B9" s="106" t="s">
        <v>1930</v>
      </c>
      <c r="C9" s="18"/>
      <c r="D9" s="13"/>
      <c r="E9" s="93"/>
    </row>
    <row r="10" spans="1:10" s="76" customFormat="1" ht="12.75" customHeight="1">
      <c r="A10" s="105"/>
      <c r="B10" s="124" t="s">
        <v>1603</v>
      </c>
      <c r="C10" s="18"/>
      <c r="D10" s="13"/>
      <c r="E10" s="93"/>
    </row>
    <row r="11" spans="1:10" s="14" customFormat="1">
      <c r="A11" s="96"/>
      <c r="B11" s="87"/>
      <c r="C11" s="13"/>
      <c r="D11" s="13"/>
      <c r="E11" s="3"/>
    </row>
    <row r="12" spans="1:10" s="14" customFormat="1">
      <c r="A12" s="105" t="s">
        <v>182</v>
      </c>
      <c r="B12" s="106" t="s">
        <v>1700</v>
      </c>
      <c r="C12" s="13"/>
      <c r="D12" s="13"/>
      <c r="E12" s="3"/>
    </row>
    <row r="13" spans="1:10" s="14" customFormat="1">
      <c r="A13" s="12"/>
      <c r="B13" s="31"/>
      <c r="C13" s="13"/>
      <c r="D13" s="13"/>
      <c r="E13" s="3"/>
    </row>
    <row r="14" spans="1:10" ht="13.5" customHeight="1">
      <c r="A14" s="5" t="s">
        <v>1373</v>
      </c>
      <c r="B14" s="118" t="s">
        <v>1701</v>
      </c>
    </row>
    <row r="15" spans="1:10">
      <c r="B15" s="28"/>
    </row>
    <row r="16" spans="1:10" customFormat="1" ht="13.5" customHeight="1">
      <c r="A16" s="172"/>
      <c r="B16" s="215" t="s">
        <v>1699</v>
      </c>
      <c r="C16" s="216"/>
      <c r="D16" s="217"/>
      <c r="E16" s="1671"/>
    </row>
    <row r="17" spans="1:10" customFormat="1" ht="12" customHeight="1">
      <c r="A17" s="172"/>
      <c r="B17" s="218"/>
      <c r="C17" s="216"/>
      <c r="D17" s="217"/>
      <c r="E17" s="1671"/>
    </row>
    <row r="18" spans="1:10" s="222" customFormat="1" ht="37.5" customHeight="1">
      <c r="A18" s="219"/>
      <c r="B18" s="220" t="s">
        <v>1394</v>
      </c>
      <c r="C18" s="221"/>
      <c r="D18" s="221"/>
      <c r="E18" s="221"/>
      <c r="F18" s="221"/>
    </row>
    <row r="19" spans="1:10" s="225" customFormat="1">
      <c r="A19" s="223"/>
      <c r="B19" s="223"/>
      <c r="C19" s="224"/>
      <c r="D19" s="224"/>
      <c r="E19" s="224"/>
      <c r="F19" s="224"/>
    </row>
    <row r="20" spans="1:10" s="228" customFormat="1">
      <c r="A20" s="226"/>
      <c r="B20" s="226" t="s">
        <v>1702</v>
      </c>
      <c r="C20" s="227"/>
      <c r="D20" s="227"/>
      <c r="E20" s="227"/>
      <c r="F20" s="227"/>
    </row>
    <row r="21" spans="1:10" s="228" customFormat="1">
      <c r="A21" s="226"/>
      <c r="B21" s="226" t="s">
        <v>1698</v>
      </c>
      <c r="C21" s="227"/>
      <c r="D21" s="227"/>
      <c r="E21" s="1672"/>
      <c r="F21" s="248" t="s">
        <v>180</v>
      </c>
      <c r="H21" s="248" t="s">
        <v>180</v>
      </c>
      <c r="J21" s="248" t="s">
        <v>180</v>
      </c>
    </row>
    <row r="22" spans="1:10" s="228" customFormat="1">
      <c r="A22" s="226"/>
      <c r="B22" s="226"/>
      <c r="C22" s="227"/>
      <c r="D22" s="227"/>
      <c r="E22" s="1672"/>
      <c r="F22" s="426" t="s">
        <v>1574</v>
      </c>
      <c r="H22" s="594" t="s">
        <v>1493</v>
      </c>
      <c r="J22" s="249" t="s">
        <v>1573</v>
      </c>
    </row>
    <row r="23" spans="1:10" s="228" customFormat="1">
      <c r="A23" s="226"/>
      <c r="B23" s="226"/>
      <c r="C23" s="227"/>
      <c r="D23" s="227"/>
      <c r="E23" s="1672"/>
      <c r="F23" s="249" t="s">
        <v>1495</v>
      </c>
      <c r="H23" s="250" t="s">
        <v>1496</v>
      </c>
      <c r="J23" s="250" t="s">
        <v>1496</v>
      </c>
    </row>
    <row r="24" spans="1:10" s="228" customFormat="1">
      <c r="A24" s="587" t="s">
        <v>1706</v>
      </c>
      <c r="B24" s="423" t="s">
        <v>1707</v>
      </c>
      <c r="C24" s="424"/>
      <c r="D24" s="424"/>
      <c r="E24" s="424"/>
      <c r="F24" s="425">
        <f>$F$143</f>
        <v>0</v>
      </c>
      <c r="G24" s="426"/>
      <c r="H24" s="425">
        <f>$H$143</f>
        <v>0</v>
      </c>
      <c r="I24" s="426"/>
      <c r="J24" s="425">
        <f>$J$143</f>
        <v>0</v>
      </c>
    </row>
    <row r="25" spans="1:10" s="228" customFormat="1">
      <c r="A25" s="587"/>
      <c r="B25" s="423"/>
      <c r="C25" s="424"/>
      <c r="D25" s="424"/>
      <c r="E25" s="424"/>
      <c r="F25" s="425"/>
      <c r="G25" s="426"/>
      <c r="H25" s="426"/>
      <c r="I25" s="426"/>
      <c r="J25" s="426"/>
    </row>
    <row r="26" spans="1:10" s="228" customFormat="1">
      <c r="A26" s="587" t="s">
        <v>1705</v>
      </c>
      <c r="B26" s="423" t="s">
        <v>1708</v>
      </c>
      <c r="C26" s="424"/>
      <c r="D26" s="424"/>
      <c r="E26" s="424"/>
      <c r="F26" s="425">
        <f>$F$200</f>
        <v>0</v>
      </c>
      <c r="G26" s="426"/>
      <c r="H26" s="425">
        <f>$H$200</f>
        <v>0</v>
      </c>
      <c r="I26" s="426"/>
      <c r="J26" s="425">
        <f>$J$200</f>
        <v>0</v>
      </c>
    </row>
    <row r="27" spans="1:10" s="228" customFormat="1">
      <c r="A27" s="588"/>
      <c r="B27" s="423"/>
      <c r="C27" s="424"/>
      <c r="D27" s="424"/>
      <c r="E27" s="424"/>
      <c r="F27" s="425"/>
      <c r="G27" s="426"/>
      <c r="H27" s="425"/>
      <c r="I27" s="426"/>
      <c r="J27" s="425"/>
    </row>
    <row r="28" spans="1:10" s="228" customFormat="1">
      <c r="A28" s="587" t="s">
        <v>1704</v>
      </c>
      <c r="B28" s="423" t="s">
        <v>1709</v>
      </c>
      <c r="C28" s="424"/>
      <c r="D28" s="424"/>
      <c r="E28" s="424"/>
      <c r="F28" s="425">
        <f>$F$428</f>
        <v>0</v>
      </c>
      <c r="G28" s="426"/>
      <c r="H28" s="425">
        <f>$H$428</f>
        <v>0</v>
      </c>
      <c r="I28" s="426"/>
      <c r="J28" s="425">
        <f>$J$428</f>
        <v>0</v>
      </c>
    </row>
    <row r="29" spans="1:10" s="228" customFormat="1">
      <c r="A29" s="587"/>
      <c r="B29" s="423"/>
      <c r="C29" s="424"/>
      <c r="D29" s="424"/>
      <c r="E29" s="424"/>
      <c r="F29" s="425"/>
      <c r="G29" s="426"/>
      <c r="H29" s="425"/>
      <c r="I29" s="426"/>
      <c r="J29" s="425"/>
    </row>
    <row r="30" spans="1:10" s="228" customFormat="1">
      <c r="A30" s="587" t="s">
        <v>1703</v>
      </c>
      <c r="B30" s="423" t="s">
        <v>1711</v>
      </c>
      <c r="C30" s="424"/>
      <c r="D30" s="424"/>
      <c r="E30" s="424"/>
      <c r="F30" s="425">
        <f>$F$464</f>
        <v>0</v>
      </c>
      <c r="G30" s="426"/>
      <c r="H30" s="425">
        <f>$H$464</f>
        <v>0</v>
      </c>
      <c r="I30" s="426"/>
      <c r="J30" s="425">
        <f>$J$464</f>
        <v>0</v>
      </c>
    </row>
    <row r="31" spans="1:10" s="228" customFormat="1">
      <c r="A31" s="587"/>
      <c r="B31" s="423"/>
      <c r="C31" s="424"/>
      <c r="D31" s="424"/>
      <c r="E31" s="424"/>
      <c r="F31" s="425"/>
      <c r="G31" s="426"/>
      <c r="H31" s="425"/>
      <c r="I31" s="426"/>
      <c r="J31" s="425"/>
    </row>
    <row r="32" spans="1:10" s="228" customFormat="1" ht="13.5" thickBot="1">
      <c r="B32" s="428"/>
      <c r="C32" s="429"/>
      <c r="D32" s="429"/>
      <c r="E32" s="429"/>
      <c r="F32" s="435"/>
      <c r="G32" s="430"/>
      <c r="H32" s="225"/>
      <c r="I32" s="430"/>
      <c r="J32" s="225"/>
    </row>
    <row r="33" spans="1:10" s="228" customFormat="1" ht="13.5" thickTop="1">
      <c r="B33" s="161"/>
      <c r="C33" s="229"/>
      <c r="D33" s="229"/>
      <c r="E33" s="229"/>
      <c r="F33" s="424" t="s">
        <v>1575</v>
      </c>
      <c r="H33" s="566" t="s">
        <v>1577</v>
      </c>
      <c r="J33" s="566" t="s">
        <v>1578</v>
      </c>
    </row>
    <row r="34" spans="1:10" s="225" customFormat="1" ht="15">
      <c r="A34" s="431"/>
      <c r="B34" s="432" t="s">
        <v>1710</v>
      </c>
      <c r="C34" s="433" t="s">
        <v>180</v>
      </c>
      <c r="D34" s="433"/>
      <c r="E34" s="433"/>
      <c r="F34" s="433">
        <f>SUM(F24:F32)</f>
        <v>0</v>
      </c>
      <c r="G34" s="434"/>
      <c r="H34" s="433">
        <f>SUM(H24:H33)</f>
        <v>0</v>
      </c>
      <c r="I34" s="434"/>
      <c r="J34" s="433">
        <f>SUM(J24:J33)</f>
        <v>0</v>
      </c>
    </row>
    <row r="35" spans="1:10">
      <c r="B35" s="126" t="s">
        <v>1712</v>
      </c>
    </row>
    <row r="36" spans="1:10">
      <c r="B36" s="28"/>
    </row>
    <row r="37" spans="1:10" s="152" customFormat="1">
      <c r="A37" s="150"/>
      <c r="B37" s="150" t="s">
        <v>1919</v>
      </c>
      <c r="C37" s="150"/>
      <c r="D37" s="150"/>
      <c r="E37" s="1673"/>
      <c r="F37" s="93"/>
      <c r="H37" s="153"/>
    </row>
    <row r="38" spans="1:10" s="152" customFormat="1" ht="25.5">
      <c r="A38" s="150"/>
      <c r="B38" s="150" t="s">
        <v>829</v>
      </c>
      <c r="C38" s="150"/>
      <c r="D38" s="150"/>
      <c r="E38" s="1673"/>
      <c r="F38" s="93"/>
      <c r="H38" s="153"/>
    </row>
    <row r="39" spans="1:10" s="171" customFormat="1">
      <c r="A39" s="1770" t="s">
        <v>1913</v>
      </c>
      <c r="B39" s="1771"/>
      <c r="C39" s="1771"/>
      <c r="D39" s="616"/>
      <c r="E39" s="1683"/>
      <c r="F39" s="148"/>
    </row>
    <row r="40" spans="1:10" s="171" customFormat="1">
      <c r="A40" s="617">
        <v>1</v>
      </c>
      <c r="B40" s="1769" t="s">
        <v>1914</v>
      </c>
      <c r="C40" s="1769"/>
      <c r="D40" s="1769"/>
      <c r="E40" s="1769"/>
      <c r="F40" s="148"/>
    </row>
    <row r="41" spans="1:10" s="171" customFormat="1" ht="52.5" customHeight="1">
      <c r="A41" s="617">
        <v>2</v>
      </c>
      <c r="B41" s="1769" t="s">
        <v>1915</v>
      </c>
      <c r="C41" s="1769"/>
      <c r="D41" s="1769"/>
      <c r="E41" s="1769"/>
      <c r="F41" s="148"/>
    </row>
    <row r="42" spans="1:10" s="171" customFormat="1" ht="75" customHeight="1">
      <c r="A42" s="617">
        <v>3</v>
      </c>
      <c r="B42" s="1769" t="s">
        <v>1916</v>
      </c>
      <c r="C42" s="1769"/>
      <c r="D42" s="1769"/>
      <c r="E42" s="1769"/>
      <c r="F42" s="148"/>
    </row>
    <row r="43" spans="1:10" s="171" customFormat="1" ht="30" customHeight="1">
      <c r="A43" s="617">
        <v>4</v>
      </c>
      <c r="B43" s="1769" t="s">
        <v>1917</v>
      </c>
      <c r="C43" s="1769"/>
      <c r="D43" s="1769"/>
      <c r="E43" s="1769"/>
      <c r="F43" s="148"/>
    </row>
    <row r="44" spans="1:10" s="171" customFormat="1" ht="45.75" customHeight="1">
      <c r="A44" s="617">
        <v>5</v>
      </c>
      <c r="B44" s="1769" t="s">
        <v>1918</v>
      </c>
      <c r="C44" s="1769"/>
      <c r="D44" s="1769"/>
      <c r="E44" s="1769"/>
      <c r="F44" s="148"/>
    </row>
    <row r="45" spans="1:10" s="171" customFormat="1" ht="20.25" customHeight="1">
      <c r="A45" s="617"/>
      <c r="B45" s="1768" t="s">
        <v>3670</v>
      </c>
      <c r="C45" s="1768"/>
      <c r="D45" s="1768"/>
      <c r="E45" s="1768"/>
      <c r="F45" s="148"/>
    </row>
    <row r="46" spans="1:10" s="171" customFormat="1" ht="82.5" customHeight="1">
      <c r="A46" s="617"/>
      <c r="B46" s="1767" t="s">
        <v>3671</v>
      </c>
      <c r="C46" s="1767"/>
      <c r="D46" s="1767"/>
      <c r="E46" s="1767"/>
      <c r="F46" s="148"/>
    </row>
    <row r="47" spans="1:10" s="152" customFormat="1" ht="14.25" customHeight="1">
      <c r="E47" s="1673"/>
      <c r="F47" s="93"/>
      <c r="H47" s="153"/>
    </row>
    <row r="48" spans="1:10" s="152" customFormat="1" ht="12.75" customHeight="1">
      <c r="A48" s="587" t="s">
        <v>1706</v>
      </c>
      <c r="B48" s="423" t="s">
        <v>1707</v>
      </c>
      <c r="E48" s="1673"/>
      <c r="F48" s="93"/>
      <c r="H48" s="153"/>
    </row>
    <row r="49" spans="1:10" s="152" customFormat="1">
      <c r="B49" s="152" t="s">
        <v>1782</v>
      </c>
      <c r="E49" s="1673"/>
      <c r="F49" s="93"/>
      <c r="H49" s="153"/>
    </row>
    <row r="50" spans="1:10" s="152" customFormat="1" ht="12.75" customHeight="1">
      <c r="A50" s="150" t="s">
        <v>832</v>
      </c>
      <c r="B50" s="150" t="s">
        <v>833</v>
      </c>
      <c r="C50" s="150" t="s">
        <v>834</v>
      </c>
      <c r="D50" s="150" t="s">
        <v>835</v>
      </c>
      <c r="E50" s="1674" t="s">
        <v>1375</v>
      </c>
      <c r="F50" s="150" t="s">
        <v>837</v>
      </c>
      <c r="G50" s="1721" t="s">
        <v>1550</v>
      </c>
      <c r="H50" s="1722"/>
      <c r="I50" s="1723" t="s">
        <v>1551</v>
      </c>
      <c r="J50" s="1724"/>
    </row>
    <row r="51" spans="1:10" s="152" customFormat="1" ht="13.5" thickBot="1">
      <c r="A51" s="155"/>
      <c r="B51" s="156"/>
      <c r="C51" s="156"/>
      <c r="D51" s="155"/>
      <c r="E51" s="157" t="s">
        <v>838</v>
      </c>
      <c r="F51" s="157" t="s">
        <v>838</v>
      </c>
      <c r="G51" s="888" t="s">
        <v>79</v>
      </c>
      <c r="H51" s="888" t="s">
        <v>1554</v>
      </c>
      <c r="I51" s="887" t="s">
        <v>79</v>
      </c>
      <c r="J51" s="887" t="s">
        <v>1554</v>
      </c>
    </row>
    <row r="52" spans="1:10" s="152" customFormat="1">
      <c r="A52" s="158"/>
      <c r="B52" s="151"/>
      <c r="C52" s="159"/>
      <c r="D52" s="158"/>
      <c r="E52" s="1673"/>
      <c r="F52" s="93"/>
      <c r="G52" s="1100"/>
      <c r="H52" s="1101"/>
      <c r="I52" s="1149"/>
      <c r="J52" s="1149"/>
    </row>
    <row r="53" spans="1:10" s="152" customFormat="1">
      <c r="E53" s="1673"/>
      <c r="F53" s="93"/>
      <c r="G53" s="1100"/>
      <c r="H53" s="1101"/>
      <c r="I53" s="1149"/>
      <c r="J53" s="1149"/>
    </row>
    <row r="54" spans="1:10" s="152" customFormat="1" ht="63" customHeight="1">
      <c r="A54" s="609">
        <v>1</v>
      </c>
      <c r="B54" s="437" t="s">
        <v>1713</v>
      </c>
      <c r="C54" s="437"/>
      <c r="D54" s="437"/>
      <c r="E54" s="1658"/>
      <c r="F54" s="301"/>
      <c r="G54" s="1102"/>
      <c r="H54" s="1103"/>
      <c r="I54" s="1150"/>
      <c r="J54" s="1150"/>
    </row>
    <row r="55" spans="1:10" s="152" customFormat="1">
      <c r="A55" s="436"/>
      <c r="B55" s="437"/>
      <c r="C55" s="437"/>
      <c r="D55" s="437"/>
      <c r="E55" s="1658"/>
      <c r="F55" s="301"/>
      <c r="G55" s="1102"/>
      <c r="H55" s="1103"/>
      <c r="I55" s="1150"/>
      <c r="J55" s="1150"/>
    </row>
    <row r="56" spans="1:10" s="152" customFormat="1">
      <c r="A56" s="436"/>
      <c r="B56" s="596" t="s">
        <v>1715</v>
      </c>
      <c r="C56" s="437"/>
      <c r="D56" s="437"/>
      <c r="E56" s="1658"/>
      <c r="F56" s="301"/>
      <c r="G56" s="1102"/>
      <c r="H56" s="1103"/>
      <c r="I56" s="1150"/>
      <c r="J56" s="1150"/>
    </row>
    <row r="57" spans="1:10" s="152" customFormat="1" ht="14.25">
      <c r="A57" s="436"/>
      <c r="B57" s="596" t="s">
        <v>1931</v>
      </c>
      <c r="C57" s="437"/>
      <c r="D57" s="437"/>
      <c r="E57" s="1658"/>
      <c r="F57" s="301"/>
      <c r="G57" s="1102"/>
      <c r="H57" s="1103"/>
      <c r="I57" s="1150"/>
      <c r="J57" s="1150"/>
    </row>
    <row r="58" spans="1:10" s="152" customFormat="1">
      <c r="A58" s="436"/>
      <c r="B58" s="596" t="s">
        <v>1716</v>
      </c>
      <c r="C58" s="437"/>
      <c r="D58" s="437"/>
      <c r="E58" s="1658"/>
      <c r="F58" s="301"/>
      <c r="G58" s="1102"/>
      <c r="H58" s="1103"/>
      <c r="I58" s="1150"/>
      <c r="J58" s="1150"/>
    </row>
    <row r="59" spans="1:10" s="152" customFormat="1">
      <c r="A59" s="436"/>
      <c r="B59" s="596" t="s">
        <v>1717</v>
      </c>
      <c r="C59" s="437"/>
      <c r="D59" s="437"/>
      <c r="E59" s="1658"/>
      <c r="F59" s="301"/>
      <c r="G59" s="1102"/>
      <c r="H59" s="1103"/>
      <c r="I59" s="1150"/>
      <c r="J59" s="1150"/>
    </row>
    <row r="60" spans="1:10" s="152" customFormat="1">
      <c r="A60" s="436"/>
      <c r="B60" s="596" t="s">
        <v>1718</v>
      </c>
      <c r="C60" s="437"/>
      <c r="D60" s="437"/>
      <c r="E60" s="1658"/>
      <c r="F60" s="301"/>
      <c r="G60" s="1102"/>
      <c r="H60" s="1103"/>
      <c r="I60" s="1150"/>
      <c r="J60" s="1150"/>
    </row>
    <row r="61" spans="1:10" s="152" customFormat="1">
      <c r="A61" s="440"/>
      <c r="B61" s="596"/>
      <c r="C61" s="437"/>
      <c r="D61" s="437"/>
      <c r="E61" s="1658"/>
      <c r="F61" s="301"/>
      <c r="G61" s="1102"/>
      <c r="H61" s="1103"/>
      <c r="I61" s="1150"/>
      <c r="J61" s="1150"/>
    </row>
    <row r="62" spans="1:10" s="152" customFormat="1">
      <c r="A62" s="440"/>
      <c r="B62" s="596" t="s">
        <v>1719</v>
      </c>
      <c r="C62" s="437"/>
      <c r="D62" s="437"/>
      <c r="E62" s="1658"/>
      <c r="F62" s="301"/>
      <c r="G62" s="1102"/>
      <c r="H62" s="1103"/>
      <c r="I62" s="1151"/>
      <c r="J62" s="1150"/>
    </row>
    <row r="63" spans="1:10" s="152" customFormat="1">
      <c r="A63" s="440"/>
      <c r="B63" s="596" t="s">
        <v>1720</v>
      </c>
      <c r="C63" s="437"/>
      <c r="D63" s="437"/>
      <c r="E63" s="1658"/>
      <c r="F63" s="439"/>
      <c r="G63" s="1102"/>
      <c r="H63" s="863"/>
      <c r="I63" s="1151"/>
      <c r="J63" s="877"/>
    </row>
    <row r="64" spans="1:10" s="152" customFormat="1">
      <c r="A64" s="440"/>
      <c r="B64" s="596" t="s">
        <v>1721</v>
      </c>
      <c r="C64" s="437"/>
      <c r="D64" s="437"/>
      <c r="E64" s="1658"/>
      <c r="F64" s="301"/>
      <c r="G64" s="1102"/>
      <c r="H64" s="1103"/>
      <c r="I64" s="1151"/>
      <c r="J64" s="1150"/>
    </row>
    <row r="65" spans="1:10" s="152" customFormat="1">
      <c r="A65" s="440"/>
      <c r="B65" s="596" t="s">
        <v>1722</v>
      </c>
      <c r="C65" s="437"/>
      <c r="D65" s="437"/>
      <c r="E65" s="1658"/>
      <c r="F65" s="301"/>
      <c r="G65" s="1102"/>
      <c r="H65" s="1103"/>
      <c r="I65" s="1151"/>
      <c r="J65" s="1150"/>
    </row>
    <row r="66" spans="1:10" s="152" customFormat="1">
      <c r="A66" s="440"/>
      <c r="B66" s="596" t="s">
        <v>1723</v>
      </c>
      <c r="C66" s="437"/>
      <c r="D66" s="437"/>
      <c r="E66" s="1658"/>
      <c r="F66" s="301"/>
      <c r="G66" s="1102"/>
      <c r="H66" s="1103"/>
      <c r="I66" s="1151"/>
      <c r="J66" s="1150"/>
    </row>
    <row r="67" spans="1:10" s="152" customFormat="1">
      <c r="A67" s="440"/>
      <c r="B67" s="596"/>
      <c r="C67" s="437"/>
      <c r="D67" s="437"/>
      <c r="E67" s="1658"/>
      <c r="F67" s="439"/>
      <c r="G67" s="1102"/>
      <c r="H67" s="863"/>
      <c r="I67" s="1151"/>
      <c r="J67" s="877"/>
    </row>
    <row r="68" spans="1:10" s="152" customFormat="1">
      <c r="A68" s="440"/>
      <c r="B68" s="596" t="s">
        <v>1724</v>
      </c>
      <c r="C68" s="437"/>
      <c r="D68" s="437"/>
      <c r="E68" s="1658"/>
      <c r="F68" s="301"/>
      <c r="G68" s="1102"/>
      <c r="H68" s="1103"/>
      <c r="I68" s="1151"/>
      <c r="J68" s="1150"/>
    </row>
    <row r="69" spans="1:10" customFormat="1" ht="27.75" customHeight="1">
      <c r="A69" s="440"/>
      <c r="B69" s="596" t="s">
        <v>1725</v>
      </c>
      <c r="C69" s="437"/>
      <c r="D69" s="437"/>
      <c r="E69" s="1658"/>
      <c r="F69" s="301"/>
      <c r="G69" s="927"/>
      <c r="H69" s="927"/>
      <c r="I69" s="1152"/>
      <c r="J69" s="944"/>
    </row>
    <row r="70" spans="1:10" s="152" customFormat="1">
      <c r="A70" s="440"/>
      <c r="B70" s="596" t="s">
        <v>1726</v>
      </c>
      <c r="C70" s="437"/>
      <c r="D70" s="437"/>
      <c r="E70" s="1658"/>
      <c r="F70" s="301"/>
      <c r="G70" s="1102"/>
      <c r="H70" s="1103"/>
      <c r="I70" s="1151"/>
      <c r="J70" s="1150"/>
    </row>
    <row r="71" spans="1:10" customFormat="1" ht="12.75" customHeight="1">
      <c r="A71" s="440"/>
      <c r="B71" s="596" t="s">
        <v>1727</v>
      </c>
      <c r="C71" s="437"/>
      <c r="D71" s="437"/>
      <c r="E71" s="1658"/>
      <c r="F71" s="439"/>
      <c r="G71" s="927"/>
      <c r="H71" s="863"/>
      <c r="I71" s="1152"/>
      <c r="J71" s="877"/>
    </row>
    <row r="72" spans="1:10" customFormat="1" ht="12.75" customHeight="1">
      <c r="A72" s="440"/>
      <c r="B72" s="596" t="s">
        <v>1728</v>
      </c>
      <c r="C72" s="437"/>
      <c r="D72" s="437"/>
      <c r="E72" s="1658"/>
      <c r="F72" s="301"/>
      <c r="G72" s="927"/>
      <c r="H72" s="927"/>
      <c r="I72" s="1152"/>
      <c r="J72" s="944"/>
    </row>
    <row r="73" spans="1:10" customFormat="1">
      <c r="A73" s="440"/>
      <c r="B73" s="596" t="s">
        <v>1729</v>
      </c>
      <c r="C73" s="437"/>
      <c r="D73" s="437"/>
      <c r="E73" s="1658"/>
      <c r="F73" s="301"/>
      <c r="G73" s="927"/>
      <c r="H73" s="927"/>
      <c r="I73" s="1152"/>
      <c r="J73" s="944"/>
    </row>
    <row r="74" spans="1:10" s="152" customFormat="1">
      <c r="A74" s="440"/>
      <c r="B74" s="596"/>
      <c r="C74" s="437"/>
      <c r="D74" s="437"/>
      <c r="E74" s="1658"/>
      <c r="F74" s="301"/>
      <c r="G74" s="1102"/>
      <c r="H74" s="1103"/>
      <c r="I74" s="1151"/>
      <c r="J74" s="1150"/>
    </row>
    <row r="75" spans="1:10" customFormat="1" ht="12.75" customHeight="1">
      <c r="A75" s="440"/>
      <c r="B75" s="596" t="s">
        <v>1730</v>
      </c>
      <c r="C75" s="437"/>
      <c r="D75" s="437"/>
      <c r="E75" s="1658"/>
      <c r="F75" s="439"/>
      <c r="G75" s="927"/>
      <c r="H75" s="863"/>
      <c r="I75" s="1152"/>
      <c r="J75" s="877"/>
    </row>
    <row r="76" spans="1:10" customFormat="1" ht="12.75" customHeight="1">
      <c r="A76" s="440"/>
      <c r="B76" s="596" t="s">
        <v>1731</v>
      </c>
      <c r="C76" s="437"/>
      <c r="D76" s="437"/>
      <c r="E76" s="1658"/>
      <c r="F76" s="301"/>
      <c r="G76" s="927"/>
      <c r="H76" s="927"/>
      <c r="I76" s="1152"/>
      <c r="J76" s="944"/>
    </row>
    <row r="77" spans="1:10" customFormat="1">
      <c r="A77" s="440"/>
      <c r="B77" s="596" t="s">
        <v>1732</v>
      </c>
      <c r="C77" s="437"/>
      <c r="D77" s="437"/>
      <c r="E77" s="1658"/>
      <c r="F77" s="301"/>
      <c r="G77" s="927"/>
      <c r="H77" s="927"/>
      <c r="I77" s="1152"/>
      <c r="J77" s="944"/>
    </row>
    <row r="78" spans="1:10" s="152" customFormat="1">
      <c r="A78" s="440"/>
      <c r="B78" s="596" t="s">
        <v>1733</v>
      </c>
      <c r="C78" s="437"/>
      <c r="D78" s="437"/>
      <c r="E78" s="1658"/>
      <c r="F78" s="301"/>
      <c r="G78" s="1102"/>
      <c r="H78" s="1103"/>
      <c r="I78" s="1151"/>
      <c r="J78" s="1150"/>
    </row>
    <row r="79" spans="1:10" customFormat="1" ht="12.75" customHeight="1">
      <c r="A79" s="440"/>
      <c r="B79" s="596" t="s">
        <v>1734</v>
      </c>
      <c r="C79" s="437"/>
      <c r="D79" s="437"/>
      <c r="E79" s="1658"/>
      <c r="F79" s="439"/>
      <c r="G79" s="927"/>
      <c r="H79" s="863"/>
      <c r="I79" s="1152"/>
      <c r="J79" s="877"/>
    </row>
    <row r="80" spans="1:10" customFormat="1" ht="12.75" customHeight="1">
      <c r="A80" s="440"/>
      <c r="B80" s="596"/>
      <c r="C80" s="437"/>
      <c r="D80" s="437"/>
      <c r="E80" s="1658"/>
      <c r="F80" s="301"/>
      <c r="G80" s="927"/>
      <c r="H80" s="927"/>
      <c r="I80" s="1152"/>
      <c r="J80" s="944"/>
    </row>
    <row r="81" spans="1:17" s="162" customFormat="1" ht="16.5">
      <c r="A81" s="440"/>
      <c r="B81" s="596" t="s">
        <v>1735</v>
      </c>
      <c r="C81" s="437"/>
      <c r="D81" s="437"/>
      <c r="E81" s="1658"/>
      <c r="F81" s="301"/>
      <c r="G81" s="1104"/>
      <c r="H81" s="1104"/>
      <c r="I81" s="1153"/>
      <c r="J81" s="1154"/>
    </row>
    <row r="82" spans="1:17" s="162" customFormat="1" ht="12.75" customHeight="1">
      <c r="A82" s="440"/>
      <c r="B82" s="453" t="s">
        <v>1736</v>
      </c>
      <c r="C82" s="437"/>
      <c r="D82" s="437"/>
      <c r="E82" s="1658"/>
      <c r="F82" s="439"/>
      <c r="G82" s="1105"/>
      <c r="H82" s="863"/>
      <c r="I82" s="1154"/>
      <c r="J82" s="877"/>
    </row>
    <row r="83" spans="1:17" s="162" customFormat="1" ht="12.75" customHeight="1">
      <c r="A83" s="440"/>
      <c r="B83" s="453" t="s">
        <v>1737</v>
      </c>
      <c r="C83" s="437"/>
      <c r="D83" s="437"/>
      <c r="E83" s="1658"/>
      <c r="F83" s="439"/>
      <c r="G83" s="1105"/>
      <c r="H83" s="863"/>
      <c r="I83" s="1154"/>
      <c r="J83" s="877"/>
    </row>
    <row r="84" spans="1:17" s="162" customFormat="1" ht="12.75" customHeight="1">
      <c r="A84" s="440"/>
      <c r="B84" s="453" t="s">
        <v>1738</v>
      </c>
      <c r="C84" s="437"/>
      <c r="D84" s="437"/>
      <c r="E84" s="1658"/>
      <c r="F84" s="439"/>
      <c r="G84" s="1105"/>
      <c r="H84" s="863"/>
      <c r="I84" s="1154"/>
      <c r="J84" s="877"/>
    </row>
    <row r="85" spans="1:17" s="162" customFormat="1" ht="12.75" customHeight="1">
      <c r="A85" s="440"/>
      <c r="B85" s="453" t="s">
        <v>1739</v>
      </c>
      <c r="C85" s="437"/>
      <c r="D85" s="437"/>
      <c r="E85" s="1658"/>
      <c r="F85" s="439"/>
      <c r="G85" s="1105"/>
      <c r="H85" s="863"/>
      <c r="I85" s="1154"/>
      <c r="J85" s="877"/>
    </row>
    <row r="86" spans="1:17" s="162" customFormat="1" ht="12.75" customHeight="1">
      <c r="A86" s="440"/>
      <c r="B86" s="453" t="s">
        <v>1740</v>
      </c>
      <c r="C86" s="437"/>
      <c r="D86" s="437"/>
      <c r="E86" s="1658"/>
      <c r="F86" s="439"/>
      <c r="G86" s="1105"/>
      <c r="H86" s="863"/>
      <c r="I86" s="1154"/>
      <c r="J86" s="877"/>
    </row>
    <row r="87" spans="1:17" s="162" customFormat="1" ht="12.75" customHeight="1">
      <c r="A87" s="440"/>
      <c r="B87" s="453" t="s">
        <v>1741</v>
      </c>
      <c r="C87" s="437"/>
      <c r="D87" s="437"/>
      <c r="E87" s="1658"/>
      <c r="F87" s="439"/>
      <c r="G87" s="1105"/>
      <c r="H87" s="863"/>
      <c r="I87" s="1154"/>
      <c r="J87" s="877"/>
    </row>
    <row r="88" spans="1:17" s="162" customFormat="1" ht="9.75" customHeight="1">
      <c r="A88" s="440"/>
      <c r="B88" s="596"/>
      <c r="C88" s="437"/>
      <c r="D88" s="437"/>
      <c r="E88" s="1658"/>
      <c r="F88" s="439"/>
      <c r="G88" s="1105"/>
      <c r="H88" s="863"/>
      <c r="I88" s="1154"/>
      <c r="J88" s="877"/>
    </row>
    <row r="89" spans="1:17" s="162" customFormat="1" ht="12" customHeight="1">
      <c r="A89" s="440"/>
      <c r="B89" s="453" t="s">
        <v>1742</v>
      </c>
      <c r="C89" s="437"/>
      <c r="D89" s="437"/>
      <c r="E89" s="1658"/>
      <c r="F89" s="301"/>
      <c r="G89" s="1104"/>
      <c r="H89" s="1104"/>
      <c r="I89" s="1154"/>
      <c r="J89" s="1154"/>
    </row>
    <row r="90" spans="1:17" s="164" customFormat="1">
      <c r="A90" s="440"/>
      <c r="B90" s="596" t="s">
        <v>1743</v>
      </c>
      <c r="C90" s="437"/>
      <c r="D90" s="437"/>
      <c r="E90" s="1658"/>
      <c r="F90" s="301"/>
      <c r="G90" s="1106"/>
      <c r="H90" s="1106"/>
      <c r="I90" s="1155"/>
      <c r="J90" s="1155"/>
      <c r="K90" s="163"/>
      <c r="L90" s="163"/>
      <c r="M90" s="163"/>
      <c r="N90" s="163"/>
      <c r="O90" s="163"/>
      <c r="P90" s="163"/>
      <c r="Q90" s="163"/>
    </row>
    <row r="91" spans="1:17" s="165" customFormat="1">
      <c r="A91" s="440"/>
      <c r="B91" s="597" t="s">
        <v>1744</v>
      </c>
      <c r="C91" s="437"/>
      <c r="D91" s="437"/>
      <c r="E91" s="1658"/>
      <c r="F91" s="439"/>
      <c r="G91" s="1105"/>
      <c r="H91" s="863"/>
      <c r="I91" s="1156"/>
      <c r="J91" s="877"/>
    </row>
    <row r="92" spans="1:17" s="165" customFormat="1">
      <c r="A92" s="440"/>
      <c r="B92" s="597" t="s">
        <v>1745</v>
      </c>
      <c r="C92" s="437"/>
      <c r="D92" s="437"/>
      <c r="E92" s="1658"/>
      <c r="F92" s="439"/>
      <c r="G92" s="1105"/>
      <c r="H92" s="863"/>
      <c r="I92" s="1156"/>
      <c r="J92" s="877"/>
    </row>
    <row r="93" spans="1:17" s="165" customFormat="1">
      <c r="A93" s="440"/>
      <c r="B93" s="597" t="s">
        <v>1746</v>
      </c>
      <c r="C93" s="437"/>
      <c r="D93" s="437"/>
      <c r="E93" s="1658"/>
      <c r="F93" s="439"/>
      <c r="G93" s="1105"/>
      <c r="H93" s="863"/>
      <c r="I93" s="1156"/>
      <c r="J93" s="877"/>
    </row>
    <row r="94" spans="1:17" s="165" customFormat="1">
      <c r="A94" s="440"/>
      <c r="B94" s="597"/>
      <c r="C94" s="437"/>
      <c r="D94" s="437"/>
      <c r="E94" s="1658"/>
      <c r="F94" s="439"/>
      <c r="G94" s="1105"/>
      <c r="H94" s="863"/>
      <c r="I94" s="1156"/>
      <c r="J94" s="877"/>
    </row>
    <row r="95" spans="1:17" s="165" customFormat="1">
      <c r="A95" s="440"/>
      <c r="B95" s="598" t="s">
        <v>1747</v>
      </c>
      <c r="C95" s="437"/>
      <c r="D95" s="437"/>
      <c r="E95" s="1658"/>
      <c r="F95" s="439"/>
      <c r="G95" s="1105"/>
      <c r="H95" s="863"/>
      <c r="I95" s="1156"/>
      <c r="J95" s="877"/>
    </row>
    <row r="96" spans="1:17" s="165" customFormat="1" ht="25.5">
      <c r="A96" s="440"/>
      <c r="B96" s="599" t="s">
        <v>1748</v>
      </c>
      <c r="C96" s="437"/>
      <c r="D96" s="437"/>
      <c r="E96" s="1658"/>
      <c r="F96" s="439"/>
      <c r="G96" s="1105"/>
      <c r="H96" s="863"/>
      <c r="I96" s="1156"/>
      <c r="J96" s="877"/>
    </row>
    <row r="97" spans="1:10" s="165" customFormat="1">
      <c r="A97" s="440"/>
      <c r="B97" s="599"/>
      <c r="C97" s="437"/>
      <c r="D97" s="437"/>
      <c r="E97" s="1658"/>
      <c r="F97" s="439"/>
      <c r="G97" s="1105"/>
      <c r="H97" s="863"/>
      <c r="I97" s="1156"/>
      <c r="J97" s="877"/>
    </row>
    <row r="98" spans="1:10" s="165" customFormat="1">
      <c r="A98" s="440"/>
      <c r="B98" s="599" t="s">
        <v>1749</v>
      </c>
      <c r="C98" s="437"/>
      <c r="D98" s="437"/>
      <c r="E98" s="1658"/>
      <c r="F98" s="439"/>
      <c r="G98" s="1107"/>
      <c r="H98" s="1107"/>
      <c r="I98" s="1156"/>
      <c r="J98" s="1156"/>
    </row>
    <row r="99" spans="1:10" s="166" customFormat="1" ht="16.5">
      <c r="A99" s="440"/>
      <c r="B99" s="599" t="s">
        <v>1750</v>
      </c>
      <c r="C99" s="437"/>
      <c r="D99" s="437"/>
      <c r="E99" s="1658"/>
      <c r="F99" s="301"/>
      <c r="G99" s="1108"/>
      <c r="H99" s="1109"/>
      <c r="I99" s="1157"/>
      <c r="J99" s="1157"/>
    </row>
    <row r="100" spans="1:10" s="165" customFormat="1">
      <c r="A100" s="440"/>
      <c r="B100" s="596"/>
      <c r="C100" s="437"/>
      <c r="D100" s="437"/>
      <c r="E100" s="1658"/>
      <c r="F100" s="439"/>
      <c r="G100" s="1110"/>
      <c r="H100" s="863"/>
      <c r="I100" s="1156"/>
      <c r="J100" s="877"/>
    </row>
    <row r="101" spans="1:10" s="165" customFormat="1">
      <c r="A101" s="440"/>
      <c r="B101" s="596" t="s">
        <v>1751</v>
      </c>
      <c r="C101" s="437"/>
      <c r="D101" s="437"/>
      <c r="E101" s="1658"/>
      <c r="F101" s="439"/>
      <c r="G101" s="1110"/>
      <c r="H101" s="1107"/>
      <c r="I101" s="1156"/>
      <c r="J101" s="1156"/>
    </row>
    <row r="102" spans="1:10" s="152" customFormat="1">
      <c r="A102" s="440"/>
      <c r="B102" s="596" t="s">
        <v>1752</v>
      </c>
      <c r="C102" s="437"/>
      <c r="D102" s="437"/>
      <c r="E102" s="1658"/>
      <c r="F102" s="301"/>
      <c r="G102" s="1105"/>
      <c r="H102" s="1103"/>
      <c r="I102" s="1150"/>
      <c r="J102" s="1150"/>
    </row>
    <row r="103" spans="1:10" s="152" customFormat="1">
      <c r="A103" s="440"/>
      <c r="B103" s="596" t="s">
        <v>1753</v>
      </c>
      <c r="C103" s="437"/>
      <c r="D103" s="437"/>
      <c r="E103" s="1658"/>
      <c r="F103" s="301"/>
      <c r="G103" s="1105"/>
      <c r="H103" s="1103"/>
      <c r="I103" s="1150"/>
      <c r="J103" s="1150"/>
    </row>
    <row r="104" spans="1:10" s="152" customFormat="1">
      <c r="A104" s="440"/>
      <c r="B104" s="596"/>
      <c r="C104" s="437"/>
      <c r="D104" s="437"/>
      <c r="E104" s="1658"/>
      <c r="F104" s="439"/>
      <c r="G104" s="1105"/>
      <c r="H104" s="863"/>
      <c r="I104" s="1150"/>
      <c r="J104" s="877"/>
    </row>
    <row r="105" spans="1:10" s="152" customFormat="1">
      <c r="A105" s="440"/>
      <c r="B105" s="596" t="s">
        <v>1754</v>
      </c>
      <c r="C105" s="437"/>
      <c r="D105" s="437"/>
      <c r="E105" s="1658"/>
      <c r="F105" s="439"/>
      <c r="G105" s="1105"/>
      <c r="H105" s="863"/>
      <c r="I105" s="1150"/>
      <c r="J105" s="877"/>
    </row>
    <row r="106" spans="1:10" s="152" customFormat="1" ht="25.5">
      <c r="A106" s="440"/>
      <c r="B106" s="600" t="s">
        <v>1755</v>
      </c>
      <c r="C106" s="437"/>
      <c r="D106" s="437"/>
      <c r="E106" s="1658"/>
      <c r="F106" s="439"/>
      <c r="G106" s="1102"/>
      <c r="H106" s="863"/>
      <c r="I106" s="1150"/>
      <c r="J106" s="877"/>
    </row>
    <row r="107" spans="1:10" s="152" customFormat="1" ht="25.5">
      <c r="A107" s="440"/>
      <c r="B107" s="600" t="s">
        <v>1756</v>
      </c>
      <c r="C107" s="437"/>
      <c r="D107" s="437"/>
      <c r="E107" s="1658"/>
      <c r="F107" s="301"/>
      <c r="G107" s="1102"/>
      <c r="H107" s="1103"/>
      <c r="I107" s="1150"/>
      <c r="J107" s="1150"/>
    </row>
    <row r="108" spans="1:10" s="152" customFormat="1" ht="38.25">
      <c r="A108" s="440"/>
      <c r="B108" s="600" t="s">
        <v>1757</v>
      </c>
      <c r="C108" s="437"/>
      <c r="D108" s="437"/>
      <c r="E108" s="1658"/>
      <c r="F108" s="301"/>
      <c r="G108" s="1102"/>
      <c r="H108" s="1103"/>
      <c r="I108" s="1150"/>
      <c r="J108" s="1150"/>
    </row>
    <row r="109" spans="1:10" s="152" customFormat="1" ht="13.5" customHeight="1">
      <c r="A109" s="440"/>
      <c r="B109" s="601" t="s">
        <v>1758</v>
      </c>
      <c r="C109" s="437"/>
      <c r="D109" s="437"/>
      <c r="E109" s="1658"/>
      <c r="F109" s="301"/>
      <c r="G109" s="1102"/>
      <c r="H109" s="1103"/>
      <c r="I109" s="1150"/>
      <c r="J109" s="1150"/>
    </row>
    <row r="110" spans="1:10" s="152" customFormat="1">
      <c r="A110" s="440"/>
      <c r="B110" s="600" t="s">
        <v>1759</v>
      </c>
      <c r="C110" s="437"/>
      <c r="D110" s="437"/>
      <c r="E110" s="1658"/>
      <c r="F110" s="301"/>
      <c r="G110" s="1102"/>
      <c r="H110" s="1103"/>
      <c r="I110" s="1150"/>
      <c r="J110" s="1150"/>
    </row>
    <row r="111" spans="1:10" s="152" customFormat="1">
      <c r="A111" s="440"/>
      <c r="B111" s="600" t="s">
        <v>1760</v>
      </c>
      <c r="C111" s="437"/>
      <c r="D111" s="437"/>
      <c r="E111" s="1658"/>
      <c r="F111" s="439"/>
      <c r="G111" s="1105"/>
      <c r="H111" s="863"/>
      <c r="I111" s="1150"/>
      <c r="J111" s="877"/>
    </row>
    <row r="112" spans="1:10" s="152" customFormat="1" ht="30" customHeight="1">
      <c r="A112" s="440"/>
      <c r="B112" s="601" t="s">
        <v>1761</v>
      </c>
      <c r="C112" s="437"/>
      <c r="D112" s="437"/>
      <c r="E112" s="1658"/>
      <c r="F112" s="439"/>
      <c r="G112" s="1105"/>
      <c r="H112" s="863"/>
      <c r="I112" s="1150"/>
      <c r="J112" s="877"/>
    </row>
    <row r="113" spans="1:10" s="152" customFormat="1">
      <c r="A113" s="440"/>
      <c r="B113" s="600"/>
      <c r="C113" s="437"/>
      <c r="D113" s="437"/>
      <c r="E113" s="1658"/>
      <c r="F113" s="301"/>
      <c r="G113" s="1102"/>
      <c r="H113" s="1103"/>
      <c r="I113" s="1150"/>
      <c r="J113" s="1150"/>
    </row>
    <row r="114" spans="1:10" s="152" customFormat="1">
      <c r="A114" s="440"/>
      <c r="B114" s="600" t="s">
        <v>1762</v>
      </c>
      <c r="C114" s="437"/>
      <c r="D114" s="437"/>
      <c r="E114" s="1658"/>
      <c r="F114" s="301"/>
      <c r="G114" s="1102"/>
      <c r="H114" s="1103"/>
      <c r="I114" s="1150"/>
      <c r="J114" s="1150"/>
    </row>
    <row r="115" spans="1:10" s="152" customFormat="1">
      <c r="A115" s="436"/>
      <c r="B115" s="600" t="s">
        <v>1763</v>
      </c>
      <c r="C115" s="437"/>
      <c r="D115" s="437"/>
      <c r="E115" s="1658"/>
      <c r="F115" s="439"/>
      <c r="G115" s="1105"/>
      <c r="H115" s="863"/>
      <c r="I115" s="1150"/>
      <c r="J115" s="877"/>
    </row>
    <row r="116" spans="1:10" s="152" customFormat="1">
      <c r="A116" s="436"/>
      <c r="B116" s="600" t="s">
        <v>1764</v>
      </c>
      <c r="C116" s="437"/>
      <c r="D116" s="437"/>
      <c r="E116" s="1658"/>
      <c r="F116" s="439"/>
      <c r="G116" s="1105"/>
      <c r="H116" s="863"/>
      <c r="I116" s="1150"/>
      <c r="J116" s="877"/>
    </row>
    <row r="117" spans="1:10" s="152" customFormat="1">
      <c r="A117" s="436"/>
      <c r="B117" s="600" t="s">
        <v>1765</v>
      </c>
      <c r="C117" s="437"/>
      <c r="D117" s="437"/>
      <c r="E117" s="1658"/>
      <c r="F117" s="301"/>
      <c r="G117" s="1105"/>
      <c r="H117" s="1103"/>
      <c r="I117" s="1150"/>
      <c r="J117" s="1150"/>
    </row>
    <row r="118" spans="1:10" s="152" customFormat="1">
      <c r="A118" s="440"/>
      <c r="B118" s="600" t="s">
        <v>1766</v>
      </c>
      <c r="C118" s="437"/>
      <c r="D118" s="437"/>
      <c r="E118" s="1658"/>
      <c r="F118" s="301"/>
      <c r="G118" s="1105"/>
      <c r="H118" s="1103"/>
      <c r="I118" s="1150"/>
      <c r="J118" s="1150"/>
    </row>
    <row r="119" spans="1:10" s="152" customFormat="1">
      <c r="A119" s="436"/>
      <c r="B119" s="600" t="s">
        <v>1767</v>
      </c>
      <c r="C119" s="437"/>
      <c r="D119" s="437"/>
      <c r="E119" s="1658"/>
      <c r="F119" s="439"/>
      <c r="G119" s="1105"/>
      <c r="H119" s="863"/>
      <c r="I119" s="1150"/>
      <c r="J119" s="877"/>
    </row>
    <row r="120" spans="1:10" s="152" customFormat="1">
      <c r="A120" s="436"/>
      <c r="B120" s="600" t="s">
        <v>1768</v>
      </c>
      <c r="C120" s="437"/>
      <c r="D120" s="437"/>
      <c r="E120" s="1658"/>
      <c r="F120" s="301"/>
      <c r="G120" s="1105"/>
      <c r="H120" s="1103"/>
      <c r="I120" s="1150"/>
      <c r="J120" s="1150"/>
    </row>
    <row r="121" spans="1:10" s="152" customFormat="1">
      <c r="A121" s="440"/>
      <c r="B121" s="600" t="s">
        <v>1769</v>
      </c>
      <c r="C121" s="437"/>
      <c r="D121" s="446"/>
      <c r="E121" s="1658"/>
      <c r="F121" s="301"/>
      <c r="G121" s="1105"/>
      <c r="H121" s="1103"/>
      <c r="I121" s="1150"/>
      <c r="J121" s="1150"/>
    </row>
    <row r="122" spans="1:10" s="152" customFormat="1">
      <c r="A122" s="440"/>
      <c r="B122" s="600" t="s">
        <v>1770</v>
      </c>
      <c r="C122" s="437"/>
      <c r="D122" s="437"/>
      <c r="E122" s="1658"/>
      <c r="F122" s="439"/>
      <c r="G122" s="1105"/>
      <c r="H122" s="863"/>
      <c r="I122" s="1151"/>
      <c r="J122" s="877"/>
    </row>
    <row r="123" spans="1:10" s="152" customFormat="1">
      <c r="A123" s="440"/>
      <c r="B123" s="600" t="s">
        <v>1771</v>
      </c>
      <c r="C123" s="437"/>
      <c r="D123" s="437"/>
      <c r="E123" s="1658"/>
      <c r="F123" s="301"/>
      <c r="G123" s="1105"/>
      <c r="H123" s="1103"/>
      <c r="I123" s="1151"/>
      <c r="J123" s="1150"/>
    </row>
    <row r="124" spans="1:10" s="152" customFormat="1">
      <c r="A124" s="440"/>
      <c r="B124" s="596" t="s">
        <v>1772</v>
      </c>
      <c r="C124" s="437"/>
      <c r="D124" s="446"/>
      <c r="E124" s="1658"/>
      <c r="F124" s="301"/>
      <c r="G124" s="1105"/>
      <c r="H124" s="1103"/>
      <c r="I124" s="1151"/>
      <c r="J124" s="1150"/>
    </row>
    <row r="125" spans="1:10" s="152" customFormat="1">
      <c r="A125" s="440"/>
      <c r="B125" s="596"/>
      <c r="C125" s="437"/>
      <c r="D125" s="437"/>
      <c r="E125" s="1658"/>
      <c r="F125" s="439"/>
      <c r="G125" s="1105"/>
      <c r="H125" s="863"/>
      <c r="I125" s="1151"/>
      <c r="J125" s="877"/>
    </row>
    <row r="126" spans="1:10" s="152" customFormat="1">
      <c r="A126" s="440"/>
      <c r="B126" s="599" t="s">
        <v>1773</v>
      </c>
      <c r="C126" s="437"/>
      <c r="D126" s="437"/>
      <c r="E126" s="1658"/>
      <c r="F126" s="301"/>
      <c r="G126" s="1102"/>
      <c r="H126" s="1103"/>
      <c r="I126" s="1150"/>
      <c r="J126" s="1150"/>
    </row>
    <row r="127" spans="1:10" s="152" customFormat="1" ht="25.5">
      <c r="A127" s="440"/>
      <c r="B127" s="599" t="s">
        <v>1774</v>
      </c>
      <c r="C127" s="437"/>
      <c r="D127" s="437"/>
      <c r="E127" s="1658"/>
      <c r="F127" s="301"/>
      <c r="G127" s="1102"/>
      <c r="H127" s="1103"/>
      <c r="I127" s="1150"/>
      <c r="J127" s="1150"/>
    </row>
    <row r="128" spans="1:10" s="152" customFormat="1">
      <c r="A128" s="436"/>
      <c r="B128" s="599" t="s">
        <v>1775</v>
      </c>
      <c r="C128" s="437"/>
      <c r="D128" s="437"/>
      <c r="E128" s="1658"/>
      <c r="F128" s="439"/>
      <c r="G128" s="1105"/>
      <c r="H128" s="863"/>
      <c r="I128" s="1150"/>
      <c r="J128" s="877"/>
    </row>
    <row r="129" spans="1:10" s="152" customFormat="1">
      <c r="A129" s="436"/>
      <c r="B129" s="599"/>
      <c r="C129" s="437"/>
      <c r="D129" s="437"/>
      <c r="E129" s="1658"/>
      <c r="F129" s="439"/>
      <c r="G129" s="1105"/>
      <c r="H129" s="863"/>
      <c r="I129" s="1150"/>
      <c r="J129" s="877"/>
    </row>
    <row r="130" spans="1:10" s="152" customFormat="1">
      <c r="A130" s="436"/>
      <c r="B130" s="599" t="s">
        <v>1776</v>
      </c>
      <c r="C130" s="437"/>
      <c r="D130" s="437"/>
      <c r="E130" s="1658"/>
      <c r="F130" s="301"/>
      <c r="G130" s="1105"/>
      <c r="H130" s="1103"/>
      <c r="I130" s="1150"/>
      <c r="J130" s="1150"/>
    </row>
    <row r="131" spans="1:10" s="152" customFormat="1">
      <c r="A131" s="440"/>
      <c r="B131" s="599" t="s">
        <v>1777</v>
      </c>
      <c r="C131" s="437"/>
      <c r="D131" s="437"/>
      <c r="E131" s="1658"/>
      <c r="F131" s="301"/>
      <c r="G131" s="1105"/>
      <c r="H131" s="1103"/>
      <c r="I131" s="1150"/>
      <c r="J131" s="1150"/>
    </row>
    <row r="132" spans="1:10" s="152" customFormat="1" ht="25.5">
      <c r="A132" s="436"/>
      <c r="B132" s="599" t="s">
        <v>1778</v>
      </c>
      <c r="C132" s="437"/>
      <c r="D132" s="437"/>
      <c r="E132" s="1658"/>
      <c r="F132" s="439"/>
      <c r="G132" s="1105"/>
      <c r="H132" s="863"/>
      <c r="I132" s="1150"/>
      <c r="J132" s="877"/>
    </row>
    <row r="133" spans="1:10" s="152" customFormat="1">
      <c r="A133" s="436"/>
      <c r="B133" s="596"/>
      <c r="C133" s="437"/>
      <c r="D133" s="437"/>
      <c r="E133" s="1658"/>
      <c r="F133" s="301"/>
      <c r="G133" s="1105"/>
      <c r="H133" s="1103"/>
      <c r="I133" s="1150"/>
      <c r="J133" s="1150"/>
    </row>
    <row r="134" spans="1:10" s="152" customFormat="1">
      <c r="A134" s="440"/>
      <c r="B134" s="599" t="s">
        <v>1779</v>
      </c>
      <c r="C134" s="437"/>
      <c r="D134" s="446"/>
      <c r="E134" s="1658"/>
      <c r="F134" s="301"/>
      <c r="G134" s="1105"/>
      <c r="H134" s="1103"/>
      <c r="I134" s="1150"/>
      <c r="J134" s="1150"/>
    </row>
    <row r="135" spans="1:10" s="152" customFormat="1">
      <c r="A135" s="440"/>
      <c r="B135" s="596"/>
      <c r="C135" s="437"/>
      <c r="D135" s="437"/>
      <c r="E135" s="1658"/>
      <c r="F135" s="439"/>
      <c r="G135" s="1105"/>
      <c r="H135" s="863"/>
      <c r="I135" s="1151"/>
      <c r="J135" s="877"/>
    </row>
    <row r="136" spans="1:10" s="152" customFormat="1">
      <c r="A136" s="440"/>
      <c r="B136" s="599" t="s">
        <v>1780</v>
      </c>
      <c r="C136" s="437"/>
      <c r="D136" s="437"/>
      <c r="E136" s="1658"/>
      <c r="F136" s="301"/>
      <c r="G136" s="1105"/>
      <c r="H136" s="1103"/>
      <c r="I136" s="1151"/>
      <c r="J136" s="1150"/>
    </row>
    <row r="137" spans="1:10" s="152" customFormat="1" ht="25.5">
      <c r="A137" s="440"/>
      <c r="B137" s="602" t="s">
        <v>1781</v>
      </c>
      <c r="C137" s="437"/>
      <c r="D137" s="446"/>
      <c r="E137" s="1658"/>
      <c r="F137" s="301"/>
      <c r="G137" s="1105"/>
      <c r="H137" s="1103"/>
      <c r="I137" s="1151"/>
      <c r="J137" s="1150"/>
    </row>
    <row r="138" spans="1:10" s="152" customFormat="1">
      <c r="A138" s="436"/>
      <c r="B138" s="438"/>
      <c r="C138" s="437" t="s">
        <v>843</v>
      </c>
      <c r="D138" s="437">
        <v>1</v>
      </c>
      <c r="E138" s="1659"/>
      <c r="F138" s="439">
        <f>D138*E138</f>
        <v>0</v>
      </c>
      <c r="G138" s="1105">
        <v>1</v>
      </c>
      <c r="H138" s="863">
        <f>E138*G138</f>
        <v>0</v>
      </c>
      <c r="I138" s="1151"/>
      <c r="J138" s="877">
        <f>E138*I138</f>
        <v>0</v>
      </c>
    </row>
    <row r="139" spans="1:10" s="152" customFormat="1">
      <c r="A139" s="440"/>
      <c r="B139" s="437"/>
      <c r="C139" s="437"/>
      <c r="D139" s="437"/>
      <c r="E139" s="1658"/>
      <c r="F139" s="439"/>
      <c r="G139" s="1105"/>
      <c r="H139" s="863"/>
      <c r="I139" s="1151"/>
      <c r="J139" s="877"/>
    </row>
    <row r="140" spans="1:10" s="152" customFormat="1">
      <c r="A140" s="440"/>
      <c r="B140" s="437"/>
      <c r="C140" s="444"/>
      <c r="D140" s="447"/>
      <c r="E140" s="1658"/>
      <c r="F140" s="439"/>
      <c r="G140" s="1105"/>
      <c r="H140" s="863"/>
      <c r="I140" s="1151"/>
      <c r="J140" s="877"/>
    </row>
    <row r="141" spans="1:10" s="152" customFormat="1" ht="13.5" thickBot="1">
      <c r="A141" s="448"/>
      <c r="B141" s="448"/>
      <c r="C141" s="448"/>
      <c r="D141" s="448"/>
      <c r="E141" s="1661"/>
      <c r="F141" s="449"/>
      <c r="G141" s="1111"/>
      <c r="H141" s="1112"/>
      <c r="I141" s="1158"/>
      <c r="J141" s="1158"/>
    </row>
    <row r="142" spans="1:10" s="152" customFormat="1" ht="13.5" thickTop="1">
      <c r="A142" s="151"/>
      <c r="B142" s="151"/>
      <c r="C142" s="151"/>
      <c r="D142" s="151"/>
      <c r="E142" s="1656"/>
      <c r="F142" s="562" t="s">
        <v>1575</v>
      </c>
      <c r="G142" s="1091"/>
      <c r="H142" s="1113" t="s">
        <v>1577</v>
      </c>
      <c r="I142" s="1140"/>
      <c r="J142" s="1159" t="s">
        <v>1578</v>
      </c>
    </row>
    <row r="143" spans="1:10" s="152" customFormat="1">
      <c r="A143" s="151"/>
      <c r="B143" s="423" t="s">
        <v>1714</v>
      </c>
      <c r="C143" s="437"/>
      <c r="D143" s="437"/>
      <c r="E143" s="1658"/>
      <c r="F143" s="382">
        <f>SUM(F54:F141)</f>
        <v>0</v>
      </c>
      <c r="G143" s="1102"/>
      <c r="H143" s="932">
        <f>SUM(H54:H141)</f>
        <v>0</v>
      </c>
      <c r="I143" s="1150"/>
      <c r="J143" s="945">
        <f>SUM(J54:J141)</f>
        <v>0</v>
      </c>
    </row>
    <row r="144" spans="1:10" s="152" customFormat="1">
      <c r="E144" s="1656"/>
      <c r="F144" s="93"/>
      <c r="G144" s="1100"/>
      <c r="H144" s="1101"/>
      <c r="I144" s="1149"/>
      <c r="J144" s="1149"/>
    </row>
    <row r="145" spans="1:10" s="152" customFormat="1">
      <c r="E145" s="1656"/>
      <c r="F145" s="93"/>
      <c r="G145" s="1100"/>
      <c r="H145" s="1101"/>
      <c r="I145" s="1149"/>
      <c r="J145" s="1149"/>
    </row>
    <row r="146" spans="1:10" s="152" customFormat="1">
      <c r="A146" s="150"/>
      <c r="B146" s="150" t="s">
        <v>1919</v>
      </c>
      <c r="C146" s="150"/>
      <c r="D146" s="150"/>
      <c r="E146" s="1656"/>
      <c r="F146" s="93"/>
      <c r="G146" s="1100"/>
      <c r="H146" s="1101"/>
      <c r="I146" s="1149"/>
      <c r="J146" s="1149"/>
    </row>
    <row r="147" spans="1:10" s="152" customFormat="1" ht="25.5">
      <c r="A147" s="150"/>
      <c r="B147" s="150" t="s">
        <v>829</v>
      </c>
      <c r="C147" s="150"/>
      <c r="D147" s="150"/>
      <c r="E147" s="1656"/>
      <c r="F147" s="93"/>
      <c r="G147" s="1100"/>
      <c r="H147" s="1101"/>
      <c r="I147" s="1149"/>
      <c r="J147" s="1149"/>
    </row>
    <row r="148" spans="1:10" s="152" customFormat="1">
      <c r="A148" s="150"/>
      <c r="B148" s="150"/>
      <c r="C148" s="150"/>
      <c r="D148" s="150"/>
      <c r="E148" s="1656"/>
      <c r="F148" s="93"/>
      <c r="G148" s="1100"/>
      <c r="H148" s="1101"/>
      <c r="I148" s="1149"/>
      <c r="J148" s="1149"/>
    </row>
    <row r="149" spans="1:10" s="152" customFormat="1">
      <c r="A149" s="587" t="s">
        <v>1705</v>
      </c>
      <c r="B149" s="423" t="s">
        <v>1708</v>
      </c>
      <c r="E149" s="1656"/>
      <c r="F149" s="93"/>
      <c r="G149" s="1100"/>
      <c r="H149" s="1101"/>
      <c r="I149" s="1149"/>
      <c r="J149" s="1149"/>
    </row>
    <row r="150" spans="1:10" s="152" customFormat="1">
      <c r="B150" s="152" t="s">
        <v>1782</v>
      </c>
      <c r="E150" s="1656"/>
      <c r="F150" s="93"/>
      <c r="G150" s="1100"/>
      <c r="H150" s="1101"/>
      <c r="I150" s="1149"/>
      <c r="J150" s="1149"/>
    </row>
    <row r="151" spans="1:10" s="152" customFormat="1">
      <c r="A151" s="150" t="s">
        <v>832</v>
      </c>
      <c r="B151" s="150" t="s">
        <v>833</v>
      </c>
      <c r="C151" s="150" t="s">
        <v>834</v>
      </c>
      <c r="D151" s="150" t="s">
        <v>835</v>
      </c>
      <c r="E151" s="1657" t="s">
        <v>1379</v>
      </c>
      <c r="F151" s="150" t="s">
        <v>1592</v>
      </c>
      <c r="G151" s="1721" t="s">
        <v>1550</v>
      </c>
      <c r="H151" s="1722"/>
      <c r="I151" s="1723" t="s">
        <v>1551</v>
      </c>
      <c r="J151" s="1724"/>
    </row>
    <row r="152" spans="1:10" s="152" customFormat="1" ht="13.5" thickBot="1">
      <c r="A152" s="155"/>
      <c r="B152" s="156"/>
      <c r="C152" s="156"/>
      <c r="D152" s="155"/>
      <c r="E152" s="1370" t="s">
        <v>838</v>
      </c>
      <c r="F152" s="157" t="s">
        <v>838</v>
      </c>
      <c r="G152" s="888" t="s">
        <v>79</v>
      </c>
      <c r="H152" s="888" t="s">
        <v>1554</v>
      </c>
      <c r="I152" s="887" t="s">
        <v>79</v>
      </c>
      <c r="J152" s="887" t="s">
        <v>1554</v>
      </c>
    </row>
    <row r="153" spans="1:10" s="152" customFormat="1">
      <c r="A153" s="158"/>
      <c r="B153" s="151"/>
      <c r="C153" s="159"/>
      <c r="D153" s="158"/>
      <c r="E153" s="1656"/>
      <c r="F153" s="93"/>
      <c r="G153" s="1100"/>
      <c r="H153" s="1101"/>
      <c r="I153" s="1149"/>
      <c r="J153" s="1149"/>
    </row>
    <row r="154" spans="1:10" s="152" customFormat="1">
      <c r="E154" s="1656"/>
      <c r="F154" s="93"/>
      <c r="G154" s="1100"/>
      <c r="H154" s="1101"/>
      <c r="I154" s="1149"/>
      <c r="J154" s="1149"/>
    </row>
    <row r="155" spans="1:10" s="152" customFormat="1" ht="60" customHeight="1">
      <c r="A155" s="609">
        <v>2</v>
      </c>
      <c r="B155" s="453" t="s">
        <v>1713</v>
      </c>
      <c r="C155" s="437"/>
      <c r="D155" s="437"/>
      <c r="E155" s="1658"/>
      <c r="F155" s="301"/>
      <c r="G155" s="1102"/>
      <c r="H155" s="1103"/>
      <c r="I155" s="1150"/>
      <c r="J155" s="1150"/>
    </row>
    <row r="156" spans="1:10" s="152" customFormat="1">
      <c r="A156" s="436"/>
      <c r="B156" s="453"/>
      <c r="C156" s="437"/>
      <c r="D156" s="437"/>
      <c r="E156" s="1658"/>
      <c r="F156" s="301"/>
      <c r="G156" s="1102"/>
      <c r="H156" s="1103"/>
      <c r="I156" s="1150"/>
      <c r="J156" s="1150"/>
    </row>
    <row r="157" spans="1:10" s="152" customFormat="1">
      <c r="A157" s="436"/>
      <c r="B157" s="453" t="s">
        <v>1719</v>
      </c>
      <c r="C157" s="437"/>
      <c r="D157" s="437"/>
      <c r="E157" s="1658"/>
      <c r="F157" s="439"/>
      <c r="G157" s="1102"/>
      <c r="H157" s="863"/>
      <c r="I157" s="1151"/>
      <c r="J157" s="877"/>
    </row>
    <row r="158" spans="1:10" s="152" customFormat="1">
      <c r="A158" s="436"/>
      <c r="B158" s="484" t="s">
        <v>1783</v>
      </c>
      <c r="C158" s="437"/>
      <c r="D158" s="437"/>
      <c r="E158" s="1658"/>
      <c r="F158" s="439"/>
      <c r="G158" s="1102"/>
      <c r="H158" s="863"/>
      <c r="I158" s="1151"/>
      <c r="J158" s="877"/>
    </row>
    <row r="159" spans="1:10" s="152" customFormat="1">
      <c r="A159" s="436"/>
      <c r="B159" s="484" t="s">
        <v>1784</v>
      </c>
      <c r="C159" s="437"/>
      <c r="D159" s="437"/>
      <c r="E159" s="1658"/>
      <c r="F159" s="439"/>
      <c r="G159" s="1102"/>
      <c r="H159" s="863"/>
      <c r="I159" s="1151"/>
      <c r="J159" s="877"/>
    </row>
    <row r="160" spans="1:10" s="152" customFormat="1">
      <c r="A160" s="436"/>
      <c r="B160" s="453" t="s">
        <v>1785</v>
      </c>
      <c r="C160" s="437"/>
      <c r="D160" s="437"/>
      <c r="E160" s="1658"/>
      <c r="F160" s="301"/>
      <c r="G160" s="1102"/>
      <c r="H160" s="1103"/>
      <c r="I160" s="1150"/>
      <c r="J160" s="1150"/>
    </row>
    <row r="161" spans="1:10" s="152" customFormat="1">
      <c r="A161" s="440"/>
      <c r="B161" s="453" t="s">
        <v>1786</v>
      </c>
      <c r="C161" s="437"/>
      <c r="D161" s="437"/>
      <c r="E161" s="1658"/>
      <c r="F161" s="301"/>
      <c r="G161" s="1102"/>
      <c r="H161" s="1103"/>
      <c r="I161" s="1150"/>
      <c r="J161" s="1150"/>
    </row>
    <row r="162" spans="1:10" s="152" customFormat="1">
      <c r="A162" s="440"/>
      <c r="B162" s="453"/>
      <c r="C162" s="437"/>
      <c r="D162" s="437"/>
      <c r="E162" s="1658"/>
      <c r="F162" s="301"/>
      <c r="G162" s="1102"/>
      <c r="H162" s="1103"/>
      <c r="I162" s="1150"/>
      <c r="J162" s="1150"/>
    </row>
    <row r="163" spans="1:10" s="152" customFormat="1">
      <c r="A163" s="440"/>
      <c r="B163" s="453" t="s">
        <v>1724</v>
      </c>
      <c r="C163" s="437"/>
      <c r="D163" s="437"/>
      <c r="E163" s="1658"/>
      <c r="F163" s="439"/>
      <c r="G163" s="1102"/>
      <c r="H163" s="863"/>
      <c r="I163" s="1151"/>
      <c r="J163" s="877"/>
    </row>
    <row r="164" spans="1:10" s="152" customFormat="1">
      <c r="A164" s="440"/>
      <c r="B164" s="453" t="s">
        <v>1725</v>
      </c>
      <c r="C164" s="437"/>
      <c r="D164" s="437"/>
      <c r="E164" s="1658"/>
      <c r="F164" s="301"/>
      <c r="G164" s="1102"/>
      <c r="H164" s="1103"/>
      <c r="I164" s="1150"/>
      <c r="J164" s="1150"/>
    </row>
    <row r="165" spans="1:10" s="152" customFormat="1">
      <c r="A165" s="440"/>
      <c r="B165" s="453" t="s">
        <v>1726</v>
      </c>
      <c r="C165" s="437"/>
      <c r="D165" s="437"/>
      <c r="E165" s="1658"/>
      <c r="F165" s="301"/>
      <c r="G165" s="1102"/>
      <c r="H165" s="1103"/>
      <c r="I165" s="1150"/>
      <c r="J165" s="1150"/>
    </row>
    <row r="166" spans="1:10" s="152" customFormat="1">
      <c r="A166" s="440"/>
      <c r="B166" s="453" t="s">
        <v>1727</v>
      </c>
      <c r="C166" s="437"/>
      <c r="D166" s="437"/>
      <c r="E166" s="1658"/>
      <c r="F166" s="301"/>
      <c r="G166" s="1102"/>
      <c r="H166" s="1103"/>
      <c r="I166" s="1150"/>
      <c r="J166" s="1150"/>
    </row>
    <row r="167" spans="1:10" s="152" customFormat="1">
      <c r="A167" s="440"/>
      <c r="B167" s="453" t="s">
        <v>1728</v>
      </c>
      <c r="C167" s="437"/>
      <c r="D167" s="437"/>
      <c r="E167" s="1658"/>
      <c r="F167" s="439"/>
      <c r="G167" s="1102"/>
      <c r="H167" s="863"/>
      <c r="I167" s="1151"/>
      <c r="J167" s="1150"/>
    </row>
    <row r="168" spans="1:10" s="152" customFormat="1">
      <c r="A168" s="440"/>
      <c r="B168" s="453" t="s">
        <v>1787</v>
      </c>
      <c r="C168" s="437"/>
      <c r="D168" s="437"/>
      <c r="E168" s="1658"/>
      <c r="F168" s="301"/>
      <c r="G168" s="1102"/>
      <c r="H168" s="1103"/>
      <c r="I168" s="1150"/>
      <c r="J168" s="1150"/>
    </row>
    <row r="169" spans="1:10" customFormat="1" ht="12.75" customHeight="1">
      <c r="A169" s="440"/>
      <c r="B169" s="453"/>
      <c r="C169" s="437"/>
      <c r="D169" s="437"/>
      <c r="E169" s="1658"/>
      <c r="F169" s="301"/>
      <c r="G169" s="927"/>
      <c r="H169" s="927"/>
      <c r="I169" s="944"/>
      <c r="J169" s="944"/>
    </row>
    <row r="170" spans="1:10" s="152" customFormat="1">
      <c r="A170" s="440"/>
      <c r="B170" s="453" t="s">
        <v>1788</v>
      </c>
      <c r="C170" s="437"/>
      <c r="D170" s="437"/>
      <c r="E170" s="1658"/>
      <c r="F170" s="301"/>
      <c r="G170" s="1102"/>
      <c r="H170" s="1103"/>
      <c r="I170" s="1150"/>
      <c r="J170" s="1150"/>
    </row>
    <row r="171" spans="1:10" customFormat="1" ht="12.75" customHeight="1">
      <c r="A171" s="440"/>
      <c r="B171" s="453"/>
      <c r="C171" s="437"/>
      <c r="D171" s="437"/>
      <c r="E171" s="1658"/>
      <c r="F171" s="439"/>
      <c r="G171" s="927"/>
      <c r="H171" s="863"/>
      <c r="I171" s="944"/>
      <c r="J171" s="877"/>
    </row>
    <row r="172" spans="1:10" customFormat="1" ht="12.75" customHeight="1">
      <c r="A172" s="440"/>
      <c r="B172" s="493" t="s">
        <v>1754</v>
      </c>
      <c r="C172" s="437"/>
      <c r="D172" s="437"/>
      <c r="E172" s="1658"/>
      <c r="F172" s="301"/>
      <c r="G172" s="927"/>
      <c r="H172" s="927"/>
      <c r="I172" s="944"/>
      <c r="J172" s="944"/>
    </row>
    <row r="173" spans="1:10" customFormat="1">
      <c r="A173" s="440"/>
      <c r="B173" s="493" t="s">
        <v>1789</v>
      </c>
      <c r="C173" s="437"/>
      <c r="D173" s="437"/>
      <c r="E173" s="1658"/>
      <c r="F173" s="301"/>
      <c r="G173" s="927"/>
      <c r="H173" s="927"/>
      <c r="I173" s="944"/>
      <c r="J173" s="944"/>
    </row>
    <row r="174" spans="1:10" s="152" customFormat="1" ht="25.5">
      <c r="A174" s="440"/>
      <c r="B174" s="493" t="s">
        <v>1755</v>
      </c>
      <c r="C174" s="437"/>
      <c r="D174" s="437"/>
      <c r="E174" s="1658"/>
      <c r="F174" s="301"/>
      <c r="G174" s="1102"/>
      <c r="H174" s="1103"/>
      <c r="I174" s="1150"/>
      <c r="J174" s="1150"/>
    </row>
    <row r="175" spans="1:10" customFormat="1" ht="12.75" customHeight="1">
      <c r="A175" s="440"/>
      <c r="B175" s="493" t="s">
        <v>1759</v>
      </c>
      <c r="C175" s="437"/>
      <c r="D175" s="437"/>
      <c r="E175" s="1658"/>
      <c r="F175" s="439"/>
      <c r="G175" s="927"/>
      <c r="H175" s="863"/>
      <c r="I175" s="944"/>
      <c r="J175" s="877"/>
    </row>
    <row r="176" spans="1:10" customFormat="1" ht="12.75" customHeight="1">
      <c r="A176" s="440"/>
      <c r="B176" s="493" t="s">
        <v>1760</v>
      </c>
      <c r="C176" s="437"/>
      <c r="D176" s="437"/>
      <c r="E176" s="1658"/>
      <c r="F176" s="301"/>
      <c r="G176" s="927"/>
      <c r="H176" s="927"/>
      <c r="I176" s="944"/>
      <c r="J176" s="944"/>
    </row>
    <row r="177" spans="1:17" customFormat="1" ht="25.5">
      <c r="A177" s="440"/>
      <c r="B177" s="493" t="s">
        <v>1761</v>
      </c>
      <c r="C177" s="437"/>
      <c r="D177" s="437"/>
      <c r="E177" s="1658"/>
      <c r="F177" s="301"/>
      <c r="G177" s="927"/>
      <c r="H177" s="927"/>
      <c r="I177" s="944"/>
      <c r="J177" s="944"/>
    </row>
    <row r="178" spans="1:17" s="152" customFormat="1">
      <c r="A178" s="440"/>
      <c r="B178" s="453"/>
      <c r="C178" s="437"/>
      <c r="D178" s="437"/>
      <c r="E178" s="1658"/>
      <c r="F178" s="301"/>
      <c r="G178" s="1102"/>
      <c r="H178" s="1103"/>
      <c r="I178" s="1150"/>
      <c r="J178" s="1150"/>
    </row>
    <row r="179" spans="1:17" customFormat="1" ht="12.75" customHeight="1">
      <c r="A179" s="440"/>
      <c r="B179" s="493" t="s">
        <v>1762</v>
      </c>
      <c r="C179" s="437"/>
      <c r="D179" s="437"/>
      <c r="E179" s="1658"/>
      <c r="F179" s="439"/>
      <c r="G179" s="927"/>
      <c r="H179" s="863"/>
      <c r="I179" s="944"/>
      <c r="J179" s="877"/>
    </row>
    <row r="180" spans="1:17" customFormat="1" ht="12.75" customHeight="1">
      <c r="A180" s="440"/>
      <c r="B180" s="493" t="s">
        <v>1764</v>
      </c>
      <c r="C180" s="437"/>
      <c r="D180" s="437"/>
      <c r="E180" s="1658"/>
      <c r="F180" s="301"/>
      <c r="G180" s="927"/>
      <c r="H180" s="927"/>
      <c r="I180" s="944"/>
      <c r="J180" s="944"/>
    </row>
    <row r="181" spans="1:17" s="162" customFormat="1" ht="16.5">
      <c r="A181" s="440"/>
      <c r="B181" s="493" t="s">
        <v>1766</v>
      </c>
      <c r="C181" s="437"/>
      <c r="D181" s="437"/>
      <c r="E181" s="1658"/>
      <c r="F181" s="301"/>
      <c r="G181" s="1104"/>
      <c r="H181" s="1104"/>
      <c r="I181" s="1154"/>
      <c r="J181" s="1154"/>
    </row>
    <row r="182" spans="1:17" s="162" customFormat="1" ht="12" customHeight="1">
      <c r="A182" s="440"/>
      <c r="B182" s="493"/>
      <c r="C182" s="437"/>
      <c r="D182" s="437"/>
      <c r="E182" s="1658"/>
      <c r="F182" s="439"/>
      <c r="G182" s="1105"/>
      <c r="H182" s="863"/>
      <c r="I182" s="1154"/>
      <c r="J182" s="877"/>
    </row>
    <row r="183" spans="1:17" s="162" customFormat="1" ht="12.75" customHeight="1">
      <c r="A183" s="440"/>
      <c r="B183" s="493" t="s">
        <v>1773</v>
      </c>
      <c r="C183" s="437"/>
      <c r="D183" s="437"/>
      <c r="E183" s="1658"/>
      <c r="F183" s="439"/>
      <c r="G183" s="1105"/>
      <c r="H183" s="863"/>
      <c r="I183" s="1154"/>
      <c r="J183" s="877"/>
    </row>
    <row r="184" spans="1:17" s="162" customFormat="1" ht="25.5">
      <c r="A184" s="440"/>
      <c r="B184" s="493" t="s">
        <v>1774</v>
      </c>
      <c r="C184" s="437"/>
      <c r="D184" s="437"/>
      <c r="E184" s="1658"/>
      <c r="F184" s="439"/>
      <c r="G184" s="1105"/>
      <c r="H184" s="863"/>
      <c r="I184" s="1154"/>
      <c r="J184" s="877"/>
    </row>
    <row r="185" spans="1:17" s="162" customFormat="1" ht="16.5">
      <c r="A185" s="440"/>
      <c r="B185" s="493" t="s">
        <v>1775</v>
      </c>
      <c r="C185" s="437"/>
      <c r="D185" s="437"/>
      <c r="E185" s="1658"/>
      <c r="F185" s="439"/>
      <c r="G185" s="1105"/>
      <c r="H185" s="863"/>
      <c r="I185" s="1154"/>
      <c r="J185" s="877"/>
    </row>
    <row r="186" spans="1:17" s="162" customFormat="1" ht="13.5" customHeight="1">
      <c r="A186" s="440"/>
      <c r="B186" s="493"/>
      <c r="C186" s="437"/>
      <c r="D186" s="437"/>
      <c r="E186" s="1658"/>
      <c r="F186" s="439"/>
      <c r="G186" s="1105"/>
      <c r="H186" s="863"/>
      <c r="I186" s="1154"/>
      <c r="J186" s="877"/>
    </row>
    <row r="187" spans="1:17" s="162" customFormat="1" ht="16.5">
      <c r="A187" s="440"/>
      <c r="B187" s="493" t="s">
        <v>1776</v>
      </c>
      <c r="C187" s="437"/>
      <c r="D187" s="437"/>
      <c r="E187" s="1658"/>
      <c r="F187" s="301"/>
      <c r="G187" s="1104"/>
      <c r="H187" s="1104"/>
      <c r="I187" s="1154"/>
      <c r="J187" s="1154"/>
    </row>
    <row r="188" spans="1:17" s="164" customFormat="1">
      <c r="A188" s="440"/>
      <c r="B188" s="493" t="s">
        <v>1777</v>
      </c>
      <c r="C188" s="437"/>
      <c r="D188" s="437"/>
      <c r="E188" s="1658"/>
      <c r="F188" s="301"/>
      <c r="G188" s="1106"/>
      <c r="H188" s="1106"/>
      <c r="I188" s="1155"/>
      <c r="J188" s="1155"/>
      <c r="K188" s="163"/>
      <c r="L188" s="163"/>
      <c r="M188" s="163"/>
      <c r="N188" s="163"/>
      <c r="O188" s="163"/>
      <c r="P188" s="163"/>
      <c r="Q188" s="163"/>
    </row>
    <row r="189" spans="1:17" s="165" customFormat="1" ht="25.5">
      <c r="A189" s="440"/>
      <c r="B189" s="493" t="s">
        <v>1778</v>
      </c>
      <c r="C189" s="437"/>
      <c r="D189" s="437"/>
      <c r="E189" s="1658"/>
      <c r="F189" s="439"/>
      <c r="G189" s="1105"/>
      <c r="H189" s="863"/>
      <c r="I189" s="1156"/>
      <c r="J189" s="877"/>
    </row>
    <row r="190" spans="1:17" s="165" customFormat="1">
      <c r="A190" s="440"/>
      <c r="B190" s="493"/>
      <c r="C190" s="437"/>
      <c r="D190" s="437"/>
      <c r="E190" s="1658"/>
      <c r="F190" s="439"/>
      <c r="G190" s="1105"/>
      <c r="H190" s="863"/>
      <c r="I190" s="1156"/>
      <c r="J190" s="877"/>
    </row>
    <row r="191" spans="1:17" s="165" customFormat="1">
      <c r="A191" s="440"/>
      <c r="B191" s="493" t="s">
        <v>1779</v>
      </c>
      <c r="C191" s="437"/>
      <c r="D191" s="437"/>
      <c r="E191" s="1658"/>
      <c r="F191" s="439"/>
      <c r="G191" s="1105"/>
      <c r="H191" s="863"/>
      <c r="I191" s="1156"/>
      <c r="J191" s="877"/>
    </row>
    <row r="192" spans="1:17" s="165" customFormat="1">
      <c r="A192" s="440"/>
      <c r="B192" s="493"/>
      <c r="C192" s="437"/>
      <c r="D192" s="437"/>
      <c r="E192" s="1658"/>
      <c r="F192" s="439"/>
      <c r="G192" s="1105"/>
      <c r="H192" s="863"/>
      <c r="I192" s="1156"/>
      <c r="J192" s="877"/>
    </row>
    <row r="193" spans="1:10" s="165" customFormat="1">
      <c r="A193" s="440"/>
      <c r="B193" s="493" t="s">
        <v>1790</v>
      </c>
      <c r="C193" s="437"/>
      <c r="D193" s="437"/>
      <c r="E193" s="1658"/>
      <c r="F193" s="439"/>
      <c r="G193" s="1105"/>
      <c r="H193" s="863"/>
      <c r="I193" s="1156"/>
      <c r="J193" s="877"/>
    </row>
    <row r="194" spans="1:10" s="165" customFormat="1" ht="14.25" customHeight="1">
      <c r="A194" s="440"/>
      <c r="B194" s="603" t="s">
        <v>1781</v>
      </c>
      <c r="C194" s="437"/>
      <c r="D194" s="437"/>
      <c r="E194" s="1658"/>
      <c r="F194" s="439"/>
      <c r="G194" s="1107"/>
      <c r="H194" s="1107"/>
      <c r="I194" s="1156"/>
      <c r="J194" s="1156"/>
    </row>
    <row r="195" spans="1:10" s="152" customFormat="1">
      <c r="A195" s="436"/>
      <c r="B195" s="438"/>
      <c r="C195" s="437" t="s">
        <v>843</v>
      </c>
      <c r="D195" s="437">
        <v>1</v>
      </c>
      <c r="E195" s="1659"/>
      <c r="F195" s="439">
        <f>D195*E195</f>
        <v>0</v>
      </c>
      <c r="G195" s="1105">
        <v>1</v>
      </c>
      <c r="H195" s="863">
        <f>E195*G195</f>
        <v>0</v>
      </c>
      <c r="I195" s="1151"/>
      <c r="J195" s="877">
        <f>E195*I195</f>
        <v>0</v>
      </c>
    </row>
    <row r="196" spans="1:10" s="152" customFormat="1">
      <c r="A196" s="440"/>
      <c r="B196" s="444"/>
      <c r="C196" s="437"/>
      <c r="D196" s="437"/>
      <c r="E196" s="1658"/>
      <c r="F196" s="301"/>
      <c r="G196" s="1102"/>
      <c r="H196" s="1103"/>
      <c r="I196" s="1150"/>
      <c r="J196" s="1150"/>
    </row>
    <row r="197" spans="1:10" s="152" customFormat="1">
      <c r="A197" s="440"/>
      <c r="B197" s="437"/>
      <c r="C197" s="444"/>
      <c r="D197" s="447"/>
      <c r="E197" s="1658"/>
      <c r="F197" s="439"/>
      <c r="G197" s="1102"/>
      <c r="H197" s="863"/>
      <c r="I197" s="1151"/>
      <c r="J197" s="877"/>
    </row>
    <row r="198" spans="1:10" s="152" customFormat="1" ht="13.5" thickBot="1">
      <c r="A198" s="448"/>
      <c r="B198" s="448"/>
      <c r="C198" s="448"/>
      <c r="D198" s="448"/>
      <c r="E198" s="1661"/>
      <c r="F198" s="449"/>
      <c r="G198" s="1111"/>
      <c r="H198" s="1112"/>
      <c r="I198" s="1158"/>
      <c r="J198" s="1158"/>
    </row>
    <row r="199" spans="1:10" s="152" customFormat="1" ht="13.5" thickTop="1">
      <c r="A199" s="151"/>
      <c r="B199" s="151"/>
      <c r="C199" s="151"/>
      <c r="D199" s="151"/>
      <c r="E199" s="1656"/>
      <c r="F199" s="245" t="s">
        <v>1579</v>
      </c>
      <c r="G199" s="1114"/>
      <c r="H199" s="1115" t="s">
        <v>1580</v>
      </c>
      <c r="I199" s="1160"/>
      <c r="J199" s="1160" t="s">
        <v>1581</v>
      </c>
    </row>
    <row r="200" spans="1:10" s="152" customFormat="1" ht="15.75" thickBot="1">
      <c r="A200" s="151"/>
      <c r="B200" s="589" t="s">
        <v>1791</v>
      </c>
      <c r="C200" s="452"/>
      <c r="D200" s="452"/>
      <c r="E200" s="1663"/>
      <c r="F200" s="271">
        <f>SUM(F156:F198)</f>
        <v>0</v>
      </c>
      <c r="G200" s="1116"/>
      <c r="H200" s="961">
        <f>SUM(H155:H199)</f>
        <v>0</v>
      </c>
      <c r="I200" s="1161"/>
      <c r="J200" s="963">
        <f>SUM(J155:J199)</f>
        <v>0</v>
      </c>
    </row>
    <row r="201" spans="1:10" ht="13.5" thickTop="1">
      <c r="B201" s="28"/>
      <c r="E201" s="1335"/>
      <c r="G201" s="872"/>
      <c r="H201" s="872"/>
      <c r="I201" s="1019"/>
      <c r="J201" s="1019"/>
    </row>
    <row r="202" spans="1:10" s="152" customFormat="1">
      <c r="A202" s="150"/>
      <c r="B202" s="150" t="s">
        <v>1919</v>
      </c>
      <c r="C202" s="150"/>
      <c r="D202" s="150"/>
      <c r="E202" s="1656"/>
      <c r="F202" s="93"/>
      <c r="G202" s="1100"/>
      <c r="H202" s="1101"/>
      <c r="I202" s="1149"/>
      <c r="J202" s="1149"/>
    </row>
    <row r="203" spans="1:10" s="152" customFormat="1" ht="25.5">
      <c r="A203" s="150"/>
      <c r="B203" s="150" t="s">
        <v>829</v>
      </c>
      <c r="C203" s="150"/>
      <c r="D203" s="150"/>
      <c r="E203" s="1656"/>
      <c r="F203" s="93"/>
      <c r="G203" s="1100"/>
      <c r="H203" s="1101"/>
      <c r="I203" s="1149"/>
      <c r="J203" s="1149"/>
    </row>
    <row r="204" spans="1:10" s="152" customFormat="1">
      <c r="E204" s="1656"/>
      <c r="F204" s="93"/>
      <c r="G204" s="1100"/>
      <c r="H204" s="1101"/>
      <c r="I204" s="1149"/>
      <c r="J204" s="1149"/>
    </row>
    <row r="205" spans="1:10" s="152" customFormat="1">
      <c r="A205" s="587" t="s">
        <v>1704</v>
      </c>
      <c r="B205" s="423" t="s">
        <v>1709</v>
      </c>
      <c r="E205" s="1656"/>
      <c r="F205" s="93"/>
      <c r="G205" s="1100"/>
      <c r="H205" s="1101"/>
      <c r="I205" s="1149"/>
      <c r="J205" s="1149"/>
    </row>
    <row r="206" spans="1:10" s="152" customFormat="1">
      <c r="B206" s="152" t="s">
        <v>1782</v>
      </c>
      <c r="E206" s="1656"/>
      <c r="F206" s="93"/>
      <c r="G206" s="1100"/>
      <c r="H206" s="1101"/>
      <c r="I206" s="1149"/>
      <c r="J206" s="1149"/>
    </row>
    <row r="207" spans="1:10" s="152" customFormat="1" ht="13.5" customHeight="1">
      <c r="A207" s="150" t="s">
        <v>832</v>
      </c>
      <c r="B207" s="150" t="s">
        <v>833</v>
      </c>
      <c r="C207" s="150" t="s">
        <v>834</v>
      </c>
      <c r="D207" s="150" t="s">
        <v>835</v>
      </c>
      <c r="E207" s="1657" t="s">
        <v>1375</v>
      </c>
      <c r="F207" s="150" t="s">
        <v>837</v>
      </c>
      <c r="G207" s="1721" t="s">
        <v>1550</v>
      </c>
      <c r="H207" s="1722"/>
      <c r="I207" s="1723" t="s">
        <v>1551</v>
      </c>
      <c r="J207" s="1724"/>
    </row>
    <row r="208" spans="1:10" s="152" customFormat="1" ht="13.5" thickBot="1">
      <c r="A208" s="155"/>
      <c r="B208" s="156"/>
      <c r="C208" s="156"/>
      <c r="D208" s="155"/>
      <c r="E208" s="1370" t="s">
        <v>838</v>
      </c>
      <c r="F208" s="157" t="s">
        <v>838</v>
      </c>
      <c r="G208" s="888" t="s">
        <v>79</v>
      </c>
      <c r="H208" s="888" t="s">
        <v>1554</v>
      </c>
      <c r="I208" s="887" t="s">
        <v>79</v>
      </c>
      <c r="J208" s="887" t="s">
        <v>1554</v>
      </c>
    </row>
    <row r="209" spans="1:10" s="152" customFormat="1">
      <c r="A209" s="158"/>
      <c r="B209" s="151"/>
      <c r="C209" s="159"/>
      <c r="D209" s="158"/>
      <c r="E209" s="1656"/>
      <c r="F209" s="93"/>
      <c r="G209" s="1100"/>
      <c r="H209" s="1101"/>
      <c r="I209" s="1149"/>
      <c r="J209" s="1149"/>
    </row>
    <row r="210" spans="1:10" s="152" customFormat="1">
      <c r="E210" s="1656"/>
      <c r="F210" s="93"/>
      <c r="G210" s="1100"/>
      <c r="H210" s="1101"/>
      <c r="I210" s="1149"/>
      <c r="J210" s="1149"/>
    </row>
    <row r="211" spans="1:10" s="152" customFormat="1" ht="25.5">
      <c r="A211" s="609" t="s">
        <v>87</v>
      </c>
      <c r="B211" s="453" t="s">
        <v>1792</v>
      </c>
      <c r="C211" s="437"/>
      <c r="D211" s="437"/>
      <c r="E211" s="1658"/>
      <c r="F211" s="301"/>
      <c r="G211" s="1102"/>
      <c r="H211" s="1103"/>
      <c r="I211" s="1150"/>
      <c r="J211" s="1150"/>
    </row>
    <row r="212" spans="1:10" s="152" customFormat="1">
      <c r="A212" s="436"/>
      <c r="B212" s="453" t="s">
        <v>1793</v>
      </c>
      <c r="C212" s="437"/>
      <c r="D212" s="437"/>
      <c r="E212" s="1658"/>
      <c r="F212" s="301"/>
      <c r="G212" s="1102"/>
      <c r="H212" s="1103"/>
      <c r="I212" s="1150"/>
      <c r="J212" s="1150"/>
    </row>
    <row r="213" spans="1:10" s="152" customFormat="1" ht="57.75" customHeight="1">
      <c r="A213" s="436"/>
      <c r="B213" s="453" t="s">
        <v>1794</v>
      </c>
      <c r="C213" s="437"/>
      <c r="D213" s="437"/>
      <c r="E213" s="1658"/>
      <c r="F213" s="439"/>
      <c r="G213" s="1102"/>
      <c r="H213" s="863"/>
      <c r="I213" s="1151"/>
      <c r="J213" s="877"/>
    </row>
    <row r="214" spans="1:10" s="152" customFormat="1">
      <c r="A214" s="436"/>
      <c r="B214" s="453"/>
      <c r="C214" s="437"/>
      <c r="D214" s="437"/>
      <c r="E214" s="1658"/>
      <c r="F214" s="439"/>
      <c r="G214" s="1102"/>
      <c r="H214" s="863"/>
      <c r="I214" s="1151"/>
      <c r="J214" s="877"/>
    </row>
    <row r="215" spans="1:10" s="152" customFormat="1">
      <c r="A215" s="436"/>
      <c r="B215" s="453" t="s">
        <v>1795</v>
      </c>
      <c r="C215" s="437"/>
      <c r="D215" s="437"/>
      <c r="E215" s="1658"/>
      <c r="F215" s="439"/>
      <c r="G215" s="1102"/>
      <c r="H215" s="863"/>
      <c r="I215" s="1151"/>
      <c r="J215" s="877"/>
    </row>
    <row r="216" spans="1:10" s="152" customFormat="1" ht="63.75">
      <c r="A216" s="436"/>
      <c r="B216" s="453" t="s">
        <v>1796</v>
      </c>
      <c r="C216" s="437"/>
      <c r="D216" s="437"/>
      <c r="E216" s="1658"/>
      <c r="F216" s="439"/>
      <c r="G216" s="1102"/>
      <c r="H216" s="863"/>
      <c r="I216" s="1151"/>
      <c r="J216" s="877"/>
    </row>
    <row r="217" spans="1:10" s="152" customFormat="1">
      <c r="A217" s="436"/>
      <c r="B217" s="453"/>
      <c r="C217" s="437"/>
      <c r="D217" s="437"/>
      <c r="E217" s="1658"/>
      <c r="F217" s="439"/>
      <c r="G217" s="1102"/>
      <c r="H217" s="863"/>
      <c r="I217" s="1151"/>
      <c r="J217" s="877"/>
    </row>
    <row r="218" spans="1:10" s="152" customFormat="1">
      <c r="A218" s="436"/>
      <c r="B218" s="453" t="s">
        <v>1797</v>
      </c>
      <c r="C218" s="437"/>
      <c r="D218" s="437"/>
      <c r="E218" s="1658"/>
      <c r="F218" s="439"/>
      <c r="G218" s="1102"/>
      <c r="H218" s="863"/>
      <c r="I218" s="1151"/>
      <c r="J218" s="877"/>
    </row>
    <row r="219" spans="1:10" s="152" customFormat="1" ht="76.5">
      <c r="A219" s="436"/>
      <c r="B219" s="453" t="s">
        <v>1798</v>
      </c>
      <c r="C219" s="437"/>
      <c r="D219" s="437"/>
      <c r="E219" s="1658"/>
      <c r="F219" s="439"/>
      <c r="G219" s="1102"/>
      <c r="H219" s="863"/>
      <c r="I219" s="1151"/>
      <c r="J219" s="877"/>
    </row>
    <row r="220" spans="1:10" s="152" customFormat="1">
      <c r="A220" s="436"/>
      <c r="B220" s="453"/>
      <c r="C220" s="437"/>
      <c r="D220" s="437"/>
      <c r="E220" s="1658"/>
      <c r="F220" s="301"/>
      <c r="G220" s="1102"/>
      <c r="H220" s="1103"/>
      <c r="I220" s="1150"/>
      <c r="J220" s="1150"/>
    </row>
    <row r="221" spans="1:10" s="152" customFormat="1">
      <c r="A221" s="440"/>
      <c r="B221" s="453" t="s">
        <v>1799</v>
      </c>
      <c r="C221" s="437"/>
      <c r="D221" s="437"/>
      <c r="E221" s="1658"/>
      <c r="F221" s="301"/>
      <c r="G221" s="1102"/>
      <c r="H221" s="1103"/>
      <c r="I221" s="1150"/>
      <c r="J221" s="1150"/>
    </row>
    <row r="222" spans="1:10" s="152" customFormat="1" ht="76.5">
      <c r="A222" s="440"/>
      <c r="B222" s="453" t="s">
        <v>1800</v>
      </c>
      <c r="C222" s="437"/>
      <c r="D222" s="437"/>
      <c r="E222" s="1658"/>
      <c r="F222" s="301"/>
      <c r="G222" s="1102"/>
      <c r="H222" s="1103"/>
      <c r="I222" s="1150"/>
      <c r="J222" s="1150"/>
    </row>
    <row r="223" spans="1:10" s="152" customFormat="1">
      <c r="A223" s="440"/>
      <c r="B223" s="453"/>
      <c r="C223" s="437"/>
      <c r="D223" s="437"/>
      <c r="E223" s="1658"/>
      <c r="F223" s="439"/>
      <c r="G223" s="1102"/>
      <c r="H223" s="863"/>
      <c r="I223" s="1151"/>
      <c r="J223" s="877"/>
    </row>
    <row r="224" spans="1:10" s="152" customFormat="1">
      <c r="A224" s="440"/>
      <c r="B224" s="453" t="s">
        <v>1801</v>
      </c>
      <c r="C224" s="437"/>
      <c r="D224" s="437"/>
      <c r="E224" s="1658"/>
      <c r="F224" s="301"/>
      <c r="G224" s="1102"/>
      <c r="H224" s="1103"/>
      <c r="I224" s="1151"/>
      <c r="J224" s="1150"/>
    </row>
    <row r="225" spans="1:10" s="152" customFormat="1" ht="51">
      <c r="A225" s="440"/>
      <c r="B225" s="453" t="s">
        <v>1802</v>
      </c>
      <c r="C225" s="437"/>
      <c r="D225" s="437"/>
      <c r="E225" s="1658"/>
      <c r="F225" s="301"/>
      <c r="G225" s="1102"/>
      <c r="H225" s="1103"/>
      <c r="I225" s="1151"/>
      <c r="J225" s="1150"/>
    </row>
    <row r="226" spans="1:10" s="152" customFormat="1">
      <c r="A226" s="440"/>
      <c r="B226" s="453"/>
      <c r="C226" s="437"/>
      <c r="D226" s="437"/>
      <c r="E226" s="1658"/>
      <c r="F226" s="301"/>
      <c r="G226" s="1102"/>
      <c r="H226" s="1103"/>
      <c r="I226" s="1151"/>
      <c r="J226" s="1150"/>
    </row>
    <row r="227" spans="1:10" s="152" customFormat="1">
      <c r="A227" s="440"/>
      <c r="B227" s="453" t="s">
        <v>1803</v>
      </c>
      <c r="C227" s="437"/>
      <c r="D227" s="437"/>
      <c r="E227" s="1658"/>
      <c r="F227" s="439"/>
      <c r="G227" s="1102"/>
      <c r="H227" s="863"/>
      <c r="I227" s="1151"/>
      <c r="J227" s="877"/>
    </row>
    <row r="228" spans="1:10" s="152" customFormat="1" ht="140.25">
      <c r="A228" s="440"/>
      <c r="B228" s="453" t="s">
        <v>1804</v>
      </c>
      <c r="C228" s="437"/>
      <c r="D228" s="437"/>
      <c r="E228" s="1658"/>
      <c r="F228" s="301"/>
      <c r="G228" s="1102"/>
      <c r="H228" s="1103"/>
      <c r="I228" s="1151"/>
      <c r="J228" s="1150"/>
    </row>
    <row r="229" spans="1:10" customFormat="1" ht="27.75" customHeight="1">
      <c r="A229" s="440"/>
      <c r="B229" s="453" t="s">
        <v>1805</v>
      </c>
      <c r="C229" s="437"/>
      <c r="D229" s="437"/>
      <c r="E229" s="1658"/>
      <c r="F229" s="301"/>
      <c r="G229" s="927"/>
      <c r="H229" s="927"/>
      <c r="I229" s="1152"/>
      <c r="J229" s="944"/>
    </row>
    <row r="230" spans="1:10" s="152" customFormat="1" ht="38.25">
      <c r="A230" s="440"/>
      <c r="B230" s="453" t="s">
        <v>1806</v>
      </c>
      <c r="C230" s="437"/>
      <c r="D230" s="437"/>
      <c r="E230" s="1658"/>
      <c r="F230" s="301"/>
      <c r="G230" s="1102"/>
      <c r="H230" s="1103"/>
      <c r="I230" s="1151"/>
      <c r="J230" s="1150"/>
    </row>
    <row r="231" spans="1:10" customFormat="1" ht="12.75" customHeight="1">
      <c r="A231" s="440"/>
      <c r="B231" s="453" t="s">
        <v>1807</v>
      </c>
      <c r="C231" s="437"/>
      <c r="D231" s="437"/>
      <c r="E231" s="1658"/>
      <c r="F231" s="439"/>
      <c r="G231" s="927"/>
      <c r="H231" s="863"/>
      <c r="I231" s="1152"/>
      <c r="J231" s="877"/>
    </row>
    <row r="232" spans="1:10" customFormat="1" ht="12.75" customHeight="1">
      <c r="A232" s="440"/>
      <c r="B232" s="453" t="s">
        <v>1808</v>
      </c>
      <c r="C232" s="437"/>
      <c r="D232" s="437"/>
      <c r="E232" s="1658"/>
      <c r="F232" s="301"/>
      <c r="G232" s="927"/>
      <c r="H232" s="927"/>
      <c r="I232" s="1152"/>
      <c r="J232" s="944"/>
    </row>
    <row r="233" spans="1:10" customFormat="1">
      <c r="A233" s="440"/>
      <c r="B233" s="453"/>
      <c r="C233" s="437"/>
      <c r="D233" s="437"/>
      <c r="E233" s="1658"/>
      <c r="F233" s="301"/>
      <c r="G233" s="927"/>
      <c r="H233" s="927"/>
      <c r="I233" s="1152"/>
      <c r="J233" s="944"/>
    </row>
    <row r="234" spans="1:10" s="152" customFormat="1">
      <c r="A234" s="440"/>
      <c r="B234" s="453" t="s">
        <v>1809</v>
      </c>
      <c r="C234" s="437"/>
      <c r="D234" s="437"/>
      <c r="E234" s="1658"/>
      <c r="F234" s="301"/>
      <c r="G234" s="1102"/>
      <c r="H234" s="1103"/>
      <c r="I234" s="1151"/>
      <c r="J234" s="1150"/>
    </row>
    <row r="235" spans="1:10" customFormat="1" ht="12.75" customHeight="1">
      <c r="A235" s="440"/>
      <c r="B235" s="453"/>
      <c r="C235" s="437"/>
      <c r="D235" s="437"/>
      <c r="E235" s="1658"/>
      <c r="F235" s="439"/>
      <c r="G235" s="927"/>
      <c r="H235" s="863"/>
      <c r="I235" s="1152"/>
      <c r="J235" s="877"/>
    </row>
    <row r="236" spans="1:10" customFormat="1" ht="12.75" customHeight="1">
      <c r="A236" s="440"/>
      <c r="B236" s="453" t="s">
        <v>1810</v>
      </c>
      <c r="C236" s="437"/>
      <c r="D236" s="437"/>
      <c r="E236" s="1658"/>
      <c r="F236" s="301"/>
      <c r="G236" s="927"/>
      <c r="H236" s="927"/>
      <c r="I236" s="1152"/>
      <c r="J236" s="944"/>
    </row>
    <row r="237" spans="1:10" customFormat="1">
      <c r="A237" s="440"/>
      <c r="B237" s="453" t="s">
        <v>1811</v>
      </c>
      <c r="C237" s="437"/>
      <c r="D237" s="437"/>
      <c r="E237" s="1658"/>
      <c r="F237" s="301"/>
      <c r="G237" s="927"/>
      <c r="H237" s="927"/>
      <c r="I237" s="1152"/>
      <c r="J237" s="944"/>
    </row>
    <row r="238" spans="1:10" s="152" customFormat="1">
      <c r="A238" s="440"/>
      <c r="B238" s="453" t="s">
        <v>1812</v>
      </c>
      <c r="C238" s="437"/>
      <c r="D238" s="437"/>
      <c r="E238" s="1658"/>
      <c r="F238" s="301"/>
      <c r="G238" s="1102"/>
      <c r="H238" s="1103"/>
      <c r="I238" s="1151"/>
      <c r="J238" s="1150"/>
    </row>
    <row r="239" spans="1:10" customFormat="1" ht="12.75" customHeight="1">
      <c r="A239" s="440"/>
      <c r="B239" s="453" t="s">
        <v>1813</v>
      </c>
      <c r="C239" s="437"/>
      <c r="D239" s="437"/>
      <c r="E239" s="1658"/>
      <c r="F239" s="439"/>
      <c r="G239" s="927"/>
      <c r="H239" s="863"/>
      <c r="I239" s="1152"/>
      <c r="J239" s="877"/>
    </row>
    <row r="240" spans="1:10" customFormat="1" ht="12.75" customHeight="1">
      <c r="A240" s="440"/>
      <c r="B240" s="453" t="s">
        <v>1814</v>
      </c>
      <c r="C240" s="437"/>
      <c r="D240" s="437"/>
      <c r="E240" s="1658"/>
      <c r="F240" s="301"/>
      <c r="G240" s="927"/>
      <c r="H240" s="927"/>
      <c r="I240" s="944"/>
      <c r="J240" s="944"/>
    </row>
    <row r="241" spans="1:10" s="162" customFormat="1" ht="16.5">
      <c r="A241" s="440"/>
      <c r="B241" s="453" t="s">
        <v>1815</v>
      </c>
      <c r="C241" s="437"/>
      <c r="D241" s="437"/>
      <c r="E241" s="1658"/>
      <c r="F241" s="301"/>
      <c r="G241" s="1104"/>
      <c r="H241" s="1104"/>
      <c r="I241" s="1154"/>
      <c r="J241" s="1154"/>
    </row>
    <row r="242" spans="1:10" s="162" customFormat="1" ht="12.75" customHeight="1">
      <c r="A242" s="440"/>
      <c r="B242" s="453" t="s">
        <v>1816</v>
      </c>
      <c r="C242" s="437"/>
      <c r="D242" s="437"/>
      <c r="E242" s="1658"/>
      <c r="F242" s="439"/>
      <c r="G242" s="1102"/>
      <c r="H242" s="863"/>
      <c r="I242" s="1154"/>
      <c r="J242" s="877"/>
    </row>
    <row r="243" spans="1:10" s="162" customFormat="1" ht="12.75" customHeight="1">
      <c r="A243" s="440"/>
      <c r="B243" s="453" t="s">
        <v>1817</v>
      </c>
      <c r="C243" s="437"/>
      <c r="D243" s="437"/>
      <c r="E243" s="1658"/>
      <c r="F243" s="439"/>
      <c r="G243" s="1102"/>
      <c r="H243" s="863"/>
      <c r="I243" s="1154"/>
      <c r="J243" s="877"/>
    </row>
    <row r="244" spans="1:10" s="162" customFormat="1" ht="12.75" customHeight="1">
      <c r="A244" s="440"/>
      <c r="B244" s="453" t="s">
        <v>1818</v>
      </c>
      <c r="C244" s="437"/>
      <c r="D244" s="437"/>
      <c r="E244" s="1658"/>
      <c r="F244" s="439"/>
      <c r="G244" s="1102"/>
      <c r="H244" s="863"/>
      <c r="I244" s="1154"/>
      <c r="J244" s="877"/>
    </row>
    <row r="245" spans="1:10" s="162" customFormat="1" ht="12.75" customHeight="1">
      <c r="A245" s="440"/>
      <c r="B245" s="453" t="s">
        <v>1819</v>
      </c>
      <c r="C245" s="437"/>
      <c r="D245" s="437"/>
      <c r="E245" s="1658"/>
      <c r="F245" s="439"/>
      <c r="G245" s="1102"/>
      <c r="H245" s="863"/>
      <c r="I245" s="1154"/>
      <c r="J245" s="877"/>
    </row>
    <row r="246" spans="1:10" s="162" customFormat="1" ht="12.75" customHeight="1">
      <c r="A246" s="440"/>
      <c r="B246" s="453" t="s">
        <v>1820</v>
      </c>
      <c r="C246" s="437"/>
      <c r="D246" s="437"/>
      <c r="E246" s="1658"/>
      <c r="F246" s="439"/>
      <c r="G246" s="1102"/>
      <c r="H246" s="863"/>
      <c r="I246" s="1154"/>
      <c r="J246" s="877"/>
    </row>
    <row r="247" spans="1:10" s="162" customFormat="1" ht="12.75" customHeight="1">
      <c r="A247" s="440"/>
      <c r="B247" s="453" t="s">
        <v>1821</v>
      </c>
      <c r="C247" s="437"/>
      <c r="D247" s="437"/>
      <c r="E247" s="1658"/>
      <c r="F247" s="439"/>
      <c r="G247" s="1102"/>
      <c r="H247" s="863"/>
      <c r="I247" s="1154"/>
      <c r="J247" s="877"/>
    </row>
    <row r="248" spans="1:10" s="162" customFormat="1" ht="12.75" customHeight="1">
      <c r="A248" s="440"/>
      <c r="B248" s="453" t="s">
        <v>1822</v>
      </c>
      <c r="C248" s="437"/>
      <c r="D248" s="437"/>
      <c r="E248" s="1658"/>
      <c r="F248" s="439"/>
      <c r="G248" s="1104"/>
      <c r="H248" s="1104"/>
      <c r="I248" s="1154"/>
      <c r="J248" s="1154"/>
    </row>
    <row r="249" spans="1:10" s="162" customFormat="1" ht="12.75" customHeight="1">
      <c r="A249" s="440"/>
      <c r="B249" s="484" t="s">
        <v>1823</v>
      </c>
      <c r="C249" s="437"/>
      <c r="D249" s="437"/>
      <c r="E249" s="1658"/>
      <c r="F249" s="439"/>
      <c r="G249" s="1104"/>
      <c r="H249" s="1104"/>
      <c r="I249" s="1154"/>
      <c r="J249" s="1154"/>
    </row>
    <row r="250" spans="1:10" s="165" customFormat="1">
      <c r="A250" s="440"/>
      <c r="B250" s="484" t="s">
        <v>1824</v>
      </c>
      <c r="C250" s="437"/>
      <c r="D250" s="437"/>
      <c r="E250" s="1658"/>
      <c r="F250" s="439"/>
      <c r="G250" s="1105"/>
      <c r="H250" s="863"/>
      <c r="I250" s="1156"/>
      <c r="J250" s="877"/>
    </row>
    <row r="251" spans="1:10" s="162" customFormat="1" ht="12.75" customHeight="1">
      <c r="A251" s="440"/>
      <c r="B251" s="484" t="s">
        <v>1825</v>
      </c>
      <c r="C251" s="437"/>
      <c r="D251" s="437"/>
      <c r="E251" s="1658"/>
      <c r="F251" s="439"/>
      <c r="G251" s="1105"/>
      <c r="H251" s="863"/>
      <c r="I251" s="1154"/>
      <c r="J251" s="877"/>
    </row>
    <row r="252" spans="1:10" s="162" customFormat="1" ht="12.75" customHeight="1">
      <c r="A252" s="440"/>
      <c r="B252" s="484" t="s">
        <v>1826</v>
      </c>
      <c r="C252" s="437"/>
      <c r="D252" s="437"/>
      <c r="E252" s="1658"/>
      <c r="F252" s="439"/>
      <c r="G252" s="1105"/>
      <c r="H252" s="863"/>
      <c r="I252" s="1154"/>
      <c r="J252" s="877"/>
    </row>
    <row r="253" spans="1:10" s="162" customFormat="1" ht="12.75" customHeight="1">
      <c r="A253" s="440"/>
      <c r="B253" s="484" t="s">
        <v>1827</v>
      </c>
      <c r="C253" s="437"/>
      <c r="D253" s="437"/>
      <c r="E253" s="1658"/>
      <c r="F253" s="439"/>
      <c r="G253" s="1105"/>
      <c r="H253" s="863"/>
      <c r="I253" s="1154"/>
      <c r="J253" s="877"/>
    </row>
    <row r="254" spans="1:10" s="162" customFormat="1" ht="12.75" customHeight="1">
      <c r="A254" s="440"/>
      <c r="B254" s="453" t="s">
        <v>1828</v>
      </c>
      <c r="C254" s="437"/>
      <c r="D254" s="437"/>
      <c r="E254" s="1658"/>
      <c r="F254" s="439"/>
      <c r="G254" s="1105"/>
      <c r="H254" s="863"/>
      <c r="I254" s="1154"/>
      <c r="J254" s="877"/>
    </row>
    <row r="255" spans="1:10" s="162" customFormat="1" ht="12.75" customHeight="1">
      <c r="A255" s="440"/>
      <c r="B255" s="453" t="s">
        <v>1829</v>
      </c>
      <c r="C255" s="437"/>
      <c r="D255" s="437"/>
      <c r="E255" s="1658"/>
      <c r="F255" s="439"/>
      <c r="G255" s="1105"/>
      <c r="H255" s="863"/>
      <c r="I255" s="1154"/>
      <c r="J255" s="877"/>
    </row>
    <row r="256" spans="1:10" s="162" customFormat="1" ht="12.75" customHeight="1">
      <c r="A256" s="440"/>
      <c r="B256" s="453" t="s">
        <v>1830</v>
      </c>
      <c r="C256" s="437"/>
      <c r="D256" s="437"/>
      <c r="E256" s="1658"/>
      <c r="F256" s="439"/>
      <c r="G256" s="1104"/>
      <c r="H256" s="1104"/>
      <c r="I256" s="1154"/>
      <c r="J256" s="1154"/>
    </row>
    <row r="257" spans="1:10" s="152" customFormat="1">
      <c r="A257" s="440"/>
      <c r="B257" s="453"/>
      <c r="C257" s="437"/>
      <c r="D257" s="437"/>
      <c r="E257" s="1658"/>
      <c r="F257" s="301"/>
      <c r="G257" s="1102"/>
      <c r="H257" s="1103"/>
      <c r="I257" s="1150"/>
      <c r="J257" s="1150"/>
    </row>
    <row r="258" spans="1:10" s="152" customFormat="1">
      <c r="A258" s="440"/>
      <c r="B258" s="453" t="s">
        <v>1831</v>
      </c>
      <c r="C258" s="437"/>
      <c r="D258" s="437"/>
      <c r="E258" s="1658"/>
      <c r="F258" s="301"/>
      <c r="G258" s="1102"/>
      <c r="H258" s="1103"/>
      <c r="I258" s="1150"/>
      <c r="J258" s="1150"/>
    </row>
    <row r="259" spans="1:10" s="152" customFormat="1" ht="25.5">
      <c r="A259" s="440"/>
      <c r="B259" s="493" t="s">
        <v>1832</v>
      </c>
      <c r="C259" s="437"/>
      <c r="D259" s="437"/>
      <c r="E259" s="1658"/>
      <c r="F259" s="439"/>
      <c r="G259" s="1105"/>
      <c r="H259" s="863"/>
      <c r="I259" s="1150"/>
      <c r="J259" s="877"/>
    </row>
    <row r="260" spans="1:10" s="152" customFormat="1">
      <c r="A260" s="440"/>
      <c r="B260" s="453" t="s">
        <v>1833</v>
      </c>
      <c r="C260" s="437"/>
      <c r="D260" s="437"/>
      <c r="E260" s="1658"/>
      <c r="F260" s="439"/>
      <c r="G260" s="1105"/>
      <c r="H260" s="863"/>
      <c r="I260" s="1150"/>
      <c r="J260" s="877"/>
    </row>
    <row r="261" spans="1:10" s="152" customFormat="1">
      <c r="A261" s="440"/>
      <c r="B261" s="453" t="s">
        <v>1834</v>
      </c>
      <c r="C261" s="437"/>
      <c r="D261" s="437"/>
      <c r="E261" s="1658"/>
      <c r="F261" s="439"/>
      <c r="G261" s="1105"/>
      <c r="H261" s="863"/>
      <c r="I261" s="1150"/>
      <c r="J261" s="877"/>
    </row>
    <row r="262" spans="1:10" s="152" customFormat="1">
      <c r="A262" s="440"/>
      <c r="B262" s="453" t="s">
        <v>1835</v>
      </c>
      <c r="C262" s="437"/>
      <c r="D262" s="437"/>
      <c r="E262" s="1658"/>
      <c r="F262" s="301"/>
      <c r="G262" s="1102"/>
      <c r="H262" s="1103"/>
      <c r="I262" s="1150"/>
      <c r="J262" s="1150"/>
    </row>
    <row r="263" spans="1:10" s="152" customFormat="1">
      <c r="A263" s="440"/>
      <c r="B263" s="453" t="s">
        <v>1836</v>
      </c>
      <c r="C263" s="437"/>
      <c r="D263" s="437"/>
      <c r="E263" s="1658"/>
      <c r="F263" s="301"/>
      <c r="G263" s="1102"/>
      <c r="H263" s="1103"/>
      <c r="I263" s="1150"/>
      <c r="J263" s="1150"/>
    </row>
    <row r="264" spans="1:10" s="152" customFormat="1">
      <c r="A264" s="440"/>
      <c r="B264" s="453" t="s">
        <v>1837</v>
      </c>
      <c r="C264" s="437"/>
      <c r="D264" s="437"/>
      <c r="E264" s="1658"/>
      <c r="F264" s="301"/>
      <c r="G264" s="1102"/>
      <c r="H264" s="1103"/>
      <c r="I264" s="1150"/>
      <c r="J264" s="1150"/>
    </row>
    <row r="265" spans="1:10" s="152" customFormat="1">
      <c r="A265" s="440"/>
      <c r="B265" s="453" t="s">
        <v>1838</v>
      </c>
      <c r="C265" s="437"/>
      <c r="D265" s="437"/>
      <c r="E265" s="1658"/>
      <c r="F265" s="301"/>
      <c r="G265" s="1102"/>
      <c r="H265" s="1103"/>
      <c r="I265" s="1150"/>
      <c r="J265" s="1150"/>
    </row>
    <row r="266" spans="1:10" s="152" customFormat="1">
      <c r="A266" s="440"/>
      <c r="B266" s="453" t="s">
        <v>1839</v>
      </c>
      <c r="C266" s="437"/>
      <c r="D266" s="437"/>
      <c r="E266" s="1658"/>
      <c r="F266" s="439"/>
      <c r="G266" s="1105"/>
      <c r="H266" s="863"/>
      <c r="I266" s="1150"/>
      <c r="J266" s="877"/>
    </row>
    <row r="267" spans="1:10" s="152" customFormat="1">
      <c r="A267" s="440"/>
      <c r="B267" s="453" t="s">
        <v>1840</v>
      </c>
      <c r="C267" s="437"/>
      <c r="D267" s="437"/>
      <c r="E267" s="1658"/>
      <c r="F267" s="439"/>
      <c r="G267" s="1105"/>
      <c r="H267" s="863"/>
      <c r="I267" s="1150"/>
      <c r="J267" s="877"/>
    </row>
    <row r="268" spans="1:10" s="152" customFormat="1">
      <c r="A268" s="440"/>
      <c r="B268" s="453" t="s">
        <v>1841</v>
      </c>
      <c r="C268" s="437"/>
      <c r="D268" s="437"/>
      <c r="E268" s="1658"/>
      <c r="F268" s="439"/>
      <c r="G268" s="1105"/>
      <c r="H268" s="863"/>
      <c r="I268" s="1150"/>
      <c r="J268" s="877"/>
    </row>
    <row r="269" spans="1:10" s="152" customFormat="1">
      <c r="A269" s="440"/>
      <c r="B269" s="453" t="s">
        <v>1842</v>
      </c>
      <c r="C269" s="437"/>
      <c r="D269" s="437"/>
      <c r="E269" s="1658"/>
      <c r="F269" s="301"/>
      <c r="G269" s="1102"/>
      <c r="H269" s="1103"/>
      <c r="I269" s="1150"/>
      <c r="J269" s="1150"/>
    </row>
    <row r="270" spans="1:10" s="152" customFormat="1">
      <c r="A270" s="436"/>
      <c r="B270" s="453"/>
      <c r="C270" s="437"/>
      <c r="D270" s="437"/>
      <c r="E270" s="1658"/>
      <c r="F270" s="439"/>
      <c r="G270" s="1105"/>
      <c r="H270" s="863"/>
      <c r="I270" s="1150"/>
      <c r="J270" s="877"/>
    </row>
    <row r="271" spans="1:10" s="152" customFormat="1">
      <c r="A271" s="436"/>
      <c r="B271" s="453" t="s">
        <v>3663</v>
      </c>
      <c r="C271" s="437"/>
      <c r="D271" s="437"/>
      <c r="E271" s="1658"/>
      <c r="F271" s="439"/>
      <c r="G271" s="1105"/>
      <c r="H271" s="863"/>
      <c r="I271" s="1150"/>
      <c r="J271" s="877"/>
    </row>
    <row r="272" spans="1:10" s="152" customFormat="1">
      <c r="A272" s="436"/>
      <c r="B272" s="453"/>
      <c r="C272" s="437"/>
      <c r="D272" s="437"/>
      <c r="E272" s="1658"/>
      <c r="F272" s="439"/>
      <c r="G272" s="1105"/>
      <c r="H272" s="863"/>
      <c r="I272" s="1150"/>
      <c r="J272" s="877"/>
    </row>
    <row r="273" spans="1:10" s="152" customFormat="1" ht="13.5" customHeight="1">
      <c r="A273" s="436"/>
      <c r="B273" s="604" t="s">
        <v>1781</v>
      </c>
      <c r="C273" s="437"/>
      <c r="D273" s="437"/>
      <c r="E273" s="1658"/>
      <c r="F273" s="301"/>
      <c r="G273" s="1102"/>
      <c r="H273" s="1103"/>
      <c r="I273" s="1150"/>
      <c r="J273" s="1150"/>
    </row>
    <row r="274" spans="1:10" s="152" customFormat="1">
      <c r="A274" s="436"/>
      <c r="B274" s="438"/>
      <c r="C274" s="437" t="s">
        <v>843</v>
      </c>
      <c r="D274" s="559">
        <v>1</v>
      </c>
      <c r="E274" s="1659"/>
      <c r="F274" s="439">
        <f>D274*E274</f>
        <v>0</v>
      </c>
      <c r="G274" s="1105">
        <v>1</v>
      </c>
      <c r="H274" s="863">
        <f>E274*G274</f>
        <v>0</v>
      </c>
      <c r="I274" s="1151"/>
      <c r="J274" s="877">
        <f>E274*I274</f>
        <v>0</v>
      </c>
    </row>
    <row r="275" spans="1:10" s="152" customFormat="1">
      <c r="A275" s="440"/>
      <c r="B275" s="444"/>
      <c r="C275" s="437"/>
      <c r="D275" s="437"/>
      <c r="E275" s="1658"/>
      <c r="F275" s="301"/>
      <c r="G275" s="1102"/>
      <c r="H275" s="1103"/>
      <c r="I275" s="1150"/>
      <c r="J275" s="1150"/>
    </row>
    <row r="276" spans="1:10" s="2" customFormat="1" ht="51">
      <c r="A276" s="455">
        <f>COUNT($A$1:A274)+1</f>
        <v>8</v>
      </c>
      <c r="B276" s="453" t="s">
        <v>1843</v>
      </c>
      <c r="C276" s="456"/>
      <c r="D276" s="560"/>
      <c r="E276" s="1304"/>
      <c r="F276" s="338"/>
      <c r="G276" s="869"/>
      <c r="H276" s="869"/>
      <c r="I276" s="942"/>
      <c r="J276" s="942"/>
    </row>
    <row r="277" spans="1:10" s="2" customFormat="1">
      <c r="A277" s="455"/>
      <c r="B277" s="465"/>
      <c r="C277" s="456" t="s">
        <v>1598</v>
      </c>
      <c r="D277" s="560">
        <v>1</v>
      </c>
      <c r="E277" s="1309"/>
      <c r="F277" s="439">
        <f>D277*E277</f>
        <v>0</v>
      </c>
      <c r="G277" s="1105">
        <v>1</v>
      </c>
      <c r="H277" s="863">
        <f>E277*G277</f>
        <v>0</v>
      </c>
      <c r="I277" s="1151"/>
      <c r="J277" s="877">
        <f>E277*I277</f>
        <v>0</v>
      </c>
    </row>
    <row r="278" spans="1:10" s="2" customFormat="1">
      <c r="A278" s="455"/>
      <c r="B278" s="465"/>
      <c r="C278" s="456"/>
      <c r="D278" s="560"/>
      <c r="E278" s="1304"/>
      <c r="F278" s="338"/>
      <c r="G278" s="869"/>
      <c r="H278" s="869"/>
      <c r="I278" s="942"/>
      <c r="J278" s="942"/>
    </row>
    <row r="279" spans="1:10" s="2" customFormat="1" ht="63.75">
      <c r="A279" s="455">
        <f>COUNT($A$1:A277)+1</f>
        <v>9</v>
      </c>
      <c r="B279" s="453" t="s">
        <v>1844</v>
      </c>
      <c r="C279" s="456"/>
      <c r="D279" s="560"/>
      <c r="E279" s="1304"/>
      <c r="F279" s="338"/>
      <c r="G279" s="869"/>
      <c r="H279" s="869"/>
      <c r="I279" s="942"/>
      <c r="J279" s="942"/>
    </row>
    <row r="280" spans="1:10" s="2" customFormat="1">
      <c r="A280" s="455"/>
      <c r="B280" s="453" t="s">
        <v>1845</v>
      </c>
      <c r="C280" s="456"/>
      <c r="D280" s="560"/>
      <c r="E280" s="1304"/>
      <c r="F280" s="338"/>
      <c r="G280" s="869"/>
      <c r="H280" s="869"/>
      <c r="I280" s="942"/>
      <c r="J280" s="942"/>
    </row>
    <row r="281" spans="1:10" s="2" customFormat="1">
      <c r="A281" s="455"/>
      <c r="B281" s="453" t="s">
        <v>1911</v>
      </c>
      <c r="C281" s="456" t="s">
        <v>827</v>
      </c>
      <c r="D281" s="560">
        <v>1</v>
      </c>
      <c r="E281" s="1309"/>
      <c r="F281" s="439">
        <f>D281*E281</f>
        <v>0</v>
      </c>
      <c r="G281" s="1105">
        <v>1</v>
      </c>
      <c r="H281" s="863">
        <f>E281*G281</f>
        <v>0</v>
      </c>
      <c r="I281" s="1151"/>
      <c r="J281" s="877">
        <f>E281*I281</f>
        <v>0</v>
      </c>
    </row>
    <row r="282" spans="1:10" s="2" customFormat="1">
      <c r="A282" s="455"/>
      <c r="B282" s="465"/>
      <c r="C282" s="456"/>
      <c r="D282" s="560"/>
      <c r="E282" s="1304"/>
      <c r="F282" s="338"/>
      <c r="G282" s="869"/>
      <c r="H282" s="869"/>
      <c r="I282" s="942"/>
      <c r="J282" s="942"/>
    </row>
    <row r="283" spans="1:10" s="2" customFormat="1" ht="25.5">
      <c r="A283" s="455">
        <f>COUNT($A$1:A281)+1</f>
        <v>10</v>
      </c>
      <c r="B283" s="453" t="s">
        <v>1846</v>
      </c>
      <c r="C283" s="456"/>
      <c r="D283" s="560"/>
      <c r="E283" s="1304"/>
      <c r="F283" s="338"/>
      <c r="G283" s="869"/>
      <c r="H283" s="869"/>
      <c r="I283" s="942"/>
      <c r="J283" s="942"/>
    </row>
    <row r="284" spans="1:10" s="2" customFormat="1">
      <c r="A284" s="455"/>
      <c r="B284" s="453" t="s">
        <v>1847</v>
      </c>
      <c r="C284" s="456" t="s">
        <v>827</v>
      </c>
      <c r="D284" s="560">
        <v>1</v>
      </c>
      <c r="E284" s="1309"/>
      <c r="F284" s="439">
        <f>D284*E284</f>
        <v>0</v>
      </c>
      <c r="G284" s="1105">
        <v>1</v>
      </c>
      <c r="H284" s="863">
        <f>E284*G284</f>
        <v>0</v>
      </c>
      <c r="I284" s="1151"/>
      <c r="J284" s="877">
        <f>E284*I284</f>
        <v>0</v>
      </c>
    </row>
    <row r="285" spans="1:10" s="2" customFormat="1">
      <c r="A285" s="455"/>
      <c r="B285" s="453"/>
      <c r="C285" s="456"/>
      <c r="D285" s="560"/>
      <c r="E285" s="1304"/>
      <c r="F285" s="338"/>
      <c r="G285" s="869"/>
      <c r="H285" s="869"/>
      <c r="I285" s="942"/>
      <c r="J285" s="942"/>
    </row>
    <row r="286" spans="1:10" s="2" customFormat="1" ht="25.5">
      <c r="A286" s="455">
        <f>COUNT($A$1:A284)+1</f>
        <v>11</v>
      </c>
      <c r="B286" s="453" t="s">
        <v>1848</v>
      </c>
      <c r="C286" s="456"/>
      <c r="D286" s="560"/>
      <c r="E286" s="1304"/>
      <c r="F286" s="338"/>
      <c r="G286" s="869"/>
      <c r="H286" s="869"/>
      <c r="I286" s="942"/>
      <c r="J286" s="942"/>
    </row>
    <row r="287" spans="1:10" s="2" customFormat="1">
      <c r="A287" s="455"/>
      <c r="B287" s="465"/>
      <c r="C287" s="456" t="s">
        <v>827</v>
      </c>
      <c r="D287" s="560">
        <v>1</v>
      </c>
      <c r="E287" s="1309"/>
      <c r="F287" s="439">
        <f>D287*E287</f>
        <v>0</v>
      </c>
      <c r="G287" s="1105">
        <v>1</v>
      </c>
      <c r="H287" s="863">
        <f>E287*G287</f>
        <v>0</v>
      </c>
      <c r="I287" s="1151"/>
      <c r="J287" s="877">
        <f>E287*I287</f>
        <v>0</v>
      </c>
    </row>
    <row r="288" spans="1:10" s="2" customFormat="1">
      <c r="A288" s="455"/>
      <c r="B288" s="465"/>
      <c r="C288" s="456"/>
      <c r="D288" s="560"/>
      <c r="E288" s="1304"/>
      <c r="F288" s="338"/>
      <c r="G288" s="869"/>
      <c r="H288" s="869"/>
      <c r="I288" s="942"/>
      <c r="J288" s="942"/>
    </row>
    <row r="289" spans="1:10" s="2" customFormat="1">
      <c r="A289" s="455">
        <f>COUNT($A$1:A287)+1</f>
        <v>12</v>
      </c>
      <c r="B289" s="453" t="s">
        <v>1849</v>
      </c>
      <c r="C289" s="456"/>
      <c r="D289" s="560"/>
      <c r="E289" s="1304"/>
      <c r="F289" s="338"/>
      <c r="G289" s="869"/>
      <c r="H289" s="869"/>
      <c r="I289" s="942"/>
      <c r="J289" s="942"/>
    </row>
    <row r="290" spans="1:10" s="2" customFormat="1">
      <c r="A290" s="455"/>
      <c r="B290" s="453" t="s">
        <v>872</v>
      </c>
      <c r="C290" s="456" t="s">
        <v>827</v>
      </c>
      <c r="D290" s="560">
        <v>1</v>
      </c>
      <c r="E290" s="1309"/>
      <c r="F290" s="439">
        <f>D290*E290</f>
        <v>0</v>
      </c>
      <c r="G290" s="1105">
        <v>1</v>
      </c>
      <c r="H290" s="863">
        <f>E290*G290</f>
        <v>0</v>
      </c>
      <c r="I290" s="1151"/>
      <c r="J290" s="877">
        <f>E290*I290</f>
        <v>0</v>
      </c>
    </row>
    <row r="291" spans="1:10" s="2" customFormat="1">
      <c r="A291" s="455"/>
      <c r="B291" s="453"/>
      <c r="C291" s="456"/>
      <c r="D291" s="560"/>
      <c r="E291" s="1304"/>
      <c r="F291" s="338"/>
      <c r="G291" s="869"/>
      <c r="H291" s="869"/>
      <c r="I291" s="942"/>
      <c r="J291" s="942"/>
    </row>
    <row r="292" spans="1:10" s="2" customFormat="1">
      <c r="A292" s="455">
        <f>COUNT($A$1:A290)+1</f>
        <v>13</v>
      </c>
      <c r="B292" s="453" t="s">
        <v>1850</v>
      </c>
      <c r="C292" s="456"/>
      <c r="D292" s="560"/>
      <c r="E292" s="1304"/>
      <c r="F292" s="338"/>
      <c r="G292" s="869"/>
      <c r="H292" s="869"/>
      <c r="I292" s="942"/>
      <c r="J292" s="942"/>
    </row>
    <row r="293" spans="1:10" s="2" customFormat="1">
      <c r="A293" s="455"/>
      <c r="B293" s="453" t="s">
        <v>872</v>
      </c>
      <c r="C293" s="456" t="s">
        <v>827</v>
      </c>
      <c r="D293" s="560">
        <v>2</v>
      </c>
      <c r="E293" s="1309"/>
      <c r="F293" s="439">
        <f>D293*E293</f>
        <v>0</v>
      </c>
      <c r="G293" s="1105">
        <v>2</v>
      </c>
      <c r="H293" s="863">
        <f>E293*G293</f>
        <v>0</v>
      </c>
      <c r="I293" s="1151"/>
      <c r="J293" s="877">
        <f>E293*I293</f>
        <v>0</v>
      </c>
    </row>
    <row r="294" spans="1:10" s="2" customFormat="1">
      <c r="A294" s="459"/>
      <c r="B294" s="484"/>
      <c r="C294" s="485"/>
      <c r="D294" s="606"/>
      <c r="E294" s="1304"/>
      <c r="F294" s="338"/>
      <c r="G294" s="869"/>
      <c r="H294" s="869"/>
      <c r="I294" s="942"/>
      <c r="J294" s="942"/>
    </row>
    <row r="295" spans="1:10" s="2" customFormat="1" ht="38.25">
      <c r="A295" s="455">
        <f>COUNT($A$1:A293)+1</f>
        <v>14</v>
      </c>
      <c r="B295" s="484" t="s">
        <v>1851</v>
      </c>
      <c r="C295" s="485"/>
      <c r="D295" s="606"/>
      <c r="E295" s="1304"/>
      <c r="F295" s="338"/>
      <c r="G295" s="869"/>
      <c r="H295" s="869"/>
      <c r="I295" s="942"/>
      <c r="J295" s="942"/>
    </row>
    <row r="296" spans="1:10" s="2" customFormat="1">
      <c r="A296" s="459"/>
      <c r="B296" s="497" t="s">
        <v>1852</v>
      </c>
      <c r="C296" s="485"/>
      <c r="D296" s="606"/>
      <c r="E296" s="1304"/>
      <c r="F296" s="338"/>
      <c r="G296" s="869"/>
      <c r="H296" s="869"/>
      <c r="I296" s="942"/>
      <c r="J296" s="942"/>
    </row>
    <row r="297" spans="1:10" s="2" customFormat="1">
      <c r="A297" s="459"/>
      <c r="B297" s="484" t="s">
        <v>1853</v>
      </c>
      <c r="C297" s="485"/>
      <c r="D297" s="606"/>
      <c r="E297" s="1304"/>
      <c r="F297" s="338"/>
      <c r="G297" s="869"/>
      <c r="H297" s="869"/>
      <c r="I297" s="942"/>
      <c r="J297" s="942"/>
    </row>
    <row r="298" spans="1:10" s="2" customFormat="1">
      <c r="A298" s="459"/>
      <c r="B298" s="484" t="s">
        <v>1854</v>
      </c>
      <c r="C298" s="485"/>
      <c r="D298" s="606"/>
      <c r="E298" s="1304"/>
      <c r="F298" s="338"/>
      <c r="G298" s="869"/>
      <c r="H298" s="869"/>
      <c r="I298" s="942"/>
      <c r="J298" s="942"/>
    </row>
    <row r="299" spans="1:10" s="2" customFormat="1">
      <c r="A299" s="459"/>
      <c r="B299" s="484" t="s">
        <v>1855</v>
      </c>
      <c r="C299" s="485"/>
      <c r="D299" s="606"/>
      <c r="E299" s="1304"/>
      <c r="F299" s="338"/>
      <c r="G299" s="869"/>
      <c r="H299" s="869"/>
      <c r="I299" s="942"/>
      <c r="J299" s="942"/>
    </row>
    <row r="300" spans="1:10" s="2" customFormat="1">
      <c r="A300" s="459"/>
      <c r="B300" s="484" t="s">
        <v>1856</v>
      </c>
      <c r="C300" s="485"/>
      <c r="D300" s="606"/>
      <c r="E300" s="1304"/>
      <c r="F300" s="338"/>
      <c r="G300" s="869"/>
      <c r="H300" s="869"/>
      <c r="I300" s="942"/>
      <c r="J300" s="942"/>
    </row>
    <row r="301" spans="1:10" s="2" customFormat="1">
      <c r="A301" s="459"/>
      <c r="B301" s="484" t="s">
        <v>952</v>
      </c>
      <c r="C301" s="485" t="s">
        <v>827</v>
      </c>
      <c r="D301" s="606">
        <v>1</v>
      </c>
      <c r="E301" s="1309"/>
      <c r="F301" s="439">
        <f>D301*E301</f>
        <v>0</v>
      </c>
      <c r="G301" s="1105">
        <v>1</v>
      </c>
      <c r="H301" s="863">
        <f>E301*G301</f>
        <v>0</v>
      </c>
      <c r="I301" s="1151"/>
      <c r="J301" s="877">
        <f>E301*I301</f>
        <v>0</v>
      </c>
    </row>
    <row r="302" spans="1:10" s="2" customFormat="1">
      <c r="A302" s="459"/>
      <c r="B302" s="605"/>
      <c r="C302" s="485"/>
      <c r="D302" s="606"/>
      <c r="E302" s="1304"/>
      <c r="F302" s="338"/>
      <c r="G302" s="869"/>
      <c r="H302" s="869"/>
      <c r="I302" s="942"/>
      <c r="J302" s="942"/>
    </row>
    <row r="303" spans="1:10" s="2" customFormat="1" ht="38.25">
      <c r="A303" s="455">
        <f>COUNT($A$1:A301)+1</f>
        <v>15</v>
      </c>
      <c r="B303" s="484" t="s">
        <v>1857</v>
      </c>
      <c r="C303" s="485"/>
      <c r="D303" s="606"/>
      <c r="E303" s="1304"/>
      <c r="F303" s="338"/>
      <c r="G303" s="869"/>
      <c r="H303" s="869"/>
      <c r="I303" s="942"/>
      <c r="J303" s="942"/>
    </row>
    <row r="304" spans="1:10" s="2" customFormat="1">
      <c r="A304" s="459"/>
      <c r="B304" s="497" t="s">
        <v>1858</v>
      </c>
      <c r="C304" s="485"/>
      <c r="D304" s="606"/>
      <c r="E304" s="1304"/>
      <c r="F304" s="338"/>
      <c r="G304" s="869"/>
      <c r="H304" s="869"/>
      <c r="I304" s="942"/>
      <c r="J304" s="942"/>
    </row>
    <row r="305" spans="1:10" s="2" customFormat="1">
      <c r="A305" s="459"/>
      <c r="B305" s="484" t="s">
        <v>1853</v>
      </c>
      <c r="C305" s="485"/>
      <c r="D305" s="606"/>
      <c r="E305" s="1304"/>
      <c r="F305" s="338"/>
      <c r="G305" s="869"/>
      <c r="H305" s="869"/>
      <c r="I305" s="942"/>
      <c r="J305" s="942"/>
    </row>
    <row r="306" spans="1:10" s="2" customFormat="1">
      <c r="A306" s="459"/>
      <c r="B306" s="484" t="s">
        <v>1859</v>
      </c>
      <c r="C306" s="485"/>
      <c r="D306" s="606"/>
      <c r="E306" s="1304"/>
      <c r="F306" s="338"/>
      <c r="G306" s="869"/>
      <c r="H306" s="869"/>
      <c r="I306" s="942"/>
      <c r="J306" s="942"/>
    </row>
    <row r="307" spans="1:10" s="2" customFormat="1">
      <c r="A307" s="459"/>
      <c r="B307" s="484" t="s">
        <v>1860</v>
      </c>
      <c r="C307" s="485"/>
      <c r="D307" s="606"/>
      <c r="E307" s="1304"/>
      <c r="F307" s="338"/>
      <c r="G307" s="869"/>
      <c r="H307" s="869"/>
      <c r="I307" s="942"/>
      <c r="J307" s="942"/>
    </row>
    <row r="308" spans="1:10" s="2" customFormat="1">
      <c r="A308" s="459"/>
      <c r="B308" s="484" t="s">
        <v>1856</v>
      </c>
      <c r="C308" s="485"/>
      <c r="D308" s="606"/>
      <c r="E308" s="1304"/>
      <c r="F308" s="338"/>
      <c r="G308" s="869"/>
      <c r="H308" s="869"/>
      <c r="I308" s="942"/>
      <c r="J308" s="942"/>
    </row>
    <row r="309" spans="1:10" s="2" customFormat="1">
      <c r="A309" s="459"/>
      <c r="B309" s="484" t="s">
        <v>952</v>
      </c>
      <c r="C309" s="485" t="s">
        <v>827</v>
      </c>
      <c r="D309" s="606">
        <v>1</v>
      </c>
      <c r="E309" s="1309"/>
      <c r="F309" s="439">
        <f>D309*E309</f>
        <v>0</v>
      </c>
      <c r="G309" s="1105">
        <v>1</v>
      </c>
      <c r="H309" s="863">
        <f>E309*G309</f>
        <v>0</v>
      </c>
      <c r="I309" s="1151"/>
      <c r="J309" s="877">
        <f>E309*I309</f>
        <v>0</v>
      </c>
    </row>
    <row r="310" spans="1:10" s="2" customFormat="1">
      <c r="A310" s="459"/>
      <c r="B310" s="605"/>
      <c r="C310" s="485"/>
      <c r="D310" s="606"/>
      <c r="E310" s="1304"/>
      <c r="F310" s="338"/>
      <c r="G310" s="869"/>
      <c r="H310" s="869"/>
      <c r="I310" s="942"/>
      <c r="J310" s="942"/>
    </row>
    <row r="311" spans="1:10" s="2" customFormat="1" ht="38.25">
      <c r="A311" s="455">
        <f>COUNT($A$1:A309)+1</f>
        <v>16</v>
      </c>
      <c r="B311" s="484" t="s">
        <v>1861</v>
      </c>
      <c r="C311" s="485"/>
      <c r="D311" s="606"/>
      <c r="E311" s="1304"/>
      <c r="F311" s="338"/>
      <c r="G311" s="869"/>
      <c r="H311" s="869"/>
      <c r="I311" s="942"/>
      <c r="J311" s="942"/>
    </row>
    <row r="312" spans="1:10" s="2" customFormat="1">
      <c r="A312" s="459"/>
      <c r="B312" s="605"/>
      <c r="C312" s="485" t="s">
        <v>827</v>
      </c>
      <c r="D312" s="606">
        <v>4</v>
      </c>
      <c r="E312" s="1309"/>
      <c r="F312" s="439">
        <f>D312*E312</f>
        <v>0</v>
      </c>
      <c r="G312" s="1105">
        <v>4</v>
      </c>
      <c r="H312" s="863">
        <f>E312*G312</f>
        <v>0</v>
      </c>
      <c r="I312" s="1151"/>
      <c r="J312" s="877">
        <f>E312*I312</f>
        <v>0</v>
      </c>
    </row>
    <row r="313" spans="1:10" s="2" customFormat="1">
      <c r="A313" s="459"/>
      <c r="B313" s="484"/>
      <c r="C313" s="485"/>
      <c r="D313" s="606"/>
      <c r="E313" s="1366"/>
      <c r="F313" s="338"/>
      <c r="G313" s="869"/>
      <c r="H313" s="869"/>
      <c r="I313" s="942"/>
      <c r="J313" s="942"/>
    </row>
    <row r="314" spans="1:10" s="2" customFormat="1" ht="38.25">
      <c r="A314" s="455">
        <f>COUNT($A$1:A312)+1</f>
        <v>17</v>
      </c>
      <c r="B314" s="484" t="s">
        <v>1862</v>
      </c>
      <c r="C314" s="485"/>
      <c r="D314" s="606"/>
      <c r="E314" s="1304"/>
      <c r="F314" s="338"/>
      <c r="G314" s="869"/>
      <c r="H314" s="869"/>
      <c r="I314" s="942"/>
      <c r="J314" s="942"/>
    </row>
    <row r="315" spans="1:10" s="2" customFormat="1">
      <c r="A315" s="459"/>
      <c r="B315" s="484"/>
      <c r="C315" s="485" t="s">
        <v>827</v>
      </c>
      <c r="D315" s="606">
        <v>2</v>
      </c>
      <c r="E315" s="1309"/>
      <c r="F315" s="439">
        <f>D315*E315</f>
        <v>0</v>
      </c>
      <c r="G315" s="1105">
        <v>2</v>
      </c>
      <c r="H315" s="863">
        <f>E315*G315</f>
        <v>0</v>
      </c>
      <c r="I315" s="1151"/>
      <c r="J315" s="877">
        <f>E315*I315</f>
        <v>0</v>
      </c>
    </row>
    <row r="316" spans="1:10" s="2" customFormat="1">
      <c r="A316" s="607"/>
      <c r="B316" s="465"/>
      <c r="C316" s="607"/>
      <c r="D316" s="563"/>
      <c r="E316" s="1304"/>
      <c r="F316" s="338"/>
      <c r="G316" s="869"/>
      <c r="H316" s="869"/>
      <c r="I316" s="942"/>
      <c r="J316" s="942"/>
    </row>
    <row r="317" spans="1:10" s="2" customFormat="1" ht="38.25">
      <c r="A317" s="455">
        <f>COUNT($A$1:A316)+1</f>
        <v>18</v>
      </c>
      <c r="B317" s="484" t="s">
        <v>1863</v>
      </c>
      <c r="C317" s="485"/>
      <c r="D317" s="606"/>
      <c r="E317" s="1304"/>
      <c r="F317" s="338"/>
      <c r="G317" s="869"/>
      <c r="H317" s="869"/>
      <c r="I317" s="942"/>
      <c r="J317" s="942"/>
    </row>
    <row r="318" spans="1:10" s="2" customFormat="1">
      <c r="A318" s="459"/>
      <c r="B318" s="484" t="s">
        <v>1864</v>
      </c>
      <c r="C318" s="485" t="s">
        <v>826</v>
      </c>
      <c r="D318" s="606">
        <v>40</v>
      </c>
      <c r="E318" s="1309"/>
      <c r="F318" s="439">
        <f>D318*E318</f>
        <v>0</v>
      </c>
      <c r="G318" s="1128">
        <v>40</v>
      </c>
      <c r="H318" s="863">
        <f>E318*G318</f>
        <v>0</v>
      </c>
      <c r="I318" s="1151"/>
      <c r="J318" s="877">
        <f>E318*I318</f>
        <v>0</v>
      </c>
    </row>
    <row r="319" spans="1:10" s="2" customFormat="1">
      <c r="A319" s="459"/>
      <c r="B319" s="484" t="s">
        <v>1865</v>
      </c>
      <c r="C319" s="485" t="s">
        <v>826</v>
      </c>
      <c r="D319" s="606">
        <v>100</v>
      </c>
      <c r="E319" s="1309"/>
      <c r="F319" s="439">
        <f>D319*E319</f>
        <v>0</v>
      </c>
      <c r="G319" s="1128">
        <v>100</v>
      </c>
      <c r="H319" s="863">
        <f>E319*G319</f>
        <v>0</v>
      </c>
      <c r="I319" s="1151"/>
      <c r="J319" s="877">
        <f>E319*I319</f>
        <v>0</v>
      </c>
    </row>
    <row r="320" spans="1:10" s="2" customFormat="1">
      <c r="A320" s="459"/>
      <c r="B320" s="484" t="s">
        <v>1866</v>
      </c>
      <c r="C320" s="485" t="s">
        <v>826</v>
      </c>
      <c r="D320" s="606">
        <v>40</v>
      </c>
      <c r="E320" s="1309"/>
      <c r="F320" s="439">
        <f>D320*E320</f>
        <v>0</v>
      </c>
      <c r="G320" s="1128">
        <v>40</v>
      </c>
      <c r="H320" s="863">
        <f>E320*G320</f>
        <v>0</v>
      </c>
      <c r="I320" s="1151"/>
      <c r="J320" s="877">
        <f>E320*I320</f>
        <v>0</v>
      </c>
    </row>
    <row r="321" spans="1:10" s="2" customFormat="1">
      <c r="A321" s="459"/>
      <c r="B321" s="484"/>
      <c r="C321" s="485"/>
      <c r="D321" s="608"/>
      <c r="E321" s="1304"/>
      <c r="F321" s="338"/>
      <c r="G321" s="869"/>
      <c r="H321" s="869"/>
      <c r="I321" s="942"/>
      <c r="J321" s="942"/>
    </row>
    <row r="322" spans="1:10" s="2" customFormat="1" ht="89.25">
      <c r="A322" s="455">
        <f>COUNT($A$1:A320)+1</f>
        <v>19</v>
      </c>
      <c r="B322" s="484" t="s">
        <v>1867</v>
      </c>
      <c r="C322" s="485"/>
      <c r="D322" s="608"/>
      <c r="E322" s="1304"/>
      <c r="F322" s="338"/>
      <c r="G322" s="869"/>
      <c r="H322" s="869"/>
      <c r="I322" s="942"/>
      <c r="J322" s="942"/>
    </row>
    <row r="323" spans="1:10" s="2" customFormat="1">
      <c r="A323" s="459"/>
      <c r="B323" s="484" t="s">
        <v>952</v>
      </c>
      <c r="C323" s="485"/>
      <c r="D323" s="608"/>
      <c r="E323" s="1304"/>
      <c r="F323" s="338"/>
      <c r="G323" s="869"/>
      <c r="H323" s="869"/>
      <c r="I323" s="942"/>
      <c r="J323" s="942"/>
    </row>
    <row r="324" spans="1:10" s="2" customFormat="1">
      <c r="A324" s="459"/>
      <c r="B324" s="484" t="s">
        <v>1866</v>
      </c>
      <c r="C324" s="485" t="s">
        <v>826</v>
      </c>
      <c r="D324" s="606">
        <f>D320</f>
        <v>40</v>
      </c>
      <c r="E324" s="1309"/>
      <c r="F324" s="439">
        <f>D324*E324</f>
        <v>0</v>
      </c>
      <c r="G324" s="1105">
        <v>40</v>
      </c>
      <c r="H324" s="863">
        <f>E324*G324</f>
        <v>0</v>
      </c>
      <c r="I324" s="1151"/>
      <c r="J324" s="877">
        <f>E324*I324</f>
        <v>0</v>
      </c>
    </row>
    <row r="325" spans="1:10" s="2" customFormat="1">
      <c r="A325" s="459"/>
      <c r="B325" s="484"/>
      <c r="C325" s="485"/>
      <c r="D325" s="608"/>
      <c r="E325" s="1304"/>
      <c r="F325" s="338"/>
      <c r="G325" s="869"/>
      <c r="H325" s="869"/>
      <c r="I325" s="942"/>
      <c r="J325" s="942"/>
    </row>
    <row r="326" spans="1:10" s="2" customFormat="1" ht="63.75">
      <c r="A326" s="455">
        <f>COUNT($A$1:A324)+1</f>
        <v>20</v>
      </c>
      <c r="B326" s="484" t="s">
        <v>1868</v>
      </c>
      <c r="C326" s="485"/>
      <c r="D326" s="608"/>
      <c r="E326" s="1304"/>
      <c r="F326" s="338"/>
      <c r="G326" s="869"/>
      <c r="H326" s="869"/>
      <c r="I326" s="942"/>
      <c r="J326" s="942"/>
    </row>
    <row r="327" spans="1:10" s="2" customFormat="1">
      <c r="A327" s="459"/>
      <c r="B327" s="484" t="s">
        <v>952</v>
      </c>
      <c r="C327" s="485"/>
      <c r="D327" s="608"/>
      <c r="E327" s="1304"/>
      <c r="F327" s="338"/>
      <c r="G327" s="869"/>
      <c r="H327" s="869"/>
      <c r="I327" s="942"/>
      <c r="J327" s="942"/>
    </row>
    <row r="328" spans="1:10" s="2" customFormat="1">
      <c r="A328" s="459"/>
      <c r="B328" s="484" t="s">
        <v>1864</v>
      </c>
      <c r="C328" s="485" t="s">
        <v>826</v>
      </c>
      <c r="D328" s="606">
        <f>D318</f>
        <v>40</v>
      </c>
      <c r="E328" s="1309"/>
      <c r="F328" s="439">
        <f>D328*E328</f>
        <v>0</v>
      </c>
      <c r="G328" s="1105">
        <v>40</v>
      </c>
      <c r="H328" s="863">
        <f>E328*G328</f>
        <v>0</v>
      </c>
      <c r="I328" s="1151"/>
      <c r="J328" s="877">
        <f>E328*I328</f>
        <v>0</v>
      </c>
    </row>
    <row r="329" spans="1:10" s="2" customFormat="1">
      <c r="A329" s="459"/>
      <c r="B329" s="484" t="s">
        <v>1865</v>
      </c>
      <c r="C329" s="485" t="s">
        <v>826</v>
      </c>
      <c r="D329" s="606">
        <f>D319</f>
        <v>100</v>
      </c>
      <c r="E329" s="1309"/>
      <c r="F329" s="439">
        <f>D329*E329</f>
        <v>0</v>
      </c>
      <c r="G329" s="1105">
        <v>100</v>
      </c>
      <c r="H329" s="863">
        <f>E329*G329</f>
        <v>0</v>
      </c>
      <c r="I329" s="1151"/>
      <c r="J329" s="877">
        <f>E329*I329</f>
        <v>0</v>
      </c>
    </row>
    <row r="330" spans="1:10" s="2" customFormat="1">
      <c r="A330" s="459"/>
      <c r="B330" s="484"/>
      <c r="C330" s="485"/>
      <c r="D330" s="608"/>
      <c r="E330" s="1304"/>
      <c r="F330" s="338"/>
      <c r="G330" s="869"/>
      <c r="H330" s="869"/>
      <c r="I330" s="942"/>
      <c r="J330" s="942"/>
    </row>
    <row r="331" spans="1:10" s="2" customFormat="1" ht="25.5">
      <c r="A331" s="455">
        <f>COUNT($A$1:A329)+1</f>
        <v>21</v>
      </c>
      <c r="B331" s="484" t="s">
        <v>1869</v>
      </c>
      <c r="C331" s="485"/>
      <c r="D331" s="606"/>
      <c r="E331" s="1304"/>
      <c r="F331" s="338"/>
      <c r="G331" s="869"/>
      <c r="H331" s="869"/>
      <c r="I331" s="942"/>
      <c r="J331" s="942"/>
    </row>
    <row r="332" spans="1:10" s="2" customFormat="1">
      <c r="A332" s="459"/>
      <c r="B332" s="484" t="s">
        <v>1870</v>
      </c>
      <c r="C332" s="485" t="s">
        <v>827</v>
      </c>
      <c r="D332" s="606">
        <v>2</v>
      </c>
      <c r="E332" s="1309"/>
      <c r="F332" s="439">
        <f>D332*E332</f>
        <v>0</v>
      </c>
      <c r="G332" s="1105">
        <v>2</v>
      </c>
      <c r="H332" s="863">
        <f>E332*G332</f>
        <v>0</v>
      </c>
      <c r="I332" s="1151"/>
      <c r="J332" s="877">
        <f>E332*I332</f>
        <v>0</v>
      </c>
    </row>
    <row r="333" spans="1:10" s="2" customFormat="1">
      <c r="A333" s="459"/>
      <c r="B333" s="484" t="s">
        <v>1871</v>
      </c>
      <c r="C333" s="485" t="s">
        <v>827</v>
      </c>
      <c r="D333" s="606">
        <v>2</v>
      </c>
      <c r="E333" s="1309"/>
      <c r="F333" s="439">
        <f>D333*E333</f>
        <v>0</v>
      </c>
      <c r="G333" s="1105">
        <v>2</v>
      </c>
      <c r="H333" s="863">
        <f>E333*G333</f>
        <v>0</v>
      </c>
      <c r="I333" s="1151"/>
      <c r="J333" s="877">
        <f>E333*I333</f>
        <v>0</v>
      </c>
    </row>
    <row r="334" spans="1:10" s="2" customFormat="1">
      <c r="A334" s="459"/>
      <c r="B334" s="605"/>
      <c r="C334" s="485"/>
      <c r="D334" s="606"/>
      <c r="E334" s="1304"/>
      <c r="F334" s="338"/>
      <c r="G334" s="869"/>
      <c r="H334" s="869"/>
      <c r="I334" s="942"/>
      <c r="J334" s="942"/>
    </row>
    <row r="335" spans="1:10" s="2" customFormat="1" ht="38.25">
      <c r="A335" s="455">
        <f>COUNT($A$1:A332)+1</f>
        <v>22</v>
      </c>
      <c r="B335" s="453" t="s">
        <v>1872</v>
      </c>
      <c r="C335" s="485"/>
      <c r="D335" s="606"/>
      <c r="E335" s="1304"/>
      <c r="F335" s="338"/>
      <c r="G335" s="869"/>
      <c r="H335" s="869"/>
      <c r="I335" s="942"/>
      <c r="J335" s="942"/>
    </row>
    <row r="336" spans="1:10" s="2" customFormat="1">
      <c r="A336" s="459"/>
      <c r="B336" s="484" t="s">
        <v>1870</v>
      </c>
      <c r="C336" s="485" t="s">
        <v>827</v>
      </c>
      <c r="D336" s="606">
        <v>2</v>
      </c>
      <c r="E336" s="1309"/>
      <c r="F336" s="439">
        <f>D336*E336</f>
        <v>0</v>
      </c>
      <c r="G336" s="1105">
        <v>2</v>
      </c>
      <c r="H336" s="863">
        <f>E336*G336</f>
        <v>0</v>
      </c>
      <c r="I336" s="1151"/>
      <c r="J336" s="877">
        <f>E336*I336</f>
        <v>0</v>
      </c>
    </row>
    <row r="337" spans="1:10" s="2" customFormat="1">
      <c r="A337" s="459"/>
      <c r="B337" s="484" t="s">
        <v>1871</v>
      </c>
      <c r="C337" s="485" t="s">
        <v>827</v>
      </c>
      <c r="D337" s="606">
        <v>2</v>
      </c>
      <c r="E337" s="1309"/>
      <c r="F337" s="439">
        <f>D337*E337</f>
        <v>0</v>
      </c>
      <c r="G337" s="1105">
        <v>2</v>
      </c>
      <c r="H337" s="863">
        <f>E337*G337</f>
        <v>0</v>
      </c>
      <c r="I337" s="1151"/>
      <c r="J337" s="877">
        <f>E337*I337</f>
        <v>0</v>
      </c>
    </row>
    <row r="338" spans="1:10" s="2" customFormat="1">
      <c r="A338" s="459"/>
      <c r="B338" s="484"/>
      <c r="C338" s="485"/>
      <c r="D338" s="606"/>
      <c r="E338" s="1304"/>
      <c r="F338" s="338"/>
      <c r="G338" s="869"/>
      <c r="H338" s="869"/>
      <c r="I338" s="942"/>
      <c r="J338" s="942"/>
    </row>
    <row r="339" spans="1:10" s="2" customFormat="1" ht="25.5">
      <c r="A339" s="455">
        <f>COUNT($A$1:A337)+1</f>
        <v>23</v>
      </c>
      <c r="B339" s="484" t="s">
        <v>1873</v>
      </c>
      <c r="C339" s="485"/>
      <c r="D339" s="606"/>
      <c r="E339" s="1304"/>
      <c r="F339" s="338"/>
      <c r="G339" s="869"/>
      <c r="H339" s="869"/>
      <c r="I339" s="942"/>
      <c r="J339" s="942"/>
    </row>
    <row r="340" spans="1:10" s="2" customFormat="1">
      <c r="A340" s="459"/>
      <c r="B340" s="484" t="s">
        <v>1870</v>
      </c>
      <c r="C340" s="485" t="s">
        <v>827</v>
      </c>
      <c r="D340" s="606">
        <v>14</v>
      </c>
      <c r="E340" s="1309"/>
      <c r="F340" s="439">
        <f>D340*E340</f>
        <v>0</v>
      </c>
      <c r="G340" s="1105">
        <v>14</v>
      </c>
      <c r="H340" s="863">
        <f>E340*G340</f>
        <v>0</v>
      </c>
      <c r="I340" s="1151"/>
      <c r="J340" s="877">
        <f>E340*I340</f>
        <v>0</v>
      </c>
    </row>
    <row r="341" spans="1:10" s="2" customFormat="1">
      <c r="A341" s="459"/>
      <c r="B341" s="484" t="s">
        <v>1871</v>
      </c>
      <c r="C341" s="485" t="s">
        <v>827</v>
      </c>
      <c r="D341" s="606">
        <v>4</v>
      </c>
      <c r="E341" s="1309"/>
      <c r="F341" s="439">
        <f>D341*E341</f>
        <v>0</v>
      </c>
      <c r="G341" s="1105">
        <v>4</v>
      </c>
      <c r="H341" s="863">
        <f>E341*G341</f>
        <v>0</v>
      </c>
      <c r="I341" s="1151"/>
      <c r="J341" s="877">
        <f>E341*I341</f>
        <v>0</v>
      </c>
    </row>
    <row r="342" spans="1:10" s="2" customFormat="1">
      <c r="A342" s="459"/>
      <c r="B342" s="605"/>
      <c r="C342" s="485"/>
      <c r="D342" s="606"/>
      <c r="E342" s="1304"/>
      <c r="F342" s="338"/>
      <c r="G342" s="869"/>
      <c r="H342" s="869"/>
      <c r="I342" s="942"/>
      <c r="J342" s="942"/>
    </row>
    <row r="343" spans="1:10" s="2" customFormat="1" ht="51">
      <c r="A343" s="455">
        <f>COUNT($A$1:A341)+1</f>
        <v>24</v>
      </c>
      <c r="B343" s="484" t="s">
        <v>1874</v>
      </c>
      <c r="C343" s="485"/>
      <c r="D343" s="606"/>
      <c r="E343" s="1304"/>
      <c r="F343" s="338"/>
      <c r="G343" s="869"/>
      <c r="H343" s="869"/>
      <c r="I343" s="942"/>
      <c r="J343" s="942"/>
    </row>
    <row r="344" spans="1:10" s="2" customFormat="1">
      <c r="A344" s="459"/>
      <c r="B344" s="484" t="s">
        <v>3664</v>
      </c>
      <c r="C344" s="485" t="s">
        <v>827</v>
      </c>
      <c r="D344" s="606">
        <v>1</v>
      </c>
      <c r="E344" s="1309"/>
      <c r="F344" s="439">
        <f>D344*E344</f>
        <v>0</v>
      </c>
      <c r="G344" s="1105">
        <v>1</v>
      </c>
      <c r="H344" s="863">
        <f>E344*G344</f>
        <v>0</v>
      </c>
      <c r="I344" s="1151"/>
      <c r="J344" s="877">
        <f>E344*I344</f>
        <v>0</v>
      </c>
    </row>
    <row r="345" spans="1:10" s="2" customFormat="1">
      <c r="A345" s="459"/>
      <c r="B345" s="484" t="s">
        <v>1875</v>
      </c>
      <c r="C345" s="485" t="s">
        <v>827</v>
      </c>
      <c r="D345" s="606">
        <v>1</v>
      </c>
      <c r="E345" s="1309"/>
      <c r="F345" s="439">
        <f>D345*E345</f>
        <v>0</v>
      </c>
      <c r="G345" s="1105">
        <v>1</v>
      </c>
      <c r="H345" s="863">
        <f>E345*G345</f>
        <v>0</v>
      </c>
      <c r="I345" s="1151"/>
      <c r="J345" s="877">
        <f>E345*I345</f>
        <v>0</v>
      </c>
    </row>
    <row r="346" spans="1:10" s="2" customFormat="1">
      <c r="A346" s="459"/>
      <c r="B346" s="484"/>
      <c r="C346" s="485"/>
      <c r="D346" s="606"/>
      <c r="E346" s="1304"/>
      <c r="F346" s="338"/>
      <c r="G346" s="869"/>
      <c r="H346" s="869"/>
      <c r="I346" s="942"/>
      <c r="J346" s="942"/>
    </row>
    <row r="347" spans="1:10" s="2" customFormat="1" ht="38.25">
      <c r="A347" s="455">
        <f>COUNT($A$1:A345)+1</f>
        <v>25</v>
      </c>
      <c r="B347" s="484" t="s">
        <v>1876</v>
      </c>
      <c r="C347" s="485"/>
      <c r="D347" s="606"/>
      <c r="E347" s="1304"/>
      <c r="F347" s="338"/>
      <c r="G347" s="869"/>
      <c r="H347" s="869"/>
      <c r="I347" s="942"/>
      <c r="J347" s="942"/>
    </row>
    <row r="348" spans="1:10" s="2" customFormat="1">
      <c r="A348" s="459"/>
      <c r="B348" s="484" t="s">
        <v>1877</v>
      </c>
      <c r="C348" s="485" t="s">
        <v>827</v>
      </c>
      <c r="D348" s="606">
        <v>5</v>
      </c>
      <c r="E348" s="1309"/>
      <c r="F348" s="439">
        <f>D348*E348</f>
        <v>0</v>
      </c>
      <c r="G348" s="1105">
        <v>5</v>
      </c>
      <c r="H348" s="863">
        <f>E348*G348</f>
        <v>0</v>
      </c>
      <c r="I348" s="1151"/>
      <c r="J348" s="877">
        <f>E348*I348</f>
        <v>0</v>
      </c>
    </row>
    <row r="349" spans="1:10" s="2" customFormat="1">
      <c r="A349" s="453"/>
      <c r="B349" s="465"/>
      <c r="C349" s="456"/>
      <c r="D349" s="456"/>
      <c r="E349" s="1304"/>
      <c r="F349" s="338"/>
      <c r="G349" s="869"/>
      <c r="H349" s="869"/>
      <c r="I349" s="942"/>
      <c r="J349" s="942"/>
    </row>
    <row r="350" spans="1:10" s="2" customFormat="1" ht="38.25">
      <c r="A350" s="455">
        <f>COUNT($A$1:A348)+1</f>
        <v>26</v>
      </c>
      <c r="B350" s="453" t="s">
        <v>1878</v>
      </c>
      <c r="C350" s="456"/>
      <c r="D350" s="456"/>
      <c r="E350" s="1304"/>
      <c r="F350" s="338"/>
      <c r="G350" s="869"/>
      <c r="H350" s="869"/>
      <c r="I350" s="942"/>
      <c r="J350" s="942"/>
    </row>
    <row r="351" spans="1:10" s="2" customFormat="1">
      <c r="A351" s="453"/>
      <c r="B351" s="453" t="s">
        <v>1879</v>
      </c>
      <c r="C351" s="456"/>
      <c r="D351" s="456"/>
      <c r="E351" s="1304"/>
      <c r="F351" s="338"/>
      <c r="G351" s="869"/>
      <c r="H351" s="869"/>
      <c r="I351" s="942"/>
      <c r="J351" s="942"/>
    </row>
    <row r="352" spans="1:10" s="2" customFormat="1">
      <c r="A352" s="453"/>
      <c r="B352" s="453" t="s">
        <v>1880</v>
      </c>
      <c r="C352" s="456"/>
      <c r="D352" s="456"/>
      <c r="E352" s="1304"/>
      <c r="F352" s="338"/>
      <c r="G352" s="869"/>
      <c r="H352" s="869"/>
      <c r="I352" s="942"/>
      <c r="J352" s="942"/>
    </row>
    <row r="353" spans="1:10" s="2" customFormat="1">
      <c r="A353" s="453"/>
      <c r="B353" s="453" t="s">
        <v>1881</v>
      </c>
      <c r="C353" s="456"/>
      <c r="D353" s="456"/>
      <c r="E353" s="1304"/>
      <c r="F353" s="338"/>
      <c r="G353" s="869"/>
      <c r="H353" s="869"/>
      <c r="I353" s="942"/>
      <c r="J353" s="942"/>
    </row>
    <row r="354" spans="1:10" s="2" customFormat="1" ht="25.5">
      <c r="A354" s="453"/>
      <c r="B354" s="453" t="s">
        <v>1882</v>
      </c>
      <c r="C354" s="456"/>
      <c r="D354" s="456"/>
      <c r="E354" s="1304"/>
      <c r="F354" s="338"/>
      <c r="G354" s="869"/>
      <c r="H354" s="869"/>
      <c r="I354" s="942"/>
      <c r="J354" s="942"/>
    </row>
    <row r="355" spans="1:10" s="2" customFormat="1">
      <c r="A355" s="453"/>
      <c r="B355" s="453" t="s">
        <v>3665</v>
      </c>
      <c r="C355" s="456"/>
      <c r="D355" s="456"/>
      <c r="E355" s="1304"/>
      <c r="F355" s="338"/>
      <c r="G355" s="869"/>
      <c r="H355" s="869"/>
      <c r="I355" s="942"/>
      <c r="J355" s="942"/>
    </row>
    <row r="356" spans="1:10" s="2" customFormat="1">
      <c r="A356" s="453"/>
      <c r="B356" s="453" t="s">
        <v>1883</v>
      </c>
      <c r="C356" s="485" t="s">
        <v>827</v>
      </c>
      <c r="D356" s="606">
        <v>1</v>
      </c>
      <c r="E356" s="1309"/>
      <c r="F356" s="439">
        <f>D356*E356</f>
        <v>0</v>
      </c>
      <c r="G356" s="1105">
        <v>1</v>
      </c>
      <c r="H356" s="863">
        <f>E356*G356</f>
        <v>0</v>
      </c>
      <c r="I356" s="1151"/>
      <c r="J356" s="877">
        <f>E356*I356</f>
        <v>0</v>
      </c>
    </row>
    <row r="357" spans="1:10" s="2" customFormat="1">
      <c r="A357" s="607"/>
      <c r="B357" s="465"/>
      <c r="C357" s="607"/>
      <c r="D357" s="563"/>
      <c r="E357" s="1304"/>
      <c r="F357" s="338"/>
      <c r="G357" s="869"/>
      <c r="H357" s="869"/>
      <c r="I357" s="942"/>
      <c r="J357" s="942"/>
    </row>
    <row r="358" spans="1:10" s="2" customFormat="1">
      <c r="A358" s="459"/>
      <c r="B358" s="484"/>
      <c r="C358" s="485"/>
      <c r="D358" s="606"/>
      <c r="E358" s="1304"/>
      <c r="F358" s="338"/>
      <c r="G358" s="869"/>
      <c r="H358" s="869"/>
      <c r="I358" s="942"/>
      <c r="J358" s="942"/>
    </row>
    <row r="359" spans="1:10" s="2" customFormat="1">
      <c r="A359" s="455">
        <f>COUNT($A$1:A357)+1</f>
        <v>27</v>
      </c>
      <c r="B359" s="484" t="s">
        <v>1884</v>
      </c>
      <c r="C359" s="485"/>
      <c r="D359" s="606"/>
      <c r="E359" s="1304"/>
      <c r="F359" s="338"/>
      <c r="G359" s="869"/>
      <c r="H359" s="869"/>
      <c r="I359" s="942"/>
      <c r="J359" s="942"/>
    </row>
    <row r="360" spans="1:10" s="2" customFormat="1">
      <c r="A360" s="459"/>
      <c r="B360" s="484"/>
      <c r="C360" s="485" t="s">
        <v>1598</v>
      </c>
      <c r="D360" s="606">
        <v>1</v>
      </c>
      <c r="E360" s="1309"/>
      <c r="F360" s="439">
        <f>D360*E360</f>
        <v>0</v>
      </c>
      <c r="G360" s="1105">
        <v>1</v>
      </c>
      <c r="H360" s="863">
        <f>E360*G360</f>
        <v>0</v>
      </c>
      <c r="I360" s="1151"/>
      <c r="J360" s="877">
        <f>E360*I360</f>
        <v>0</v>
      </c>
    </row>
    <row r="361" spans="1:10" s="2" customFormat="1">
      <c r="A361" s="459"/>
      <c r="B361" s="484"/>
      <c r="C361" s="485"/>
      <c r="D361" s="606"/>
      <c r="E361" s="1304"/>
      <c r="F361" s="338"/>
      <c r="G361" s="869"/>
      <c r="H361" s="869"/>
      <c r="I361" s="942"/>
      <c r="J361" s="942"/>
    </row>
    <row r="362" spans="1:10" s="2" customFormat="1" ht="38.25">
      <c r="A362" s="455">
        <f>COUNT($A$1:A360)+1</f>
        <v>28</v>
      </c>
      <c r="B362" s="484" t="s">
        <v>1885</v>
      </c>
      <c r="C362" s="485"/>
      <c r="D362" s="606"/>
      <c r="E362" s="1304"/>
      <c r="F362" s="338"/>
      <c r="G362" s="869"/>
      <c r="H362" s="869"/>
      <c r="I362" s="942"/>
      <c r="J362" s="942"/>
    </row>
    <row r="363" spans="1:10" s="2" customFormat="1">
      <c r="A363" s="459"/>
      <c r="B363" s="484" t="s">
        <v>891</v>
      </c>
      <c r="C363" s="485" t="s">
        <v>1598</v>
      </c>
      <c r="D363" s="606">
        <v>1</v>
      </c>
      <c r="E363" s="1309"/>
      <c r="F363" s="439">
        <f>D363*E363</f>
        <v>0</v>
      </c>
      <c r="G363" s="1105"/>
      <c r="H363" s="863">
        <f>E363*G363</f>
        <v>0</v>
      </c>
      <c r="I363" s="1151">
        <v>1</v>
      </c>
      <c r="J363" s="877">
        <f>E363*I363</f>
        <v>0</v>
      </c>
    </row>
    <row r="364" spans="1:10" s="2" customFormat="1">
      <c r="A364" s="459"/>
      <c r="B364" s="484"/>
      <c r="C364" s="485"/>
      <c r="D364" s="606"/>
      <c r="E364" s="1304"/>
      <c r="F364" s="338"/>
      <c r="G364" s="869"/>
      <c r="H364" s="869"/>
      <c r="I364" s="942"/>
      <c r="J364" s="942"/>
    </row>
    <row r="365" spans="1:10" s="2" customFormat="1" ht="51">
      <c r="A365" s="455">
        <f>COUNT($A$1:A363)+1</f>
        <v>29</v>
      </c>
      <c r="B365" s="484" t="s">
        <v>1886</v>
      </c>
      <c r="C365" s="485"/>
      <c r="D365" s="606"/>
      <c r="E365" s="1304"/>
      <c r="F365" s="338"/>
      <c r="G365" s="869"/>
      <c r="H365" s="869"/>
      <c r="I365" s="942"/>
      <c r="J365" s="942"/>
    </row>
    <row r="366" spans="1:10" s="2" customFormat="1">
      <c r="A366" s="459"/>
      <c r="B366" s="484" t="s">
        <v>891</v>
      </c>
      <c r="C366" s="485" t="s">
        <v>1598</v>
      </c>
      <c r="D366" s="606">
        <v>1</v>
      </c>
      <c r="E366" s="1309"/>
      <c r="F366" s="439">
        <f>D366*E366</f>
        <v>0</v>
      </c>
      <c r="G366" s="1105"/>
      <c r="H366" s="863">
        <f>E366*G366</f>
        <v>0</v>
      </c>
      <c r="I366" s="1151">
        <v>1</v>
      </c>
      <c r="J366" s="877">
        <f>E366*I366</f>
        <v>0</v>
      </c>
    </row>
    <row r="367" spans="1:10" s="2" customFormat="1">
      <c r="A367" s="459"/>
      <c r="B367" s="484"/>
      <c r="C367" s="485"/>
      <c r="D367" s="606"/>
      <c r="E367" s="1304"/>
      <c r="F367" s="338"/>
      <c r="G367" s="869"/>
      <c r="H367" s="869"/>
      <c r="I367" s="942"/>
      <c r="J367" s="942"/>
    </row>
    <row r="368" spans="1:10" s="2" customFormat="1" ht="38.25">
      <c r="A368" s="455">
        <f>COUNT($A$1:A366)+1</f>
        <v>30</v>
      </c>
      <c r="B368" s="484" t="s">
        <v>1887</v>
      </c>
      <c r="C368" s="485"/>
      <c r="D368" s="606"/>
      <c r="E368" s="1304"/>
      <c r="F368" s="338"/>
      <c r="G368" s="869"/>
      <c r="H368" s="869"/>
      <c r="I368" s="942"/>
      <c r="J368" s="942"/>
    </row>
    <row r="369" spans="1:10" s="2" customFormat="1">
      <c r="A369" s="459"/>
      <c r="B369" s="484" t="s">
        <v>891</v>
      </c>
      <c r="C369" s="485" t="s">
        <v>1598</v>
      </c>
      <c r="D369" s="606">
        <v>1</v>
      </c>
      <c r="E369" s="1309"/>
      <c r="F369" s="439">
        <f>D369*E369</f>
        <v>0</v>
      </c>
      <c r="G369" s="1105"/>
      <c r="H369" s="863">
        <f>E369*G369</f>
        <v>0</v>
      </c>
      <c r="I369" s="1151">
        <v>1</v>
      </c>
      <c r="J369" s="877">
        <f>E369*I369</f>
        <v>0</v>
      </c>
    </row>
    <row r="370" spans="1:10" s="2" customFormat="1">
      <c r="A370" s="607"/>
      <c r="B370" s="453"/>
      <c r="C370" s="607"/>
      <c r="D370" s="563"/>
      <c r="E370" s="1304"/>
      <c r="F370" s="338"/>
      <c r="G370" s="869"/>
      <c r="H370" s="869"/>
      <c r="I370" s="942"/>
      <c r="J370" s="942"/>
    </row>
    <row r="371" spans="1:10" s="2" customFormat="1" ht="38.25">
      <c r="A371" s="455">
        <f>COUNT($A$1:A370)+1</f>
        <v>31</v>
      </c>
      <c r="B371" s="484" t="s">
        <v>1888</v>
      </c>
      <c r="C371" s="485"/>
      <c r="D371" s="606"/>
      <c r="E371" s="1304"/>
      <c r="F371" s="338"/>
      <c r="G371" s="869"/>
      <c r="H371" s="869"/>
      <c r="I371" s="942"/>
      <c r="J371" s="942"/>
    </row>
    <row r="372" spans="1:10" s="2" customFormat="1">
      <c r="A372" s="459"/>
      <c r="B372" s="484"/>
      <c r="C372" s="485" t="s">
        <v>1598</v>
      </c>
      <c r="D372" s="606">
        <v>1</v>
      </c>
      <c r="E372" s="1309"/>
      <c r="F372" s="439">
        <f>D372*E372</f>
        <v>0</v>
      </c>
      <c r="G372" s="1105">
        <v>1</v>
      </c>
      <c r="H372" s="863">
        <f>E372*G372</f>
        <v>0</v>
      </c>
      <c r="I372" s="1151"/>
      <c r="J372" s="877">
        <f>E372*I372</f>
        <v>0</v>
      </c>
    </row>
    <row r="373" spans="1:10" s="2" customFormat="1">
      <c r="A373" s="459"/>
      <c r="B373" s="484"/>
      <c r="C373" s="485"/>
      <c r="D373" s="606"/>
      <c r="E373" s="1304"/>
      <c r="F373" s="338"/>
      <c r="G373" s="869"/>
      <c r="H373" s="869"/>
      <c r="I373" s="942"/>
      <c r="J373" s="942"/>
    </row>
    <row r="374" spans="1:10" s="2" customFormat="1" ht="38.25">
      <c r="A374" s="455">
        <f>COUNT($A$1:A372)+1</f>
        <v>32</v>
      </c>
      <c r="B374" s="484" t="s">
        <v>1889</v>
      </c>
      <c r="C374" s="485"/>
      <c r="D374" s="606"/>
      <c r="E374" s="1304"/>
      <c r="F374" s="338"/>
      <c r="G374" s="869"/>
      <c r="H374" s="869"/>
      <c r="I374" s="942"/>
      <c r="J374" s="942"/>
    </row>
    <row r="375" spans="1:10" s="2" customFormat="1">
      <c r="A375" s="459"/>
      <c r="B375" s="484"/>
      <c r="C375" s="485" t="s">
        <v>1598</v>
      </c>
      <c r="D375" s="606">
        <v>1</v>
      </c>
      <c r="E375" s="1309"/>
      <c r="F375" s="439">
        <f>D375*E375</f>
        <v>0</v>
      </c>
      <c r="G375" s="1105">
        <v>1</v>
      </c>
      <c r="H375" s="863">
        <f>E375*G375</f>
        <v>0</v>
      </c>
      <c r="I375" s="1151"/>
      <c r="J375" s="877">
        <f>E375*I375</f>
        <v>0</v>
      </c>
    </row>
    <row r="376" spans="1:10" s="2" customFormat="1">
      <c r="A376" s="455"/>
      <c r="B376" s="453"/>
      <c r="C376" s="456"/>
      <c r="D376" s="563"/>
      <c r="E376" s="1304"/>
      <c r="F376" s="338"/>
      <c r="G376" s="869"/>
      <c r="H376" s="869"/>
      <c r="I376" s="942"/>
      <c r="J376" s="942"/>
    </row>
    <row r="377" spans="1:10" s="2" customFormat="1" ht="63.75">
      <c r="A377" s="455">
        <f>1+A365</f>
        <v>30</v>
      </c>
      <c r="B377" s="453" t="s">
        <v>948</v>
      </c>
      <c r="C377" s="456"/>
      <c r="D377" s="563"/>
      <c r="E377" s="1304"/>
      <c r="F377" s="338"/>
      <c r="G377" s="869"/>
      <c r="H377" s="869"/>
      <c r="I377" s="942"/>
      <c r="J377" s="942"/>
    </row>
    <row r="378" spans="1:10" s="2" customFormat="1">
      <c r="A378" s="455"/>
      <c r="B378" s="453" t="s">
        <v>1890</v>
      </c>
      <c r="C378" s="456" t="s">
        <v>932</v>
      </c>
      <c r="D378" s="563">
        <v>6</v>
      </c>
      <c r="E378" s="1309"/>
      <c r="F378" s="439">
        <f>D378*E378</f>
        <v>0</v>
      </c>
      <c r="G378" s="1128">
        <v>6</v>
      </c>
      <c r="H378" s="863">
        <f>E378*G378</f>
        <v>0</v>
      </c>
      <c r="I378" s="1151"/>
      <c r="J378" s="877">
        <f>E378*I378</f>
        <v>0</v>
      </c>
    </row>
    <row r="379" spans="1:10" s="2" customFormat="1">
      <c r="A379" s="455"/>
      <c r="B379" s="453" t="s">
        <v>1891</v>
      </c>
      <c r="C379" s="456" t="s">
        <v>932</v>
      </c>
      <c r="D379" s="563">
        <v>2</v>
      </c>
      <c r="E379" s="1309"/>
      <c r="F379" s="439">
        <f>D379*E379</f>
        <v>0</v>
      </c>
      <c r="G379" s="1128">
        <v>2</v>
      </c>
      <c r="H379" s="863">
        <f>E379*G379</f>
        <v>0</v>
      </c>
      <c r="I379" s="1151"/>
      <c r="J379" s="877">
        <f>E379*I379</f>
        <v>0</v>
      </c>
    </row>
    <row r="380" spans="1:10" s="2" customFormat="1">
      <c r="A380" s="455"/>
      <c r="B380" s="453" t="s">
        <v>1892</v>
      </c>
      <c r="C380" s="456" t="s">
        <v>932</v>
      </c>
      <c r="D380" s="563">
        <v>1</v>
      </c>
      <c r="E380" s="1309"/>
      <c r="F380" s="439">
        <f>D380*E380</f>
        <v>0</v>
      </c>
      <c r="G380" s="1128">
        <v>1</v>
      </c>
      <c r="H380" s="863">
        <f>E380*G380</f>
        <v>0</v>
      </c>
      <c r="I380" s="1151"/>
      <c r="J380" s="877">
        <f>E380*I380</f>
        <v>0</v>
      </c>
    </row>
    <row r="381" spans="1:10" s="2" customFormat="1">
      <c r="A381" s="455"/>
      <c r="B381" s="453"/>
      <c r="C381" s="456"/>
      <c r="D381" s="563"/>
      <c r="E381" s="1304"/>
      <c r="F381" s="338"/>
      <c r="G381" s="869"/>
      <c r="H381" s="869"/>
      <c r="I381" s="942"/>
      <c r="J381" s="942"/>
    </row>
    <row r="382" spans="1:10" s="2" customFormat="1" ht="89.25">
      <c r="A382" s="455">
        <f>COUNT($A$1:A375)+1</f>
        <v>33</v>
      </c>
      <c r="B382" s="453" t="s">
        <v>3666</v>
      </c>
      <c r="C382" s="456"/>
      <c r="D382" s="563"/>
      <c r="E382" s="1304"/>
      <c r="F382" s="338"/>
      <c r="G382" s="869"/>
      <c r="H382" s="869"/>
      <c r="I382" s="942"/>
      <c r="J382" s="942"/>
    </row>
    <row r="383" spans="1:10" s="2" customFormat="1">
      <c r="A383" s="455"/>
      <c r="B383" s="453" t="s">
        <v>1893</v>
      </c>
      <c r="C383" s="466"/>
      <c r="D383" s="563"/>
      <c r="E383" s="1304"/>
      <c r="F383" s="338"/>
      <c r="G383" s="869"/>
      <c r="H383" s="869"/>
      <c r="I383" s="942"/>
      <c r="J383" s="942"/>
    </row>
    <row r="384" spans="1:10" s="2" customFormat="1">
      <c r="A384" s="459"/>
      <c r="B384" s="453" t="s">
        <v>1894</v>
      </c>
      <c r="C384" s="456" t="s">
        <v>932</v>
      </c>
      <c r="D384" s="563">
        <v>8</v>
      </c>
      <c r="E384" s="1309"/>
      <c r="F384" s="439">
        <f>D384*E384</f>
        <v>0</v>
      </c>
      <c r="G384" s="1105">
        <v>8</v>
      </c>
      <c r="H384" s="863">
        <f>E384*G384</f>
        <v>0</v>
      </c>
      <c r="I384" s="1151"/>
      <c r="J384" s="877">
        <f>E384*I384</f>
        <v>0</v>
      </c>
    </row>
    <row r="385" spans="1:10" s="2" customFormat="1">
      <c r="A385" s="459"/>
      <c r="B385" s="484"/>
      <c r="C385" s="485"/>
      <c r="D385" s="606"/>
      <c r="E385" s="1304"/>
      <c r="F385" s="338"/>
      <c r="G385" s="869"/>
      <c r="H385" s="869"/>
      <c r="I385" s="942"/>
      <c r="J385" s="942"/>
    </row>
    <row r="386" spans="1:10" s="2" customFormat="1" ht="114.75">
      <c r="A386" s="455">
        <f>COUNT($A$1:A384)+1</f>
        <v>35</v>
      </c>
      <c r="B386" s="484" t="s">
        <v>1895</v>
      </c>
      <c r="C386" s="485"/>
      <c r="D386" s="606"/>
      <c r="E386" s="1304"/>
      <c r="F386" s="338"/>
      <c r="G386" s="869"/>
      <c r="H386" s="869"/>
      <c r="I386" s="942"/>
      <c r="J386" s="942"/>
    </row>
    <row r="387" spans="1:10" s="2" customFormat="1">
      <c r="A387" s="459"/>
      <c r="B387" s="484"/>
      <c r="C387" s="485" t="s">
        <v>48</v>
      </c>
      <c r="D387" s="606">
        <v>2400</v>
      </c>
      <c r="E387" s="1309"/>
      <c r="F387" s="439">
        <f>D387*E387</f>
        <v>0</v>
      </c>
      <c r="G387" s="1105">
        <v>2400</v>
      </c>
      <c r="H387" s="863">
        <f>E387*G387</f>
        <v>0</v>
      </c>
      <c r="I387" s="1151"/>
      <c r="J387" s="877">
        <f>E387*I387</f>
        <v>0</v>
      </c>
    </row>
    <row r="388" spans="1:10" s="2" customFormat="1">
      <c r="A388" s="459"/>
      <c r="B388" s="484"/>
      <c r="C388" s="485"/>
      <c r="D388" s="606"/>
      <c r="E388" s="1304"/>
      <c r="F388" s="338"/>
      <c r="G388" s="869"/>
      <c r="H388" s="869"/>
      <c r="I388" s="942"/>
      <c r="J388" s="942"/>
    </row>
    <row r="389" spans="1:10" s="2" customFormat="1" ht="38.25">
      <c r="A389" s="455">
        <f>COUNT($A$1:A387)+1</f>
        <v>36</v>
      </c>
      <c r="B389" s="484" t="s">
        <v>1896</v>
      </c>
      <c r="C389" s="485"/>
      <c r="D389" s="606"/>
      <c r="E389" s="1304"/>
      <c r="F389" s="338"/>
      <c r="G389" s="869"/>
      <c r="H389" s="869"/>
      <c r="I389" s="942"/>
      <c r="J389" s="942"/>
    </row>
    <row r="390" spans="1:10" s="2" customFormat="1" ht="14.25">
      <c r="A390" s="459"/>
      <c r="B390" s="484"/>
      <c r="C390" s="485" t="s">
        <v>956</v>
      </c>
      <c r="D390" s="606">
        <v>200</v>
      </c>
      <c r="E390" s="1309"/>
      <c r="F390" s="439">
        <f>D390*E390</f>
        <v>0</v>
      </c>
      <c r="G390" s="1105">
        <v>200</v>
      </c>
      <c r="H390" s="863">
        <f>E390*G390</f>
        <v>0</v>
      </c>
      <c r="I390" s="1151"/>
      <c r="J390" s="877">
        <f>E390*I390</f>
        <v>0</v>
      </c>
    </row>
    <row r="391" spans="1:10" s="2" customFormat="1">
      <c r="A391" s="459"/>
      <c r="B391" s="484"/>
      <c r="C391" s="485"/>
      <c r="D391" s="606"/>
      <c r="E391" s="1304"/>
      <c r="F391" s="338"/>
      <c r="G391" s="869"/>
      <c r="H391" s="869"/>
      <c r="I391" s="942"/>
      <c r="J391" s="942"/>
    </row>
    <row r="392" spans="1:10" s="2" customFormat="1" ht="51">
      <c r="A392" s="455">
        <f>COUNT($A$1:A390)+1</f>
        <v>37</v>
      </c>
      <c r="B392" s="484" t="s">
        <v>1897</v>
      </c>
      <c r="C392" s="485"/>
      <c r="D392" s="606"/>
      <c r="E392" s="1304"/>
      <c r="F392" s="338"/>
      <c r="G392" s="869"/>
      <c r="H392" s="869"/>
      <c r="I392" s="942"/>
      <c r="J392" s="942"/>
    </row>
    <row r="393" spans="1:10" s="2" customFormat="1" ht="14.25">
      <c r="A393" s="459"/>
      <c r="B393" s="484" t="s">
        <v>1898</v>
      </c>
      <c r="C393" s="485" t="s">
        <v>956</v>
      </c>
      <c r="D393" s="606">
        <v>50</v>
      </c>
      <c r="E393" s="1309"/>
      <c r="F393" s="439">
        <f>D393*E393</f>
        <v>0</v>
      </c>
      <c r="G393" s="1105">
        <v>50</v>
      </c>
      <c r="H393" s="863">
        <f>E393*G393</f>
        <v>0</v>
      </c>
      <c r="I393" s="1151"/>
      <c r="J393" s="877">
        <f>E393*I393</f>
        <v>0</v>
      </c>
    </row>
    <row r="394" spans="1:10" s="2" customFormat="1">
      <c r="A394" s="459"/>
      <c r="B394" s="484"/>
      <c r="C394" s="485"/>
      <c r="D394" s="606"/>
      <c r="E394" s="1304"/>
      <c r="F394" s="338"/>
      <c r="G394" s="869"/>
      <c r="H394" s="869"/>
      <c r="I394" s="942"/>
      <c r="J394" s="942"/>
    </row>
    <row r="395" spans="1:10" s="2" customFormat="1" ht="38.25">
      <c r="A395" s="455">
        <f>COUNT($A$1:A393)+1</f>
        <v>38</v>
      </c>
      <c r="B395" s="484" t="s">
        <v>1899</v>
      </c>
      <c r="C395" s="485"/>
      <c r="D395" s="606"/>
      <c r="E395" s="1304"/>
      <c r="F395" s="338"/>
      <c r="G395" s="869"/>
      <c r="H395" s="869"/>
      <c r="I395" s="942"/>
      <c r="J395" s="942"/>
    </row>
    <row r="396" spans="1:10" s="2" customFormat="1" ht="14.25">
      <c r="A396" s="459"/>
      <c r="B396" s="484"/>
      <c r="C396" s="485" t="s">
        <v>956</v>
      </c>
      <c r="D396" s="606">
        <f>D393</f>
        <v>50</v>
      </c>
      <c r="E396" s="1309"/>
      <c r="F396" s="439">
        <f>D396*E396</f>
        <v>0</v>
      </c>
      <c r="G396" s="1105">
        <v>50</v>
      </c>
      <c r="H396" s="863">
        <f>E396*G396</f>
        <v>0</v>
      </c>
      <c r="I396" s="1151"/>
      <c r="J396" s="877">
        <f>E396*I396</f>
        <v>0</v>
      </c>
    </row>
    <row r="397" spans="1:10" s="2" customFormat="1">
      <c r="A397" s="459"/>
      <c r="B397" s="484"/>
      <c r="C397" s="485"/>
      <c r="D397" s="606"/>
      <c r="E397" s="1304"/>
      <c r="F397" s="338"/>
      <c r="G397" s="869"/>
      <c r="H397" s="869"/>
      <c r="I397" s="942"/>
      <c r="J397" s="942"/>
    </row>
    <row r="398" spans="1:10" s="2" customFormat="1" ht="51">
      <c r="A398" s="455">
        <f>COUNT($A$1:A396)+1</f>
        <v>39</v>
      </c>
      <c r="B398" s="484" t="s">
        <v>3667</v>
      </c>
      <c r="C398" s="485"/>
      <c r="D398" s="606"/>
      <c r="E398" s="1304"/>
      <c r="F398" s="338"/>
      <c r="G398" s="869"/>
      <c r="H398" s="869"/>
      <c r="I398" s="942"/>
      <c r="J398" s="942"/>
    </row>
    <row r="399" spans="1:10" s="2" customFormat="1">
      <c r="A399" s="459"/>
      <c r="B399" s="484" t="s">
        <v>1900</v>
      </c>
      <c r="C399" s="485" t="s">
        <v>932</v>
      </c>
      <c r="D399" s="606">
        <v>16</v>
      </c>
      <c r="E399" s="1309"/>
      <c r="F399" s="439">
        <f>D399*E399</f>
        <v>0</v>
      </c>
      <c r="G399" s="1105">
        <v>16</v>
      </c>
      <c r="H399" s="863">
        <f>E399*G399</f>
        <v>0</v>
      </c>
      <c r="I399" s="1151"/>
      <c r="J399" s="877">
        <f>E399*I399</f>
        <v>0</v>
      </c>
    </row>
    <row r="400" spans="1:10" s="2" customFormat="1">
      <c r="A400" s="459"/>
      <c r="B400" s="484"/>
      <c r="C400" s="485"/>
      <c r="D400" s="606"/>
      <c r="E400" s="1304"/>
      <c r="F400" s="338"/>
      <c r="G400" s="869"/>
      <c r="H400" s="869"/>
      <c r="I400" s="942"/>
      <c r="J400" s="942"/>
    </row>
    <row r="401" spans="1:10" s="2" customFormat="1" ht="25.5">
      <c r="A401" s="455">
        <f>COUNT($A$1:A399)+1</f>
        <v>40</v>
      </c>
      <c r="B401" s="487" t="s">
        <v>958</v>
      </c>
      <c r="C401" s="485"/>
      <c r="D401" s="606"/>
      <c r="E401" s="1304"/>
      <c r="F401" s="338"/>
      <c r="G401" s="869"/>
      <c r="H401" s="869"/>
      <c r="I401" s="942"/>
      <c r="J401" s="942"/>
    </row>
    <row r="402" spans="1:10" s="2" customFormat="1">
      <c r="A402" s="459"/>
      <c r="B402" s="484"/>
      <c r="C402" s="485" t="s">
        <v>1606</v>
      </c>
      <c r="D402" s="606">
        <v>1</v>
      </c>
      <c r="E402" s="1309"/>
      <c r="F402" s="439">
        <f>D402*E402</f>
        <v>0</v>
      </c>
      <c r="G402" s="1105">
        <v>1</v>
      </c>
      <c r="H402" s="863">
        <f>E402*G402</f>
        <v>0</v>
      </c>
      <c r="I402" s="1151"/>
      <c r="J402" s="877">
        <f>E402*I402</f>
        <v>0</v>
      </c>
    </row>
    <row r="403" spans="1:10" s="2" customFormat="1">
      <c r="A403" s="459"/>
      <c r="B403" s="484"/>
      <c r="C403" s="485"/>
      <c r="D403" s="606"/>
      <c r="E403" s="1304"/>
      <c r="F403" s="338"/>
      <c r="G403" s="869"/>
      <c r="H403" s="869"/>
      <c r="I403" s="942"/>
      <c r="J403" s="942"/>
    </row>
    <row r="404" spans="1:10" s="2" customFormat="1" ht="76.5">
      <c r="A404" s="455">
        <f>COUNT($A$1:A402)+1</f>
        <v>41</v>
      </c>
      <c r="B404" s="484" t="s">
        <v>3668</v>
      </c>
      <c r="C404" s="485"/>
      <c r="D404" s="606"/>
      <c r="E404" s="1304"/>
      <c r="F404" s="338"/>
      <c r="G404" s="869"/>
      <c r="H404" s="869"/>
      <c r="I404" s="942"/>
      <c r="J404" s="942"/>
    </row>
    <row r="405" spans="1:10" s="2" customFormat="1">
      <c r="A405" s="459"/>
      <c r="B405" s="484" t="s">
        <v>952</v>
      </c>
      <c r="C405" s="485"/>
      <c r="D405" s="606"/>
      <c r="E405" s="1304"/>
      <c r="F405" s="338"/>
      <c r="G405" s="869"/>
      <c r="H405" s="869"/>
      <c r="I405" s="942"/>
      <c r="J405" s="942"/>
    </row>
    <row r="406" spans="1:10" s="2" customFormat="1">
      <c r="A406" s="459"/>
      <c r="B406" s="484" t="s">
        <v>1901</v>
      </c>
      <c r="C406" s="485" t="s">
        <v>932</v>
      </c>
      <c r="D406" s="606">
        <v>1</v>
      </c>
      <c r="E406" s="1309"/>
      <c r="F406" s="439">
        <f>D406*E406</f>
        <v>0</v>
      </c>
      <c r="G406" s="1105">
        <v>1</v>
      </c>
      <c r="H406" s="863">
        <f>E406*G406</f>
        <v>0</v>
      </c>
      <c r="I406" s="1151"/>
      <c r="J406" s="877">
        <f>E406*I406</f>
        <v>0</v>
      </c>
    </row>
    <row r="407" spans="1:10" s="2" customFormat="1">
      <c r="A407" s="459"/>
      <c r="B407" s="484" t="s">
        <v>1902</v>
      </c>
      <c r="C407" s="485" t="s">
        <v>932</v>
      </c>
      <c r="D407" s="606">
        <v>1</v>
      </c>
      <c r="E407" s="1309"/>
      <c r="F407" s="439">
        <f>D407*E407</f>
        <v>0</v>
      </c>
      <c r="G407" s="1105">
        <v>1</v>
      </c>
      <c r="H407" s="863">
        <f>E407*G407</f>
        <v>0</v>
      </c>
      <c r="I407" s="1151"/>
      <c r="J407" s="877">
        <f>E407*I407</f>
        <v>0</v>
      </c>
    </row>
    <row r="408" spans="1:10" s="2" customFormat="1">
      <c r="A408" s="459"/>
      <c r="B408" s="484" t="s">
        <v>1903</v>
      </c>
      <c r="C408" s="485" t="s">
        <v>932</v>
      </c>
      <c r="D408" s="606">
        <v>1</v>
      </c>
      <c r="E408" s="1309"/>
      <c r="F408" s="439">
        <f>D408*E408</f>
        <v>0</v>
      </c>
      <c r="G408" s="1105">
        <v>1</v>
      </c>
      <c r="H408" s="863">
        <f>E408*G408</f>
        <v>0</v>
      </c>
      <c r="I408" s="1151"/>
      <c r="J408" s="877">
        <f>E408*I408</f>
        <v>0</v>
      </c>
    </row>
    <row r="409" spans="1:10" s="2" customFormat="1">
      <c r="A409" s="455"/>
      <c r="B409" s="453"/>
      <c r="C409" s="456"/>
      <c r="D409" s="563"/>
      <c r="E409" s="1304"/>
      <c r="F409" s="338"/>
      <c r="G409" s="869"/>
      <c r="H409" s="869"/>
      <c r="I409" s="942"/>
      <c r="J409" s="942"/>
    </row>
    <row r="410" spans="1:10" s="2" customFormat="1" ht="51">
      <c r="A410" s="455">
        <f>COUNT($A$1:A408)+1</f>
        <v>42</v>
      </c>
      <c r="B410" s="453" t="s">
        <v>3669</v>
      </c>
      <c r="C410" s="456"/>
      <c r="D410" s="563"/>
      <c r="E410" s="1304"/>
      <c r="F410" s="338"/>
      <c r="G410" s="869"/>
      <c r="H410" s="869"/>
      <c r="I410" s="942"/>
      <c r="J410" s="942"/>
    </row>
    <row r="411" spans="1:10" s="2" customFormat="1">
      <c r="A411" s="455"/>
      <c r="B411" s="453" t="s">
        <v>1904</v>
      </c>
      <c r="C411" s="456" t="s">
        <v>932</v>
      </c>
      <c r="D411" s="563">
        <v>7</v>
      </c>
      <c r="E411" s="1309"/>
      <c r="F411" s="439">
        <f>D411*E411</f>
        <v>0</v>
      </c>
      <c r="G411" s="1105">
        <v>7</v>
      </c>
      <c r="H411" s="863">
        <f>E411*G411</f>
        <v>0</v>
      </c>
      <c r="I411" s="1151"/>
      <c r="J411" s="877">
        <f>E411*I411</f>
        <v>0</v>
      </c>
    </row>
    <row r="412" spans="1:10" s="2" customFormat="1">
      <c r="A412" s="455"/>
      <c r="B412" s="453" t="s">
        <v>1905</v>
      </c>
      <c r="C412" s="456" t="s">
        <v>932</v>
      </c>
      <c r="D412" s="563">
        <v>2</v>
      </c>
      <c r="E412" s="1309"/>
      <c r="F412" s="439">
        <f>D412*E412</f>
        <v>0</v>
      </c>
      <c r="G412" s="1105">
        <v>2</v>
      </c>
      <c r="H412" s="863">
        <f>E412*G412</f>
        <v>0</v>
      </c>
      <c r="I412" s="1151"/>
      <c r="J412" s="877">
        <f>E412*I412</f>
        <v>0</v>
      </c>
    </row>
    <row r="413" spans="1:10" s="2" customFormat="1">
      <c r="A413" s="459"/>
      <c r="B413" s="484"/>
      <c r="C413" s="485"/>
      <c r="D413" s="606"/>
      <c r="E413" s="1304"/>
      <c r="F413" s="338"/>
      <c r="G413" s="869"/>
      <c r="H413" s="869"/>
      <c r="I413" s="942"/>
      <c r="J413" s="942"/>
    </row>
    <row r="414" spans="1:10" s="2" customFormat="1" ht="38.25">
      <c r="A414" s="455">
        <f>COUNT($A$1:A412)+1</f>
        <v>43</v>
      </c>
      <c r="B414" s="484" t="s">
        <v>959</v>
      </c>
      <c r="C414" s="485"/>
      <c r="D414" s="606"/>
      <c r="E414" s="1304"/>
      <c r="F414" s="338"/>
      <c r="G414" s="869"/>
      <c r="H414" s="869"/>
      <c r="I414" s="942"/>
      <c r="J414" s="942"/>
    </row>
    <row r="415" spans="1:10" s="2" customFormat="1" ht="14.25">
      <c r="A415" s="459"/>
      <c r="B415" s="484"/>
      <c r="C415" s="485" t="s">
        <v>956</v>
      </c>
      <c r="D415" s="606">
        <v>50</v>
      </c>
      <c r="E415" s="1309"/>
      <c r="F415" s="439">
        <f>D415*E415</f>
        <v>0</v>
      </c>
      <c r="G415" s="1105">
        <v>50</v>
      </c>
      <c r="H415" s="863">
        <f>E415*G415</f>
        <v>0</v>
      </c>
      <c r="I415" s="1151"/>
      <c r="J415" s="877">
        <f>E415*I415</f>
        <v>0</v>
      </c>
    </row>
    <row r="416" spans="1:10" s="2" customFormat="1">
      <c r="A416" s="459"/>
      <c r="B416" s="484"/>
      <c r="C416" s="485"/>
      <c r="D416" s="606"/>
      <c r="E416" s="1304"/>
      <c r="F416" s="338"/>
      <c r="G416" s="869"/>
      <c r="H416" s="869"/>
      <c r="I416" s="942"/>
      <c r="J416" s="942"/>
    </row>
    <row r="417" spans="1:10" s="2" customFormat="1" ht="15" customHeight="1">
      <c r="A417" s="455">
        <f>COUNT($A$1:A415)+1</f>
        <v>44</v>
      </c>
      <c r="B417" s="484" t="s">
        <v>1906</v>
      </c>
      <c r="C417" s="485"/>
      <c r="D417" s="606"/>
      <c r="E417" s="1304"/>
      <c r="F417" s="338"/>
      <c r="G417" s="869"/>
      <c r="H417" s="869"/>
      <c r="I417" s="942"/>
      <c r="J417" s="942"/>
    </row>
    <row r="418" spans="1:10" s="2" customFormat="1">
      <c r="A418" s="459"/>
      <c r="B418" s="484"/>
      <c r="C418" s="485" t="s">
        <v>1598</v>
      </c>
      <c r="D418" s="606">
        <v>1</v>
      </c>
      <c r="E418" s="1309"/>
      <c r="F418" s="439">
        <f>D418*E418</f>
        <v>0</v>
      </c>
      <c r="G418" s="1105">
        <v>1</v>
      </c>
      <c r="H418" s="863">
        <f>E418*G418</f>
        <v>0</v>
      </c>
      <c r="I418" s="1151"/>
      <c r="J418" s="877">
        <f>E418*I418</f>
        <v>0</v>
      </c>
    </row>
    <row r="419" spans="1:10" s="2" customFormat="1">
      <c r="A419" s="459"/>
      <c r="B419" s="484"/>
      <c r="C419" s="485"/>
      <c r="D419" s="606"/>
      <c r="E419" s="1304"/>
      <c r="F419" s="338"/>
      <c r="G419" s="869"/>
      <c r="H419" s="869"/>
      <c r="I419" s="942"/>
      <c r="J419" s="942"/>
    </row>
    <row r="420" spans="1:10" s="2" customFormat="1" ht="25.5">
      <c r="A420" s="455">
        <f>COUNT($A$1:A418)+1</f>
        <v>45</v>
      </c>
      <c r="B420" s="484" t="s">
        <v>1907</v>
      </c>
      <c r="C420" s="485"/>
      <c r="D420" s="606"/>
      <c r="E420" s="1304"/>
      <c r="F420" s="338"/>
      <c r="G420" s="869"/>
      <c r="H420" s="869"/>
      <c r="I420" s="942"/>
      <c r="J420" s="942"/>
    </row>
    <row r="421" spans="1:10" s="2" customFormat="1">
      <c r="A421" s="459"/>
      <c r="B421" s="484"/>
      <c r="C421" s="485" t="s">
        <v>1598</v>
      </c>
      <c r="D421" s="606">
        <v>1</v>
      </c>
      <c r="E421" s="1309"/>
      <c r="F421" s="439">
        <f>D421*E421</f>
        <v>0</v>
      </c>
      <c r="G421" s="1105">
        <v>1</v>
      </c>
      <c r="H421" s="863">
        <f>E421*G421</f>
        <v>0</v>
      </c>
      <c r="I421" s="1151"/>
      <c r="J421" s="877">
        <f>E421*I421</f>
        <v>0</v>
      </c>
    </row>
    <row r="422" spans="1:10" s="2" customFormat="1">
      <c r="A422" s="459"/>
      <c r="B422" s="484"/>
      <c r="C422" s="485"/>
      <c r="D422" s="606"/>
      <c r="E422" s="1304"/>
      <c r="F422" s="338"/>
      <c r="G422" s="869"/>
      <c r="H422" s="869"/>
      <c r="I422" s="942"/>
      <c r="J422" s="942"/>
    </row>
    <row r="423" spans="1:10" s="2" customFormat="1" ht="25.5">
      <c r="A423" s="455">
        <f>COUNT($A$1:A421)+1</f>
        <v>46</v>
      </c>
      <c r="B423" s="484" t="s">
        <v>1908</v>
      </c>
      <c r="C423" s="485"/>
      <c r="D423" s="606"/>
      <c r="E423" s="1304"/>
      <c r="F423" s="338"/>
      <c r="G423" s="869"/>
      <c r="H423" s="869"/>
      <c r="I423" s="942"/>
      <c r="J423" s="942"/>
    </row>
    <row r="424" spans="1:10" s="2" customFormat="1">
      <c r="A424" s="459"/>
      <c r="B424" s="484"/>
      <c r="C424" s="485" t="s">
        <v>1909</v>
      </c>
      <c r="D424" s="606">
        <v>65</v>
      </c>
      <c r="E424" s="1309"/>
      <c r="F424" s="439">
        <f>D424*E424</f>
        <v>0</v>
      </c>
      <c r="G424" s="1105">
        <v>65</v>
      </c>
      <c r="H424" s="863">
        <f>E424*G424</f>
        <v>0</v>
      </c>
      <c r="I424" s="1151"/>
      <c r="J424" s="877">
        <f>E424*I424</f>
        <v>0</v>
      </c>
    </row>
    <row r="425" spans="1:10" s="2" customFormat="1">
      <c r="A425" s="459"/>
      <c r="B425" s="484"/>
      <c r="C425" s="485"/>
      <c r="D425" s="606"/>
      <c r="E425" s="1304"/>
      <c r="F425" s="338"/>
      <c r="G425" s="869"/>
      <c r="H425" s="869"/>
      <c r="I425" s="942"/>
      <c r="J425" s="942"/>
    </row>
    <row r="426" spans="1:10" s="152" customFormat="1" ht="13.5" thickBot="1">
      <c r="A426" s="509"/>
      <c r="B426" s="509"/>
      <c r="C426" s="509"/>
      <c r="D426" s="509"/>
      <c r="E426" s="1666"/>
      <c r="F426" s="510"/>
      <c r="G426" s="1117"/>
      <c r="H426" s="1118"/>
      <c r="I426" s="1162"/>
      <c r="J426" s="1162"/>
    </row>
    <row r="427" spans="1:10" s="152" customFormat="1" ht="13.5" thickTop="1">
      <c r="A427" s="151"/>
      <c r="B427" s="151"/>
      <c r="C427" s="151"/>
      <c r="D427" s="151"/>
      <c r="E427" s="1656"/>
      <c r="F427" s="245" t="s">
        <v>1579</v>
      </c>
      <c r="G427" s="1114"/>
      <c r="H427" s="1115" t="s">
        <v>1580</v>
      </c>
      <c r="I427" s="1160"/>
      <c r="J427" s="1160" t="s">
        <v>1581</v>
      </c>
    </row>
    <row r="428" spans="1:10" s="152" customFormat="1" ht="15.75" thickBot="1">
      <c r="A428" s="437"/>
      <c r="B428" s="589" t="s">
        <v>1910</v>
      </c>
      <c r="C428" s="437"/>
      <c r="D428" s="437"/>
      <c r="E428" s="1658"/>
      <c r="F428" s="382">
        <f>SUM(F268:F427)</f>
        <v>0</v>
      </c>
      <c r="G428" s="1102"/>
      <c r="H428" s="932">
        <f>SUM(H268:H427)</f>
        <v>0</v>
      </c>
      <c r="I428" s="1150"/>
      <c r="J428" s="945">
        <f>SUM(J269:J427)</f>
        <v>0</v>
      </c>
    </row>
    <row r="429" spans="1:10" ht="13.5" thickTop="1">
      <c r="B429" s="28"/>
      <c r="E429" s="1335"/>
      <c r="G429" s="872"/>
      <c r="H429" s="872"/>
      <c r="I429" s="1019"/>
      <c r="J429" s="1019"/>
    </row>
    <row r="430" spans="1:10" s="152" customFormat="1">
      <c r="A430" s="160"/>
      <c r="B430" s="150" t="s">
        <v>1920</v>
      </c>
      <c r="C430" s="150"/>
      <c r="D430" s="150"/>
      <c r="E430" s="1656"/>
      <c r="F430" s="93"/>
      <c r="G430" s="1100"/>
      <c r="H430" s="1100"/>
      <c r="I430" s="1149"/>
      <c r="J430" s="1149"/>
    </row>
    <row r="431" spans="1:10" s="152" customFormat="1" ht="25.5">
      <c r="A431" s="160"/>
      <c r="B431" s="150" t="s">
        <v>917</v>
      </c>
      <c r="C431" s="150"/>
      <c r="D431" s="150"/>
      <c r="E431" s="1656"/>
      <c r="F431" s="93"/>
      <c r="G431" s="1100"/>
      <c r="H431" s="1100"/>
      <c r="I431" s="1149"/>
      <c r="J431" s="1149"/>
    </row>
    <row r="432" spans="1:10" s="152" customFormat="1">
      <c r="A432" s="160"/>
      <c r="E432" s="1656"/>
      <c r="F432" s="93"/>
      <c r="G432" s="1100"/>
      <c r="H432" s="1100"/>
      <c r="I432" s="1149"/>
      <c r="J432" s="1149"/>
    </row>
    <row r="433" spans="1:10" s="152" customFormat="1">
      <c r="A433" s="587" t="s">
        <v>1703</v>
      </c>
      <c r="B433" s="423" t="s">
        <v>1711</v>
      </c>
      <c r="E433" s="1656"/>
      <c r="F433" s="93"/>
      <c r="G433" s="1100"/>
      <c r="H433" s="1100"/>
      <c r="I433" s="1149"/>
      <c r="J433" s="1149"/>
    </row>
    <row r="434" spans="1:10" s="152" customFormat="1">
      <c r="A434" s="160"/>
      <c r="B434" s="152" t="s">
        <v>1782</v>
      </c>
      <c r="E434" s="1656"/>
      <c r="F434" s="93"/>
      <c r="G434" s="1100"/>
      <c r="H434" s="1100"/>
      <c r="I434" s="1149"/>
      <c r="J434" s="1149"/>
    </row>
    <row r="435" spans="1:10" s="152" customFormat="1" ht="14.25" customHeight="1">
      <c r="A435" s="160" t="s">
        <v>832</v>
      </c>
      <c r="B435" s="150" t="s">
        <v>833</v>
      </c>
      <c r="C435" s="150" t="s">
        <v>834</v>
      </c>
      <c r="D435" s="150" t="s">
        <v>835</v>
      </c>
      <c r="E435" s="1657" t="s">
        <v>1375</v>
      </c>
      <c r="F435" s="150" t="s">
        <v>837</v>
      </c>
      <c r="G435" s="1721" t="s">
        <v>1550</v>
      </c>
      <c r="H435" s="1722"/>
      <c r="I435" s="1723" t="s">
        <v>1551</v>
      </c>
      <c r="J435" s="1724"/>
    </row>
    <row r="436" spans="1:10" s="152" customFormat="1" ht="13.5" thickBot="1">
      <c r="A436" s="168"/>
      <c r="B436" s="156"/>
      <c r="C436" s="156"/>
      <c r="D436" s="155"/>
      <c r="E436" s="1370" t="s">
        <v>838</v>
      </c>
      <c r="F436" s="157" t="s">
        <v>838</v>
      </c>
      <c r="G436" s="888" t="s">
        <v>79</v>
      </c>
      <c r="H436" s="888" t="s">
        <v>1554</v>
      </c>
      <c r="I436" s="887" t="s">
        <v>79</v>
      </c>
      <c r="J436" s="887" t="s">
        <v>1554</v>
      </c>
    </row>
    <row r="437" spans="1:10" s="152" customFormat="1">
      <c r="A437" s="160"/>
      <c r="B437" s="151"/>
      <c r="C437" s="159"/>
      <c r="D437" s="158"/>
      <c r="E437" s="1656"/>
      <c r="F437" s="93"/>
      <c r="G437" s="1100"/>
      <c r="H437" s="1100"/>
      <c r="I437" s="1149"/>
      <c r="J437" s="1149"/>
    </row>
    <row r="438" spans="1:10" s="152" customFormat="1">
      <c r="A438" s="160"/>
      <c r="B438" s="151"/>
      <c r="C438" s="170"/>
      <c r="D438" s="151"/>
      <c r="E438" s="1656"/>
      <c r="F438" s="93"/>
      <c r="G438" s="1100"/>
      <c r="H438" s="1100"/>
      <c r="I438" s="1149"/>
      <c r="J438" s="1149"/>
    </row>
    <row r="439" spans="1:10" s="152" customFormat="1" ht="58.5" customHeight="1">
      <c r="A439" s="455">
        <f>COUNT($A$1:A437)+1</f>
        <v>47</v>
      </c>
      <c r="B439" s="484" t="s">
        <v>1921</v>
      </c>
      <c r="C439" s="606"/>
      <c r="D439" s="606"/>
      <c r="E439" s="1675"/>
      <c r="F439" s="454"/>
      <c r="G439" s="1102"/>
      <c r="H439" s="1102"/>
      <c r="I439" s="1150"/>
      <c r="J439" s="1150"/>
    </row>
    <row r="440" spans="1:10" s="171" customFormat="1">
      <c r="A440" s="459"/>
      <c r="B440" s="610"/>
      <c r="C440" s="606" t="s">
        <v>1598</v>
      </c>
      <c r="D440" s="606">
        <v>1</v>
      </c>
      <c r="E440" s="1676"/>
      <c r="F440" s="439">
        <f>D440*E440</f>
        <v>0</v>
      </c>
      <c r="G440" s="1105">
        <v>1</v>
      </c>
      <c r="H440" s="863">
        <f>E440*G440</f>
        <v>0</v>
      </c>
      <c r="I440" s="1151"/>
      <c r="J440" s="877">
        <f>E440*I440</f>
        <v>0</v>
      </c>
    </row>
    <row r="441" spans="1:10" s="171" customFormat="1" ht="12.75" customHeight="1">
      <c r="A441" s="459"/>
      <c r="B441" s="611"/>
      <c r="C441" s="606"/>
      <c r="D441" s="606"/>
      <c r="E441" s="1677"/>
      <c r="F441" s="439"/>
      <c r="G441" s="1120"/>
      <c r="H441" s="1120"/>
      <c r="I441" s="1164"/>
      <c r="J441" s="1164"/>
    </row>
    <row r="442" spans="1:10" s="175" customFormat="1" ht="38.25">
      <c r="A442" s="455">
        <f>COUNT($A$1:A440)+1</f>
        <v>48</v>
      </c>
      <c r="B442" s="611" t="s">
        <v>1922</v>
      </c>
      <c r="C442" s="606"/>
      <c r="D442" s="606"/>
      <c r="E442" s="1678"/>
      <c r="F442" s="463"/>
      <c r="G442" s="1120"/>
      <c r="H442" s="1120"/>
      <c r="I442" s="1164"/>
      <c r="J442" s="1164"/>
    </row>
    <row r="443" spans="1:10" s="152" customFormat="1">
      <c r="A443" s="459"/>
      <c r="B443" s="611" t="s">
        <v>1923</v>
      </c>
      <c r="C443" s="606"/>
      <c r="D443" s="606"/>
      <c r="E443" s="1677"/>
      <c r="F443" s="439"/>
      <c r="G443" s="1105"/>
      <c r="H443" s="863"/>
      <c r="I443" s="1150"/>
      <c r="J443" s="877"/>
    </row>
    <row r="444" spans="1:10" s="171" customFormat="1">
      <c r="A444" s="459"/>
      <c r="B444" s="484" t="s">
        <v>1924</v>
      </c>
      <c r="C444" s="606" t="s">
        <v>1598</v>
      </c>
      <c r="D444" s="606">
        <v>1</v>
      </c>
      <c r="E444" s="1676"/>
      <c r="F444" s="439">
        <f>D444*E444</f>
        <v>0</v>
      </c>
      <c r="G444" s="1105">
        <v>1</v>
      </c>
      <c r="H444" s="863">
        <f>E444*G444</f>
        <v>0</v>
      </c>
      <c r="I444" s="1151"/>
      <c r="J444" s="877">
        <f>E444*I444</f>
        <v>0</v>
      </c>
    </row>
    <row r="445" spans="1:10" s="171" customFormat="1">
      <c r="A445" s="459"/>
      <c r="B445" s="484"/>
      <c r="C445" s="606"/>
      <c r="D445" s="606"/>
      <c r="E445" s="1677"/>
      <c r="F445" s="439"/>
      <c r="G445" s="1120"/>
      <c r="H445" s="1120"/>
      <c r="I445" s="1164"/>
      <c r="J445" s="1164"/>
    </row>
    <row r="446" spans="1:10" s="171" customFormat="1" ht="25.5">
      <c r="A446" s="455">
        <f>COUNT($A$1:A444)+1</f>
        <v>49</v>
      </c>
      <c r="B446" s="484" t="s">
        <v>1925</v>
      </c>
      <c r="C446" s="606"/>
      <c r="D446" s="606"/>
      <c r="E446" s="1677"/>
      <c r="F446" s="439"/>
      <c r="G446" s="1120"/>
      <c r="H446" s="863"/>
      <c r="I446" s="1164"/>
      <c r="J446" s="877"/>
    </row>
    <row r="447" spans="1:10" s="171" customFormat="1">
      <c r="A447" s="459"/>
      <c r="B447" s="484"/>
      <c r="C447" s="606" t="s">
        <v>1598</v>
      </c>
      <c r="D447" s="606">
        <v>1</v>
      </c>
      <c r="E447" s="1676"/>
      <c r="F447" s="439">
        <f>D447*E447</f>
        <v>0</v>
      </c>
      <c r="G447" s="1105">
        <v>1</v>
      </c>
      <c r="H447" s="863">
        <f>E447*G447</f>
        <v>0</v>
      </c>
      <c r="I447" s="1151"/>
      <c r="J447" s="877">
        <f>E447*I447</f>
        <v>0</v>
      </c>
    </row>
    <row r="448" spans="1:10" s="171" customFormat="1">
      <c r="A448" s="459"/>
      <c r="B448" s="610"/>
      <c r="C448" s="606"/>
      <c r="D448" s="606"/>
      <c r="E448" s="1677"/>
      <c r="F448" s="439"/>
      <c r="G448" s="1120"/>
      <c r="H448" s="1120"/>
      <c r="I448" s="1164"/>
      <c r="J448" s="1164"/>
    </row>
    <row r="449" spans="1:10" s="171" customFormat="1" ht="63.75">
      <c r="A449" s="455">
        <f>COUNT($A$1:A447)+1</f>
        <v>50</v>
      </c>
      <c r="B449" s="611" t="s">
        <v>1926</v>
      </c>
      <c r="C449" s="606"/>
      <c r="D449" s="606"/>
      <c r="E449" s="1677"/>
      <c r="F449" s="439"/>
      <c r="G449" s="1120"/>
      <c r="H449" s="863"/>
      <c r="I449" s="1164"/>
      <c r="J449" s="877"/>
    </row>
    <row r="450" spans="1:10" s="171" customFormat="1">
      <c r="A450" s="459"/>
      <c r="B450" s="610"/>
      <c r="C450" s="606" t="s">
        <v>1598</v>
      </c>
      <c r="D450" s="606">
        <v>1</v>
      </c>
      <c r="E450" s="1676"/>
      <c r="F450" s="439">
        <f>D450*E450</f>
        <v>0</v>
      </c>
      <c r="G450" s="1105">
        <v>1</v>
      </c>
      <c r="H450" s="863">
        <f>E450*G450</f>
        <v>0</v>
      </c>
      <c r="I450" s="1151"/>
      <c r="J450" s="877">
        <f>E450*I450</f>
        <v>0</v>
      </c>
    </row>
    <row r="451" spans="1:10" s="612" customFormat="1">
      <c r="A451" s="459"/>
      <c r="B451" s="610"/>
      <c r="C451" s="606"/>
      <c r="D451" s="606"/>
      <c r="E451" s="1677"/>
      <c r="F451" s="439"/>
      <c r="G451" s="1255"/>
      <c r="H451" s="1255"/>
      <c r="I451" s="1257"/>
      <c r="J451" s="1257"/>
    </row>
    <row r="452" spans="1:10" s="612" customFormat="1" ht="51">
      <c r="A452" s="455">
        <f>COUNT($A$1:A450)+1</f>
        <v>51</v>
      </c>
      <c r="B452" s="611" t="s">
        <v>1927</v>
      </c>
      <c r="C452" s="606"/>
      <c r="D452" s="606"/>
      <c r="E452" s="1677"/>
      <c r="F452" s="439"/>
      <c r="G452" s="1255"/>
      <c r="H452" s="863"/>
      <c r="I452" s="1257"/>
      <c r="J452" s="877"/>
    </row>
    <row r="453" spans="1:10" s="171" customFormat="1">
      <c r="A453" s="459"/>
      <c r="B453" s="611"/>
      <c r="C453" s="606"/>
      <c r="D453" s="613">
        <v>0.03</v>
      </c>
      <c r="E453" s="1678"/>
      <c r="F453" s="439">
        <f>D453*E453</f>
        <v>0</v>
      </c>
      <c r="G453" s="1105"/>
      <c r="H453" s="863">
        <f>E453*G453</f>
        <v>0</v>
      </c>
      <c r="I453" s="1151">
        <v>0.03</v>
      </c>
      <c r="J453" s="877">
        <f>E453*I453</f>
        <v>0</v>
      </c>
    </row>
    <row r="454" spans="1:10" s="171" customFormat="1" ht="13.5" customHeight="1">
      <c r="A454" s="459"/>
      <c r="B454" s="610"/>
      <c r="C454" s="606"/>
      <c r="D454" s="606"/>
      <c r="E454" s="1677"/>
      <c r="F454" s="439"/>
      <c r="G454" s="1120"/>
      <c r="H454" s="1120"/>
      <c r="I454" s="1164"/>
      <c r="J454" s="1164"/>
    </row>
    <row r="455" spans="1:10" s="171" customFormat="1">
      <c r="A455" s="455">
        <f>COUNT($A$1:A453)+1</f>
        <v>52</v>
      </c>
      <c r="B455" s="614" t="s">
        <v>1928</v>
      </c>
      <c r="C455" s="606"/>
      <c r="D455" s="606"/>
      <c r="E455" s="1677"/>
      <c r="F455" s="439"/>
      <c r="G455" s="1120"/>
      <c r="H455" s="863"/>
      <c r="I455" s="1164"/>
      <c r="J455" s="877"/>
    </row>
    <row r="456" spans="1:10" s="175" customFormat="1">
      <c r="A456" s="459"/>
      <c r="B456" s="484"/>
      <c r="C456" s="606" t="s">
        <v>1598</v>
      </c>
      <c r="D456" s="606">
        <v>1</v>
      </c>
      <c r="E456" s="1676"/>
      <c r="F456" s="439">
        <f>D456*E456</f>
        <v>0</v>
      </c>
      <c r="G456" s="1105">
        <v>1</v>
      </c>
      <c r="H456" s="863">
        <f>E456*G456</f>
        <v>0</v>
      </c>
      <c r="I456" s="1151"/>
      <c r="J456" s="877">
        <f>E456*I456</f>
        <v>0</v>
      </c>
    </row>
    <row r="457" spans="1:10" s="175" customFormat="1" ht="13.5" customHeight="1">
      <c r="A457" s="615"/>
      <c r="B457" s="596"/>
      <c r="C457" s="506"/>
      <c r="D457" s="560"/>
      <c r="E457" s="1678"/>
      <c r="F457" s="463"/>
      <c r="G457" s="1120"/>
      <c r="H457" s="1120"/>
      <c r="I457" s="1164"/>
      <c r="J457" s="1164"/>
    </row>
    <row r="458" spans="1:10" s="175" customFormat="1" ht="38.25">
      <c r="A458" s="455">
        <f>COUNT($A$1:A456)+1</f>
        <v>53</v>
      </c>
      <c r="B458" s="453" t="s">
        <v>1929</v>
      </c>
      <c r="C458" s="506"/>
      <c r="D458" s="560"/>
      <c r="E458" s="1678"/>
      <c r="F458" s="463"/>
      <c r="G458" s="1120"/>
      <c r="H458" s="1120"/>
      <c r="I458" s="1164"/>
      <c r="J458" s="1164"/>
    </row>
    <row r="459" spans="1:10" s="175" customFormat="1" ht="13.5" customHeight="1">
      <c r="A459" s="615"/>
      <c r="B459" s="596"/>
      <c r="C459" s="606" t="s">
        <v>1598</v>
      </c>
      <c r="D459" s="606">
        <v>1</v>
      </c>
      <c r="E459" s="1676"/>
      <c r="F459" s="439">
        <f>D459*E459</f>
        <v>0</v>
      </c>
      <c r="G459" s="1105">
        <v>1</v>
      </c>
      <c r="H459" s="863">
        <f>E459*G459</f>
        <v>0</v>
      </c>
      <c r="I459" s="1151"/>
      <c r="J459" s="877">
        <f>E459*I459</f>
        <v>0</v>
      </c>
    </row>
    <row r="460" spans="1:10" s="612" customFormat="1" ht="12" customHeight="1">
      <c r="A460" s="459"/>
      <c r="B460" s="484"/>
      <c r="C460" s="606"/>
      <c r="D460" s="606"/>
      <c r="E460" s="1677"/>
      <c r="F460" s="439"/>
      <c r="G460" s="1255"/>
      <c r="H460" s="1255"/>
      <c r="I460" s="1257"/>
      <c r="J460" s="1257"/>
    </row>
    <row r="461" spans="1:10" s="146" customFormat="1" ht="13.5" thickBot="1">
      <c r="A461" s="173"/>
      <c r="B461" s="476"/>
      <c r="C461" s="477"/>
      <c r="D461" s="478"/>
      <c r="E461" s="1679"/>
      <c r="F461" s="478"/>
      <c r="G461" s="1127"/>
      <c r="H461" s="1122"/>
      <c r="I461" s="1166"/>
      <c r="J461" s="1166"/>
    </row>
    <row r="462" spans="1:10" s="146" customFormat="1">
      <c r="A462" s="472"/>
      <c r="B462" s="169"/>
      <c r="C462" s="473"/>
      <c r="D462" s="474"/>
      <c r="E462" s="1680"/>
      <c r="F462" s="474"/>
      <c r="G462" s="1256"/>
      <c r="H462" s="1256"/>
      <c r="I462" s="1258"/>
      <c r="J462" s="1258"/>
    </row>
    <row r="463" spans="1:10" s="146" customFormat="1">
      <c r="A463" s="472"/>
      <c r="B463" s="169"/>
      <c r="C463" s="473"/>
      <c r="D463" s="474"/>
      <c r="E463" s="1680"/>
      <c r="F463" s="474" t="s">
        <v>1575</v>
      </c>
      <c r="G463" s="1123"/>
      <c r="H463" s="1123" t="s">
        <v>1585</v>
      </c>
      <c r="I463" s="1167"/>
      <c r="J463" s="1167" t="s">
        <v>1586</v>
      </c>
    </row>
    <row r="464" spans="1:10" s="146" customFormat="1" ht="15.75" thickBot="1">
      <c r="A464" s="172"/>
      <c r="B464" s="595" t="s">
        <v>1912</v>
      </c>
      <c r="C464" s="481"/>
      <c r="D464" s="482"/>
      <c r="E464" s="1681"/>
      <c r="F464" s="483">
        <f>SUM(F439:F463)</f>
        <v>0</v>
      </c>
      <c r="G464" s="1121"/>
      <c r="H464" s="1125">
        <f>SUM(H439:H463)</f>
        <v>0</v>
      </c>
      <c r="I464" s="1168"/>
      <c r="J464" s="1169">
        <f>SUM(J439:J463)</f>
        <v>0</v>
      </c>
    </row>
    <row r="465" spans="1:6" s="146" customFormat="1" ht="13.5" thickTop="1">
      <c r="A465" s="172"/>
      <c r="B465" s="174"/>
      <c r="D465" s="149"/>
      <c r="E465" s="1682"/>
      <c r="F465" s="145"/>
    </row>
    <row r="466" spans="1:6" s="146" customFormat="1">
      <c r="A466" s="561"/>
      <c r="D466" s="149"/>
      <c r="E466" s="1682"/>
      <c r="F466" s="145"/>
    </row>
    <row r="467" spans="1:6" s="146" customFormat="1">
      <c r="A467" s="561"/>
      <c r="D467" s="149"/>
      <c r="E467" s="1682"/>
      <c r="F467" s="145"/>
    </row>
    <row r="468" spans="1:6" s="2" customFormat="1">
      <c r="A468" s="12"/>
      <c r="B468" s="16"/>
      <c r="C468" s="13"/>
      <c r="E468" s="3"/>
      <c r="F468" s="1"/>
    </row>
    <row r="469" spans="1:6" s="2" customFormat="1">
      <c r="A469" s="12"/>
      <c r="B469" s="16"/>
      <c r="C469" s="13"/>
      <c r="E469" s="3"/>
      <c r="F469" s="1"/>
    </row>
    <row r="470" spans="1:6" s="2" customFormat="1">
      <c r="A470" s="12"/>
      <c r="B470" s="16"/>
      <c r="C470" s="13"/>
      <c r="E470" s="3"/>
      <c r="F470" s="1"/>
    </row>
    <row r="471" spans="1:6" s="2" customFormat="1">
      <c r="A471" s="12"/>
      <c r="B471" s="16"/>
      <c r="C471" s="13"/>
      <c r="E471" s="3"/>
      <c r="F471" s="1"/>
    </row>
    <row r="472" spans="1:6" s="2" customFormat="1">
      <c r="A472" s="12"/>
      <c r="B472" s="16"/>
      <c r="C472" s="13"/>
      <c r="E472" s="3"/>
      <c r="F472" s="1"/>
    </row>
    <row r="473" spans="1:6" s="2" customFormat="1">
      <c r="A473" s="12"/>
      <c r="B473" s="16"/>
      <c r="C473" s="13"/>
      <c r="E473" s="3"/>
      <c r="F473" s="1"/>
    </row>
    <row r="474" spans="1:6" s="2" customFormat="1">
      <c r="A474" s="12"/>
      <c r="B474" s="16"/>
      <c r="C474" s="13"/>
      <c r="E474" s="3"/>
      <c r="F474" s="1"/>
    </row>
    <row r="475" spans="1:6" s="2" customFormat="1">
      <c r="A475" s="12"/>
      <c r="B475" s="16"/>
      <c r="C475" s="13"/>
      <c r="E475" s="3"/>
      <c r="F475" s="1"/>
    </row>
    <row r="476" spans="1:6" s="2" customFormat="1">
      <c r="A476" s="12"/>
      <c r="B476" s="16"/>
      <c r="C476" s="13"/>
      <c r="E476" s="3"/>
      <c r="F476" s="1"/>
    </row>
    <row r="477" spans="1:6" s="2" customFormat="1">
      <c r="A477" s="12"/>
      <c r="B477" s="16"/>
      <c r="C477" s="13"/>
      <c r="E477" s="3"/>
      <c r="F477" s="1"/>
    </row>
    <row r="478" spans="1:6" s="2" customFormat="1">
      <c r="A478" s="12"/>
      <c r="B478" s="16"/>
      <c r="C478" s="13"/>
      <c r="E478" s="3"/>
      <c r="F478" s="1"/>
    </row>
    <row r="479" spans="1:6" s="2" customFormat="1">
      <c r="A479" s="12"/>
      <c r="B479" s="16"/>
      <c r="C479" s="13"/>
      <c r="E479" s="3"/>
      <c r="F479" s="1"/>
    </row>
    <row r="480" spans="1:6" s="2" customFormat="1">
      <c r="A480" s="12"/>
      <c r="B480" s="16"/>
      <c r="C480" s="13"/>
      <c r="E480" s="3"/>
      <c r="F480" s="1"/>
    </row>
    <row r="481" spans="1:6" s="2" customFormat="1">
      <c r="A481" s="12"/>
      <c r="B481" s="16"/>
      <c r="C481" s="13"/>
      <c r="E481" s="3"/>
      <c r="F481" s="1"/>
    </row>
    <row r="482" spans="1:6" s="2" customFormat="1">
      <c r="A482" s="12"/>
      <c r="B482" s="16"/>
      <c r="C482" s="13"/>
      <c r="E482" s="3"/>
      <c r="F482" s="1"/>
    </row>
    <row r="483" spans="1:6" s="2" customFormat="1">
      <c r="A483" s="12"/>
      <c r="B483" s="16"/>
      <c r="C483" s="13"/>
      <c r="E483" s="3"/>
      <c r="F483" s="1"/>
    </row>
    <row r="484" spans="1:6" s="2" customFormat="1">
      <c r="A484" s="12"/>
      <c r="B484" s="16"/>
      <c r="C484" s="13"/>
      <c r="E484" s="3"/>
      <c r="F484" s="1"/>
    </row>
    <row r="485" spans="1:6" s="2" customFormat="1">
      <c r="A485" s="12"/>
      <c r="B485" s="16"/>
      <c r="C485" s="13"/>
      <c r="E485" s="3"/>
      <c r="F485" s="1"/>
    </row>
    <row r="486" spans="1:6" s="2" customFormat="1">
      <c r="A486" s="12"/>
      <c r="B486" s="16"/>
      <c r="C486" s="13"/>
      <c r="E486" s="3"/>
      <c r="F486" s="1"/>
    </row>
    <row r="487" spans="1:6" s="2" customFormat="1">
      <c r="A487" s="12"/>
      <c r="B487" s="16"/>
      <c r="C487" s="13"/>
      <c r="E487" s="3"/>
      <c r="F487" s="1"/>
    </row>
    <row r="488" spans="1:6" s="2" customFormat="1">
      <c r="A488" s="12"/>
      <c r="B488" s="16"/>
      <c r="C488" s="13"/>
      <c r="E488" s="3"/>
      <c r="F488" s="1"/>
    </row>
    <row r="489" spans="1:6" s="2" customFormat="1">
      <c r="A489" s="12"/>
      <c r="B489" s="16"/>
      <c r="C489" s="13"/>
      <c r="E489" s="3"/>
      <c r="F489" s="1"/>
    </row>
    <row r="490" spans="1:6" s="2" customFormat="1">
      <c r="A490" s="12"/>
      <c r="B490" s="16"/>
      <c r="C490" s="13"/>
      <c r="E490" s="3"/>
      <c r="F490" s="1"/>
    </row>
    <row r="491" spans="1:6" s="2" customFormat="1">
      <c r="A491" s="12"/>
      <c r="B491" s="16"/>
      <c r="C491" s="13"/>
      <c r="E491" s="3"/>
      <c r="F491" s="1"/>
    </row>
    <row r="492" spans="1:6" s="2" customFormat="1">
      <c r="A492" s="12"/>
      <c r="B492" s="16"/>
      <c r="C492" s="13"/>
      <c r="E492" s="3"/>
      <c r="F492" s="1"/>
    </row>
    <row r="493" spans="1:6" s="2" customFormat="1">
      <c r="A493" s="12"/>
      <c r="B493" s="16"/>
      <c r="C493" s="13"/>
      <c r="E493" s="3"/>
      <c r="F493" s="1"/>
    </row>
    <row r="494" spans="1:6" s="2" customFormat="1">
      <c r="A494" s="12"/>
      <c r="B494" s="16"/>
      <c r="C494" s="13"/>
      <c r="E494" s="3"/>
      <c r="F494" s="1"/>
    </row>
    <row r="495" spans="1:6" s="2" customFormat="1">
      <c r="A495" s="12"/>
      <c r="B495" s="16"/>
      <c r="C495" s="13"/>
      <c r="E495" s="3"/>
      <c r="F495" s="1"/>
    </row>
    <row r="496" spans="1:6" s="2" customFormat="1">
      <c r="A496" s="12"/>
      <c r="B496" s="16"/>
      <c r="C496" s="13"/>
      <c r="E496" s="3"/>
      <c r="F496" s="1"/>
    </row>
    <row r="497" spans="1:6" s="2" customFormat="1">
      <c r="A497" s="12"/>
      <c r="B497" s="16"/>
      <c r="C497" s="13"/>
      <c r="E497" s="3"/>
      <c r="F497" s="1"/>
    </row>
    <row r="498" spans="1:6" s="2" customFormat="1">
      <c r="A498" s="12"/>
      <c r="B498" s="16"/>
      <c r="C498" s="13"/>
      <c r="E498" s="3"/>
      <c r="F498" s="1"/>
    </row>
    <row r="499" spans="1:6" s="2" customFormat="1">
      <c r="A499" s="12"/>
      <c r="B499" s="16"/>
      <c r="C499" s="13"/>
      <c r="E499" s="3"/>
      <c r="F499" s="1"/>
    </row>
    <row r="500" spans="1:6" s="2" customFormat="1">
      <c r="A500" s="12"/>
      <c r="B500" s="16"/>
      <c r="C500" s="13"/>
      <c r="E500" s="3"/>
      <c r="F500" s="1"/>
    </row>
    <row r="501" spans="1:6" s="2" customFormat="1">
      <c r="A501" s="12"/>
      <c r="B501" s="16"/>
      <c r="C501" s="13"/>
      <c r="E501" s="3"/>
      <c r="F501" s="1"/>
    </row>
    <row r="502" spans="1:6" s="2" customFormat="1">
      <c r="A502" s="12"/>
      <c r="B502" s="16"/>
      <c r="C502" s="13"/>
      <c r="E502" s="3"/>
      <c r="F502" s="1"/>
    </row>
    <row r="503" spans="1:6" s="2" customFormat="1">
      <c r="A503" s="12"/>
      <c r="B503" s="16"/>
      <c r="C503" s="13"/>
      <c r="E503" s="3"/>
      <c r="F503" s="1"/>
    </row>
    <row r="504" spans="1:6" s="2" customFormat="1">
      <c r="A504" s="12"/>
      <c r="B504" s="16"/>
      <c r="C504" s="13"/>
      <c r="E504" s="3"/>
      <c r="F504" s="1"/>
    </row>
    <row r="505" spans="1:6" s="2" customFormat="1">
      <c r="A505" s="12"/>
      <c r="B505" s="16"/>
      <c r="C505" s="13"/>
      <c r="E505" s="3"/>
      <c r="F505" s="1"/>
    </row>
    <row r="506" spans="1:6" s="2" customFormat="1">
      <c r="A506" s="12"/>
      <c r="B506" s="16"/>
      <c r="C506" s="13"/>
      <c r="E506" s="3"/>
      <c r="F506" s="1"/>
    </row>
    <row r="507" spans="1:6" s="2" customFormat="1">
      <c r="A507" s="12"/>
      <c r="B507" s="16"/>
      <c r="C507" s="13"/>
      <c r="E507" s="3"/>
      <c r="F507" s="1"/>
    </row>
    <row r="508" spans="1:6" s="2" customFormat="1">
      <c r="A508" s="12"/>
      <c r="B508" s="16"/>
      <c r="C508" s="13"/>
      <c r="E508" s="3"/>
      <c r="F508" s="1"/>
    </row>
    <row r="509" spans="1:6" s="2" customFormat="1">
      <c r="A509" s="12"/>
      <c r="B509" s="16"/>
      <c r="C509" s="13"/>
      <c r="E509" s="3"/>
      <c r="F509" s="1"/>
    </row>
    <row r="510" spans="1:6" s="2" customFormat="1">
      <c r="A510" s="12"/>
      <c r="B510" s="16"/>
      <c r="C510" s="13"/>
      <c r="E510" s="3"/>
      <c r="F510" s="1"/>
    </row>
    <row r="511" spans="1:6" s="2" customFormat="1">
      <c r="A511" s="12"/>
      <c r="B511" s="16"/>
      <c r="C511" s="13"/>
      <c r="E511" s="3"/>
      <c r="F511" s="1"/>
    </row>
    <row r="512" spans="1:6" s="2" customFormat="1">
      <c r="A512" s="12"/>
      <c r="B512" s="16"/>
      <c r="C512" s="13"/>
      <c r="E512" s="3"/>
      <c r="F512" s="1"/>
    </row>
    <row r="513" spans="1:6" s="2" customFormat="1">
      <c r="A513" s="12"/>
      <c r="B513" s="16"/>
      <c r="C513" s="13"/>
      <c r="E513" s="3"/>
      <c r="F513" s="1"/>
    </row>
    <row r="514" spans="1:6" s="2" customFormat="1">
      <c r="A514" s="12"/>
      <c r="B514" s="16"/>
      <c r="C514" s="13"/>
      <c r="E514" s="3"/>
      <c r="F514" s="1"/>
    </row>
    <row r="515" spans="1:6" s="2" customFormat="1">
      <c r="A515" s="12"/>
      <c r="B515" s="16"/>
      <c r="C515" s="13"/>
      <c r="E515" s="3"/>
      <c r="F515" s="1"/>
    </row>
    <row r="516" spans="1:6" s="2" customFormat="1">
      <c r="A516" s="12"/>
      <c r="B516" s="16"/>
      <c r="C516" s="13"/>
      <c r="E516" s="3"/>
      <c r="F516" s="1"/>
    </row>
    <row r="517" spans="1:6" s="2" customFormat="1">
      <c r="A517" s="12"/>
      <c r="B517" s="16"/>
      <c r="C517" s="13"/>
      <c r="E517" s="3"/>
      <c r="F517" s="1"/>
    </row>
    <row r="518" spans="1:6" s="2" customFormat="1">
      <c r="A518" s="12"/>
      <c r="B518" s="16"/>
      <c r="C518" s="13"/>
      <c r="E518" s="3"/>
      <c r="F518" s="1"/>
    </row>
    <row r="519" spans="1:6" s="2" customFormat="1">
      <c r="A519" s="12"/>
      <c r="B519" s="16"/>
      <c r="C519" s="13"/>
      <c r="E519" s="3"/>
      <c r="F519" s="1"/>
    </row>
    <row r="520" spans="1:6" s="2" customFormat="1">
      <c r="A520" s="12"/>
      <c r="B520" s="16"/>
      <c r="C520" s="13"/>
      <c r="E520" s="3"/>
      <c r="F520" s="1"/>
    </row>
    <row r="521" spans="1:6" s="2" customFormat="1">
      <c r="A521" s="12"/>
      <c r="B521" s="16"/>
      <c r="C521" s="13"/>
      <c r="E521" s="3"/>
      <c r="F521" s="1"/>
    </row>
    <row r="522" spans="1:6" s="2" customFormat="1">
      <c r="A522" s="12"/>
      <c r="B522" s="16"/>
      <c r="C522" s="13"/>
      <c r="E522" s="3"/>
      <c r="F522" s="1"/>
    </row>
    <row r="523" spans="1:6" s="2" customFormat="1">
      <c r="A523" s="12"/>
      <c r="B523" s="16"/>
      <c r="C523" s="13"/>
      <c r="E523" s="3"/>
      <c r="F523" s="1"/>
    </row>
    <row r="524" spans="1:6" s="2" customFormat="1">
      <c r="A524" s="12"/>
      <c r="B524" s="16"/>
      <c r="C524" s="13"/>
      <c r="E524" s="3"/>
      <c r="F524" s="1"/>
    </row>
    <row r="525" spans="1:6" s="2" customFormat="1">
      <c r="A525" s="12"/>
      <c r="B525" s="16"/>
      <c r="C525" s="13"/>
      <c r="E525" s="3"/>
      <c r="F525" s="1"/>
    </row>
    <row r="526" spans="1:6" s="2" customFormat="1">
      <c r="A526" s="12"/>
      <c r="B526" s="16"/>
      <c r="C526" s="13"/>
      <c r="E526" s="3"/>
      <c r="F526" s="1"/>
    </row>
    <row r="527" spans="1:6" s="2" customFormat="1">
      <c r="A527" s="12"/>
      <c r="B527" s="16"/>
      <c r="C527" s="13"/>
      <c r="E527" s="3"/>
      <c r="F527" s="1"/>
    </row>
    <row r="528" spans="1:6" s="2" customFormat="1">
      <c r="A528" s="12"/>
      <c r="B528" s="16"/>
      <c r="C528" s="13"/>
      <c r="E528" s="3"/>
      <c r="F528" s="1"/>
    </row>
    <row r="529" spans="1:6" s="2" customFormat="1">
      <c r="A529" s="12"/>
      <c r="B529" s="16"/>
      <c r="C529" s="13"/>
      <c r="E529" s="3"/>
      <c r="F529" s="1"/>
    </row>
    <row r="530" spans="1:6" s="2" customFormat="1">
      <c r="A530" s="12"/>
      <c r="B530" s="16"/>
      <c r="C530" s="13"/>
      <c r="E530" s="3"/>
      <c r="F530" s="1"/>
    </row>
    <row r="531" spans="1:6" s="2" customFormat="1">
      <c r="A531" s="12"/>
      <c r="B531" s="16"/>
      <c r="C531" s="13"/>
      <c r="E531" s="3"/>
      <c r="F531" s="1"/>
    </row>
    <row r="532" spans="1:6" s="2" customFormat="1">
      <c r="A532" s="12"/>
      <c r="B532" s="16"/>
      <c r="C532" s="13"/>
      <c r="E532" s="3"/>
      <c r="F532" s="1"/>
    </row>
    <row r="533" spans="1:6" s="2" customFormat="1">
      <c r="A533" s="12"/>
      <c r="B533" s="16"/>
      <c r="C533" s="13"/>
      <c r="E533" s="3"/>
      <c r="F533" s="1"/>
    </row>
    <row r="534" spans="1:6" s="2" customFormat="1">
      <c r="A534" s="12"/>
      <c r="B534" s="16"/>
      <c r="C534" s="13"/>
      <c r="E534" s="3"/>
      <c r="F534" s="1"/>
    </row>
    <row r="535" spans="1:6" s="2" customFormat="1">
      <c r="A535" s="12"/>
      <c r="B535" s="16"/>
      <c r="C535" s="13"/>
      <c r="E535" s="3"/>
      <c r="F535" s="1"/>
    </row>
    <row r="536" spans="1:6" s="2" customFormat="1">
      <c r="A536" s="12"/>
      <c r="B536" s="16"/>
      <c r="C536" s="13"/>
      <c r="E536" s="3"/>
      <c r="F536" s="1"/>
    </row>
    <row r="537" spans="1:6" s="2" customFormat="1">
      <c r="A537" s="12"/>
      <c r="B537" s="16"/>
      <c r="C537" s="13"/>
      <c r="E537" s="3"/>
      <c r="F537" s="1"/>
    </row>
    <row r="538" spans="1:6" s="2" customFormat="1">
      <c r="A538" s="12"/>
      <c r="B538" s="16"/>
      <c r="C538" s="13"/>
      <c r="E538" s="3"/>
      <c r="F538" s="1"/>
    </row>
    <row r="539" spans="1:6" s="2" customFormat="1">
      <c r="A539" s="12"/>
      <c r="B539" s="16"/>
      <c r="C539" s="13"/>
      <c r="E539" s="3"/>
      <c r="F539" s="1"/>
    </row>
    <row r="540" spans="1:6" s="2" customFormat="1">
      <c r="A540" s="12"/>
      <c r="B540" s="16"/>
      <c r="C540" s="13"/>
      <c r="E540" s="3"/>
      <c r="F540" s="1"/>
    </row>
    <row r="541" spans="1:6" s="2" customFormat="1">
      <c r="A541" s="12"/>
      <c r="B541" s="16"/>
      <c r="C541" s="13"/>
      <c r="E541" s="3"/>
      <c r="F541" s="1"/>
    </row>
    <row r="542" spans="1:6" s="2" customFormat="1">
      <c r="A542" s="12"/>
      <c r="B542" s="16"/>
      <c r="C542" s="13"/>
      <c r="E542" s="3"/>
      <c r="F542" s="1"/>
    </row>
    <row r="543" spans="1:6" s="2" customFormat="1">
      <c r="A543" s="12"/>
      <c r="B543" s="16"/>
      <c r="C543" s="13"/>
      <c r="E543" s="3"/>
      <c r="F543" s="1"/>
    </row>
    <row r="544" spans="1:6" s="2" customFormat="1">
      <c r="A544" s="12"/>
      <c r="B544" s="16"/>
      <c r="C544" s="13"/>
      <c r="E544" s="3"/>
      <c r="F544" s="1"/>
    </row>
    <row r="545" spans="1:6" s="2" customFormat="1">
      <c r="A545" s="12"/>
      <c r="B545" s="16"/>
      <c r="C545" s="13"/>
      <c r="E545" s="3"/>
      <c r="F545" s="1"/>
    </row>
    <row r="546" spans="1:6" s="2" customFormat="1">
      <c r="A546" s="12"/>
      <c r="B546" s="16"/>
      <c r="C546" s="13"/>
      <c r="E546" s="3"/>
      <c r="F546" s="1"/>
    </row>
    <row r="547" spans="1:6" s="2" customFormat="1">
      <c r="A547" s="12"/>
      <c r="B547" s="16"/>
      <c r="C547" s="13"/>
      <c r="E547" s="3"/>
      <c r="F547" s="1"/>
    </row>
    <row r="548" spans="1:6" s="2" customFormat="1">
      <c r="A548" s="12"/>
      <c r="B548" s="16"/>
      <c r="C548" s="13"/>
      <c r="E548" s="3"/>
      <c r="F548" s="1"/>
    </row>
    <row r="549" spans="1:6" s="2" customFormat="1">
      <c r="A549" s="12"/>
      <c r="B549" s="16"/>
      <c r="C549" s="13"/>
      <c r="E549" s="3"/>
      <c r="F549" s="1"/>
    </row>
    <row r="550" spans="1:6" s="2" customFormat="1">
      <c r="A550" s="12"/>
      <c r="B550" s="16"/>
      <c r="C550" s="13"/>
      <c r="E550" s="3"/>
      <c r="F550" s="1"/>
    </row>
    <row r="551" spans="1:6" s="2" customFormat="1">
      <c r="A551" s="12"/>
      <c r="B551" s="16"/>
      <c r="C551" s="13"/>
      <c r="E551" s="3"/>
      <c r="F551" s="1"/>
    </row>
    <row r="552" spans="1:6" s="2" customFormat="1">
      <c r="A552" s="12"/>
      <c r="B552" s="16"/>
      <c r="C552" s="13"/>
      <c r="E552" s="3"/>
      <c r="F552" s="1"/>
    </row>
    <row r="553" spans="1:6" s="2" customFormat="1">
      <c r="A553" s="12"/>
      <c r="B553" s="16"/>
      <c r="C553" s="13"/>
      <c r="E553" s="3"/>
      <c r="F553" s="1"/>
    </row>
    <row r="554" spans="1:6" s="2" customFormat="1">
      <c r="A554" s="12"/>
      <c r="B554" s="16"/>
      <c r="C554" s="13"/>
      <c r="E554" s="3"/>
      <c r="F554" s="1"/>
    </row>
    <row r="555" spans="1:6" s="2" customFormat="1">
      <c r="A555" s="12"/>
      <c r="B555" s="16"/>
      <c r="C555" s="13"/>
      <c r="E555" s="3"/>
      <c r="F555" s="1"/>
    </row>
    <row r="556" spans="1:6" s="2" customFormat="1">
      <c r="A556" s="12"/>
      <c r="B556" s="16"/>
      <c r="C556" s="13"/>
      <c r="E556" s="3"/>
      <c r="F556" s="1"/>
    </row>
    <row r="557" spans="1:6" s="2" customFormat="1">
      <c r="A557" s="12"/>
      <c r="B557" s="16"/>
      <c r="C557" s="13"/>
      <c r="E557" s="3"/>
      <c r="F557" s="1"/>
    </row>
    <row r="558" spans="1:6" s="2" customFormat="1">
      <c r="A558" s="12"/>
      <c r="B558" s="16"/>
      <c r="C558" s="13"/>
      <c r="E558" s="3"/>
      <c r="F558" s="1"/>
    </row>
    <row r="559" spans="1:6" s="2" customFormat="1">
      <c r="A559" s="12"/>
      <c r="B559" s="16"/>
      <c r="C559" s="13"/>
      <c r="E559" s="3"/>
      <c r="F559" s="1"/>
    </row>
    <row r="560" spans="1:6" s="2" customFormat="1">
      <c r="A560" s="12"/>
      <c r="B560" s="16"/>
      <c r="C560" s="13"/>
      <c r="E560" s="3"/>
      <c r="F560" s="1"/>
    </row>
    <row r="561" spans="1:6" s="2" customFormat="1">
      <c r="A561" s="12"/>
      <c r="B561" s="16"/>
      <c r="C561" s="13"/>
      <c r="E561" s="3"/>
      <c r="F561" s="1"/>
    </row>
    <row r="562" spans="1:6" s="2" customFormat="1">
      <c r="A562" s="12"/>
      <c r="B562" s="16"/>
      <c r="C562" s="13"/>
      <c r="E562" s="3"/>
      <c r="F562" s="1"/>
    </row>
    <row r="563" spans="1:6" s="2" customFormat="1">
      <c r="A563" s="12"/>
      <c r="B563" s="16"/>
      <c r="C563" s="13"/>
      <c r="E563" s="3"/>
      <c r="F563" s="1"/>
    </row>
    <row r="564" spans="1:6" s="2" customFormat="1">
      <c r="A564" s="12"/>
      <c r="B564" s="16"/>
      <c r="C564" s="13"/>
      <c r="E564" s="3"/>
      <c r="F564" s="1"/>
    </row>
    <row r="565" spans="1:6" s="2" customFormat="1">
      <c r="A565" s="12"/>
      <c r="B565" s="16"/>
      <c r="C565" s="13"/>
      <c r="E565" s="3"/>
      <c r="F565" s="1"/>
    </row>
    <row r="566" spans="1:6" s="2" customFormat="1">
      <c r="A566" s="12"/>
      <c r="B566" s="16"/>
      <c r="C566" s="13"/>
      <c r="E566" s="3"/>
      <c r="F566" s="1"/>
    </row>
    <row r="567" spans="1:6" s="2" customFormat="1">
      <c r="A567" s="12"/>
      <c r="B567" s="16"/>
      <c r="C567" s="13"/>
      <c r="E567" s="3"/>
      <c r="F567" s="1"/>
    </row>
    <row r="568" spans="1:6" s="2" customFormat="1">
      <c r="A568" s="12"/>
      <c r="B568" s="16"/>
      <c r="C568" s="13"/>
      <c r="E568" s="3"/>
      <c r="F568" s="1"/>
    </row>
    <row r="569" spans="1:6" s="2" customFormat="1">
      <c r="A569" s="12"/>
      <c r="B569" s="16"/>
      <c r="C569" s="13"/>
      <c r="E569" s="3"/>
      <c r="F569" s="1"/>
    </row>
    <row r="570" spans="1:6" s="2" customFormat="1">
      <c r="A570" s="12"/>
      <c r="B570" s="16"/>
      <c r="C570" s="13"/>
      <c r="E570" s="3"/>
      <c r="F570" s="1"/>
    </row>
    <row r="571" spans="1:6" s="2" customFormat="1">
      <c r="A571" s="12"/>
      <c r="B571" s="16"/>
      <c r="C571" s="13"/>
      <c r="E571" s="3"/>
      <c r="F571" s="1"/>
    </row>
    <row r="572" spans="1:6" s="2" customFormat="1">
      <c r="A572" s="12"/>
      <c r="B572" s="16"/>
      <c r="C572" s="13"/>
      <c r="E572" s="3"/>
      <c r="F572" s="1"/>
    </row>
    <row r="573" spans="1:6" s="2" customFormat="1">
      <c r="A573" s="12"/>
      <c r="B573" s="16"/>
      <c r="C573" s="13"/>
      <c r="E573" s="3"/>
      <c r="F573" s="1"/>
    </row>
    <row r="574" spans="1:6" s="2" customFormat="1">
      <c r="A574" s="12"/>
      <c r="B574" s="16"/>
      <c r="C574" s="13"/>
      <c r="E574" s="3"/>
      <c r="F574" s="1"/>
    </row>
    <row r="575" spans="1:6" s="2" customFormat="1">
      <c r="A575" s="12"/>
      <c r="B575" s="16"/>
      <c r="C575" s="13"/>
      <c r="E575" s="3"/>
      <c r="F575" s="1"/>
    </row>
    <row r="576" spans="1:6" s="2" customFormat="1">
      <c r="A576" s="12"/>
      <c r="B576" s="16"/>
      <c r="C576" s="13"/>
      <c r="E576" s="3"/>
      <c r="F576" s="1"/>
    </row>
    <row r="577" spans="1:6" s="2" customFormat="1">
      <c r="A577" s="12"/>
      <c r="B577" s="16"/>
      <c r="C577" s="13"/>
      <c r="E577" s="3"/>
      <c r="F577" s="1"/>
    </row>
    <row r="578" spans="1:6" s="2" customFormat="1">
      <c r="A578" s="12"/>
      <c r="B578" s="16"/>
      <c r="C578" s="13"/>
      <c r="E578" s="3"/>
      <c r="F578" s="1"/>
    </row>
    <row r="579" spans="1:6" s="2" customFormat="1">
      <c r="A579" s="12"/>
      <c r="B579" s="16"/>
      <c r="C579" s="13"/>
      <c r="E579" s="3"/>
      <c r="F579" s="1"/>
    </row>
    <row r="580" spans="1:6" s="2" customFormat="1">
      <c r="A580" s="12"/>
      <c r="B580" s="16"/>
      <c r="C580" s="13"/>
      <c r="E580" s="3"/>
      <c r="F580" s="1"/>
    </row>
    <row r="581" spans="1:6" s="2" customFormat="1">
      <c r="A581" s="12"/>
      <c r="B581" s="16"/>
      <c r="C581" s="13"/>
      <c r="E581" s="3"/>
      <c r="F581" s="1"/>
    </row>
    <row r="582" spans="1:6" s="2" customFormat="1">
      <c r="A582" s="12"/>
      <c r="B582" s="16"/>
      <c r="C582" s="13"/>
      <c r="E582" s="3"/>
      <c r="F582" s="1"/>
    </row>
    <row r="583" spans="1:6" s="2" customFormat="1">
      <c r="A583" s="12"/>
      <c r="B583" s="16"/>
      <c r="C583" s="13"/>
      <c r="E583" s="3"/>
      <c r="F583" s="1"/>
    </row>
    <row r="584" spans="1:6" s="2" customFormat="1">
      <c r="A584" s="12"/>
      <c r="B584" s="16"/>
      <c r="C584" s="13"/>
      <c r="E584" s="3"/>
      <c r="F584" s="1"/>
    </row>
    <row r="585" spans="1:6" s="2" customFormat="1">
      <c r="A585" s="12"/>
      <c r="B585" s="16"/>
      <c r="C585" s="13"/>
      <c r="E585" s="3"/>
      <c r="F585" s="1"/>
    </row>
    <row r="586" spans="1:6" s="2" customFormat="1">
      <c r="A586" s="12"/>
      <c r="B586" s="16"/>
      <c r="C586" s="13"/>
      <c r="E586" s="3"/>
      <c r="F586" s="1"/>
    </row>
    <row r="587" spans="1:6" s="2" customFormat="1">
      <c r="A587" s="12"/>
      <c r="B587" s="16"/>
      <c r="C587" s="13"/>
      <c r="E587" s="3"/>
      <c r="F587" s="1"/>
    </row>
    <row r="588" spans="1:6" s="2" customFormat="1">
      <c r="A588" s="12"/>
      <c r="B588" s="16"/>
      <c r="C588" s="13"/>
      <c r="E588" s="3"/>
      <c r="F588" s="1"/>
    </row>
    <row r="589" spans="1:6" s="2" customFormat="1">
      <c r="A589" s="12"/>
      <c r="B589" s="16"/>
      <c r="C589" s="13"/>
      <c r="E589" s="3"/>
      <c r="F589" s="1"/>
    </row>
    <row r="590" spans="1:6" s="2" customFormat="1">
      <c r="A590" s="12"/>
      <c r="B590" s="16"/>
      <c r="C590" s="13"/>
      <c r="E590" s="3"/>
      <c r="F590" s="1"/>
    </row>
    <row r="591" spans="1:6" s="2" customFormat="1">
      <c r="A591" s="12"/>
      <c r="B591" s="16"/>
      <c r="C591" s="13"/>
      <c r="E591" s="3"/>
      <c r="F591" s="1"/>
    </row>
    <row r="592" spans="1:6" s="2" customFormat="1">
      <c r="A592" s="12"/>
      <c r="B592" s="16"/>
      <c r="C592" s="13"/>
      <c r="E592" s="3"/>
      <c r="F592" s="1"/>
    </row>
    <row r="593" spans="1:6" s="2" customFormat="1">
      <c r="A593" s="12"/>
      <c r="B593" s="16"/>
      <c r="C593" s="13"/>
      <c r="E593" s="3"/>
      <c r="F593" s="1"/>
    </row>
    <row r="594" spans="1:6" s="2" customFormat="1">
      <c r="A594" s="12"/>
      <c r="B594" s="16"/>
      <c r="C594" s="13"/>
      <c r="E594" s="3"/>
      <c r="F594" s="1"/>
    </row>
    <row r="595" spans="1:6" s="2" customFormat="1">
      <c r="A595" s="12"/>
      <c r="B595" s="16"/>
      <c r="C595" s="13"/>
      <c r="E595" s="3"/>
      <c r="F595" s="1"/>
    </row>
    <row r="596" spans="1:6" s="2" customFormat="1">
      <c r="A596" s="12"/>
      <c r="B596" s="16"/>
      <c r="C596" s="13"/>
      <c r="E596" s="3"/>
      <c r="F596" s="1"/>
    </row>
    <row r="597" spans="1:6" s="2" customFormat="1">
      <c r="A597" s="12"/>
      <c r="B597" s="16"/>
      <c r="C597" s="13"/>
      <c r="E597" s="3"/>
      <c r="F597" s="1"/>
    </row>
    <row r="598" spans="1:6" s="2" customFormat="1">
      <c r="A598" s="12"/>
      <c r="B598" s="16"/>
      <c r="C598" s="13"/>
      <c r="E598" s="3"/>
      <c r="F598" s="1"/>
    </row>
    <row r="599" spans="1:6" s="2" customFormat="1">
      <c r="A599" s="12"/>
      <c r="B599" s="16"/>
      <c r="C599" s="13"/>
      <c r="E599" s="3"/>
      <c r="F599" s="1"/>
    </row>
    <row r="600" spans="1:6" s="2" customFormat="1">
      <c r="A600" s="12"/>
      <c r="B600" s="16"/>
      <c r="C600" s="13"/>
      <c r="E600" s="3"/>
      <c r="F600" s="1"/>
    </row>
    <row r="601" spans="1:6" s="2" customFormat="1">
      <c r="A601" s="12"/>
      <c r="B601" s="16"/>
      <c r="C601" s="13"/>
      <c r="E601" s="3"/>
      <c r="F601" s="1"/>
    </row>
    <row r="602" spans="1:6" s="2" customFormat="1">
      <c r="A602" s="12"/>
      <c r="B602" s="16"/>
      <c r="C602" s="13"/>
      <c r="E602" s="3"/>
      <c r="F602" s="1"/>
    </row>
    <row r="603" spans="1:6" s="2" customFormat="1">
      <c r="A603" s="12"/>
      <c r="B603" s="16"/>
      <c r="C603" s="13"/>
      <c r="E603" s="3"/>
      <c r="F603" s="1"/>
    </row>
    <row r="604" spans="1:6" s="2" customFormat="1">
      <c r="A604" s="12"/>
      <c r="B604" s="16"/>
      <c r="C604" s="13"/>
      <c r="E604" s="3"/>
      <c r="F604" s="1"/>
    </row>
    <row r="605" spans="1:6" s="2" customFormat="1">
      <c r="A605" s="12"/>
      <c r="B605" s="16"/>
      <c r="C605" s="13"/>
      <c r="E605" s="3"/>
      <c r="F605" s="1"/>
    </row>
    <row r="606" spans="1:6" s="2" customFormat="1">
      <c r="A606" s="12"/>
      <c r="B606" s="16"/>
      <c r="C606" s="13"/>
      <c r="E606" s="3"/>
      <c r="F606" s="1"/>
    </row>
    <row r="607" spans="1:6" s="2" customFormat="1">
      <c r="A607" s="12"/>
      <c r="B607" s="16"/>
      <c r="C607" s="13"/>
      <c r="E607" s="3"/>
      <c r="F607" s="1"/>
    </row>
    <row r="608" spans="1:6" s="2" customFormat="1">
      <c r="A608" s="12"/>
      <c r="B608" s="16"/>
      <c r="C608" s="13"/>
      <c r="E608" s="3"/>
      <c r="F608" s="1"/>
    </row>
    <row r="609" spans="1:6" s="2" customFormat="1">
      <c r="A609" s="12"/>
      <c r="B609" s="16"/>
      <c r="C609" s="13"/>
      <c r="E609" s="3"/>
      <c r="F609" s="1"/>
    </row>
    <row r="610" spans="1:6" s="2" customFormat="1">
      <c r="A610" s="12"/>
      <c r="B610" s="16"/>
      <c r="C610" s="13"/>
      <c r="E610" s="3"/>
      <c r="F610" s="1"/>
    </row>
    <row r="611" spans="1:6" s="2" customFormat="1">
      <c r="A611" s="12"/>
      <c r="B611" s="16"/>
      <c r="C611" s="13"/>
      <c r="E611" s="3"/>
      <c r="F611" s="1"/>
    </row>
    <row r="612" spans="1:6" s="2" customFormat="1">
      <c r="A612" s="12"/>
      <c r="B612" s="16"/>
      <c r="C612" s="13"/>
      <c r="E612" s="3"/>
      <c r="F612" s="1"/>
    </row>
    <row r="613" spans="1:6" s="2" customFormat="1">
      <c r="A613" s="12"/>
      <c r="B613" s="16"/>
      <c r="C613" s="13"/>
      <c r="E613" s="3"/>
      <c r="F613" s="1"/>
    </row>
    <row r="614" spans="1:6" s="2" customFormat="1">
      <c r="A614" s="12"/>
      <c r="B614" s="16"/>
      <c r="C614" s="13"/>
      <c r="E614" s="3"/>
      <c r="F614" s="1"/>
    </row>
    <row r="615" spans="1:6" s="2" customFormat="1">
      <c r="A615" s="12"/>
      <c r="B615" s="16"/>
      <c r="C615" s="13"/>
      <c r="E615" s="3"/>
      <c r="F615" s="1"/>
    </row>
    <row r="616" spans="1:6" s="2" customFormat="1">
      <c r="A616" s="12"/>
      <c r="B616" s="16"/>
      <c r="C616" s="13"/>
      <c r="E616" s="3"/>
      <c r="F616" s="1"/>
    </row>
    <row r="617" spans="1:6" s="2" customFormat="1">
      <c r="A617" s="12"/>
      <c r="B617" s="16"/>
      <c r="C617" s="13"/>
      <c r="E617" s="3"/>
      <c r="F617" s="1"/>
    </row>
    <row r="618" spans="1:6" s="2" customFormat="1">
      <c r="A618" s="12"/>
      <c r="B618" s="16"/>
      <c r="C618" s="13"/>
      <c r="E618" s="3"/>
      <c r="F618" s="1"/>
    </row>
    <row r="619" spans="1:6" s="2" customFormat="1">
      <c r="A619" s="12"/>
      <c r="B619" s="16"/>
      <c r="C619" s="13"/>
      <c r="E619" s="3"/>
      <c r="F619" s="1"/>
    </row>
    <row r="620" spans="1:6" s="2" customFormat="1">
      <c r="A620" s="12"/>
      <c r="B620" s="16"/>
      <c r="C620" s="13"/>
      <c r="E620" s="3"/>
      <c r="F620" s="1"/>
    </row>
    <row r="621" spans="1:6" s="2" customFormat="1">
      <c r="A621" s="12"/>
      <c r="B621" s="16"/>
      <c r="C621" s="13"/>
      <c r="E621" s="3"/>
      <c r="F621" s="1"/>
    </row>
    <row r="622" spans="1:6" s="2" customFormat="1">
      <c r="A622" s="12"/>
      <c r="B622" s="16"/>
      <c r="C622" s="13"/>
      <c r="E622" s="3"/>
      <c r="F622" s="1"/>
    </row>
    <row r="623" spans="1:6" s="2" customFormat="1">
      <c r="A623" s="12"/>
      <c r="B623" s="16"/>
      <c r="C623" s="13"/>
      <c r="E623" s="3"/>
      <c r="F623" s="1"/>
    </row>
    <row r="624" spans="1:6" s="2" customFormat="1">
      <c r="A624" s="12"/>
      <c r="B624" s="16"/>
      <c r="C624" s="13"/>
      <c r="E624" s="3"/>
      <c r="F624" s="1"/>
    </row>
    <row r="625" spans="1:6" s="2" customFormat="1">
      <c r="A625" s="12"/>
      <c r="B625" s="16"/>
      <c r="C625" s="13"/>
      <c r="E625" s="3"/>
      <c r="F625" s="1"/>
    </row>
    <row r="626" spans="1:6" s="2" customFormat="1">
      <c r="A626" s="12"/>
      <c r="B626" s="16"/>
      <c r="C626" s="13"/>
      <c r="E626" s="3"/>
      <c r="F626" s="1"/>
    </row>
    <row r="627" spans="1:6" s="2" customFormat="1">
      <c r="A627" s="12"/>
      <c r="B627" s="16"/>
      <c r="C627" s="13"/>
      <c r="E627" s="3"/>
      <c r="F627" s="1"/>
    </row>
    <row r="628" spans="1:6" s="2" customFormat="1">
      <c r="A628" s="12"/>
      <c r="B628" s="16"/>
      <c r="C628" s="13"/>
      <c r="E628" s="3"/>
      <c r="F628" s="1"/>
    </row>
    <row r="629" spans="1:6" s="2" customFormat="1">
      <c r="A629" s="12"/>
      <c r="B629" s="17"/>
      <c r="C629" s="13"/>
      <c r="E629" s="3"/>
      <c r="F629" s="1"/>
    </row>
    <row r="630" spans="1:6" s="2" customFormat="1">
      <c r="A630" s="12"/>
      <c r="B630" s="17"/>
      <c r="C630" s="13"/>
      <c r="E630" s="3"/>
      <c r="F630" s="1"/>
    </row>
    <row r="631" spans="1:6" s="2" customFormat="1">
      <c r="A631" s="12"/>
      <c r="B631" s="17"/>
      <c r="C631" s="13"/>
      <c r="E631" s="3"/>
      <c r="F631" s="1"/>
    </row>
    <row r="632" spans="1:6" s="2" customFormat="1">
      <c r="A632" s="12"/>
      <c r="B632" s="17"/>
      <c r="C632" s="13"/>
      <c r="E632" s="3"/>
      <c r="F632" s="1"/>
    </row>
    <row r="633" spans="1:6" s="2" customFormat="1">
      <c r="A633" s="12"/>
      <c r="B633" s="17"/>
      <c r="C633" s="13"/>
      <c r="E633" s="3"/>
      <c r="F633" s="1"/>
    </row>
    <row r="634" spans="1:6" s="2" customFormat="1">
      <c r="A634" s="12"/>
      <c r="B634" s="17"/>
      <c r="C634" s="13"/>
      <c r="E634" s="3"/>
      <c r="F634" s="1"/>
    </row>
    <row r="635" spans="1:6" s="2" customFormat="1">
      <c r="A635" s="12"/>
      <c r="B635" s="17"/>
      <c r="C635" s="13"/>
      <c r="E635" s="3"/>
      <c r="F635" s="1"/>
    </row>
    <row r="636" spans="1:6" s="2" customFormat="1">
      <c r="A636" s="12"/>
      <c r="B636" s="17"/>
      <c r="C636" s="13"/>
      <c r="E636" s="3"/>
      <c r="F636" s="1"/>
    </row>
    <row r="637" spans="1:6" s="2" customFormat="1">
      <c r="A637" s="12"/>
      <c r="B637" s="17"/>
      <c r="C637" s="13"/>
      <c r="E637" s="3"/>
      <c r="F637" s="1"/>
    </row>
    <row r="638" spans="1:6" s="2" customFormat="1">
      <c r="A638" s="12"/>
      <c r="B638" s="17"/>
      <c r="C638" s="13"/>
      <c r="E638" s="3"/>
      <c r="F638" s="1"/>
    </row>
    <row r="639" spans="1:6" s="2" customFormat="1">
      <c r="A639" s="12"/>
      <c r="B639" s="17"/>
      <c r="C639" s="13"/>
      <c r="E639" s="3"/>
      <c r="F639" s="1"/>
    </row>
    <row r="640" spans="1:6" s="2" customFormat="1">
      <c r="A640" s="12"/>
      <c r="B640" s="17"/>
      <c r="C640" s="13"/>
      <c r="E640" s="3"/>
      <c r="F640" s="1"/>
    </row>
    <row r="641" spans="1:6" s="2" customFormat="1">
      <c r="A641" s="12"/>
      <c r="B641" s="17"/>
      <c r="C641" s="13"/>
      <c r="E641" s="3"/>
      <c r="F641" s="1"/>
    </row>
    <row r="642" spans="1:6" s="2" customFormat="1">
      <c r="A642" s="12"/>
      <c r="B642" s="17"/>
      <c r="C642" s="13"/>
      <c r="E642" s="3"/>
      <c r="F642" s="1"/>
    </row>
    <row r="643" spans="1:6" s="2" customFormat="1">
      <c r="A643" s="12"/>
      <c r="B643" s="17"/>
      <c r="C643" s="13"/>
      <c r="E643" s="3"/>
      <c r="F643" s="1"/>
    </row>
    <row r="644" spans="1:6" s="2" customFormat="1">
      <c r="A644" s="12"/>
      <c r="B644" s="17"/>
      <c r="C644" s="13"/>
      <c r="E644" s="3"/>
      <c r="F644" s="1"/>
    </row>
    <row r="645" spans="1:6" s="2" customFormat="1">
      <c r="A645" s="12"/>
      <c r="B645" s="17"/>
      <c r="C645" s="13"/>
      <c r="E645" s="3"/>
      <c r="F645" s="1"/>
    </row>
    <row r="646" spans="1:6" s="2" customFormat="1">
      <c r="A646" s="12"/>
      <c r="B646" s="17"/>
      <c r="C646" s="13"/>
      <c r="E646" s="3"/>
      <c r="F646" s="1"/>
    </row>
    <row r="647" spans="1:6" s="2" customFormat="1">
      <c r="A647" s="12"/>
      <c r="B647" s="17"/>
      <c r="C647" s="13"/>
      <c r="E647" s="3"/>
      <c r="F647" s="1"/>
    </row>
    <row r="648" spans="1:6" s="2" customFormat="1">
      <c r="A648" s="12"/>
      <c r="B648" s="17"/>
      <c r="C648" s="13"/>
      <c r="E648" s="3"/>
      <c r="F648" s="1"/>
    </row>
    <row r="649" spans="1:6" s="2" customFormat="1">
      <c r="A649" s="12"/>
      <c r="B649" s="17"/>
      <c r="C649" s="13"/>
      <c r="E649" s="3"/>
      <c r="F649" s="1"/>
    </row>
    <row r="650" spans="1:6" s="2" customFormat="1">
      <c r="A650" s="12"/>
      <c r="B650" s="17"/>
      <c r="C650" s="13"/>
      <c r="E650" s="3"/>
      <c r="F650" s="1"/>
    </row>
    <row r="651" spans="1:6" s="2" customFormat="1">
      <c r="A651" s="12"/>
      <c r="B651" s="17"/>
      <c r="C651" s="13"/>
      <c r="E651" s="3"/>
      <c r="F651" s="1"/>
    </row>
    <row r="652" spans="1:6" s="2" customFormat="1">
      <c r="A652" s="12"/>
      <c r="B652" s="17"/>
      <c r="C652" s="13"/>
      <c r="E652" s="3"/>
      <c r="F652" s="1"/>
    </row>
    <row r="653" spans="1:6" s="2" customFormat="1">
      <c r="A653" s="12"/>
      <c r="B653" s="17"/>
      <c r="C653" s="13"/>
      <c r="E653" s="3"/>
      <c r="F653" s="1"/>
    </row>
    <row r="654" spans="1:6" s="2" customFormat="1">
      <c r="A654" s="12"/>
      <c r="B654" s="17"/>
      <c r="C654" s="13"/>
      <c r="E654" s="3"/>
      <c r="F654" s="1"/>
    </row>
    <row r="655" spans="1:6" s="2" customFormat="1">
      <c r="A655" s="12"/>
      <c r="B655" s="17"/>
      <c r="C655" s="13"/>
      <c r="E655" s="3"/>
      <c r="F655" s="1"/>
    </row>
    <row r="656" spans="1:6" s="2" customFormat="1">
      <c r="A656" s="12"/>
      <c r="B656" s="17"/>
      <c r="C656" s="13"/>
      <c r="E656" s="3"/>
      <c r="F656" s="1"/>
    </row>
    <row r="657" spans="1:6" s="2" customFormat="1">
      <c r="A657" s="12"/>
      <c r="B657" s="17"/>
      <c r="C657" s="13"/>
      <c r="E657" s="3"/>
      <c r="F657" s="1"/>
    </row>
    <row r="658" spans="1:6" s="2" customFormat="1">
      <c r="A658" s="12"/>
      <c r="B658" s="17"/>
      <c r="C658" s="13"/>
      <c r="E658" s="3"/>
      <c r="F658" s="1"/>
    </row>
    <row r="659" spans="1:6" s="2" customFormat="1">
      <c r="A659" s="12"/>
      <c r="B659" s="17"/>
      <c r="C659" s="13"/>
      <c r="E659" s="3"/>
      <c r="F659" s="1"/>
    </row>
    <row r="660" spans="1:6" s="2" customFormat="1">
      <c r="A660" s="12"/>
      <c r="B660" s="17"/>
      <c r="C660" s="13"/>
      <c r="E660" s="3"/>
      <c r="F660" s="1"/>
    </row>
    <row r="661" spans="1:6" s="2" customFormat="1">
      <c r="A661" s="12"/>
      <c r="B661" s="17"/>
      <c r="C661" s="13"/>
      <c r="E661" s="3"/>
      <c r="F661" s="1"/>
    </row>
    <row r="662" spans="1:6" s="2" customFormat="1">
      <c r="A662" s="12"/>
      <c r="B662" s="17"/>
      <c r="C662" s="13"/>
      <c r="E662" s="3"/>
      <c r="F662" s="1"/>
    </row>
    <row r="663" spans="1:6" s="2" customFormat="1">
      <c r="A663" s="12"/>
      <c r="B663" s="17"/>
      <c r="C663" s="13"/>
      <c r="E663" s="3"/>
      <c r="F663" s="1"/>
    </row>
    <row r="664" spans="1:6" s="2" customFormat="1">
      <c r="A664" s="12"/>
      <c r="B664" s="17"/>
      <c r="C664" s="13"/>
      <c r="E664" s="3"/>
      <c r="F664" s="1"/>
    </row>
    <row r="665" spans="1:6" s="2" customFormat="1">
      <c r="A665" s="12"/>
      <c r="B665" s="17"/>
      <c r="C665" s="13"/>
      <c r="E665" s="3"/>
      <c r="F665" s="1"/>
    </row>
    <row r="666" spans="1:6" s="2" customFormat="1">
      <c r="A666" s="12"/>
      <c r="B666" s="17"/>
      <c r="C666" s="13"/>
      <c r="E666" s="3"/>
      <c r="F666" s="1"/>
    </row>
    <row r="667" spans="1:6">
      <c r="A667" s="12"/>
      <c r="B667" s="17"/>
      <c r="C667" s="13"/>
    </row>
    <row r="668" spans="1:6">
      <c r="A668" s="12"/>
      <c r="B668" s="17"/>
      <c r="C668" s="13"/>
    </row>
    <row r="669" spans="1:6">
      <c r="A669" s="12"/>
      <c r="B669" s="17"/>
      <c r="C669" s="13"/>
    </row>
    <row r="670" spans="1:6">
      <c r="A670" s="12"/>
      <c r="B670" s="17"/>
      <c r="C670" s="13"/>
    </row>
    <row r="671" spans="1:6">
      <c r="A671" s="12"/>
      <c r="B671" s="17"/>
      <c r="C671" s="13"/>
    </row>
    <row r="672" spans="1:6">
      <c r="A672" s="12"/>
      <c r="B672" s="17"/>
      <c r="C672" s="13"/>
    </row>
    <row r="673" spans="1:5">
      <c r="A673" s="12"/>
      <c r="B673" s="17"/>
      <c r="C673" s="13"/>
    </row>
    <row r="674" spans="1:5">
      <c r="A674" s="12"/>
      <c r="B674" s="17"/>
      <c r="C674" s="13"/>
    </row>
    <row r="675" spans="1:5">
      <c r="A675" s="12"/>
      <c r="B675" s="17"/>
      <c r="C675" s="13"/>
    </row>
    <row r="676" spans="1:5">
      <c r="A676" s="12"/>
      <c r="B676" s="17"/>
      <c r="C676" s="13"/>
    </row>
    <row r="677" spans="1:5">
      <c r="A677" s="12"/>
      <c r="B677" s="17"/>
      <c r="C677" s="13"/>
    </row>
    <row r="678" spans="1:5">
      <c r="A678" s="12"/>
      <c r="B678" s="17"/>
      <c r="C678" s="13"/>
    </row>
    <row r="679" spans="1:5" s="14" customFormat="1">
      <c r="A679" s="12"/>
      <c r="B679" s="17"/>
      <c r="C679" s="13"/>
      <c r="D679" s="2"/>
      <c r="E679" s="3"/>
    </row>
    <row r="680" spans="1:5" s="14" customFormat="1">
      <c r="A680" s="12"/>
      <c r="B680" s="17"/>
      <c r="C680" s="13"/>
      <c r="D680" s="2"/>
      <c r="E680" s="3"/>
    </row>
    <row r="681" spans="1:5">
      <c r="A681" s="12"/>
      <c r="B681" s="17"/>
      <c r="C681" s="13"/>
    </row>
    <row r="682" spans="1:5">
      <c r="A682" s="12"/>
      <c r="B682" s="19"/>
      <c r="C682" s="13"/>
      <c r="D682" s="13"/>
    </row>
    <row r="683" spans="1:5">
      <c r="A683" s="12"/>
      <c r="B683" s="19"/>
      <c r="C683" s="13"/>
      <c r="D683" s="13"/>
    </row>
    <row r="684" spans="1:5">
      <c r="A684" s="1"/>
      <c r="B684" s="1"/>
      <c r="C684" s="18"/>
      <c r="D684" s="1"/>
    </row>
    <row r="685" spans="1:5">
      <c r="C685" s="18"/>
    </row>
    <row r="686" spans="1:5">
      <c r="C686" s="1"/>
    </row>
  </sheetData>
  <sheetProtection password="B2B2" sheet="1" objects="1" scenarios="1" formatColumns="0" formatRows="0"/>
  <protectedRanges>
    <protectedRange sqref="E1 I138 G82:G88 G91:G97 I157:I159 G182:G186 G189:G193 I213:I219 G242:G247 G250:G255 G259:G261 G266:G268 G270:G272 I195 I274 D2:D15 I277 I281 I284 I287 I290 I293 I301 I309 I312 I315 I318:I320 I324 I328:I329 I332:I333 I336:I337 I340:I341 I344:I345 I348 I356 I360 I363 I366 I369 I372 I375 I378:I380 I384 I387 I390 I393 I396 I399 I402 I406:I408 I411:I412 I415 I418 I421 I424 C276:C425 I440 I444 I447 I450 I453 I456 I459 D35:D44 D47:D275 D426:D65529" name="Obseg3"/>
    <protectedRange sqref="D14:D15 I138 G82:G88 G91:G97 I157:I159 G182:G186 G189:G193 I213:I219 G242:G247 G250:G255 G259:G261 G266:G268 G270:G272 I274 D426:D429 I195 I277 I281 I284 I287 I290 I293 I301 I309 I312 I315 I318:I320 I324 I328:I329 I332:I333 I336:I337 I340:I341 I344:I345 I348 I356 I360 I363 I366 I369 I372 I375 I378:I380 I384 I387 I390 I393 I396 I399 I402 I406:I408 I411:I412 I415 I418 I421 I424 D35:D38 D47:D275 I440 I444 I447 I450 I453 I456 I459" name="Obseg1_1"/>
    <protectedRange sqref="D16:D17" name="Obseg3_1"/>
    <protectedRange sqref="J21:J23" name="Obseg3_2"/>
    <protectedRange sqref="D45:D46" name="Obseg3_4"/>
    <protectedRange sqref="D45:D46" name="Obseg1_1_2"/>
  </protectedRanges>
  <mergeCells count="18">
    <mergeCell ref="B45:E45"/>
    <mergeCell ref="B46:E46"/>
    <mergeCell ref="B44:E44"/>
    <mergeCell ref="A39:C39"/>
    <mergeCell ref="B40:E40"/>
    <mergeCell ref="B41:E41"/>
    <mergeCell ref="B42:E42"/>
    <mergeCell ref="B43:E43"/>
    <mergeCell ref="G435:H435"/>
    <mergeCell ref="I435:J435"/>
    <mergeCell ref="G207:H207"/>
    <mergeCell ref="I207:J207"/>
    <mergeCell ref="G1:H1"/>
    <mergeCell ref="I1:J1"/>
    <mergeCell ref="G50:H50"/>
    <mergeCell ref="I50:J50"/>
    <mergeCell ref="G151:H151"/>
    <mergeCell ref="I151:J151"/>
  </mergeCells>
  <conditionalFormatting sqref="J21:J23 F21 F23">
    <cfRule type="cellIs" dxfId="118"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7. a  STROJNE  INSTALACIJE - PRALNICA&amp;R&amp;9Gregor S. Tavčar sp</oddHeader>
    <oddFooter>&amp;L&amp;8              November  2016&amp;C&amp;P/21&amp;R&amp;8strojne instalacije</oddFooter>
  </headerFooter>
  <rowBreaks count="12" manualBreakCount="12">
    <brk id="35" max="9" man="1"/>
    <brk id="74" max="9" man="1"/>
    <brk id="133" max="9" man="1"/>
    <brk id="144" max="16383" man="1"/>
    <brk id="200" max="9" man="1"/>
    <brk id="220" max="9" man="1"/>
    <brk id="228" max="9" man="1"/>
    <brk id="413" max="9" man="1"/>
    <brk id="428" max="16383" man="1"/>
    <brk id="451" max="9" man="1"/>
    <brk id="38" max="9" man="1"/>
    <brk id="467" max="9" man="1"/>
  </rowBreaks>
</worksheet>
</file>

<file path=xl/worksheets/sheet24.xml><?xml version="1.0" encoding="utf-8"?>
<worksheet xmlns="http://schemas.openxmlformats.org/spreadsheetml/2006/main" xmlns:r="http://schemas.openxmlformats.org/officeDocument/2006/relationships">
  <sheetPr codeName="List6"/>
  <dimension ref="A1:M113"/>
  <sheetViews>
    <sheetView view="pageBreakPreview" zoomScaleNormal="100" zoomScaleSheetLayoutView="100" workbookViewId="0">
      <selection activeCell="E100" sqref="E100:E101"/>
    </sheetView>
  </sheetViews>
  <sheetFormatPr defaultColWidth="0" defaultRowHeight="12.75"/>
  <cols>
    <col min="1" max="1" width="7.28515625" style="5" customWidth="1"/>
    <col min="2" max="2" width="42.42578125" style="4" customWidth="1"/>
    <col min="3" max="3" width="7.5703125" style="2" customWidth="1"/>
    <col min="4" max="4" width="7.7109375" style="2" customWidth="1"/>
    <col min="5" max="5" width="9.42578125" style="3" customWidth="1"/>
    <col min="6" max="6" width="12.28515625" style="1" customWidth="1"/>
    <col min="7" max="7" width="10.7109375" style="1" customWidth="1"/>
    <col min="8" max="8" width="12.28515625" style="1" customWidth="1"/>
    <col min="9" max="9" width="10.7109375" style="1" customWidth="1"/>
    <col min="10" max="10" width="12.5703125" style="1" customWidth="1"/>
    <col min="11" max="13" width="0" style="1" hidden="1" customWidth="1"/>
    <col min="14" max="16384" width="13.7109375" style="1" hidden="1"/>
  </cols>
  <sheetData>
    <row r="1" spans="1:10" s="40" customFormat="1" ht="12.75" customHeight="1">
      <c r="A1" s="46" t="s">
        <v>78</v>
      </c>
      <c r="C1" s="41" t="s">
        <v>1109</v>
      </c>
      <c r="D1" s="102" t="s">
        <v>79</v>
      </c>
      <c r="E1" s="102" t="s">
        <v>80</v>
      </c>
      <c r="F1" s="102" t="s">
        <v>1584</v>
      </c>
      <c r="G1" s="1721" t="s">
        <v>1550</v>
      </c>
      <c r="H1" s="1722"/>
      <c r="I1" s="1723" t="s">
        <v>1551</v>
      </c>
      <c r="J1" s="1724"/>
    </row>
    <row r="2" spans="1:10" s="58" customFormat="1" ht="12.75" customHeight="1">
      <c r="A2" s="54"/>
      <c r="B2" s="55"/>
      <c r="C2" s="56"/>
      <c r="D2" s="56"/>
      <c r="E2" s="57"/>
      <c r="G2" s="888" t="s">
        <v>79</v>
      </c>
      <c r="H2" s="888" t="s">
        <v>1554</v>
      </c>
      <c r="I2" s="887" t="s">
        <v>79</v>
      </c>
      <c r="J2" s="887" t="s">
        <v>1554</v>
      </c>
    </row>
    <row r="3" spans="1:10" s="95" customFormat="1" ht="12.75" customHeight="1">
      <c r="A3" s="105" t="s">
        <v>98</v>
      </c>
      <c r="B3" s="85" t="s">
        <v>102</v>
      </c>
      <c r="C3" s="85"/>
      <c r="D3" s="2"/>
      <c r="E3" s="94"/>
    </row>
    <row r="4" spans="1:10" s="95" customFormat="1" ht="12.75" customHeight="1">
      <c r="A4" s="105"/>
      <c r="B4" s="98"/>
      <c r="C4" s="98"/>
      <c r="D4" s="2"/>
      <c r="E4" s="94"/>
    </row>
    <row r="5" spans="1:10" s="95" customFormat="1" ht="12.75" customHeight="1">
      <c r="A5" s="105" t="s">
        <v>99</v>
      </c>
      <c r="B5" s="106" t="s">
        <v>173</v>
      </c>
      <c r="C5" s="85"/>
      <c r="D5" s="85"/>
      <c r="E5" s="85"/>
    </row>
    <row r="6" spans="1:10" s="95" customFormat="1" ht="12.75" customHeight="1">
      <c r="A6" s="105"/>
      <c r="B6" s="87"/>
      <c r="C6" s="87"/>
      <c r="D6" s="2"/>
      <c r="E6" s="94"/>
    </row>
    <row r="7" spans="1:10" s="108" customFormat="1" ht="12.75" customHeight="1">
      <c r="A7" s="105" t="s">
        <v>100</v>
      </c>
      <c r="B7" s="85" t="s">
        <v>101</v>
      </c>
      <c r="C7" s="85"/>
      <c r="D7" s="107"/>
      <c r="E7" s="83"/>
    </row>
    <row r="8" spans="1:10" s="76" customFormat="1" ht="12.75" customHeight="1">
      <c r="A8" s="105"/>
      <c r="B8" s="125"/>
      <c r="C8" s="18"/>
      <c r="D8" s="13"/>
      <c r="E8" s="93"/>
    </row>
    <row r="9" spans="1:10" s="76" customFormat="1" ht="12.75" customHeight="1">
      <c r="A9" s="105" t="s">
        <v>64</v>
      </c>
      <c r="B9" s="106" t="s">
        <v>1938</v>
      </c>
      <c r="C9" s="18"/>
      <c r="D9" s="13"/>
      <c r="E9" s="93"/>
    </row>
    <row r="10" spans="1:10" s="76" customFormat="1" ht="12.75" customHeight="1">
      <c r="A10" s="105"/>
      <c r="B10" s="124" t="s">
        <v>1603</v>
      </c>
      <c r="C10" s="18"/>
      <c r="D10" s="13"/>
      <c r="E10" s="93"/>
    </row>
    <row r="11" spans="1:10" s="76" customFormat="1" ht="12.75" customHeight="1">
      <c r="A11" s="105"/>
      <c r="B11" s="87"/>
      <c r="C11" s="18"/>
      <c r="D11" s="13"/>
      <c r="E11" s="93"/>
    </row>
    <row r="12" spans="1:10" s="14" customFormat="1">
      <c r="A12" s="105" t="s">
        <v>182</v>
      </c>
      <c r="B12" s="106" t="s">
        <v>1935</v>
      </c>
      <c r="C12" s="13"/>
      <c r="D12" s="13"/>
      <c r="E12" s="3"/>
    </row>
    <row r="13" spans="1:10" s="14" customFormat="1">
      <c r="A13" s="12"/>
      <c r="B13" s="31"/>
      <c r="C13" s="13"/>
      <c r="D13" s="13"/>
      <c r="E13" s="3"/>
    </row>
    <row r="14" spans="1:10" s="76" customFormat="1" ht="12.75" customHeight="1">
      <c r="A14" s="105" t="s">
        <v>58</v>
      </c>
      <c r="B14" s="118" t="s">
        <v>1936</v>
      </c>
      <c r="C14" s="18"/>
      <c r="D14" s="13"/>
      <c r="E14" s="93"/>
    </row>
    <row r="15" spans="1:10" s="14" customFormat="1">
      <c r="A15" s="12"/>
      <c r="B15" s="31"/>
      <c r="C15" s="13"/>
      <c r="D15" s="13"/>
      <c r="E15" s="3"/>
    </row>
    <row r="16" spans="1:10" ht="12.75" customHeight="1">
      <c r="A16" s="1"/>
      <c r="B16" s="32"/>
      <c r="C16" s="38"/>
      <c r="E16" s="93" t="str">
        <f>IF(OR(ISBLANK(C16),ISBLANK(D16))," ",KOLIC*CENA)</f>
        <v xml:space="preserve"> </v>
      </c>
    </row>
    <row r="17" spans="1:10" s="182" customFormat="1" ht="15.75">
      <c r="B17" s="186" t="s">
        <v>1937</v>
      </c>
      <c r="C17" s="184"/>
      <c r="D17" s="184"/>
      <c r="E17" s="184"/>
      <c r="F17" s="184"/>
      <c r="G17" s="185"/>
    </row>
    <row r="18" spans="1:10" s="182" customFormat="1" ht="13.5" customHeight="1">
      <c r="B18" s="183"/>
      <c r="C18" s="184"/>
      <c r="D18" s="184"/>
      <c r="E18" s="184"/>
      <c r="F18" s="184"/>
      <c r="G18" s="185"/>
    </row>
    <row r="19" spans="1:10" s="182" customFormat="1" ht="13.5" customHeight="1">
      <c r="B19" s="183"/>
      <c r="C19" s="184"/>
      <c r="D19" s="184"/>
      <c r="E19" s="184"/>
      <c r="F19" s="248" t="s">
        <v>180</v>
      </c>
      <c r="G19" s="228"/>
      <c r="H19" s="248" t="s">
        <v>180</v>
      </c>
      <c r="I19" s="228"/>
      <c r="J19" s="248" t="s">
        <v>180</v>
      </c>
    </row>
    <row r="20" spans="1:10" s="238" customFormat="1" ht="13.5" customHeight="1">
      <c r="B20" s="237" t="s">
        <v>1961</v>
      </c>
      <c r="C20" s="239"/>
      <c r="D20" s="239"/>
      <c r="E20" s="239"/>
      <c r="F20" s="426" t="s">
        <v>1574</v>
      </c>
      <c r="G20" s="228"/>
      <c r="H20" s="249" t="s">
        <v>1493</v>
      </c>
      <c r="I20" s="228"/>
      <c r="J20" s="249" t="s">
        <v>1573</v>
      </c>
    </row>
    <row r="21" spans="1:10" s="182" customFormat="1" ht="13.5" customHeight="1">
      <c r="B21" s="183"/>
      <c r="C21" s="184"/>
      <c r="D21" s="184"/>
      <c r="E21" s="184"/>
      <c r="F21" s="249" t="s">
        <v>1495</v>
      </c>
      <c r="G21" s="228"/>
      <c r="H21" s="250" t="s">
        <v>1496</v>
      </c>
      <c r="I21" s="228"/>
      <c r="J21" s="250" t="s">
        <v>1496</v>
      </c>
    </row>
    <row r="22" spans="1:10" s="182" customFormat="1" ht="13.5" customHeight="1">
      <c r="A22" s="545" t="s">
        <v>1939</v>
      </c>
      <c r="B22" s="545" t="s">
        <v>1962</v>
      </c>
      <c r="C22" s="513"/>
      <c r="D22" s="513"/>
      <c r="E22" s="513"/>
      <c r="F22" s="514">
        <f>$F$59</f>
        <v>0</v>
      </c>
      <c r="G22" s="515"/>
      <c r="H22" s="542">
        <f>$H$59</f>
        <v>0</v>
      </c>
      <c r="I22" s="545"/>
      <c r="J22" s="542">
        <f>$J$59</f>
        <v>0</v>
      </c>
    </row>
    <row r="23" spans="1:10" s="182" customFormat="1" ht="13.5" customHeight="1">
      <c r="A23" s="545"/>
      <c r="B23" s="545"/>
      <c r="C23" s="513"/>
      <c r="D23" s="513"/>
      <c r="E23" s="513"/>
      <c r="F23" s="513"/>
      <c r="G23" s="515"/>
      <c r="H23" s="545"/>
      <c r="I23" s="545"/>
      <c r="J23" s="545"/>
    </row>
    <row r="24" spans="1:10" s="182" customFormat="1" ht="13.5" customHeight="1">
      <c r="A24" s="545" t="s">
        <v>1940</v>
      </c>
      <c r="B24" s="545" t="s">
        <v>1943</v>
      </c>
      <c r="C24" s="513"/>
      <c r="D24" s="513"/>
      <c r="E24" s="513"/>
      <c r="F24" s="514">
        <f>$F$82</f>
        <v>0</v>
      </c>
      <c r="G24" s="515"/>
      <c r="H24" s="542">
        <f>$H$82</f>
        <v>0</v>
      </c>
      <c r="I24" s="545"/>
      <c r="J24" s="542">
        <f>$J$82</f>
        <v>0</v>
      </c>
    </row>
    <row r="25" spans="1:10" s="182" customFormat="1" ht="13.5" customHeight="1">
      <c r="A25" s="545"/>
      <c r="B25" s="545"/>
      <c r="C25" s="513"/>
      <c r="D25" s="513"/>
      <c r="E25" s="513"/>
      <c r="F25" s="514"/>
      <c r="G25" s="515"/>
      <c r="H25" s="542"/>
      <c r="I25" s="545"/>
      <c r="J25" s="542"/>
    </row>
    <row r="26" spans="1:10" s="182" customFormat="1" ht="13.5" customHeight="1">
      <c r="A26" s="545" t="s">
        <v>1941</v>
      </c>
      <c r="B26" s="545" t="s">
        <v>1944</v>
      </c>
      <c r="C26" s="513"/>
      <c r="D26" s="513"/>
      <c r="E26" s="513"/>
      <c r="F26" s="514">
        <f>$F$106</f>
        <v>0</v>
      </c>
      <c r="G26" s="515"/>
      <c r="H26" s="542">
        <f>$H$106</f>
        <v>0</v>
      </c>
      <c r="I26" s="545"/>
      <c r="J26" s="542">
        <f>$J$106</f>
        <v>0</v>
      </c>
    </row>
    <row r="27" spans="1:10" s="182" customFormat="1" ht="13.5" customHeight="1">
      <c r="A27" s="545"/>
      <c r="B27" s="545"/>
      <c r="C27" s="513"/>
      <c r="D27" s="513"/>
      <c r="E27" s="513"/>
      <c r="F27" s="514"/>
      <c r="G27" s="515"/>
      <c r="H27" s="542"/>
      <c r="I27" s="545"/>
      <c r="J27" s="542"/>
    </row>
    <row r="28" spans="1:10" s="182" customFormat="1" ht="14.25" customHeight="1" thickBot="1">
      <c r="A28" s="187"/>
      <c r="B28" s="518"/>
      <c r="C28" s="519"/>
      <c r="D28" s="519"/>
      <c r="E28" s="519"/>
      <c r="F28" s="519"/>
      <c r="G28" s="520"/>
      <c r="H28" s="521"/>
      <c r="I28" s="521"/>
      <c r="J28" s="521"/>
    </row>
    <row r="29" spans="1:10" s="182" customFormat="1" ht="14.25" customHeight="1" thickTop="1">
      <c r="A29" s="187"/>
      <c r="B29" s="188"/>
      <c r="C29" s="184"/>
      <c r="D29" s="184"/>
      <c r="E29" s="184"/>
      <c r="F29" s="184"/>
      <c r="G29" s="185"/>
    </row>
    <row r="30" spans="1:10" s="182" customFormat="1" ht="14.25" customHeight="1">
      <c r="A30" s="187"/>
      <c r="B30" s="188"/>
      <c r="C30" s="184"/>
      <c r="D30" s="184"/>
      <c r="E30" s="184"/>
      <c r="F30" s="513" t="s">
        <v>1575</v>
      </c>
      <c r="G30" s="185"/>
      <c r="H30" s="511" t="s">
        <v>1585</v>
      </c>
      <c r="J30" s="511" t="s">
        <v>1586</v>
      </c>
    </row>
    <row r="31" spans="1:10" s="238" customFormat="1" ht="15.75">
      <c r="A31" s="240"/>
      <c r="B31" s="512" t="s">
        <v>1945</v>
      </c>
      <c r="C31" s="522"/>
      <c r="D31" s="522"/>
      <c r="E31" s="522"/>
      <c r="F31" s="523">
        <f>SUM(F21:F28)</f>
        <v>0</v>
      </c>
      <c r="G31" s="524"/>
      <c r="H31" s="523">
        <f>SUM(H22:H30)</f>
        <v>0</v>
      </c>
      <c r="I31" s="525"/>
      <c r="J31" s="523">
        <f>SUM(J22:J30)</f>
        <v>0</v>
      </c>
    </row>
    <row r="32" spans="1:10" s="233" customFormat="1" ht="13.5" customHeight="1">
      <c r="B32" s="234" t="s">
        <v>1401</v>
      </c>
      <c r="C32" s="235"/>
      <c r="D32" s="235"/>
      <c r="E32" s="235"/>
      <c r="F32" s="235"/>
      <c r="G32" s="236"/>
    </row>
    <row r="33" spans="1:10" s="182" customFormat="1" ht="13.5" customHeight="1">
      <c r="B33" s="183"/>
      <c r="C33" s="184"/>
      <c r="D33" s="184"/>
      <c r="E33" s="184"/>
      <c r="F33" s="184"/>
      <c r="G33" s="185"/>
    </row>
    <row r="34" spans="1:10" s="182" customFormat="1" ht="15">
      <c r="A34" s="187"/>
      <c r="B34" s="189" t="s">
        <v>1104</v>
      </c>
      <c r="C34" s="184"/>
      <c r="D34" s="184"/>
      <c r="E34" s="184"/>
      <c r="F34" s="184"/>
      <c r="G34" s="185"/>
    </row>
    <row r="35" spans="1:10" s="182" customFormat="1" ht="15">
      <c r="A35" s="187"/>
      <c r="B35" s="189"/>
      <c r="C35" s="184"/>
      <c r="D35" s="184"/>
      <c r="E35" s="184"/>
      <c r="F35" s="184"/>
      <c r="G35" s="185"/>
    </row>
    <row r="36" spans="1:10" s="182" customFormat="1" ht="15">
      <c r="A36" s="187"/>
      <c r="B36" s="190" t="s">
        <v>1105</v>
      </c>
      <c r="C36" s="184"/>
      <c r="D36" s="184"/>
      <c r="E36" s="184"/>
      <c r="F36" s="184"/>
      <c r="G36" s="185"/>
    </row>
    <row r="37" spans="1:10" s="182" customFormat="1" ht="12.75" customHeight="1">
      <c r="A37" s="187"/>
      <c r="B37" s="190" t="s">
        <v>1106</v>
      </c>
      <c r="C37" s="184"/>
      <c r="D37" s="184"/>
      <c r="E37" s="184"/>
      <c r="F37" s="184"/>
      <c r="G37" s="185"/>
    </row>
    <row r="38" spans="1:10" s="182" customFormat="1" ht="15">
      <c r="A38" s="187"/>
      <c r="B38" s="190"/>
      <c r="C38" s="184"/>
      <c r="D38" s="184"/>
      <c r="E38" s="184"/>
      <c r="F38" s="184"/>
      <c r="G38" s="185"/>
    </row>
    <row r="39" spans="1:10" s="182" customFormat="1" ht="15">
      <c r="A39" s="187"/>
      <c r="B39" s="190" t="s">
        <v>1107</v>
      </c>
      <c r="C39" s="184"/>
      <c r="D39" s="184"/>
      <c r="E39" s="184"/>
      <c r="F39" s="184"/>
      <c r="G39" s="185"/>
    </row>
    <row r="40" spans="1:10" s="182" customFormat="1" ht="15">
      <c r="A40" s="187"/>
      <c r="B40" s="190"/>
      <c r="C40" s="184"/>
      <c r="D40" s="184"/>
      <c r="E40" s="184"/>
      <c r="F40" s="184"/>
      <c r="G40" s="185"/>
    </row>
    <row r="41" spans="1:10" s="182" customFormat="1" ht="15">
      <c r="A41" s="187"/>
      <c r="B41" s="190" t="s">
        <v>1108</v>
      </c>
      <c r="C41" s="184"/>
      <c r="D41" s="184"/>
      <c r="E41" s="184"/>
      <c r="F41" s="184"/>
      <c r="G41" s="185"/>
    </row>
    <row r="42" spans="1:10" s="182" customFormat="1" ht="15">
      <c r="A42" s="187"/>
      <c r="B42" s="190"/>
      <c r="C42" s="184"/>
      <c r="D42" s="184"/>
      <c r="E42" s="184"/>
      <c r="F42" s="184"/>
      <c r="G42" s="185"/>
    </row>
    <row r="43" spans="1:10" s="152" customFormat="1" ht="12.75" customHeight="1">
      <c r="A43" s="150" t="s">
        <v>832</v>
      </c>
      <c r="B43" s="150" t="s">
        <v>833</v>
      </c>
      <c r="C43" s="150" t="s">
        <v>834</v>
      </c>
      <c r="D43" s="150" t="s">
        <v>1395</v>
      </c>
      <c r="E43" s="150" t="s">
        <v>1375</v>
      </c>
      <c r="F43" s="150" t="s">
        <v>1587</v>
      </c>
      <c r="G43" s="1734" t="s">
        <v>1550</v>
      </c>
      <c r="H43" s="1735"/>
      <c r="I43" s="1736" t="s">
        <v>1551</v>
      </c>
      <c r="J43" s="1737"/>
    </row>
    <row r="44" spans="1:10" s="182" customFormat="1" ht="15">
      <c r="A44" s="191"/>
      <c r="B44" s="192"/>
      <c r="C44" s="184"/>
      <c r="D44" s="184"/>
      <c r="E44" s="184"/>
      <c r="F44" s="184"/>
      <c r="G44" s="919" t="s">
        <v>79</v>
      </c>
      <c r="H44" s="919" t="s">
        <v>1554</v>
      </c>
      <c r="I44" s="918" t="s">
        <v>79</v>
      </c>
      <c r="J44" s="918" t="s">
        <v>1554</v>
      </c>
    </row>
    <row r="45" spans="1:10" s="182" customFormat="1" ht="15.75">
      <c r="A45" s="545" t="s">
        <v>1939</v>
      </c>
      <c r="B45" s="194" t="s">
        <v>1963</v>
      </c>
      <c r="C45" s="184"/>
      <c r="D45" s="184"/>
      <c r="F45" s="184"/>
      <c r="G45" s="1189"/>
      <c r="H45" s="1190"/>
      <c r="I45" s="1213"/>
      <c r="J45" s="1213"/>
    </row>
    <row r="46" spans="1:10" s="182" customFormat="1" ht="15">
      <c r="A46" s="193"/>
      <c r="B46" s="625" t="s">
        <v>1949</v>
      </c>
      <c r="C46" s="184"/>
      <c r="D46" s="184"/>
      <c r="F46" s="184"/>
      <c r="G46" s="1189"/>
      <c r="H46" s="1190"/>
      <c r="I46" s="1213"/>
      <c r="J46" s="1213"/>
    </row>
    <row r="47" spans="1:10" s="190" customFormat="1" ht="12.75" customHeight="1">
      <c r="A47" s="513"/>
      <c r="B47" s="618"/>
      <c r="C47" s="513"/>
      <c r="D47" s="513"/>
      <c r="E47" s="1346"/>
      <c r="F47" s="439"/>
      <c r="G47" s="1191"/>
      <c r="H47" s="1191"/>
      <c r="I47" s="1214"/>
      <c r="J47" s="1214"/>
    </row>
    <row r="48" spans="1:10" s="190" customFormat="1" ht="25.5">
      <c r="B48" s="624" t="s">
        <v>1111</v>
      </c>
      <c r="C48" s="513"/>
      <c r="D48" s="513"/>
      <c r="E48" s="1346"/>
      <c r="F48" s="439"/>
      <c r="G48" s="1192"/>
      <c r="H48" s="1191"/>
      <c r="I48" s="1214"/>
      <c r="J48" s="1214"/>
    </row>
    <row r="49" spans="1:10" s="190" customFormat="1" ht="12.75" customHeight="1">
      <c r="A49" s="620" t="s">
        <v>83</v>
      </c>
      <c r="B49" s="621" t="s">
        <v>1946</v>
      </c>
      <c r="C49" s="622" t="s">
        <v>49</v>
      </c>
      <c r="D49" s="622">
        <v>32</v>
      </c>
      <c r="E49" s="1716"/>
      <c r="F49" s="439">
        <f>D49*E49</f>
        <v>0</v>
      </c>
      <c r="G49" s="1265">
        <v>32</v>
      </c>
      <c r="H49" s="863">
        <f>E49*G49</f>
        <v>0</v>
      </c>
      <c r="I49" s="1259"/>
      <c r="J49" s="877">
        <f>E49*I49</f>
        <v>0</v>
      </c>
    </row>
    <row r="50" spans="1:10" s="190" customFormat="1" ht="12.75" customHeight="1">
      <c r="A50" s="620" t="s">
        <v>85</v>
      </c>
      <c r="B50" s="623" t="s">
        <v>1947</v>
      </c>
      <c r="C50" s="622" t="s">
        <v>49</v>
      </c>
      <c r="D50" s="622">
        <v>9</v>
      </c>
      <c r="E50" s="1716"/>
      <c r="F50" s="439">
        <f>D50*E50</f>
        <v>0</v>
      </c>
      <c r="G50" s="1265">
        <v>9</v>
      </c>
      <c r="H50" s="863">
        <f>E50*G50</f>
        <v>0</v>
      </c>
      <c r="I50" s="1259"/>
      <c r="J50" s="877">
        <f>E50*I50</f>
        <v>0</v>
      </c>
    </row>
    <row r="51" spans="1:10" s="190" customFormat="1" ht="12.75" customHeight="1">
      <c r="A51" s="620"/>
      <c r="B51" s="623"/>
      <c r="C51" s="622"/>
      <c r="D51" s="622"/>
      <c r="E51" s="1372"/>
      <c r="F51" s="439"/>
      <c r="G51" s="1265"/>
      <c r="H51" s="863"/>
      <c r="I51" s="1259"/>
      <c r="J51" s="877"/>
    </row>
    <row r="52" spans="1:10" s="190" customFormat="1" ht="15">
      <c r="A52" s="622" t="s">
        <v>87</v>
      </c>
      <c r="B52" s="624" t="s">
        <v>1125</v>
      </c>
      <c r="C52" s="622" t="s">
        <v>891</v>
      </c>
      <c r="D52" s="622">
        <v>0.05</v>
      </c>
      <c r="E52" s="1717">
        <f>SUM(F49:F50)</f>
        <v>0</v>
      </c>
      <c r="F52" s="439">
        <f>D52*E52</f>
        <v>0</v>
      </c>
      <c r="G52" s="1266">
        <v>0.05</v>
      </c>
      <c r="H52" s="863">
        <f>E52*G52</f>
        <v>0</v>
      </c>
      <c r="I52" s="1259"/>
      <c r="J52" s="877">
        <f>E52*I52</f>
        <v>0</v>
      </c>
    </row>
    <row r="53" spans="1:10" s="185" customFormat="1" ht="25.5">
      <c r="A53" s="622" t="s">
        <v>88</v>
      </c>
      <c r="B53" s="624" t="s">
        <v>1126</v>
      </c>
      <c r="C53" s="622" t="s">
        <v>891</v>
      </c>
      <c r="D53" s="622">
        <v>0.05</v>
      </c>
      <c r="E53" s="1717">
        <f>SUM(F49:F50)</f>
        <v>0</v>
      </c>
      <c r="F53" s="439">
        <f>D53*E53</f>
        <v>0</v>
      </c>
      <c r="G53" s="1266">
        <v>0.05</v>
      </c>
      <c r="H53" s="863">
        <f>E53*G53</f>
        <v>0</v>
      </c>
      <c r="I53" s="1259"/>
      <c r="J53" s="877">
        <f>E53*I53</f>
        <v>0</v>
      </c>
    </row>
    <row r="54" spans="1:10" s="185" customFormat="1" ht="25.5">
      <c r="A54" s="620" t="s">
        <v>89</v>
      </c>
      <c r="B54" s="624" t="s">
        <v>1127</v>
      </c>
      <c r="C54" s="622" t="s">
        <v>923</v>
      </c>
      <c r="D54" s="622">
        <v>1</v>
      </c>
      <c r="E54" s="1371"/>
      <c r="F54" s="439">
        <f>D54*E54</f>
        <v>0</v>
      </c>
      <c r="G54" s="1266">
        <v>1</v>
      </c>
      <c r="H54" s="863">
        <f>E54*G54</f>
        <v>0</v>
      </c>
      <c r="I54" s="1259"/>
      <c r="J54" s="877">
        <f>E54*I54</f>
        <v>0</v>
      </c>
    </row>
    <row r="55" spans="1:10" s="185" customFormat="1" ht="15">
      <c r="A55" s="191"/>
      <c r="B55" s="190"/>
      <c r="C55" s="184"/>
      <c r="D55" s="184"/>
      <c r="E55" s="1344"/>
      <c r="F55" s="184"/>
      <c r="G55" s="1193"/>
      <c r="H55" s="1193"/>
      <c r="I55" s="1215"/>
      <c r="J55" s="1215"/>
    </row>
    <row r="56" spans="1:10" s="185" customFormat="1" ht="15.75" thickBot="1">
      <c r="A56" s="531"/>
      <c r="B56" s="531"/>
      <c r="C56" s="532"/>
      <c r="D56" s="532"/>
      <c r="E56" s="1351"/>
      <c r="F56" s="532"/>
      <c r="G56" s="1194"/>
      <c r="H56" s="1194"/>
      <c r="I56" s="1216"/>
      <c r="J56" s="1216"/>
    </row>
    <row r="57" spans="1:10" s="185" customFormat="1" ht="15.75" thickTop="1">
      <c r="B57" s="190"/>
      <c r="C57" s="184"/>
      <c r="D57" s="184"/>
      <c r="E57" s="1344"/>
      <c r="F57" s="184"/>
      <c r="G57" s="1193"/>
      <c r="H57" s="1193"/>
      <c r="I57" s="1215"/>
      <c r="J57" s="1215"/>
    </row>
    <row r="58" spans="1:10" s="185" customFormat="1" ht="15">
      <c r="B58" s="190"/>
      <c r="C58" s="184"/>
      <c r="D58" s="184"/>
      <c r="E58" s="1344"/>
      <c r="F58" s="184" t="s">
        <v>1575</v>
      </c>
      <c r="G58" s="1193"/>
      <c r="H58" s="1193" t="s">
        <v>1585</v>
      </c>
      <c r="I58" s="1215"/>
      <c r="J58" s="1215" t="s">
        <v>1586</v>
      </c>
    </row>
    <row r="59" spans="1:10" s="185" customFormat="1" ht="15.75">
      <c r="B59" s="533" t="s">
        <v>1948</v>
      </c>
      <c r="C59" s="513"/>
      <c r="D59" s="513"/>
      <c r="E59" s="1346"/>
      <c r="F59" s="514">
        <f>SUM(F47:F56)</f>
        <v>0</v>
      </c>
      <c r="G59" s="1191"/>
      <c r="H59" s="1195">
        <f>SUM(H47:H58)</f>
        <v>0</v>
      </c>
      <c r="I59" s="1214"/>
      <c r="J59" s="1217">
        <f>SUM(J47:J58)</f>
        <v>0</v>
      </c>
    </row>
    <row r="60" spans="1:10" s="185" customFormat="1" ht="15.75">
      <c r="B60" s="194"/>
      <c r="C60" s="184"/>
      <c r="D60" s="184"/>
      <c r="E60" s="1344"/>
      <c r="F60" s="184"/>
      <c r="G60" s="1193"/>
      <c r="H60" s="1193"/>
      <c r="I60" s="1215"/>
      <c r="J60" s="1215"/>
    </row>
    <row r="61" spans="1:10" s="185" customFormat="1" ht="15.75">
      <c r="A61" s="545" t="s">
        <v>1940</v>
      </c>
      <c r="B61" s="188" t="s">
        <v>1101</v>
      </c>
      <c r="C61" s="184"/>
      <c r="D61" s="184"/>
      <c r="E61" s="1344"/>
      <c r="F61" s="184"/>
      <c r="G61" s="1189"/>
      <c r="H61" s="1193"/>
      <c r="I61" s="1215"/>
      <c r="J61" s="1215"/>
    </row>
    <row r="62" spans="1:10" s="152" customFormat="1" ht="12.75" customHeight="1">
      <c r="A62" s="150" t="s">
        <v>832</v>
      </c>
      <c r="B62" s="150" t="s">
        <v>833</v>
      </c>
      <c r="C62" s="150" t="s">
        <v>834</v>
      </c>
      <c r="D62" s="150" t="s">
        <v>1395</v>
      </c>
      <c r="E62" s="1350" t="s">
        <v>1375</v>
      </c>
      <c r="F62" s="150" t="s">
        <v>1587</v>
      </c>
      <c r="G62" s="1734" t="s">
        <v>1550</v>
      </c>
      <c r="H62" s="1735"/>
      <c r="I62" s="1736" t="s">
        <v>1551</v>
      </c>
      <c r="J62" s="1737"/>
    </row>
    <row r="63" spans="1:10" s="185" customFormat="1" ht="15">
      <c r="A63" s="187"/>
      <c r="B63" s="625" t="s">
        <v>1950</v>
      </c>
      <c r="C63" s="184"/>
      <c r="D63" s="184"/>
      <c r="E63" s="1344"/>
      <c r="F63" s="184"/>
      <c r="G63" s="919" t="s">
        <v>79</v>
      </c>
      <c r="H63" s="919" t="s">
        <v>1554</v>
      </c>
      <c r="I63" s="918" t="s">
        <v>79</v>
      </c>
      <c r="J63" s="918" t="s">
        <v>1554</v>
      </c>
    </row>
    <row r="64" spans="1:10" s="185" customFormat="1" ht="38.25">
      <c r="A64" s="233"/>
      <c r="B64" s="626" t="s">
        <v>1951</v>
      </c>
      <c r="C64" s="627"/>
      <c r="D64" s="627"/>
      <c r="E64" s="1373"/>
      <c r="F64" s="627"/>
      <c r="G64" s="1267"/>
      <c r="H64" s="1267"/>
      <c r="I64" s="1260"/>
      <c r="J64" s="1260"/>
    </row>
    <row r="65" spans="1:10" s="185" customFormat="1" ht="15">
      <c r="A65" s="233"/>
      <c r="B65" s="626"/>
      <c r="C65" s="627"/>
      <c r="D65" s="627"/>
      <c r="E65" s="1373"/>
      <c r="F65" s="627"/>
      <c r="G65" s="1268"/>
      <c r="H65" s="1267"/>
      <c r="I65" s="1260"/>
      <c r="J65" s="1260"/>
    </row>
    <row r="66" spans="1:10" s="185" customFormat="1" ht="15">
      <c r="A66" s="628" t="s">
        <v>83</v>
      </c>
      <c r="B66" s="624" t="s">
        <v>1952</v>
      </c>
      <c r="C66" s="628" t="s">
        <v>826</v>
      </c>
      <c r="D66" s="628">
        <v>24</v>
      </c>
      <c r="E66" s="1374"/>
      <c r="F66" s="439">
        <f t="shared" ref="F66:F72" si="0">D66*E66</f>
        <v>0</v>
      </c>
      <c r="G66" s="1269"/>
      <c r="H66" s="1270">
        <f t="shared" ref="H66:H73" si="1">E66*G66</f>
        <v>0</v>
      </c>
      <c r="I66" s="1261">
        <v>24</v>
      </c>
      <c r="J66" s="1262">
        <f t="shared" ref="J66:J73" si="2">E66*I66</f>
        <v>0</v>
      </c>
    </row>
    <row r="67" spans="1:10" s="185" customFormat="1" ht="15">
      <c r="A67" s="628" t="s">
        <v>85</v>
      </c>
      <c r="B67" s="624" t="s">
        <v>1133</v>
      </c>
      <c r="C67" s="628" t="s">
        <v>826</v>
      </c>
      <c r="D67" s="628">
        <v>226</v>
      </c>
      <c r="E67" s="1374"/>
      <c r="F67" s="439">
        <f t="shared" si="0"/>
        <v>0</v>
      </c>
      <c r="G67" s="1269"/>
      <c r="H67" s="1270">
        <f t="shared" si="1"/>
        <v>0</v>
      </c>
      <c r="I67" s="1261">
        <v>226</v>
      </c>
      <c r="J67" s="1262">
        <f t="shared" si="2"/>
        <v>0</v>
      </c>
    </row>
    <row r="68" spans="1:10" s="185" customFormat="1" ht="15">
      <c r="A68" s="628" t="s">
        <v>87</v>
      </c>
      <c r="B68" s="624" t="s">
        <v>1169</v>
      </c>
      <c r="C68" s="628" t="s">
        <v>49</v>
      </c>
      <c r="D68" s="628">
        <v>28</v>
      </c>
      <c r="E68" s="1374"/>
      <c r="F68" s="439">
        <f t="shared" si="0"/>
        <v>0</v>
      </c>
      <c r="G68" s="1269"/>
      <c r="H68" s="1270">
        <f t="shared" si="1"/>
        <v>0</v>
      </c>
      <c r="I68" s="1261">
        <v>28</v>
      </c>
      <c r="J68" s="1262">
        <f t="shared" si="2"/>
        <v>0</v>
      </c>
    </row>
    <row r="69" spans="1:10" s="185" customFormat="1" ht="15">
      <c r="A69" s="628"/>
      <c r="B69" s="624"/>
      <c r="C69" s="628"/>
      <c r="D69" s="628"/>
      <c r="E69" s="1375"/>
      <c r="F69" s="439"/>
      <c r="G69" s="1269"/>
      <c r="H69" s="1270"/>
      <c r="I69" s="1261"/>
      <c r="J69" s="1262"/>
    </row>
    <row r="70" spans="1:10" s="185" customFormat="1" ht="15">
      <c r="A70" s="628"/>
      <c r="B70" s="624" t="s">
        <v>1200</v>
      </c>
      <c r="C70" s="628"/>
      <c r="D70" s="628"/>
      <c r="E70" s="1375"/>
      <c r="F70" s="439"/>
      <c r="G70" s="1269"/>
      <c r="H70" s="1270"/>
      <c r="I70" s="1261"/>
      <c r="J70" s="1262"/>
    </row>
    <row r="71" spans="1:10" s="185" customFormat="1" ht="15">
      <c r="A71" s="628" t="s">
        <v>88</v>
      </c>
      <c r="B71" s="624" t="s">
        <v>1953</v>
      </c>
      <c r="C71" s="628" t="s">
        <v>49</v>
      </c>
      <c r="D71" s="628">
        <v>1</v>
      </c>
      <c r="E71" s="1374"/>
      <c r="F71" s="439">
        <f t="shared" si="0"/>
        <v>0</v>
      </c>
      <c r="G71" s="1269"/>
      <c r="H71" s="1270">
        <f t="shared" si="1"/>
        <v>0</v>
      </c>
      <c r="I71" s="1261">
        <v>1</v>
      </c>
      <c r="J71" s="1262">
        <f t="shared" si="2"/>
        <v>0</v>
      </c>
    </row>
    <row r="72" spans="1:10" s="185" customFormat="1" ht="15">
      <c r="A72" s="628" t="s">
        <v>89</v>
      </c>
      <c r="B72" s="624" t="s">
        <v>1954</v>
      </c>
      <c r="C72" s="628" t="s">
        <v>49</v>
      </c>
      <c r="D72" s="628">
        <v>1</v>
      </c>
      <c r="E72" s="1374"/>
      <c r="F72" s="439">
        <f t="shared" si="0"/>
        <v>0</v>
      </c>
      <c r="G72" s="1269"/>
      <c r="H72" s="1270">
        <f t="shared" si="1"/>
        <v>0</v>
      </c>
      <c r="I72" s="1261">
        <v>1</v>
      </c>
      <c r="J72" s="1262">
        <f t="shared" si="2"/>
        <v>0</v>
      </c>
    </row>
    <row r="73" spans="1:10" s="185" customFormat="1" ht="15">
      <c r="A73" s="628"/>
      <c r="B73" s="624"/>
      <c r="C73" s="628"/>
      <c r="D73" s="628"/>
      <c r="E73" s="1375"/>
      <c r="F73" s="439"/>
      <c r="G73" s="1269"/>
      <c r="H73" s="1270">
        <f t="shared" si="1"/>
        <v>0</v>
      </c>
      <c r="I73" s="1261"/>
      <c r="J73" s="1262">
        <f t="shared" si="2"/>
        <v>0</v>
      </c>
    </row>
    <row r="74" spans="1:10" s="185" customFormat="1" ht="15">
      <c r="A74" s="628" t="s">
        <v>45</v>
      </c>
      <c r="B74" s="624" t="s">
        <v>1208</v>
      </c>
      <c r="C74" s="628" t="s">
        <v>48</v>
      </c>
      <c r="D74" s="628">
        <v>85</v>
      </c>
      <c r="E74" s="1374"/>
      <c r="F74" s="439">
        <f t="shared" ref="F74:F79" si="3">D74*E74</f>
        <v>0</v>
      </c>
      <c r="G74" s="1269"/>
      <c r="H74" s="1270">
        <f t="shared" ref="H74:H79" si="4">E74*G74</f>
        <v>0</v>
      </c>
      <c r="I74" s="1261">
        <v>85</v>
      </c>
      <c r="J74" s="1262">
        <f t="shared" ref="J74:J79" si="5">E74*I74</f>
        <v>0</v>
      </c>
    </row>
    <row r="75" spans="1:10" s="185" customFormat="1" ht="15">
      <c r="A75" s="628"/>
      <c r="B75" s="624"/>
      <c r="C75" s="628"/>
      <c r="D75" s="628"/>
      <c r="E75" s="1376"/>
      <c r="F75" s="439"/>
      <c r="G75" s="1269"/>
      <c r="H75" s="1270"/>
      <c r="I75" s="1261"/>
      <c r="J75" s="1262"/>
    </row>
    <row r="76" spans="1:10" s="185" customFormat="1" ht="25.5">
      <c r="A76" s="629" t="s">
        <v>46</v>
      </c>
      <c r="B76" s="624" t="s">
        <v>1210</v>
      </c>
      <c r="C76" s="628" t="s">
        <v>891</v>
      </c>
      <c r="D76" s="628">
        <v>0.05</v>
      </c>
      <c r="E76" s="1390">
        <f>SUM(F66:F74)</f>
        <v>0</v>
      </c>
      <c r="F76" s="439">
        <f t="shared" si="3"/>
        <v>0</v>
      </c>
      <c r="G76" s="1269"/>
      <c r="H76" s="1270">
        <f t="shared" si="4"/>
        <v>0</v>
      </c>
      <c r="I76" s="1261">
        <v>0.05</v>
      </c>
      <c r="J76" s="1262">
        <f t="shared" si="5"/>
        <v>0</v>
      </c>
    </row>
    <row r="77" spans="1:10" s="185" customFormat="1" ht="15">
      <c r="A77" s="628" t="s">
        <v>47</v>
      </c>
      <c r="B77" s="624" t="s">
        <v>1212</v>
      </c>
      <c r="C77" s="628" t="s">
        <v>891</v>
      </c>
      <c r="D77" s="628">
        <v>0.05</v>
      </c>
      <c r="E77" s="1392">
        <f>SUM(F66:F74)</f>
        <v>0</v>
      </c>
      <c r="F77" s="439">
        <f t="shared" si="3"/>
        <v>0</v>
      </c>
      <c r="G77" s="1269"/>
      <c r="H77" s="1270">
        <f t="shared" si="4"/>
        <v>0</v>
      </c>
      <c r="I77" s="1261">
        <v>0.05</v>
      </c>
      <c r="J77" s="1262">
        <f t="shared" si="5"/>
        <v>0</v>
      </c>
    </row>
    <row r="78" spans="1:10" s="185" customFormat="1" ht="25.5">
      <c r="A78" s="629" t="s">
        <v>69</v>
      </c>
      <c r="B78" s="624" t="s">
        <v>1214</v>
      </c>
      <c r="C78" s="628"/>
      <c r="D78" s="628"/>
      <c r="E78" s="1376"/>
      <c r="F78" s="439">
        <f t="shared" si="3"/>
        <v>0</v>
      </c>
      <c r="G78" s="1269"/>
      <c r="H78" s="1270">
        <f t="shared" si="4"/>
        <v>0</v>
      </c>
      <c r="I78" s="1261"/>
      <c r="J78" s="1262">
        <f t="shared" si="5"/>
        <v>0</v>
      </c>
    </row>
    <row r="79" spans="1:10" s="185" customFormat="1" ht="13.5" customHeight="1">
      <c r="A79" s="628"/>
      <c r="B79" s="624" t="s">
        <v>1215</v>
      </c>
      <c r="C79" s="628" t="s">
        <v>923</v>
      </c>
      <c r="D79" s="628">
        <v>1</v>
      </c>
      <c r="E79" s="1377"/>
      <c r="F79" s="439">
        <f t="shared" si="3"/>
        <v>0</v>
      </c>
      <c r="G79" s="1269"/>
      <c r="H79" s="1270">
        <f t="shared" si="4"/>
        <v>0</v>
      </c>
      <c r="I79" s="1261">
        <v>1</v>
      </c>
      <c r="J79" s="1262">
        <f t="shared" si="5"/>
        <v>0</v>
      </c>
    </row>
    <row r="80" spans="1:10" s="185" customFormat="1" ht="13.5" customHeight="1" thickBot="1">
      <c r="A80" s="519"/>
      <c r="B80" s="536"/>
      <c r="C80" s="519"/>
      <c r="D80" s="519"/>
      <c r="E80" s="1347"/>
      <c r="F80" s="519"/>
      <c r="G80" s="1196"/>
      <c r="H80" s="1197"/>
      <c r="I80" s="1219"/>
      <c r="J80" s="1219"/>
    </row>
    <row r="81" spans="1:10" s="185" customFormat="1" ht="15.75" thickTop="1">
      <c r="A81" s="191"/>
      <c r="B81" s="195"/>
      <c r="C81" s="184"/>
      <c r="D81" s="184"/>
      <c r="E81" s="1344"/>
      <c r="F81" s="184" t="s">
        <v>1575</v>
      </c>
      <c r="G81" s="1193"/>
      <c r="H81" s="1193" t="s">
        <v>1585</v>
      </c>
      <c r="I81" s="1215"/>
      <c r="J81" s="1215" t="s">
        <v>1586</v>
      </c>
    </row>
    <row r="82" spans="1:10" s="185" customFormat="1" ht="15.75">
      <c r="B82" s="512" t="s">
        <v>1955</v>
      </c>
      <c r="C82" s="513"/>
      <c r="D82" s="513"/>
      <c r="E82" s="1346"/>
      <c r="F82" s="537">
        <f>SUM(F65:F81)</f>
        <v>0</v>
      </c>
      <c r="G82" s="1191"/>
      <c r="H82" s="1198">
        <f>SUM(H65:H81)</f>
        <v>0</v>
      </c>
      <c r="I82" s="1214"/>
      <c r="J82" s="1220">
        <f>SUM(J65:J81)</f>
        <v>0</v>
      </c>
    </row>
    <row r="83" spans="1:10" s="185" customFormat="1" ht="15.75">
      <c r="B83" s="188"/>
      <c r="C83" s="184"/>
      <c r="D83" s="184"/>
      <c r="E83" s="1344"/>
      <c r="F83" s="184"/>
      <c r="G83" s="1193"/>
      <c r="H83" s="1193"/>
      <c r="I83" s="1215"/>
      <c r="J83" s="1215"/>
    </row>
    <row r="84" spans="1:10" s="185" customFormat="1" ht="15.75">
      <c r="B84" s="188"/>
      <c r="C84" s="184"/>
      <c r="D84" s="184"/>
      <c r="E84" s="1344"/>
      <c r="F84" s="184"/>
      <c r="G84" s="1193"/>
      <c r="H84" s="1193"/>
      <c r="I84" s="1215"/>
      <c r="J84" s="1215"/>
    </row>
    <row r="85" spans="1:10" s="152" customFormat="1" ht="12" customHeight="1">
      <c r="A85" s="150" t="s">
        <v>832</v>
      </c>
      <c r="B85" s="150" t="s">
        <v>833</v>
      </c>
      <c r="C85" s="150" t="s">
        <v>834</v>
      </c>
      <c r="D85" s="150" t="s">
        <v>1395</v>
      </c>
      <c r="E85" s="1350" t="s">
        <v>1375</v>
      </c>
      <c r="F85" s="150" t="s">
        <v>837</v>
      </c>
      <c r="G85" s="1734" t="s">
        <v>1550</v>
      </c>
      <c r="H85" s="1735"/>
      <c r="I85" s="1736" t="s">
        <v>1551</v>
      </c>
      <c r="J85" s="1737"/>
    </row>
    <row r="86" spans="1:10" s="185" customFormat="1" ht="15.75">
      <c r="B86" s="194"/>
      <c r="C86" s="184"/>
      <c r="D86" s="184"/>
      <c r="E86" s="1344"/>
      <c r="F86" s="184"/>
      <c r="G86" s="919" t="s">
        <v>79</v>
      </c>
      <c r="H86" s="919" t="s">
        <v>1554</v>
      </c>
      <c r="I86" s="918" t="s">
        <v>79</v>
      </c>
      <c r="J86" s="918" t="s">
        <v>1554</v>
      </c>
    </row>
    <row r="87" spans="1:10" s="185" customFormat="1" ht="15">
      <c r="A87" s="619" t="s">
        <v>1941</v>
      </c>
      <c r="B87" s="231" t="s">
        <v>1942</v>
      </c>
      <c r="C87" s="190"/>
      <c r="D87" s="190"/>
      <c r="E87" s="1352"/>
      <c r="F87" s="190"/>
      <c r="G87" s="1193"/>
      <c r="H87" s="1193"/>
      <c r="I87" s="1215"/>
      <c r="J87" s="1215"/>
    </row>
    <row r="88" spans="1:10" s="185" customFormat="1" ht="15">
      <c r="A88" s="619"/>
      <c r="B88" s="625" t="s">
        <v>1950</v>
      </c>
      <c r="C88" s="190"/>
      <c r="D88" s="190"/>
      <c r="E88" s="1352"/>
      <c r="F88" s="190"/>
      <c r="G88" s="1193"/>
      <c r="H88" s="1193"/>
      <c r="I88" s="1215"/>
      <c r="J88" s="1215"/>
    </row>
    <row r="89" spans="1:10" s="185" customFormat="1" ht="15">
      <c r="A89" s="619"/>
      <c r="B89" s="231"/>
      <c r="C89" s="190"/>
      <c r="D89" s="190"/>
      <c r="E89" s="1352"/>
      <c r="F89" s="190"/>
      <c r="G89" s="1193"/>
      <c r="H89" s="1193"/>
      <c r="I89" s="1215"/>
      <c r="J89" s="1215"/>
    </row>
    <row r="90" spans="1:10" s="185" customFormat="1" ht="15">
      <c r="A90" s="629" t="s">
        <v>83</v>
      </c>
      <c r="B90" s="624" t="s">
        <v>1957</v>
      </c>
      <c r="C90" s="628" t="s">
        <v>49</v>
      </c>
      <c r="D90" s="628">
        <v>1</v>
      </c>
      <c r="E90" s="1374"/>
      <c r="F90" s="439">
        <f>D90*E90</f>
        <v>0</v>
      </c>
      <c r="G90" s="1269"/>
      <c r="H90" s="1270">
        <f>E90*G90</f>
        <v>0</v>
      </c>
      <c r="I90" s="1263">
        <v>1</v>
      </c>
      <c r="J90" s="1262">
        <f>E90*I90</f>
        <v>0</v>
      </c>
    </row>
    <row r="91" spans="1:10" s="185" customFormat="1" ht="15">
      <c r="A91" s="629"/>
      <c r="B91" s="624" t="s">
        <v>1218</v>
      </c>
      <c r="C91" s="628"/>
      <c r="D91" s="628"/>
      <c r="E91" s="1375"/>
      <c r="F91" s="628"/>
      <c r="G91" s="1269"/>
      <c r="H91" s="1271"/>
      <c r="I91" s="1263"/>
      <c r="J91" s="1263"/>
    </row>
    <row r="92" spans="1:10" s="185" customFormat="1" ht="15">
      <c r="A92" s="629"/>
      <c r="B92" s="624" t="s">
        <v>1958</v>
      </c>
      <c r="C92" s="628"/>
      <c r="D92" s="628"/>
      <c r="E92" s="1375"/>
      <c r="F92" s="628"/>
      <c r="G92" s="1269"/>
      <c r="H92" s="1271"/>
      <c r="I92" s="1263"/>
      <c r="J92" s="1263"/>
    </row>
    <row r="93" spans="1:10" s="185" customFormat="1" ht="15">
      <c r="A93" s="629"/>
      <c r="B93" s="624" t="s">
        <v>1959</v>
      </c>
      <c r="C93" s="628"/>
      <c r="D93" s="628"/>
      <c r="E93" s="1375"/>
      <c r="F93" s="628"/>
      <c r="G93" s="1269"/>
      <c r="H93" s="1271"/>
      <c r="I93" s="1263"/>
      <c r="J93" s="1263"/>
    </row>
    <row r="94" spans="1:10" s="185" customFormat="1" ht="15">
      <c r="A94" s="629"/>
      <c r="B94" s="624" t="s">
        <v>1960</v>
      </c>
      <c r="C94" s="628"/>
      <c r="D94" s="628"/>
      <c r="E94" s="1375"/>
      <c r="F94" s="628"/>
      <c r="G94" s="1269"/>
      <c r="H94" s="1271"/>
      <c r="I94" s="1263"/>
      <c r="J94" s="1263"/>
    </row>
    <row r="95" spans="1:10" s="185" customFormat="1" ht="15">
      <c r="A95" s="629"/>
      <c r="B95" s="624" t="s">
        <v>1224</v>
      </c>
      <c r="C95" s="628"/>
      <c r="D95" s="628"/>
      <c r="E95" s="1375"/>
      <c r="F95" s="628"/>
      <c r="G95" s="1269"/>
      <c r="H95" s="1271"/>
      <c r="I95" s="1263"/>
      <c r="J95" s="1263"/>
    </row>
    <row r="96" spans="1:10" s="185" customFormat="1" ht="15">
      <c r="A96" s="629"/>
      <c r="B96" s="624" t="s">
        <v>1225</v>
      </c>
      <c r="C96" s="628"/>
      <c r="D96" s="628"/>
      <c r="E96" s="1375"/>
      <c r="F96" s="628"/>
      <c r="G96" s="1269"/>
      <c r="H96" s="1271"/>
      <c r="I96" s="1263"/>
      <c r="J96" s="1263"/>
    </row>
    <row r="97" spans="1:10" s="185" customFormat="1" ht="12" customHeight="1">
      <c r="A97" s="629"/>
      <c r="B97" s="624"/>
      <c r="C97" s="628"/>
      <c r="D97" s="628"/>
      <c r="E97" s="1375"/>
      <c r="F97" s="628"/>
      <c r="G97" s="1269"/>
      <c r="H97" s="1271"/>
      <c r="I97" s="1263"/>
      <c r="J97" s="1263"/>
    </row>
    <row r="98" spans="1:10" s="185" customFormat="1" ht="15">
      <c r="A98" s="629" t="s">
        <v>85</v>
      </c>
      <c r="B98" s="624" t="s">
        <v>1255</v>
      </c>
      <c r="C98" s="628" t="s">
        <v>891</v>
      </c>
      <c r="D98" s="628">
        <v>0.05</v>
      </c>
      <c r="E98" s="1718">
        <f>SUM(F90)</f>
        <v>0</v>
      </c>
      <c r="F98" s="439">
        <f>D98*E98</f>
        <v>0</v>
      </c>
      <c r="G98" s="1269"/>
      <c r="H98" s="1270">
        <f>E98*G98</f>
        <v>0</v>
      </c>
      <c r="I98" s="1264">
        <v>0.05</v>
      </c>
      <c r="J98" s="1262">
        <f>E98*I98</f>
        <v>0</v>
      </c>
    </row>
    <row r="99" spans="1:10" s="185" customFormat="1" ht="25.5">
      <c r="A99" s="629" t="s">
        <v>87</v>
      </c>
      <c r="B99" s="624" t="s">
        <v>1256</v>
      </c>
      <c r="C99" s="628" t="s">
        <v>891</v>
      </c>
      <c r="D99" s="628">
        <v>0.05</v>
      </c>
      <c r="E99" s="1718">
        <f>SUM(F90)</f>
        <v>0</v>
      </c>
      <c r="F99" s="439">
        <f>D99*E99</f>
        <v>0</v>
      </c>
      <c r="G99" s="1269"/>
      <c r="H99" s="1270">
        <f>E99*G99</f>
        <v>0</v>
      </c>
      <c r="I99" s="1264">
        <v>0.05</v>
      </c>
      <c r="J99" s="1262">
        <f>E99*I99</f>
        <v>0</v>
      </c>
    </row>
    <row r="100" spans="1:10" s="185" customFormat="1" ht="25.5">
      <c r="A100" s="629" t="s">
        <v>88</v>
      </c>
      <c r="B100" s="624" t="s">
        <v>1257</v>
      </c>
      <c r="C100" s="628" t="s">
        <v>923</v>
      </c>
      <c r="D100" s="628">
        <v>1</v>
      </c>
      <c r="E100" s="1374"/>
      <c r="F100" s="439">
        <f>D100*E100</f>
        <v>0</v>
      </c>
      <c r="G100" s="1269"/>
      <c r="H100" s="1270">
        <f>E100*G100</f>
        <v>0</v>
      </c>
      <c r="I100" s="1264">
        <v>1</v>
      </c>
      <c r="J100" s="1262">
        <f>E100*I100</f>
        <v>0</v>
      </c>
    </row>
    <row r="101" spans="1:10" s="185" customFormat="1" ht="25.5">
      <c r="A101" s="629" t="s">
        <v>89</v>
      </c>
      <c r="B101" s="624" t="s">
        <v>1258</v>
      </c>
      <c r="C101" s="628" t="s">
        <v>923</v>
      </c>
      <c r="D101" s="628">
        <v>1</v>
      </c>
      <c r="E101" s="1374"/>
      <c r="F101" s="439">
        <f>D101*E101</f>
        <v>0</v>
      </c>
      <c r="G101" s="1269"/>
      <c r="H101" s="1270">
        <f>E101*G101</f>
        <v>0</v>
      </c>
      <c r="I101" s="1264">
        <v>1</v>
      </c>
      <c r="J101" s="1262">
        <f>E101*I101</f>
        <v>0</v>
      </c>
    </row>
    <row r="102" spans="1:10" s="185" customFormat="1" ht="12.75" customHeight="1">
      <c r="B102" s="190"/>
      <c r="C102" s="184"/>
      <c r="D102" s="184"/>
      <c r="E102" s="1352"/>
      <c r="F102" s="184"/>
      <c r="G102" s="1189"/>
      <c r="H102" s="1193"/>
      <c r="I102" s="1215"/>
      <c r="J102" s="1215"/>
    </row>
    <row r="103" spans="1:10" s="185" customFormat="1" ht="13.5" customHeight="1" thickBot="1">
      <c r="A103" s="532"/>
      <c r="B103" s="538"/>
      <c r="C103" s="532"/>
      <c r="D103" s="532"/>
      <c r="E103" s="1351"/>
      <c r="F103" s="532"/>
      <c r="G103" s="1199"/>
      <c r="H103" s="1194"/>
      <c r="I103" s="1216"/>
      <c r="J103" s="1216"/>
    </row>
    <row r="104" spans="1:10" s="185" customFormat="1" ht="15.75" thickTop="1">
      <c r="A104" s="191"/>
      <c r="B104" s="195"/>
      <c r="C104" s="184"/>
      <c r="D104" s="184"/>
      <c r="E104" s="1344"/>
      <c r="F104" s="184"/>
      <c r="G104" s="1189"/>
      <c r="H104" s="1193"/>
      <c r="I104" s="1215"/>
      <c r="J104" s="1215"/>
    </row>
    <row r="105" spans="1:10" s="185" customFormat="1" ht="15">
      <c r="A105" s="191"/>
      <c r="B105" s="195"/>
      <c r="C105" s="184"/>
      <c r="D105" s="184"/>
      <c r="E105" s="1344"/>
      <c r="F105" s="184" t="s">
        <v>1575</v>
      </c>
      <c r="G105" s="1189"/>
      <c r="H105" s="1193" t="s">
        <v>1577</v>
      </c>
      <c r="I105" s="1215"/>
      <c r="J105" s="1215" t="s">
        <v>1586</v>
      </c>
    </row>
    <row r="106" spans="1:10" s="185" customFormat="1" ht="15.75">
      <c r="B106" s="512" t="s">
        <v>1410</v>
      </c>
      <c r="C106" s="513"/>
      <c r="D106" s="513"/>
      <c r="E106" s="1346"/>
      <c r="F106" s="514">
        <f>SUM(F87:F104)</f>
        <v>0</v>
      </c>
      <c r="G106" s="1191"/>
      <c r="H106" s="1195">
        <f>SUM(H87:H105)</f>
        <v>0</v>
      </c>
      <c r="I106" s="1214"/>
      <c r="J106" s="1217">
        <f>SUM(J87:J105)</f>
        <v>0</v>
      </c>
    </row>
    <row r="107" spans="1:10" s="185" customFormat="1" ht="15.75">
      <c r="B107" s="188"/>
      <c r="C107" s="184"/>
      <c r="D107" s="184"/>
      <c r="E107" s="1344"/>
      <c r="F107" s="232"/>
      <c r="G107" s="1193"/>
      <c r="H107" s="1193"/>
      <c r="I107" s="1215"/>
      <c r="J107" s="1215"/>
    </row>
    <row r="108" spans="1:10" s="185" customFormat="1" ht="15">
      <c r="B108" s="190"/>
      <c r="C108" s="184"/>
      <c r="D108" s="184"/>
      <c r="E108" s="1352"/>
      <c r="F108" s="184"/>
      <c r="G108" s="1193"/>
      <c r="H108" s="1193"/>
      <c r="I108" s="1215"/>
      <c r="J108" s="1215"/>
    </row>
    <row r="109" spans="1:10" s="2" customFormat="1">
      <c r="A109" s="12"/>
      <c r="B109" s="16"/>
      <c r="C109" s="13"/>
      <c r="E109" s="1335"/>
      <c r="F109" s="1"/>
    </row>
    <row r="110" spans="1:10" s="2" customFormat="1">
      <c r="A110" s="12"/>
      <c r="B110" s="16"/>
      <c r="C110" s="13"/>
      <c r="E110" s="1335"/>
      <c r="F110" s="1"/>
    </row>
    <row r="111" spans="1:10">
      <c r="E111" s="1335"/>
      <c r="F111" s="243"/>
    </row>
    <row r="112" spans="1:10">
      <c r="E112" s="1335"/>
      <c r="F112" s="243"/>
    </row>
    <row r="113" spans="5:5">
      <c r="E113" s="1335"/>
    </row>
  </sheetData>
  <sheetProtection algorithmName="SHA-512" hashValue="4LqiN3Rx/2wxcNyD6d2jcfqQVdRDNDZ9L/wQjpxt9MF9wQkDwkssGLER0YpNBSfnm6TOJE5H2Z5ucdpNdVxcuQ==" saltValue="w/XHknIdMp8ESm+6YuHFZA==" spinCount="100000" sheet="1" objects="1" scenarios="1" formatColumns="0" formatRows="0"/>
  <protectedRanges>
    <protectedRange sqref="D109:D65532 E1 D44 D52:D61 D75:D84 D63:D65 D86 I75:I79 D103:D107 D2:D42" name="Obseg3"/>
    <protectedRange sqref="D17" name="Obseg1_1"/>
    <protectedRange sqref="D43 D85 D62" name="Obseg3_1"/>
    <protectedRange sqref="D43 D85 D62" name="Obseg1_1_1"/>
    <protectedRange sqref="J19:J21" name="Obseg3_2"/>
  </protectedRanges>
  <mergeCells count="8">
    <mergeCell ref="G85:H85"/>
    <mergeCell ref="I85:J85"/>
    <mergeCell ref="G1:H1"/>
    <mergeCell ref="I1:J1"/>
    <mergeCell ref="G43:H43"/>
    <mergeCell ref="I43:J43"/>
    <mergeCell ref="G62:H62"/>
    <mergeCell ref="I62:J62"/>
  </mergeCells>
  <conditionalFormatting sqref="E16">
    <cfRule type="cellIs" dxfId="117" priority="6" stopIfTrue="1" operator="equal">
      <formula>0</formula>
    </cfRule>
  </conditionalFormatting>
  <conditionalFormatting sqref="J19:J21 F19 F21">
    <cfRule type="cellIs" dxfId="116" priority="5"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7b. ELEKTRO INSTALACIJE - PRALNICA.</oddHeader>
    <oddFooter>&amp;L&amp;8              November  2016&amp;C&amp;P/4&amp;R&amp;8elektro instalacije</oddFooter>
  </headerFooter>
  <rowBreaks count="4" manualBreakCount="4">
    <brk id="32" max="16383" man="1"/>
    <brk id="59" max="16383" man="1"/>
    <brk id="82" max="16383" man="1"/>
    <brk id="109" max="16383" man="1"/>
  </rowBreaks>
</worksheet>
</file>

<file path=xl/worksheets/sheet25.xml><?xml version="1.0" encoding="utf-8"?>
<worksheet xmlns="http://schemas.openxmlformats.org/spreadsheetml/2006/main" xmlns:r="http://schemas.openxmlformats.org/officeDocument/2006/relationships">
  <dimension ref="A1:G82"/>
  <sheetViews>
    <sheetView view="pageBreakPreview" topLeftCell="A64" zoomScaleNormal="100" zoomScaleSheetLayoutView="100" workbookViewId="0">
      <selection activeCell="B87" sqref="B87"/>
    </sheetView>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246" t="s">
        <v>1490</v>
      </c>
      <c r="F1" s="247" t="s">
        <v>1491</v>
      </c>
      <c r="G1" s="122" t="s">
        <v>1492</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1964</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112" t="s">
        <v>1968</v>
      </c>
      <c r="C8" s="90"/>
      <c r="D8" s="91"/>
      <c r="E8" s="88"/>
    </row>
    <row r="9" spans="1:7" s="26" customFormat="1" ht="13.5" customHeight="1">
      <c r="A9" s="111"/>
      <c r="B9" s="124" t="s">
        <v>1965</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111" t="s">
        <v>58</v>
      </c>
      <c r="B13" s="84" t="s">
        <v>1337</v>
      </c>
      <c r="C13" s="43"/>
      <c r="D13" s="6"/>
      <c r="E13" s="44"/>
    </row>
    <row r="14" spans="1:7" s="26" customFormat="1" ht="12.75" customHeight="1">
      <c r="A14" s="111"/>
      <c r="B14" s="84"/>
      <c r="C14" s="43"/>
      <c r="D14" s="6"/>
      <c r="E14" s="44"/>
    </row>
    <row r="15" spans="1:7" s="26" customFormat="1" ht="12.75" customHeight="1">
      <c r="A15" s="111"/>
      <c r="B15" s="84"/>
      <c r="C15" s="43"/>
      <c r="D15" s="6"/>
      <c r="E15" s="44"/>
    </row>
    <row r="16" spans="1:7" s="26" customFormat="1" ht="12.75" customHeight="1">
      <c r="A16" s="23"/>
      <c r="B16" s="45" t="s">
        <v>82</v>
      </c>
      <c r="C16" s="43"/>
      <c r="D16" s="6"/>
      <c r="E16" s="44"/>
    </row>
    <row r="17" spans="1:7" s="26" customFormat="1" ht="12.75" customHeight="1">
      <c r="A17" s="23"/>
      <c r="B17" s="47" t="s">
        <v>1966</v>
      </c>
      <c r="C17" s="43"/>
      <c r="D17" s="6"/>
      <c r="E17" s="44"/>
    </row>
    <row r="18" spans="1:7" s="26" customFormat="1" ht="12.75" customHeight="1">
      <c r="A18" s="23"/>
      <c r="B18" s="124" t="s">
        <v>1967</v>
      </c>
      <c r="C18" s="43"/>
      <c r="D18" s="6"/>
      <c r="E18" s="44"/>
    </row>
    <row r="19" spans="1:7" s="26" customFormat="1" ht="12.75" customHeight="1">
      <c r="A19" s="23"/>
      <c r="B19" s="47"/>
      <c r="C19" s="43"/>
      <c r="D19" s="6"/>
      <c r="E19" s="248" t="s">
        <v>180</v>
      </c>
      <c r="F19" s="248" t="s">
        <v>180</v>
      </c>
      <c r="G19" s="248" t="s">
        <v>180</v>
      </c>
    </row>
    <row r="20" spans="1:7" s="26" customFormat="1" ht="12.75" customHeight="1">
      <c r="A20" s="23"/>
      <c r="B20" s="47"/>
      <c r="C20" s="43"/>
      <c r="D20" s="6"/>
      <c r="E20" s="249" t="s">
        <v>1493</v>
      </c>
      <c r="F20" s="249" t="s">
        <v>1494</v>
      </c>
      <c r="G20" s="249" t="s">
        <v>1495</v>
      </c>
    </row>
    <row r="21" spans="1:7" s="26" customFormat="1" ht="12.75" customHeight="1">
      <c r="A21" s="23"/>
      <c r="B21" s="47"/>
      <c r="C21" s="43"/>
      <c r="D21" s="6"/>
      <c r="E21" s="250" t="s">
        <v>1496</v>
      </c>
      <c r="F21" s="250" t="s">
        <v>1496</v>
      </c>
      <c r="G21" s="250"/>
    </row>
    <row r="22" spans="1:7" s="26" customFormat="1" ht="13.5" customHeight="1">
      <c r="A22" s="255" t="s">
        <v>1972</v>
      </c>
      <c r="B22" s="256" t="s">
        <v>1970</v>
      </c>
      <c r="C22" s="257"/>
      <c r="D22" s="258"/>
      <c r="E22" s="259">
        <f>$E$80</f>
        <v>0</v>
      </c>
      <c r="F22" s="413">
        <f>$F$80</f>
        <v>0</v>
      </c>
      <c r="G22" s="413">
        <f>$G$80</f>
        <v>0</v>
      </c>
    </row>
    <row r="23" spans="1:7" s="26" customFormat="1" ht="12.75" customHeight="1">
      <c r="A23" s="255"/>
      <c r="B23" s="261"/>
      <c r="C23" s="257"/>
      <c r="D23" s="258"/>
      <c r="E23" s="259"/>
      <c r="F23" s="260"/>
      <c r="G23" s="260"/>
    </row>
    <row r="24" spans="1:7" s="26" customFormat="1" ht="15" customHeight="1">
      <c r="A24" s="262" t="s">
        <v>2057</v>
      </c>
      <c r="B24" s="263" t="s">
        <v>1969</v>
      </c>
      <c r="C24" s="258"/>
      <c r="D24" s="258"/>
      <c r="E24" s="259">
        <f>'8.a STR. In. KUH)'!$H$31</f>
        <v>0</v>
      </c>
      <c r="F24" s="413">
        <f>'8.a STR. In. KUH)'!$J$31</f>
        <v>0</v>
      </c>
      <c r="G24" s="413">
        <f>'8.a STR. In. KUH)'!$F$31</f>
        <v>0</v>
      </c>
    </row>
    <row r="25" spans="1:7" s="26" customFormat="1" ht="12.75" customHeight="1">
      <c r="A25" s="260"/>
      <c r="B25" s="263"/>
      <c r="C25" s="258"/>
      <c r="D25" s="258"/>
      <c r="E25" s="259"/>
      <c r="F25" s="260"/>
      <c r="G25" s="260"/>
    </row>
    <row r="26" spans="1:7" s="26" customFormat="1" ht="15" customHeight="1">
      <c r="A26" s="262" t="s">
        <v>2232</v>
      </c>
      <c r="B26" s="263" t="s">
        <v>1971</v>
      </c>
      <c r="C26" s="258"/>
      <c r="D26" s="258"/>
      <c r="E26" s="259">
        <f>'8b. EL In.KUH'!$H$28</f>
        <v>0</v>
      </c>
      <c r="F26" s="259">
        <f>'8b. EL In.KUH'!$J$28</f>
        <v>0</v>
      </c>
      <c r="G26" s="259">
        <f>'8b. EL In.KUH'!$F$28</f>
        <v>0</v>
      </c>
    </row>
    <row r="27" spans="1:7" s="26" customFormat="1" ht="12.75" customHeight="1">
      <c r="A27" s="260"/>
      <c r="B27" s="264"/>
      <c r="C27" s="265"/>
      <c r="D27" s="265"/>
      <c r="E27" s="259"/>
      <c r="F27" s="260"/>
      <c r="G27" s="260"/>
    </row>
    <row r="28" spans="1:7" s="26" customFormat="1" ht="12.75" customHeight="1">
      <c r="A28" s="253"/>
      <c r="B28" s="254"/>
      <c r="C28" s="251"/>
      <c r="D28" s="251"/>
      <c r="E28" s="252"/>
      <c r="F28" s="253"/>
      <c r="G28" s="253"/>
    </row>
    <row r="29" spans="1:7" s="26" customFormat="1" ht="12.75" customHeight="1" thickBot="1">
      <c r="A29" s="23"/>
      <c r="B29" s="266"/>
      <c r="C29" s="267"/>
      <c r="D29" s="268"/>
      <c r="E29" s="269"/>
      <c r="F29" s="270"/>
      <c r="G29" s="270"/>
    </row>
    <row r="30" spans="1:7" s="26" customFormat="1" ht="12.75" customHeight="1" thickTop="1">
      <c r="A30" s="49"/>
      <c r="B30" s="50"/>
      <c r="C30" s="51"/>
      <c r="D30" s="6"/>
      <c r="E30" s="44"/>
    </row>
    <row r="31" spans="1:7" s="26" customFormat="1" ht="12.75" customHeight="1">
      <c r="A31" s="49"/>
      <c r="B31" s="50"/>
      <c r="C31" s="51"/>
      <c r="D31" s="6"/>
      <c r="E31" s="44"/>
    </row>
    <row r="32" spans="1:7" s="26" customFormat="1" ht="12.75" customHeight="1">
      <c r="A32" s="23"/>
      <c r="B32" s="45" t="s">
        <v>1973</v>
      </c>
      <c r="C32" s="43"/>
      <c r="D32" s="6"/>
      <c r="E32" s="271">
        <f>SUM(E22:E31)</f>
        <v>0</v>
      </c>
      <c r="F32" s="413">
        <f>SUM(F22:F31)</f>
        <v>0</v>
      </c>
      <c r="G32" s="413">
        <f>SUM(G22:G31)</f>
        <v>0</v>
      </c>
    </row>
    <row r="33" spans="1:5" s="26" customFormat="1" ht="12.75" customHeight="1">
      <c r="A33" s="23"/>
      <c r="B33" s="45"/>
      <c r="C33" s="43"/>
      <c r="D33" s="6"/>
      <c r="E33" s="60"/>
    </row>
    <row r="34" spans="1:5" s="67" customFormat="1" ht="13.5" customHeight="1">
      <c r="A34" s="62"/>
      <c r="B34" s="63"/>
      <c r="C34" s="64"/>
      <c r="D34" s="65"/>
      <c r="E34" s="66"/>
    </row>
    <row r="35" spans="1:5" s="26" customFormat="1" ht="12.75" customHeight="1">
      <c r="A35" s="48"/>
      <c r="B35" s="47"/>
      <c r="C35" s="6"/>
      <c r="D35" s="6"/>
      <c r="E35" s="44"/>
    </row>
    <row r="36" spans="1:5" s="26" customFormat="1" ht="12.75" customHeight="1">
      <c r="A36" s="111" t="s">
        <v>98</v>
      </c>
      <c r="B36" s="89" t="s">
        <v>102</v>
      </c>
      <c r="C36" s="6"/>
      <c r="D36" s="6"/>
      <c r="E36" s="44"/>
    </row>
    <row r="37" spans="1:5" s="26" customFormat="1" ht="13.5" customHeight="1">
      <c r="A37" s="111"/>
      <c r="B37" s="100"/>
      <c r="C37" s="43"/>
      <c r="D37" s="6"/>
      <c r="E37" s="44"/>
    </row>
    <row r="38" spans="1:5" s="26" customFormat="1" ht="12.75" customHeight="1">
      <c r="A38" s="111" t="s">
        <v>99</v>
      </c>
      <c r="B38" s="112" t="s">
        <v>1974</v>
      </c>
      <c r="C38" s="43"/>
      <c r="D38" s="6"/>
      <c r="E38" s="44"/>
    </row>
    <row r="39" spans="1:5" s="26" customFormat="1" ht="13.5" customHeight="1">
      <c r="A39" s="111"/>
      <c r="B39" s="99"/>
      <c r="C39" s="89"/>
      <c r="D39" s="89"/>
      <c r="E39" s="89"/>
    </row>
    <row r="40" spans="1:5" s="26" customFormat="1" ht="12.75" customHeight="1">
      <c r="A40" s="111" t="s">
        <v>100</v>
      </c>
      <c r="B40" s="89" t="s">
        <v>101</v>
      </c>
      <c r="C40" s="43"/>
      <c r="D40" s="6"/>
      <c r="E40" s="44"/>
    </row>
    <row r="41" spans="1:5" s="92" customFormat="1" ht="13.5" customHeight="1">
      <c r="A41" s="111"/>
      <c r="B41" s="113"/>
      <c r="C41" s="90"/>
      <c r="D41" s="91"/>
      <c r="E41" s="88"/>
    </row>
    <row r="42" spans="1:5" s="92" customFormat="1" ht="13.5" customHeight="1">
      <c r="A42" s="111" t="s">
        <v>64</v>
      </c>
      <c r="B42" s="112" t="s">
        <v>1975</v>
      </c>
      <c r="C42" s="90"/>
      <c r="D42" s="91"/>
      <c r="E42" s="88"/>
    </row>
    <row r="43" spans="1:5" s="26" customFormat="1" ht="13.5" customHeight="1">
      <c r="A43" s="111"/>
      <c r="B43" s="124" t="s">
        <v>1603</v>
      </c>
      <c r="C43" s="43"/>
      <c r="D43" s="6"/>
      <c r="E43" s="44"/>
    </row>
    <row r="44" spans="1:5" s="26" customFormat="1" ht="13.5" customHeight="1">
      <c r="A44" s="111"/>
      <c r="B44" s="124"/>
      <c r="C44" s="43"/>
      <c r="D44" s="6"/>
      <c r="E44" s="44"/>
    </row>
    <row r="45" spans="1:5" s="26" customFormat="1" ht="12.75" customHeight="1">
      <c r="A45" s="111" t="s">
        <v>169</v>
      </c>
      <c r="B45" s="84" t="s">
        <v>179</v>
      </c>
      <c r="C45" s="43"/>
      <c r="D45" s="6"/>
      <c r="E45" s="44"/>
    </row>
    <row r="46" spans="1:5" s="26" customFormat="1" ht="12.75" customHeight="1">
      <c r="A46" s="23"/>
      <c r="B46" s="47"/>
      <c r="C46" s="43"/>
      <c r="D46" s="6"/>
      <c r="E46" s="44"/>
    </row>
    <row r="47" spans="1:5" s="26" customFormat="1" ht="12.75" customHeight="1">
      <c r="A47" s="111" t="s">
        <v>58</v>
      </c>
      <c r="B47" s="84" t="s">
        <v>1956</v>
      </c>
      <c r="C47" s="43"/>
      <c r="D47" s="6"/>
      <c r="E47" s="44"/>
    </row>
    <row r="48" spans="1:5" s="26" customFormat="1" ht="12.75" customHeight="1">
      <c r="C48" s="43"/>
      <c r="D48" s="6"/>
      <c r="E48" s="44"/>
    </row>
    <row r="49" spans="1:7" s="26" customFormat="1" ht="12.75" customHeight="1">
      <c r="A49" s="48"/>
      <c r="B49" s="45"/>
      <c r="C49" s="25"/>
      <c r="D49" s="6"/>
      <c r="E49" s="44"/>
    </row>
    <row r="50" spans="1:7" s="26" customFormat="1" ht="12.75" customHeight="1">
      <c r="A50" s="48"/>
      <c r="B50" s="45" t="s">
        <v>1976</v>
      </c>
      <c r="C50" s="25"/>
      <c r="D50" s="6"/>
      <c r="E50" s="44"/>
    </row>
    <row r="51" spans="1:7" s="26" customFormat="1" ht="12.75" customHeight="1">
      <c r="A51" s="48"/>
      <c r="B51" s="47"/>
      <c r="C51" s="25"/>
      <c r="D51" s="6"/>
      <c r="E51" s="248" t="s">
        <v>180</v>
      </c>
      <c r="F51" s="248" t="s">
        <v>180</v>
      </c>
      <c r="G51" s="248" t="s">
        <v>180</v>
      </c>
    </row>
    <row r="52" spans="1:7" s="26" customFormat="1" ht="12.75" customHeight="1">
      <c r="A52" s="48"/>
      <c r="B52" s="47" t="s">
        <v>1933</v>
      </c>
      <c r="C52" s="25"/>
      <c r="D52" s="6"/>
      <c r="E52" s="249" t="s">
        <v>1493</v>
      </c>
      <c r="F52" s="249" t="s">
        <v>1494</v>
      </c>
      <c r="G52" s="249" t="s">
        <v>1495</v>
      </c>
    </row>
    <row r="53" spans="1:7" s="26" customFormat="1" ht="12.75" customHeight="1">
      <c r="A53" s="48"/>
      <c r="B53" s="47"/>
      <c r="C53" s="25"/>
      <c r="D53" s="6"/>
      <c r="E53" s="250" t="s">
        <v>1496</v>
      </c>
      <c r="F53" s="250" t="s">
        <v>1496</v>
      </c>
      <c r="G53" s="250"/>
    </row>
    <row r="54" spans="1:7" s="92" customFormat="1" ht="12.75" customHeight="1">
      <c r="A54" s="274" t="s">
        <v>1977</v>
      </c>
      <c r="B54" s="275" t="s">
        <v>1674</v>
      </c>
      <c r="C54" s="273"/>
      <c r="D54" s="273"/>
      <c r="E54" s="413">
        <f>'8. G+O KUH'!$G$31</f>
        <v>0</v>
      </c>
      <c r="F54" s="413">
        <f>'8. G+O KUH'!$I$31</f>
        <v>0</v>
      </c>
      <c r="G54" s="413">
        <f>'8. G+O KUH'!$E$31</f>
        <v>0</v>
      </c>
    </row>
    <row r="55" spans="1:7" s="26" customFormat="1" ht="12.75" customHeight="1">
      <c r="A55" s="276"/>
      <c r="B55" s="277"/>
      <c r="C55" s="278"/>
      <c r="D55" s="258"/>
      <c r="E55" s="279"/>
      <c r="F55" s="260"/>
      <c r="G55" s="260"/>
    </row>
    <row r="56" spans="1:7" s="26" customFormat="1" ht="13.5" customHeight="1">
      <c r="A56" s="255" t="s">
        <v>1978</v>
      </c>
      <c r="B56" s="256" t="s">
        <v>1675</v>
      </c>
      <c r="C56" s="278"/>
      <c r="D56" s="258"/>
      <c r="E56" s="259">
        <f>'8. G+O KUH'!$G$66</f>
        <v>0</v>
      </c>
      <c r="F56" s="259">
        <f>'8. G+O KUH'!$I$66</f>
        <v>0</v>
      </c>
      <c r="G56" s="259">
        <f>'8. G+O KUH'!$E$66</f>
        <v>0</v>
      </c>
    </row>
    <row r="57" spans="1:7" s="26" customFormat="1" ht="12.75" customHeight="1">
      <c r="A57" s="260"/>
      <c r="B57" s="256"/>
      <c r="C57" s="278"/>
      <c r="D57" s="258"/>
      <c r="E57" s="259"/>
      <c r="F57" s="260"/>
      <c r="G57" s="260"/>
    </row>
    <row r="58" spans="1:7" s="92" customFormat="1" ht="12.75" customHeight="1">
      <c r="A58" s="280" t="s">
        <v>1979</v>
      </c>
      <c r="B58" s="281" t="s">
        <v>1677</v>
      </c>
      <c r="C58" s="273"/>
      <c r="D58" s="273"/>
      <c r="E58" s="271">
        <f>'8. G+O KUH'!$G$102</f>
        <v>0</v>
      </c>
      <c r="F58" s="271">
        <f>'8. G+O KUH'!$I$102</f>
        <v>0</v>
      </c>
      <c r="G58" s="271">
        <f>'8. G+O KUH'!$E$102</f>
        <v>0</v>
      </c>
    </row>
    <row r="59" spans="1:7" s="92" customFormat="1" ht="12.75" customHeight="1">
      <c r="A59" s="280"/>
      <c r="B59" s="281"/>
      <c r="C59" s="273"/>
      <c r="D59" s="273"/>
      <c r="E59" s="271"/>
      <c r="F59" s="413"/>
      <c r="G59" s="271"/>
    </row>
    <row r="60" spans="1:7" s="92" customFormat="1" ht="12.75" customHeight="1">
      <c r="A60" s="280" t="s">
        <v>1980</v>
      </c>
      <c r="B60" s="281" t="s">
        <v>1679</v>
      </c>
      <c r="C60" s="273"/>
      <c r="D60" s="273"/>
      <c r="E60" s="271">
        <f>'8. G+O KUH'!$G$120</f>
        <v>0</v>
      </c>
      <c r="F60" s="271">
        <f>'8. G+O KUH'!$I$120</f>
        <v>0</v>
      </c>
      <c r="G60" s="271">
        <f>'8. G+O KUH'!$E$120</f>
        <v>0</v>
      </c>
    </row>
    <row r="61" spans="1:7" s="92" customFormat="1" ht="12.75" customHeight="1">
      <c r="A61" s="280"/>
      <c r="B61" s="281"/>
      <c r="C61" s="273"/>
      <c r="D61" s="273"/>
      <c r="E61" s="271"/>
      <c r="F61" s="413"/>
      <c r="G61" s="271"/>
    </row>
    <row r="62" spans="1:7" s="92" customFormat="1" ht="12.75" customHeight="1">
      <c r="A62" s="280" t="s">
        <v>1981</v>
      </c>
      <c r="B62" s="281" t="s">
        <v>1681</v>
      </c>
      <c r="C62" s="273"/>
      <c r="D62" s="273"/>
      <c r="E62" s="271">
        <f>'8. G+O KUH'!$G$143</f>
        <v>0</v>
      </c>
      <c r="F62" s="271">
        <f>'8. G+O KUH'!$I$143</f>
        <v>0</v>
      </c>
      <c r="G62" s="271">
        <f>'8. G+O KUH'!$E$143</f>
        <v>0</v>
      </c>
    </row>
    <row r="63" spans="1:7" s="92" customFormat="1" ht="12.75" customHeight="1">
      <c r="A63" s="280"/>
      <c r="B63" s="281"/>
      <c r="C63" s="273"/>
      <c r="D63" s="273"/>
      <c r="E63" s="271"/>
      <c r="F63" s="413"/>
      <c r="G63" s="271"/>
    </row>
    <row r="64" spans="1:7" s="92" customFormat="1" ht="12.75" customHeight="1">
      <c r="A64" s="280" t="s">
        <v>1982</v>
      </c>
      <c r="B64" s="281" t="s">
        <v>1985</v>
      </c>
      <c r="C64" s="273"/>
      <c r="D64" s="273"/>
      <c r="E64" s="271">
        <f>'8. G+O KUH'!$G$156</f>
        <v>0</v>
      </c>
      <c r="F64" s="271">
        <f>'8. G+O KUH'!$I$156</f>
        <v>0</v>
      </c>
      <c r="G64" s="271">
        <f>'8. G+O KUH'!$E$156</f>
        <v>0</v>
      </c>
    </row>
    <row r="65" spans="1:7" s="92" customFormat="1" ht="12.75" customHeight="1">
      <c r="A65" s="280"/>
      <c r="B65" s="281"/>
      <c r="C65" s="273"/>
      <c r="D65" s="273"/>
      <c r="E65" s="271"/>
      <c r="F65" s="413"/>
      <c r="G65" s="271"/>
    </row>
    <row r="66" spans="1:7" s="53" customFormat="1" ht="13.5" customHeight="1">
      <c r="A66" s="255" t="s">
        <v>1983</v>
      </c>
      <c r="B66" s="281" t="s">
        <v>1986</v>
      </c>
      <c r="C66" s="278"/>
      <c r="D66" s="278"/>
      <c r="E66" s="259">
        <f>'8. G+O KUH'!$G$171</f>
        <v>0</v>
      </c>
      <c r="F66" s="259">
        <f>'8. G+O KUH'!$I$171</f>
        <v>0</v>
      </c>
      <c r="G66" s="259">
        <f>'8. G+O KUH'!$E$171</f>
        <v>0</v>
      </c>
    </row>
    <row r="67" spans="1:7" s="53" customFormat="1" ht="13.5" customHeight="1">
      <c r="A67" s="255"/>
      <c r="B67" s="281"/>
      <c r="C67" s="278"/>
      <c r="D67" s="278"/>
      <c r="E67" s="259"/>
      <c r="F67" s="259"/>
      <c r="G67" s="271"/>
    </row>
    <row r="68" spans="1:7" s="53" customFormat="1" ht="13.5" customHeight="1">
      <c r="A68" s="255" t="s">
        <v>1984</v>
      </c>
      <c r="B68" s="281" t="s">
        <v>1987</v>
      </c>
      <c r="C68" s="278"/>
      <c r="D68" s="278"/>
      <c r="E68" s="259">
        <f>'8. G+O KUH'!$G$188</f>
        <v>0</v>
      </c>
      <c r="F68" s="259">
        <f>'8. G+O KUH'!$I$188</f>
        <v>0</v>
      </c>
      <c r="G68" s="259">
        <f>'8. G+O KUH'!$E$188</f>
        <v>0</v>
      </c>
    </row>
    <row r="69" spans="1:7" s="92" customFormat="1" ht="12.75" customHeight="1">
      <c r="A69" s="280"/>
      <c r="B69" s="281"/>
      <c r="C69" s="273"/>
      <c r="D69" s="273"/>
      <c r="E69" s="271"/>
      <c r="F69" s="413"/>
      <c r="G69" s="271"/>
    </row>
    <row r="70" spans="1:7" s="53" customFormat="1" ht="13.5" customHeight="1">
      <c r="A70" s="255" t="s">
        <v>1988</v>
      </c>
      <c r="B70" s="285" t="s">
        <v>1676</v>
      </c>
      <c r="C70" s="278"/>
      <c r="D70" s="278"/>
      <c r="E70" s="259">
        <f>'8. G+O KUH'!$G$202</f>
        <v>0</v>
      </c>
      <c r="F70" s="259">
        <f>'8. G+O KUH'!$I$202</f>
        <v>0</v>
      </c>
      <c r="G70" s="259">
        <f>'8. G+O KUH'!$E$202</f>
        <v>0</v>
      </c>
    </row>
    <row r="71" spans="1:7" s="92" customFormat="1" ht="12.75" customHeight="1">
      <c r="A71" s="280"/>
      <c r="B71" s="281"/>
      <c r="C71" s="273"/>
      <c r="D71" s="273"/>
      <c r="E71" s="271"/>
      <c r="F71" s="413"/>
      <c r="G71" s="271"/>
    </row>
    <row r="72" spans="1:7" s="92" customFormat="1" ht="12.75" customHeight="1">
      <c r="A72" s="582"/>
      <c r="B72" s="583"/>
      <c r="C72" s="584"/>
      <c r="D72" s="584"/>
      <c r="E72" s="585"/>
      <c r="F72" s="586"/>
      <c r="G72" s="585"/>
    </row>
    <row r="73" spans="1:7" s="26" customFormat="1" ht="12.75" customHeight="1" thickBot="1">
      <c r="A73" s="282"/>
      <c r="B73" s="283"/>
      <c r="C73" s="284"/>
      <c r="D73" s="268"/>
      <c r="E73" s="269"/>
      <c r="F73" s="270"/>
      <c r="G73" s="270"/>
    </row>
    <row r="74" spans="1:7" s="26" customFormat="1" ht="12.75" customHeight="1" thickTop="1">
      <c r="A74" s="48"/>
      <c r="B74" s="24"/>
      <c r="C74" s="25"/>
      <c r="D74" s="6"/>
      <c r="E74" s="44"/>
    </row>
    <row r="75" spans="1:7" s="26" customFormat="1" ht="12.75" customHeight="1">
      <c r="A75" s="48"/>
      <c r="B75" s="24" t="s">
        <v>1687</v>
      </c>
      <c r="C75" s="25"/>
      <c r="D75" s="6"/>
      <c r="E75" s="259">
        <f>SUM(E54:E74)</f>
        <v>0</v>
      </c>
      <c r="F75" s="413">
        <f>SUM(F54:F74)</f>
        <v>0</v>
      </c>
      <c r="G75" s="413">
        <f>SUM(G54:G74)</f>
        <v>0</v>
      </c>
    </row>
    <row r="76" spans="1:7" s="26" customFormat="1" ht="12.75" customHeight="1">
      <c r="A76" s="48"/>
      <c r="B76" s="24"/>
      <c r="C76" s="25"/>
      <c r="D76" s="6"/>
      <c r="E76" s="60"/>
    </row>
    <row r="77" spans="1:7" s="1" customFormat="1">
      <c r="A77" s="12"/>
      <c r="B77" s="11" t="s">
        <v>1419</v>
      </c>
      <c r="C77" s="21"/>
      <c r="D77" s="2"/>
      <c r="E77" s="10"/>
    </row>
    <row r="78" spans="1:7" ht="15">
      <c r="B78" s="136" t="s">
        <v>3680</v>
      </c>
      <c r="E78" s="259">
        <f>E75*0.1</f>
        <v>0</v>
      </c>
      <c r="F78" s="259">
        <f>F75*0.1</f>
        <v>0</v>
      </c>
      <c r="G78" s="259">
        <f>G75*0.1</f>
        <v>0</v>
      </c>
    </row>
    <row r="79" spans="1:7">
      <c r="E79" s="295" t="s">
        <v>1497</v>
      </c>
      <c r="F79" s="295" t="s">
        <v>1500</v>
      </c>
      <c r="G79" s="295" t="s">
        <v>1499</v>
      </c>
    </row>
    <row r="80" spans="1:7" s="26" customFormat="1" ht="12.75" customHeight="1">
      <c r="A80" s="23"/>
      <c r="B80" s="285" t="s">
        <v>1418</v>
      </c>
      <c r="C80" s="278"/>
      <c r="D80" s="258"/>
      <c r="E80" s="259">
        <f>SUM(E75:E79)</f>
        <v>0</v>
      </c>
      <c r="F80" s="413">
        <f>SUM(F75:F79)</f>
        <v>0</v>
      </c>
      <c r="G80" s="413">
        <f>SUM(G75:G79)</f>
        <v>0</v>
      </c>
    </row>
    <row r="81" spans="1:5" s="26" customFormat="1" ht="12.75" customHeight="1">
      <c r="A81" s="48"/>
      <c r="B81" s="24"/>
      <c r="C81" s="25"/>
      <c r="D81" s="6"/>
      <c r="E81" s="44"/>
    </row>
    <row r="82" spans="1:5" s="1" customFormat="1">
      <c r="A82" s="12"/>
      <c r="B82" s="11"/>
      <c r="C82" s="21"/>
      <c r="D82" s="2"/>
      <c r="E82" s="10"/>
    </row>
  </sheetData>
  <sheetProtection password="B2B2" sheet="1" objects="1" scenarios="1" formatColumns="0" formatRows="0"/>
  <protectedRanges>
    <protectedRange sqref="F1" name="Obseg3"/>
    <protectedRange sqref="F19:F21 F51:F53" name="Obseg3_2"/>
  </protectedRanges>
  <conditionalFormatting sqref="F19:G21">
    <cfRule type="cellIs" dxfId="115" priority="12" stopIfTrue="1" operator="equal">
      <formula>0</formula>
    </cfRule>
  </conditionalFormatting>
  <conditionalFormatting sqref="F51:G53">
    <cfRule type="cellIs" dxfId="114" priority="11" stopIfTrue="1" operator="equal">
      <formula>0</formula>
    </cfRule>
  </conditionalFormatting>
  <conditionalFormatting sqref="G59 G69 G61 G63 G71:G72">
    <cfRule type="cellIs" dxfId="113" priority="8" stopIfTrue="1" operator="equal">
      <formula>0</formula>
    </cfRule>
  </conditionalFormatting>
  <conditionalFormatting sqref="G67">
    <cfRule type="cellIs" dxfId="112" priority="6" stopIfTrue="1" operator="equal">
      <formula>0</formula>
    </cfRule>
  </conditionalFormatting>
  <conditionalFormatting sqref="G65">
    <cfRule type="cellIs" dxfId="111" priority="2" stopIfTrue="1" operator="equal">
      <formula>0</formula>
    </cfRule>
  </conditionalFormatting>
  <pageMargins left="1.1023622047244095" right="0.39370078740157483" top="0.94488188976377963" bottom="0.98425196850393704" header="0.35433070866141736" footer="0"/>
  <pageSetup paperSize="9" scale="95" orientation="landscape" horizontalDpi="4294967293" r:id="rId1"/>
  <headerFooter alignWithMargins="0">
    <oddHeader>&amp;L            &amp;U"D S O" - BOKALCI&amp;C8. ENERGETSKA  SANACIJA KUHINJE&amp;RKVINTA doo</oddHeader>
    <oddFooter>&amp;C&amp;P</oddFooter>
  </headerFooter>
  <rowBreaks count="3" manualBreakCount="3">
    <brk id="34" max="16383" man="1"/>
    <brk id="72" max="6" man="1"/>
    <brk id="80" max="16383" man="1"/>
  </rowBreaks>
</worksheet>
</file>

<file path=xl/worksheets/sheet26.xml><?xml version="1.0" encoding="utf-8"?>
<worksheet xmlns="http://schemas.openxmlformats.org/spreadsheetml/2006/main" xmlns:r="http://schemas.openxmlformats.org/officeDocument/2006/relationships">
  <sheetPr codeName="List7"/>
  <dimension ref="A1:L591"/>
  <sheetViews>
    <sheetView view="pageBreakPreview" zoomScaleNormal="100" zoomScaleSheetLayoutView="100" workbookViewId="0">
      <selection activeCell="D194" sqref="D194:D197"/>
    </sheetView>
  </sheetViews>
  <sheetFormatPr defaultColWidth="0" defaultRowHeight="12.75"/>
  <cols>
    <col min="1" max="1" width="8.140625" style="5" customWidth="1"/>
    <col min="2" max="2" width="45.28515625" style="4" customWidth="1"/>
    <col min="3" max="3" width="8.85546875" style="2" customWidth="1"/>
    <col min="4" max="4" width="10.5703125" style="1314" customWidth="1"/>
    <col min="5" max="5" width="13" style="3" customWidth="1"/>
    <col min="6" max="6" width="10.28515625" style="1" customWidth="1"/>
    <col min="7" max="7" width="12.28515625" style="1" customWidth="1"/>
    <col min="8" max="8" width="10.28515625" style="1" customWidth="1"/>
    <col min="9" max="9" width="11.7109375" style="1" customWidth="1"/>
    <col min="10" max="12" width="0" style="1" hidden="1" customWidth="1"/>
    <col min="13" max="16384" width="11.5703125" style="1" hidden="1"/>
  </cols>
  <sheetData>
    <row r="1" spans="1:9" s="40" customFormat="1" ht="12.75" customHeight="1">
      <c r="A1" s="46" t="s">
        <v>78</v>
      </c>
      <c r="B1" s="41" t="s">
        <v>66</v>
      </c>
      <c r="C1" s="102" t="s">
        <v>79</v>
      </c>
      <c r="D1" s="1320" t="s">
        <v>80</v>
      </c>
      <c r="E1" s="102" t="s">
        <v>1555</v>
      </c>
      <c r="F1" s="1721" t="s">
        <v>1550</v>
      </c>
      <c r="G1" s="1722"/>
      <c r="H1" s="1723" t="s">
        <v>1551</v>
      </c>
      <c r="I1" s="1724"/>
    </row>
    <row r="2" spans="1:9" s="58" customFormat="1" ht="12.75" customHeight="1">
      <c r="A2" s="54"/>
      <c r="B2" s="55"/>
      <c r="C2" s="56"/>
      <c r="D2" s="1321"/>
      <c r="E2" s="57"/>
      <c r="F2" s="888" t="s">
        <v>79</v>
      </c>
      <c r="G2" s="888" t="s">
        <v>1554</v>
      </c>
      <c r="H2" s="887" t="s">
        <v>79</v>
      </c>
      <c r="I2" s="887" t="s">
        <v>1554</v>
      </c>
    </row>
    <row r="3" spans="1:9" s="95" customFormat="1" ht="12.75" customHeight="1">
      <c r="A3" s="105" t="s">
        <v>98</v>
      </c>
      <c r="B3" s="85" t="s">
        <v>102</v>
      </c>
      <c r="C3" s="85"/>
      <c r="D3" s="1314"/>
      <c r="E3" s="94"/>
    </row>
    <row r="4" spans="1:9" s="95" customFormat="1" ht="12.75" customHeight="1">
      <c r="A4" s="105"/>
      <c r="B4" s="98"/>
      <c r="C4" s="98"/>
      <c r="D4" s="1314"/>
      <c r="E4" s="94"/>
    </row>
    <row r="5" spans="1:9" s="95" customFormat="1" ht="12.75" customHeight="1">
      <c r="A5" s="105" t="s">
        <v>99</v>
      </c>
      <c r="B5" s="106" t="s">
        <v>1974</v>
      </c>
      <c r="C5" s="85"/>
      <c r="D5" s="1322"/>
      <c r="E5" s="85"/>
    </row>
    <row r="6" spans="1:9" s="95" customFormat="1" ht="12.75" customHeight="1">
      <c r="A6" s="105"/>
      <c r="B6" s="87"/>
      <c r="C6" s="87"/>
      <c r="D6" s="1314"/>
      <c r="E6" s="94"/>
    </row>
    <row r="7" spans="1:9" s="108" customFormat="1" ht="12.75" customHeight="1">
      <c r="A7" s="105" t="s">
        <v>100</v>
      </c>
      <c r="B7" s="85" t="s">
        <v>1602</v>
      </c>
      <c r="C7" s="85"/>
      <c r="D7" s="1323"/>
      <c r="E7" s="83"/>
    </row>
    <row r="8" spans="1:9" s="76" customFormat="1" ht="12.75" customHeight="1">
      <c r="A8" s="105"/>
      <c r="B8" s="125"/>
      <c r="C8" s="18"/>
      <c r="D8" s="1324"/>
      <c r="E8" s="93"/>
    </row>
    <row r="9" spans="1:9" s="76" customFormat="1" ht="12.75" customHeight="1">
      <c r="A9" s="105" t="s">
        <v>64</v>
      </c>
      <c r="B9" s="106" t="s">
        <v>1989</v>
      </c>
      <c r="C9" s="18"/>
      <c r="D9" s="1324"/>
      <c r="E9" s="93"/>
    </row>
    <row r="10" spans="1:9" s="76" customFormat="1" ht="12.75" customHeight="1">
      <c r="A10" s="105"/>
      <c r="B10" s="124" t="s">
        <v>1965</v>
      </c>
      <c r="C10" s="18"/>
      <c r="D10" s="1324"/>
      <c r="E10" s="93"/>
    </row>
    <row r="11" spans="1:9" s="76" customFormat="1" ht="12.75" customHeight="1">
      <c r="A11" s="105"/>
      <c r="B11" s="87"/>
      <c r="C11" s="18"/>
      <c r="D11" s="1324"/>
      <c r="E11" s="93"/>
    </row>
    <row r="12" spans="1:9" s="14" customFormat="1" ht="25.5">
      <c r="A12" s="105" t="s">
        <v>1556</v>
      </c>
      <c r="B12" s="106" t="s">
        <v>179</v>
      </c>
      <c r="C12" s="13"/>
      <c r="D12" s="1324"/>
      <c r="E12" s="3"/>
    </row>
    <row r="13" spans="1:9" s="14" customFormat="1">
      <c r="A13" s="96"/>
      <c r="B13" s="87"/>
      <c r="C13" s="13"/>
      <c r="D13" s="1324"/>
      <c r="E13" s="3"/>
    </row>
    <row r="14" spans="1:9" s="76" customFormat="1" ht="12.75" customHeight="1">
      <c r="A14" s="105" t="s">
        <v>58</v>
      </c>
      <c r="B14" s="106" t="s">
        <v>183</v>
      </c>
      <c r="C14" s="18"/>
      <c r="D14" s="1324"/>
      <c r="E14" s="93"/>
    </row>
    <row r="15" spans="1:9" s="14" customFormat="1">
      <c r="A15" s="12"/>
      <c r="B15" s="31"/>
      <c r="C15" s="13"/>
      <c r="D15" s="1324"/>
      <c r="E15" s="3"/>
    </row>
    <row r="16" spans="1:9" s="14" customFormat="1">
      <c r="A16" s="12"/>
      <c r="B16" s="31"/>
      <c r="C16" s="13"/>
      <c r="D16" s="1324"/>
      <c r="E16" s="3"/>
    </row>
    <row r="17" spans="1:9" s="26" customFormat="1" ht="13.5" customHeight="1">
      <c r="A17" s="48"/>
      <c r="C17" s="25"/>
      <c r="D17" s="1362"/>
      <c r="E17" s="44"/>
    </row>
    <row r="18" spans="1:9" ht="15">
      <c r="A18" s="7"/>
      <c r="B18" s="24" t="s">
        <v>1990</v>
      </c>
      <c r="C18" s="21"/>
      <c r="D18" s="1363"/>
    </row>
    <row r="19" spans="1:9">
      <c r="A19" s="12"/>
      <c r="B19" s="124" t="s">
        <v>1965</v>
      </c>
      <c r="C19" s="1"/>
    </row>
    <row r="20" spans="1:9">
      <c r="A20" s="12"/>
      <c r="B20" s="9" t="s">
        <v>1991</v>
      </c>
      <c r="C20" s="13"/>
    </row>
    <row r="21" spans="1:9" s="14" customFormat="1">
      <c r="A21" s="12"/>
      <c r="B21" s="19"/>
      <c r="C21" s="1299" t="s">
        <v>79</v>
      </c>
      <c r="D21" s="1310" t="s">
        <v>191</v>
      </c>
      <c r="E21" s="301" t="s">
        <v>192</v>
      </c>
      <c r="F21" s="1721" t="s">
        <v>1550</v>
      </c>
      <c r="G21" s="1722"/>
      <c r="H21" s="1723" t="s">
        <v>1551</v>
      </c>
      <c r="I21" s="1724"/>
    </row>
    <row r="22" spans="1:9" s="14" customFormat="1">
      <c r="A22" s="12"/>
      <c r="B22" s="19" t="s">
        <v>1932</v>
      </c>
      <c r="C22" s="1361" t="s">
        <v>1495</v>
      </c>
      <c r="D22" s="1364"/>
      <c r="E22" s="1361"/>
      <c r="F22" s="888" t="s">
        <v>79</v>
      </c>
      <c r="G22" s="888" t="s">
        <v>1554</v>
      </c>
      <c r="H22" s="887" t="s">
        <v>79</v>
      </c>
      <c r="I22" s="887" t="s">
        <v>1554</v>
      </c>
    </row>
    <row r="23" spans="1:9">
      <c r="A23" s="1"/>
      <c r="B23" s="30"/>
      <c r="C23" s="31"/>
      <c r="E23" s="93" t="str">
        <f>IF(OR(ISBLANK(C23),ISBLANK(D23))," ",KOLIC*CENA)</f>
        <v xml:space="preserve"> </v>
      </c>
      <c r="F23" s="872"/>
      <c r="G23" s="872"/>
      <c r="H23" s="1019"/>
      <c r="I23" s="1019"/>
    </row>
    <row r="24" spans="1:9" ht="63.75">
      <c r="A24" s="276" t="s">
        <v>83</v>
      </c>
      <c r="B24" s="567" t="s">
        <v>1605</v>
      </c>
      <c r="C24" s="306"/>
      <c r="D24" s="1355"/>
      <c r="E24" s="301"/>
      <c r="F24" s="864"/>
      <c r="G24" s="864"/>
      <c r="H24" s="878"/>
      <c r="I24" s="878"/>
    </row>
    <row r="25" spans="1:9">
      <c r="A25" s="306"/>
      <c r="B25" s="564" t="s">
        <v>1606</v>
      </c>
      <c r="C25" s="309">
        <v>1</v>
      </c>
      <c r="D25" s="1303"/>
      <c r="E25" s="305" t="str">
        <f>IF(OR(ISBLANK(C25),ISBLANK(D25))," ",KOLIC*CENA)</f>
        <v xml:space="preserve"> </v>
      </c>
      <c r="F25" s="863">
        <v>1</v>
      </c>
      <c r="G25" s="863">
        <f>D25*F25</f>
        <v>0</v>
      </c>
      <c r="H25" s="935"/>
      <c r="I25" s="877">
        <f>D25*H25</f>
        <v>0</v>
      </c>
    </row>
    <row r="26" spans="1:9">
      <c r="A26" s="306"/>
      <c r="B26" s="564"/>
      <c r="C26" s="309"/>
      <c r="D26" s="1305"/>
      <c r="E26" s="301"/>
      <c r="F26" s="864"/>
      <c r="G26" s="864"/>
      <c r="H26" s="878"/>
      <c r="I26" s="878"/>
    </row>
    <row r="27" spans="1:9" ht="53.25">
      <c r="A27" s="276" t="s">
        <v>85</v>
      </c>
      <c r="B27" s="568" t="s">
        <v>1992</v>
      </c>
      <c r="C27" s="309"/>
      <c r="D27" s="1305"/>
      <c r="E27" s="301"/>
      <c r="F27" s="864"/>
      <c r="G27" s="864"/>
      <c r="H27" s="878"/>
      <c r="I27" s="878"/>
    </row>
    <row r="28" spans="1:9">
      <c r="A28" s="306"/>
      <c r="B28" s="564" t="s">
        <v>1606</v>
      </c>
      <c r="C28" s="309">
        <v>1</v>
      </c>
      <c r="D28" s="1303"/>
      <c r="E28" s="305" t="str">
        <f>IF(OR(ISBLANK(C28),ISBLANK(D28))," ",KOLIC*CENA)</f>
        <v xml:space="preserve"> </v>
      </c>
      <c r="F28" s="863">
        <v>1</v>
      </c>
      <c r="G28" s="863">
        <f>D28*F28</f>
        <v>0</v>
      </c>
      <c r="H28" s="935"/>
      <c r="I28" s="877">
        <f>D28*H28</f>
        <v>0</v>
      </c>
    </row>
    <row r="29" spans="1:9" ht="13.5" thickBot="1">
      <c r="A29" s="314"/>
      <c r="B29" s="315"/>
      <c r="C29" s="316"/>
      <c r="D29" s="1356"/>
      <c r="E29" s="318"/>
      <c r="F29" s="1212"/>
      <c r="G29" s="1212"/>
      <c r="H29" s="1020"/>
      <c r="I29" s="1020"/>
    </row>
    <row r="30" spans="1:9" ht="13.5" thickTop="1">
      <c r="A30" s="34"/>
      <c r="B30" s="35"/>
      <c r="C30" s="36"/>
      <c r="D30" s="1357"/>
      <c r="E30" s="378" t="s">
        <v>1561</v>
      </c>
      <c r="F30" s="947"/>
      <c r="G30" s="948" t="s">
        <v>1558</v>
      </c>
      <c r="H30" s="953"/>
      <c r="I30" s="954" t="s">
        <v>1559</v>
      </c>
    </row>
    <row r="31" spans="1:9" ht="14.25" customHeight="1">
      <c r="A31" s="12"/>
      <c r="B31" s="256" t="s">
        <v>1608</v>
      </c>
      <c r="C31" s="258"/>
      <c r="D31" s="1318"/>
      <c r="E31" s="259">
        <f>SUM(E23:E30)</f>
        <v>0</v>
      </c>
      <c r="F31" s="866"/>
      <c r="G31" s="1013">
        <f>SUM(G23:G30)</f>
        <v>0</v>
      </c>
      <c r="H31" s="880"/>
      <c r="I31" s="1021">
        <f>SUM(I23:I30)</f>
        <v>0</v>
      </c>
    </row>
    <row r="32" spans="1:9">
      <c r="A32" s="12" t="s">
        <v>81</v>
      </c>
      <c r="B32" s="16"/>
      <c r="C32" s="13"/>
      <c r="F32" s="872"/>
      <c r="G32" s="872"/>
      <c r="H32" s="1019"/>
      <c r="I32" s="1019"/>
    </row>
    <row r="33" spans="1:9">
      <c r="A33" s="12"/>
      <c r="B33" s="11" t="s">
        <v>1993</v>
      </c>
      <c r="C33" s="13"/>
      <c r="F33" s="872"/>
      <c r="G33" s="872"/>
      <c r="H33" s="1019"/>
      <c r="I33" s="1019"/>
    </row>
    <row r="34" spans="1:9" s="14" customFormat="1">
      <c r="A34" s="12"/>
      <c r="B34" s="19"/>
      <c r="C34" s="18"/>
      <c r="D34" s="1324"/>
      <c r="E34" s="93"/>
      <c r="F34" s="1237"/>
      <c r="G34" s="1237"/>
      <c r="H34" s="1244"/>
      <c r="I34" s="1244"/>
    </row>
    <row r="35" spans="1:9" s="14" customFormat="1">
      <c r="A35" s="12"/>
      <c r="B35" s="19"/>
      <c r="C35" s="1300" t="s">
        <v>79</v>
      </c>
      <c r="D35" s="1365" t="s">
        <v>191</v>
      </c>
      <c r="E35" s="321" t="s">
        <v>192</v>
      </c>
      <c r="F35" s="1759" t="s">
        <v>1550</v>
      </c>
      <c r="G35" s="1760"/>
      <c r="H35" s="1761" t="s">
        <v>1551</v>
      </c>
      <c r="I35" s="1762"/>
    </row>
    <row r="36" spans="1:9" s="14" customFormat="1">
      <c r="A36" s="276"/>
      <c r="B36" s="322"/>
      <c r="C36" s="1361" t="s">
        <v>1495</v>
      </c>
      <c r="D36" s="1364"/>
      <c r="E36" s="1361"/>
      <c r="F36" s="888" t="s">
        <v>79</v>
      </c>
      <c r="G36" s="888" t="s">
        <v>1554</v>
      </c>
      <c r="H36" s="887" t="s">
        <v>79</v>
      </c>
      <c r="I36" s="887" t="s">
        <v>1554</v>
      </c>
    </row>
    <row r="37" spans="1:9">
      <c r="A37" s="12"/>
      <c r="B37" s="28"/>
      <c r="C37" s="13"/>
      <c r="E37" s="93" t="str">
        <f>IF(OR(ISBLANK(C37),ISBLANK(D37))," ",KOLIC*CENA)</f>
        <v xml:space="preserve"> </v>
      </c>
      <c r="F37" s="872"/>
      <c r="G37" s="872"/>
      <c r="H37" s="1019"/>
      <c r="I37" s="1019"/>
    </row>
    <row r="38" spans="1:9" ht="51">
      <c r="A38" s="276" t="s">
        <v>83</v>
      </c>
      <c r="B38" s="573" t="s">
        <v>1609</v>
      </c>
      <c r="C38" s="300"/>
      <c r="D38" s="1304"/>
      <c r="E38" s="301"/>
      <c r="F38" s="864"/>
      <c r="G38" s="864"/>
      <c r="H38" s="878"/>
      <c r="I38" s="878"/>
    </row>
    <row r="39" spans="1:9">
      <c r="A39" s="276"/>
      <c r="B39" s="329"/>
      <c r="C39" s="300"/>
      <c r="D39" s="1304"/>
      <c r="E39" s="301"/>
      <c r="F39" s="864"/>
      <c r="G39" s="864"/>
      <c r="H39" s="878"/>
      <c r="I39" s="878"/>
    </row>
    <row r="40" spans="1:9" ht="12.75" customHeight="1">
      <c r="A40" s="572" t="s">
        <v>1611</v>
      </c>
      <c r="B40" s="570" t="s">
        <v>1994</v>
      </c>
      <c r="C40" s="404"/>
      <c r="D40" s="1311"/>
      <c r="E40" s="405"/>
      <c r="F40" s="946"/>
      <c r="G40" s="946"/>
      <c r="H40" s="952"/>
      <c r="I40" s="952"/>
    </row>
    <row r="41" spans="1:9">
      <c r="A41" s="276"/>
      <c r="B41" s="308" t="s">
        <v>1995</v>
      </c>
      <c r="C41" s="309">
        <v>2</v>
      </c>
      <c r="D41" s="1303"/>
      <c r="E41" s="305" t="str">
        <f>IF(OR(ISBLANK(C41),ISBLANK(D41))," ",KOLIC*CENA)</f>
        <v xml:space="preserve"> </v>
      </c>
      <c r="F41" s="929">
        <v>2</v>
      </c>
      <c r="G41" s="863">
        <f>D41*F41</f>
        <v>0</v>
      </c>
      <c r="H41" s="877"/>
      <c r="I41" s="877">
        <f>D41*H41</f>
        <v>0</v>
      </c>
    </row>
    <row r="42" spans="1:9">
      <c r="A42" s="276"/>
      <c r="B42" s="308" t="s">
        <v>1996</v>
      </c>
      <c r="C42" s="309">
        <v>1</v>
      </c>
      <c r="D42" s="1303"/>
      <c r="E42" s="305" t="str">
        <f>IF(OR(ISBLANK(C42),ISBLANK(D42))," ",KOLIC*CENA)</f>
        <v xml:space="preserve"> </v>
      </c>
      <c r="F42" s="929">
        <v>1</v>
      </c>
      <c r="G42" s="863">
        <f>D42*F42</f>
        <v>0</v>
      </c>
      <c r="H42" s="877"/>
      <c r="I42" s="877">
        <f>D42*H42</f>
        <v>0</v>
      </c>
    </row>
    <row r="43" spans="1:9">
      <c r="A43" s="276"/>
      <c r="B43" s="329"/>
      <c r="C43" s="300"/>
      <c r="D43" s="1304"/>
      <c r="E43" s="301"/>
      <c r="F43" s="864"/>
      <c r="G43" s="864"/>
      <c r="H43" s="878"/>
      <c r="I43" s="878"/>
    </row>
    <row r="44" spans="1:9" ht="12.75" customHeight="1">
      <c r="A44" s="572" t="s">
        <v>1612</v>
      </c>
      <c r="B44" s="570" t="s">
        <v>1997</v>
      </c>
      <c r="C44" s="404"/>
      <c r="D44" s="1311"/>
      <c r="E44" s="405"/>
      <c r="F44" s="946"/>
      <c r="G44" s="946"/>
      <c r="H44" s="952"/>
      <c r="I44" s="952"/>
    </row>
    <row r="45" spans="1:9">
      <c r="A45" s="276"/>
      <c r="B45" s="308" t="s">
        <v>1998</v>
      </c>
      <c r="C45" s="309">
        <v>1</v>
      </c>
      <c r="D45" s="1303"/>
      <c r="E45" s="305" t="str">
        <f>IF(OR(ISBLANK(C45),ISBLANK(D45))," ",KOLIC*CENA)</f>
        <v xml:space="preserve"> </v>
      </c>
      <c r="F45" s="929">
        <v>1</v>
      </c>
      <c r="G45" s="863">
        <f>D45*F45</f>
        <v>0</v>
      </c>
      <c r="H45" s="877"/>
      <c r="I45" s="877">
        <f>D45*H45</f>
        <v>0</v>
      </c>
    </row>
    <row r="46" spans="1:9">
      <c r="A46" s="276"/>
      <c r="B46" s="308" t="s">
        <v>1995</v>
      </c>
      <c r="C46" s="309">
        <v>1</v>
      </c>
      <c r="D46" s="1303"/>
      <c r="E46" s="305" t="str">
        <f>IF(OR(ISBLANK(C46),ISBLANK(D46))," ",KOLIC*CENA)</f>
        <v xml:space="preserve"> </v>
      </c>
      <c r="F46" s="929">
        <v>1</v>
      </c>
      <c r="G46" s="863">
        <f>D46*F46</f>
        <v>0</v>
      </c>
      <c r="H46" s="877"/>
      <c r="I46" s="877">
        <f>D46*H46</f>
        <v>0</v>
      </c>
    </row>
    <row r="47" spans="1:9">
      <c r="A47" s="276"/>
      <c r="B47" s="308"/>
      <c r="C47" s="309"/>
      <c r="D47" s="1305"/>
      <c r="E47" s="305"/>
      <c r="F47" s="929"/>
      <c r="G47" s="863"/>
      <c r="H47" s="877"/>
      <c r="I47" s="877"/>
    </row>
    <row r="48" spans="1:9" ht="25.5">
      <c r="A48" s="276" t="s">
        <v>85</v>
      </c>
      <c r="B48" s="573" t="s">
        <v>2000</v>
      </c>
      <c r="C48" s="300"/>
      <c r="D48" s="1304"/>
      <c r="E48" s="301"/>
      <c r="F48" s="864"/>
      <c r="G48" s="864"/>
      <c r="H48" s="878"/>
      <c r="I48" s="878"/>
    </row>
    <row r="49" spans="1:9">
      <c r="A49" s="276"/>
      <c r="B49" s="308" t="s">
        <v>1999</v>
      </c>
      <c r="C49" s="309">
        <v>1</v>
      </c>
      <c r="D49" s="1303"/>
      <c r="E49" s="305" t="str">
        <f>IF(OR(ISBLANK(C49),ISBLANK(D49))," ",KOLIC*CENA)</f>
        <v xml:space="preserve"> </v>
      </c>
      <c r="F49" s="929">
        <v>1</v>
      </c>
      <c r="G49" s="863">
        <f>D49*F49</f>
        <v>0</v>
      </c>
      <c r="H49" s="877"/>
      <c r="I49" s="877">
        <f>D49*H49</f>
        <v>0</v>
      </c>
    </row>
    <row r="50" spans="1:9">
      <c r="A50" s="572"/>
      <c r="B50" s="308"/>
      <c r="C50" s="403"/>
      <c r="D50" s="1358"/>
      <c r="E50" s="405"/>
      <c r="F50" s="1001"/>
      <c r="G50" s="922"/>
      <c r="H50" s="938"/>
      <c r="I50" s="938"/>
    </row>
    <row r="51" spans="1:9" ht="69.75" customHeight="1">
      <c r="A51" s="572" t="s">
        <v>87</v>
      </c>
      <c r="B51" s="631" t="s">
        <v>2001</v>
      </c>
      <c r="C51" s="404"/>
      <c r="D51" s="1311"/>
      <c r="E51" s="405"/>
      <c r="F51" s="946"/>
      <c r="G51" s="946"/>
      <c r="H51" s="952"/>
      <c r="I51" s="952"/>
    </row>
    <row r="52" spans="1:9">
      <c r="A52" s="276"/>
      <c r="B52" s="308" t="s">
        <v>1999</v>
      </c>
      <c r="C52" s="309">
        <v>1</v>
      </c>
      <c r="D52" s="1303"/>
      <c r="E52" s="305" t="str">
        <f>IF(OR(ISBLANK(C52),ISBLANK(D52))," ",KOLIC*CENA)</f>
        <v xml:space="preserve"> </v>
      </c>
      <c r="F52" s="929">
        <v>1</v>
      </c>
      <c r="G52" s="863">
        <f>D52*F52</f>
        <v>0</v>
      </c>
      <c r="H52" s="877"/>
      <c r="I52" s="877">
        <f>D52*H52</f>
        <v>0</v>
      </c>
    </row>
    <row r="53" spans="1:9">
      <c r="A53" s="572"/>
      <c r="B53" s="308"/>
      <c r="C53" s="403"/>
      <c r="D53" s="1358"/>
      <c r="E53" s="405"/>
      <c r="F53" s="1001"/>
      <c r="G53" s="922"/>
      <c r="H53" s="938"/>
      <c r="I53" s="938"/>
    </row>
    <row r="54" spans="1:9" ht="26.25" customHeight="1">
      <c r="A54" s="572" t="s">
        <v>88</v>
      </c>
      <c r="B54" s="631" t="s">
        <v>2003</v>
      </c>
      <c r="C54" s="404"/>
      <c r="D54" s="1311"/>
      <c r="E54" s="405"/>
      <c r="F54" s="946"/>
      <c r="G54" s="946"/>
      <c r="H54" s="952"/>
      <c r="I54" s="952"/>
    </row>
    <row r="55" spans="1:9">
      <c r="A55" s="276"/>
      <c r="B55" s="308" t="s">
        <v>2002</v>
      </c>
      <c r="C55" s="309">
        <v>5</v>
      </c>
      <c r="D55" s="1303"/>
      <c r="E55" s="305" t="str">
        <f>IF(OR(ISBLANK(C55),ISBLANK(D55))," ",KOLIC*CENA)</f>
        <v xml:space="preserve"> </v>
      </c>
      <c r="F55" s="929">
        <v>5</v>
      </c>
      <c r="G55" s="863">
        <f>D55*F55</f>
        <v>0</v>
      </c>
      <c r="H55" s="877"/>
      <c r="I55" s="877">
        <f>D55*H55</f>
        <v>0</v>
      </c>
    </row>
    <row r="56" spans="1:9">
      <c r="A56" s="572"/>
      <c r="B56" s="308"/>
      <c r="C56" s="403"/>
      <c r="D56" s="1358"/>
      <c r="E56" s="405"/>
      <c r="F56" s="1001"/>
      <c r="G56" s="922"/>
      <c r="H56" s="938"/>
      <c r="I56" s="938"/>
    </row>
    <row r="57" spans="1:9" ht="26.25" customHeight="1">
      <c r="A57" s="572" t="s">
        <v>89</v>
      </c>
      <c r="B57" s="630" t="s">
        <v>2004</v>
      </c>
      <c r="C57" s="404"/>
      <c r="D57" s="1311"/>
      <c r="E57" s="405"/>
      <c r="F57" s="946"/>
      <c r="G57" s="946"/>
      <c r="H57" s="952"/>
      <c r="I57" s="952"/>
    </row>
    <row r="58" spans="1:9">
      <c r="A58" s="276"/>
      <c r="B58" s="308" t="s">
        <v>2002</v>
      </c>
      <c r="C58" s="309">
        <v>2.8</v>
      </c>
      <c r="D58" s="1303"/>
      <c r="E58" s="305" t="str">
        <f>IF(OR(ISBLANK(C58),ISBLANK(D58))," ",KOLIC*CENA)</f>
        <v xml:space="preserve"> </v>
      </c>
      <c r="F58" s="929">
        <v>2.8</v>
      </c>
      <c r="G58" s="863">
        <f>D58*F58</f>
        <v>0</v>
      </c>
      <c r="H58" s="877"/>
      <c r="I58" s="877">
        <f>D58*H58</f>
        <v>0</v>
      </c>
    </row>
    <row r="59" spans="1:9">
      <c r="A59" s="572"/>
      <c r="B59" s="308"/>
      <c r="C59" s="403"/>
      <c r="D59" s="1358"/>
      <c r="E59" s="405"/>
      <c r="F59" s="1001"/>
      <c r="G59" s="922"/>
      <c r="H59" s="938"/>
      <c r="I59" s="938"/>
    </row>
    <row r="60" spans="1:9" ht="26.25" customHeight="1">
      <c r="A60" s="572" t="s">
        <v>45</v>
      </c>
      <c r="B60" s="630" t="s">
        <v>2005</v>
      </c>
      <c r="C60" s="404"/>
      <c r="D60" s="1311"/>
      <c r="E60" s="405"/>
      <c r="F60" s="946"/>
      <c r="G60" s="946"/>
      <c r="H60" s="952"/>
      <c r="I60" s="952"/>
    </row>
    <row r="61" spans="1:9">
      <c r="A61" s="276"/>
      <c r="B61" s="308" t="s">
        <v>49</v>
      </c>
      <c r="C61" s="309">
        <v>1</v>
      </c>
      <c r="D61" s="1303"/>
      <c r="E61" s="305" t="str">
        <f>IF(OR(ISBLANK(C61),ISBLANK(D61))," ",KOLIC*CENA)</f>
        <v xml:space="preserve"> </v>
      </c>
      <c r="F61" s="929">
        <v>1</v>
      </c>
      <c r="G61" s="863">
        <f>D61*F61</f>
        <v>0</v>
      </c>
      <c r="H61" s="877"/>
      <c r="I61" s="877">
        <f>D61*H61</f>
        <v>0</v>
      </c>
    </row>
    <row r="62" spans="1:9">
      <c r="A62" s="34"/>
      <c r="B62" s="399"/>
      <c r="C62" s="391"/>
      <c r="D62" s="1354"/>
      <c r="E62" s="72"/>
      <c r="F62" s="1238"/>
      <c r="G62" s="1239"/>
      <c r="H62" s="1245"/>
      <c r="I62" s="1245"/>
    </row>
    <row r="63" spans="1:9" ht="13.5" thickBot="1">
      <c r="A63" s="314"/>
      <c r="B63" s="315"/>
      <c r="C63" s="316"/>
      <c r="D63" s="1356"/>
      <c r="E63" s="318"/>
      <c r="F63" s="1212"/>
      <c r="G63" s="1212"/>
      <c r="H63" s="1020"/>
      <c r="I63" s="1020"/>
    </row>
    <row r="64" spans="1:9" ht="13.5" thickTop="1">
      <c r="A64" s="34"/>
      <c r="B64" s="35"/>
      <c r="C64" s="36"/>
      <c r="D64" s="1357"/>
      <c r="E64" s="72"/>
      <c r="F64" s="872"/>
      <c r="G64" s="872"/>
      <c r="H64" s="1019"/>
      <c r="I64" s="1019"/>
    </row>
    <row r="65" spans="1:9">
      <c r="A65" s="12"/>
      <c r="B65" s="16"/>
      <c r="C65" s="13"/>
      <c r="E65" s="378" t="s">
        <v>1561</v>
      </c>
      <c r="F65" s="947"/>
      <c r="G65" s="948" t="s">
        <v>1558</v>
      </c>
      <c r="H65" s="953"/>
      <c r="I65" s="1246" t="s">
        <v>1559</v>
      </c>
    </row>
    <row r="66" spans="1:9" ht="15">
      <c r="A66" s="12"/>
      <c r="B66" s="256" t="s">
        <v>1446</v>
      </c>
      <c r="C66" s="258"/>
      <c r="D66" s="1318"/>
      <c r="E66" s="259">
        <f>SUM(E37:E65)</f>
        <v>0</v>
      </c>
      <c r="F66" s="866"/>
      <c r="G66" s="1013">
        <f>SUM(G37:G65)</f>
        <v>0</v>
      </c>
      <c r="H66" s="880"/>
      <c r="I66" s="1021">
        <f>SUM(I37:I65)</f>
        <v>0</v>
      </c>
    </row>
    <row r="67" spans="1:9">
      <c r="B67" s="39" t="s">
        <v>2010</v>
      </c>
      <c r="F67" s="872"/>
      <c r="G67" s="872"/>
      <c r="H67" s="1019"/>
      <c r="I67" s="1019"/>
    </row>
    <row r="68" spans="1:9">
      <c r="B68" s="29"/>
      <c r="F68" s="872"/>
      <c r="G68" s="872"/>
      <c r="H68" s="1019"/>
      <c r="I68" s="1019"/>
    </row>
    <row r="69" spans="1:9" s="14" customFormat="1">
      <c r="A69" s="12"/>
      <c r="B69" s="19"/>
      <c r="C69" s="1300" t="s">
        <v>79</v>
      </c>
      <c r="D69" s="1365" t="s">
        <v>191</v>
      </c>
      <c r="E69" s="321" t="s">
        <v>192</v>
      </c>
      <c r="F69" s="1759" t="s">
        <v>1550</v>
      </c>
      <c r="G69" s="1760"/>
      <c r="H69" s="1761" t="s">
        <v>1551</v>
      </c>
      <c r="I69" s="1762"/>
    </row>
    <row r="70" spans="1:9" s="14" customFormat="1">
      <c r="A70" s="276"/>
      <c r="B70" s="322"/>
      <c r="C70" s="1361" t="s">
        <v>1495</v>
      </c>
      <c r="D70" s="1364"/>
      <c r="E70" s="1361"/>
      <c r="F70" s="888" t="s">
        <v>79</v>
      </c>
      <c r="G70" s="888" t="s">
        <v>1554</v>
      </c>
      <c r="H70" s="887" t="s">
        <v>79</v>
      </c>
      <c r="I70" s="887" t="s">
        <v>1554</v>
      </c>
    </row>
    <row r="71" spans="1:9" s="135" customFormat="1" ht="27.75" customHeight="1">
      <c r="A71" s="336" t="s">
        <v>83</v>
      </c>
      <c r="B71" s="147" t="s">
        <v>2006</v>
      </c>
      <c r="C71" s="639"/>
      <c r="D71" s="1378"/>
      <c r="E71" s="327"/>
      <c r="F71" s="861"/>
      <c r="G71" s="861"/>
      <c r="H71" s="875"/>
      <c r="I71" s="875"/>
    </row>
    <row r="72" spans="1:9">
      <c r="A72" s="276"/>
      <c r="B72" s="640" t="s">
        <v>1660</v>
      </c>
      <c r="C72" s="641">
        <v>2</v>
      </c>
      <c r="D72" s="1379"/>
      <c r="E72" s="305" t="str">
        <f>IF(OR(ISBLANK(C72),ISBLANK(D72))," ",KOLIC*CENA)</f>
        <v xml:space="preserve"> </v>
      </c>
      <c r="F72" s="929">
        <v>2</v>
      </c>
      <c r="G72" s="863">
        <f>D72*F72</f>
        <v>0</v>
      </c>
      <c r="H72" s="877"/>
      <c r="I72" s="877">
        <f>D72*H72</f>
        <v>0</v>
      </c>
    </row>
    <row r="73" spans="1:9" s="76" customFormat="1" ht="12.75" customHeight="1">
      <c r="A73" s="276"/>
      <c r="B73" s="642"/>
      <c r="C73" s="639"/>
      <c r="D73" s="1378"/>
      <c r="E73" s="301" t="str">
        <f>IF(OR(ISBLANK(C73),ISBLANK(D73))," ",KOLIC*CENA)</f>
        <v xml:space="preserve"> </v>
      </c>
      <c r="F73" s="862"/>
      <c r="G73" s="862"/>
      <c r="H73" s="876"/>
      <c r="I73" s="876"/>
    </row>
    <row r="74" spans="1:9" ht="12.75" customHeight="1">
      <c r="A74" s="572" t="s">
        <v>85</v>
      </c>
      <c r="B74" s="147" t="s">
        <v>2007</v>
      </c>
      <c r="C74" s="643"/>
      <c r="D74" s="1380"/>
      <c r="E74" s="405"/>
      <c r="F74" s="946"/>
      <c r="G74" s="946"/>
      <c r="H74" s="952"/>
      <c r="I74" s="952"/>
    </row>
    <row r="75" spans="1:9">
      <c r="A75" s="276"/>
      <c r="B75" s="640" t="s">
        <v>2002</v>
      </c>
      <c r="C75" s="641">
        <v>5.8</v>
      </c>
      <c r="D75" s="1379"/>
      <c r="E75" s="305" t="str">
        <f>IF(OR(ISBLANK(C75),ISBLANK(D75))," ",KOLIC*CENA)</f>
        <v xml:space="preserve"> </v>
      </c>
      <c r="F75" s="929">
        <v>5.8</v>
      </c>
      <c r="G75" s="863">
        <f>D75*F75</f>
        <v>0</v>
      </c>
      <c r="H75" s="877"/>
      <c r="I75" s="877">
        <f>D75*H75</f>
        <v>0</v>
      </c>
    </row>
    <row r="76" spans="1:9">
      <c r="A76" s="572"/>
      <c r="B76" s="640"/>
      <c r="C76" s="644"/>
      <c r="D76" s="1381"/>
      <c r="E76" s="405"/>
      <c r="F76" s="1001"/>
      <c r="G76" s="922"/>
      <c r="H76" s="938"/>
      <c r="I76" s="938"/>
    </row>
    <row r="77" spans="1:9" s="135" customFormat="1" ht="39.75" customHeight="1">
      <c r="A77" s="336" t="s">
        <v>87</v>
      </c>
      <c r="B77" s="645" t="s">
        <v>2009</v>
      </c>
      <c r="C77" s="639"/>
      <c r="D77" s="1378"/>
      <c r="E77" s="327"/>
      <c r="F77" s="861"/>
      <c r="G77" s="861"/>
      <c r="H77" s="875"/>
      <c r="I77" s="875"/>
    </row>
    <row r="78" spans="1:9">
      <c r="A78" s="276"/>
      <c r="B78" s="640" t="s">
        <v>2008</v>
      </c>
      <c r="C78" s="641">
        <v>4.3</v>
      </c>
      <c r="D78" s="1379"/>
      <c r="E78" s="305" t="str">
        <f>IF(OR(ISBLANK(C78),ISBLANK(D78))," ",KOLIC*CENA)</f>
        <v xml:space="preserve"> </v>
      </c>
      <c r="F78" s="929">
        <v>4.3</v>
      </c>
      <c r="G78" s="863">
        <f>D78*F78</f>
        <v>0</v>
      </c>
      <c r="H78" s="877"/>
      <c r="I78" s="877">
        <f>D78*H78</f>
        <v>0</v>
      </c>
    </row>
    <row r="79" spans="1:9" s="76" customFormat="1" ht="12.75" customHeight="1">
      <c r="A79" s="276"/>
      <c r="B79" s="642"/>
      <c r="C79" s="639"/>
      <c r="D79" s="1378"/>
      <c r="E79" s="301" t="str">
        <f>IF(OR(ISBLANK(C79),ISBLANK(D79))," ",KOLIC*CENA)</f>
        <v xml:space="preserve"> </v>
      </c>
      <c r="F79" s="862"/>
      <c r="G79" s="862"/>
      <c r="H79" s="876"/>
      <c r="I79" s="876"/>
    </row>
    <row r="80" spans="1:9" s="135" customFormat="1" ht="51.75" customHeight="1">
      <c r="A80" s="336" t="s">
        <v>88</v>
      </c>
      <c r="B80" s="648" t="s">
        <v>2011</v>
      </c>
      <c r="C80" s="639"/>
      <c r="D80" s="1378"/>
      <c r="E80" s="327"/>
      <c r="F80" s="861"/>
      <c r="G80" s="861"/>
      <c r="H80" s="875"/>
      <c r="I80" s="875"/>
    </row>
    <row r="81" spans="1:9">
      <c r="A81" s="276"/>
      <c r="B81" s="640" t="s">
        <v>2012</v>
      </c>
      <c r="C81" s="641">
        <v>0.5</v>
      </c>
      <c r="D81" s="1379"/>
      <c r="E81" s="305" t="str">
        <f>IF(OR(ISBLANK(C81),ISBLANK(D81))," ",KOLIC*CENA)</f>
        <v xml:space="preserve"> </v>
      </c>
      <c r="F81" s="929">
        <v>0.5</v>
      </c>
      <c r="G81" s="863">
        <f>D81*F81</f>
        <v>0</v>
      </c>
      <c r="H81" s="877"/>
      <c r="I81" s="877">
        <f>D81*H81</f>
        <v>0</v>
      </c>
    </row>
    <row r="82" spans="1:9">
      <c r="A82" s="276"/>
      <c r="B82" s="640" t="s">
        <v>2013</v>
      </c>
      <c r="C82" s="641">
        <v>1</v>
      </c>
      <c r="D82" s="1379"/>
      <c r="E82" s="305" t="str">
        <f>IF(OR(ISBLANK(C82),ISBLANK(D82))," ",KOLIC*CENA)</f>
        <v xml:space="preserve"> </v>
      </c>
      <c r="F82" s="929">
        <v>1</v>
      </c>
      <c r="G82" s="863">
        <f>D82*F82</f>
        <v>0</v>
      </c>
      <c r="H82" s="877"/>
      <c r="I82" s="877">
        <f>D82*H82</f>
        <v>0</v>
      </c>
    </row>
    <row r="83" spans="1:9">
      <c r="A83" s="276"/>
      <c r="B83" s="640" t="s">
        <v>2014</v>
      </c>
      <c r="C83" s="641">
        <v>3</v>
      </c>
      <c r="D83" s="1379"/>
      <c r="E83" s="305" t="str">
        <f>IF(OR(ISBLANK(C83),ISBLANK(D83))," ",KOLIC*CENA)</f>
        <v xml:space="preserve"> </v>
      </c>
      <c r="F83" s="929">
        <v>3</v>
      </c>
      <c r="G83" s="863">
        <f>D83*F83</f>
        <v>0</v>
      </c>
      <c r="H83" s="877"/>
      <c r="I83" s="877">
        <f>D83*H83</f>
        <v>0</v>
      </c>
    </row>
    <row r="84" spans="1:9">
      <c r="A84" s="636"/>
      <c r="B84" s="646" t="s">
        <v>2015</v>
      </c>
      <c r="C84" s="647">
        <v>0.4</v>
      </c>
      <c r="D84" s="1382"/>
      <c r="E84" s="638" t="str">
        <f>IF(OR(ISBLANK(C84),ISBLANK(D84))," ",KOLIC*CENA)</f>
        <v xml:space="preserve"> </v>
      </c>
      <c r="F84" s="1272">
        <v>0.4</v>
      </c>
      <c r="G84" s="1273">
        <f>D84*F84</f>
        <v>0</v>
      </c>
      <c r="H84" s="1275"/>
      <c r="I84" s="1275">
        <f>D84*H84</f>
        <v>0</v>
      </c>
    </row>
    <row r="85" spans="1:9" s="307" customFormat="1" ht="12.75" customHeight="1">
      <c r="A85" s="276"/>
      <c r="B85" s="642"/>
      <c r="C85" s="639"/>
      <c r="D85" s="1378"/>
      <c r="E85" s="301"/>
      <c r="F85" s="862"/>
      <c r="G85" s="862"/>
      <c r="H85" s="876"/>
      <c r="I85" s="876"/>
    </row>
    <row r="86" spans="1:9" s="135" customFormat="1" ht="27.75" customHeight="1">
      <c r="A86" s="577" t="s">
        <v>89</v>
      </c>
      <c r="B86" s="147" t="s">
        <v>2016</v>
      </c>
      <c r="C86" s="643"/>
      <c r="D86" s="1380"/>
      <c r="E86" s="579"/>
      <c r="F86" s="1242"/>
      <c r="G86" s="1242"/>
      <c r="H86" s="1249"/>
      <c r="I86" s="1249"/>
    </row>
    <row r="87" spans="1:9">
      <c r="A87" s="276"/>
      <c r="B87" s="640" t="s">
        <v>1631</v>
      </c>
      <c r="C87" s="641">
        <v>2.5</v>
      </c>
      <c r="D87" s="1379"/>
      <c r="E87" s="305" t="str">
        <f>IF(OR(ISBLANK(C87),ISBLANK(D87))," ",KOLIC*CENA)</f>
        <v xml:space="preserve"> </v>
      </c>
      <c r="F87" s="929">
        <v>2.5</v>
      </c>
      <c r="G87" s="863">
        <f>D87*F87</f>
        <v>0</v>
      </c>
      <c r="H87" s="877"/>
      <c r="I87" s="877">
        <f>D87*H87</f>
        <v>0</v>
      </c>
    </row>
    <row r="88" spans="1:9">
      <c r="A88" s="276"/>
      <c r="B88" s="640"/>
      <c r="C88" s="641"/>
      <c r="D88" s="1383"/>
      <c r="E88" s="305"/>
      <c r="F88" s="929"/>
      <c r="G88" s="863"/>
      <c r="H88" s="877"/>
      <c r="I88" s="877"/>
    </row>
    <row r="89" spans="1:9" s="135" customFormat="1" ht="46.5" customHeight="1">
      <c r="A89" s="336" t="s">
        <v>45</v>
      </c>
      <c r="B89" s="649" t="s">
        <v>2017</v>
      </c>
      <c r="C89" s="639"/>
      <c r="D89" s="1378"/>
      <c r="E89" s="327"/>
      <c r="F89" s="861"/>
      <c r="G89" s="861"/>
      <c r="H89" s="875"/>
      <c r="I89" s="875"/>
    </row>
    <row r="90" spans="1:9">
      <c r="A90" s="276"/>
      <c r="B90" s="640" t="s">
        <v>1660</v>
      </c>
      <c r="C90" s="641">
        <v>2</v>
      </c>
      <c r="D90" s="1379"/>
      <c r="E90" s="305" t="str">
        <f>IF(OR(ISBLANK(C90),ISBLANK(D90))," ",KOLIC*CENA)</f>
        <v xml:space="preserve"> </v>
      </c>
      <c r="F90" s="929">
        <v>2</v>
      </c>
      <c r="G90" s="863">
        <f>D90*F90</f>
        <v>0</v>
      </c>
      <c r="H90" s="877"/>
      <c r="I90" s="877">
        <f>D90*H90</f>
        <v>0</v>
      </c>
    </row>
    <row r="91" spans="1:9" s="76" customFormat="1" ht="12.75" customHeight="1">
      <c r="A91" s="276"/>
      <c r="B91" s="642"/>
      <c r="C91" s="639"/>
      <c r="D91" s="1378"/>
      <c r="E91" s="301" t="str">
        <f>IF(OR(ISBLANK(C91),ISBLANK(D91))," ",KOLIC*CENA)</f>
        <v xml:space="preserve"> </v>
      </c>
      <c r="F91" s="862"/>
      <c r="G91" s="862"/>
      <c r="H91" s="876"/>
      <c r="I91" s="876"/>
    </row>
    <row r="92" spans="1:9" s="135" customFormat="1" ht="27.75" customHeight="1">
      <c r="A92" s="577" t="s">
        <v>46</v>
      </c>
      <c r="B92" s="649" t="s">
        <v>2018</v>
      </c>
      <c r="C92" s="643"/>
      <c r="D92" s="1380"/>
      <c r="E92" s="579"/>
      <c r="F92" s="1242"/>
      <c r="G92" s="1242"/>
      <c r="H92" s="1249"/>
      <c r="I92" s="1249"/>
    </row>
    <row r="93" spans="1:9">
      <c r="A93" s="276"/>
      <c r="B93" s="640" t="s">
        <v>923</v>
      </c>
      <c r="C93" s="641">
        <v>1</v>
      </c>
      <c r="D93" s="1379"/>
      <c r="E93" s="305" t="str">
        <f>IF(OR(ISBLANK(C93),ISBLANK(D93))," ",KOLIC*CENA)</f>
        <v xml:space="preserve"> </v>
      </c>
      <c r="F93" s="929">
        <v>1</v>
      </c>
      <c r="G93" s="863">
        <f>D93*F93</f>
        <v>0</v>
      </c>
      <c r="H93" s="877"/>
      <c r="I93" s="877">
        <f>D93*H93</f>
        <v>0</v>
      </c>
    </row>
    <row r="94" spans="1:9">
      <c r="A94" s="276"/>
      <c r="B94" s="640"/>
      <c r="C94" s="641"/>
      <c r="D94" s="1383"/>
      <c r="E94" s="305"/>
      <c r="F94" s="929"/>
      <c r="G94" s="863"/>
      <c r="H94" s="877"/>
      <c r="I94" s="877"/>
    </row>
    <row r="95" spans="1:9" s="135" customFormat="1" ht="56.25" customHeight="1">
      <c r="A95" s="577" t="s">
        <v>47</v>
      </c>
      <c r="B95" s="648" t="s">
        <v>2019</v>
      </c>
      <c r="C95" s="643"/>
      <c r="D95" s="1380"/>
      <c r="E95" s="579"/>
      <c r="F95" s="1242"/>
      <c r="G95" s="1242"/>
      <c r="H95" s="1249"/>
      <c r="I95" s="1249"/>
    </row>
    <row r="96" spans="1:9">
      <c r="A96" s="276"/>
      <c r="B96" s="640" t="s">
        <v>923</v>
      </c>
      <c r="C96" s="641">
        <v>1</v>
      </c>
      <c r="D96" s="1379"/>
      <c r="E96" s="305" t="str">
        <f>IF(OR(ISBLANK(C96),ISBLANK(D96))," ",KOLIC*CENA)</f>
        <v xml:space="preserve"> </v>
      </c>
      <c r="F96" s="929">
        <v>1</v>
      </c>
      <c r="G96" s="863">
        <f>D96*F96</f>
        <v>0</v>
      </c>
      <c r="H96" s="877"/>
      <c r="I96" s="877">
        <f>D96*H96</f>
        <v>0</v>
      </c>
    </row>
    <row r="97" spans="1:9">
      <c r="A97" s="276"/>
      <c r="B97" s="308"/>
      <c r="C97" s="309"/>
      <c r="D97" s="1305"/>
      <c r="E97" s="305"/>
      <c r="F97" s="929"/>
      <c r="G97" s="863"/>
      <c r="H97" s="877"/>
      <c r="I97" s="877"/>
    </row>
    <row r="98" spans="1:9" s="76" customFormat="1" ht="12.75" customHeight="1">
      <c r="A98" s="632"/>
      <c r="B98" s="633"/>
      <c r="C98" s="634"/>
      <c r="D98" s="1384"/>
      <c r="E98" s="635"/>
      <c r="F98" s="1274"/>
      <c r="G98" s="1274"/>
      <c r="H98" s="1276"/>
      <c r="I98" s="1276"/>
    </row>
    <row r="99" spans="1:9" ht="13.5" thickBot="1">
      <c r="A99" s="363"/>
      <c r="B99" s="364"/>
      <c r="C99" s="317"/>
      <c r="D99" s="1356"/>
      <c r="E99" s="318"/>
      <c r="F99" s="1212"/>
      <c r="G99" s="1212"/>
      <c r="H99" s="1020"/>
      <c r="I99" s="1020"/>
    </row>
    <row r="100" spans="1:9" ht="13.5" thickTop="1">
      <c r="B100" s="29"/>
      <c r="C100" s="37"/>
      <c r="F100" s="872"/>
      <c r="G100" s="872"/>
      <c r="H100" s="1019"/>
      <c r="I100" s="1019"/>
    </row>
    <row r="101" spans="1:9">
      <c r="B101" s="29"/>
      <c r="E101" s="378" t="s">
        <v>1561</v>
      </c>
      <c r="F101" s="947"/>
      <c r="G101" s="948" t="s">
        <v>1558</v>
      </c>
      <c r="H101" s="953"/>
      <c r="I101" s="1246" t="s">
        <v>1559</v>
      </c>
    </row>
    <row r="102" spans="1:9" ht="15">
      <c r="B102" s="383" t="s">
        <v>1629</v>
      </c>
      <c r="C102" s="258"/>
      <c r="D102" s="1359"/>
      <c r="E102" s="278">
        <f>SUM(E71:E101)</f>
        <v>0</v>
      </c>
      <c r="F102" s="866"/>
      <c r="G102" s="1014">
        <f>SUM(G71:G101)</f>
        <v>0</v>
      </c>
      <c r="H102" s="880"/>
      <c r="I102" s="1022">
        <f>SUM(I71:I101)</f>
        <v>0</v>
      </c>
    </row>
    <row r="103" spans="1:9" ht="15">
      <c r="B103" s="575"/>
      <c r="C103" s="251"/>
      <c r="D103" s="1360"/>
      <c r="E103" s="576"/>
      <c r="F103" s="1240"/>
      <c r="G103" s="1241"/>
      <c r="H103" s="1247"/>
      <c r="I103" s="1248"/>
    </row>
    <row r="104" spans="1:9">
      <c r="B104" s="39" t="s">
        <v>2020</v>
      </c>
      <c r="F104" s="872"/>
      <c r="G104" s="872"/>
      <c r="H104" s="1019"/>
      <c r="I104" s="1019"/>
    </row>
    <row r="105" spans="1:9">
      <c r="B105" s="29"/>
      <c r="F105" s="872"/>
      <c r="G105" s="872"/>
      <c r="H105" s="1019"/>
      <c r="I105" s="1019"/>
    </row>
    <row r="106" spans="1:9" s="14" customFormat="1">
      <c r="A106" s="12"/>
      <c r="B106" s="19"/>
      <c r="C106" s="1300" t="s">
        <v>79</v>
      </c>
      <c r="D106" s="1365" t="s">
        <v>191</v>
      </c>
      <c r="E106" s="321" t="s">
        <v>192</v>
      </c>
      <c r="F106" s="1759" t="s">
        <v>1550</v>
      </c>
      <c r="G106" s="1760"/>
      <c r="H106" s="1761" t="s">
        <v>1551</v>
      </c>
      <c r="I106" s="1762"/>
    </row>
    <row r="107" spans="1:9" s="14" customFormat="1">
      <c r="A107" s="276"/>
      <c r="B107" s="322"/>
      <c r="C107" s="1361" t="s">
        <v>1495</v>
      </c>
      <c r="D107" s="1364"/>
      <c r="E107" s="1361"/>
      <c r="F107" s="888" t="s">
        <v>79</v>
      </c>
      <c r="G107" s="888" t="s">
        <v>1554</v>
      </c>
      <c r="H107" s="887" t="s">
        <v>79</v>
      </c>
      <c r="I107" s="887" t="s">
        <v>1554</v>
      </c>
    </row>
    <row r="108" spans="1:9" s="135" customFormat="1" ht="95.25" customHeight="1">
      <c r="A108" s="336" t="s">
        <v>83</v>
      </c>
      <c r="B108" s="574" t="s">
        <v>2021</v>
      </c>
      <c r="C108" s="304"/>
      <c r="D108" s="1304"/>
      <c r="E108" s="327"/>
      <c r="F108" s="861"/>
      <c r="G108" s="861"/>
      <c r="H108" s="875"/>
      <c r="I108" s="875"/>
    </row>
    <row r="109" spans="1:9">
      <c r="A109" s="276"/>
      <c r="B109" s="308" t="s">
        <v>827</v>
      </c>
      <c r="C109" s="309">
        <v>1</v>
      </c>
      <c r="D109" s="1303"/>
      <c r="E109" s="305" t="str">
        <f>IF(OR(ISBLANK(C109),ISBLANK(D109))," ",KOLIC*CENA)</f>
        <v xml:space="preserve"> </v>
      </c>
      <c r="F109" s="929">
        <v>1</v>
      </c>
      <c r="G109" s="863">
        <f>D109*F109</f>
        <v>0</v>
      </c>
      <c r="H109" s="877"/>
      <c r="I109" s="877">
        <f>D109*H109</f>
        <v>0</v>
      </c>
    </row>
    <row r="110" spans="1:9" s="76" customFormat="1" ht="12.75" customHeight="1">
      <c r="A110" s="276"/>
      <c r="B110" s="303"/>
      <c r="C110" s="300"/>
      <c r="D110" s="1304"/>
      <c r="E110" s="301" t="str">
        <f>IF(OR(ISBLANK(C110),ISBLANK(D110))," ",KOLIC*CENA)</f>
        <v xml:space="preserve"> </v>
      </c>
      <c r="F110" s="862"/>
      <c r="G110" s="862"/>
      <c r="H110" s="876"/>
      <c r="I110" s="876"/>
    </row>
    <row r="111" spans="1:9" s="135" customFormat="1" ht="65.25" customHeight="1">
      <c r="A111" s="336" t="s">
        <v>85</v>
      </c>
      <c r="B111" s="574" t="s">
        <v>2022</v>
      </c>
      <c r="C111" s="304"/>
      <c r="D111" s="1304"/>
      <c r="E111" s="327"/>
      <c r="F111" s="861"/>
      <c r="G111" s="861"/>
      <c r="H111" s="875"/>
      <c r="I111" s="875"/>
    </row>
    <row r="112" spans="1:9">
      <c r="A112" s="276"/>
      <c r="B112" s="308" t="s">
        <v>827</v>
      </c>
      <c r="C112" s="309">
        <v>1</v>
      </c>
      <c r="D112" s="1303"/>
      <c r="E112" s="305" t="str">
        <f>IF(OR(ISBLANK(C112),ISBLANK(D112))," ",KOLIC*CENA)</f>
        <v xml:space="preserve"> </v>
      </c>
      <c r="F112" s="929">
        <v>1</v>
      </c>
      <c r="G112" s="863">
        <f>D112*F112</f>
        <v>0</v>
      </c>
      <c r="H112" s="877"/>
      <c r="I112" s="877">
        <f>D112*H112</f>
        <v>0</v>
      </c>
    </row>
    <row r="113" spans="1:9" s="76" customFormat="1" ht="12.75" customHeight="1">
      <c r="A113" s="276"/>
      <c r="B113" s="303"/>
      <c r="C113" s="300"/>
      <c r="D113" s="1304"/>
      <c r="E113" s="301" t="str">
        <f>IF(OR(ISBLANK(C113),ISBLANK(D113))," ",KOLIC*CENA)</f>
        <v xml:space="preserve"> </v>
      </c>
      <c r="F113" s="862"/>
      <c r="G113" s="862"/>
      <c r="H113" s="876"/>
      <c r="I113" s="876"/>
    </row>
    <row r="114" spans="1:9" s="135" customFormat="1" ht="39" customHeight="1">
      <c r="A114" s="336" t="s">
        <v>87</v>
      </c>
      <c r="B114" s="574" t="s">
        <v>2023</v>
      </c>
      <c r="C114" s="304"/>
      <c r="D114" s="1304"/>
      <c r="E114" s="327"/>
      <c r="F114" s="861"/>
      <c r="G114" s="861"/>
      <c r="H114" s="875"/>
      <c r="I114" s="875"/>
    </row>
    <row r="115" spans="1:9">
      <c r="A115" s="276"/>
      <c r="B115" s="308" t="s">
        <v>827</v>
      </c>
      <c r="C115" s="309">
        <v>1</v>
      </c>
      <c r="D115" s="1303"/>
      <c r="E115" s="305" t="str">
        <f>IF(OR(ISBLANK(C115),ISBLANK(D115))," ",KOLIC*CENA)</f>
        <v xml:space="preserve"> </v>
      </c>
      <c r="F115" s="929">
        <v>1</v>
      </c>
      <c r="G115" s="863">
        <f>D115*F115</f>
        <v>0</v>
      </c>
      <c r="H115" s="877"/>
      <c r="I115" s="877">
        <f>D115*H115</f>
        <v>0</v>
      </c>
    </row>
    <row r="116" spans="1:9" s="76" customFormat="1" ht="12.75" customHeight="1">
      <c r="A116" s="276"/>
      <c r="B116" s="303"/>
      <c r="C116" s="300"/>
      <c r="D116" s="1304"/>
      <c r="E116" s="301" t="str">
        <f>IF(OR(ISBLANK(C116),ISBLANK(D116))," ",KOLIC*CENA)</f>
        <v xml:space="preserve"> </v>
      </c>
      <c r="F116" s="862"/>
      <c r="G116" s="862"/>
      <c r="H116" s="876"/>
      <c r="I116" s="876"/>
    </row>
    <row r="117" spans="1:9" ht="13.5" thickBot="1">
      <c r="A117" s="352"/>
      <c r="B117" s="353"/>
      <c r="C117" s="354"/>
      <c r="D117" s="1315"/>
      <c r="E117" s="355"/>
      <c r="F117" s="1003"/>
      <c r="G117" s="1003"/>
      <c r="H117" s="997"/>
      <c r="I117" s="997"/>
    </row>
    <row r="118" spans="1:9" ht="13.5" thickTop="1">
      <c r="B118" s="29"/>
      <c r="C118" s="37"/>
      <c r="F118" s="872"/>
      <c r="G118" s="872"/>
      <c r="H118" s="1019"/>
      <c r="I118" s="1019"/>
    </row>
    <row r="119" spans="1:9">
      <c r="B119" s="29"/>
      <c r="E119" s="378" t="s">
        <v>1561</v>
      </c>
      <c r="F119" s="947"/>
      <c r="G119" s="948" t="s">
        <v>1558</v>
      </c>
      <c r="H119" s="953"/>
      <c r="I119" s="1246" t="s">
        <v>1559</v>
      </c>
    </row>
    <row r="120" spans="1:9" ht="15">
      <c r="B120" s="383" t="s">
        <v>1635</v>
      </c>
      <c r="C120" s="258"/>
      <c r="D120" s="1359"/>
      <c r="E120" s="278">
        <f>SUM(E108:E119)</f>
        <v>0</v>
      </c>
      <c r="F120" s="866"/>
      <c r="G120" s="1014">
        <f>SUM(G108:G119)</f>
        <v>0</v>
      </c>
      <c r="H120" s="880"/>
      <c r="I120" s="1022">
        <f>SUM(I108:I119)</f>
        <v>0</v>
      </c>
    </row>
    <row r="121" spans="1:9" ht="15">
      <c r="B121" s="575"/>
      <c r="C121" s="251"/>
      <c r="D121" s="1360"/>
      <c r="E121" s="576"/>
      <c r="F121" s="1240"/>
      <c r="G121" s="1241"/>
      <c r="H121" s="1247"/>
      <c r="I121" s="1248"/>
    </row>
    <row r="122" spans="1:9">
      <c r="B122" s="39" t="s">
        <v>2045</v>
      </c>
      <c r="F122" s="872"/>
      <c r="G122" s="872"/>
      <c r="H122" s="1019"/>
      <c r="I122" s="1019"/>
    </row>
    <row r="123" spans="1:9">
      <c r="B123" s="29"/>
      <c r="F123" s="872"/>
      <c r="G123" s="872"/>
      <c r="H123" s="1019"/>
      <c r="I123" s="1019"/>
    </row>
    <row r="124" spans="1:9" s="14" customFormat="1">
      <c r="A124" s="12"/>
      <c r="B124" s="19"/>
      <c r="C124" s="1300" t="s">
        <v>79</v>
      </c>
      <c r="D124" s="1365" t="s">
        <v>191</v>
      </c>
      <c r="E124" s="321" t="s">
        <v>192</v>
      </c>
      <c r="F124" s="1759" t="s">
        <v>1550</v>
      </c>
      <c r="G124" s="1760"/>
      <c r="H124" s="1761" t="s">
        <v>1551</v>
      </c>
      <c r="I124" s="1762"/>
    </row>
    <row r="125" spans="1:9" s="14" customFormat="1">
      <c r="A125" s="276"/>
      <c r="B125" s="322"/>
      <c r="C125" s="1361" t="s">
        <v>1495</v>
      </c>
      <c r="D125" s="1364"/>
      <c r="E125" s="1361"/>
      <c r="F125" s="888" t="s">
        <v>79</v>
      </c>
      <c r="G125" s="888" t="s">
        <v>1554</v>
      </c>
      <c r="H125" s="887" t="s">
        <v>79</v>
      </c>
      <c r="I125" s="887" t="s">
        <v>1554</v>
      </c>
    </row>
    <row r="126" spans="1:9" s="135" customFormat="1" ht="56.25" customHeight="1">
      <c r="A126" s="336" t="s">
        <v>83</v>
      </c>
      <c r="B126" s="574" t="s">
        <v>2024</v>
      </c>
      <c r="C126" s="304"/>
      <c r="D126" s="1304"/>
      <c r="E126" s="327"/>
      <c r="F126" s="861"/>
      <c r="G126" s="861"/>
      <c r="H126" s="875"/>
      <c r="I126" s="875"/>
    </row>
    <row r="127" spans="1:9">
      <c r="A127" s="276"/>
      <c r="B127" s="308" t="s">
        <v>827</v>
      </c>
      <c r="C127" s="309">
        <v>1</v>
      </c>
      <c r="D127" s="1303"/>
      <c r="E127" s="305" t="str">
        <f>IF(OR(ISBLANK(C127),ISBLANK(D127))," ",KOLIC*CENA)</f>
        <v xml:space="preserve"> </v>
      </c>
      <c r="F127" s="929">
        <v>1</v>
      </c>
      <c r="G127" s="863">
        <f>D127*F127</f>
        <v>0</v>
      </c>
      <c r="H127" s="877"/>
      <c r="I127" s="877">
        <f>D127*H127</f>
        <v>0</v>
      </c>
    </row>
    <row r="128" spans="1:9" s="135" customFormat="1" ht="13.5" customHeight="1">
      <c r="A128" s="577"/>
      <c r="B128" s="574"/>
      <c r="C128" s="390"/>
      <c r="D128" s="1311"/>
      <c r="E128" s="579"/>
      <c r="F128" s="1242"/>
      <c r="G128" s="1242"/>
      <c r="H128" s="1249"/>
      <c r="I128" s="1249"/>
    </row>
    <row r="129" spans="1:9" s="135" customFormat="1" ht="43.5" customHeight="1">
      <c r="A129" s="336" t="s">
        <v>85</v>
      </c>
      <c r="B129" s="574" t="s">
        <v>2025</v>
      </c>
      <c r="C129" s="304"/>
      <c r="D129" s="1304"/>
      <c r="E129" s="327"/>
      <c r="F129" s="861"/>
      <c r="G129" s="861"/>
      <c r="H129" s="875"/>
      <c r="I129" s="875"/>
    </row>
    <row r="130" spans="1:9">
      <c r="A130" s="276"/>
      <c r="B130" s="308" t="s">
        <v>2002</v>
      </c>
      <c r="C130" s="309">
        <v>8</v>
      </c>
      <c r="D130" s="1303"/>
      <c r="E130" s="305" t="str">
        <f>IF(OR(ISBLANK(C130),ISBLANK(D130))," ",KOLIC*CENA)</f>
        <v xml:space="preserve"> </v>
      </c>
      <c r="F130" s="929">
        <v>8</v>
      </c>
      <c r="G130" s="863">
        <f>D130*F130</f>
        <v>0</v>
      </c>
      <c r="H130" s="877"/>
      <c r="I130" s="877">
        <f>D130*H130</f>
        <v>0</v>
      </c>
    </row>
    <row r="131" spans="1:9" s="135" customFormat="1" ht="13.5" customHeight="1">
      <c r="A131" s="577"/>
      <c r="B131" s="574"/>
      <c r="C131" s="390"/>
      <c r="D131" s="1311"/>
      <c r="E131" s="579"/>
      <c r="F131" s="1242"/>
      <c r="G131" s="1242"/>
      <c r="H131" s="1249"/>
      <c r="I131" s="1249"/>
    </row>
    <row r="132" spans="1:9" ht="93" customHeight="1">
      <c r="A132" s="572" t="s">
        <v>87</v>
      </c>
      <c r="B132" s="574" t="s">
        <v>2026</v>
      </c>
      <c r="C132" s="404"/>
      <c r="D132" s="1311"/>
      <c r="E132" s="405"/>
      <c r="F132" s="946"/>
      <c r="G132" s="946"/>
      <c r="H132" s="952"/>
      <c r="I132" s="952"/>
    </row>
    <row r="133" spans="1:9">
      <c r="A133" s="276"/>
      <c r="B133" s="308" t="s">
        <v>2027</v>
      </c>
      <c r="C133" s="309">
        <v>3</v>
      </c>
      <c r="D133" s="1303"/>
      <c r="E133" s="305" t="str">
        <f>IF(OR(ISBLANK(C133),ISBLANK(D133))," ",KOLIC*CENA)</f>
        <v xml:space="preserve"> </v>
      </c>
      <c r="F133" s="929">
        <v>3</v>
      </c>
      <c r="G133" s="863">
        <f>D133*F133</f>
        <v>0</v>
      </c>
      <c r="H133" s="877"/>
      <c r="I133" s="877">
        <f>D133*H133</f>
        <v>0</v>
      </c>
    </row>
    <row r="134" spans="1:9">
      <c r="A134" s="276"/>
      <c r="B134" s="308" t="s">
        <v>2028</v>
      </c>
      <c r="C134" s="309">
        <v>1</v>
      </c>
      <c r="D134" s="1303"/>
      <c r="E134" s="305" t="str">
        <f>IF(OR(ISBLANK(C134),ISBLANK(D134))," ",KOLIC*CENA)</f>
        <v xml:space="preserve"> </v>
      </c>
      <c r="F134" s="929">
        <v>1</v>
      </c>
      <c r="G134" s="863">
        <f>D134*F134</f>
        <v>0</v>
      </c>
      <c r="H134" s="877"/>
      <c r="I134" s="877">
        <f>D134*H134</f>
        <v>0</v>
      </c>
    </row>
    <row r="135" spans="1:9">
      <c r="A135" s="276"/>
      <c r="B135" s="308" t="s">
        <v>2029</v>
      </c>
      <c r="C135" s="309">
        <v>1</v>
      </c>
      <c r="D135" s="1303"/>
      <c r="E135" s="305" t="str">
        <f>IF(OR(ISBLANK(C135),ISBLANK(D135))," ",KOLIC*CENA)</f>
        <v xml:space="preserve"> </v>
      </c>
      <c r="F135" s="929">
        <v>1</v>
      </c>
      <c r="G135" s="863">
        <f>D135*F135</f>
        <v>0</v>
      </c>
      <c r="H135" s="877"/>
      <c r="I135" s="877">
        <f>D135*H135</f>
        <v>0</v>
      </c>
    </row>
    <row r="136" spans="1:9">
      <c r="A136" s="276"/>
      <c r="B136" s="308"/>
      <c r="C136" s="309"/>
      <c r="D136" s="1305"/>
      <c r="E136" s="305"/>
      <c r="F136" s="929"/>
      <c r="G136" s="863"/>
      <c r="H136" s="877"/>
      <c r="I136" s="877"/>
    </row>
    <row r="137" spans="1:9" ht="31.5" customHeight="1">
      <c r="A137" s="572" t="s">
        <v>88</v>
      </c>
      <c r="B137" s="574" t="s">
        <v>2030</v>
      </c>
      <c r="C137" s="404"/>
      <c r="D137" s="1311"/>
      <c r="E137" s="405"/>
      <c r="F137" s="1243"/>
      <c r="G137" s="946"/>
      <c r="H137" s="952"/>
      <c r="I137" s="952"/>
    </row>
    <row r="138" spans="1:9">
      <c r="A138" s="276"/>
      <c r="B138" s="308" t="s">
        <v>2032</v>
      </c>
      <c r="C138" s="309">
        <v>1</v>
      </c>
      <c r="D138" s="1303"/>
      <c r="E138" s="305" t="str">
        <f>IF(OR(ISBLANK(C138),ISBLANK(D138))," ",KOLIC*CENA)</f>
        <v xml:space="preserve"> </v>
      </c>
      <c r="F138" s="929">
        <v>1</v>
      </c>
      <c r="G138" s="863">
        <f>D138*F138</f>
        <v>0</v>
      </c>
      <c r="H138" s="877"/>
      <c r="I138" s="877">
        <f>D138*H138</f>
        <v>0</v>
      </c>
    </row>
    <row r="139" spans="1:9" s="76" customFormat="1" ht="12.75" customHeight="1">
      <c r="A139" s="276"/>
      <c r="B139" s="303"/>
      <c r="C139" s="300"/>
      <c r="D139" s="1304"/>
      <c r="E139" s="301" t="str">
        <f>IF(OR(ISBLANK(C139),ISBLANK(D139))," ",KOLIC*CENA)</f>
        <v xml:space="preserve"> </v>
      </c>
      <c r="F139" s="862"/>
      <c r="G139" s="862"/>
      <c r="H139" s="876"/>
      <c r="I139" s="876"/>
    </row>
    <row r="140" spans="1:9" ht="13.5" thickBot="1">
      <c r="A140" s="352"/>
      <c r="B140" s="353"/>
      <c r="C140" s="354"/>
      <c r="D140" s="1315"/>
      <c r="E140" s="355"/>
      <c r="F140" s="1003"/>
      <c r="G140" s="1003"/>
      <c r="H140" s="997"/>
      <c r="I140" s="997"/>
    </row>
    <row r="141" spans="1:9" ht="13.5" thickTop="1">
      <c r="B141" s="29"/>
      <c r="C141" s="37"/>
      <c r="F141" s="872"/>
      <c r="G141" s="872"/>
      <c r="H141" s="1019"/>
      <c r="I141" s="1019"/>
    </row>
    <row r="142" spans="1:9">
      <c r="B142" s="29"/>
      <c r="E142" s="378" t="s">
        <v>1561</v>
      </c>
      <c r="F142" s="947"/>
      <c r="G142" s="948" t="s">
        <v>1558</v>
      </c>
      <c r="H142" s="953"/>
      <c r="I142" s="1246" t="s">
        <v>1559</v>
      </c>
    </row>
    <row r="143" spans="1:9" ht="15">
      <c r="B143" s="383" t="s">
        <v>1636</v>
      </c>
      <c r="C143" s="258"/>
      <c r="D143" s="1359"/>
      <c r="E143" s="278">
        <f>SUM(E126:E142)</f>
        <v>0</v>
      </c>
      <c r="F143" s="866"/>
      <c r="G143" s="1014">
        <f>SUM(G126:G142)</f>
        <v>0</v>
      </c>
      <c r="H143" s="880"/>
      <c r="I143" s="1022">
        <f>SUM(I126:I142)</f>
        <v>0</v>
      </c>
    </row>
    <row r="144" spans="1:9" ht="15">
      <c r="B144" s="575"/>
      <c r="C144" s="251"/>
      <c r="D144" s="1360"/>
      <c r="E144" s="576"/>
      <c r="F144" s="1240"/>
      <c r="G144" s="1241"/>
      <c r="H144" s="1247"/>
      <c r="I144" s="1248"/>
    </row>
    <row r="145" spans="1:9" s="76" customFormat="1" ht="12.75" customHeight="1">
      <c r="A145" s="7"/>
      <c r="B145" s="109" t="s">
        <v>2031</v>
      </c>
      <c r="C145" s="1295"/>
      <c r="D145" s="1314"/>
      <c r="E145" s="3"/>
      <c r="F145" s="931"/>
      <c r="G145" s="931"/>
      <c r="H145" s="1250"/>
      <c r="I145" s="1250"/>
    </row>
    <row r="146" spans="1:9" s="76" customFormat="1" ht="14.25" customHeight="1">
      <c r="A146" s="7"/>
      <c r="B146" s="109"/>
      <c r="C146" s="1295"/>
      <c r="D146" s="1314"/>
      <c r="E146" s="3"/>
      <c r="F146" s="931"/>
      <c r="G146" s="931"/>
      <c r="H146" s="1250"/>
      <c r="I146" s="1250"/>
    </row>
    <row r="147" spans="1:9" s="14" customFormat="1">
      <c r="A147" s="12"/>
      <c r="B147" s="19" t="s">
        <v>1566</v>
      </c>
      <c r="C147" s="1300" t="s">
        <v>79</v>
      </c>
      <c r="D147" s="1365" t="s">
        <v>191</v>
      </c>
      <c r="E147" s="321" t="s">
        <v>192</v>
      </c>
      <c r="F147" s="1759" t="s">
        <v>1550</v>
      </c>
      <c r="G147" s="1760"/>
      <c r="H147" s="1761" t="s">
        <v>1551</v>
      </c>
      <c r="I147" s="1762"/>
    </row>
    <row r="148" spans="1:9" s="14" customFormat="1">
      <c r="A148" s="276"/>
      <c r="B148" s="322"/>
      <c r="C148" s="1361" t="s">
        <v>1495</v>
      </c>
      <c r="D148" s="1364"/>
      <c r="E148" s="1361"/>
      <c r="F148" s="888" t="s">
        <v>79</v>
      </c>
      <c r="G148" s="888" t="s">
        <v>1554</v>
      </c>
      <c r="H148" s="887" t="s">
        <v>79</v>
      </c>
      <c r="I148" s="887" t="s">
        <v>1554</v>
      </c>
    </row>
    <row r="149" spans="1:9">
      <c r="A149" s="348"/>
      <c r="B149" s="331"/>
      <c r="C149" s="332"/>
      <c r="D149" s="1304"/>
      <c r="E149" s="301"/>
      <c r="F149" s="864"/>
      <c r="G149" s="864"/>
      <c r="H149" s="878"/>
      <c r="I149" s="878"/>
    </row>
    <row r="150" spans="1:9" s="76" customFormat="1" ht="42.75" customHeight="1">
      <c r="A150" s="334" t="s">
        <v>83</v>
      </c>
      <c r="B150" s="574" t="s">
        <v>2033</v>
      </c>
      <c r="C150" s="300"/>
      <c r="D150" s="1304"/>
      <c r="E150" s="301" t="str">
        <f>IF(OR(ISBLANK(C150),ISBLANK(D150))," ",KOLIC*CENA)</f>
        <v xml:space="preserve"> </v>
      </c>
      <c r="F150" s="862"/>
      <c r="G150" s="862"/>
      <c r="H150" s="876"/>
      <c r="I150" s="876"/>
    </row>
    <row r="151" spans="1:9">
      <c r="A151" s="276"/>
      <c r="B151" s="308" t="s">
        <v>1626</v>
      </c>
      <c r="C151" s="309">
        <v>1</v>
      </c>
      <c r="D151" s="1303"/>
      <c r="E151" s="305" t="str">
        <f>IF(OR(ISBLANK(C151),ISBLANK(D151))," ",KOLIC*CENA)</f>
        <v xml:space="preserve"> </v>
      </c>
      <c r="F151" s="929">
        <v>1</v>
      </c>
      <c r="G151" s="863">
        <f>D151*F151</f>
        <v>0</v>
      </c>
      <c r="H151" s="877"/>
      <c r="I151" s="877">
        <f>D151*H151</f>
        <v>0</v>
      </c>
    </row>
    <row r="152" spans="1:9">
      <c r="A152" s="572"/>
      <c r="B152" s="308"/>
      <c r="C152" s="403"/>
      <c r="D152" s="1358"/>
      <c r="E152" s="405"/>
      <c r="F152" s="1001"/>
      <c r="G152" s="922"/>
      <c r="H152" s="938"/>
      <c r="I152" s="938"/>
    </row>
    <row r="153" spans="1:9" ht="13.5" thickBot="1">
      <c r="A153" s="319"/>
      <c r="B153" s="580"/>
      <c r="C153" s="581"/>
      <c r="D153" s="1356"/>
      <c r="E153" s="510" t="str">
        <f>IF(OR(ISBLANK(C153),ISBLANK(D153))," ",KOLIC*CENA)</f>
        <v xml:space="preserve"> </v>
      </c>
      <c r="F153" s="1212"/>
      <c r="G153" s="1212"/>
      <c r="H153" s="1020"/>
      <c r="I153" s="1020"/>
    </row>
    <row r="154" spans="1:9" ht="11.25" customHeight="1" thickTop="1">
      <c r="A154" s="120"/>
      <c r="B154" s="69"/>
      <c r="C154" s="70"/>
      <c r="D154" s="1369"/>
      <c r="E154" s="110"/>
      <c r="F154" s="872"/>
      <c r="G154" s="872"/>
      <c r="H154" s="1019"/>
      <c r="I154" s="1019"/>
    </row>
    <row r="155" spans="1:9">
      <c r="A155" s="115"/>
      <c r="B155" s="29"/>
      <c r="C155" s="1295"/>
      <c r="E155" s="378" t="s">
        <v>1561</v>
      </c>
      <c r="F155" s="947"/>
      <c r="G155" s="948" t="s">
        <v>1558</v>
      </c>
      <c r="H155" s="953"/>
      <c r="I155" s="1246" t="s">
        <v>1559</v>
      </c>
    </row>
    <row r="156" spans="1:9" ht="15">
      <c r="A156" s="115"/>
      <c r="B156" s="383" t="s">
        <v>2034</v>
      </c>
      <c r="C156" s="257"/>
      <c r="D156" s="1318"/>
      <c r="E156" s="259">
        <f>SUM(E151:E155)</f>
        <v>0</v>
      </c>
      <c r="F156" s="866"/>
      <c r="G156" s="1013">
        <f>SUM(G150:G155)</f>
        <v>0</v>
      </c>
      <c r="H156" s="880"/>
      <c r="I156" s="1021">
        <f>SUM(I150:I155)</f>
        <v>0</v>
      </c>
    </row>
    <row r="157" spans="1:9">
      <c r="A157" s="7"/>
      <c r="B157" s="109"/>
      <c r="C157" s="1295"/>
      <c r="F157" s="872"/>
      <c r="G157" s="872"/>
      <c r="H157" s="1019"/>
      <c r="I157" s="1019"/>
    </row>
    <row r="158" spans="1:9">
      <c r="B158" s="39" t="s">
        <v>2035</v>
      </c>
      <c r="F158" s="872"/>
      <c r="G158" s="872"/>
      <c r="H158" s="1019"/>
      <c r="I158" s="1019"/>
    </row>
    <row r="159" spans="1:9">
      <c r="B159" s="29"/>
      <c r="F159" s="872"/>
      <c r="G159" s="872"/>
      <c r="H159" s="1019"/>
      <c r="I159" s="1019"/>
    </row>
    <row r="160" spans="1:9" s="14" customFormat="1">
      <c r="A160" s="12"/>
      <c r="B160" s="19"/>
      <c r="C160" s="1300" t="s">
        <v>79</v>
      </c>
      <c r="D160" s="1365" t="s">
        <v>191</v>
      </c>
      <c r="E160" s="321" t="s">
        <v>192</v>
      </c>
      <c r="F160" s="1759" t="s">
        <v>1550</v>
      </c>
      <c r="G160" s="1760"/>
      <c r="H160" s="1761" t="s">
        <v>1551</v>
      </c>
      <c r="I160" s="1762"/>
    </row>
    <row r="161" spans="1:9" s="14" customFormat="1">
      <c r="A161" s="276"/>
      <c r="B161" s="322"/>
      <c r="C161" s="1361" t="s">
        <v>1495</v>
      </c>
      <c r="D161" s="1364"/>
      <c r="E161" s="1361"/>
      <c r="F161" s="888" t="s">
        <v>79</v>
      </c>
      <c r="G161" s="888" t="s">
        <v>1554</v>
      </c>
      <c r="H161" s="887" t="s">
        <v>79</v>
      </c>
      <c r="I161" s="887" t="s">
        <v>1554</v>
      </c>
    </row>
    <row r="162" spans="1:9" s="135" customFormat="1" ht="45.75" customHeight="1">
      <c r="A162" s="336" t="s">
        <v>83</v>
      </c>
      <c r="B162" s="574" t="s">
        <v>2036</v>
      </c>
      <c r="C162" s="304"/>
      <c r="D162" s="1304"/>
      <c r="E162" s="327"/>
      <c r="F162" s="861"/>
      <c r="G162" s="861"/>
      <c r="H162" s="875"/>
      <c r="I162" s="875"/>
    </row>
    <row r="163" spans="1:9">
      <c r="A163" s="276"/>
      <c r="B163" s="308" t="s">
        <v>923</v>
      </c>
      <c r="C163" s="309">
        <v>1</v>
      </c>
      <c r="D163" s="1303"/>
      <c r="E163" s="305" t="str">
        <f>IF(OR(ISBLANK(C163),ISBLANK(D163))," ",KOLIC*CENA)</f>
        <v xml:space="preserve"> </v>
      </c>
      <c r="F163" s="929">
        <v>1</v>
      </c>
      <c r="G163" s="863">
        <f>D163*F163</f>
        <v>0</v>
      </c>
      <c r="H163" s="877"/>
      <c r="I163" s="877">
        <f>D163*H163</f>
        <v>0</v>
      </c>
    </row>
    <row r="164" spans="1:9" s="76" customFormat="1" ht="12.75" customHeight="1">
      <c r="A164" s="276"/>
      <c r="B164" s="303"/>
      <c r="C164" s="300"/>
      <c r="D164" s="1304"/>
      <c r="E164" s="301" t="str">
        <f>IF(OR(ISBLANK(C164),ISBLANK(D164))," ",KOLIC*CENA)</f>
        <v xml:space="preserve"> </v>
      </c>
      <c r="F164" s="862"/>
      <c r="G164" s="862"/>
      <c r="H164" s="876"/>
      <c r="I164" s="876"/>
    </row>
    <row r="165" spans="1:9" s="135" customFormat="1" ht="57" customHeight="1">
      <c r="A165" s="336" t="s">
        <v>85</v>
      </c>
      <c r="B165" s="631" t="s">
        <v>2037</v>
      </c>
      <c r="C165" s="304"/>
      <c r="D165" s="1304"/>
      <c r="E165" s="327"/>
      <c r="F165" s="861"/>
      <c r="G165" s="861"/>
      <c r="H165" s="875"/>
      <c r="I165" s="875"/>
    </row>
    <row r="166" spans="1:9">
      <c r="A166" s="276"/>
      <c r="B166" s="308" t="s">
        <v>923</v>
      </c>
      <c r="C166" s="309">
        <v>1</v>
      </c>
      <c r="D166" s="1303"/>
      <c r="E166" s="305" t="str">
        <f>IF(OR(ISBLANK(C166),ISBLANK(D166))," ",KOLIC*CENA)</f>
        <v xml:space="preserve"> </v>
      </c>
      <c r="F166" s="929">
        <v>1</v>
      </c>
      <c r="G166" s="863">
        <f>D166*F166</f>
        <v>0</v>
      </c>
      <c r="H166" s="877"/>
      <c r="I166" s="877">
        <f>D166*H166</f>
        <v>0</v>
      </c>
    </row>
    <row r="167" spans="1:9" s="76" customFormat="1" ht="12.75" customHeight="1">
      <c r="A167" s="276"/>
      <c r="B167" s="303"/>
      <c r="C167" s="300"/>
      <c r="D167" s="1304"/>
      <c r="E167" s="301" t="str">
        <f>IF(OR(ISBLANK(C167),ISBLANK(D167))," ",KOLIC*CENA)</f>
        <v xml:space="preserve"> </v>
      </c>
      <c r="F167" s="862"/>
      <c r="G167" s="862"/>
      <c r="H167" s="876"/>
      <c r="I167" s="876"/>
    </row>
    <row r="168" spans="1:9" ht="13.5" thickBot="1">
      <c r="A168" s="352"/>
      <c r="B168" s="353"/>
      <c r="C168" s="354"/>
      <c r="D168" s="1315"/>
      <c r="E168" s="355"/>
      <c r="F168" s="1003"/>
      <c r="G168" s="1003"/>
      <c r="H168" s="997"/>
      <c r="I168" s="997"/>
    </row>
    <row r="169" spans="1:9" ht="13.5" thickTop="1">
      <c r="B169" s="29"/>
      <c r="C169" s="37"/>
      <c r="F169" s="872"/>
      <c r="G169" s="872"/>
      <c r="H169" s="1019"/>
      <c r="I169" s="1019"/>
    </row>
    <row r="170" spans="1:9">
      <c r="B170" s="29"/>
      <c r="E170" s="378" t="s">
        <v>1561</v>
      </c>
      <c r="F170" s="947"/>
      <c r="G170" s="948" t="s">
        <v>1558</v>
      </c>
      <c r="H170" s="953"/>
      <c r="I170" s="1246" t="s">
        <v>1559</v>
      </c>
    </row>
    <row r="171" spans="1:9" ht="15">
      <c r="B171" s="383" t="s">
        <v>2038</v>
      </c>
      <c r="C171" s="258"/>
      <c r="D171" s="1359"/>
      <c r="E171" s="278">
        <f>SUM(E162:E170)</f>
        <v>0</v>
      </c>
      <c r="F171" s="866"/>
      <c r="G171" s="1014">
        <f>SUM(G162:G170)</f>
        <v>0</v>
      </c>
      <c r="H171" s="880"/>
      <c r="I171" s="1022">
        <f>SUM(I162:I170)</f>
        <v>0</v>
      </c>
    </row>
    <row r="172" spans="1:9">
      <c r="A172" s="7"/>
      <c r="B172" s="109"/>
      <c r="C172" s="1295"/>
      <c r="F172" s="872"/>
      <c r="G172" s="872"/>
      <c r="H172" s="1019"/>
      <c r="I172" s="1019"/>
    </row>
    <row r="173" spans="1:9">
      <c r="B173" s="39" t="s">
        <v>2039</v>
      </c>
      <c r="F173" s="872"/>
      <c r="G173" s="872"/>
      <c r="H173" s="1019"/>
      <c r="I173" s="1019"/>
    </row>
    <row r="174" spans="1:9">
      <c r="B174" s="29"/>
      <c r="F174" s="872"/>
      <c r="G174" s="872"/>
      <c r="H174" s="1019"/>
      <c r="I174" s="1019"/>
    </row>
    <row r="175" spans="1:9" s="14" customFormat="1">
      <c r="A175" s="12"/>
      <c r="B175" s="19"/>
      <c r="C175" s="1300" t="s">
        <v>79</v>
      </c>
      <c r="D175" s="1365" t="s">
        <v>191</v>
      </c>
      <c r="E175" s="321" t="s">
        <v>192</v>
      </c>
      <c r="F175" s="1759" t="s">
        <v>1550</v>
      </c>
      <c r="G175" s="1760"/>
      <c r="H175" s="1761" t="s">
        <v>1551</v>
      </c>
      <c r="I175" s="1762"/>
    </row>
    <row r="176" spans="1:9" s="14" customFormat="1">
      <c r="A176" s="276"/>
      <c r="B176" s="322"/>
      <c r="C176" s="1361" t="s">
        <v>1495</v>
      </c>
      <c r="D176" s="1364"/>
      <c r="E176" s="1361"/>
      <c r="F176" s="888" t="s">
        <v>79</v>
      </c>
      <c r="G176" s="888" t="s">
        <v>1554</v>
      </c>
      <c r="H176" s="887" t="s">
        <v>79</v>
      </c>
      <c r="I176" s="887" t="s">
        <v>1554</v>
      </c>
    </row>
    <row r="177" spans="1:9" s="135" customFormat="1" ht="45.75" customHeight="1">
      <c r="A177" s="336" t="s">
        <v>83</v>
      </c>
      <c r="B177" s="631" t="s">
        <v>2041</v>
      </c>
      <c r="C177" s="304"/>
      <c r="D177" s="1304"/>
      <c r="E177" s="327"/>
      <c r="F177" s="861"/>
      <c r="G177" s="861"/>
      <c r="H177" s="875"/>
      <c r="I177" s="875"/>
    </row>
    <row r="178" spans="1:9">
      <c r="A178" s="276"/>
      <c r="B178" s="308" t="s">
        <v>49</v>
      </c>
      <c r="C178" s="309">
        <v>1</v>
      </c>
      <c r="D178" s="1303"/>
      <c r="E178" s="305" t="str">
        <f>IF(OR(ISBLANK(C178),ISBLANK(D178))," ",KOLIC*CENA)</f>
        <v xml:space="preserve"> </v>
      </c>
      <c r="F178" s="929">
        <v>1</v>
      </c>
      <c r="G178" s="863">
        <f>D178*F178</f>
        <v>0</v>
      </c>
      <c r="H178" s="877"/>
      <c r="I178" s="877">
        <f>D178*H178</f>
        <v>0</v>
      </c>
    </row>
    <row r="179" spans="1:9" s="76" customFormat="1" ht="12.75" customHeight="1">
      <c r="A179" s="276"/>
      <c r="B179" s="303"/>
      <c r="C179" s="300"/>
      <c r="D179" s="1304"/>
      <c r="E179" s="301" t="str">
        <f>IF(OR(ISBLANK(C179),ISBLANK(D179))," ",KOLIC*CENA)</f>
        <v xml:space="preserve"> </v>
      </c>
      <c r="F179" s="862"/>
      <c r="G179" s="862"/>
      <c r="H179" s="876"/>
      <c r="I179" s="876"/>
    </row>
    <row r="180" spans="1:9" s="135" customFormat="1" ht="44.25" customHeight="1">
      <c r="A180" s="336" t="s">
        <v>85</v>
      </c>
      <c r="B180" s="631" t="s">
        <v>2042</v>
      </c>
      <c r="C180" s="304"/>
      <c r="D180" s="1304"/>
      <c r="E180" s="327"/>
      <c r="F180" s="861"/>
      <c r="G180" s="861"/>
      <c r="H180" s="875"/>
      <c r="I180" s="875"/>
    </row>
    <row r="181" spans="1:9">
      <c r="A181" s="276"/>
      <c r="B181" s="308" t="s">
        <v>49</v>
      </c>
      <c r="C181" s="309">
        <v>1</v>
      </c>
      <c r="D181" s="1303"/>
      <c r="E181" s="305" t="str">
        <f>IF(OR(ISBLANK(C181),ISBLANK(D181))," ",KOLIC*CENA)</f>
        <v xml:space="preserve"> </v>
      </c>
      <c r="F181" s="929">
        <v>1</v>
      </c>
      <c r="G181" s="863">
        <f>D181*F181</f>
        <v>0</v>
      </c>
      <c r="H181" s="877"/>
      <c r="I181" s="877">
        <f>D181*H181</f>
        <v>0</v>
      </c>
    </row>
    <row r="182" spans="1:9" s="76" customFormat="1" ht="12.75" customHeight="1">
      <c r="A182" s="276"/>
      <c r="B182" s="303"/>
      <c r="C182" s="300"/>
      <c r="D182" s="1304"/>
      <c r="E182" s="301" t="str">
        <f>IF(OR(ISBLANK(C182),ISBLANK(D182))," ",KOLIC*CENA)</f>
        <v xml:space="preserve"> </v>
      </c>
      <c r="F182" s="862"/>
      <c r="G182" s="862"/>
      <c r="H182" s="876"/>
      <c r="I182" s="876"/>
    </row>
    <row r="183" spans="1:9" s="135" customFormat="1" ht="44.25" customHeight="1">
      <c r="A183" s="336" t="s">
        <v>87</v>
      </c>
      <c r="B183" s="631" t="s">
        <v>2043</v>
      </c>
      <c r="C183" s="304"/>
      <c r="D183" s="1304"/>
      <c r="E183" s="327"/>
      <c r="F183" s="861"/>
      <c r="G183" s="861"/>
      <c r="H183" s="875"/>
      <c r="I183" s="875"/>
    </row>
    <row r="184" spans="1:9">
      <c r="A184" s="276"/>
      <c r="B184" s="308" t="s">
        <v>49</v>
      </c>
      <c r="C184" s="309">
        <v>1</v>
      </c>
      <c r="D184" s="1303"/>
      <c r="E184" s="305" t="str">
        <f>IF(OR(ISBLANK(C184),ISBLANK(D184))," ",KOLIC*CENA)</f>
        <v xml:space="preserve"> </v>
      </c>
      <c r="F184" s="929">
        <v>1</v>
      </c>
      <c r="G184" s="863">
        <f>D184*F184</f>
        <v>0</v>
      </c>
      <c r="H184" s="877"/>
      <c r="I184" s="877">
        <f>D184*H184</f>
        <v>0</v>
      </c>
    </row>
    <row r="185" spans="1:9" ht="13.5" thickBot="1">
      <c r="A185" s="352"/>
      <c r="B185" s="353"/>
      <c r="C185" s="354"/>
      <c r="D185" s="1315"/>
      <c r="E185" s="355"/>
      <c r="F185" s="1003"/>
      <c r="G185" s="1003"/>
      <c r="H185" s="997"/>
      <c r="I185" s="997"/>
    </row>
    <row r="186" spans="1:9" ht="13.5" thickTop="1">
      <c r="B186" s="29"/>
      <c r="C186" s="37"/>
      <c r="F186" s="872"/>
      <c r="G186" s="872"/>
      <c r="H186" s="1019"/>
      <c r="I186" s="1019"/>
    </row>
    <row r="187" spans="1:9">
      <c r="B187" s="29"/>
      <c r="E187" s="378" t="s">
        <v>1561</v>
      </c>
      <c r="F187" s="947"/>
      <c r="G187" s="948" t="s">
        <v>1558</v>
      </c>
      <c r="H187" s="953"/>
      <c r="I187" s="1246" t="s">
        <v>1559</v>
      </c>
    </row>
    <row r="188" spans="1:9" ht="15">
      <c r="B188" s="383" t="s">
        <v>2040</v>
      </c>
      <c r="C188" s="258"/>
      <c r="D188" s="1359"/>
      <c r="E188" s="278">
        <f>SUM(E177:E187)</f>
        <v>0</v>
      </c>
      <c r="F188" s="866"/>
      <c r="G188" s="1014">
        <f>SUM(G177:G187)</f>
        <v>0</v>
      </c>
      <c r="H188" s="880"/>
      <c r="I188" s="1022">
        <f>SUM(I177:I187)</f>
        <v>0</v>
      </c>
    </row>
    <row r="189" spans="1:9" ht="12.75" customHeight="1">
      <c r="A189" s="12"/>
      <c r="B189" s="8" t="s">
        <v>2044</v>
      </c>
      <c r="C189" s="13"/>
      <c r="F189" s="872"/>
      <c r="G189" s="872"/>
      <c r="H189" s="1019"/>
      <c r="I189" s="1019"/>
    </row>
    <row r="190" spans="1:9">
      <c r="A190" s="12"/>
      <c r="B190" s="16"/>
      <c r="C190" s="13"/>
      <c r="F190" s="872"/>
      <c r="G190" s="872"/>
      <c r="H190" s="1019"/>
      <c r="I190" s="1019"/>
    </row>
    <row r="191" spans="1:9" s="14" customFormat="1">
      <c r="A191" s="12"/>
      <c r="B191" s="19"/>
      <c r="C191" s="1299" t="s">
        <v>79</v>
      </c>
      <c r="D191" s="1310" t="s">
        <v>191</v>
      </c>
      <c r="E191" s="301" t="s">
        <v>192</v>
      </c>
      <c r="F191" s="1763" t="s">
        <v>1550</v>
      </c>
      <c r="G191" s="1763"/>
      <c r="H191" s="1764" t="s">
        <v>1551</v>
      </c>
      <c r="I191" s="1764"/>
    </row>
    <row r="192" spans="1:9" s="14" customFormat="1">
      <c r="A192" s="276"/>
      <c r="B192" s="322"/>
      <c r="C192" s="1361" t="s">
        <v>1495</v>
      </c>
      <c r="D192" s="1364"/>
      <c r="E192" s="1361"/>
      <c r="F192" s="888" t="s">
        <v>79</v>
      </c>
      <c r="G192" s="888" t="s">
        <v>1554</v>
      </c>
      <c r="H192" s="887" t="s">
        <v>79</v>
      </c>
      <c r="I192" s="887" t="s">
        <v>1554</v>
      </c>
    </row>
    <row r="193" spans="1:9" ht="42" customHeight="1">
      <c r="A193" s="330" t="s">
        <v>83</v>
      </c>
      <c r="B193" s="574" t="s">
        <v>1659</v>
      </c>
      <c r="C193" s="332"/>
      <c r="D193" s="1304"/>
      <c r="E193" s="305"/>
      <c r="F193" s="864"/>
      <c r="G193" s="864"/>
      <c r="H193" s="878"/>
      <c r="I193" s="878"/>
    </row>
    <row r="194" spans="1:9">
      <c r="A194" s="276"/>
      <c r="B194" s="308" t="s">
        <v>1660</v>
      </c>
      <c r="C194" s="309">
        <v>300</v>
      </c>
      <c r="D194" s="1303"/>
      <c r="E194" s="305" t="str">
        <f>IF(OR(ISBLANK(C194),ISBLANK(D194))," ",KOLIC*CENA)</f>
        <v xml:space="preserve"> </v>
      </c>
      <c r="F194" s="929">
        <v>300</v>
      </c>
      <c r="G194" s="863">
        <f>D194*F194</f>
        <v>0</v>
      </c>
      <c r="H194" s="877"/>
      <c r="I194" s="877">
        <f>D194*H194</f>
        <v>0</v>
      </c>
    </row>
    <row r="195" spans="1:9">
      <c r="A195" s="276"/>
      <c r="B195" s="308"/>
      <c r="C195" s="309"/>
      <c r="D195" s="1305"/>
      <c r="E195" s="305"/>
      <c r="F195" s="929"/>
      <c r="G195" s="863"/>
      <c r="H195" s="877"/>
      <c r="I195" s="877"/>
    </row>
    <row r="196" spans="1:9" ht="36.75" customHeight="1">
      <c r="A196" s="330" t="s">
        <v>85</v>
      </c>
      <c r="B196" s="574" t="s">
        <v>1661</v>
      </c>
      <c r="C196" s="332"/>
      <c r="D196" s="1304"/>
      <c r="E196" s="305"/>
      <c r="F196" s="864"/>
      <c r="G196" s="864"/>
      <c r="H196" s="878"/>
      <c r="I196" s="878"/>
    </row>
    <row r="197" spans="1:9">
      <c r="A197" s="276"/>
      <c r="B197" s="308" t="s">
        <v>1660</v>
      </c>
      <c r="C197" s="309">
        <v>100</v>
      </c>
      <c r="D197" s="1303"/>
      <c r="E197" s="305" t="str">
        <f>IF(OR(ISBLANK(C197),ISBLANK(D197))," ",KOLIC*CENA)</f>
        <v xml:space="preserve"> </v>
      </c>
      <c r="F197" s="929">
        <v>100</v>
      </c>
      <c r="G197" s="863">
        <f>D197*F197</f>
        <v>0</v>
      </c>
      <c r="H197" s="877"/>
      <c r="I197" s="877">
        <f>D197*H197</f>
        <v>0</v>
      </c>
    </row>
    <row r="198" spans="1:9">
      <c r="A198" s="12"/>
      <c r="B198" s="16"/>
      <c r="C198" s="13"/>
      <c r="E198" s="93" t="str">
        <f>IF(OR(ISBLANK(C198),ISBLANK(D198))," ",KOLIC*CENA)</f>
        <v xml:space="preserve"> </v>
      </c>
      <c r="F198" s="872"/>
      <c r="G198" s="872"/>
      <c r="H198" s="1019"/>
      <c r="I198" s="1019"/>
    </row>
    <row r="199" spans="1:9" ht="13.5" thickBot="1">
      <c r="A199" s="319"/>
      <c r="B199" s="400"/>
      <c r="C199" s="401"/>
      <c r="D199" s="1356"/>
      <c r="E199" s="318"/>
      <c r="F199" s="1212"/>
      <c r="G199" s="1212"/>
      <c r="H199" s="1020"/>
      <c r="I199" s="1020"/>
    </row>
    <row r="200" spans="1:9" ht="13.5" thickTop="1">
      <c r="A200" s="243"/>
      <c r="B200" s="399"/>
      <c r="C200" s="391"/>
      <c r="D200" s="1357"/>
      <c r="E200" s="59"/>
      <c r="F200" s="872"/>
      <c r="G200" s="872"/>
      <c r="H200" s="1019"/>
      <c r="I200" s="1019"/>
    </row>
    <row r="201" spans="1:9">
      <c r="A201" s="1"/>
      <c r="C201" s="31"/>
      <c r="E201" s="378" t="s">
        <v>1561</v>
      </c>
      <c r="F201" s="947"/>
      <c r="G201" s="948" t="s">
        <v>1558</v>
      </c>
      <c r="H201" s="953"/>
      <c r="I201" s="1246" t="s">
        <v>1559</v>
      </c>
    </row>
    <row r="202" spans="1:9" s="22" customFormat="1" ht="12.75" customHeight="1">
      <c r="A202" s="34"/>
      <c r="B202" s="256" t="s">
        <v>22</v>
      </c>
      <c r="C202" s="258"/>
      <c r="D202" s="1318"/>
      <c r="E202" s="259">
        <f>SUM(E193:E201)</f>
        <v>0</v>
      </c>
      <c r="F202" s="958"/>
      <c r="G202" s="1013">
        <f>SUM(G193:G201)</f>
        <v>0</v>
      </c>
      <c r="H202" s="965"/>
      <c r="I202" s="1021">
        <f>SUM(I193:I201)</f>
        <v>0</v>
      </c>
    </row>
    <row r="203" spans="1:9">
      <c r="A203" s="1"/>
      <c r="B203" s="32"/>
      <c r="C203" s="38"/>
    </row>
    <row r="204" spans="1:9">
      <c r="A204" s="12"/>
      <c r="B204" s="16"/>
      <c r="C204" s="13"/>
    </row>
    <row r="205" spans="1:9">
      <c r="A205" s="12"/>
      <c r="B205" s="16"/>
      <c r="C205" s="13"/>
    </row>
    <row r="206" spans="1:9">
      <c r="A206" s="12"/>
      <c r="B206" s="16"/>
      <c r="C206" s="13"/>
    </row>
    <row r="207" spans="1:9">
      <c r="A207" s="12"/>
      <c r="B207" s="16"/>
      <c r="C207" s="13"/>
    </row>
    <row r="208" spans="1:9">
      <c r="A208" s="12"/>
      <c r="B208" s="16"/>
      <c r="C208" s="13"/>
    </row>
    <row r="209" spans="1:9">
      <c r="A209" s="12"/>
      <c r="B209" s="16"/>
      <c r="C209" s="13"/>
    </row>
    <row r="210" spans="1:9">
      <c r="A210" s="12"/>
      <c r="B210" s="16"/>
      <c r="C210" s="13"/>
    </row>
    <row r="211" spans="1:9">
      <c r="A211" s="12"/>
      <c r="B211" s="16"/>
      <c r="C211" s="13"/>
    </row>
    <row r="212" spans="1:9">
      <c r="A212" s="12"/>
      <c r="B212" s="16"/>
      <c r="C212" s="13"/>
    </row>
    <row r="213" spans="1:9">
      <c r="A213" s="12"/>
      <c r="B213" s="16"/>
      <c r="C213" s="13"/>
    </row>
    <row r="214" spans="1:9">
      <c r="A214" s="12"/>
      <c r="B214" s="16"/>
      <c r="C214" s="13"/>
    </row>
    <row r="215" spans="1:9">
      <c r="A215" s="12"/>
      <c r="B215" s="16"/>
      <c r="C215" s="13"/>
    </row>
    <row r="216" spans="1:9">
      <c r="A216" s="12"/>
      <c r="B216" s="16"/>
      <c r="C216" s="13"/>
    </row>
    <row r="217" spans="1:9">
      <c r="A217" s="12"/>
      <c r="B217" s="16"/>
      <c r="C217" s="13"/>
    </row>
    <row r="218" spans="1:9">
      <c r="A218" s="12"/>
      <c r="B218" s="16"/>
      <c r="C218" s="13"/>
    </row>
    <row r="219" spans="1:9" s="2" customFormat="1">
      <c r="A219" s="12"/>
      <c r="B219" s="16"/>
      <c r="C219" s="13"/>
      <c r="D219" s="1314"/>
      <c r="E219" s="3"/>
      <c r="F219" s="1"/>
      <c r="G219" s="1"/>
      <c r="H219" s="1"/>
      <c r="I219" s="1"/>
    </row>
    <row r="220" spans="1:9" s="2" customFormat="1">
      <c r="A220" s="12"/>
      <c r="B220" s="16"/>
      <c r="C220" s="13"/>
      <c r="D220" s="1314"/>
      <c r="E220" s="3"/>
      <c r="F220" s="1"/>
      <c r="G220" s="1"/>
      <c r="H220" s="1"/>
      <c r="I220" s="1"/>
    </row>
    <row r="221" spans="1:9" s="2" customFormat="1">
      <c r="A221" s="12"/>
      <c r="B221" s="16"/>
      <c r="C221" s="13"/>
      <c r="D221" s="1314"/>
      <c r="E221" s="3"/>
      <c r="F221" s="1"/>
      <c r="G221" s="1"/>
      <c r="H221" s="1"/>
      <c r="I221" s="1"/>
    </row>
    <row r="222" spans="1:9" s="2" customFormat="1">
      <c r="A222" s="12"/>
      <c r="B222" s="16"/>
      <c r="C222" s="13"/>
      <c r="D222" s="1314"/>
      <c r="E222" s="3"/>
      <c r="F222" s="1"/>
      <c r="G222" s="1"/>
      <c r="H222" s="1"/>
      <c r="I222" s="1"/>
    </row>
    <row r="223" spans="1:9" s="2" customFormat="1">
      <c r="A223" s="12"/>
      <c r="B223" s="16"/>
      <c r="C223" s="13"/>
      <c r="D223" s="1314"/>
      <c r="E223" s="3"/>
      <c r="F223" s="1"/>
      <c r="G223" s="1"/>
      <c r="H223" s="1"/>
      <c r="I223" s="1"/>
    </row>
    <row r="224" spans="1:9" s="2" customFormat="1">
      <c r="A224" s="12"/>
      <c r="B224" s="16"/>
      <c r="C224" s="13"/>
      <c r="D224" s="1314"/>
      <c r="E224" s="3"/>
      <c r="F224" s="1"/>
      <c r="G224" s="1"/>
      <c r="H224" s="1"/>
      <c r="I224" s="1"/>
    </row>
    <row r="225" spans="1:9" s="2" customFormat="1">
      <c r="A225" s="12"/>
      <c r="B225" s="16"/>
      <c r="C225" s="13"/>
      <c r="D225" s="1314"/>
      <c r="E225" s="3"/>
      <c r="F225" s="1"/>
      <c r="G225" s="1"/>
      <c r="H225" s="1"/>
      <c r="I225" s="1"/>
    </row>
    <row r="226" spans="1:9" s="2" customFormat="1">
      <c r="A226" s="12"/>
      <c r="B226" s="16"/>
      <c r="C226" s="13"/>
      <c r="D226" s="1314"/>
      <c r="E226" s="3"/>
      <c r="F226" s="1"/>
      <c r="G226" s="1"/>
      <c r="H226" s="1"/>
      <c r="I226" s="1"/>
    </row>
    <row r="227" spans="1:9" s="2" customFormat="1">
      <c r="A227" s="12"/>
      <c r="B227" s="16"/>
      <c r="C227" s="13"/>
      <c r="D227" s="1314"/>
      <c r="E227" s="3"/>
      <c r="F227" s="1"/>
      <c r="G227" s="1"/>
      <c r="H227" s="1"/>
      <c r="I227" s="1"/>
    </row>
    <row r="228" spans="1:9" s="2" customFormat="1">
      <c r="A228" s="12"/>
      <c r="B228" s="16"/>
      <c r="C228" s="13"/>
      <c r="D228" s="1314"/>
      <c r="E228" s="3"/>
      <c r="F228" s="1"/>
      <c r="G228" s="1"/>
      <c r="H228" s="1"/>
      <c r="I228" s="1"/>
    </row>
    <row r="229" spans="1:9" s="2" customFormat="1">
      <c r="A229" s="12"/>
      <c r="B229" s="16"/>
      <c r="C229" s="13"/>
      <c r="D229" s="1314"/>
      <c r="E229" s="3"/>
      <c r="F229" s="1"/>
      <c r="G229" s="1"/>
      <c r="H229" s="1"/>
      <c r="I229" s="1"/>
    </row>
    <row r="230" spans="1:9" s="2" customFormat="1">
      <c r="A230" s="12"/>
      <c r="B230" s="16"/>
      <c r="C230" s="13"/>
      <c r="D230" s="1314"/>
      <c r="E230" s="3"/>
      <c r="F230" s="1"/>
      <c r="G230" s="1"/>
      <c r="H230" s="1"/>
      <c r="I230" s="1"/>
    </row>
    <row r="231" spans="1:9" s="2" customFormat="1">
      <c r="A231" s="12"/>
      <c r="B231" s="16"/>
      <c r="C231" s="13"/>
      <c r="D231" s="1314"/>
      <c r="E231" s="3"/>
      <c r="F231" s="1"/>
      <c r="G231" s="1"/>
      <c r="H231" s="1"/>
      <c r="I231" s="1"/>
    </row>
    <row r="232" spans="1:9" s="2" customFormat="1">
      <c r="A232" s="12"/>
      <c r="B232" s="16"/>
      <c r="C232" s="13"/>
      <c r="D232" s="1314"/>
      <c r="E232" s="3"/>
      <c r="F232" s="1"/>
      <c r="G232" s="1"/>
      <c r="H232" s="1"/>
      <c r="I232" s="1"/>
    </row>
    <row r="233" spans="1:9" s="2" customFormat="1">
      <c r="A233" s="12"/>
      <c r="B233" s="16"/>
      <c r="C233" s="13"/>
      <c r="D233" s="1314"/>
      <c r="E233" s="3"/>
      <c r="F233" s="1"/>
      <c r="G233" s="1"/>
      <c r="H233" s="1"/>
      <c r="I233" s="1"/>
    </row>
    <row r="234" spans="1:9" s="2" customFormat="1">
      <c r="A234" s="12"/>
      <c r="B234" s="16"/>
      <c r="C234" s="13"/>
      <c r="D234" s="1314"/>
      <c r="E234" s="3"/>
      <c r="F234" s="1"/>
      <c r="G234" s="1"/>
      <c r="H234" s="1"/>
      <c r="I234" s="1"/>
    </row>
    <row r="235" spans="1:9" s="2" customFormat="1">
      <c r="A235" s="12"/>
      <c r="B235" s="16"/>
      <c r="C235" s="13"/>
      <c r="D235" s="1314"/>
      <c r="E235" s="3"/>
      <c r="F235" s="1"/>
      <c r="G235" s="1"/>
      <c r="H235" s="1"/>
      <c r="I235" s="1"/>
    </row>
    <row r="236" spans="1:9" s="2" customFormat="1">
      <c r="A236" s="12"/>
      <c r="B236" s="16"/>
      <c r="C236" s="13"/>
      <c r="D236" s="1314"/>
      <c r="E236" s="3"/>
      <c r="F236" s="1"/>
      <c r="G236" s="1"/>
      <c r="H236" s="1"/>
      <c r="I236" s="1"/>
    </row>
    <row r="237" spans="1:9" s="2" customFormat="1">
      <c r="A237" s="12"/>
      <c r="B237" s="16"/>
      <c r="C237" s="13"/>
      <c r="D237" s="1314"/>
      <c r="E237" s="3"/>
      <c r="F237" s="1"/>
      <c r="G237" s="1"/>
      <c r="H237" s="1"/>
      <c r="I237" s="1"/>
    </row>
    <row r="238" spans="1:9" s="2" customFormat="1">
      <c r="A238" s="12"/>
      <c r="B238" s="16"/>
      <c r="C238" s="13"/>
      <c r="D238" s="1314"/>
      <c r="E238" s="3"/>
      <c r="F238" s="1"/>
      <c r="G238" s="1"/>
      <c r="H238" s="1"/>
      <c r="I238" s="1"/>
    </row>
    <row r="239" spans="1:9" s="2" customFormat="1">
      <c r="A239" s="12"/>
      <c r="B239" s="16"/>
      <c r="C239" s="13"/>
      <c r="D239" s="1314"/>
      <c r="E239" s="3"/>
      <c r="F239" s="1"/>
      <c r="G239" s="1"/>
      <c r="H239" s="1"/>
      <c r="I239" s="1"/>
    </row>
    <row r="240" spans="1:9" s="2" customFormat="1">
      <c r="A240" s="12"/>
      <c r="B240" s="16"/>
      <c r="C240" s="13"/>
      <c r="D240" s="1314"/>
      <c r="E240" s="3"/>
      <c r="F240" s="1"/>
      <c r="G240" s="1"/>
      <c r="H240" s="1"/>
      <c r="I240" s="1"/>
    </row>
    <row r="241" spans="1:9" s="2" customFormat="1">
      <c r="A241" s="12"/>
      <c r="B241" s="16"/>
      <c r="C241" s="13"/>
      <c r="D241" s="1314"/>
      <c r="E241" s="3"/>
      <c r="F241" s="1"/>
      <c r="G241" s="1"/>
      <c r="H241" s="1"/>
      <c r="I241" s="1"/>
    </row>
    <row r="242" spans="1:9" s="2" customFormat="1">
      <c r="A242" s="12"/>
      <c r="B242" s="16"/>
      <c r="C242" s="13"/>
      <c r="D242" s="1314"/>
      <c r="E242" s="3"/>
      <c r="F242" s="1"/>
      <c r="G242" s="1"/>
      <c r="H242" s="1"/>
      <c r="I242" s="1"/>
    </row>
    <row r="243" spans="1:9" s="2" customFormat="1">
      <c r="A243" s="12"/>
      <c r="B243" s="16"/>
      <c r="C243" s="13"/>
      <c r="D243" s="1314"/>
      <c r="E243" s="3"/>
      <c r="F243" s="1"/>
      <c r="G243" s="1"/>
      <c r="H243" s="1"/>
      <c r="I243" s="1"/>
    </row>
    <row r="244" spans="1:9" s="2" customFormat="1">
      <c r="A244" s="12"/>
      <c r="B244" s="16"/>
      <c r="C244" s="13"/>
      <c r="D244" s="1314"/>
      <c r="E244" s="3"/>
      <c r="F244" s="1"/>
      <c r="G244" s="1"/>
      <c r="H244" s="1"/>
      <c r="I244" s="1"/>
    </row>
    <row r="245" spans="1:9" s="2" customFormat="1">
      <c r="A245" s="12"/>
      <c r="B245" s="16"/>
      <c r="C245" s="13"/>
      <c r="D245" s="1314"/>
      <c r="E245" s="3"/>
      <c r="F245" s="1"/>
      <c r="G245" s="1"/>
      <c r="H245" s="1"/>
      <c r="I245" s="1"/>
    </row>
    <row r="246" spans="1:9" s="2" customFormat="1">
      <c r="A246" s="12"/>
      <c r="B246" s="16"/>
      <c r="C246" s="13"/>
      <c r="D246" s="1314"/>
      <c r="E246" s="3"/>
      <c r="F246" s="1"/>
      <c r="G246" s="1"/>
      <c r="H246" s="1"/>
      <c r="I246" s="1"/>
    </row>
    <row r="247" spans="1:9" s="2" customFormat="1">
      <c r="A247" s="12"/>
      <c r="B247" s="16"/>
      <c r="C247" s="13"/>
      <c r="D247" s="1314"/>
      <c r="E247" s="3"/>
      <c r="F247" s="1"/>
      <c r="G247" s="1"/>
      <c r="H247" s="1"/>
      <c r="I247" s="1"/>
    </row>
    <row r="248" spans="1:9" s="2" customFormat="1">
      <c r="A248" s="12"/>
      <c r="B248" s="16"/>
      <c r="C248" s="13"/>
      <c r="D248" s="1314"/>
      <c r="E248" s="3"/>
      <c r="F248" s="1"/>
      <c r="G248" s="1"/>
      <c r="H248" s="1"/>
      <c r="I248" s="1"/>
    </row>
    <row r="249" spans="1:9" s="2" customFormat="1">
      <c r="A249" s="12"/>
      <c r="B249" s="16"/>
      <c r="C249" s="13"/>
      <c r="D249" s="1314"/>
      <c r="E249" s="3"/>
      <c r="F249" s="1"/>
      <c r="G249" s="1"/>
      <c r="H249" s="1"/>
      <c r="I249" s="1"/>
    </row>
    <row r="250" spans="1:9" s="2" customFormat="1">
      <c r="A250" s="12"/>
      <c r="B250" s="16"/>
      <c r="C250" s="13"/>
      <c r="D250" s="1314"/>
      <c r="E250" s="3"/>
      <c r="F250" s="1"/>
      <c r="G250" s="1"/>
      <c r="H250" s="1"/>
      <c r="I250" s="1"/>
    </row>
    <row r="251" spans="1:9" s="2" customFormat="1">
      <c r="A251" s="12"/>
      <c r="B251" s="16"/>
      <c r="C251" s="13"/>
      <c r="D251" s="1314"/>
      <c r="E251" s="3"/>
      <c r="F251" s="1"/>
      <c r="G251" s="1"/>
      <c r="H251" s="1"/>
      <c r="I251" s="1"/>
    </row>
    <row r="252" spans="1:9" s="2" customFormat="1">
      <c r="A252" s="12"/>
      <c r="B252" s="16"/>
      <c r="C252" s="13"/>
      <c r="D252" s="1314"/>
      <c r="E252" s="3"/>
      <c r="F252" s="1"/>
      <c r="G252" s="1"/>
      <c r="H252" s="1"/>
      <c r="I252" s="1"/>
    </row>
    <row r="253" spans="1:9" s="2" customFormat="1">
      <c r="A253" s="12"/>
      <c r="B253" s="16"/>
      <c r="C253" s="13"/>
      <c r="D253" s="1314"/>
      <c r="E253" s="3"/>
      <c r="F253" s="1"/>
      <c r="G253" s="1"/>
      <c r="H253" s="1"/>
      <c r="I253" s="1"/>
    </row>
    <row r="254" spans="1:9" s="2" customFormat="1">
      <c r="A254" s="12"/>
      <c r="B254" s="16"/>
      <c r="C254" s="13"/>
      <c r="D254" s="1314"/>
      <c r="E254" s="3"/>
      <c r="F254" s="1"/>
      <c r="G254" s="1"/>
      <c r="H254" s="1"/>
      <c r="I254" s="1"/>
    </row>
    <row r="255" spans="1:9" s="2" customFormat="1">
      <c r="A255" s="12"/>
      <c r="B255" s="16"/>
      <c r="C255" s="13"/>
      <c r="D255" s="1314"/>
      <c r="E255" s="3"/>
      <c r="F255" s="1"/>
      <c r="G255" s="1"/>
      <c r="H255" s="1"/>
      <c r="I255" s="1"/>
    </row>
    <row r="256" spans="1:9" s="2" customFormat="1">
      <c r="A256" s="12"/>
      <c r="B256" s="16"/>
      <c r="C256" s="13"/>
      <c r="D256" s="1314"/>
      <c r="E256" s="3"/>
      <c r="F256" s="1"/>
      <c r="G256" s="1"/>
      <c r="H256" s="1"/>
      <c r="I256" s="1"/>
    </row>
    <row r="257" spans="1:9" s="2" customFormat="1">
      <c r="A257" s="12"/>
      <c r="B257" s="16"/>
      <c r="C257" s="13"/>
      <c r="D257" s="1314"/>
      <c r="E257" s="3"/>
      <c r="F257" s="1"/>
      <c r="G257" s="1"/>
      <c r="H257" s="1"/>
      <c r="I257" s="1"/>
    </row>
    <row r="258" spans="1:9" s="2" customFormat="1">
      <c r="A258" s="12"/>
      <c r="B258" s="16"/>
      <c r="C258" s="13"/>
      <c r="D258" s="1314"/>
      <c r="E258" s="3"/>
      <c r="F258" s="1"/>
      <c r="G258" s="1"/>
      <c r="H258" s="1"/>
      <c r="I258" s="1"/>
    </row>
    <row r="259" spans="1:9" s="2" customFormat="1">
      <c r="A259" s="12"/>
      <c r="B259" s="16"/>
      <c r="C259" s="13"/>
      <c r="D259" s="1314"/>
      <c r="E259" s="3"/>
      <c r="F259" s="1"/>
      <c r="G259" s="1"/>
      <c r="H259" s="1"/>
      <c r="I259" s="1"/>
    </row>
    <row r="260" spans="1:9" s="2" customFormat="1">
      <c r="A260" s="12"/>
      <c r="B260" s="16"/>
      <c r="C260" s="13"/>
      <c r="D260" s="1314"/>
      <c r="E260" s="3"/>
      <c r="F260" s="1"/>
      <c r="G260" s="1"/>
      <c r="H260" s="1"/>
      <c r="I260" s="1"/>
    </row>
    <row r="261" spans="1:9" s="2" customFormat="1">
      <c r="A261" s="12"/>
      <c r="B261" s="16"/>
      <c r="C261" s="13"/>
      <c r="D261" s="1314"/>
      <c r="E261" s="3"/>
      <c r="F261" s="1"/>
      <c r="G261" s="1"/>
      <c r="H261" s="1"/>
      <c r="I261" s="1"/>
    </row>
    <row r="262" spans="1:9" s="2" customFormat="1">
      <c r="A262" s="12"/>
      <c r="B262" s="16"/>
      <c r="C262" s="13"/>
      <c r="D262" s="1314"/>
      <c r="E262" s="3"/>
      <c r="F262" s="1"/>
      <c r="G262" s="1"/>
      <c r="H262" s="1"/>
      <c r="I262" s="1"/>
    </row>
    <row r="263" spans="1:9" s="2" customFormat="1">
      <c r="A263" s="12"/>
      <c r="B263" s="16"/>
      <c r="C263" s="13"/>
      <c r="D263" s="1314"/>
      <c r="E263" s="3"/>
      <c r="F263" s="1"/>
      <c r="G263" s="1"/>
      <c r="H263" s="1"/>
      <c r="I263" s="1"/>
    </row>
    <row r="264" spans="1:9" s="2" customFormat="1">
      <c r="A264" s="12"/>
      <c r="B264" s="16"/>
      <c r="C264" s="13"/>
      <c r="D264" s="1314"/>
      <c r="E264" s="3"/>
      <c r="F264" s="1"/>
      <c r="G264" s="1"/>
      <c r="H264" s="1"/>
      <c r="I264" s="1"/>
    </row>
    <row r="265" spans="1:9" s="2" customFormat="1">
      <c r="A265" s="12"/>
      <c r="B265" s="16"/>
      <c r="C265" s="13"/>
      <c r="D265" s="1314"/>
      <c r="E265" s="3"/>
      <c r="F265" s="1"/>
      <c r="G265" s="1"/>
      <c r="H265" s="1"/>
      <c r="I265" s="1"/>
    </row>
    <row r="266" spans="1:9" s="2" customFormat="1">
      <c r="A266" s="12"/>
      <c r="B266" s="16"/>
      <c r="C266" s="13"/>
      <c r="D266" s="1314"/>
      <c r="E266" s="3"/>
      <c r="F266" s="1"/>
      <c r="G266" s="1"/>
      <c r="H266" s="1"/>
      <c r="I266" s="1"/>
    </row>
    <row r="267" spans="1:9" s="2" customFormat="1">
      <c r="A267" s="12"/>
      <c r="B267" s="16"/>
      <c r="C267" s="13"/>
      <c r="D267" s="1314"/>
      <c r="E267" s="3"/>
      <c r="F267" s="1"/>
      <c r="G267" s="1"/>
      <c r="H267" s="1"/>
      <c r="I267" s="1"/>
    </row>
    <row r="268" spans="1:9" s="2" customFormat="1">
      <c r="A268" s="12"/>
      <c r="B268" s="16"/>
      <c r="C268" s="13"/>
      <c r="D268" s="1314"/>
      <c r="E268" s="3"/>
      <c r="F268" s="1"/>
      <c r="G268" s="1"/>
      <c r="H268" s="1"/>
      <c r="I268" s="1"/>
    </row>
    <row r="269" spans="1:9" s="2" customFormat="1">
      <c r="A269" s="12"/>
      <c r="B269" s="16"/>
      <c r="C269" s="13"/>
      <c r="D269" s="1314"/>
      <c r="E269" s="3"/>
      <c r="F269" s="1"/>
      <c r="G269" s="1"/>
      <c r="H269" s="1"/>
      <c r="I269" s="1"/>
    </row>
    <row r="270" spans="1:9" s="2" customFormat="1">
      <c r="A270" s="12"/>
      <c r="B270" s="16"/>
      <c r="C270" s="13"/>
      <c r="D270" s="1314"/>
      <c r="E270" s="3"/>
      <c r="F270" s="1"/>
      <c r="G270" s="1"/>
      <c r="H270" s="1"/>
      <c r="I270" s="1"/>
    </row>
    <row r="271" spans="1:9" s="2" customFormat="1">
      <c r="A271" s="12"/>
      <c r="B271" s="16"/>
      <c r="C271" s="13"/>
      <c r="D271" s="1314"/>
      <c r="E271" s="3"/>
      <c r="F271" s="1"/>
      <c r="G271" s="1"/>
      <c r="H271" s="1"/>
      <c r="I271" s="1"/>
    </row>
    <row r="272" spans="1:9" s="2" customFormat="1">
      <c r="A272" s="12"/>
      <c r="B272" s="16"/>
      <c r="C272" s="13"/>
      <c r="D272" s="1314"/>
      <c r="E272" s="3"/>
      <c r="F272" s="1"/>
      <c r="G272" s="1"/>
      <c r="H272" s="1"/>
      <c r="I272" s="1"/>
    </row>
    <row r="273" spans="1:9" s="2" customFormat="1">
      <c r="A273" s="12"/>
      <c r="B273" s="16"/>
      <c r="C273" s="13"/>
      <c r="D273" s="1314"/>
      <c r="E273" s="3"/>
      <c r="F273" s="1"/>
      <c r="G273" s="1"/>
      <c r="H273" s="1"/>
      <c r="I273" s="1"/>
    </row>
    <row r="274" spans="1:9" s="2" customFormat="1">
      <c r="A274" s="12"/>
      <c r="B274" s="16"/>
      <c r="C274" s="13"/>
      <c r="D274" s="1314"/>
      <c r="E274" s="3"/>
      <c r="F274" s="1"/>
      <c r="G274" s="1"/>
      <c r="H274" s="1"/>
      <c r="I274" s="1"/>
    </row>
    <row r="275" spans="1:9" s="2" customFormat="1">
      <c r="A275" s="12"/>
      <c r="B275" s="16"/>
      <c r="C275" s="13"/>
      <c r="D275" s="1314"/>
      <c r="E275" s="3"/>
      <c r="F275" s="1"/>
      <c r="G275" s="1"/>
      <c r="H275" s="1"/>
      <c r="I275" s="1"/>
    </row>
    <row r="276" spans="1:9" s="2" customFormat="1">
      <c r="A276" s="12"/>
      <c r="B276" s="16"/>
      <c r="C276" s="13"/>
      <c r="D276" s="1314"/>
      <c r="E276" s="3"/>
      <c r="F276" s="1"/>
      <c r="G276" s="1"/>
      <c r="H276" s="1"/>
      <c r="I276" s="1"/>
    </row>
    <row r="277" spans="1:9" s="2" customFormat="1">
      <c r="A277" s="12"/>
      <c r="B277" s="16"/>
      <c r="C277" s="13"/>
      <c r="D277" s="1314"/>
      <c r="E277" s="3"/>
      <c r="F277" s="1"/>
      <c r="G277" s="1"/>
      <c r="H277" s="1"/>
      <c r="I277" s="1"/>
    </row>
    <row r="278" spans="1:9" s="2" customFormat="1">
      <c r="A278" s="12"/>
      <c r="B278" s="16"/>
      <c r="C278" s="13"/>
      <c r="D278" s="1314"/>
      <c r="E278" s="3"/>
      <c r="F278" s="1"/>
      <c r="G278" s="1"/>
      <c r="H278" s="1"/>
      <c r="I278" s="1"/>
    </row>
    <row r="279" spans="1:9" s="2" customFormat="1">
      <c r="A279" s="12"/>
      <c r="B279" s="16"/>
      <c r="C279" s="13"/>
      <c r="D279" s="1314"/>
      <c r="E279" s="3"/>
      <c r="F279" s="1"/>
      <c r="G279" s="1"/>
      <c r="H279" s="1"/>
      <c r="I279" s="1"/>
    </row>
    <row r="280" spans="1:9" s="2" customFormat="1">
      <c r="A280" s="12"/>
      <c r="B280" s="16"/>
      <c r="C280" s="13"/>
      <c r="D280" s="1314"/>
      <c r="E280" s="3"/>
      <c r="F280" s="1"/>
      <c r="G280" s="1"/>
      <c r="H280" s="1"/>
      <c r="I280" s="1"/>
    </row>
    <row r="281" spans="1:9" s="2" customFormat="1">
      <c r="A281" s="12"/>
      <c r="B281" s="16"/>
      <c r="C281" s="13"/>
      <c r="D281" s="1314"/>
      <c r="E281" s="3"/>
      <c r="F281" s="1"/>
      <c r="G281" s="1"/>
      <c r="H281" s="1"/>
      <c r="I281" s="1"/>
    </row>
    <row r="282" spans="1:9" s="2" customFormat="1">
      <c r="A282" s="12"/>
      <c r="B282" s="16"/>
      <c r="C282" s="13"/>
      <c r="D282" s="1314"/>
      <c r="E282" s="3"/>
      <c r="F282" s="1"/>
      <c r="G282" s="1"/>
      <c r="H282" s="1"/>
      <c r="I282" s="1"/>
    </row>
    <row r="283" spans="1:9" s="2" customFormat="1">
      <c r="A283" s="12"/>
      <c r="B283" s="16"/>
      <c r="C283" s="13"/>
      <c r="D283" s="1314"/>
      <c r="E283" s="3"/>
      <c r="F283" s="1"/>
      <c r="G283" s="1"/>
      <c r="H283" s="1"/>
      <c r="I283" s="1"/>
    </row>
    <row r="284" spans="1:9" s="2" customFormat="1">
      <c r="A284" s="12"/>
      <c r="B284" s="16"/>
      <c r="C284" s="13"/>
      <c r="D284" s="1314"/>
      <c r="E284" s="3"/>
      <c r="F284" s="1"/>
      <c r="G284" s="1"/>
      <c r="H284" s="1"/>
      <c r="I284" s="1"/>
    </row>
    <row r="285" spans="1:9" s="2" customFormat="1">
      <c r="A285" s="12"/>
      <c r="B285" s="16"/>
      <c r="C285" s="13"/>
      <c r="D285" s="1314"/>
      <c r="E285" s="3"/>
      <c r="F285" s="1"/>
      <c r="G285" s="1"/>
      <c r="H285" s="1"/>
      <c r="I285" s="1"/>
    </row>
    <row r="286" spans="1:9" s="2" customFormat="1">
      <c r="A286" s="12"/>
      <c r="B286" s="16"/>
      <c r="C286" s="13"/>
      <c r="D286" s="1314"/>
      <c r="E286" s="3"/>
      <c r="F286" s="1"/>
      <c r="G286" s="1"/>
      <c r="H286" s="1"/>
      <c r="I286" s="1"/>
    </row>
    <row r="287" spans="1:9" s="2" customFormat="1">
      <c r="A287" s="12"/>
      <c r="B287" s="16"/>
      <c r="C287" s="13"/>
      <c r="D287" s="1314"/>
      <c r="E287" s="3"/>
      <c r="F287" s="1"/>
      <c r="G287" s="1"/>
      <c r="H287" s="1"/>
      <c r="I287" s="1"/>
    </row>
    <row r="288" spans="1:9" s="2" customFormat="1">
      <c r="A288" s="12"/>
      <c r="B288" s="16"/>
      <c r="C288" s="13"/>
      <c r="D288" s="1314"/>
      <c r="E288" s="3"/>
      <c r="F288" s="1"/>
      <c r="G288" s="1"/>
      <c r="H288" s="1"/>
      <c r="I288" s="1"/>
    </row>
    <row r="289" spans="1:9" s="2" customFormat="1">
      <c r="A289" s="12"/>
      <c r="B289" s="16"/>
      <c r="C289" s="13"/>
      <c r="D289" s="1314"/>
      <c r="E289" s="3"/>
      <c r="F289" s="1"/>
      <c r="G289" s="1"/>
      <c r="H289" s="1"/>
      <c r="I289" s="1"/>
    </row>
    <row r="290" spans="1:9" s="2" customFormat="1">
      <c r="A290" s="12"/>
      <c r="B290" s="16"/>
      <c r="C290" s="13"/>
      <c r="D290" s="1314"/>
      <c r="E290" s="3"/>
      <c r="F290" s="1"/>
      <c r="G290" s="1"/>
      <c r="H290" s="1"/>
      <c r="I290" s="1"/>
    </row>
    <row r="291" spans="1:9" s="2" customFormat="1">
      <c r="A291" s="12"/>
      <c r="B291" s="16"/>
      <c r="C291" s="13"/>
      <c r="D291" s="1314"/>
      <c r="E291" s="3"/>
      <c r="F291" s="1"/>
      <c r="G291" s="1"/>
      <c r="H291" s="1"/>
      <c r="I291" s="1"/>
    </row>
    <row r="292" spans="1:9" s="2" customFormat="1">
      <c r="A292" s="12"/>
      <c r="B292" s="16"/>
      <c r="C292" s="13"/>
      <c r="D292" s="1314"/>
      <c r="E292" s="3"/>
      <c r="F292" s="1"/>
      <c r="G292" s="1"/>
      <c r="H292" s="1"/>
      <c r="I292" s="1"/>
    </row>
    <row r="293" spans="1:9" s="2" customFormat="1">
      <c r="A293" s="12"/>
      <c r="B293" s="16"/>
      <c r="C293" s="13"/>
      <c r="D293" s="1314"/>
      <c r="E293" s="3"/>
      <c r="F293" s="1"/>
      <c r="G293" s="1"/>
      <c r="H293" s="1"/>
      <c r="I293" s="1"/>
    </row>
    <row r="294" spans="1:9" s="2" customFormat="1">
      <c r="A294" s="12"/>
      <c r="B294" s="16"/>
      <c r="C294" s="13"/>
      <c r="D294" s="1314"/>
      <c r="E294" s="3"/>
      <c r="F294" s="1"/>
      <c r="G294" s="1"/>
      <c r="H294" s="1"/>
      <c r="I294" s="1"/>
    </row>
    <row r="295" spans="1:9" s="2" customFormat="1">
      <c r="A295" s="12"/>
      <c r="B295" s="16"/>
      <c r="C295" s="13"/>
      <c r="D295" s="1314"/>
      <c r="E295" s="3"/>
      <c r="F295" s="1"/>
      <c r="G295" s="1"/>
      <c r="H295" s="1"/>
      <c r="I295" s="1"/>
    </row>
    <row r="296" spans="1:9" s="2" customFormat="1">
      <c r="A296" s="12"/>
      <c r="B296" s="16"/>
      <c r="C296" s="13"/>
      <c r="D296" s="1314"/>
      <c r="E296" s="3"/>
      <c r="F296" s="1"/>
      <c r="G296" s="1"/>
      <c r="H296" s="1"/>
      <c r="I296" s="1"/>
    </row>
    <row r="297" spans="1:9" s="2" customFormat="1">
      <c r="A297" s="12"/>
      <c r="B297" s="16"/>
      <c r="C297" s="13"/>
      <c r="D297" s="1314"/>
      <c r="E297" s="3"/>
      <c r="F297" s="1"/>
      <c r="G297" s="1"/>
      <c r="H297" s="1"/>
      <c r="I297" s="1"/>
    </row>
    <row r="298" spans="1:9" s="2" customFormat="1">
      <c r="A298" s="12"/>
      <c r="B298" s="16"/>
      <c r="C298" s="13"/>
      <c r="D298" s="1314"/>
      <c r="E298" s="3"/>
      <c r="F298" s="1"/>
      <c r="G298" s="1"/>
      <c r="H298" s="1"/>
      <c r="I298" s="1"/>
    </row>
    <row r="299" spans="1:9" s="2" customFormat="1">
      <c r="A299" s="12"/>
      <c r="B299" s="16"/>
      <c r="C299" s="13"/>
      <c r="D299" s="1314"/>
      <c r="E299" s="3"/>
      <c r="F299" s="1"/>
      <c r="G299" s="1"/>
      <c r="H299" s="1"/>
      <c r="I299" s="1"/>
    </row>
    <row r="300" spans="1:9" s="2" customFormat="1">
      <c r="A300" s="12"/>
      <c r="B300" s="16"/>
      <c r="C300" s="13"/>
      <c r="D300" s="1314"/>
      <c r="E300" s="3"/>
      <c r="F300" s="1"/>
      <c r="G300" s="1"/>
      <c r="H300" s="1"/>
      <c r="I300" s="1"/>
    </row>
    <row r="301" spans="1:9" s="2" customFormat="1">
      <c r="A301" s="12"/>
      <c r="B301" s="16"/>
      <c r="C301" s="13"/>
      <c r="D301" s="1314"/>
      <c r="E301" s="3"/>
      <c r="F301" s="1"/>
      <c r="G301" s="1"/>
      <c r="H301" s="1"/>
      <c r="I301" s="1"/>
    </row>
    <row r="302" spans="1:9" s="2" customFormat="1">
      <c r="A302" s="12"/>
      <c r="B302" s="16"/>
      <c r="C302" s="13"/>
      <c r="D302" s="1314"/>
      <c r="E302" s="3"/>
      <c r="F302" s="1"/>
      <c r="G302" s="1"/>
      <c r="H302" s="1"/>
      <c r="I302" s="1"/>
    </row>
    <row r="303" spans="1:9" s="2" customFormat="1">
      <c r="A303" s="12"/>
      <c r="B303" s="16"/>
      <c r="C303" s="13"/>
      <c r="D303" s="1314"/>
      <c r="E303" s="3"/>
      <c r="F303" s="1"/>
      <c r="G303" s="1"/>
      <c r="H303" s="1"/>
      <c r="I303" s="1"/>
    </row>
    <row r="304" spans="1:9" s="2" customFormat="1">
      <c r="A304" s="12"/>
      <c r="B304" s="16"/>
      <c r="C304" s="13"/>
      <c r="D304" s="1314"/>
      <c r="E304" s="3"/>
      <c r="F304" s="1"/>
      <c r="G304" s="1"/>
      <c r="H304" s="1"/>
      <c r="I304" s="1"/>
    </row>
    <row r="305" spans="1:9" s="2" customFormat="1">
      <c r="A305" s="12"/>
      <c r="B305" s="16"/>
      <c r="C305" s="13"/>
      <c r="D305" s="1314"/>
      <c r="E305" s="3"/>
      <c r="F305" s="1"/>
      <c r="G305" s="1"/>
      <c r="H305" s="1"/>
      <c r="I305" s="1"/>
    </row>
    <row r="306" spans="1:9" s="2" customFormat="1">
      <c r="A306" s="12"/>
      <c r="B306" s="16"/>
      <c r="C306" s="13"/>
      <c r="D306" s="1314"/>
      <c r="E306" s="3"/>
      <c r="F306" s="1"/>
      <c r="G306" s="1"/>
      <c r="H306" s="1"/>
      <c r="I306" s="1"/>
    </row>
    <row r="307" spans="1:9" s="2" customFormat="1">
      <c r="A307" s="12"/>
      <c r="B307" s="16"/>
      <c r="C307" s="13"/>
      <c r="D307" s="1314"/>
      <c r="E307" s="3"/>
      <c r="F307" s="1"/>
      <c r="G307" s="1"/>
      <c r="H307" s="1"/>
      <c r="I307" s="1"/>
    </row>
    <row r="308" spans="1:9" s="2" customFormat="1">
      <c r="A308" s="12"/>
      <c r="B308" s="16"/>
      <c r="C308" s="13"/>
      <c r="D308" s="1314"/>
      <c r="E308" s="3"/>
      <c r="F308" s="1"/>
      <c r="G308" s="1"/>
      <c r="H308" s="1"/>
      <c r="I308" s="1"/>
    </row>
    <row r="309" spans="1:9" s="2" customFormat="1">
      <c r="A309" s="12"/>
      <c r="B309" s="16"/>
      <c r="C309" s="13"/>
      <c r="D309" s="1314"/>
      <c r="E309" s="3"/>
      <c r="F309" s="1"/>
      <c r="G309" s="1"/>
      <c r="H309" s="1"/>
      <c r="I309" s="1"/>
    </row>
    <row r="310" spans="1:9" s="2" customFormat="1">
      <c r="A310" s="12"/>
      <c r="B310" s="16"/>
      <c r="C310" s="13"/>
      <c r="D310" s="1314"/>
      <c r="E310" s="3"/>
      <c r="F310" s="1"/>
      <c r="G310" s="1"/>
      <c r="H310" s="1"/>
      <c r="I310" s="1"/>
    </row>
    <row r="311" spans="1:9" s="2" customFormat="1">
      <c r="A311" s="12"/>
      <c r="B311" s="16"/>
      <c r="C311" s="13"/>
      <c r="D311" s="1314"/>
      <c r="E311" s="3"/>
      <c r="F311" s="1"/>
      <c r="G311" s="1"/>
      <c r="H311" s="1"/>
      <c r="I311" s="1"/>
    </row>
    <row r="312" spans="1:9" s="2" customFormat="1">
      <c r="A312" s="12"/>
      <c r="B312" s="16"/>
      <c r="C312" s="13"/>
      <c r="D312" s="1314"/>
      <c r="E312" s="3"/>
      <c r="F312" s="1"/>
      <c r="G312" s="1"/>
      <c r="H312" s="1"/>
      <c r="I312" s="1"/>
    </row>
    <row r="313" spans="1:9" s="2" customFormat="1">
      <c r="A313" s="12"/>
      <c r="B313" s="16"/>
      <c r="C313" s="13"/>
      <c r="D313" s="1314"/>
      <c r="E313" s="3"/>
      <c r="F313" s="1"/>
      <c r="G313" s="1"/>
      <c r="H313" s="1"/>
      <c r="I313" s="1"/>
    </row>
    <row r="314" spans="1:9" s="2" customFormat="1">
      <c r="A314" s="12"/>
      <c r="B314" s="16"/>
      <c r="C314" s="13"/>
      <c r="D314" s="1314"/>
      <c r="E314" s="3"/>
      <c r="F314" s="1"/>
      <c r="G314" s="1"/>
      <c r="H314" s="1"/>
      <c r="I314" s="1"/>
    </row>
    <row r="315" spans="1:9" s="2" customFormat="1">
      <c r="A315" s="12"/>
      <c r="B315" s="16"/>
      <c r="C315" s="13"/>
      <c r="D315" s="1314"/>
      <c r="E315" s="3"/>
      <c r="F315" s="1"/>
      <c r="G315" s="1"/>
      <c r="H315" s="1"/>
      <c r="I315" s="1"/>
    </row>
    <row r="316" spans="1:9" s="2" customFormat="1">
      <c r="A316" s="12"/>
      <c r="B316" s="16"/>
      <c r="C316" s="13"/>
      <c r="D316" s="1314"/>
      <c r="E316" s="3"/>
      <c r="F316" s="1"/>
      <c r="G316" s="1"/>
      <c r="H316" s="1"/>
      <c r="I316" s="1"/>
    </row>
    <row r="317" spans="1:9" s="2" customFormat="1">
      <c r="A317" s="12"/>
      <c r="B317" s="16"/>
      <c r="C317" s="13"/>
      <c r="D317" s="1314"/>
      <c r="E317" s="3"/>
      <c r="F317" s="1"/>
      <c r="G317" s="1"/>
      <c r="H317" s="1"/>
      <c r="I317" s="1"/>
    </row>
    <row r="318" spans="1:9" s="2" customFormat="1">
      <c r="A318" s="12"/>
      <c r="B318" s="16"/>
      <c r="C318" s="13"/>
      <c r="D318" s="1314"/>
      <c r="E318" s="3"/>
      <c r="F318" s="1"/>
      <c r="G318" s="1"/>
      <c r="H318" s="1"/>
      <c r="I318" s="1"/>
    </row>
    <row r="319" spans="1:9" s="2" customFormat="1">
      <c r="A319" s="12"/>
      <c r="B319" s="16"/>
      <c r="C319" s="13"/>
      <c r="D319" s="1314"/>
      <c r="E319" s="3"/>
      <c r="F319" s="1"/>
      <c r="G319" s="1"/>
      <c r="H319" s="1"/>
      <c r="I319" s="1"/>
    </row>
    <row r="320" spans="1:9" s="2" customFormat="1">
      <c r="A320" s="12"/>
      <c r="B320" s="16"/>
      <c r="C320" s="13"/>
      <c r="D320" s="1314"/>
      <c r="E320" s="3"/>
      <c r="F320" s="1"/>
      <c r="G320" s="1"/>
      <c r="H320" s="1"/>
      <c r="I320" s="1"/>
    </row>
    <row r="321" spans="1:9" s="2" customFormat="1">
      <c r="A321" s="12"/>
      <c r="B321" s="16"/>
      <c r="C321" s="13"/>
      <c r="D321" s="1314"/>
      <c r="E321" s="3"/>
      <c r="F321" s="1"/>
      <c r="G321" s="1"/>
      <c r="H321" s="1"/>
      <c r="I321" s="1"/>
    </row>
    <row r="322" spans="1:9" s="2" customFormat="1">
      <c r="A322" s="12"/>
      <c r="B322" s="16"/>
      <c r="C322" s="13"/>
      <c r="D322" s="1314"/>
      <c r="E322" s="3"/>
      <c r="F322" s="1"/>
      <c r="G322" s="1"/>
      <c r="H322" s="1"/>
      <c r="I322" s="1"/>
    </row>
    <row r="323" spans="1:9" s="2" customFormat="1">
      <c r="A323" s="12"/>
      <c r="B323" s="16"/>
      <c r="C323" s="13"/>
      <c r="D323" s="1314"/>
      <c r="E323" s="3"/>
      <c r="F323" s="1"/>
      <c r="G323" s="1"/>
      <c r="H323" s="1"/>
      <c r="I323" s="1"/>
    </row>
    <row r="324" spans="1:9" s="2" customFormat="1">
      <c r="A324" s="12"/>
      <c r="B324" s="16"/>
      <c r="C324" s="13"/>
      <c r="D324" s="1314"/>
      <c r="E324" s="3"/>
      <c r="F324" s="1"/>
      <c r="G324" s="1"/>
      <c r="H324" s="1"/>
      <c r="I324" s="1"/>
    </row>
    <row r="325" spans="1:9" s="2" customFormat="1">
      <c r="A325" s="12"/>
      <c r="B325" s="16"/>
      <c r="C325" s="13"/>
      <c r="D325" s="1314"/>
      <c r="E325" s="3"/>
      <c r="F325" s="1"/>
      <c r="G325" s="1"/>
      <c r="H325" s="1"/>
      <c r="I325" s="1"/>
    </row>
    <row r="326" spans="1:9" s="2" customFormat="1">
      <c r="A326" s="12"/>
      <c r="B326" s="16"/>
      <c r="C326" s="13"/>
      <c r="D326" s="1314"/>
      <c r="E326" s="3"/>
      <c r="F326" s="1"/>
      <c r="G326" s="1"/>
      <c r="H326" s="1"/>
      <c r="I326" s="1"/>
    </row>
    <row r="327" spans="1:9" s="2" customFormat="1">
      <c r="A327" s="12"/>
      <c r="B327" s="16"/>
      <c r="C327" s="13"/>
      <c r="D327" s="1314"/>
      <c r="E327" s="3"/>
      <c r="F327" s="1"/>
      <c r="G327" s="1"/>
      <c r="H327" s="1"/>
      <c r="I327" s="1"/>
    </row>
    <row r="328" spans="1:9" s="2" customFormat="1">
      <c r="A328" s="12"/>
      <c r="B328" s="16"/>
      <c r="C328" s="13"/>
      <c r="D328" s="1314"/>
      <c r="E328" s="3"/>
      <c r="F328" s="1"/>
      <c r="G328" s="1"/>
      <c r="H328" s="1"/>
      <c r="I328" s="1"/>
    </row>
    <row r="329" spans="1:9" s="2" customFormat="1">
      <c r="A329" s="12"/>
      <c r="B329" s="16"/>
      <c r="C329" s="13"/>
      <c r="D329" s="1314"/>
      <c r="E329" s="3"/>
      <c r="F329" s="1"/>
      <c r="G329" s="1"/>
      <c r="H329" s="1"/>
      <c r="I329" s="1"/>
    </row>
    <row r="330" spans="1:9" s="2" customFormat="1">
      <c r="A330" s="12"/>
      <c r="B330" s="16"/>
      <c r="C330" s="13"/>
      <c r="D330" s="1314"/>
      <c r="E330" s="3"/>
      <c r="F330" s="1"/>
      <c r="G330" s="1"/>
      <c r="H330" s="1"/>
      <c r="I330" s="1"/>
    </row>
    <row r="331" spans="1:9" s="2" customFormat="1">
      <c r="A331" s="12"/>
      <c r="B331" s="16"/>
      <c r="C331" s="13"/>
      <c r="D331" s="1314"/>
      <c r="E331" s="3"/>
      <c r="F331" s="1"/>
      <c r="G331" s="1"/>
      <c r="H331" s="1"/>
      <c r="I331" s="1"/>
    </row>
    <row r="332" spans="1:9" s="2" customFormat="1">
      <c r="A332" s="12"/>
      <c r="B332" s="16"/>
      <c r="C332" s="13"/>
      <c r="D332" s="1314"/>
      <c r="E332" s="3"/>
      <c r="F332" s="1"/>
      <c r="G332" s="1"/>
      <c r="H332" s="1"/>
      <c r="I332" s="1"/>
    </row>
    <row r="333" spans="1:9" s="2" customFormat="1">
      <c r="A333" s="12"/>
      <c r="B333" s="16"/>
      <c r="C333" s="13"/>
      <c r="D333" s="1314"/>
      <c r="E333" s="3"/>
      <c r="F333" s="1"/>
      <c r="G333" s="1"/>
      <c r="H333" s="1"/>
      <c r="I333" s="1"/>
    </row>
    <row r="334" spans="1:9" s="2" customFormat="1">
      <c r="A334" s="12"/>
      <c r="B334" s="16"/>
      <c r="C334" s="13"/>
      <c r="D334" s="1314"/>
      <c r="E334" s="3"/>
      <c r="F334" s="1"/>
      <c r="G334" s="1"/>
      <c r="H334" s="1"/>
      <c r="I334" s="1"/>
    </row>
    <row r="335" spans="1:9" s="2" customFormat="1">
      <c r="A335" s="12"/>
      <c r="B335" s="16"/>
      <c r="C335" s="13"/>
      <c r="D335" s="1314"/>
      <c r="E335" s="3"/>
      <c r="F335" s="1"/>
      <c r="G335" s="1"/>
      <c r="H335" s="1"/>
      <c r="I335" s="1"/>
    </row>
    <row r="336" spans="1:9" s="2" customFormat="1">
      <c r="A336" s="12"/>
      <c r="B336" s="16"/>
      <c r="C336" s="13"/>
      <c r="D336" s="1314"/>
      <c r="E336" s="3"/>
      <c r="F336" s="1"/>
      <c r="G336" s="1"/>
      <c r="H336" s="1"/>
      <c r="I336" s="1"/>
    </row>
    <row r="337" spans="1:9" s="2" customFormat="1">
      <c r="A337" s="12"/>
      <c r="B337" s="16"/>
      <c r="C337" s="13"/>
      <c r="D337" s="1314"/>
      <c r="E337" s="3"/>
      <c r="F337" s="1"/>
      <c r="G337" s="1"/>
      <c r="H337" s="1"/>
      <c r="I337" s="1"/>
    </row>
    <row r="338" spans="1:9" s="2" customFormat="1">
      <c r="A338" s="12"/>
      <c r="B338" s="16"/>
      <c r="C338" s="13"/>
      <c r="D338" s="1314"/>
      <c r="E338" s="3"/>
      <c r="F338" s="1"/>
      <c r="G338" s="1"/>
      <c r="H338" s="1"/>
      <c r="I338" s="1"/>
    </row>
    <row r="339" spans="1:9" s="2" customFormat="1">
      <c r="A339" s="12"/>
      <c r="B339" s="16"/>
      <c r="C339" s="13"/>
      <c r="D339" s="1314"/>
      <c r="E339" s="3"/>
      <c r="F339" s="1"/>
      <c r="G339" s="1"/>
      <c r="H339" s="1"/>
      <c r="I339" s="1"/>
    </row>
    <row r="340" spans="1:9" s="2" customFormat="1">
      <c r="A340" s="12"/>
      <c r="B340" s="16"/>
      <c r="C340" s="13"/>
      <c r="D340" s="1314"/>
      <c r="E340" s="3"/>
      <c r="F340" s="1"/>
      <c r="G340" s="1"/>
      <c r="H340" s="1"/>
      <c r="I340" s="1"/>
    </row>
    <row r="341" spans="1:9" s="2" customFormat="1">
      <c r="A341" s="12"/>
      <c r="B341" s="16"/>
      <c r="C341" s="13"/>
      <c r="D341" s="1314"/>
      <c r="E341" s="3"/>
      <c r="F341" s="1"/>
      <c r="G341" s="1"/>
      <c r="H341" s="1"/>
      <c r="I341" s="1"/>
    </row>
    <row r="342" spans="1:9" s="2" customFormat="1">
      <c r="A342" s="12"/>
      <c r="B342" s="16"/>
      <c r="C342" s="13"/>
      <c r="D342" s="1314"/>
      <c r="E342" s="3"/>
      <c r="F342" s="1"/>
      <c r="G342" s="1"/>
      <c r="H342" s="1"/>
      <c r="I342" s="1"/>
    </row>
    <row r="343" spans="1:9" s="2" customFormat="1">
      <c r="A343" s="12"/>
      <c r="B343" s="16"/>
      <c r="C343" s="13"/>
      <c r="D343" s="1314"/>
      <c r="E343" s="3"/>
      <c r="F343" s="1"/>
      <c r="G343" s="1"/>
      <c r="H343" s="1"/>
      <c r="I343" s="1"/>
    </row>
    <row r="344" spans="1:9" s="2" customFormat="1">
      <c r="A344" s="12"/>
      <c r="B344" s="16"/>
      <c r="C344" s="13"/>
      <c r="D344" s="1314"/>
      <c r="E344" s="3"/>
      <c r="F344" s="1"/>
      <c r="G344" s="1"/>
      <c r="H344" s="1"/>
      <c r="I344" s="1"/>
    </row>
    <row r="345" spans="1:9" s="2" customFormat="1">
      <c r="A345" s="12"/>
      <c r="B345" s="16"/>
      <c r="C345" s="13"/>
      <c r="D345" s="1314"/>
      <c r="E345" s="3"/>
      <c r="F345" s="1"/>
      <c r="G345" s="1"/>
      <c r="H345" s="1"/>
      <c r="I345" s="1"/>
    </row>
    <row r="346" spans="1:9" s="2" customFormat="1">
      <c r="A346" s="12"/>
      <c r="B346" s="16"/>
      <c r="C346" s="13"/>
      <c r="D346" s="1314"/>
      <c r="E346" s="3"/>
      <c r="F346" s="1"/>
      <c r="G346" s="1"/>
      <c r="H346" s="1"/>
      <c r="I346" s="1"/>
    </row>
    <row r="347" spans="1:9" s="2" customFormat="1">
      <c r="A347" s="12"/>
      <c r="B347" s="16"/>
      <c r="C347" s="13"/>
      <c r="D347" s="1314"/>
      <c r="E347" s="3"/>
      <c r="F347" s="1"/>
      <c r="G347" s="1"/>
      <c r="H347" s="1"/>
      <c r="I347" s="1"/>
    </row>
    <row r="348" spans="1:9" s="2" customFormat="1">
      <c r="A348" s="12"/>
      <c r="B348" s="16"/>
      <c r="C348" s="13"/>
      <c r="D348" s="1314"/>
      <c r="E348" s="3"/>
      <c r="F348" s="1"/>
      <c r="G348" s="1"/>
      <c r="H348" s="1"/>
      <c r="I348" s="1"/>
    </row>
    <row r="349" spans="1:9" s="2" customFormat="1">
      <c r="A349" s="12"/>
      <c r="B349" s="16"/>
      <c r="C349" s="13"/>
      <c r="D349" s="1314"/>
      <c r="E349" s="3"/>
      <c r="F349" s="1"/>
      <c r="G349" s="1"/>
      <c r="H349" s="1"/>
      <c r="I349" s="1"/>
    </row>
    <row r="350" spans="1:9" s="2" customFormat="1">
      <c r="A350" s="12"/>
      <c r="B350" s="16"/>
      <c r="C350" s="13"/>
      <c r="D350" s="1314"/>
      <c r="E350" s="3"/>
      <c r="F350" s="1"/>
      <c r="G350" s="1"/>
      <c r="H350" s="1"/>
      <c r="I350" s="1"/>
    </row>
    <row r="351" spans="1:9" s="2" customFormat="1">
      <c r="A351" s="12"/>
      <c r="B351" s="16"/>
      <c r="C351" s="13"/>
      <c r="D351" s="1314"/>
      <c r="E351" s="3"/>
      <c r="F351" s="1"/>
      <c r="G351" s="1"/>
      <c r="H351" s="1"/>
      <c r="I351" s="1"/>
    </row>
    <row r="352" spans="1:9" s="2" customFormat="1">
      <c r="A352" s="12"/>
      <c r="B352" s="16"/>
      <c r="C352" s="13"/>
      <c r="D352" s="1314"/>
      <c r="E352" s="3"/>
      <c r="F352" s="1"/>
      <c r="G352" s="1"/>
      <c r="H352" s="1"/>
      <c r="I352" s="1"/>
    </row>
    <row r="353" spans="1:9" s="2" customFormat="1">
      <c r="A353" s="12"/>
      <c r="B353" s="16"/>
      <c r="C353" s="13"/>
      <c r="D353" s="1314"/>
      <c r="E353" s="3"/>
      <c r="F353" s="1"/>
      <c r="G353" s="1"/>
      <c r="H353" s="1"/>
      <c r="I353" s="1"/>
    </row>
    <row r="354" spans="1:9" s="2" customFormat="1">
      <c r="A354" s="12"/>
      <c r="B354" s="16"/>
      <c r="C354" s="13"/>
      <c r="D354" s="1314"/>
      <c r="E354" s="3"/>
      <c r="F354" s="1"/>
      <c r="G354" s="1"/>
      <c r="H354" s="1"/>
      <c r="I354" s="1"/>
    </row>
    <row r="355" spans="1:9" s="2" customFormat="1">
      <c r="A355" s="12"/>
      <c r="B355" s="16"/>
      <c r="C355" s="13"/>
      <c r="D355" s="1314"/>
      <c r="E355" s="3"/>
      <c r="F355" s="1"/>
      <c r="G355" s="1"/>
      <c r="H355" s="1"/>
      <c r="I355" s="1"/>
    </row>
    <row r="356" spans="1:9" s="2" customFormat="1">
      <c r="A356" s="12"/>
      <c r="B356" s="16"/>
      <c r="C356" s="13"/>
      <c r="D356" s="1314"/>
      <c r="E356" s="3"/>
      <c r="F356" s="1"/>
      <c r="G356" s="1"/>
      <c r="H356" s="1"/>
      <c r="I356" s="1"/>
    </row>
    <row r="357" spans="1:9" s="2" customFormat="1">
      <c r="A357" s="12"/>
      <c r="B357" s="16"/>
      <c r="C357" s="13"/>
      <c r="D357" s="1314"/>
      <c r="E357" s="3"/>
      <c r="F357" s="1"/>
      <c r="G357" s="1"/>
      <c r="H357" s="1"/>
      <c r="I357" s="1"/>
    </row>
    <row r="358" spans="1:9" s="2" customFormat="1">
      <c r="A358" s="12"/>
      <c r="B358" s="16"/>
      <c r="C358" s="13"/>
      <c r="D358" s="1314"/>
      <c r="E358" s="3"/>
      <c r="F358" s="1"/>
      <c r="G358" s="1"/>
      <c r="H358" s="1"/>
      <c r="I358" s="1"/>
    </row>
    <row r="359" spans="1:9" s="2" customFormat="1">
      <c r="A359" s="12"/>
      <c r="B359" s="16"/>
      <c r="C359" s="13"/>
      <c r="D359" s="1314"/>
      <c r="E359" s="3"/>
      <c r="F359" s="1"/>
      <c r="G359" s="1"/>
      <c r="H359" s="1"/>
      <c r="I359" s="1"/>
    </row>
    <row r="360" spans="1:9" s="2" customFormat="1">
      <c r="A360" s="12"/>
      <c r="B360" s="16"/>
      <c r="C360" s="13"/>
      <c r="D360" s="1314"/>
      <c r="E360" s="3"/>
      <c r="F360" s="1"/>
      <c r="G360" s="1"/>
      <c r="H360" s="1"/>
      <c r="I360" s="1"/>
    </row>
    <row r="361" spans="1:9" s="2" customFormat="1">
      <c r="A361" s="12"/>
      <c r="B361" s="16"/>
      <c r="C361" s="13"/>
      <c r="D361" s="1314"/>
      <c r="E361" s="3"/>
      <c r="F361" s="1"/>
      <c r="G361" s="1"/>
      <c r="H361" s="1"/>
      <c r="I361" s="1"/>
    </row>
    <row r="362" spans="1:9" s="2" customFormat="1">
      <c r="A362" s="12"/>
      <c r="B362" s="16"/>
      <c r="C362" s="13"/>
      <c r="D362" s="1314"/>
      <c r="E362" s="3"/>
      <c r="F362" s="1"/>
      <c r="G362" s="1"/>
      <c r="H362" s="1"/>
      <c r="I362" s="1"/>
    </row>
    <row r="363" spans="1:9" s="2" customFormat="1">
      <c r="A363" s="12"/>
      <c r="B363" s="16"/>
      <c r="C363" s="13"/>
      <c r="D363" s="1314"/>
      <c r="E363" s="3"/>
      <c r="F363" s="1"/>
      <c r="G363" s="1"/>
      <c r="H363" s="1"/>
      <c r="I363" s="1"/>
    </row>
    <row r="364" spans="1:9" s="2" customFormat="1">
      <c r="A364" s="12"/>
      <c r="B364" s="16"/>
      <c r="C364" s="13"/>
      <c r="D364" s="1314"/>
      <c r="E364" s="3"/>
      <c r="F364" s="1"/>
      <c r="G364" s="1"/>
      <c r="H364" s="1"/>
      <c r="I364" s="1"/>
    </row>
    <row r="365" spans="1:9" s="2" customFormat="1">
      <c r="A365" s="12"/>
      <c r="B365" s="16"/>
      <c r="C365" s="13"/>
      <c r="D365" s="1314"/>
      <c r="E365" s="3"/>
      <c r="F365" s="1"/>
      <c r="G365" s="1"/>
      <c r="H365" s="1"/>
      <c r="I365" s="1"/>
    </row>
    <row r="366" spans="1:9" s="2" customFormat="1">
      <c r="A366" s="12"/>
      <c r="B366" s="16"/>
      <c r="C366" s="13"/>
      <c r="D366" s="1314"/>
      <c r="E366" s="3"/>
      <c r="F366" s="1"/>
      <c r="G366" s="1"/>
      <c r="H366" s="1"/>
      <c r="I366" s="1"/>
    </row>
    <row r="367" spans="1:9" s="2" customFormat="1">
      <c r="A367" s="12"/>
      <c r="B367" s="16"/>
      <c r="C367" s="13"/>
      <c r="D367" s="1314"/>
      <c r="E367" s="3"/>
      <c r="F367" s="1"/>
      <c r="G367" s="1"/>
      <c r="H367" s="1"/>
      <c r="I367" s="1"/>
    </row>
    <row r="368" spans="1:9" s="2" customFormat="1">
      <c r="A368" s="12"/>
      <c r="B368" s="16"/>
      <c r="C368" s="13"/>
      <c r="D368" s="1314"/>
      <c r="E368" s="3"/>
      <c r="F368" s="1"/>
      <c r="G368" s="1"/>
      <c r="H368" s="1"/>
      <c r="I368" s="1"/>
    </row>
    <row r="369" spans="1:9" s="2" customFormat="1">
      <c r="A369" s="12"/>
      <c r="B369" s="16"/>
      <c r="C369" s="13"/>
      <c r="D369" s="1314"/>
      <c r="E369" s="3"/>
      <c r="F369" s="1"/>
      <c r="G369" s="1"/>
      <c r="H369" s="1"/>
      <c r="I369" s="1"/>
    </row>
    <row r="370" spans="1:9" s="2" customFormat="1">
      <c r="A370" s="12"/>
      <c r="B370" s="16"/>
      <c r="C370" s="13"/>
      <c r="D370" s="1314"/>
      <c r="E370" s="3"/>
      <c r="F370" s="1"/>
      <c r="G370" s="1"/>
      <c r="H370" s="1"/>
      <c r="I370" s="1"/>
    </row>
    <row r="371" spans="1:9" s="2" customFormat="1">
      <c r="A371" s="12"/>
      <c r="B371" s="16"/>
      <c r="C371" s="13"/>
      <c r="D371" s="1314"/>
      <c r="E371" s="3"/>
      <c r="F371" s="1"/>
      <c r="G371" s="1"/>
      <c r="H371" s="1"/>
      <c r="I371" s="1"/>
    </row>
    <row r="372" spans="1:9" s="2" customFormat="1">
      <c r="A372" s="12"/>
      <c r="B372" s="16"/>
      <c r="C372" s="13"/>
      <c r="D372" s="1314"/>
      <c r="E372" s="3"/>
      <c r="F372" s="1"/>
      <c r="G372" s="1"/>
      <c r="H372" s="1"/>
      <c r="I372" s="1"/>
    </row>
    <row r="373" spans="1:9" s="2" customFormat="1">
      <c r="A373" s="12"/>
      <c r="B373" s="16"/>
      <c r="C373" s="13"/>
      <c r="D373" s="1314"/>
      <c r="E373" s="3"/>
      <c r="F373" s="1"/>
      <c r="G373" s="1"/>
      <c r="H373" s="1"/>
      <c r="I373" s="1"/>
    </row>
    <row r="374" spans="1:9" s="2" customFormat="1">
      <c r="A374" s="12"/>
      <c r="B374" s="16"/>
      <c r="C374" s="13"/>
      <c r="D374" s="1314"/>
      <c r="E374" s="3"/>
      <c r="F374" s="1"/>
      <c r="G374" s="1"/>
      <c r="H374" s="1"/>
      <c r="I374" s="1"/>
    </row>
    <row r="375" spans="1:9" s="2" customFormat="1">
      <c r="A375" s="12"/>
      <c r="B375" s="16"/>
      <c r="C375" s="13"/>
      <c r="D375" s="1314"/>
      <c r="E375" s="3"/>
      <c r="F375" s="1"/>
      <c r="G375" s="1"/>
      <c r="H375" s="1"/>
      <c r="I375" s="1"/>
    </row>
    <row r="376" spans="1:9" s="2" customFormat="1">
      <c r="A376" s="12"/>
      <c r="B376" s="16"/>
      <c r="C376" s="13"/>
      <c r="D376" s="1314"/>
      <c r="E376" s="3"/>
      <c r="F376" s="1"/>
      <c r="G376" s="1"/>
      <c r="H376" s="1"/>
      <c r="I376" s="1"/>
    </row>
    <row r="377" spans="1:9" s="2" customFormat="1">
      <c r="A377" s="12"/>
      <c r="B377" s="16"/>
      <c r="C377" s="13"/>
      <c r="D377" s="1314"/>
      <c r="E377" s="3"/>
      <c r="F377" s="1"/>
      <c r="G377" s="1"/>
      <c r="H377" s="1"/>
      <c r="I377" s="1"/>
    </row>
    <row r="378" spans="1:9" s="2" customFormat="1">
      <c r="A378" s="12"/>
      <c r="B378" s="16"/>
      <c r="C378" s="13"/>
      <c r="D378" s="1314"/>
      <c r="E378" s="3"/>
      <c r="F378" s="1"/>
      <c r="G378" s="1"/>
      <c r="H378" s="1"/>
      <c r="I378" s="1"/>
    </row>
    <row r="379" spans="1:9" s="2" customFormat="1">
      <c r="A379" s="12"/>
      <c r="B379" s="16"/>
      <c r="C379" s="13"/>
      <c r="D379" s="1314"/>
      <c r="E379" s="3"/>
      <c r="F379" s="1"/>
      <c r="G379" s="1"/>
      <c r="H379" s="1"/>
      <c r="I379" s="1"/>
    </row>
    <row r="380" spans="1:9" s="2" customFormat="1">
      <c r="A380" s="12"/>
      <c r="B380" s="16"/>
      <c r="C380" s="13"/>
      <c r="D380" s="1314"/>
      <c r="E380" s="3"/>
      <c r="F380" s="1"/>
      <c r="G380" s="1"/>
      <c r="H380" s="1"/>
      <c r="I380" s="1"/>
    </row>
    <row r="381" spans="1:9" s="2" customFormat="1">
      <c r="A381" s="12"/>
      <c r="B381" s="16"/>
      <c r="C381" s="13"/>
      <c r="D381" s="1314"/>
      <c r="E381" s="3"/>
      <c r="F381" s="1"/>
      <c r="G381" s="1"/>
      <c r="H381" s="1"/>
      <c r="I381" s="1"/>
    </row>
    <row r="382" spans="1:9" s="2" customFormat="1">
      <c r="A382" s="12"/>
      <c r="B382" s="16"/>
      <c r="C382" s="13"/>
      <c r="D382" s="1314"/>
      <c r="E382" s="3"/>
      <c r="F382" s="1"/>
      <c r="G382" s="1"/>
      <c r="H382" s="1"/>
      <c r="I382" s="1"/>
    </row>
    <row r="383" spans="1:9" s="2" customFormat="1">
      <c r="A383" s="12"/>
      <c r="B383" s="16"/>
      <c r="C383" s="13"/>
      <c r="D383" s="1314"/>
      <c r="E383" s="3"/>
      <c r="F383" s="1"/>
      <c r="G383" s="1"/>
      <c r="H383" s="1"/>
      <c r="I383" s="1"/>
    </row>
    <row r="384" spans="1:9" s="2" customFormat="1">
      <c r="A384" s="12"/>
      <c r="B384" s="16"/>
      <c r="C384" s="13"/>
      <c r="D384" s="1314"/>
      <c r="E384" s="3"/>
      <c r="F384" s="1"/>
      <c r="G384" s="1"/>
      <c r="H384" s="1"/>
      <c r="I384" s="1"/>
    </row>
    <row r="385" spans="1:9" s="2" customFormat="1">
      <c r="A385" s="12"/>
      <c r="B385" s="16"/>
      <c r="C385" s="13"/>
      <c r="D385" s="1314"/>
      <c r="E385" s="3"/>
      <c r="F385" s="1"/>
      <c r="G385" s="1"/>
      <c r="H385" s="1"/>
      <c r="I385" s="1"/>
    </row>
    <row r="386" spans="1:9" s="2" customFormat="1">
      <c r="A386" s="12"/>
      <c r="B386" s="16"/>
      <c r="C386" s="13"/>
      <c r="D386" s="1314"/>
      <c r="E386" s="3"/>
      <c r="F386" s="1"/>
      <c r="G386" s="1"/>
      <c r="H386" s="1"/>
      <c r="I386" s="1"/>
    </row>
    <row r="387" spans="1:9" s="2" customFormat="1">
      <c r="A387" s="12"/>
      <c r="B387" s="16"/>
      <c r="C387" s="13"/>
      <c r="D387" s="1314"/>
      <c r="E387" s="3"/>
      <c r="F387" s="1"/>
      <c r="G387" s="1"/>
      <c r="H387" s="1"/>
      <c r="I387" s="1"/>
    </row>
    <row r="388" spans="1:9" s="2" customFormat="1">
      <c r="A388" s="12"/>
      <c r="B388" s="16"/>
      <c r="C388" s="13"/>
      <c r="D388" s="1314"/>
      <c r="E388" s="3"/>
      <c r="F388" s="1"/>
      <c r="G388" s="1"/>
      <c r="H388" s="1"/>
      <c r="I388" s="1"/>
    </row>
    <row r="389" spans="1:9" s="2" customFormat="1">
      <c r="A389" s="12"/>
      <c r="B389" s="16"/>
      <c r="C389" s="13"/>
      <c r="D389" s="1314"/>
      <c r="E389" s="3"/>
      <c r="F389" s="1"/>
      <c r="G389" s="1"/>
      <c r="H389" s="1"/>
      <c r="I389" s="1"/>
    </row>
    <row r="390" spans="1:9" s="2" customFormat="1">
      <c r="A390" s="12"/>
      <c r="B390" s="16"/>
      <c r="C390" s="13"/>
      <c r="D390" s="1314"/>
      <c r="E390" s="3"/>
      <c r="F390" s="1"/>
      <c r="G390" s="1"/>
      <c r="H390" s="1"/>
      <c r="I390" s="1"/>
    </row>
    <row r="391" spans="1:9" s="2" customFormat="1">
      <c r="A391" s="12"/>
      <c r="B391" s="16"/>
      <c r="C391" s="13"/>
      <c r="D391" s="1314"/>
      <c r="E391" s="3"/>
      <c r="F391" s="1"/>
      <c r="G391" s="1"/>
      <c r="H391" s="1"/>
      <c r="I391" s="1"/>
    </row>
    <row r="392" spans="1:9" s="2" customFormat="1">
      <c r="A392" s="12"/>
      <c r="B392" s="16"/>
      <c r="C392" s="13"/>
      <c r="D392" s="1314"/>
      <c r="E392" s="3"/>
      <c r="F392" s="1"/>
      <c r="G392" s="1"/>
      <c r="H392" s="1"/>
      <c r="I392" s="1"/>
    </row>
    <row r="393" spans="1:9" s="2" customFormat="1">
      <c r="A393" s="12"/>
      <c r="B393" s="16"/>
      <c r="C393" s="13"/>
      <c r="D393" s="1314"/>
      <c r="E393" s="3"/>
      <c r="F393" s="1"/>
      <c r="G393" s="1"/>
      <c r="H393" s="1"/>
      <c r="I393" s="1"/>
    </row>
    <row r="394" spans="1:9" s="2" customFormat="1">
      <c r="A394" s="12"/>
      <c r="B394" s="16"/>
      <c r="C394" s="13"/>
      <c r="D394" s="1314"/>
      <c r="E394" s="3"/>
      <c r="F394" s="1"/>
      <c r="G394" s="1"/>
      <c r="H394" s="1"/>
      <c r="I394" s="1"/>
    </row>
    <row r="395" spans="1:9" s="2" customFormat="1">
      <c r="A395" s="12"/>
      <c r="B395" s="16"/>
      <c r="C395" s="13"/>
      <c r="D395" s="1314"/>
      <c r="E395" s="3"/>
      <c r="F395" s="1"/>
      <c r="G395" s="1"/>
      <c r="H395" s="1"/>
      <c r="I395" s="1"/>
    </row>
    <row r="396" spans="1:9" s="2" customFormat="1">
      <c r="A396" s="12"/>
      <c r="B396" s="16"/>
      <c r="C396" s="13"/>
      <c r="D396" s="1314"/>
      <c r="E396" s="3"/>
      <c r="F396" s="1"/>
      <c r="G396" s="1"/>
      <c r="H396" s="1"/>
      <c r="I396" s="1"/>
    </row>
    <row r="397" spans="1:9" s="2" customFormat="1">
      <c r="A397" s="12"/>
      <c r="B397" s="16"/>
      <c r="C397" s="13"/>
      <c r="D397" s="1314"/>
      <c r="E397" s="3"/>
      <c r="F397" s="1"/>
      <c r="G397" s="1"/>
      <c r="H397" s="1"/>
      <c r="I397" s="1"/>
    </row>
    <row r="398" spans="1:9" s="2" customFormat="1">
      <c r="A398" s="12"/>
      <c r="B398" s="16"/>
      <c r="C398" s="13"/>
      <c r="D398" s="1314"/>
      <c r="E398" s="3"/>
      <c r="F398" s="1"/>
      <c r="G398" s="1"/>
      <c r="H398" s="1"/>
      <c r="I398" s="1"/>
    </row>
    <row r="399" spans="1:9" s="2" customFormat="1">
      <c r="A399" s="12"/>
      <c r="B399" s="16"/>
      <c r="C399" s="13"/>
      <c r="D399" s="1314"/>
      <c r="E399" s="3"/>
      <c r="F399" s="1"/>
      <c r="G399" s="1"/>
      <c r="H399" s="1"/>
      <c r="I399" s="1"/>
    </row>
    <row r="400" spans="1:9" s="2" customFormat="1">
      <c r="A400" s="12"/>
      <c r="B400" s="16"/>
      <c r="C400" s="13"/>
      <c r="D400" s="1314"/>
      <c r="E400" s="3"/>
      <c r="F400" s="1"/>
      <c r="G400" s="1"/>
      <c r="H400" s="1"/>
      <c r="I400" s="1"/>
    </row>
    <row r="401" spans="1:9" s="2" customFormat="1">
      <c r="A401" s="12"/>
      <c r="B401" s="16"/>
      <c r="C401" s="13"/>
      <c r="D401" s="1314"/>
      <c r="E401" s="3"/>
      <c r="F401" s="1"/>
      <c r="G401" s="1"/>
      <c r="H401" s="1"/>
      <c r="I401" s="1"/>
    </row>
    <row r="402" spans="1:9" s="2" customFormat="1">
      <c r="A402" s="12"/>
      <c r="B402" s="16"/>
      <c r="C402" s="13"/>
      <c r="D402" s="1314"/>
      <c r="E402" s="3"/>
      <c r="F402" s="1"/>
      <c r="G402" s="1"/>
      <c r="H402" s="1"/>
      <c r="I402" s="1"/>
    </row>
    <row r="403" spans="1:9" s="2" customFormat="1">
      <c r="A403" s="12"/>
      <c r="B403" s="16"/>
      <c r="C403" s="13"/>
      <c r="D403" s="1314"/>
      <c r="E403" s="3"/>
      <c r="F403" s="1"/>
      <c r="G403" s="1"/>
      <c r="H403" s="1"/>
      <c r="I403" s="1"/>
    </row>
    <row r="404" spans="1:9" s="2" customFormat="1">
      <c r="A404" s="12"/>
      <c r="B404" s="16"/>
      <c r="C404" s="13"/>
      <c r="D404" s="1314"/>
      <c r="E404" s="3"/>
      <c r="F404" s="1"/>
      <c r="G404" s="1"/>
      <c r="H404" s="1"/>
      <c r="I404" s="1"/>
    </row>
    <row r="405" spans="1:9" s="2" customFormat="1">
      <c r="A405" s="12"/>
      <c r="B405" s="16"/>
      <c r="C405" s="13"/>
      <c r="D405" s="1314"/>
      <c r="E405" s="3"/>
      <c r="F405" s="1"/>
      <c r="G405" s="1"/>
      <c r="H405" s="1"/>
      <c r="I405" s="1"/>
    </row>
    <row r="406" spans="1:9" s="2" customFormat="1">
      <c r="A406" s="12"/>
      <c r="B406" s="16"/>
      <c r="C406" s="13"/>
      <c r="D406" s="1314"/>
      <c r="E406" s="3"/>
      <c r="F406" s="1"/>
      <c r="G406" s="1"/>
      <c r="H406" s="1"/>
      <c r="I406" s="1"/>
    </row>
    <row r="407" spans="1:9" s="2" customFormat="1">
      <c r="A407" s="12"/>
      <c r="B407" s="16"/>
      <c r="C407" s="13"/>
      <c r="D407" s="1314"/>
      <c r="E407" s="3"/>
      <c r="F407" s="1"/>
      <c r="G407" s="1"/>
      <c r="H407" s="1"/>
      <c r="I407" s="1"/>
    </row>
    <row r="408" spans="1:9" s="2" customFormat="1">
      <c r="A408" s="12"/>
      <c r="B408" s="16"/>
      <c r="C408" s="13"/>
      <c r="D408" s="1314"/>
      <c r="E408" s="3"/>
      <c r="F408" s="1"/>
      <c r="G408" s="1"/>
      <c r="H408" s="1"/>
      <c r="I408" s="1"/>
    </row>
    <row r="409" spans="1:9" s="2" customFormat="1">
      <c r="A409" s="12"/>
      <c r="B409" s="16"/>
      <c r="C409" s="13"/>
      <c r="D409" s="1314"/>
      <c r="E409" s="3"/>
      <c r="F409" s="1"/>
      <c r="G409" s="1"/>
      <c r="H409" s="1"/>
      <c r="I409" s="1"/>
    </row>
    <row r="410" spans="1:9" s="2" customFormat="1">
      <c r="A410" s="12"/>
      <c r="B410" s="16"/>
      <c r="C410" s="13"/>
      <c r="D410" s="1314"/>
      <c r="E410" s="3"/>
      <c r="F410" s="1"/>
      <c r="G410" s="1"/>
      <c r="H410" s="1"/>
      <c r="I410" s="1"/>
    </row>
    <row r="411" spans="1:9" s="2" customFormat="1">
      <c r="A411" s="12"/>
      <c r="B411" s="16"/>
      <c r="C411" s="13"/>
      <c r="D411" s="1314"/>
      <c r="E411" s="3"/>
      <c r="F411" s="1"/>
      <c r="G411" s="1"/>
      <c r="H411" s="1"/>
      <c r="I411" s="1"/>
    </row>
    <row r="412" spans="1:9" s="2" customFormat="1">
      <c r="A412" s="12"/>
      <c r="B412" s="16"/>
      <c r="C412" s="13"/>
      <c r="D412" s="1314"/>
      <c r="E412" s="3"/>
      <c r="F412" s="1"/>
      <c r="G412" s="1"/>
      <c r="H412" s="1"/>
      <c r="I412" s="1"/>
    </row>
    <row r="413" spans="1:9" s="2" customFormat="1">
      <c r="A413" s="12"/>
      <c r="B413" s="16"/>
      <c r="C413" s="13"/>
      <c r="D413" s="1314"/>
      <c r="E413" s="3"/>
      <c r="F413" s="1"/>
      <c r="G413" s="1"/>
      <c r="H413" s="1"/>
      <c r="I413" s="1"/>
    </row>
    <row r="414" spans="1:9" s="2" customFormat="1">
      <c r="A414" s="12"/>
      <c r="B414" s="16"/>
      <c r="C414" s="13"/>
      <c r="D414" s="1314"/>
      <c r="E414" s="3"/>
      <c r="F414" s="1"/>
      <c r="G414" s="1"/>
      <c r="H414" s="1"/>
      <c r="I414" s="1"/>
    </row>
    <row r="415" spans="1:9" s="2" customFormat="1">
      <c r="A415" s="12"/>
      <c r="B415" s="16"/>
      <c r="C415" s="13"/>
      <c r="D415" s="1314"/>
      <c r="E415" s="3"/>
      <c r="F415" s="1"/>
      <c r="G415" s="1"/>
      <c r="H415" s="1"/>
      <c r="I415" s="1"/>
    </row>
    <row r="416" spans="1:9" s="2" customFormat="1">
      <c r="A416" s="12"/>
      <c r="B416" s="16"/>
      <c r="C416" s="13"/>
      <c r="D416" s="1314"/>
      <c r="E416" s="3"/>
      <c r="F416" s="1"/>
      <c r="G416" s="1"/>
      <c r="H416" s="1"/>
      <c r="I416" s="1"/>
    </row>
    <row r="417" spans="1:9" s="2" customFormat="1">
      <c r="A417" s="12"/>
      <c r="B417" s="16"/>
      <c r="C417" s="13"/>
      <c r="D417" s="1314"/>
      <c r="E417" s="3"/>
      <c r="F417" s="1"/>
      <c r="G417" s="1"/>
      <c r="H417" s="1"/>
      <c r="I417" s="1"/>
    </row>
    <row r="418" spans="1:9" s="2" customFormat="1">
      <c r="A418" s="12"/>
      <c r="B418" s="16"/>
      <c r="C418" s="13"/>
      <c r="D418" s="1314"/>
      <c r="E418" s="3"/>
      <c r="F418" s="1"/>
      <c r="G418" s="1"/>
      <c r="H418" s="1"/>
      <c r="I418" s="1"/>
    </row>
    <row r="419" spans="1:9" s="2" customFormat="1">
      <c r="A419" s="12"/>
      <c r="B419" s="16"/>
      <c r="C419" s="13"/>
      <c r="D419" s="1314"/>
      <c r="E419" s="3"/>
      <c r="F419" s="1"/>
      <c r="G419" s="1"/>
      <c r="H419" s="1"/>
      <c r="I419" s="1"/>
    </row>
    <row r="420" spans="1:9" s="2" customFormat="1">
      <c r="A420" s="12"/>
      <c r="B420" s="16"/>
      <c r="C420" s="13"/>
      <c r="D420" s="1314"/>
      <c r="E420" s="3"/>
      <c r="F420" s="1"/>
      <c r="G420" s="1"/>
      <c r="H420" s="1"/>
      <c r="I420" s="1"/>
    </row>
    <row r="421" spans="1:9" s="2" customFormat="1">
      <c r="A421" s="12"/>
      <c r="B421" s="16"/>
      <c r="C421" s="13"/>
      <c r="D421" s="1314"/>
      <c r="E421" s="3"/>
      <c r="F421" s="1"/>
      <c r="G421" s="1"/>
      <c r="H421" s="1"/>
      <c r="I421" s="1"/>
    </row>
    <row r="422" spans="1:9" s="2" customFormat="1">
      <c r="A422" s="12"/>
      <c r="B422" s="16"/>
      <c r="C422" s="13"/>
      <c r="D422" s="1314"/>
      <c r="E422" s="3"/>
      <c r="F422" s="1"/>
      <c r="G422" s="1"/>
      <c r="H422" s="1"/>
      <c r="I422" s="1"/>
    </row>
    <row r="423" spans="1:9" s="2" customFormat="1">
      <c r="A423" s="12"/>
      <c r="B423" s="16"/>
      <c r="C423" s="13"/>
      <c r="D423" s="1314"/>
      <c r="E423" s="3"/>
      <c r="F423" s="1"/>
      <c r="G423" s="1"/>
      <c r="H423" s="1"/>
      <c r="I423" s="1"/>
    </row>
    <row r="424" spans="1:9" s="2" customFormat="1">
      <c r="A424" s="12"/>
      <c r="B424" s="16"/>
      <c r="C424" s="13"/>
      <c r="D424" s="1314"/>
      <c r="E424" s="3"/>
      <c r="F424" s="1"/>
      <c r="G424" s="1"/>
      <c r="H424" s="1"/>
      <c r="I424" s="1"/>
    </row>
    <row r="425" spans="1:9" s="2" customFormat="1">
      <c r="A425" s="12"/>
      <c r="B425" s="16"/>
      <c r="C425" s="13"/>
      <c r="D425" s="1314"/>
      <c r="E425" s="3"/>
      <c r="F425" s="1"/>
      <c r="G425" s="1"/>
      <c r="H425" s="1"/>
      <c r="I425" s="1"/>
    </row>
    <row r="426" spans="1:9" s="2" customFormat="1">
      <c r="A426" s="12"/>
      <c r="B426" s="16"/>
      <c r="C426" s="13"/>
      <c r="D426" s="1314"/>
      <c r="E426" s="3"/>
      <c r="F426" s="1"/>
      <c r="G426" s="1"/>
      <c r="H426" s="1"/>
      <c r="I426" s="1"/>
    </row>
    <row r="427" spans="1:9" s="2" customFormat="1">
      <c r="A427" s="12"/>
      <c r="B427" s="16"/>
      <c r="C427" s="13"/>
      <c r="D427" s="1314"/>
      <c r="E427" s="3"/>
      <c r="F427" s="1"/>
      <c r="G427" s="1"/>
      <c r="H427" s="1"/>
      <c r="I427" s="1"/>
    </row>
    <row r="428" spans="1:9" s="2" customFormat="1">
      <c r="A428" s="12"/>
      <c r="B428" s="16"/>
      <c r="C428" s="13"/>
      <c r="D428" s="1314"/>
      <c r="E428" s="3"/>
      <c r="F428" s="1"/>
      <c r="G428" s="1"/>
      <c r="H428" s="1"/>
      <c r="I428" s="1"/>
    </row>
    <row r="429" spans="1:9" s="2" customFormat="1">
      <c r="A429" s="12"/>
      <c r="B429" s="16"/>
      <c r="C429" s="13"/>
      <c r="D429" s="1314"/>
      <c r="E429" s="3"/>
      <c r="F429" s="1"/>
      <c r="G429" s="1"/>
      <c r="H429" s="1"/>
      <c r="I429" s="1"/>
    </row>
    <row r="430" spans="1:9" s="2" customFormat="1">
      <c r="A430" s="12"/>
      <c r="B430" s="16"/>
      <c r="C430" s="13"/>
      <c r="D430" s="1314"/>
      <c r="E430" s="3"/>
      <c r="F430" s="1"/>
      <c r="G430" s="1"/>
      <c r="H430" s="1"/>
      <c r="I430" s="1"/>
    </row>
    <row r="431" spans="1:9" s="2" customFormat="1">
      <c r="A431" s="12"/>
      <c r="B431" s="16"/>
      <c r="C431" s="13"/>
      <c r="D431" s="1314"/>
      <c r="E431" s="3"/>
      <c r="F431" s="1"/>
      <c r="G431" s="1"/>
      <c r="H431" s="1"/>
      <c r="I431" s="1"/>
    </row>
    <row r="432" spans="1:9" s="2" customFormat="1">
      <c r="A432" s="12"/>
      <c r="B432" s="16"/>
      <c r="C432" s="13"/>
      <c r="D432" s="1314"/>
      <c r="E432" s="3"/>
      <c r="F432" s="1"/>
      <c r="G432" s="1"/>
      <c r="H432" s="1"/>
      <c r="I432" s="1"/>
    </row>
    <row r="433" spans="1:9" s="2" customFormat="1">
      <c r="A433" s="12"/>
      <c r="B433" s="16"/>
      <c r="C433" s="13"/>
      <c r="D433" s="1314"/>
      <c r="E433" s="3"/>
      <c r="F433" s="1"/>
      <c r="G433" s="1"/>
      <c r="H433" s="1"/>
      <c r="I433" s="1"/>
    </row>
    <row r="434" spans="1:9" s="2" customFormat="1">
      <c r="A434" s="12"/>
      <c r="B434" s="16"/>
      <c r="C434" s="13"/>
      <c r="D434" s="1314"/>
      <c r="E434" s="3"/>
      <c r="F434" s="1"/>
      <c r="G434" s="1"/>
      <c r="H434" s="1"/>
      <c r="I434" s="1"/>
    </row>
    <row r="435" spans="1:9" s="2" customFormat="1">
      <c r="A435" s="12"/>
      <c r="B435" s="16"/>
      <c r="C435" s="13"/>
      <c r="D435" s="1314"/>
      <c r="E435" s="3"/>
      <c r="F435" s="1"/>
      <c r="G435" s="1"/>
      <c r="H435" s="1"/>
      <c r="I435" s="1"/>
    </row>
    <row r="436" spans="1:9" s="2" customFormat="1">
      <c r="A436" s="12"/>
      <c r="B436" s="16"/>
      <c r="C436" s="13"/>
      <c r="D436" s="1314"/>
      <c r="E436" s="3"/>
      <c r="F436" s="1"/>
      <c r="G436" s="1"/>
      <c r="H436" s="1"/>
      <c r="I436" s="1"/>
    </row>
    <row r="437" spans="1:9" s="2" customFormat="1">
      <c r="A437" s="12"/>
      <c r="B437" s="16"/>
      <c r="C437" s="13"/>
      <c r="D437" s="1314"/>
      <c r="E437" s="3"/>
      <c r="F437" s="1"/>
      <c r="G437" s="1"/>
      <c r="H437" s="1"/>
      <c r="I437" s="1"/>
    </row>
    <row r="438" spans="1:9" s="2" customFormat="1">
      <c r="A438" s="12"/>
      <c r="B438" s="16"/>
      <c r="C438" s="13"/>
      <c r="D438" s="1314"/>
      <c r="E438" s="3"/>
      <c r="F438" s="1"/>
      <c r="G438" s="1"/>
      <c r="H438" s="1"/>
      <c r="I438" s="1"/>
    </row>
    <row r="439" spans="1:9" s="2" customFormat="1">
      <c r="A439" s="12"/>
      <c r="B439" s="16"/>
      <c r="C439" s="13"/>
      <c r="D439" s="1314"/>
      <c r="E439" s="3"/>
      <c r="F439" s="1"/>
      <c r="G439" s="1"/>
      <c r="H439" s="1"/>
      <c r="I439" s="1"/>
    </row>
    <row r="440" spans="1:9" s="2" customFormat="1">
      <c r="A440" s="12"/>
      <c r="B440" s="16"/>
      <c r="C440" s="13"/>
      <c r="D440" s="1314"/>
      <c r="E440" s="3"/>
      <c r="F440" s="1"/>
      <c r="G440" s="1"/>
      <c r="H440" s="1"/>
      <c r="I440" s="1"/>
    </row>
    <row r="441" spans="1:9" s="2" customFormat="1">
      <c r="A441" s="12"/>
      <c r="B441" s="16"/>
      <c r="C441" s="13"/>
      <c r="D441" s="1314"/>
      <c r="E441" s="3"/>
      <c r="F441" s="1"/>
      <c r="G441" s="1"/>
      <c r="H441" s="1"/>
      <c r="I441" s="1"/>
    </row>
    <row r="442" spans="1:9" s="2" customFormat="1">
      <c r="A442" s="12"/>
      <c r="B442" s="16"/>
      <c r="C442" s="13"/>
      <c r="D442" s="1314"/>
      <c r="E442" s="3"/>
      <c r="F442" s="1"/>
      <c r="G442" s="1"/>
      <c r="H442" s="1"/>
      <c r="I442" s="1"/>
    </row>
    <row r="443" spans="1:9" s="2" customFormat="1">
      <c r="A443" s="12"/>
      <c r="B443" s="16"/>
      <c r="C443" s="13"/>
      <c r="D443" s="1314"/>
      <c r="E443" s="3"/>
      <c r="F443" s="1"/>
      <c r="G443" s="1"/>
      <c r="H443" s="1"/>
      <c r="I443" s="1"/>
    </row>
    <row r="444" spans="1:9" s="2" customFormat="1">
      <c r="A444" s="12"/>
      <c r="B444" s="16"/>
      <c r="C444" s="13"/>
      <c r="D444" s="1314"/>
      <c r="E444" s="3"/>
      <c r="F444" s="1"/>
      <c r="G444" s="1"/>
      <c r="H444" s="1"/>
      <c r="I444" s="1"/>
    </row>
    <row r="445" spans="1:9" s="2" customFormat="1">
      <c r="A445" s="12"/>
      <c r="B445" s="16"/>
      <c r="C445" s="13"/>
      <c r="D445" s="1314"/>
      <c r="E445" s="3"/>
      <c r="F445" s="1"/>
      <c r="G445" s="1"/>
      <c r="H445" s="1"/>
      <c r="I445" s="1"/>
    </row>
    <row r="446" spans="1:9" s="2" customFormat="1">
      <c r="A446" s="12"/>
      <c r="B446" s="16"/>
      <c r="C446" s="13"/>
      <c r="D446" s="1314"/>
      <c r="E446" s="3"/>
      <c r="F446" s="1"/>
      <c r="G446" s="1"/>
      <c r="H446" s="1"/>
      <c r="I446" s="1"/>
    </row>
    <row r="447" spans="1:9" s="2" customFormat="1">
      <c r="A447" s="12"/>
      <c r="B447" s="16"/>
      <c r="C447" s="13"/>
      <c r="D447" s="1314"/>
      <c r="E447" s="3"/>
      <c r="F447" s="1"/>
      <c r="G447" s="1"/>
      <c r="H447" s="1"/>
      <c r="I447" s="1"/>
    </row>
    <row r="448" spans="1:9" s="2" customFormat="1">
      <c r="A448" s="12"/>
      <c r="B448" s="16"/>
      <c r="C448" s="13"/>
      <c r="D448" s="1314"/>
      <c r="E448" s="3"/>
      <c r="F448" s="1"/>
      <c r="G448" s="1"/>
      <c r="H448" s="1"/>
      <c r="I448" s="1"/>
    </row>
    <row r="449" spans="1:9" s="2" customFormat="1">
      <c r="A449" s="12"/>
      <c r="B449" s="16"/>
      <c r="C449" s="13"/>
      <c r="D449" s="1314"/>
      <c r="E449" s="3"/>
      <c r="F449" s="1"/>
      <c r="G449" s="1"/>
      <c r="H449" s="1"/>
      <c r="I449" s="1"/>
    </row>
    <row r="450" spans="1:9" s="2" customFormat="1">
      <c r="A450" s="12"/>
      <c r="B450" s="16"/>
      <c r="C450" s="13"/>
      <c r="D450" s="1314"/>
      <c r="E450" s="3"/>
      <c r="F450" s="1"/>
      <c r="G450" s="1"/>
      <c r="H450" s="1"/>
      <c r="I450" s="1"/>
    </row>
    <row r="451" spans="1:9" s="2" customFormat="1">
      <c r="A451" s="12"/>
      <c r="B451" s="16"/>
      <c r="C451" s="13"/>
      <c r="D451" s="1314"/>
      <c r="E451" s="3"/>
      <c r="F451" s="1"/>
      <c r="G451" s="1"/>
      <c r="H451" s="1"/>
      <c r="I451" s="1"/>
    </row>
    <row r="452" spans="1:9" s="2" customFormat="1">
      <c r="A452" s="12"/>
      <c r="B452" s="16"/>
      <c r="C452" s="13"/>
      <c r="D452" s="1314"/>
      <c r="E452" s="3"/>
      <c r="F452" s="1"/>
      <c r="G452" s="1"/>
      <c r="H452" s="1"/>
      <c r="I452" s="1"/>
    </row>
    <row r="453" spans="1:9" s="2" customFormat="1">
      <c r="A453" s="12"/>
      <c r="B453" s="16"/>
      <c r="C453" s="13"/>
      <c r="D453" s="1314"/>
      <c r="E453" s="3"/>
      <c r="F453" s="1"/>
      <c r="G453" s="1"/>
      <c r="H453" s="1"/>
      <c r="I453" s="1"/>
    </row>
    <row r="454" spans="1:9" s="2" customFormat="1">
      <c r="A454" s="12"/>
      <c r="B454" s="16"/>
      <c r="C454" s="13"/>
      <c r="D454" s="1314"/>
      <c r="E454" s="3"/>
      <c r="F454" s="1"/>
      <c r="G454" s="1"/>
      <c r="H454" s="1"/>
      <c r="I454" s="1"/>
    </row>
    <row r="455" spans="1:9" s="2" customFormat="1">
      <c r="A455" s="12"/>
      <c r="B455" s="16"/>
      <c r="C455" s="13"/>
      <c r="D455" s="1314"/>
      <c r="E455" s="3"/>
      <c r="F455" s="1"/>
      <c r="G455" s="1"/>
      <c r="H455" s="1"/>
      <c r="I455" s="1"/>
    </row>
    <row r="456" spans="1:9" s="2" customFormat="1">
      <c r="A456" s="12"/>
      <c r="B456" s="16"/>
      <c r="C456" s="13"/>
      <c r="D456" s="1314"/>
      <c r="E456" s="3"/>
      <c r="F456" s="1"/>
      <c r="G456" s="1"/>
      <c r="H456" s="1"/>
      <c r="I456" s="1"/>
    </row>
    <row r="457" spans="1:9" s="2" customFormat="1">
      <c r="A457" s="12"/>
      <c r="B457" s="16"/>
      <c r="C457" s="13"/>
      <c r="D457" s="1314"/>
      <c r="E457" s="3"/>
      <c r="F457" s="1"/>
      <c r="G457" s="1"/>
      <c r="H457" s="1"/>
      <c r="I457" s="1"/>
    </row>
    <row r="458" spans="1:9" s="2" customFormat="1">
      <c r="A458" s="12"/>
      <c r="B458" s="16"/>
      <c r="C458" s="13"/>
      <c r="D458" s="1314"/>
      <c r="E458" s="3"/>
      <c r="F458" s="1"/>
      <c r="G458" s="1"/>
      <c r="H458" s="1"/>
      <c r="I458" s="1"/>
    </row>
    <row r="459" spans="1:9" s="2" customFormat="1">
      <c r="A459" s="12"/>
      <c r="B459" s="16"/>
      <c r="C459" s="13"/>
      <c r="D459" s="1314"/>
      <c r="E459" s="3"/>
      <c r="F459" s="1"/>
      <c r="G459" s="1"/>
      <c r="H459" s="1"/>
      <c r="I459" s="1"/>
    </row>
    <row r="460" spans="1:9" s="2" customFormat="1">
      <c r="A460" s="12"/>
      <c r="B460" s="16"/>
      <c r="C460" s="13"/>
      <c r="D460" s="1314"/>
      <c r="E460" s="3"/>
      <c r="F460" s="1"/>
      <c r="G460" s="1"/>
      <c r="H460" s="1"/>
      <c r="I460" s="1"/>
    </row>
    <row r="461" spans="1:9" s="2" customFormat="1">
      <c r="A461" s="12"/>
      <c r="B461" s="16"/>
      <c r="C461" s="13"/>
      <c r="D461" s="1314"/>
      <c r="E461" s="3"/>
      <c r="F461" s="1"/>
      <c r="G461" s="1"/>
      <c r="H461" s="1"/>
      <c r="I461" s="1"/>
    </row>
    <row r="462" spans="1:9" s="2" customFormat="1">
      <c r="A462" s="12"/>
      <c r="B462" s="16"/>
      <c r="C462" s="13"/>
      <c r="D462" s="1314"/>
      <c r="E462" s="3"/>
      <c r="F462" s="1"/>
      <c r="G462" s="1"/>
      <c r="H462" s="1"/>
      <c r="I462" s="1"/>
    </row>
    <row r="463" spans="1:9" s="2" customFormat="1">
      <c r="A463" s="12"/>
      <c r="B463" s="16"/>
      <c r="C463" s="13"/>
      <c r="D463" s="1314"/>
      <c r="E463" s="3"/>
      <c r="F463" s="1"/>
      <c r="G463" s="1"/>
      <c r="H463" s="1"/>
      <c r="I463" s="1"/>
    </row>
    <row r="464" spans="1:9" s="2" customFormat="1">
      <c r="A464" s="12"/>
      <c r="B464" s="16"/>
      <c r="C464" s="13"/>
      <c r="D464" s="1314"/>
      <c r="E464" s="3"/>
      <c r="F464" s="1"/>
      <c r="G464" s="1"/>
      <c r="H464" s="1"/>
      <c r="I464" s="1"/>
    </row>
    <row r="465" spans="1:9" s="2" customFormat="1">
      <c r="A465" s="12"/>
      <c r="B465" s="16"/>
      <c r="C465" s="13"/>
      <c r="D465" s="1314"/>
      <c r="E465" s="3"/>
      <c r="F465" s="1"/>
      <c r="G465" s="1"/>
      <c r="H465" s="1"/>
      <c r="I465" s="1"/>
    </row>
    <row r="466" spans="1:9" s="2" customFormat="1">
      <c r="A466" s="12"/>
      <c r="B466" s="16"/>
      <c r="C466" s="13"/>
      <c r="D466" s="1314"/>
      <c r="E466" s="3"/>
      <c r="F466" s="1"/>
      <c r="G466" s="1"/>
      <c r="H466" s="1"/>
      <c r="I466" s="1"/>
    </row>
    <row r="467" spans="1:9" s="2" customFormat="1">
      <c r="A467" s="12"/>
      <c r="B467" s="16"/>
      <c r="C467" s="13"/>
      <c r="D467" s="1314"/>
      <c r="E467" s="3"/>
      <c r="F467" s="1"/>
      <c r="G467" s="1"/>
      <c r="H467" s="1"/>
      <c r="I467" s="1"/>
    </row>
    <row r="468" spans="1:9" s="2" customFormat="1">
      <c r="A468" s="12"/>
      <c r="B468" s="16"/>
      <c r="C468" s="13"/>
      <c r="D468" s="1314"/>
      <c r="E468" s="3"/>
      <c r="F468" s="1"/>
      <c r="G468" s="1"/>
      <c r="H468" s="1"/>
      <c r="I468" s="1"/>
    </row>
    <row r="469" spans="1:9" s="2" customFormat="1">
      <c r="A469" s="12"/>
      <c r="B469" s="16"/>
      <c r="C469" s="13"/>
      <c r="D469" s="1314"/>
      <c r="E469" s="3"/>
      <c r="F469" s="1"/>
      <c r="G469" s="1"/>
      <c r="H469" s="1"/>
      <c r="I469" s="1"/>
    </row>
    <row r="470" spans="1:9" s="2" customFormat="1">
      <c r="A470" s="12"/>
      <c r="B470" s="16"/>
      <c r="C470" s="13"/>
      <c r="D470" s="1314"/>
      <c r="E470" s="3"/>
      <c r="F470" s="1"/>
      <c r="G470" s="1"/>
      <c r="H470" s="1"/>
      <c r="I470" s="1"/>
    </row>
    <row r="471" spans="1:9" s="2" customFormat="1">
      <c r="A471" s="12"/>
      <c r="B471" s="16"/>
      <c r="C471" s="13"/>
      <c r="D471" s="1314"/>
      <c r="E471" s="3"/>
      <c r="F471" s="1"/>
      <c r="G471" s="1"/>
      <c r="H471" s="1"/>
      <c r="I471" s="1"/>
    </row>
    <row r="472" spans="1:9" s="2" customFormat="1">
      <c r="A472" s="12"/>
      <c r="B472" s="16"/>
      <c r="C472" s="13"/>
      <c r="D472" s="1314"/>
      <c r="E472" s="3"/>
      <c r="F472" s="1"/>
      <c r="G472" s="1"/>
      <c r="H472" s="1"/>
      <c r="I472" s="1"/>
    </row>
    <row r="473" spans="1:9" s="2" customFormat="1">
      <c r="A473" s="12"/>
      <c r="B473" s="16"/>
      <c r="C473" s="13"/>
      <c r="D473" s="1314"/>
      <c r="E473" s="3"/>
      <c r="F473" s="1"/>
      <c r="G473" s="1"/>
      <c r="H473" s="1"/>
      <c r="I473" s="1"/>
    </row>
    <row r="474" spans="1:9" s="2" customFormat="1">
      <c r="A474" s="12"/>
      <c r="B474" s="16"/>
      <c r="C474" s="13"/>
      <c r="D474" s="1314"/>
      <c r="E474" s="3"/>
      <c r="F474" s="1"/>
      <c r="G474" s="1"/>
      <c r="H474" s="1"/>
      <c r="I474" s="1"/>
    </row>
    <row r="475" spans="1:9" s="2" customFormat="1">
      <c r="A475" s="12"/>
      <c r="B475" s="16"/>
      <c r="C475" s="13"/>
      <c r="D475" s="1314"/>
      <c r="E475" s="3"/>
      <c r="F475" s="1"/>
      <c r="G475" s="1"/>
      <c r="H475" s="1"/>
      <c r="I475" s="1"/>
    </row>
    <row r="476" spans="1:9" s="2" customFormat="1">
      <c r="A476" s="12"/>
      <c r="B476" s="16"/>
      <c r="C476" s="13"/>
      <c r="D476" s="1314"/>
      <c r="E476" s="3"/>
      <c r="F476" s="1"/>
      <c r="G476" s="1"/>
      <c r="H476" s="1"/>
      <c r="I476" s="1"/>
    </row>
    <row r="477" spans="1:9" s="2" customFormat="1">
      <c r="A477" s="12"/>
      <c r="B477" s="16"/>
      <c r="C477" s="13"/>
      <c r="D477" s="1314"/>
      <c r="E477" s="3"/>
      <c r="F477" s="1"/>
      <c r="G477" s="1"/>
      <c r="H477" s="1"/>
      <c r="I477" s="1"/>
    </row>
    <row r="478" spans="1:9" s="2" customFormat="1">
      <c r="A478" s="12"/>
      <c r="B478" s="16"/>
      <c r="C478" s="13"/>
      <c r="D478" s="1314"/>
      <c r="E478" s="3"/>
      <c r="F478" s="1"/>
      <c r="G478" s="1"/>
      <c r="H478" s="1"/>
      <c r="I478" s="1"/>
    </row>
    <row r="479" spans="1:9" s="2" customFormat="1">
      <c r="A479" s="12"/>
      <c r="B479" s="16"/>
      <c r="C479" s="13"/>
      <c r="D479" s="1314"/>
      <c r="E479" s="3"/>
      <c r="F479" s="1"/>
      <c r="G479" s="1"/>
      <c r="H479" s="1"/>
      <c r="I479" s="1"/>
    </row>
    <row r="480" spans="1:9" s="2" customFormat="1">
      <c r="A480" s="12"/>
      <c r="B480" s="16"/>
      <c r="C480" s="13"/>
      <c r="D480" s="1314"/>
      <c r="E480" s="3"/>
      <c r="F480" s="1"/>
      <c r="G480" s="1"/>
      <c r="H480" s="1"/>
      <c r="I480" s="1"/>
    </row>
    <row r="481" spans="1:9" s="2" customFormat="1">
      <c r="A481" s="12"/>
      <c r="B481" s="16"/>
      <c r="C481" s="13"/>
      <c r="D481" s="1314"/>
      <c r="E481" s="3"/>
      <c r="F481" s="1"/>
      <c r="G481" s="1"/>
      <c r="H481" s="1"/>
      <c r="I481" s="1"/>
    </row>
    <row r="482" spans="1:9" s="2" customFormat="1">
      <c r="A482" s="12"/>
      <c r="B482" s="16"/>
      <c r="C482" s="13"/>
      <c r="D482" s="1314"/>
      <c r="E482" s="3"/>
      <c r="F482" s="1"/>
      <c r="G482" s="1"/>
      <c r="H482" s="1"/>
      <c r="I482" s="1"/>
    </row>
    <row r="483" spans="1:9" s="2" customFormat="1">
      <c r="A483" s="12"/>
      <c r="B483" s="16"/>
      <c r="C483" s="13"/>
      <c r="D483" s="1314"/>
      <c r="E483" s="3"/>
      <c r="F483" s="1"/>
      <c r="G483" s="1"/>
      <c r="H483" s="1"/>
      <c r="I483" s="1"/>
    </row>
    <row r="484" spans="1:9" s="2" customFormat="1">
      <c r="A484" s="12"/>
      <c r="B484" s="16"/>
      <c r="C484" s="13"/>
      <c r="D484" s="1314"/>
      <c r="E484" s="3"/>
      <c r="F484" s="1"/>
      <c r="G484" s="1"/>
      <c r="H484" s="1"/>
      <c r="I484" s="1"/>
    </row>
    <row r="485" spans="1:9" s="2" customFormat="1">
      <c r="A485" s="12"/>
      <c r="B485" s="16"/>
      <c r="C485" s="13"/>
      <c r="D485" s="1314"/>
      <c r="E485" s="3"/>
      <c r="F485" s="1"/>
      <c r="G485" s="1"/>
      <c r="H485" s="1"/>
      <c r="I485" s="1"/>
    </row>
    <row r="486" spans="1:9" s="2" customFormat="1">
      <c r="A486" s="12"/>
      <c r="B486" s="16"/>
      <c r="C486" s="13"/>
      <c r="D486" s="1314"/>
      <c r="E486" s="3"/>
      <c r="F486" s="1"/>
      <c r="G486" s="1"/>
      <c r="H486" s="1"/>
      <c r="I486" s="1"/>
    </row>
    <row r="487" spans="1:9" s="2" customFormat="1">
      <c r="A487" s="12"/>
      <c r="B487" s="16"/>
      <c r="C487" s="13"/>
      <c r="D487" s="1314"/>
      <c r="E487" s="3"/>
      <c r="F487" s="1"/>
      <c r="G487" s="1"/>
      <c r="H487" s="1"/>
      <c r="I487" s="1"/>
    </row>
    <row r="488" spans="1:9" s="2" customFormat="1">
      <c r="A488" s="12"/>
      <c r="B488" s="16"/>
      <c r="C488" s="13"/>
      <c r="D488" s="1314"/>
      <c r="E488" s="3"/>
      <c r="F488" s="1"/>
      <c r="G488" s="1"/>
      <c r="H488" s="1"/>
      <c r="I488" s="1"/>
    </row>
    <row r="489" spans="1:9" s="2" customFormat="1">
      <c r="A489" s="12"/>
      <c r="B489" s="16"/>
      <c r="C489" s="13"/>
      <c r="D489" s="1314"/>
      <c r="E489" s="3"/>
      <c r="F489" s="1"/>
      <c r="G489" s="1"/>
      <c r="H489" s="1"/>
      <c r="I489" s="1"/>
    </row>
    <row r="490" spans="1:9" s="2" customFormat="1">
      <c r="A490" s="12"/>
      <c r="B490" s="16"/>
      <c r="C490" s="13"/>
      <c r="D490" s="1314"/>
      <c r="E490" s="3"/>
      <c r="F490" s="1"/>
      <c r="G490" s="1"/>
      <c r="H490" s="1"/>
      <c r="I490" s="1"/>
    </row>
    <row r="491" spans="1:9" s="2" customFormat="1">
      <c r="A491" s="12"/>
      <c r="B491" s="16"/>
      <c r="C491" s="13"/>
      <c r="D491" s="1314"/>
      <c r="E491" s="3"/>
      <c r="F491" s="1"/>
      <c r="G491" s="1"/>
      <c r="H491" s="1"/>
      <c r="I491" s="1"/>
    </row>
    <row r="492" spans="1:9" s="2" customFormat="1">
      <c r="A492" s="12"/>
      <c r="B492" s="16"/>
      <c r="C492" s="13"/>
      <c r="D492" s="1314"/>
      <c r="E492" s="3"/>
      <c r="F492" s="1"/>
      <c r="G492" s="1"/>
      <c r="H492" s="1"/>
      <c r="I492" s="1"/>
    </row>
    <row r="493" spans="1:9" s="2" customFormat="1">
      <c r="A493" s="12"/>
      <c r="B493" s="16"/>
      <c r="C493" s="13"/>
      <c r="D493" s="1314"/>
      <c r="E493" s="3"/>
      <c r="F493" s="1"/>
      <c r="G493" s="1"/>
      <c r="H493" s="1"/>
      <c r="I493" s="1"/>
    </row>
    <row r="494" spans="1:9" s="2" customFormat="1">
      <c r="A494" s="12"/>
      <c r="B494" s="16"/>
      <c r="C494" s="13"/>
      <c r="D494" s="1314"/>
      <c r="E494" s="3"/>
      <c r="F494" s="1"/>
      <c r="G494" s="1"/>
      <c r="H494" s="1"/>
      <c r="I494" s="1"/>
    </row>
    <row r="495" spans="1:9" s="2" customFormat="1">
      <c r="A495" s="12"/>
      <c r="B495" s="16"/>
      <c r="C495" s="13"/>
      <c r="D495" s="1314"/>
      <c r="E495" s="3"/>
      <c r="F495" s="1"/>
      <c r="G495" s="1"/>
      <c r="H495" s="1"/>
      <c r="I495" s="1"/>
    </row>
    <row r="496" spans="1:9" s="2" customFormat="1">
      <c r="A496" s="12"/>
      <c r="B496" s="16"/>
      <c r="C496" s="13"/>
      <c r="D496" s="1314"/>
      <c r="E496" s="3"/>
      <c r="F496" s="1"/>
      <c r="G496" s="1"/>
      <c r="H496" s="1"/>
      <c r="I496" s="1"/>
    </row>
    <row r="497" spans="1:9" s="2" customFormat="1">
      <c r="A497" s="12"/>
      <c r="B497" s="16"/>
      <c r="C497" s="13"/>
      <c r="D497" s="1314"/>
      <c r="E497" s="3"/>
      <c r="F497" s="1"/>
      <c r="G497" s="1"/>
      <c r="H497" s="1"/>
      <c r="I497" s="1"/>
    </row>
    <row r="498" spans="1:9" s="2" customFormat="1">
      <c r="A498" s="12"/>
      <c r="B498" s="16"/>
      <c r="C498" s="13"/>
      <c r="D498" s="1314"/>
      <c r="E498" s="3"/>
      <c r="F498" s="1"/>
      <c r="G498" s="1"/>
      <c r="H498" s="1"/>
      <c r="I498" s="1"/>
    </row>
    <row r="499" spans="1:9" s="2" customFormat="1">
      <c r="A499" s="12"/>
      <c r="B499" s="16"/>
      <c r="C499" s="13"/>
      <c r="D499" s="1314"/>
      <c r="E499" s="3"/>
      <c r="F499" s="1"/>
      <c r="G499" s="1"/>
      <c r="H499" s="1"/>
      <c r="I499" s="1"/>
    </row>
    <row r="500" spans="1:9" s="2" customFormat="1">
      <c r="A500" s="12"/>
      <c r="B500" s="16"/>
      <c r="C500" s="13"/>
      <c r="D500" s="1314"/>
      <c r="E500" s="3"/>
      <c r="F500" s="1"/>
      <c r="G500" s="1"/>
      <c r="H500" s="1"/>
      <c r="I500" s="1"/>
    </row>
    <row r="501" spans="1:9" s="2" customFormat="1">
      <c r="A501" s="12"/>
      <c r="B501" s="16"/>
      <c r="C501" s="13"/>
      <c r="D501" s="1314"/>
      <c r="E501" s="3"/>
      <c r="F501" s="1"/>
      <c r="G501" s="1"/>
      <c r="H501" s="1"/>
      <c r="I501" s="1"/>
    </row>
    <row r="502" spans="1:9" s="2" customFormat="1">
      <c r="A502" s="12"/>
      <c r="B502" s="16"/>
      <c r="C502" s="13"/>
      <c r="D502" s="1314"/>
      <c r="E502" s="3"/>
      <c r="F502" s="1"/>
      <c r="G502" s="1"/>
      <c r="H502" s="1"/>
      <c r="I502" s="1"/>
    </row>
    <row r="503" spans="1:9" s="2" customFormat="1">
      <c r="A503" s="12"/>
      <c r="B503" s="16"/>
      <c r="C503" s="13"/>
      <c r="D503" s="1314"/>
      <c r="E503" s="3"/>
      <c r="F503" s="1"/>
      <c r="G503" s="1"/>
      <c r="H503" s="1"/>
      <c r="I503" s="1"/>
    </row>
    <row r="504" spans="1:9" s="2" customFormat="1">
      <c r="A504" s="12"/>
      <c r="B504" s="16"/>
      <c r="C504" s="13"/>
      <c r="D504" s="1314"/>
      <c r="E504" s="3"/>
      <c r="F504" s="1"/>
      <c r="G504" s="1"/>
      <c r="H504" s="1"/>
      <c r="I504" s="1"/>
    </row>
    <row r="505" spans="1:9" s="2" customFormat="1">
      <c r="A505" s="12"/>
      <c r="B505" s="16"/>
      <c r="C505" s="13"/>
      <c r="D505" s="1314"/>
      <c r="E505" s="3"/>
      <c r="F505" s="1"/>
      <c r="G505" s="1"/>
      <c r="H505" s="1"/>
      <c r="I505" s="1"/>
    </row>
    <row r="506" spans="1:9" s="2" customFormat="1">
      <c r="A506" s="12"/>
      <c r="B506" s="16"/>
      <c r="C506" s="13"/>
      <c r="D506" s="1314"/>
      <c r="E506" s="3"/>
      <c r="F506" s="1"/>
      <c r="G506" s="1"/>
      <c r="H506" s="1"/>
      <c r="I506" s="1"/>
    </row>
    <row r="507" spans="1:9" s="2" customFormat="1">
      <c r="A507" s="12"/>
      <c r="B507" s="16"/>
      <c r="C507" s="13"/>
      <c r="D507" s="1314"/>
      <c r="E507" s="3"/>
      <c r="F507" s="1"/>
      <c r="G507" s="1"/>
      <c r="H507" s="1"/>
      <c r="I507" s="1"/>
    </row>
    <row r="508" spans="1:9" s="2" customFormat="1">
      <c r="A508" s="12"/>
      <c r="B508" s="16"/>
      <c r="C508" s="13"/>
      <c r="D508" s="1314"/>
      <c r="E508" s="3"/>
      <c r="F508" s="1"/>
      <c r="G508" s="1"/>
      <c r="H508" s="1"/>
      <c r="I508" s="1"/>
    </row>
    <row r="509" spans="1:9" s="2" customFormat="1">
      <c r="A509" s="12"/>
      <c r="B509" s="16"/>
      <c r="C509" s="13"/>
      <c r="D509" s="1314"/>
      <c r="E509" s="3"/>
      <c r="F509" s="1"/>
      <c r="G509" s="1"/>
      <c r="H509" s="1"/>
      <c r="I509" s="1"/>
    </row>
    <row r="510" spans="1:9" s="2" customFormat="1">
      <c r="A510" s="12"/>
      <c r="B510" s="16"/>
      <c r="C510" s="13"/>
      <c r="D510" s="1314"/>
      <c r="E510" s="3"/>
      <c r="F510" s="1"/>
      <c r="G510" s="1"/>
      <c r="H510" s="1"/>
      <c r="I510" s="1"/>
    </row>
    <row r="511" spans="1:9" s="2" customFormat="1">
      <c r="A511" s="12"/>
      <c r="B511" s="16"/>
      <c r="C511" s="13"/>
      <c r="D511" s="1314"/>
      <c r="E511" s="3"/>
      <c r="F511" s="1"/>
      <c r="G511" s="1"/>
      <c r="H511" s="1"/>
      <c r="I511" s="1"/>
    </row>
    <row r="512" spans="1:9" s="2" customFormat="1">
      <c r="A512" s="12"/>
      <c r="B512" s="16"/>
      <c r="C512" s="13"/>
      <c r="D512" s="1314"/>
      <c r="E512" s="3"/>
      <c r="F512" s="1"/>
      <c r="G512" s="1"/>
      <c r="H512" s="1"/>
      <c r="I512" s="1"/>
    </row>
    <row r="513" spans="1:9" s="2" customFormat="1">
      <c r="A513" s="12"/>
      <c r="B513" s="16"/>
      <c r="C513" s="13"/>
      <c r="D513" s="1314"/>
      <c r="E513" s="3"/>
      <c r="F513" s="1"/>
      <c r="G513" s="1"/>
      <c r="H513" s="1"/>
      <c r="I513" s="1"/>
    </row>
    <row r="514" spans="1:9" s="2" customFormat="1">
      <c r="A514" s="12"/>
      <c r="B514" s="16"/>
      <c r="C514" s="13"/>
      <c r="D514" s="1314"/>
      <c r="E514" s="3"/>
      <c r="F514" s="1"/>
      <c r="G514" s="1"/>
      <c r="H514" s="1"/>
      <c r="I514" s="1"/>
    </row>
    <row r="515" spans="1:9" s="2" customFormat="1">
      <c r="A515" s="12"/>
      <c r="B515" s="16"/>
      <c r="C515" s="13"/>
      <c r="D515" s="1314"/>
      <c r="E515" s="3"/>
      <c r="F515" s="1"/>
      <c r="G515" s="1"/>
      <c r="H515" s="1"/>
      <c r="I515" s="1"/>
    </row>
    <row r="516" spans="1:9" s="2" customFormat="1">
      <c r="A516" s="12"/>
      <c r="B516" s="16"/>
      <c r="C516" s="13"/>
      <c r="D516" s="1314"/>
      <c r="E516" s="3"/>
      <c r="F516" s="1"/>
      <c r="G516" s="1"/>
      <c r="H516" s="1"/>
      <c r="I516" s="1"/>
    </row>
    <row r="517" spans="1:9" s="2" customFormat="1">
      <c r="A517" s="12"/>
      <c r="B517" s="16"/>
      <c r="C517" s="13"/>
      <c r="D517" s="1314"/>
      <c r="E517" s="3"/>
      <c r="F517" s="1"/>
      <c r="G517" s="1"/>
      <c r="H517" s="1"/>
      <c r="I517" s="1"/>
    </row>
    <row r="518" spans="1:9" s="2" customFormat="1">
      <c r="A518" s="12"/>
      <c r="B518" s="16"/>
      <c r="C518" s="13"/>
      <c r="D518" s="1314"/>
      <c r="E518" s="3"/>
      <c r="F518" s="1"/>
      <c r="G518" s="1"/>
      <c r="H518" s="1"/>
      <c r="I518" s="1"/>
    </row>
    <row r="519" spans="1:9" s="2" customFormat="1">
      <c r="A519" s="12"/>
      <c r="B519" s="16"/>
      <c r="C519" s="13"/>
      <c r="D519" s="1314"/>
      <c r="E519" s="3"/>
      <c r="F519" s="1"/>
      <c r="G519" s="1"/>
      <c r="H519" s="1"/>
      <c r="I519" s="1"/>
    </row>
    <row r="520" spans="1:9" s="2" customFormat="1">
      <c r="A520" s="12"/>
      <c r="B520" s="16"/>
      <c r="C520" s="13"/>
      <c r="D520" s="1314"/>
      <c r="E520" s="3"/>
      <c r="F520" s="1"/>
      <c r="G520" s="1"/>
      <c r="H520" s="1"/>
      <c r="I520" s="1"/>
    </row>
    <row r="521" spans="1:9" s="2" customFormat="1">
      <c r="A521" s="12"/>
      <c r="B521" s="16"/>
      <c r="C521" s="13"/>
      <c r="D521" s="1314"/>
      <c r="E521" s="3"/>
      <c r="F521" s="1"/>
      <c r="G521" s="1"/>
      <c r="H521" s="1"/>
      <c r="I521" s="1"/>
    </row>
    <row r="522" spans="1:9" s="2" customFormat="1">
      <c r="A522" s="12"/>
      <c r="B522" s="16"/>
      <c r="C522" s="13"/>
      <c r="D522" s="1314"/>
      <c r="E522" s="3"/>
      <c r="F522" s="1"/>
      <c r="G522" s="1"/>
      <c r="H522" s="1"/>
      <c r="I522" s="1"/>
    </row>
    <row r="523" spans="1:9" s="2" customFormat="1">
      <c r="A523" s="12"/>
      <c r="B523" s="16"/>
      <c r="C523" s="13"/>
      <c r="D523" s="1314"/>
      <c r="E523" s="3"/>
      <c r="F523" s="1"/>
      <c r="G523" s="1"/>
      <c r="H523" s="1"/>
      <c r="I523" s="1"/>
    </row>
    <row r="524" spans="1:9" s="2" customFormat="1">
      <c r="A524" s="12"/>
      <c r="B524" s="16"/>
      <c r="C524" s="13"/>
      <c r="D524" s="1314"/>
      <c r="E524" s="3"/>
      <c r="F524" s="1"/>
      <c r="G524" s="1"/>
      <c r="H524" s="1"/>
      <c r="I524" s="1"/>
    </row>
    <row r="525" spans="1:9" s="2" customFormat="1">
      <c r="A525" s="12"/>
      <c r="B525" s="16"/>
      <c r="C525" s="13"/>
      <c r="D525" s="1314"/>
      <c r="E525" s="3"/>
      <c r="F525" s="1"/>
      <c r="G525" s="1"/>
      <c r="H525" s="1"/>
      <c r="I525" s="1"/>
    </row>
    <row r="526" spans="1:9" s="2" customFormat="1">
      <c r="A526" s="12"/>
      <c r="B526" s="16"/>
      <c r="C526" s="13"/>
      <c r="D526" s="1314"/>
      <c r="E526" s="3"/>
      <c r="F526" s="1"/>
      <c r="G526" s="1"/>
      <c r="H526" s="1"/>
      <c r="I526" s="1"/>
    </row>
    <row r="527" spans="1:9" s="2" customFormat="1">
      <c r="A527" s="12"/>
      <c r="B527" s="16"/>
      <c r="C527" s="13"/>
      <c r="D527" s="1314"/>
      <c r="E527" s="3"/>
      <c r="F527" s="1"/>
      <c r="G527" s="1"/>
      <c r="H527" s="1"/>
      <c r="I527" s="1"/>
    </row>
    <row r="528" spans="1:9" s="2" customFormat="1">
      <c r="A528" s="12"/>
      <c r="B528" s="16"/>
      <c r="C528" s="13"/>
      <c r="D528" s="1314"/>
      <c r="E528" s="3"/>
      <c r="F528" s="1"/>
      <c r="G528" s="1"/>
      <c r="H528" s="1"/>
      <c r="I528" s="1"/>
    </row>
    <row r="529" spans="1:9" s="2" customFormat="1">
      <c r="A529" s="12"/>
      <c r="B529" s="16"/>
      <c r="C529" s="13"/>
      <c r="D529" s="1314"/>
      <c r="E529" s="3"/>
      <c r="F529" s="1"/>
      <c r="G529" s="1"/>
      <c r="H529" s="1"/>
      <c r="I529" s="1"/>
    </row>
    <row r="530" spans="1:9" s="2" customFormat="1">
      <c r="A530" s="12"/>
      <c r="B530" s="16"/>
      <c r="C530" s="13"/>
      <c r="D530" s="1314"/>
      <c r="E530" s="3"/>
      <c r="F530" s="1"/>
      <c r="G530" s="1"/>
      <c r="H530" s="1"/>
      <c r="I530" s="1"/>
    </row>
    <row r="531" spans="1:9" s="2" customFormat="1">
      <c r="A531" s="12"/>
      <c r="B531" s="16"/>
      <c r="C531" s="13"/>
      <c r="D531" s="1314"/>
      <c r="E531" s="3"/>
      <c r="F531" s="1"/>
      <c r="G531" s="1"/>
      <c r="H531" s="1"/>
      <c r="I531" s="1"/>
    </row>
    <row r="532" spans="1:9" s="2" customFormat="1">
      <c r="A532" s="12"/>
      <c r="B532" s="16"/>
      <c r="C532" s="13"/>
      <c r="D532" s="1314"/>
      <c r="E532" s="3"/>
      <c r="F532" s="1"/>
      <c r="G532" s="1"/>
      <c r="H532" s="1"/>
      <c r="I532" s="1"/>
    </row>
    <row r="533" spans="1:9" s="2" customFormat="1">
      <c r="A533" s="12"/>
      <c r="B533" s="16"/>
      <c r="C533" s="13"/>
      <c r="D533" s="1314"/>
      <c r="E533" s="3"/>
      <c r="F533" s="1"/>
      <c r="G533" s="1"/>
      <c r="H533" s="1"/>
      <c r="I533" s="1"/>
    </row>
    <row r="534" spans="1:9" s="2" customFormat="1">
      <c r="A534" s="12"/>
      <c r="B534" s="17"/>
      <c r="C534" s="13"/>
      <c r="D534" s="1314"/>
      <c r="E534" s="3"/>
      <c r="F534" s="1"/>
      <c r="G534" s="1"/>
      <c r="H534" s="1"/>
      <c r="I534" s="1"/>
    </row>
    <row r="535" spans="1:9" s="2" customFormat="1">
      <c r="A535" s="12"/>
      <c r="B535" s="17"/>
      <c r="C535" s="13"/>
      <c r="D535" s="1314"/>
      <c r="E535" s="3"/>
      <c r="F535" s="1"/>
      <c r="G535" s="1"/>
      <c r="H535" s="1"/>
      <c r="I535" s="1"/>
    </row>
    <row r="536" spans="1:9" s="2" customFormat="1">
      <c r="A536" s="12"/>
      <c r="B536" s="17"/>
      <c r="C536" s="13"/>
      <c r="D536" s="1314"/>
      <c r="E536" s="3"/>
      <c r="F536" s="1"/>
      <c r="G536" s="1"/>
      <c r="H536" s="1"/>
      <c r="I536" s="1"/>
    </row>
    <row r="537" spans="1:9" s="2" customFormat="1">
      <c r="A537" s="12"/>
      <c r="B537" s="17"/>
      <c r="C537" s="13"/>
      <c r="D537" s="1314"/>
      <c r="E537" s="3"/>
      <c r="F537" s="1"/>
      <c r="G537" s="1"/>
      <c r="H537" s="1"/>
      <c r="I537" s="1"/>
    </row>
    <row r="538" spans="1:9" s="2" customFormat="1">
      <c r="A538" s="12"/>
      <c r="B538" s="17"/>
      <c r="C538" s="13"/>
      <c r="D538" s="1314"/>
      <c r="E538" s="3"/>
      <c r="F538" s="1"/>
      <c r="G538" s="1"/>
      <c r="H538" s="1"/>
      <c r="I538" s="1"/>
    </row>
    <row r="539" spans="1:9" s="2" customFormat="1">
      <c r="A539" s="12"/>
      <c r="B539" s="17"/>
      <c r="C539" s="13"/>
      <c r="D539" s="1314"/>
      <c r="E539" s="3"/>
      <c r="F539" s="1"/>
      <c r="G539" s="1"/>
      <c r="H539" s="1"/>
      <c r="I539" s="1"/>
    </row>
    <row r="540" spans="1:9" s="2" customFormat="1">
      <c r="A540" s="12"/>
      <c r="B540" s="17"/>
      <c r="C540" s="13"/>
      <c r="D540" s="1314"/>
      <c r="E540" s="3"/>
      <c r="F540" s="1"/>
      <c r="G540" s="1"/>
      <c r="H540" s="1"/>
      <c r="I540" s="1"/>
    </row>
    <row r="541" spans="1:9" s="2" customFormat="1">
      <c r="A541" s="12"/>
      <c r="B541" s="17"/>
      <c r="C541" s="13"/>
      <c r="D541" s="1314"/>
      <c r="E541" s="3"/>
      <c r="F541" s="1"/>
      <c r="G541" s="1"/>
      <c r="H541" s="1"/>
      <c r="I541" s="1"/>
    </row>
    <row r="542" spans="1:9" s="2" customFormat="1">
      <c r="A542" s="12"/>
      <c r="B542" s="17"/>
      <c r="C542" s="13"/>
      <c r="D542" s="1314"/>
      <c r="E542" s="3"/>
      <c r="F542" s="1"/>
      <c r="G542" s="1"/>
      <c r="H542" s="1"/>
      <c r="I542" s="1"/>
    </row>
    <row r="543" spans="1:9" s="2" customFormat="1">
      <c r="A543" s="12"/>
      <c r="B543" s="17"/>
      <c r="C543" s="13"/>
      <c r="D543" s="1314"/>
      <c r="E543" s="3"/>
      <c r="F543" s="1"/>
      <c r="G543" s="1"/>
      <c r="H543" s="1"/>
      <c r="I543" s="1"/>
    </row>
    <row r="544" spans="1:9" s="2" customFormat="1">
      <c r="A544" s="12"/>
      <c r="B544" s="17"/>
      <c r="C544" s="13"/>
      <c r="D544" s="1314"/>
      <c r="E544" s="3"/>
      <c r="F544" s="1"/>
      <c r="G544" s="1"/>
      <c r="H544" s="1"/>
      <c r="I544" s="1"/>
    </row>
    <row r="545" spans="1:9" s="2" customFormat="1">
      <c r="A545" s="12"/>
      <c r="B545" s="17"/>
      <c r="C545" s="13"/>
      <c r="D545" s="1314"/>
      <c r="E545" s="3"/>
      <c r="F545" s="1"/>
      <c r="G545" s="1"/>
      <c r="H545" s="1"/>
      <c r="I545" s="1"/>
    </row>
    <row r="546" spans="1:9" s="2" customFormat="1">
      <c r="A546" s="12"/>
      <c r="B546" s="17"/>
      <c r="C546" s="13"/>
      <c r="D546" s="1314"/>
      <c r="E546" s="3"/>
      <c r="F546" s="1"/>
      <c r="G546" s="1"/>
      <c r="H546" s="1"/>
      <c r="I546" s="1"/>
    </row>
    <row r="547" spans="1:9" s="2" customFormat="1">
      <c r="A547" s="12"/>
      <c r="B547" s="17"/>
      <c r="C547" s="13"/>
      <c r="D547" s="1314"/>
      <c r="E547" s="3"/>
      <c r="F547" s="1"/>
      <c r="G547" s="1"/>
      <c r="H547" s="1"/>
      <c r="I547" s="1"/>
    </row>
    <row r="548" spans="1:9" s="2" customFormat="1">
      <c r="A548" s="12"/>
      <c r="B548" s="17"/>
      <c r="C548" s="13"/>
      <c r="D548" s="1314"/>
      <c r="E548" s="3"/>
      <c r="F548" s="1"/>
      <c r="G548" s="1"/>
      <c r="H548" s="1"/>
      <c r="I548" s="1"/>
    </row>
    <row r="549" spans="1:9" s="2" customFormat="1">
      <c r="A549" s="12"/>
      <c r="B549" s="17"/>
      <c r="C549" s="13"/>
      <c r="D549" s="1314"/>
      <c r="E549" s="3"/>
      <c r="F549" s="1"/>
      <c r="G549" s="1"/>
      <c r="H549" s="1"/>
      <c r="I549" s="1"/>
    </row>
    <row r="550" spans="1:9" s="2" customFormat="1">
      <c r="A550" s="12"/>
      <c r="B550" s="17"/>
      <c r="C550" s="13"/>
      <c r="D550" s="1314"/>
      <c r="E550" s="3"/>
      <c r="F550" s="1"/>
      <c r="G550" s="1"/>
      <c r="H550" s="1"/>
      <c r="I550" s="1"/>
    </row>
    <row r="551" spans="1:9" s="2" customFormat="1">
      <c r="A551" s="12"/>
      <c r="B551" s="17"/>
      <c r="C551" s="13"/>
      <c r="D551" s="1314"/>
      <c r="E551" s="3"/>
      <c r="F551" s="1"/>
      <c r="G551" s="1"/>
      <c r="H551" s="1"/>
      <c r="I551" s="1"/>
    </row>
    <row r="552" spans="1:9" s="2" customFormat="1">
      <c r="A552" s="12"/>
      <c r="B552" s="17"/>
      <c r="C552" s="13"/>
      <c r="D552" s="1314"/>
      <c r="E552" s="3"/>
      <c r="F552" s="1"/>
      <c r="G552" s="1"/>
      <c r="H552" s="1"/>
      <c r="I552" s="1"/>
    </row>
    <row r="553" spans="1:9" s="2" customFormat="1">
      <c r="A553" s="12"/>
      <c r="B553" s="17"/>
      <c r="C553" s="13"/>
      <c r="D553" s="1314"/>
      <c r="E553" s="3"/>
      <c r="F553" s="1"/>
      <c r="G553" s="1"/>
      <c r="H553" s="1"/>
      <c r="I553" s="1"/>
    </row>
    <row r="554" spans="1:9" s="2" customFormat="1">
      <c r="A554" s="12"/>
      <c r="B554" s="17"/>
      <c r="C554" s="13"/>
      <c r="D554" s="1314"/>
      <c r="E554" s="3"/>
      <c r="F554" s="1"/>
      <c r="G554" s="1"/>
      <c r="H554" s="1"/>
      <c r="I554" s="1"/>
    </row>
    <row r="555" spans="1:9" s="2" customFormat="1">
      <c r="A555" s="12"/>
      <c r="B555" s="17"/>
      <c r="C555" s="13"/>
      <c r="D555" s="1314"/>
      <c r="E555" s="3"/>
      <c r="F555" s="1"/>
      <c r="G555" s="1"/>
      <c r="H555" s="1"/>
      <c r="I555" s="1"/>
    </row>
    <row r="556" spans="1:9" s="2" customFormat="1">
      <c r="A556" s="12"/>
      <c r="B556" s="17"/>
      <c r="C556" s="13"/>
      <c r="D556" s="1314"/>
      <c r="E556" s="3"/>
      <c r="F556" s="1"/>
      <c r="G556" s="1"/>
      <c r="H556" s="1"/>
      <c r="I556" s="1"/>
    </row>
    <row r="557" spans="1:9" s="2" customFormat="1">
      <c r="A557" s="12"/>
      <c r="B557" s="17"/>
      <c r="C557" s="13"/>
      <c r="D557" s="1314"/>
      <c r="E557" s="3"/>
      <c r="F557" s="1"/>
      <c r="G557" s="1"/>
      <c r="H557" s="1"/>
      <c r="I557" s="1"/>
    </row>
    <row r="558" spans="1:9" s="2" customFormat="1">
      <c r="A558" s="12"/>
      <c r="B558" s="17"/>
      <c r="C558" s="13"/>
      <c r="D558" s="1314"/>
      <c r="E558" s="3"/>
      <c r="F558" s="1"/>
      <c r="G558" s="1"/>
      <c r="H558" s="1"/>
      <c r="I558" s="1"/>
    </row>
    <row r="559" spans="1:9" s="2" customFormat="1">
      <c r="A559" s="12"/>
      <c r="B559" s="17"/>
      <c r="C559" s="13"/>
      <c r="D559" s="1314"/>
      <c r="E559" s="3"/>
      <c r="F559" s="1"/>
      <c r="G559" s="1"/>
      <c r="H559" s="1"/>
      <c r="I559" s="1"/>
    </row>
    <row r="560" spans="1:9" s="2" customFormat="1">
      <c r="A560" s="12"/>
      <c r="B560" s="17"/>
      <c r="C560" s="13"/>
      <c r="D560" s="1314"/>
      <c r="E560" s="3"/>
      <c r="F560" s="1"/>
      <c r="G560" s="1"/>
      <c r="H560" s="1"/>
      <c r="I560" s="1"/>
    </row>
    <row r="561" spans="1:9" s="2" customFormat="1">
      <c r="A561" s="12"/>
      <c r="B561" s="17"/>
      <c r="C561" s="13"/>
      <c r="D561" s="1314"/>
      <c r="E561" s="3"/>
      <c r="F561" s="1"/>
      <c r="G561" s="1"/>
      <c r="H561" s="1"/>
      <c r="I561" s="1"/>
    </row>
    <row r="562" spans="1:9" s="2" customFormat="1">
      <c r="A562" s="12"/>
      <c r="B562" s="17"/>
      <c r="C562" s="13"/>
      <c r="D562" s="1314"/>
      <c r="E562" s="3"/>
      <c r="F562" s="1"/>
      <c r="G562" s="1"/>
      <c r="H562" s="1"/>
      <c r="I562" s="1"/>
    </row>
    <row r="563" spans="1:9" s="2" customFormat="1">
      <c r="A563" s="12"/>
      <c r="B563" s="17"/>
      <c r="C563" s="13"/>
      <c r="D563" s="1314"/>
      <c r="E563" s="3"/>
      <c r="F563" s="1"/>
      <c r="G563" s="1"/>
      <c r="H563" s="1"/>
      <c r="I563" s="1"/>
    </row>
    <row r="564" spans="1:9" s="2" customFormat="1">
      <c r="A564" s="12"/>
      <c r="B564" s="17"/>
      <c r="C564" s="13"/>
      <c r="D564" s="1314"/>
      <c r="E564" s="3"/>
      <c r="F564" s="1"/>
      <c r="G564" s="1"/>
      <c r="H564" s="1"/>
      <c r="I564" s="1"/>
    </row>
    <row r="565" spans="1:9" s="2" customFormat="1">
      <c r="A565" s="12"/>
      <c r="B565" s="17"/>
      <c r="C565" s="13"/>
      <c r="D565" s="1314"/>
      <c r="E565" s="3"/>
      <c r="F565" s="1"/>
      <c r="G565" s="1"/>
      <c r="H565" s="1"/>
      <c r="I565" s="1"/>
    </row>
    <row r="566" spans="1:9" s="2" customFormat="1">
      <c r="A566" s="12"/>
      <c r="B566" s="17"/>
      <c r="C566" s="13"/>
      <c r="D566" s="1314"/>
      <c r="E566" s="3"/>
      <c r="F566" s="1"/>
      <c r="G566" s="1"/>
      <c r="H566" s="1"/>
      <c r="I566" s="1"/>
    </row>
    <row r="567" spans="1:9" s="2" customFormat="1">
      <c r="A567" s="12"/>
      <c r="B567" s="17"/>
      <c r="C567" s="13"/>
      <c r="D567" s="1314"/>
      <c r="E567" s="3"/>
      <c r="F567" s="1"/>
      <c r="G567" s="1"/>
      <c r="H567" s="1"/>
      <c r="I567" s="1"/>
    </row>
    <row r="568" spans="1:9" s="2" customFormat="1">
      <c r="A568" s="12"/>
      <c r="B568" s="17"/>
      <c r="C568" s="13"/>
      <c r="D568" s="1314"/>
      <c r="E568" s="3"/>
      <c r="F568" s="1"/>
      <c r="G568" s="1"/>
      <c r="H568" s="1"/>
      <c r="I568" s="1"/>
    </row>
    <row r="569" spans="1:9" s="2" customFormat="1">
      <c r="A569" s="12"/>
      <c r="B569" s="17"/>
      <c r="C569" s="13"/>
      <c r="D569" s="1314"/>
      <c r="E569" s="3"/>
      <c r="F569" s="1"/>
      <c r="G569" s="1"/>
      <c r="H569" s="1"/>
      <c r="I569" s="1"/>
    </row>
    <row r="570" spans="1:9" s="2" customFormat="1">
      <c r="A570" s="12"/>
      <c r="B570" s="17"/>
      <c r="C570" s="13"/>
      <c r="D570" s="1314"/>
      <c r="E570" s="3"/>
      <c r="F570" s="1"/>
      <c r="G570" s="1"/>
      <c r="H570" s="1"/>
      <c r="I570" s="1"/>
    </row>
    <row r="571" spans="1:9">
      <c r="A571" s="12"/>
      <c r="B571" s="17"/>
      <c r="C571" s="13"/>
    </row>
    <row r="572" spans="1:9">
      <c r="A572" s="12"/>
      <c r="B572" s="17"/>
      <c r="C572" s="13"/>
    </row>
    <row r="573" spans="1:9">
      <c r="A573" s="12"/>
      <c r="B573" s="17"/>
      <c r="C573" s="13"/>
    </row>
    <row r="574" spans="1:9">
      <c r="A574" s="12"/>
      <c r="B574" s="17"/>
      <c r="C574" s="13"/>
    </row>
    <row r="575" spans="1:9">
      <c r="A575" s="12"/>
      <c r="B575" s="17"/>
      <c r="C575" s="13"/>
    </row>
    <row r="576" spans="1:9">
      <c r="A576" s="12"/>
      <c r="B576" s="17"/>
      <c r="C576" s="13"/>
    </row>
    <row r="577" spans="1:5">
      <c r="A577" s="12"/>
      <c r="B577" s="17"/>
      <c r="C577" s="13"/>
    </row>
    <row r="578" spans="1:5">
      <c r="A578" s="12"/>
      <c r="B578" s="17"/>
      <c r="C578" s="13"/>
    </row>
    <row r="579" spans="1:5">
      <c r="A579" s="12"/>
      <c r="B579" s="17"/>
      <c r="C579" s="13"/>
    </row>
    <row r="580" spans="1:5">
      <c r="A580" s="12"/>
      <c r="B580" s="17"/>
      <c r="C580" s="13"/>
    </row>
    <row r="581" spans="1:5">
      <c r="A581" s="12"/>
      <c r="B581" s="17"/>
      <c r="C581" s="13"/>
    </row>
    <row r="582" spans="1:5">
      <c r="A582" s="12"/>
      <c r="B582" s="17"/>
      <c r="C582" s="13"/>
    </row>
    <row r="583" spans="1:5">
      <c r="A583" s="12"/>
      <c r="B583" s="17"/>
      <c r="C583" s="13"/>
    </row>
    <row r="584" spans="1:5" s="14" customFormat="1">
      <c r="A584" s="12"/>
      <c r="B584" s="17"/>
      <c r="C584" s="13"/>
      <c r="D584" s="1314"/>
      <c r="E584" s="3"/>
    </row>
    <row r="585" spans="1:5" s="14" customFormat="1">
      <c r="A585" s="12"/>
      <c r="B585" s="17"/>
      <c r="C585" s="13"/>
      <c r="D585" s="1314"/>
      <c r="E585" s="3"/>
    </row>
    <row r="586" spans="1:5">
      <c r="A586" s="12"/>
      <c r="B586" s="17"/>
      <c r="C586" s="13"/>
    </row>
    <row r="587" spans="1:5">
      <c r="A587" s="12"/>
      <c r="B587" s="19"/>
      <c r="C587" s="13"/>
      <c r="D587" s="1324"/>
    </row>
    <row r="588" spans="1:5">
      <c r="A588" s="12"/>
      <c r="B588" s="19"/>
      <c r="C588" s="13"/>
      <c r="D588" s="1324"/>
    </row>
    <row r="589" spans="1:5">
      <c r="A589" s="1"/>
      <c r="B589" s="1"/>
      <c r="C589" s="18"/>
      <c r="D589" s="1330"/>
      <c r="E589" s="1"/>
    </row>
    <row r="590" spans="1:5">
      <c r="C590" s="18"/>
    </row>
    <row r="591" spans="1:5">
      <c r="C591" s="1"/>
    </row>
  </sheetData>
  <sheetProtection algorithmName="SHA-512" hashValue="a2XgbVccGd7uVrxU8J0L+IEkrZFjIpon+kGsZbTEmijxpriOhVTTKO0CNhuRkoeZlplBTEEPopDoB7CBsBDhDg==" saltValue="2zL8AdrjAMlUJq1y42rsNg==" spinCount="100000" sheet="1" objects="1" scenarios="1" formatColumns="0" formatRows="0"/>
  <protectedRanges>
    <protectedRange sqref="D132 D137 D116:D125 D1:D22 D43:D44 D63:D70 D29:D40 D51 D110 D79 D113 D139:D150 D98:D107 D196 D48 D54 D57 D60 D73:D74 D85 D91 D153:D161 D198:D65535 D164 D182 D167:D176 D179 D185:D193" name="Obseg3"/>
    <protectedRange sqref="D23 C25:C28" name="Obseg3_1"/>
    <protectedRange sqref="D109 D166 D115 D130 D72 D163 D138 D52:D53 D78 D197 D49:D50 D127 D151:D152 D133:D136 D194:D195 D41:D42 D45:D47 D55:D56 D58:D59 D184 D75:D76 D81:D84 D87:D88 D90 D93:D94 D96:D97 D112 D181 D178 D61:D62" name="Obseg3_1_1_1"/>
  </protectedRanges>
  <mergeCells count="20">
    <mergeCell ref="F35:G35"/>
    <mergeCell ref="H35:I35"/>
    <mergeCell ref="F1:G1"/>
    <mergeCell ref="H1:I1"/>
    <mergeCell ref="F21:G21"/>
    <mergeCell ref="H21:I21"/>
    <mergeCell ref="F175:G175"/>
    <mergeCell ref="H175:I175"/>
    <mergeCell ref="F191:G191"/>
    <mergeCell ref="H191:I191"/>
    <mergeCell ref="F69:G69"/>
    <mergeCell ref="H69:I69"/>
    <mergeCell ref="F106:G106"/>
    <mergeCell ref="H106:I106"/>
    <mergeCell ref="F160:G160"/>
    <mergeCell ref="H160:I160"/>
    <mergeCell ref="F124:G124"/>
    <mergeCell ref="H124:I124"/>
    <mergeCell ref="F147:G147"/>
    <mergeCell ref="H147:I147"/>
  </mergeCells>
  <conditionalFormatting sqref="D19:E21 D29:E29 D63:E64 D73:E73 E150 D30 D66:E68 D65 D101 D23:E23 E24 D40:E40 D99:E100 E153 E198 D31:E34">
    <cfRule type="cellIs" dxfId="110" priority="105" stopIfTrue="1" operator="equal">
      <formula>0</formula>
    </cfRule>
  </conditionalFormatting>
  <conditionalFormatting sqref="E26:E27">
    <cfRule type="cellIs" dxfId="109" priority="104" stopIfTrue="1" operator="equal">
      <formula>0</formula>
    </cfRule>
  </conditionalFormatting>
  <conditionalFormatting sqref="D41:E41">
    <cfRule type="cellIs" dxfId="108" priority="103" stopIfTrue="1" operator="equal">
      <formula>0</formula>
    </cfRule>
  </conditionalFormatting>
  <conditionalFormatting sqref="D37:E39 D43:E43 D48:E48">
    <cfRule type="cellIs" dxfId="107" priority="102" stopIfTrue="1" operator="equal">
      <formula>0</formula>
    </cfRule>
  </conditionalFormatting>
  <conditionalFormatting sqref="D72:E72">
    <cfRule type="cellIs" dxfId="106" priority="101" stopIfTrue="1" operator="equal">
      <formula>0</formula>
    </cfRule>
  </conditionalFormatting>
  <conditionalFormatting sqref="D35:E35">
    <cfRule type="cellIs" dxfId="105" priority="100" stopIfTrue="1" operator="equal">
      <formula>0</formula>
    </cfRule>
  </conditionalFormatting>
  <conditionalFormatting sqref="D69:E69">
    <cfRule type="cellIs" dxfId="104" priority="99" stopIfTrue="1" operator="equal">
      <formula>0</formula>
    </cfRule>
  </conditionalFormatting>
  <conditionalFormatting sqref="I31">
    <cfRule type="cellIs" dxfId="103" priority="95" stopIfTrue="1" operator="equal">
      <formula>0</formula>
    </cfRule>
  </conditionalFormatting>
  <conditionalFormatting sqref="D147:E147">
    <cfRule type="cellIs" dxfId="102" priority="98" stopIfTrue="1" operator="equal">
      <formula>0</formula>
    </cfRule>
  </conditionalFormatting>
  <conditionalFormatting sqref="G31">
    <cfRule type="cellIs" dxfId="101" priority="96" stopIfTrue="1" operator="equal">
      <formula>0</formula>
    </cfRule>
  </conditionalFormatting>
  <conditionalFormatting sqref="D191:E191">
    <cfRule type="cellIs" dxfId="100" priority="97" stopIfTrue="1" operator="equal">
      <formula>0</formula>
    </cfRule>
  </conditionalFormatting>
  <conditionalFormatting sqref="D25:D28">
    <cfRule type="cellIs" dxfId="99" priority="92" stopIfTrue="1" operator="equal">
      <formula>0</formula>
    </cfRule>
  </conditionalFormatting>
  <conditionalFormatting sqref="G66">
    <cfRule type="cellIs" dxfId="98" priority="94" stopIfTrue="1" operator="equal">
      <formula>0</formula>
    </cfRule>
  </conditionalFormatting>
  <conditionalFormatting sqref="I66">
    <cfRule type="cellIs" dxfId="97" priority="93" stopIfTrue="1" operator="equal">
      <formula>0</formula>
    </cfRule>
  </conditionalFormatting>
  <conditionalFormatting sqref="E25">
    <cfRule type="cellIs" dxfId="96" priority="91" stopIfTrue="1" operator="equal">
      <formula>0</formula>
    </cfRule>
  </conditionalFormatting>
  <conditionalFormatting sqref="E28">
    <cfRule type="cellIs" dxfId="95" priority="90" stopIfTrue="1" operator="equal">
      <formula>0</formula>
    </cfRule>
  </conditionalFormatting>
  <conditionalFormatting sqref="D42:E42">
    <cfRule type="cellIs" dxfId="94" priority="89" stopIfTrue="1" operator="equal">
      <formula>0</formula>
    </cfRule>
  </conditionalFormatting>
  <conditionalFormatting sqref="D45:E45">
    <cfRule type="cellIs" dxfId="93" priority="86" stopIfTrue="1" operator="equal">
      <formula>0</formula>
    </cfRule>
  </conditionalFormatting>
  <conditionalFormatting sqref="D44:E44">
    <cfRule type="cellIs" dxfId="92" priority="87" stopIfTrue="1" operator="equal">
      <formula>0</formula>
    </cfRule>
  </conditionalFormatting>
  <conditionalFormatting sqref="D47:E47">
    <cfRule type="cellIs" dxfId="91" priority="84" stopIfTrue="1" operator="equal">
      <formula>0</formula>
    </cfRule>
  </conditionalFormatting>
  <conditionalFormatting sqref="D46:E46">
    <cfRule type="cellIs" dxfId="90" priority="85" stopIfTrue="1" operator="equal">
      <formula>0</formula>
    </cfRule>
  </conditionalFormatting>
  <conditionalFormatting sqref="D49:E50 D62:E62">
    <cfRule type="cellIs" dxfId="89" priority="76" stopIfTrue="1" operator="equal">
      <formula>0</formula>
    </cfRule>
  </conditionalFormatting>
  <conditionalFormatting sqref="D51:E51">
    <cfRule type="cellIs" dxfId="88" priority="74" stopIfTrue="1" operator="equal">
      <formula>0</formula>
    </cfRule>
  </conditionalFormatting>
  <conditionalFormatting sqref="D52:E53">
    <cfRule type="cellIs" dxfId="87" priority="73" stopIfTrue="1" operator="equal">
      <formula>0</formula>
    </cfRule>
  </conditionalFormatting>
  <conditionalFormatting sqref="D79:E79 D85:E85 D98:E98">
    <cfRule type="cellIs" dxfId="86" priority="72" stopIfTrue="1" operator="equal">
      <formula>0</formula>
    </cfRule>
  </conditionalFormatting>
  <conditionalFormatting sqref="D78:E78">
    <cfRule type="cellIs" dxfId="85" priority="71" stopIfTrue="1" operator="equal">
      <formula>0</formula>
    </cfRule>
  </conditionalFormatting>
  <conditionalFormatting sqref="D109:E109">
    <cfRule type="cellIs" dxfId="84" priority="69" stopIfTrue="1" operator="equal">
      <formula>0</formula>
    </cfRule>
  </conditionalFormatting>
  <conditionalFormatting sqref="D110:E110 D104:E105 D119 D117:E118">
    <cfRule type="cellIs" dxfId="83" priority="70" stopIfTrue="1" operator="equal">
      <formula>0</formula>
    </cfRule>
  </conditionalFormatting>
  <conditionalFormatting sqref="D106:E106">
    <cfRule type="cellIs" dxfId="82" priority="68" stopIfTrue="1" operator="equal">
      <formula>0</formula>
    </cfRule>
  </conditionalFormatting>
  <conditionalFormatting sqref="D116:E116">
    <cfRule type="cellIs" dxfId="81" priority="67" stopIfTrue="1" operator="equal">
      <formula>0</formula>
    </cfRule>
  </conditionalFormatting>
  <conditionalFormatting sqref="D115:E115">
    <cfRule type="cellIs" dxfId="80" priority="66" stopIfTrue="1" operator="equal">
      <formula>0</formula>
    </cfRule>
  </conditionalFormatting>
  <conditionalFormatting sqref="D124:E124">
    <cfRule type="cellIs" dxfId="79" priority="64" stopIfTrue="1" operator="equal">
      <formula>0</formula>
    </cfRule>
  </conditionalFormatting>
  <conditionalFormatting sqref="D122:E123 D142 D139:E141">
    <cfRule type="cellIs" dxfId="78" priority="65" stopIfTrue="1" operator="equal">
      <formula>0</formula>
    </cfRule>
  </conditionalFormatting>
  <conditionalFormatting sqref="D132:E132">
    <cfRule type="cellIs" dxfId="77" priority="62" stopIfTrue="1" operator="equal">
      <formula>0</formula>
    </cfRule>
  </conditionalFormatting>
  <conditionalFormatting sqref="D133:E133">
    <cfRule type="cellIs" dxfId="76" priority="61" stopIfTrue="1" operator="equal">
      <formula>0</formula>
    </cfRule>
  </conditionalFormatting>
  <conditionalFormatting sqref="D134:E134">
    <cfRule type="cellIs" dxfId="75" priority="59" stopIfTrue="1" operator="equal">
      <formula>0</formula>
    </cfRule>
  </conditionalFormatting>
  <conditionalFormatting sqref="D135:E136">
    <cfRule type="cellIs" dxfId="74" priority="58" stopIfTrue="1" operator="equal">
      <formula>0</formula>
    </cfRule>
  </conditionalFormatting>
  <conditionalFormatting sqref="D137:E137">
    <cfRule type="cellIs" dxfId="73" priority="57" stopIfTrue="1" operator="equal">
      <formula>0</formula>
    </cfRule>
  </conditionalFormatting>
  <conditionalFormatting sqref="D138:E138">
    <cfRule type="cellIs" dxfId="72" priority="44" stopIfTrue="1" operator="equal">
      <formula>0</formula>
    </cfRule>
  </conditionalFormatting>
  <conditionalFormatting sqref="D151:E152">
    <cfRule type="cellIs" dxfId="71" priority="42" stopIfTrue="1" operator="equal">
      <formula>0</formula>
    </cfRule>
  </conditionalFormatting>
  <conditionalFormatting sqref="D163:E163">
    <cfRule type="cellIs" dxfId="70" priority="35" stopIfTrue="1" operator="equal">
      <formula>0</formula>
    </cfRule>
  </conditionalFormatting>
  <conditionalFormatting sqref="D166:E166">
    <cfRule type="cellIs" dxfId="69" priority="32" stopIfTrue="1" operator="equal">
      <formula>0</formula>
    </cfRule>
  </conditionalFormatting>
  <conditionalFormatting sqref="D164:E164 D158:E159 D170 D168:E169">
    <cfRule type="cellIs" dxfId="68" priority="36" stopIfTrue="1" operator="equal">
      <formula>0</formula>
    </cfRule>
  </conditionalFormatting>
  <conditionalFormatting sqref="D160:E160">
    <cfRule type="cellIs" dxfId="67" priority="34" stopIfTrue="1" operator="equal">
      <formula>0</formula>
    </cfRule>
  </conditionalFormatting>
  <conditionalFormatting sqref="D167:E167">
    <cfRule type="cellIs" dxfId="66" priority="33" stopIfTrue="1" operator="equal">
      <formula>0</formula>
    </cfRule>
  </conditionalFormatting>
  <conditionalFormatting sqref="D194:E195">
    <cfRule type="cellIs" dxfId="65" priority="31" stopIfTrue="1" operator="equal">
      <formula>0</formula>
    </cfRule>
  </conditionalFormatting>
  <conditionalFormatting sqref="D197:E197">
    <cfRule type="cellIs" dxfId="64" priority="30" stopIfTrue="1" operator="equal">
      <formula>0</formula>
    </cfRule>
  </conditionalFormatting>
  <conditionalFormatting sqref="D54:E54">
    <cfRule type="cellIs" dxfId="63" priority="29" stopIfTrue="1" operator="equal">
      <formula>0</formula>
    </cfRule>
  </conditionalFormatting>
  <conditionalFormatting sqref="D55:E56">
    <cfRule type="cellIs" dxfId="62" priority="28" stopIfTrue="1" operator="equal">
      <formula>0</formula>
    </cfRule>
  </conditionalFormatting>
  <conditionalFormatting sqref="D57:E57">
    <cfRule type="cellIs" dxfId="61" priority="27" stopIfTrue="1" operator="equal">
      <formula>0</formula>
    </cfRule>
  </conditionalFormatting>
  <conditionalFormatting sqref="D58:E59">
    <cfRule type="cellIs" dxfId="60" priority="26" stopIfTrue="1" operator="equal">
      <formula>0</formula>
    </cfRule>
  </conditionalFormatting>
  <conditionalFormatting sqref="D60:E60">
    <cfRule type="cellIs" dxfId="59" priority="25" stopIfTrue="1" operator="equal">
      <formula>0</formula>
    </cfRule>
  </conditionalFormatting>
  <conditionalFormatting sqref="D61:E61">
    <cfRule type="cellIs" dxfId="58" priority="24" stopIfTrue="1" operator="equal">
      <formula>0</formula>
    </cfRule>
  </conditionalFormatting>
  <conditionalFormatting sqref="D74:E74">
    <cfRule type="cellIs" dxfId="57" priority="23" stopIfTrue="1" operator="equal">
      <formula>0</formula>
    </cfRule>
  </conditionalFormatting>
  <conditionalFormatting sqref="D75:E76">
    <cfRule type="cellIs" dxfId="56" priority="22" stopIfTrue="1" operator="equal">
      <formula>0</formula>
    </cfRule>
  </conditionalFormatting>
  <conditionalFormatting sqref="D81:E81">
    <cfRule type="cellIs" dxfId="55" priority="21" stopIfTrue="1" operator="equal">
      <formula>0</formula>
    </cfRule>
  </conditionalFormatting>
  <conditionalFormatting sqref="D82:E82">
    <cfRule type="cellIs" dxfId="54" priority="20" stopIfTrue="1" operator="equal">
      <formula>0</formula>
    </cfRule>
  </conditionalFormatting>
  <conditionalFormatting sqref="D83:E83">
    <cfRule type="cellIs" dxfId="53" priority="19" stopIfTrue="1" operator="equal">
      <formula>0</formula>
    </cfRule>
  </conditionalFormatting>
  <conditionalFormatting sqref="D84:E84">
    <cfRule type="cellIs" dxfId="52" priority="18" stopIfTrue="1" operator="equal">
      <formula>0</formula>
    </cfRule>
  </conditionalFormatting>
  <conditionalFormatting sqref="D87:E88">
    <cfRule type="cellIs" dxfId="51" priority="17" stopIfTrue="1" operator="equal">
      <formula>0</formula>
    </cfRule>
  </conditionalFormatting>
  <conditionalFormatting sqref="D91:E91">
    <cfRule type="cellIs" dxfId="50" priority="16" stopIfTrue="1" operator="equal">
      <formula>0</formula>
    </cfRule>
  </conditionalFormatting>
  <conditionalFormatting sqref="D90:E90">
    <cfRule type="cellIs" dxfId="49" priority="15" stopIfTrue="1" operator="equal">
      <formula>0</formula>
    </cfRule>
  </conditionalFormatting>
  <conditionalFormatting sqref="D93:E94">
    <cfRule type="cellIs" dxfId="48" priority="14" stopIfTrue="1" operator="equal">
      <formula>0</formula>
    </cfRule>
  </conditionalFormatting>
  <conditionalFormatting sqref="D96:E97">
    <cfRule type="cellIs" dxfId="47" priority="13" stopIfTrue="1" operator="equal">
      <formula>0</formula>
    </cfRule>
  </conditionalFormatting>
  <conditionalFormatting sqref="D113:E113">
    <cfRule type="cellIs" dxfId="46" priority="12" stopIfTrue="1" operator="equal">
      <formula>0</formula>
    </cfRule>
  </conditionalFormatting>
  <conditionalFormatting sqref="D112:E112">
    <cfRule type="cellIs" dxfId="45" priority="11" stopIfTrue="1" operator="equal">
      <formula>0</formula>
    </cfRule>
  </conditionalFormatting>
  <conditionalFormatting sqref="D127:E127">
    <cfRule type="cellIs" dxfId="44" priority="10" stopIfTrue="1" operator="equal">
      <formula>0</formula>
    </cfRule>
  </conditionalFormatting>
  <conditionalFormatting sqref="D130:E130">
    <cfRule type="cellIs" dxfId="43" priority="9" stopIfTrue="1" operator="equal">
      <formula>0</formula>
    </cfRule>
  </conditionalFormatting>
  <conditionalFormatting sqref="D178:E178">
    <cfRule type="cellIs" dxfId="42" priority="7" stopIfTrue="1" operator="equal">
      <formula>0</formula>
    </cfRule>
  </conditionalFormatting>
  <conditionalFormatting sqref="D181:E181">
    <cfRule type="cellIs" dxfId="41" priority="4" stopIfTrue="1" operator="equal">
      <formula>0</formula>
    </cfRule>
  </conditionalFormatting>
  <conditionalFormatting sqref="D179:E179 D173:E174 D187 D185:E186">
    <cfRule type="cellIs" dxfId="40" priority="8" stopIfTrue="1" operator="equal">
      <formula>0</formula>
    </cfRule>
  </conditionalFormatting>
  <conditionalFormatting sqref="D175:E175">
    <cfRule type="cellIs" dxfId="39" priority="6" stopIfTrue="1" operator="equal">
      <formula>0</formula>
    </cfRule>
  </conditionalFormatting>
  <conditionalFormatting sqref="D182:E182">
    <cfRule type="cellIs" dxfId="38" priority="5" stopIfTrue="1" operator="equal">
      <formula>0</formula>
    </cfRule>
  </conditionalFormatting>
  <conditionalFormatting sqref="D184:E184">
    <cfRule type="cellIs" dxfId="37" priority="3"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8.- ENERGETSKA SANACIJA  KUHINJE - G+O  DELA&amp;R&amp;9KVINTA doo</oddHeader>
    <oddFooter>&amp;L&amp;8              November  2016&amp;C&amp;P/10&amp;R&amp;8 gradbena dela
obrtniška dela</oddFooter>
  </headerFooter>
  <rowBreaks count="11" manualBreakCount="11">
    <brk id="17" max="8" man="1"/>
    <brk id="31" max="16383" man="1"/>
    <brk id="47" max="8" man="1"/>
    <brk id="66" max="8" man="1"/>
    <brk id="102" max="16383" man="1"/>
    <brk id="120" max="16383" man="1"/>
    <brk id="144" max="8" man="1"/>
    <brk id="156" max="16383" man="1"/>
    <brk id="171" max="16383" man="1"/>
    <brk id="188" max="8" man="1"/>
    <brk id="202" max="16383" man="1"/>
  </rowBreaks>
</worksheet>
</file>

<file path=xl/worksheets/sheet27.xml><?xml version="1.0" encoding="utf-8"?>
<worksheet xmlns="http://schemas.openxmlformats.org/spreadsheetml/2006/main" xmlns:r="http://schemas.openxmlformats.org/officeDocument/2006/relationships">
  <sheetPr codeName="List8"/>
  <dimension ref="A1:Q434"/>
  <sheetViews>
    <sheetView zoomScale="110" zoomScaleNormal="110" zoomScaleSheetLayoutView="100" workbookViewId="0">
      <selection activeCell="G16" sqref="G16"/>
    </sheetView>
  </sheetViews>
  <sheetFormatPr defaultColWidth="0" defaultRowHeight="12.75"/>
  <cols>
    <col min="1" max="1" width="8.28515625" style="5" customWidth="1"/>
    <col min="2" max="2" width="44.5703125" style="4" customWidth="1"/>
    <col min="3" max="3" width="7.140625" style="2" customWidth="1"/>
    <col min="4" max="4" width="6.7109375" style="2" customWidth="1"/>
    <col min="5" max="5" width="11.42578125" style="1335" customWidth="1"/>
    <col min="6" max="6" width="14.140625" style="1" customWidth="1"/>
    <col min="7" max="7" width="10.5703125" style="1" customWidth="1"/>
    <col min="8" max="8" width="12.42578125" style="1" customWidth="1"/>
    <col min="9" max="9" width="9.85546875" style="1" customWidth="1"/>
    <col min="10" max="10" width="12.28515625" style="1" customWidth="1"/>
    <col min="11" max="16384" width="17.140625" style="1" hidden="1"/>
  </cols>
  <sheetData>
    <row r="1" spans="1:10" s="40" customFormat="1" ht="12.75" customHeight="1">
      <c r="A1" s="209" t="s">
        <v>78</v>
      </c>
      <c r="B1" s="210" t="s">
        <v>1374</v>
      </c>
      <c r="C1" s="211" t="s">
        <v>1109</v>
      </c>
      <c r="D1" s="212" t="s">
        <v>79</v>
      </c>
      <c r="E1" s="1651" t="s">
        <v>80</v>
      </c>
      <c r="F1" s="213" t="s">
        <v>1376</v>
      </c>
      <c r="G1" s="1721" t="s">
        <v>1550</v>
      </c>
      <c r="H1" s="1722"/>
      <c r="I1" s="1723" t="s">
        <v>1551</v>
      </c>
      <c r="J1" s="1724"/>
    </row>
    <row r="2" spans="1:10" s="58" customFormat="1" ht="12.75" customHeight="1">
      <c r="A2" s="54"/>
      <c r="B2" s="55"/>
      <c r="C2" s="56"/>
      <c r="D2" s="56"/>
      <c r="E2" s="1652"/>
      <c r="G2" s="888" t="s">
        <v>79</v>
      </c>
      <c r="H2" s="888" t="s">
        <v>1554</v>
      </c>
      <c r="I2" s="887" t="s">
        <v>79</v>
      </c>
      <c r="J2" s="887" t="s">
        <v>1554</v>
      </c>
    </row>
    <row r="3" spans="1:10" s="95" customFormat="1" ht="12.75" customHeight="1">
      <c r="A3" s="105" t="s">
        <v>98</v>
      </c>
      <c r="B3" s="85" t="s">
        <v>102</v>
      </c>
      <c r="C3" s="85"/>
      <c r="D3" s="2"/>
      <c r="E3" s="1343"/>
    </row>
    <row r="4" spans="1:10" s="95" customFormat="1" ht="12.75" customHeight="1">
      <c r="A4" s="105"/>
      <c r="B4" s="98"/>
      <c r="C4" s="98"/>
      <c r="D4" s="2"/>
      <c r="E4" s="1343"/>
    </row>
    <row r="5" spans="1:10" s="95" customFormat="1" ht="12.75" customHeight="1">
      <c r="A5" s="105" t="s">
        <v>99</v>
      </c>
      <c r="B5" s="106" t="s">
        <v>2047</v>
      </c>
      <c r="C5" s="85"/>
      <c r="D5" s="85"/>
      <c r="E5" s="1653"/>
    </row>
    <row r="6" spans="1:10" s="95" customFormat="1" ht="12.75" customHeight="1">
      <c r="A6" s="105"/>
      <c r="B6" s="87"/>
      <c r="C6" s="87"/>
      <c r="D6" s="2"/>
      <c r="E6" s="1343"/>
      <c r="F6" s="214"/>
    </row>
    <row r="7" spans="1:10" s="108" customFormat="1" ht="12.75" customHeight="1">
      <c r="A7" s="105" t="s">
        <v>100</v>
      </c>
      <c r="B7" s="85" t="s">
        <v>101</v>
      </c>
      <c r="C7" s="85"/>
      <c r="D7" s="107"/>
      <c r="E7" s="1333"/>
    </row>
    <row r="8" spans="1:10" s="76" customFormat="1" ht="12.75" customHeight="1">
      <c r="A8" s="105"/>
      <c r="B8" s="125"/>
      <c r="C8" s="18"/>
      <c r="D8" s="13"/>
      <c r="E8" s="1334"/>
    </row>
    <row r="9" spans="1:10" s="76" customFormat="1" ht="12.75" customHeight="1">
      <c r="A9" s="105" t="s">
        <v>64</v>
      </c>
      <c r="B9" s="106" t="s">
        <v>2048</v>
      </c>
      <c r="C9" s="18"/>
      <c r="D9" s="13"/>
      <c r="E9" s="1334"/>
    </row>
    <row r="10" spans="1:10" s="76" customFormat="1" ht="12.75" customHeight="1">
      <c r="A10" s="105"/>
      <c r="B10" s="124" t="s">
        <v>1965</v>
      </c>
      <c r="C10" s="18"/>
      <c r="D10" s="13"/>
      <c r="E10" s="1334"/>
    </row>
    <row r="11" spans="1:10" s="14" customFormat="1">
      <c r="A11" s="96"/>
      <c r="B11" s="87"/>
      <c r="C11" s="13"/>
      <c r="D11" s="13"/>
      <c r="E11" s="1335"/>
    </row>
    <row r="12" spans="1:10" s="14" customFormat="1">
      <c r="A12" s="105" t="s">
        <v>182</v>
      </c>
      <c r="B12" s="106" t="s">
        <v>1700</v>
      </c>
      <c r="C12" s="13"/>
      <c r="D12" s="13"/>
      <c r="E12" s="1335"/>
    </row>
    <row r="13" spans="1:10" s="14" customFormat="1">
      <c r="A13" s="12"/>
      <c r="B13" s="31"/>
      <c r="C13" s="13"/>
      <c r="D13" s="13"/>
      <c r="E13" s="1335"/>
    </row>
    <row r="14" spans="1:10" ht="13.5" customHeight="1">
      <c r="A14" s="5" t="s">
        <v>1373</v>
      </c>
      <c r="B14" s="118" t="s">
        <v>2049</v>
      </c>
    </row>
    <row r="15" spans="1:10">
      <c r="B15" s="28"/>
    </row>
    <row r="16" spans="1:10" customFormat="1" ht="13.5" customHeight="1">
      <c r="A16" s="172"/>
      <c r="B16" s="215" t="s">
        <v>2050</v>
      </c>
      <c r="C16" s="216"/>
      <c r="D16" s="217"/>
      <c r="E16" s="1654"/>
    </row>
    <row r="17" spans="1:10" customFormat="1" ht="12" customHeight="1">
      <c r="A17" s="172"/>
      <c r="B17" s="218"/>
      <c r="C17" s="216"/>
      <c r="D17" s="217"/>
      <c r="E17" s="1654"/>
    </row>
    <row r="18" spans="1:10" s="222" customFormat="1" ht="37.5" customHeight="1">
      <c r="A18" s="219"/>
      <c r="B18" s="220" t="s">
        <v>1394</v>
      </c>
      <c r="C18" s="221"/>
      <c r="D18" s="221"/>
      <c r="E18" s="1336"/>
      <c r="F18" s="221"/>
    </row>
    <row r="19" spans="1:10" s="225" customFormat="1">
      <c r="A19" s="223"/>
      <c r="B19" s="223"/>
      <c r="C19" s="224"/>
      <c r="D19" s="224"/>
      <c r="E19" s="1337"/>
      <c r="F19" s="224"/>
    </row>
    <row r="20" spans="1:10" s="228" customFormat="1">
      <c r="A20" s="226"/>
      <c r="B20" s="226" t="s">
        <v>1702</v>
      </c>
      <c r="C20" s="227"/>
      <c r="D20" s="227"/>
      <c r="E20" s="1338"/>
      <c r="F20" s="227"/>
    </row>
    <row r="21" spans="1:10" s="228" customFormat="1">
      <c r="A21" s="226"/>
      <c r="B21" s="226" t="s">
        <v>2046</v>
      </c>
      <c r="C21" s="227"/>
      <c r="D21" s="227"/>
      <c r="E21" s="1655"/>
      <c r="F21" s="248" t="s">
        <v>180</v>
      </c>
      <c r="H21" s="248" t="s">
        <v>180</v>
      </c>
      <c r="J21" s="248" t="s">
        <v>180</v>
      </c>
    </row>
    <row r="22" spans="1:10" s="228" customFormat="1">
      <c r="A22" s="226"/>
      <c r="B22" s="226"/>
      <c r="C22" s="227"/>
      <c r="D22" s="227"/>
      <c r="E22" s="1655"/>
      <c r="F22" s="426" t="s">
        <v>1574</v>
      </c>
      <c r="H22" s="594" t="s">
        <v>1493</v>
      </c>
      <c r="J22" s="249" t="s">
        <v>1573</v>
      </c>
    </row>
    <row r="23" spans="1:10" s="228" customFormat="1">
      <c r="A23" s="226"/>
      <c r="B23" s="226"/>
      <c r="C23" s="227"/>
      <c r="D23" s="227"/>
      <c r="E23" s="1655"/>
      <c r="F23" s="249" t="s">
        <v>1495</v>
      </c>
      <c r="H23" s="250" t="s">
        <v>1496</v>
      </c>
      <c r="J23" s="250" t="s">
        <v>1496</v>
      </c>
    </row>
    <row r="24" spans="1:10" s="228" customFormat="1">
      <c r="A24" s="587" t="s">
        <v>2052</v>
      </c>
      <c r="B24" s="423" t="s">
        <v>2051</v>
      </c>
      <c r="C24" s="424"/>
      <c r="D24" s="424"/>
      <c r="E24" s="1385"/>
      <c r="F24" s="425">
        <f>$F$150</f>
        <v>0</v>
      </c>
      <c r="G24" s="426"/>
      <c r="H24" s="425">
        <f>$H$150</f>
        <v>0</v>
      </c>
      <c r="I24" s="426"/>
      <c r="J24" s="425">
        <f>$J$150</f>
        <v>0</v>
      </c>
    </row>
    <row r="25" spans="1:10" s="228" customFormat="1">
      <c r="A25" s="587"/>
      <c r="B25" s="423"/>
      <c r="C25" s="424"/>
      <c r="D25" s="424"/>
      <c r="E25" s="1385"/>
      <c r="F25" s="425"/>
      <c r="G25" s="426"/>
      <c r="H25" s="426"/>
      <c r="I25" s="426"/>
      <c r="J25" s="426"/>
    </row>
    <row r="26" spans="1:10" s="228" customFormat="1">
      <c r="A26" s="587" t="s">
        <v>2053</v>
      </c>
      <c r="B26" s="423" t="s">
        <v>2056</v>
      </c>
      <c r="C26" s="424"/>
      <c r="D26" s="424"/>
      <c r="E26" s="1385"/>
      <c r="F26" s="425">
        <f>$F$283</f>
        <v>0</v>
      </c>
      <c r="G26" s="426"/>
      <c r="H26" s="425">
        <f>$H$283</f>
        <v>0</v>
      </c>
      <c r="I26" s="426"/>
      <c r="J26" s="425">
        <f>$J$283</f>
        <v>0</v>
      </c>
    </row>
    <row r="27" spans="1:10" s="228" customFormat="1">
      <c r="A27" s="588"/>
      <c r="B27" s="423"/>
      <c r="C27" s="424"/>
      <c r="D27" s="424"/>
      <c r="E27" s="1385"/>
      <c r="F27" s="425"/>
      <c r="G27" s="426"/>
      <c r="H27" s="425"/>
      <c r="I27" s="426"/>
      <c r="J27" s="425"/>
    </row>
    <row r="28" spans="1:10" s="228" customFormat="1">
      <c r="A28" s="587"/>
      <c r="B28" s="423"/>
      <c r="C28" s="424"/>
      <c r="D28" s="424"/>
      <c r="E28" s="1385"/>
      <c r="F28" s="425"/>
      <c r="G28" s="426"/>
      <c r="H28" s="425"/>
      <c r="I28" s="426"/>
      <c r="J28" s="425"/>
    </row>
    <row r="29" spans="1:10" s="228" customFormat="1" ht="13.5" thickBot="1">
      <c r="B29" s="428"/>
      <c r="C29" s="429"/>
      <c r="D29" s="429"/>
      <c r="E29" s="1386"/>
      <c r="F29" s="435"/>
      <c r="G29" s="430"/>
      <c r="H29" s="225"/>
      <c r="I29" s="430"/>
      <c r="J29" s="225"/>
    </row>
    <row r="30" spans="1:10" s="228" customFormat="1" ht="13.5" thickTop="1">
      <c r="B30" s="161"/>
      <c r="C30" s="229"/>
      <c r="D30" s="229"/>
      <c r="E30" s="1387"/>
      <c r="F30" s="424" t="s">
        <v>1575</v>
      </c>
      <c r="H30" s="566" t="s">
        <v>1577</v>
      </c>
      <c r="J30" s="566" t="s">
        <v>1578</v>
      </c>
    </row>
    <row r="31" spans="1:10" s="225" customFormat="1" ht="15">
      <c r="A31" s="431"/>
      <c r="B31" s="432" t="s">
        <v>2054</v>
      </c>
      <c r="C31" s="433" t="s">
        <v>180</v>
      </c>
      <c r="D31" s="433"/>
      <c r="E31" s="1388"/>
      <c r="F31" s="433">
        <f>SUM(F24:F29)</f>
        <v>0</v>
      </c>
      <c r="G31" s="434"/>
      <c r="H31" s="433">
        <f>SUM(H24:H30)</f>
        <v>0</v>
      </c>
      <c r="I31" s="434"/>
      <c r="J31" s="433">
        <f>SUM(J24:J30)</f>
        <v>0</v>
      </c>
    </row>
    <row r="32" spans="1:10">
      <c r="B32" s="126" t="s">
        <v>1712</v>
      </c>
    </row>
    <row r="33" spans="1:10">
      <c r="B33" s="28"/>
    </row>
    <row r="34" spans="1:10" s="152" customFormat="1">
      <c r="A34" s="150"/>
      <c r="B34" s="150" t="s">
        <v>1919</v>
      </c>
      <c r="C34" s="150"/>
      <c r="D34" s="150"/>
      <c r="E34" s="1656"/>
      <c r="F34" s="93"/>
      <c r="H34" s="153"/>
    </row>
    <row r="35" spans="1:10" s="152" customFormat="1" ht="25.5">
      <c r="A35" s="150"/>
      <c r="B35" s="147" t="s">
        <v>829</v>
      </c>
      <c r="C35" s="150"/>
      <c r="D35" s="150"/>
      <c r="E35" s="1656"/>
      <c r="F35" s="93"/>
      <c r="H35" s="153"/>
    </row>
    <row r="36" spans="1:10" s="152" customFormat="1">
      <c r="E36" s="1656"/>
      <c r="F36" s="93"/>
      <c r="H36" s="153"/>
    </row>
    <row r="37" spans="1:10" s="152" customFormat="1" ht="45">
      <c r="A37" s="150"/>
      <c r="B37" s="650" t="s">
        <v>2058</v>
      </c>
      <c r="C37" s="150"/>
      <c r="D37" s="150"/>
      <c r="E37" s="1656"/>
      <c r="F37" s="93"/>
      <c r="H37" s="153"/>
    </row>
    <row r="38" spans="1:10" s="152" customFormat="1" ht="15">
      <c r="A38" s="150"/>
      <c r="B38" s="650"/>
      <c r="C38" s="150"/>
      <c r="D38" s="150"/>
      <c r="E38" s="1656"/>
      <c r="F38" s="93"/>
      <c r="H38" s="153"/>
    </row>
    <row r="39" spans="1:10" s="152" customFormat="1" ht="27.75" customHeight="1">
      <c r="A39" s="150"/>
      <c r="B39" s="1692" t="s">
        <v>3670</v>
      </c>
      <c r="C39" s="1692"/>
      <c r="D39" s="1692"/>
      <c r="E39" s="1692"/>
      <c r="F39" s="93"/>
      <c r="H39" s="153"/>
    </row>
    <row r="40" spans="1:10" s="152" customFormat="1" ht="110.25" customHeight="1">
      <c r="A40" s="150"/>
      <c r="B40" s="1691" t="s">
        <v>3671</v>
      </c>
      <c r="C40" s="1691"/>
      <c r="D40" s="1691"/>
      <c r="E40" s="1691"/>
      <c r="F40" s="93"/>
      <c r="H40" s="153"/>
    </row>
    <row r="41" spans="1:10" s="152" customFormat="1" ht="15">
      <c r="A41" s="150"/>
      <c r="B41" s="650"/>
      <c r="C41" s="150"/>
      <c r="D41" s="150"/>
      <c r="E41" s="1656"/>
      <c r="F41" s="93"/>
      <c r="H41" s="153"/>
    </row>
    <row r="42" spans="1:10" s="152" customFormat="1">
      <c r="A42" s="587" t="s">
        <v>2052</v>
      </c>
      <c r="B42" s="423" t="s">
        <v>2123</v>
      </c>
      <c r="E42" s="1656"/>
      <c r="F42" s="93"/>
      <c r="H42" s="153"/>
    </row>
    <row r="43" spans="1:10" s="152" customFormat="1">
      <c r="B43" s="152" t="s">
        <v>2055</v>
      </c>
      <c r="E43" s="1656"/>
      <c r="F43" s="93"/>
      <c r="H43" s="153"/>
    </row>
    <row r="44" spans="1:10" s="152" customFormat="1" ht="12.75" customHeight="1">
      <c r="A44" s="150" t="s">
        <v>832</v>
      </c>
      <c r="B44" s="150" t="s">
        <v>833</v>
      </c>
      <c r="C44" s="150" t="s">
        <v>834</v>
      </c>
      <c r="D44" s="150" t="s">
        <v>835</v>
      </c>
      <c r="E44" s="1657" t="s">
        <v>1375</v>
      </c>
      <c r="F44" s="150" t="s">
        <v>837</v>
      </c>
      <c r="G44" s="1721" t="s">
        <v>1550</v>
      </c>
      <c r="H44" s="1722"/>
      <c r="I44" s="1723" t="s">
        <v>1551</v>
      </c>
      <c r="J44" s="1724"/>
    </row>
    <row r="45" spans="1:10" s="152" customFormat="1" ht="13.5" thickBot="1">
      <c r="A45" s="155"/>
      <c r="B45" s="156"/>
      <c r="C45" s="156"/>
      <c r="D45" s="155"/>
      <c r="E45" s="1370" t="s">
        <v>838</v>
      </c>
      <c r="F45" s="157" t="s">
        <v>838</v>
      </c>
      <c r="G45" s="888" t="s">
        <v>79</v>
      </c>
      <c r="H45" s="888" t="s">
        <v>1554</v>
      </c>
      <c r="I45" s="887" t="s">
        <v>79</v>
      </c>
      <c r="J45" s="887" t="s">
        <v>1554</v>
      </c>
    </row>
    <row r="46" spans="1:10" s="152" customFormat="1">
      <c r="A46" s="158"/>
      <c r="B46" s="151"/>
      <c r="C46" s="159"/>
      <c r="D46" s="158"/>
      <c r="E46" s="1656"/>
      <c r="F46" s="93"/>
      <c r="G46" s="1100"/>
      <c r="H46" s="1101"/>
      <c r="I46" s="1149"/>
      <c r="J46" s="1149"/>
    </row>
    <row r="47" spans="1:10" s="152" customFormat="1">
      <c r="E47" s="1656"/>
      <c r="F47" s="93"/>
      <c r="G47" s="1100"/>
      <c r="H47" s="1101"/>
      <c r="I47" s="1149"/>
      <c r="J47" s="1149"/>
    </row>
    <row r="48" spans="1:10" s="152" customFormat="1" ht="80.25" customHeight="1">
      <c r="A48" s="609">
        <v>1</v>
      </c>
      <c r="B48" s="695" t="s">
        <v>2059</v>
      </c>
      <c r="C48" s="437"/>
      <c r="D48" s="437"/>
      <c r="E48" s="1658"/>
      <c r="F48" s="301"/>
      <c r="G48" s="1102"/>
      <c r="H48" s="1103"/>
      <c r="I48" s="1150"/>
      <c r="J48" s="1150"/>
    </row>
    <row r="49" spans="1:10" s="152" customFormat="1" ht="72.75" customHeight="1">
      <c r="A49" s="609"/>
      <c r="B49" s="696" t="s">
        <v>2060</v>
      </c>
      <c r="C49" s="437"/>
      <c r="D49" s="437"/>
      <c r="E49" s="1658"/>
      <c r="F49" s="301"/>
      <c r="G49" s="1102"/>
      <c r="H49" s="1103"/>
      <c r="I49" s="1150"/>
      <c r="J49" s="1150"/>
    </row>
    <row r="50" spans="1:10" s="152" customFormat="1" ht="63.75" customHeight="1">
      <c r="A50" s="609"/>
      <c r="B50" s="696" t="s">
        <v>2061</v>
      </c>
      <c r="C50" s="437"/>
      <c r="D50" s="437"/>
      <c r="E50" s="1658"/>
      <c r="F50" s="301"/>
      <c r="G50" s="1102"/>
      <c r="H50" s="1103"/>
      <c r="I50" s="1150"/>
      <c r="J50" s="1150"/>
    </row>
    <row r="51" spans="1:10" s="152" customFormat="1" ht="25.5">
      <c r="A51" s="436"/>
      <c r="B51" s="696" t="s">
        <v>2062</v>
      </c>
      <c r="C51" s="437"/>
      <c r="D51" s="437"/>
      <c r="E51" s="1658"/>
      <c r="F51" s="301"/>
      <c r="G51" s="1102"/>
      <c r="H51" s="1103"/>
      <c r="I51" s="1150"/>
      <c r="J51" s="1150"/>
    </row>
    <row r="52" spans="1:10" s="152" customFormat="1">
      <c r="A52" s="436"/>
      <c r="B52" s="696"/>
      <c r="C52" s="437"/>
      <c r="D52" s="437"/>
      <c r="E52" s="1658"/>
      <c r="F52" s="301"/>
      <c r="G52" s="1102"/>
      <c r="H52" s="1103"/>
      <c r="I52" s="1150"/>
      <c r="J52" s="1150"/>
    </row>
    <row r="53" spans="1:10" s="152" customFormat="1" ht="25.5">
      <c r="A53" s="436"/>
      <c r="B53" s="697" t="s">
        <v>2063</v>
      </c>
      <c r="C53" s="437"/>
      <c r="D53" s="437"/>
      <c r="E53" s="1658"/>
      <c r="F53" s="301"/>
      <c r="G53" s="1102"/>
      <c r="H53" s="1103"/>
      <c r="I53" s="1150"/>
      <c r="J53" s="1150"/>
    </row>
    <row r="54" spans="1:10" s="152" customFormat="1">
      <c r="A54" s="436"/>
      <c r="B54" s="698" t="s">
        <v>2064</v>
      </c>
      <c r="C54" s="437"/>
      <c r="D54" s="437"/>
      <c r="E54" s="1658"/>
      <c r="F54" s="301"/>
      <c r="G54" s="1102"/>
      <c r="H54" s="1103"/>
      <c r="I54" s="1150"/>
      <c r="J54" s="1150"/>
    </row>
    <row r="55" spans="1:10" s="152" customFormat="1">
      <c r="A55" s="436"/>
      <c r="B55" s="698" t="s">
        <v>2065</v>
      </c>
      <c r="C55" s="437"/>
      <c r="D55" s="437"/>
      <c r="E55" s="1658"/>
      <c r="F55" s="301"/>
      <c r="G55" s="1102"/>
      <c r="H55" s="1103"/>
      <c r="I55" s="1150"/>
      <c r="J55" s="1150"/>
    </row>
    <row r="56" spans="1:10" s="152" customFormat="1">
      <c r="A56" s="436"/>
      <c r="B56" s="699" t="s">
        <v>2066</v>
      </c>
      <c r="C56" s="437"/>
      <c r="D56" s="437"/>
      <c r="E56" s="1658"/>
      <c r="F56" s="301"/>
      <c r="G56" s="1102"/>
      <c r="H56" s="1103"/>
      <c r="I56" s="1150"/>
      <c r="J56" s="1150"/>
    </row>
    <row r="57" spans="1:10" s="152" customFormat="1">
      <c r="A57" s="436"/>
      <c r="B57" s="699" t="s">
        <v>2067</v>
      </c>
      <c r="C57" s="437"/>
      <c r="D57" s="437"/>
      <c r="E57" s="1658"/>
      <c r="F57" s="301"/>
      <c r="G57" s="1102"/>
      <c r="H57" s="1103"/>
      <c r="I57" s="1150"/>
      <c r="J57" s="1150"/>
    </row>
    <row r="58" spans="1:10" s="152" customFormat="1">
      <c r="A58" s="436"/>
      <c r="B58" s="699" t="s">
        <v>2068</v>
      </c>
      <c r="C58" s="437"/>
      <c r="D58" s="437"/>
      <c r="E58" s="1658"/>
      <c r="F58" s="301"/>
      <c r="G58" s="1102"/>
      <c r="H58" s="1103"/>
      <c r="I58" s="1150"/>
      <c r="J58" s="1150"/>
    </row>
    <row r="59" spans="1:10" s="152" customFormat="1" ht="15.75">
      <c r="A59" s="436"/>
      <c r="B59" s="698" t="s">
        <v>2223</v>
      </c>
      <c r="C59" s="437"/>
      <c r="D59" s="437"/>
      <c r="E59" s="1658"/>
      <c r="F59" s="301"/>
      <c r="G59" s="1102"/>
      <c r="H59" s="1103"/>
      <c r="I59" s="1150"/>
      <c r="J59" s="1150"/>
    </row>
    <row r="60" spans="1:10" s="152" customFormat="1">
      <c r="A60" s="440"/>
      <c r="B60" s="698" t="s">
        <v>2069</v>
      </c>
      <c r="C60" s="437"/>
      <c r="D60" s="437"/>
      <c r="E60" s="1658"/>
      <c r="F60" s="301"/>
      <c r="G60" s="1102"/>
      <c r="H60" s="1103"/>
      <c r="I60" s="1150"/>
      <c r="J60" s="1150"/>
    </row>
    <row r="61" spans="1:10" s="152" customFormat="1" ht="14.25">
      <c r="A61" s="440"/>
      <c r="B61" s="698" t="s">
        <v>2224</v>
      </c>
      <c r="C61" s="437"/>
      <c r="D61" s="437"/>
      <c r="E61" s="1658"/>
      <c r="F61" s="301"/>
      <c r="G61" s="1102"/>
      <c r="H61" s="1103"/>
      <c r="I61" s="1151"/>
      <c r="J61" s="1150"/>
    </row>
    <row r="62" spans="1:10" s="152" customFormat="1">
      <c r="A62" s="440"/>
      <c r="B62" s="699" t="s">
        <v>2070</v>
      </c>
      <c r="C62" s="437"/>
      <c r="D62" s="437"/>
      <c r="E62" s="1658"/>
      <c r="F62" s="439"/>
      <c r="G62" s="1102"/>
      <c r="H62" s="863"/>
      <c r="I62" s="1151"/>
      <c r="J62" s="877"/>
    </row>
    <row r="63" spans="1:10" s="152" customFormat="1" ht="15.75">
      <c r="A63" s="440"/>
      <c r="B63" s="699" t="s">
        <v>2225</v>
      </c>
      <c r="C63" s="437"/>
      <c r="D63" s="437"/>
      <c r="E63" s="1658"/>
      <c r="F63" s="301"/>
      <c r="G63" s="1102"/>
      <c r="H63" s="1103"/>
      <c r="I63" s="1151"/>
      <c r="J63" s="1150"/>
    </row>
    <row r="64" spans="1:10" s="152" customFormat="1" ht="15.75">
      <c r="A64" s="440"/>
      <c r="B64" s="699" t="s">
        <v>2226</v>
      </c>
      <c r="C64" s="437"/>
      <c r="D64" s="437"/>
      <c r="E64" s="1658"/>
      <c r="F64" s="301"/>
      <c r="G64" s="1102"/>
      <c r="H64" s="1103"/>
      <c r="I64" s="1151"/>
      <c r="J64" s="1150"/>
    </row>
    <row r="65" spans="1:10" s="152" customFormat="1">
      <c r="A65" s="440"/>
      <c r="B65" s="699" t="s">
        <v>2071</v>
      </c>
      <c r="C65" s="437"/>
      <c r="D65" s="437"/>
      <c r="E65" s="1658"/>
      <c r="F65" s="301"/>
      <c r="G65" s="1102"/>
      <c r="H65" s="1103"/>
      <c r="I65" s="1151"/>
      <c r="J65" s="1150"/>
    </row>
    <row r="66" spans="1:10" s="152" customFormat="1">
      <c r="A66" s="440"/>
      <c r="B66" s="699" t="s">
        <v>2072</v>
      </c>
      <c r="C66" s="437"/>
      <c r="D66" s="437"/>
      <c r="E66" s="1658"/>
      <c r="F66" s="439"/>
      <c r="G66" s="1102"/>
      <c r="H66" s="863"/>
      <c r="I66" s="1151"/>
      <c r="J66" s="877"/>
    </row>
    <row r="67" spans="1:10" s="152" customFormat="1">
      <c r="A67" s="440"/>
      <c r="B67" s="699" t="s">
        <v>2073</v>
      </c>
      <c r="C67" s="437"/>
      <c r="D67" s="437"/>
      <c r="E67" s="1658"/>
      <c r="F67" s="301"/>
      <c r="G67" s="1102"/>
      <c r="H67" s="1103"/>
      <c r="I67" s="1151"/>
      <c r="J67" s="1150"/>
    </row>
    <row r="68" spans="1:10" customFormat="1" ht="14.25" customHeight="1">
      <c r="A68" s="440"/>
      <c r="B68" s="699" t="s">
        <v>2074</v>
      </c>
      <c r="C68" s="437"/>
      <c r="D68" s="437"/>
      <c r="E68" s="1658"/>
      <c r="F68" s="301"/>
      <c r="G68" s="927"/>
      <c r="H68" s="927"/>
      <c r="I68" s="1152"/>
      <c r="J68" s="944"/>
    </row>
    <row r="69" spans="1:10" s="152" customFormat="1">
      <c r="A69" s="440"/>
      <c r="B69" s="699" t="s">
        <v>2075</v>
      </c>
      <c r="C69" s="437"/>
      <c r="D69" s="437"/>
      <c r="E69" s="1658"/>
      <c r="F69" s="301"/>
      <c r="G69" s="1102"/>
      <c r="H69" s="1103"/>
      <c r="I69" s="1151"/>
      <c r="J69" s="1150"/>
    </row>
    <row r="70" spans="1:10" customFormat="1" ht="12.75" customHeight="1">
      <c r="A70" s="440"/>
      <c r="B70" s="698" t="s">
        <v>2227</v>
      </c>
      <c r="C70" s="437"/>
      <c r="D70" s="437"/>
      <c r="E70" s="1658"/>
      <c r="F70" s="439"/>
      <c r="G70" s="927"/>
      <c r="H70" s="863"/>
      <c r="I70" s="1152"/>
      <c r="J70" s="877"/>
    </row>
    <row r="71" spans="1:10" customFormat="1" ht="12.75" customHeight="1">
      <c r="A71" s="440"/>
      <c r="B71" s="698" t="s">
        <v>2228</v>
      </c>
      <c r="C71" s="437"/>
      <c r="D71" s="437"/>
      <c r="E71" s="1658"/>
      <c r="F71" s="301"/>
      <c r="G71" s="927"/>
      <c r="H71" s="927"/>
      <c r="I71" s="1152"/>
      <c r="J71" s="944"/>
    </row>
    <row r="72" spans="1:10" customFormat="1">
      <c r="A72" s="440"/>
      <c r="B72" s="699" t="s">
        <v>2076</v>
      </c>
      <c r="C72" s="437"/>
      <c r="D72" s="437"/>
      <c r="E72" s="1658"/>
      <c r="F72" s="301"/>
      <c r="G72" s="927"/>
      <c r="H72" s="927"/>
      <c r="I72" s="1152"/>
      <c r="J72" s="944"/>
    </row>
    <row r="73" spans="1:10" s="152" customFormat="1" ht="15">
      <c r="A73" s="440"/>
      <c r="B73" s="698" t="s">
        <v>2229</v>
      </c>
      <c r="C73" s="437"/>
      <c r="D73" s="437"/>
      <c r="E73" s="1658"/>
      <c r="F73" s="301"/>
      <c r="G73" s="1102"/>
      <c r="H73" s="1103"/>
      <c r="I73" s="1151"/>
      <c r="J73" s="1150"/>
    </row>
    <row r="74" spans="1:10" customFormat="1" ht="12.75" customHeight="1">
      <c r="A74" s="440"/>
      <c r="B74" s="698" t="s">
        <v>2230</v>
      </c>
      <c r="C74" s="437"/>
      <c r="D74" s="437"/>
      <c r="E74" s="1658"/>
      <c r="F74" s="439"/>
      <c r="G74" s="927"/>
      <c r="H74" s="863"/>
      <c r="I74" s="1152"/>
      <c r="J74" s="877"/>
    </row>
    <row r="75" spans="1:10" customFormat="1" ht="12.75" customHeight="1">
      <c r="A75" s="440"/>
      <c r="B75" s="698" t="s">
        <v>2074</v>
      </c>
      <c r="C75" s="437"/>
      <c r="D75" s="437"/>
      <c r="E75" s="1658"/>
      <c r="F75" s="301"/>
      <c r="G75" s="927"/>
      <c r="H75" s="927"/>
      <c r="I75" s="1152"/>
      <c r="J75" s="944"/>
    </row>
    <row r="76" spans="1:10" customFormat="1">
      <c r="A76" s="440"/>
      <c r="B76" s="699" t="s">
        <v>2077</v>
      </c>
      <c r="C76" s="437"/>
      <c r="D76" s="437"/>
      <c r="E76" s="1658"/>
      <c r="F76" s="301"/>
      <c r="G76" s="927"/>
      <c r="H76" s="927"/>
      <c r="I76" s="1152"/>
      <c r="J76" s="944"/>
    </row>
    <row r="77" spans="1:10" s="152" customFormat="1">
      <c r="A77" s="440"/>
      <c r="B77" s="699" t="s">
        <v>2078</v>
      </c>
      <c r="C77" s="437"/>
      <c r="D77" s="437"/>
      <c r="E77" s="1658"/>
      <c r="F77" s="301"/>
      <c r="G77" s="1102"/>
      <c r="H77" s="1103"/>
      <c r="I77" s="1151"/>
      <c r="J77" s="1150"/>
    </row>
    <row r="78" spans="1:10" customFormat="1" ht="12.75" customHeight="1">
      <c r="A78" s="440"/>
      <c r="B78" s="698" t="s">
        <v>2079</v>
      </c>
      <c r="C78" s="437"/>
      <c r="D78" s="437"/>
      <c r="E78" s="1658"/>
      <c r="F78" s="439"/>
      <c r="G78" s="927"/>
      <c r="H78" s="863"/>
      <c r="I78" s="1152"/>
      <c r="J78" s="877"/>
    </row>
    <row r="79" spans="1:10" customFormat="1" ht="12.75" customHeight="1">
      <c r="A79" s="440"/>
      <c r="B79" s="699" t="s">
        <v>2080</v>
      </c>
      <c r="C79" s="437"/>
      <c r="D79" s="437"/>
      <c r="E79" s="1658"/>
      <c r="F79" s="301"/>
      <c r="G79" s="927"/>
      <c r="H79" s="927"/>
      <c r="I79" s="1152"/>
      <c r="J79" s="944"/>
    </row>
    <row r="80" spans="1:10" s="162" customFormat="1" ht="16.5">
      <c r="A80" s="440"/>
      <c r="B80" s="699" t="s">
        <v>2081</v>
      </c>
      <c r="C80" s="437"/>
      <c r="D80" s="437"/>
      <c r="E80" s="1658"/>
      <c r="F80" s="301"/>
      <c r="G80" s="1104"/>
      <c r="H80" s="1104"/>
      <c r="I80" s="1153"/>
      <c r="J80" s="1154"/>
    </row>
    <row r="81" spans="1:10" s="162" customFormat="1" ht="12.75" customHeight="1">
      <c r="A81" s="440"/>
      <c r="B81" s="699" t="s">
        <v>2068</v>
      </c>
      <c r="C81" s="437"/>
      <c r="D81" s="437"/>
      <c r="E81" s="1658"/>
      <c r="F81" s="439"/>
      <c r="G81" s="1105"/>
      <c r="H81" s="863"/>
      <c r="I81" s="1154"/>
      <c r="J81" s="877"/>
    </row>
    <row r="82" spans="1:10" s="162" customFormat="1" ht="12.75" customHeight="1">
      <c r="A82" s="440"/>
      <c r="B82" s="699" t="s">
        <v>2231</v>
      </c>
      <c r="C82" s="437"/>
      <c r="D82" s="437"/>
      <c r="E82" s="1658"/>
      <c r="F82" s="439"/>
      <c r="G82" s="1105"/>
      <c r="H82" s="863"/>
      <c r="I82" s="1154"/>
      <c r="J82" s="877"/>
    </row>
    <row r="83" spans="1:10" s="162" customFormat="1" ht="12.75" customHeight="1">
      <c r="A83" s="440"/>
      <c r="B83" s="699" t="s">
        <v>2082</v>
      </c>
      <c r="C83" s="437"/>
      <c r="D83" s="437"/>
      <c r="E83" s="1658"/>
      <c r="F83" s="439"/>
      <c r="G83" s="1105"/>
      <c r="H83" s="863"/>
      <c r="I83" s="1154"/>
      <c r="J83" s="877"/>
    </row>
    <row r="84" spans="1:10" s="162" customFormat="1" ht="12.75" customHeight="1">
      <c r="A84" s="440"/>
      <c r="B84" s="699" t="s">
        <v>2083</v>
      </c>
      <c r="C84" s="437"/>
      <c r="D84" s="437"/>
      <c r="E84" s="1658"/>
      <c r="F84" s="439"/>
      <c r="G84" s="1105"/>
      <c r="H84" s="863"/>
      <c r="I84" s="1154"/>
      <c r="J84" s="877"/>
    </row>
    <row r="85" spans="1:10" s="162" customFormat="1" ht="12.75" customHeight="1">
      <c r="A85" s="440"/>
      <c r="B85" s="698" t="s">
        <v>2084</v>
      </c>
      <c r="C85" s="437"/>
      <c r="D85" s="437"/>
      <c r="E85" s="1658"/>
      <c r="F85" s="439"/>
      <c r="G85" s="1105"/>
      <c r="H85" s="863"/>
      <c r="I85" s="1154"/>
      <c r="J85" s="877"/>
    </row>
    <row r="86" spans="1:10" s="162" customFormat="1" ht="12.75" customHeight="1">
      <c r="A86" s="440"/>
      <c r="B86" s="698" t="s">
        <v>2085</v>
      </c>
      <c r="C86" s="437"/>
      <c r="D86" s="437"/>
      <c r="E86" s="1658"/>
      <c r="F86" s="439"/>
      <c r="G86" s="1105"/>
      <c r="H86" s="863"/>
      <c r="I86" s="1154"/>
      <c r="J86" s="877"/>
    </row>
    <row r="87" spans="1:10" s="152" customFormat="1">
      <c r="A87" s="436"/>
      <c r="B87" s="438"/>
      <c r="C87" s="437" t="s">
        <v>843</v>
      </c>
      <c r="D87" s="437">
        <v>1</v>
      </c>
      <c r="E87" s="1659"/>
      <c r="F87" s="439">
        <f>D87*E87</f>
        <v>0</v>
      </c>
      <c r="G87" s="1105">
        <v>1</v>
      </c>
      <c r="H87" s="863">
        <f>E87*G87</f>
        <v>0</v>
      </c>
      <c r="I87" s="1151"/>
      <c r="J87" s="877">
        <f>E87*I87</f>
        <v>0</v>
      </c>
    </row>
    <row r="88" spans="1:10" s="152" customFormat="1">
      <c r="A88" s="440"/>
      <c r="B88" s="437"/>
      <c r="C88" s="437"/>
      <c r="D88" s="437"/>
      <c r="E88" s="1658"/>
      <c r="F88" s="439"/>
      <c r="G88" s="1105"/>
      <c r="H88" s="863"/>
      <c r="I88" s="1151"/>
      <c r="J88" s="877"/>
    </row>
    <row r="89" spans="1:10" s="146" customFormat="1">
      <c r="A89" s="455">
        <v>2</v>
      </c>
      <c r="B89" s="443" t="s">
        <v>2086</v>
      </c>
      <c r="C89" s="651"/>
      <c r="D89" s="466"/>
      <c r="E89" s="1660"/>
      <c r="F89" s="458"/>
      <c r="G89" s="1121"/>
      <c r="H89" s="1121"/>
      <c r="I89" s="1165"/>
      <c r="J89" s="1165"/>
    </row>
    <row r="90" spans="1:10" s="2" customFormat="1">
      <c r="A90" s="652"/>
      <c r="B90" s="653" t="s">
        <v>2087</v>
      </c>
      <c r="C90" s="654"/>
      <c r="D90" s="454"/>
      <c r="E90" s="1305"/>
      <c r="F90" s="306"/>
      <c r="G90" s="869"/>
      <c r="H90" s="869"/>
      <c r="I90" s="942"/>
      <c r="J90" s="942"/>
    </row>
    <row r="91" spans="1:10" s="2" customFormat="1">
      <c r="A91" s="655"/>
      <c r="B91" s="443" t="s">
        <v>2088</v>
      </c>
      <c r="C91" s="656" t="s">
        <v>827</v>
      </c>
      <c r="D91" s="657">
        <v>1</v>
      </c>
      <c r="E91" s="1303"/>
      <c r="F91" s="439">
        <f>D91*E91</f>
        <v>0</v>
      </c>
      <c r="G91" s="1105">
        <v>1</v>
      </c>
      <c r="H91" s="863">
        <f>E91*G91</f>
        <v>0</v>
      </c>
      <c r="I91" s="1151"/>
      <c r="J91" s="877">
        <f>E91*I91</f>
        <v>0</v>
      </c>
    </row>
    <row r="92" spans="1:10" s="2" customFormat="1">
      <c r="A92" s="655"/>
      <c r="B92" s="443"/>
      <c r="C92" s="656"/>
      <c r="D92" s="657"/>
      <c r="E92" s="1305"/>
      <c r="F92" s="306"/>
      <c r="G92" s="869"/>
      <c r="H92" s="869"/>
      <c r="I92" s="942"/>
      <c r="J92" s="942"/>
    </row>
    <row r="93" spans="1:10" s="2" customFormat="1" ht="63.75">
      <c r="A93" s="655">
        <v>3</v>
      </c>
      <c r="B93" s="653" t="s">
        <v>2089</v>
      </c>
      <c r="C93" s="656"/>
      <c r="D93" s="657"/>
      <c r="E93" s="1305"/>
      <c r="F93" s="306"/>
      <c r="G93" s="869"/>
      <c r="H93" s="869"/>
      <c r="I93" s="942"/>
      <c r="J93" s="942"/>
    </row>
    <row r="94" spans="1:10" s="2" customFormat="1">
      <c r="A94" s="655"/>
      <c r="B94" s="653"/>
      <c r="C94" s="656" t="s">
        <v>48</v>
      </c>
      <c r="D94" s="657">
        <v>2000</v>
      </c>
      <c r="E94" s="1303"/>
      <c r="F94" s="439">
        <f>D94*E94</f>
        <v>0</v>
      </c>
      <c r="G94" s="1105">
        <v>2000</v>
      </c>
      <c r="H94" s="863">
        <f>E94*G94</f>
        <v>0</v>
      </c>
      <c r="I94" s="1151"/>
      <c r="J94" s="877">
        <f>E94*I94</f>
        <v>0</v>
      </c>
    </row>
    <row r="95" spans="1:10" s="2" customFormat="1">
      <c r="A95" s="655"/>
      <c r="B95" s="653"/>
      <c r="C95" s="656"/>
      <c r="D95" s="657"/>
      <c r="E95" s="1305"/>
      <c r="F95" s="306"/>
      <c r="G95" s="869"/>
      <c r="H95" s="869"/>
      <c r="I95" s="942"/>
      <c r="J95" s="942"/>
    </row>
    <row r="96" spans="1:10" s="2" customFormat="1" ht="25.5">
      <c r="A96" s="655">
        <v>4</v>
      </c>
      <c r="B96" s="653" t="s">
        <v>2090</v>
      </c>
      <c r="C96" s="651"/>
      <c r="D96" s="658"/>
      <c r="E96" s="1305"/>
      <c r="F96" s="306"/>
      <c r="G96" s="869"/>
      <c r="H96" s="869"/>
      <c r="I96" s="942"/>
      <c r="J96" s="942"/>
    </row>
    <row r="97" spans="1:10" s="2" customFormat="1">
      <c r="A97" s="655"/>
      <c r="B97" s="653" t="s">
        <v>2091</v>
      </c>
      <c r="C97" s="651"/>
      <c r="D97" s="658"/>
      <c r="E97" s="1305"/>
      <c r="F97" s="306"/>
      <c r="G97" s="869"/>
      <c r="H97" s="869"/>
      <c r="I97" s="942"/>
      <c r="J97" s="942"/>
    </row>
    <row r="98" spans="1:10" s="2" customFormat="1">
      <c r="A98" s="655"/>
      <c r="B98" s="653" t="s">
        <v>2092</v>
      </c>
      <c r="C98" s="651"/>
      <c r="D98" s="658"/>
      <c r="E98" s="1305"/>
      <c r="F98" s="306"/>
      <c r="G98" s="869"/>
      <c r="H98" s="869"/>
      <c r="I98" s="942"/>
      <c r="J98" s="942"/>
    </row>
    <row r="99" spans="1:10" s="2" customFormat="1">
      <c r="A99" s="652"/>
      <c r="B99" s="659" t="s">
        <v>2093</v>
      </c>
      <c r="C99" s="651" t="s">
        <v>1660</v>
      </c>
      <c r="D99" s="658">
        <v>14</v>
      </c>
      <c r="E99" s="1303"/>
      <c r="F99" s="439">
        <f>D99*E99</f>
        <v>0</v>
      </c>
      <c r="G99" s="1105">
        <v>14</v>
      </c>
      <c r="H99" s="863">
        <f>E99*G99</f>
        <v>0</v>
      </c>
      <c r="I99" s="1151"/>
      <c r="J99" s="877">
        <f>E99*I99</f>
        <v>0</v>
      </c>
    </row>
    <row r="100" spans="1:10" s="2" customFormat="1">
      <c r="A100" s="652"/>
      <c r="B100" s="659"/>
      <c r="C100" s="651"/>
      <c r="D100" s="658"/>
      <c r="E100" s="1305"/>
      <c r="F100" s="306"/>
      <c r="G100" s="869"/>
      <c r="H100" s="869"/>
      <c r="I100" s="942"/>
      <c r="J100" s="942"/>
    </row>
    <row r="101" spans="1:10" s="2" customFormat="1" ht="25.5">
      <c r="A101" s="655">
        <v>5</v>
      </c>
      <c r="B101" s="653" t="s">
        <v>2094</v>
      </c>
      <c r="C101" s="468"/>
      <c r="D101" s="658"/>
      <c r="E101" s="1305"/>
      <c r="F101" s="306"/>
      <c r="G101" s="869"/>
      <c r="H101" s="869"/>
      <c r="I101" s="942"/>
      <c r="J101" s="942"/>
    </row>
    <row r="102" spans="1:10" s="2" customFormat="1">
      <c r="A102" s="655"/>
      <c r="B102" s="653" t="s">
        <v>2091</v>
      </c>
      <c r="C102" s="468"/>
      <c r="D102" s="658"/>
      <c r="E102" s="1305"/>
      <c r="F102" s="306"/>
      <c r="G102" s="869"/>
      <c r="H102" s="869"/>
      <c r="I102" s="942"/>
      <c r="J102" s="942"/>
    </row>
    <row r="103" spans="1:10" s="2" customFormat="1">
      <c r="A103" s="655"/>
      <c r="B103" s="653" t="s">
        <v>2092</v>
      </c>
      <c r="C103" s="468"/>
      <c r="D103" s="658"/>
      <c r="E103" s="1305"/>
      <c r="F103" s="306"/>
      <c r="G103" s="869"/>
      <c r="H103" s="869"/>
      <c r="I103" s="942"/>
      <c r="J103" s="942"/>
    </row>
    <row r="104" spans="1:10" s="2" customFormat="1">
      <c r="A104" s="652"/>
      <c r="B104" s="659" t="s">
        <v>2093</v>
      </c>
      <c r="C104" s="651" t="s">
        <v>1660</v>
      </c>
      <c r="D104" s="658">
        <v>15</v>
      </c>
      <c r="E104" s="1303"/>
      <c r="F104" s="439">
        <f>D104*E104</f>
        <v>0</v>
      </c>
      <c r="G104" s="1105">
        <v>15</v>
      </c>
      <c r="H104" s="863">
        <f>E104*G104</f>
        <v>0</v>
      </c>
      <c r="I104" s="1151"/>
      <c r="J104" s="877">
        <f>E104*I104</f>
        <v>0</v>
      </c>
    </row>
    <row r="105" spans="1:10" s="2" customFormat="1">
      <c r="A105" s="652"/>
      <c r="B105" s="659"/>
      <c r="C105" s="651"/>
      <c r="D105" s="658"/>
      <c r="E105" s="1305"/>
      <c r="F105" s="306"/>
      <c r="G105" s="869"/>
      <c r="H105" s="869"/>
      <c r="I105" s="942"/>
      <c r="J105" s="942"/>
    </row>
    <row r="106" spans="1:10" s="2" customFormat="1" ht="25.5">
      <c r="A106" s="655">
        <v>6</v>
      </c>
      <c r="B106" s="653" t="s">
        <v>2095</v>
      </c>
      <c r="C106" s="468"/>
      <c r="D106" s="658"/>
      <c r="E106" s="1305"/>
      <c r="F106" s="306"/>
      <c r="G106" s="869"/>
      <c r="H106" s="869"/>
      <c r="I106" s="942"/>
      <c r="J106" s="942"/>
    </row>
    <row r="107" spans="1:10" s="2" customFormat="1">
      <c r="A107" s="655"/>
      <c r="B107" s="653" t="s">
        <v>2091</v>
      </c>
      <c r="C107" s="468"/>
      <c r="D107" s="658"/>
      <c r="E107" s="1305"/>
      <c r="F107" s="306"/>
      <c r="G107" s="869"/>
      <c r="H107" s="869"/>
      <c r="I107" s="942"/>
      <c r="J107" s="942"/>
    </row>
    <row r="108" spans="1:10" s="2" customFormat="1">
      <c r="A108" s="655"/>
      <c r="B108" s="653" t="s">
        <v>2096</v>
      </c>
      <c r="C108" s="468"/>
      <c r="D108" s="658"/>
      <c r="E108" s="1305"/>
      <c r="F108" s="306"/>
      <c r="G108" s="869"/>
      <c r="H108" s="869"/>
      <c r="I108" s="942"/>
      <c r="J108" s="942"/>
    </row>
    <row r="109" spans="1:10" s="2" customFormat="1">
      <c r="A109" s="652"/>
      <c r="B109" s="659" t="s">
        <v>2093</v>
      </c>
      <c r="C109" s="651" t="s">
        <v>1660</v>
      </c>
      <c r="D109" s="658">
        <v>50</v>
      </c>
      <c r="E109" s="1303"/>
      <c r="F109" s="439">
        <f>D109*E109</f>
        <v>0</v>
      </c>
      <c r="G109" s="1105">
        <v>50</v>
      </c>
      <c r="H109" s="863">
        <f>E109*G109</f>
        <v>0</v>
      </c>
      <c r="I109" s="1151"/>
      <c r="J109" s="877">
        <f>E109*I109</f>
        <v>0</v>
      </c>
    </row>
    <row r="110" spans="1:10" s="2" customFormat="1">
      <c r="A110" s="652"/>
      <c r="B110" s="659"/>
      <c r="C110" s="651"/>
      <c r="D110" s="658"/>
      <c r="E110" s="1305"/>
      <c r="F110" s="306"/>
      <c r="G110" s="869"/>
      <c r="H110" s="869"/>
      <c r="I110" s="942"/>
      <c r="J110" s="942"/>
    </row>
    <row r="111" spans="1:10" s="2" customFormat="1" ht="25.5">
      <c r="A111" s="655">
        <v>7</v>
      </c>
      <c r="B111" s="653" t="s">
        <v>2097</v>
      </c>
      <c r="C111" s="651"/>
      <c r="D111" s="658"/>
      <c r="E111" s="1305"/>
      <c r="F111" s="306"/>
      <c r="G111" s="869"/>
      <c r="H111" s="869"/>
      <c r="I111" s="942"/>
      <c r="J111" s="942"/>
    </row>
    <row r="112" spans="1:10" s="2" customFormat="1" ht="25.5">
      <c r="A112" s="655"/>
      <c r="B112" s="653" t="s">
        <v>2098</v>
      </c>
      <c r="C112" s="651"/>
      <c r="D112" s="658"/>
      <c r="E112" s="1305"/>
      <c r="F112" s="306"/>
      <c r="G112" s="869"/>
      <c r="H112" s="869"/>
      <c r="I112" s="942"/>
      <c r="J112" s="942"/>
    </row>
    <row r="113" spans="1:10" s="2" customFormat="1">
      <c r="A113" s="655"/>
      <c r="B113" s="653" t="s">
        <v>2099</v>
      </c>
      <c r="C113" s="651"/>
      <c r="D113" s="658"/>
      <c r="E113" s="1305"/>
      <c r="F113" s="306"/>
      <c r="G113" s="869"/>
      <c r="H113" s="869"/>
      <c r="I113" s="942"/>
      <c r="J113" s="942"/>
    </row>
    <row r="114" spans="1:10" s="2" customFormat="1">
      <c r="A114" s="652"/>
      <c r="B114" s="659" t="s">
        <v>2093</v>
      </c>
      <c r="C114" s="651" t="s">
        <v>1660</v>
      </c>
      <c r="D114" s="658">
        <v>45</v>
      </c>
      <c r="E114" s="1303"/>
      <c r="F114" s="439">
        <f>D114*E114</f>
        <v>0</v>
      </c>
      <c r="G114" s="1105">
        <v>45</v>
      </c>
      <c r="H114" s="863">
        <f>E114*G114</f>
        <v>0</v>
      </c>
      <c r="I114" s="1151"/>
      <c r="J114" s="877">
        <f>E114*I114</f>
        <v>0</v>
      </c>
    </row>
    <row r="115" spans="1:10" s="2" customFormat="1">
      <c r="A115" s="652"/>
      <c r="B115" s="659"/>
      <c r="C115" s="651"/>
      <c r="D115" s="658"/>
      <c r="E115" s="1305"/>
      <c r="F115" s="306"/>
      <c r="G115" s="869"/>
      <c r="H115" s="869"/>
      <c r="I115" s="942"/>
      <c r="J115" s="942"/>
    </row>
    <row r="116" spans="1:10" s="2" customFormat="1" ht="25.5">
      <c r="A116" s="655">
        <v>8</v>
      </c>
      <c r="B116" s="653" t="s">
        <v>2100</v>
      </c>
      <c r="C116" s="660"/>
      <c r="D116" s="661"/>
      <c r="E116" s="1305"/>
      <c r="F116" s="306"/>
      <c r="G116" s="869"/>
      <c r="H116" s="869"/>
      <c r="I116" s="942"/>
      <c r="J116" s="942"/>
    </row>
    <row r="117" spans="1:10" s="2" customFormat="1">
      <c r="A117" s="560"/>
      <c r="B117" s="659" t="s">
        <v>2101</v>
      </c>
      <c r="C117" s="654" t="s">
        <v>826</v>
      </c>
      <c r="D117" s="657">
        <v>1</v>
      </c>
      <c r="E117" s="1303"/>
      <c r="F117" s="439">
        <f>D117*E117</f>
        <v>0</v>
      </c>
      <c r="G117" s="1105">
        <v>1</v>
      </c>
      <c r="H117" s="863">
        <f>E117*G117</f>
        <v>0</v>
      </c>
      <c r="I117" s="1151"/>
      <c r="J117" s="877">
        <f>E117*I117</f>
        <v>0</v>
      </c>
    </row>
    <row r="118" spans="1:10" s="2" customFormat="1">
      <c r="A118" s="655"/>
      <c r="B118" s="443"/>
      <c r="C118" s="656"/>
      <c r="D118" s="657"/>
      <c r="E118" s="1305"/>
      <c r="F118" s="306"/>
      <c r="G118" s="869"/>
      <c r="H118" s="869"/>
      <c r="I118" s="942"/>
      <c r="J118" s="942"/>
    </row>
    <row r="119" spans="1:10" s="2" customFormat="1" ht="38.25">
      <c r="A119" s="655">
        <v>9</v>
      </c>
      <c r="B119" s="653" t="s">
        <v>2102</v>
      </c>
      <c r="C119" s="656"/>
      <c r="D119" s="657"/>
      <c r="E119" s="1305"/>
      <c r="F119" s="306"/>
      <c r="G119" s="869"/>
      <c r="H119" s="869"/>
      <c r="I119" s="942"/>
      <c r="J119" s="942"/>
    </row>
    <row r="120" spans="1:10" s="2" customFormat="1">
      <c r="A120" s="655"/>
      <c r="B120" s="662" t="s">
        <v>2103</v>
      </c>
      <c r="C120" s="656"/>
      <c r="D120" s="657"/>
      <c r="E120" s="1305"/>
      <c r="F120" s="306"/>
      <c r="G120" s="869"/>
      <c r="H120" s="869"/>
      <c r="I120" s="942"/>
      <c r="J120" s="942"/>
    </row>
    <row r="121" spans="1:10" s="2" customFormat="1">
      <c r="A121" s="652"/>
      <c r="B121" s="653" t="s">
        <v>2087</v>
      </c>
      <c r="C121" s="654"/>
      <c r="D121" s="454"/>
      <c r="E121" s="1305"/>
      <c r="F121" s="306"/>
      <c r="G121" s="869"/>
      <c r="H121" s="869"/>
      <c r="I121" s="942"/>
      <c r="J121" s="942"/>
    </row>
    <row r="122" spans="1:10" s="2" customFormat="1">
      <c r="A122" s="655"/>
      <c r="B122" s="663" t="s">
        <v>2104</v>
      </c>
      <c r="C122" s="654"/>
      <c r="D122" s="639"/>
      <c r="E122" s="1305"/>
      <c r="F122" s="306"/>
      <c r="G122" s="869"/>
      <c r="H122" s="869"/>
      <c r="I122" s="942"/>
      <c r="J122" s="942"/>
    </row>
    <row r="123" spans="1:10" s="2" customFormat="1">
      <c r="A123" s="655"/>
      <c r="B123" s="663" t="s">
        <v>2105</v>
      </c>
      <c r="C123" s="654"/>
      <c r="D123" s="639"/>
      <c r="E123" s="1305"/>
      <c r="F123" s="306"/>
      <c r="G123" s="869"/>
      <c r="H123" s="869"/>
      <c r="I123" s="942"/>
      <c r="J123" s="942"/>
    </row>
    <row r="124" spans="1:10" s="2" customFormat="1">
      <c r="A124" s="655"/>
      <c r="B124" s="443"/>
      <c r="C124" s="656" t="s">
        <v>827</v>
      </c>
      <c r="D124" s="657">
        <v>1</v>
      </c>
      <c r="E124" s="1303"/>
      <c r="F124" s="439">
        <f>D124*E124</f>
        <v>0</v>
      </c>
      <c r="G124" s="1105">
        <v>1</v>
      </c>
      <c r="H124" s="863">
        <f>E124*G124</f>
        <v>0</v>
      </c>
      <c r="I124" s="1151"/>
      <c r="J124" s="877">
        <f>E124*I124</f>
        <v>0</v>
      </c>
    </row>
    <row r="125" spans="1:10" s="2" customFormat="1">
      <c r="A125" s="655"/>
      <c r="B125" s="443"/>
      <c r="C125" s="656"/>
      <c r="D125" s="657"/>
      <c r="E125" s="1305"/>
      <c r="F125" s="306"/>
      <c r="G125" s="869"/>
      <c r="H125" s="869"/>
      <c r="I125" s="942"/>
      <c r="J125" s="942"/>
    </row>
    <row r="126" spans="1:10" s="2" customFormat="1">
      <c r="A126" s="655">
        <v>10</v>
      </c>
      <c r="B126" s="653" t="s">
        <v>2106</v>
      </c>
      <c r="C126" s="654"/>
      <c r="D126" s="639"/>
      <c r="E126" s="1305"/>
      <c r="F126" s="306"/>
      <c r="G126" s="869"/>
      <c r="H126" s="869"/>
      <c r="I126" s="942"/>
      <c r="J126" s="942"/>
    </row>
    <row r="127" spans="1:10" s="2" customFormat="1">
      <c r="A127" s="655"/>
      <c r="B127" s="662" t="s">
        <v>2107</v>
      </c>
      <c r="C127" s="654"/>
      <c r="D127" s="639"/>
      <c r="E127" s="1305"/>
      <c r="F127" s="306"/>
      <c r="G127" s="869"/>
      <c r="H127" s="869"/>
      <c r="I127" s="942"/>
      <c r="J127" s="942"/>
    </row>
    <row r="128" spans="1:10" s="2" customFormat="1">
      <c r="A128" s="652"/>
      <c r="B128" s="653" t="s">
        <v>2108</v>
      </c>
      <c r="C128" s="654"/>
      <c r="D128" s="454"/>
      <c r="E128" s="1305"/>
      <c r="F128" s="306"/>
      <c r="G128" s="869"/>
      <c r="H128" s="869"/>
      <c r="I128" s="942"/>
      <c r="J128" s="942"/>
    </row>
    <row r="129" spans="1:10" s="2" customFormat="1">
      <c r="A129" s="652"/>
      <c r="B129" s="663" t="s">
        <v>2109</v>
      </c>
      <c r="C129" s="654"/>
      <c r="D129" s="657"/>
      <c r="E129" s="1305"/>
      <c r="F129" s="306"/>
      <c r="G129" s="869"/>
      <c r="H129" s="869"/>
      <c r="I129" s="942"/>
      <c r="J129" s="942"/>
    </row>
    <row r="130" spans="1:10" s="2" customFormat="1">
      <c r="A130" s="652"/>
      <c r="B130" s="659" t="s">
        <v>2105</v>
      </c>
      <c r="C130" s="654" t="s">
        <v>827</v>
      </c>
      <c r="D130" s="657">
        <v>1</v>
      </c>
      <c r="E130" s="1303"/>
      <c r="F130" s="439">
        <f>D130*E130</f>
        <v>0</v>
      </c>
      <c r="G130" s="1105">
        <v>1</v>
      </c>
      <c r="H130" s="863">
        <f>E130*G130</f>
        <v>0</v>
      </c>
      <c r="I130" s="1151"/>
      <c r="J130" s="877">
        <f>E130*I130</f>
        <v>0</v>
      </c>
    </row>
    <row r="131" spans="1:10" s="2" customFormat="1">
      <c r="A131" s="652"/>
      <c r="B131" s="659"/>
      <c r="C131" s="654"/>
      <c r="D131" s="657"/>
      <c r="E131" s="1305"/>
      <c r="F131" s="306"/>
      <c r="G131" s="869"/>
      <c r="H131" s="869"/>
      <c r="I131" s="942"/>
      <c r="J131" s="942"/>
    </row>
    <row r="132" spans="1:10" s="2" customFormat="1" ht="38.25">
      <c r="A132" s="655">
        <v>11</v>
      </c>
      <c r="B132" s="653" t="s">
        <v>2110</v>
      </c>
      <c r="C132" s="660"/>
      <c r="D132" s="639"/>
      <c r="E132" s="1305"/>
      <c r="F132" s="306"/>
      <c r="G132" s="869"/>
      <c r="H132" s="869"/>
      <c r="I132" s="942"/>
      <c r="J132" s="942"/>
    </row>
    <row r="133" spans="1:10" s="2" customFormat="1">
      <c r="A133" s="664"/>
      <c r="B133" s="662" t="s">
        <v>2111</v>
      </c>
      <c r="C133" s="660"/>
      <c r="D133" s="639"/>
      <c r="E133" s="1305"/>
      <c r="F133" s="306"/>
      <c r="G133" s="869"/>
      <c r="H133" s="869"/>
      <c r="I133" s="942"/>
      <c r="J133" s="942"/>
    </row>
    <row r="134" spans="1:10" s="2" customFormat="1">
      <c r="A134" s="664"/>
      <c r="B134" s="653" t="s">
        <v>2087</v>
      </c>
      <c r="C134" s="660"/>
      <c r="D134" s="454"/>
      <c r="E134" s="1305"/>
      <c r="F134" s="306"/>
      <c r="G134" s="869"/>
      <c r="H134" s="869"/>
      <c r="I134" s="942"/>
      <c r="J134" s="942"/>
    </row>
    <row r="135" spans="1:10" s="2" customFormat="1">
      <c r="A135" s="664" t="s">
        <v>81</v>
      </c>
      <c r="B135" s="663" t="s">
        <v>2112</v>
      </c>
      <c r="C135" s="660"/>
      <c r="D135" s="639"/>
      <c r="E135" s="1305"/>
      <c r="F135" s="306"/>
      <c r="G135" s="869"/>
      <c r="H135" s="869"/>
      <c r="I135" s="942"/>
      <c r="J135" s="942"/>
    </row>
    <row r="136" spans="1:10" s="2" customFormat="1">
      <c r="A136" s="664"/>
      <c r="B136" s="659" t="s">
        <v>2105</v>
      </c>
      <c r="C136" s="654" t="s">
        <v>827</v>
      </c>
      <c r="D136" s="657">
        <v>1</v>
      </c>
      <c r="E136" s="1303"/>
      <c r="F136" s="439">
        <f>D136*E136</f>
        <v>0</v>
      </c>
      <c r="G136" s="1105">
        <v>1</v>
      </c>
      <c r="H136" s="863">
        <f>E136*G136</f>
        <v>0</v>
      </c>
      <c r="I136" s="1151"/>
      <c r="J136" s="877">
        <f>E136*I136</f>
        <v>0</v>
      </c>
    </row>
    <row r="137" spans="1:10" s="2" customFormat="1">
      <c r="A137" s="664"/>
      <c r="B137" s="662" t="s">
        <v>2113</v>
      </c>
      <c r="C137" s="660"/>
      <c r="D137" s="639"/>
      <c r="E137" s="1305"/>
      <c r="F137" s="306"/>
      <c r="G137" s="869"/>
      <c r="H137" s="869"/>
      <c r="I137" s="942"/>
      <c r="J137" s="942"/>
    </row>
    <row r="138" spans="1:10" s="2" customFormat="1">
      <c r="A138" s="664"/>
      <c r="B138" s="653" t="s">
        <v>2087</v>
      </c>
      <c r="C138" s="660"/>
      <c r="D138" s="454"/>
      <c r="E138" s="1305"/>
      <c r="F138" s="306"/>
      <c r="G138" s="869"/>
      <c r="H138" s="869"/>
      <c r="I138" s="942"/>
      <c r="J138" s="942"/>
    </row>
    <row r="139" spans="1:10" s="2" customFormat="1">
      <c r="A139" s="664" t="s">
        <v>81</v>
      </c>
      <c r="B139" s="663" t="s">
        <v>2114</v>
      </c>
      <c r="C139" s="660"/>
      <c r="D139" s="639"/>
      <c r="E139" s="1305"/>
      <c r="F139" s="306"/>
      <c r="G139" s="869"/>
      <c r="H139" s="869"/>
      <c r="I139" s="942"/>
      <c r="J139" s="942"/>
    </row>
    <row r="140" spans="1:10" s="2" customFormat="1">
      <c r="A140" s="664"/>
      <c r="B140" s="659" t="s">
        <v>2105</v>
      </c>
      <c r="C140" s="654" t="s">
        <v>827</v>
      </c>
      <c r="D140" s="657">
        <v>1</v>
      </c>
      <c r="E140" s="1303"/>
      <c r="F140" s="439">
        <f>D140*E140</f>
        <v>0</v>
      </c>
      <c r="G140" s="1105">
        <v>1</v>
      </c>
      <c r="H140" s="863">
        <f>E140*G140</f>
        <v>0</v>
      </c>
      <c r="I140" s="1151"/>
      <c r="J140" s="877">
        <f>E140*I140</f>
        <v>0</v>
      </c>
    </row>
    <row r="141" spans="1:10" s="2" customFormat="1">
      <c r="A141" s="664"/>
      <c r="B141" s="659"/>
      <c r="C141" s="654"/>
      <c r="D141" s="657"/>
      <c r="E141" s="1305"/>
      <c r="F141" s="306"/>
      <c r="G141" s="869"/>
      <c r="H141" s="869"/>
      <c r="I141" s="942"/>
      <c r="J141" s="942"/>
    </row>
    <row r="142" spans="1:10" s="2" customFormat="1" ht="25.5">
      <c r="A142" s="652" t="s">
        <v>2115</v>
      </c>
      <c r="B142" s="659" t="s">
        <v>2116</v>
      </c>
      <c r="C142" s="651" t="s">
        <v>1660</v>
      </c>
      <c r="D142" s="658">
        <v>15</v>
      </c>
      <c r="E142" s="1303"/>
      <c r="F142" s="439">
        <f>D142*E142</f>
        <v>0</v>
      </c>
      <c r="G142" s="1130">
        <v>15</v>
      </c>
      <c r="H142" s="863">
        <f>E142*G142</f>
        <v>0</v>
      </c>
      <c r="I142" s="1151"/>
      <c r="J142" s="877">
        <f>E142*I142</f>
        <v>0</v>
      </c>
    </row>
    <row r="143" spans="1:10" s="2" customFormat="1">
      <c r="A143" s="652"/>
      <c r="B143" s="659"/>
      <c r="C143" s="651"/>
      <c r="D143" s="658"/>
      <c r="E143" s="1305"/>
      <c r="F143" s="306"/>
      <c r="G143" s="869"/>
      <c r="H143" s="869"/>
      <c r="I143" s="942"/>
      <c r="J143" s="942"/>
    </row>
    <row r="144" spans="1:10" s="2" customFormat="1" ht="38.25">
      <c r="A144" s="652" t="s">
        <v>2117</v>
      </c>
      <c r="B144" s="653" t="s">
        <v>2118</v>
      </c>
      <c r="C144" s="665"/>
      <c r="D144" s="666"/>
      <c r="E144" s="1305"/>
      <c r="F144" s="306"/>
      <c r="G144" s="869"/>
      <c r="H144" s="869"/>
      <c r="I144" s="942"/>
      <c r="J144" s="942"/>
    </row>
    <row r="145" spans="1:10" s="2" customFormat="1">
      <c r="A145" s="664"/>
      <c r="B145" s="659"/>
      <c r="C145" s="654" t="s">
        <v>827</v>
      </c>
      <c r="D145" s="657">
        <v>1</v>
      </c>
      <c r="E145" s="1303"/>
      <c r="F145" s="439">
        <f>D145*E145</f>
        <v>0</v>
      </c>
      <c r="G145" s="1105">
        <v>1</v>
      </c>
      <c r="H145" s="863">
        <f>E145*G145</f>
        <v>0</v>
      </c>
      <c r="I145" s="1151"/>
      <c r="J145" s="877">
        <f>E145*I145</f>
        <v>0</v>
      </c>
    </row>
    <row r="146" spans="1:10" s="2" customFormat="1">
      <c r="A146" s="652"/>
      <c r="B146" s="659"/>
      <c r="C146" s="667"/>
      <c r="D146" s="668"/>
      <c r="E146" s="1305"/>
      <c r="F146" s="306"/>
      <c r="G146" s="869"/>
      <c r="H146" s="869"/>
      <c r="I146" s="942"/>
      <c r="J146" s="942"/>
    </row>
    <row r="147" spans="1:10" s="2" customFormat="1" ht="25.5">
      <c r="A147" s="652" t="s">
        <v>2119</v>
      </c>
      <c r="B147" s="659" t="s">
        <v>2120</v>
      </c>
      <c r="C147" s="651" t="s">
        <v>1598</v>
      </c>
      <c r="D147" s="658">
        <v>1</v>
      </c>
      <c r="E147" s="1389"/>
      <c r="F147" s="439">
        <f>D147*E147</f>
        <v>0</v>
      </c>
      <c r="G147" s="1130"/>
      <c r="H147" s="863">
        <f>E147*G147</f>
        <v>0</v>
      </c>
      <c r="I147" s="1278">
        <v>1</v>
      </c>
      <c r="J147" s="877">
        <f>E147*I147</f>
        <v>0</v>
      </c>
    </row>
    <row r="148" spans="1:10" s="152" customFormat="1" ht="13.5" thickBot="1">
      <c r="A148" s="448"/>
      <c r="B148" s="448"/>
      <c r="C148" s="448"/>
      <c r="D148" s="448"/>
      <c r="E148" s="1661"/>
      <c r="F148" s="449"/>
      <c r="G148" s="1111"/>
      <c r="H148" s="1112"/>
      <c r="I148" s="1158"/>
      <c r="J148" s="1158"/>
    </row>
    <row r="149" spans="1:10" s="152" customFormat="1" ht="13.5" thickTop="1">
      <c r="A149" s="151"/>
      <c r="B149" s="151"/>
      <c r="C149" s="151"/>
      <c r="D149" s="151"/>
      <c r="E149" s="1656"/>
      <c r="F149" s="562" t="s">
        <v>1575</v>
      </c>
      <c r="G149" s="1091"/>
      <c r="H149" s="1113" t="s">
        <v>1577</v>
      </c>
      <c r="I149" s="1140"/>
      <c r="J149" s="1159" t="s">
        <v>1578</v>
      </c>
    </row>
    <row r="150" spans="1:10" s="152" customFormat="1">
      <c r="A150" s="151"/>
      <c r="B150" s="423" t="s">
        <v>2122</v>
      </c>
      <c r="C150" s="437"/>
      <c r="D150" s="437"/>
      <c r="E150" s="1658"/>
      <c r="F150" s="382">
        <f>SUM(F48:F148)</f>
        <v>0</v>
      </c>
      <c r="G150" s="1102"/>
      <c r="H150" s="932">
        <f>SUM(H48:H148)</f>
        <v>0</v>
      </c>
      <c r="I150" s="1150"/>
      <c r="J150" s="945">
        <f>SUM(J48:J148)</f>
        <v>0</v>
      </c>
    </row>
    <row r="151" spans="1:10" s="152" customFormat="1">
      <c r="E151" s="1656"/>
      <c r="F151" s="93"/>
      <c r="G151" s="1100"/>
      <c r="H151" s="1101"/>
      <c r="I151" s="1149"/>
      <c r="J151" s="1149"/>
    </row>
    <row r="152" spans="1:10" s="152" customFormat="1">
      <c r="E152" s="1656"/>
      <c r="F152" s="93"/>
      <c r="G152" s="1100"/>
      <c r="H152" s="1101"/>
      <c r="I152" s="1149"/>
      <c r="J152" s="1149"/>
    </row>
    <row r="153" spans="1:10" s="152" customFormat="1">
      <c r="A153" s="150"/>
      <c r="B153" s="150" t="s">
        <v>1919</v>
      </c>
      <c r="C153" s="150"/>
      <c r="D153" s="150"/>
      <c r="E153" s="1656"/>
      <c r="F153" s="93"/>
      <c r="G153" s="1100"/>
      <c r="H153" s="1101"/>
      <c r="I153" s="1149"/>
      <c r="J153" s="1149"/>
    </row>
    <row r="154" spans="1:10" s="152" customFormat="1" ht="25.5">
      <c r="A154" s="150"/>
      <c r="B154" s="150" t="s">
        <v>829</v>
      </c>
      <c r="C154" s="150"/>
      <c r="D154" s="150"/>
      <c r="E154" s="1656"/>
      <c r="F154" s="93"/>
      <c r="G154" s="1100"/>
      <c r="H154" s="1101"/>
      <c r="I154" s="1149"/>
      <c r="J154" s="1149"/>
    </row>
    <row r="155" spans="1:10" s="152" customFormat="1">
      <c r="A155" s="150"/>
      <c r="B155" s="150"/>
      <c r="C155" s="150"/>
      <c r="D155" s="150"/>
      <c r="E155" s="1656"/>
      <c r="F155" s="93"/>
      <c r="G155" s="1100"/>
      <c r="H155" s="1101"/>
      <c r="I155" s="1149"/>
      <c r="J155" s="1149"/>
    </row>
    <row r="156" spans="1:10" s="152" customFormat="1">
      <c r="A156" s="587" t="s">
        <v>2053</v>
      </c>
      <c r="B156" s="423" t="s">
        <v>2056</v>
      </c>
      <c r="E156" s="1656"/>
      <c r="F156" s="93"/>
      <c r="G156" s="1100"/>
      <c r="H156" s="1101"/>
      <c r="I156" s="1149"/>
      <c r="J156" s="1149"/>
    </row>
    <row r="157" spans="1:10" s="152" customFormat="1">
      <c r="B157" s="152" t="s">
        <v>2055</v>
      </c>
      <c r="E157" s="1656"/>
      <c r="F157" s="93"/>
      <c r="G157" s="1100"/>
      <c r="H157" s="1101"/>
      <c r="I157" s="1149"/>
      <c r="J157" s="1149"/>
    </row>
    <row r="158" spans="1:10" s="152" customFormat="1">
      <c r="A158" s="150" t="s">
        <v>832</v>
      </c>
      <c r="B158" s="150" t="s">
        <v>833</v>
      </c>
      <c r="C158" s="150" t="s">
        <v>834</v>
      </c>
      <c r="D158" s="150" t="s">
        <v>835</v>
      </c>
      <c r="E158" s="1657" t="s">
        <v>1379</v>
      </c>
      <c r="F158" s="150" t="s">
        <v>1592</v>
      </c>
      <c r="G158" s="1721" t="s">
        <v>1550</v>
      </c>
      <c r="H158" s="1722"/>
      <c r="I158" s="1723" t="s">
        <v>1551</v>
      </c>
      <c r="J158" s="1724"/>
    </row>
    <row r="159" spans="1:10" s="152" customFormat="1" ht="13.5" thickBot="1">
      <c r="A159" s="155"/>
      <c r="B159" s="156"/>
      <c r="C159" s="156"/>
      <c r="D159" s="155"/>
      <c r="E159" s="1370" t="s">
        <v>838</v>
      </c>
      <c r="F159" s="157" t="s">
        <v>838</v>
      </c>
      <c r="G159" s="888" t="s">
        <v>79</v>
      </c>
      <c r="H159" s="888" t="s">
        <v>1554</v>
      </c>
      <c r="I159" s="887" t="s">
        <v>79</v>
      </c>
      <c r="J159" s="887" t="s">
        <v>1554</v>
      </c>
    </row>
    <row r="160" spans="1:10" s="152" customFormat="1">
      <c r="A160" s="158"/>
      <c r="B160" s="151"/>
      <c r="C160" s="159"/>
      <c r="D160" s="158"/>
      <c r="E160" s="1656"/>
      <c r="F160" s="93"/>
      <c r="G160" s="1100"/>
      <c r="H160" s="1101"/>
      <c r="I160" s="1149"/>
      <c r="J160" s="1149"/>
    </row>
    <row r="161" spans="1:10" s="152" customFormat="1">
      <c r="E161" s="1656"/>
      <c r="F161" s="93"/>
      <c r="G161" s="1100"/>
      <c r="H161" s="1101"/>
      <c r="I161" s="1149"/>
      <c r="J161" s="1149"/>
    </row>
    <row r="162" spans="1:10" s="152" customFormat="1" ht="88.5" customHeight="1">
      <c r="A162" s="609">
        <v>1</v>
      </c>
      <c r="B162" s="669" t="s">
        <v>2124</v>
      </c>
      <c r="C162" s="453"/>
      <c r="D162" s="453"/>
      <c r="E162" s="1662"/>
      <c r="F162" s="301"/>
      <c r="G162" s="1102"/>
      <c r="H162" s="1103"/>
      <c r="I162" s="1150"/>
      <c r="J162" s="1150"/>
    </row>
    <row r="163" spans="1:10" s="152" customFormat="1" ht="17.25" customHeight="1">
      <c r="A163" s="609"/>
      <c r="B163" s="669" t="s">
        <v>2125</v>
      </c>
      <c r="C163" s="453"/>
      <c r="D163" s="453"/>
      <c r="E163" s="1662"/>
      <c r="F163" s="301"/>
      <c r="G163" s="1102"/>
      <c r="H163" s="1103"/>
      <c r="I163" s="1150"/>
      <c r="J163" s="1150"/>
    </row>
    <row r="164" spans="1:10" s="152" customFormat="1" ht="93.75" customHeight="1">
      <c r="A164" s="609"/>
      <c r="B164" s="669" t="s">
        <v>2126</v>
      </c>
      <c r="C164" s="453"/>
      <c r="D164" s="453"/>
      <c r="E164" s="1662"/>
      <c r="F164" s="301"/>
      <c r="G164" s="1102"/>
      <c r="H164" s="1103"/>
      <c r="I164" s="1150"/>
      <c r="J164" s="1150"/>
    </row>
    <row r="165" spans="1:10" s="152" customFormat="1" ht="13.5" customHeight="1">
      <c r="A165" s="670"/>
      <c r="B165" s="669" t="s">
        <v>2127</v>
      </c>
      <c r="C165" s="462"/>
      <c r="D165" s="464"/>
      <c r="E165" s="1662"/>
      <c r="F165" s="301"/>
      <c r="G165" s="1102"/>
      <c r="H165" s="1103"/>
      <c r="I165" s="1150"/>
      <c r="J165" s="1150"/>
    </row>
    <row r="166" spans="1:10" s="152" customFormat="1" ht="105" customHeight="1">
      <c r="A166" s="670"/>
      <c r="B166" s="669" t="s">
        <v>2128</v>
      </c>
      <c r="C166" s="462"/>
      <c r="D166" s="464"/>
      <c r="E166" s="1662"/>
      <c r="F166" s="301"/>
      <c r="G166" s="1102"/>
      <c r="H166" s="1103"/>
      <c r="I166" s="1150"/>
      <c r="J166" s="1150"/>
    </row>
    <row r="167" spans="1:10" s="152" customFormat="1" ht="29.25" customHeight="1">
      <c r="A167" s="670"/>
      <c r="B167" s="669" t="s">
        <v>2129</v>
      </c>
      <c r="C167" s="462"/>
      <c r="D167" s="464"/>
      <c r="E167" s="1662"/>
      <c r="F167" s="301"/>
      <c r="G167" s="1102"/>
      <c r="H167" s="1103"/>
      <c r="I167" s="1150"/>
      <c r="J167" s="1150"/>
    </row>
    <row r="168" spans="1:10" s="152" customFormat="1" ht="51">
      <c r="A168" s="459"/>
      <c r="B168" s="669" t="s">
        <v>2130</v>
      </c>
      <c r="C168" s="462"/>
      <c r="D168" s="462"/>
      <c r="E168" s="1662"/>
      <c r="F168" s="301"/>
      <c r="G168" s="1102"/>
      <c r="H168" s="1103"/>
      <c r="I168" s="1150"/>
      <c r="J168" s="1150"/>
    </row>
    <row r="169" spans="1:10" s="152" customFormat="1">
      <c r="A169" s="459"/>
      <c r="B169" s="669"/>
      <c r="C169" s="462"/>
      <c r="D169" s="462"/>
      <c r="E169" s="1662"/>
      <c r="F169" s="439"/>
      <c r="G169" s="1102"/>
      <c r="H169" s="863"/>
      <c r="I169" s="1151"/>
      <c r="J169" s="877"/>
    </row>
    <row r="170" spans="1:10" s="152" customFormat="1">
      <c r="A170" s="459"/>
      <c r="B170" s="669" t="s">
        <v>2131</v>
      </c>
      <c r="C170" s="462"/>
      <c r="D170" s="462"/>
      <c r="E170" s="1662"/>
      <c r="F170" s="439"/>
      <c r="G170" s="1102"/>
      <c r="H170" s="863"/>
      <c r="I170" s="1151"/>
      <c r="J170" s="877"/>
    </row>
    <row r="171" spans="1:10" s="152" customFormat="1" ht="63.75">
      <c r="A171" s="459"/>
      <c r="B171" s="669" t="s">
        <v>2132</v>
      </c>
      <c r="C171" s="462"/>
      <c r="D171" s="462"/>
      <c r="E171" s="1662"/>
      <c r="F171" s="439"/>
      <c r="G171" s="1102"/>
      <c r="H171" s="863"/>
      <c r="I171" s="1151"/>
      <c r="J171" s="877"/>
    </row>
    <row r="172" spans="1:10" s="152" customFormat="1" ht="25.5">
      <c r="A172" s="459"/>
      <c r="B172" s="669" t="s">
        <v>2133</v>
      </c>
      <c r="C172" s="462"/>
      <c r="D172" s="462"/>
      <c r="E172" s="1662"/>
      <c r="F172" s="301"/>
      <c r="G172" s="1102"/>
      <c r="H172" s="1103"/>
      <c r="I172" s="1150"/>
      <c r="J172" s="1150"/>
    </row>
    <row r="173" spans="1:10" s="152" customFormat="1" ht="38.25">
      <c r="A173" s="459"/>
      <c r="B173" s="669" t="s">
        <v>2134</v>
      </c>
      <c r="C173" s="462"/>
      <c r="D173" s="462"/>
      <c r="E173" s="1662"/>
      <c r="F173" s="301"/>
      <c r="G173" s="1102"/>
      <c r="H173" s="1103"/>
      <c r="I173" s="1150"/>
      <c r="J173" s="1150"/>
    </row>
    <row r="174" spans="1:10" s="152" customFormat="1" ht="51">
      <c r="A174" s="459"/>
      <c r="B174" s="669" t="s">
        <v>2135</v>
      </c>
      <c r="C174" s="462"/>
      <c r="D174" s="462"/>
      <c r="E174" s="1662"/>
      <c r="F174" s="301"/>
      <c r="G174" s="1102"/>
      <c r="H174" s="1103"/>
      <c r="I174" s="1150"/>
      <c r="J174" s="1150"/>
    </row>
    <row r="175" spans="1:10" s="152" customFormat="1" ht="38.25">
      <c r="A175" s="459"/>
      <c r="B175" s="669" t="s">
        <v>2136</v>
      </c>
      <c r="C175" s="462"/>
      <c r="D175" s="462"/>
      <c r="E175" s="1662"/>
      <c r="F175" s="439"/>
      <c r="G175" s="1102"/>
      <c r="H175" s="863"/>
      <c r="I175" s="1151"/>
      <c r="J175" s="877"/>
    </row>
    <row r="176" spans="1:10" s="152" customFormat="1">
      <c r="A176" s="459"/>
      <c r="B176" s="669"/>
      <c r="C176" s="462"/>
      <c r="D176" s="462"/>
      <c r="E176" s="1662"/>
      <c r="F176" s="301"/>
      <c r="G176" s="1102"/>
      <c r="H176" s="1103"/>
      <c r="I176" s="1150"/>
      <c r="J176" s="1150"/>
    </row>
    <row r="177" spans="1:10" s="152" customFormat="1">
      <c r="A177" s="459"/>
      <c r="B177" s="671" t="s">
        <v>2137</v>
      </c>
      <c r="C177" s="462"/>
      <c r="D177" s="462"/>
      <c r="E177" s="1662"/>
      <c r="F177" s="301"/>
      <c r="G177" s="1102"/>
      <c r="H177" s="1103"/>
      <c r="I177" s="1150"/>
      <c r="J177" s="1150"/>
    </row>
    <row r="178" spans="1:10" s="152" customFormat="1" ht="25.5">
      <c r="A178" s="459"/>
      <c r="B178" s="669" t="s">
        <v>2138</v>
      </c>
      <c r="C178" s="462"/>
      <c r="D178" s="462"/>
      <c r="E178" s="1662"/>
      <c r="F178" s="301"/>
      <c r="G178" s="1102"/>
      <c r="H178" s="1103"/>
      <c r="I178" s="1150"/>
      <c r="J178" s="1150"/>
    </row>
    <row r="179" spans="1:10" s="152" customFormat="1">
      <c r="A179" s="459"/>
      <c r="B179" s="669"/>
      <c r="C179" s="462"/>
      <c r="D179" s="462"/>
      <c r="E179" s="1662"/>
      <c r="F179" s="439"/>
      <c r="G179" s="1102"/>
      <c r="H179" s="863"/>
      <c r="I179" s="1151"/>
      <c r="J179" s="1150"/>
    </row>
    <row r="180" spans="1:10" s="152" customFormat="1">
      <c r="A180" s="459"/>
      <c r="B180" s="671" t="s">
        <v>2139</v>
      </c>
      <c r="C180" s="462"/>
      <c r="D180" s="462"/>
      <c r="E180" s="1662"/>
      <c r="F180" s="301"/>
      <c r="G180" s="1102"/>
      <c r="H180" s="1103"/>
      <c r="I180" s="1150"/>
      <c r="J180" s="1150"/>
    </row>
    <row r="181" spans="1:10" customFormat="1" ht="12.75" customHeight="1">
      <c r="A181" s="459"/>
      <c r="B181" s="669" t="s">
        <v>2140</v>
      </c>
      <c r="C181" s="462"/>
      <c r="D181" s="462"/>
      <c r="E181" s="1662"/>
      <c r="F181" s="301"/>
      <c r="G181" s="927"/>
      <c r="H181" s="927"/>
      <c r="I181" s="944"/>
      <c r="J181" s="944"/>
    </row>
    <row r="182" spans="1:10" s="152" customFormat="1">
      <c r="A182" s="459"/>
      <c r="B182" s="669"/>
      <c r="C182" s="462"/>
      <c r="D182" s="462"/>
      <c r="E182" s="1662"/>
      <c r="F182" s="301"/>
      <c r="G182" s="1102"/>
      <c r="H182" s="1103"/>
      <c r="I182" s="1150"/>
      <c r="J182" s="1150"/>
    </row>
    <row r="183" spans="1:10" customFormat="1" ht="12.75" customHeight="1">
      <c r="A183" s="459"/>
      <c r="B183" s="669" t="s">
        <v>2141</v>
      </c>
      <c r="C183" s="462"/>
      <c r="D183" s="462"/>
      <c r="E183" s="1662"/>
      <c r="F183" s="439"/>
      <c r="G183" s="927"/>
      <c r="H183" s="863"/>
      <c r="I183" s="944"/>
      <c r="J183" s="877"/>
    </row>
    <row r="184" spans="1:10" customFormat="1" ht="12.75" customHeight="1">
      <c r="A184" s="459"/>
      <c r="B184" s="669" t="s">
        <v>2217</v>
      </c>
      <c r="C184" s="462"/>
      <c r="D184" s="462"/>
      <c r="E184" s="1662"/>
      <c r="F184" s="301"/>
      <c r="G184" s="927"/>
      <c r="H184" s="927"/>
      <c r="I184" s="944"/>
      <c r="J184" s="944"/>
    </row>
    <row r="185" spans="1:10" customFormat="1">
      <c r="A185" s="459"/>
      <c r="B185" s="669"/>
      <c r="C185" s="462"/>
      <c r="D185" s="462"/>
      <c r="E185" s="1662"/>
      <c r="F185" s="301"/>
      <c r="G185" s="927"/>
      <c r="H185" s="927"/>
      <c r="I185" s="944"/>
      <c r="J185" s="944"/>
    </row>
    <row r="186" spans="1:10" s="152" customFormat="1">
      <c r="A186" s="459"/>
      <c r="B186" s="671" t="s">
        <v>2142</v>
      </c>
      <c r="C186" s="462"/>
      <c r="D186" s="462"/>
      <c r="E186" s="1662"/>
      <c r="F186" s="301"/>
      <c r="G186" s="1102"/>
      <c r="H186" s="1103"/>
      <c r="I186" s="1150"/>
      <c r="J186" s="1150"/>
    </row>
    <row r="187" spans="1:10" customFormat="1" ht="12.75" customHeight="1">
      <c r="A187" s="459"/>
      <c r="B187" s="669" t="s">
        <v>2218</v>
      </c>
      <c r="C187" s="462"/>
      <c r="D187" s="462"/>
      <c r="E187" s="1662"/>
      <c r="F187" s="439"/>
      <c r="G187" s="927"/>
      <c r="H187" s="863"/>
      <c r="I187" s="944"/>
      <c r="J187" s="877"/>
    </row>
    <row r="188" spans="1:10" customFormat="1" ht="12.75" customHeight="1">
      <c r="A188" s="459"/>
      <c r="B188" s="669"/>
      <c r="C188" s="462"/>
      <c r="D188" s="462"/>
      <c r="E188" s="1662"/>
      <c r="F188" s="301"/>
      <c r="G188" s="927"/>
      <c r="H188" s="927"/>
      <c r="I188" s="944"/>
      <c r="J188" s="944"/>
    </row>
    <row r="189" spans="1:10" customFormat="1">
      <c r="A189" s="459"/>
      <c r="B189" s="669" t="s">
        <v>2143</v>
      </c>
      <c r="C189" s="462"/>
      <c r="D189" s="462"/>
      <c r="E189" s="1662"/>
      <c r="F189" s="301"/>
      <c r="G189" s="927"/>
      <c r="H189" s="927"/>
      <c r="I189" s="944"/>
      <c r="J189" s="944"/>
    </row>
    <row r="190" spans="1:10" s="152" customFormat="1" ht="63.75">
      <c r="A190" s="459"/>
      <c r="B190" s="669" t="s">
        <v>2144</v>
      </c>
      <c r="C190" s="462"/>
      <c r="D190" s="462"/>
      <c r="E190" s="1662"/>
      <c r="F190" s="301"/>
      <c r="G190" s="1102"/>
      <c r="H190" s="1103"/>
      <c r="I190" s="1150"/>
      <c r="J190" s="1150"/>
    </row>
    <row r="191" spans="1:10" customFormat="1" ht="12.75" customHeight="1">
      <c r="A191" s="459"/>
      <c r="B191" s="669" t="s">
        <v>2145</v>
      </c>
      <c r="C191" s="462"/>
      <c r="D191" s="462"/>
      <c r="E191" s="1662"/>
      <c r="F191" s="439"/>
      <c r="G191" s="927"/>
      <c r="H191" s="863"/>
      <c r="I191" s="944"/>
      <c r="J191" s="877"/>
    </row>
    <row r="192" spans="1:10" customFormat="1" ht="12.75" customHeight="1">
      <c r="A192" s="459"/>
      <c r="B192" s="669"/>
      <c r="C192" s="462"/>
      <c r="D192" s="462"/>
      <c r="E192" s="1662"/>
      <c r="F192" s="301"/>
      <c r="G192" s="927"/>
      <c r="H192" s="927"/>
      <c r="I192" s="944"/>
      <c r="J192" s="944"/>
    </row>
    <row r="193" spans="1:17" s="162" customFormat="1" ht="16.5">
      <c r="A193" s="459"/>
      <c r="B193" s="669" t="s">
        <v>2146</v>
      </c>
      <c r="C193" s="462"/>
      <c r="D193" s="462"/>
      <c r="E193" s="1662"/>
      <c r="F193" s="301"/>
      <c r="G193" s="1104"/>
      <c r="H193" s="1104"/>
      <c r="I193" s="1154"/>
      <c r="J193" s="1154"/>
    </row>
    <row r="194" spans="1:17" s="162" customFormat="1" ht="12" customHeight="1">
      <c r="A194" s="459"/>
      <c r="B194" s="669" t="s">
        <v>2147</v>
      </c>
      <c r="C194" s="462"/>
      <c r="D194" s="462"/>
      <c r="E194" s="1662"/>
      <c r="F194" s="439"/>
      <c r="G194" s="1105"/>
      <c r="H194" s="863"/>
      <c r="I194" s="1154"/>
      <c r="J194" s="877"/>
    </row>
    <row r="195" spans="1:17" s="162" customFormat="1" ht="12.75" customHeight="1">
      <c r="A195" s="459"/>
      <c r="B195" s="669" t="s">
        <v>2148</v>
      </c>
      <c r="C195" s="462"/>
      <c r="D195" s="462"/>
      <c r="E195" s="1662"/>
      <c r="F195" s="439"/>
      <c r="G195" s="1105"/>
      <c r="H195" s="863"/>
      <c r="I195" s="1154"/>
      <c r="J195" s="877"/>
    </row>
    <row r="196" spans="1:17" s="162" customFormat="1" ht="16.5">
      <c r="A196" s="459"/>
      <c r="B196" s="669" t="s">
        <v>2149</v>
      </c>
      <c r="C196" s="462"/>
      <c r="D196" s="462"/>
      <c r="E196" s="1662"/>
      <c r="F196" s="439"/>
      <c r="G196" s="1105"/>
      <c r="H196" s="863"/>
      <c r="I196" s="1154"/>
      <c r="J196" s="877"/>
    </row>
    <row r="197" spans="1:17" s="162" customFormat="1" ht="16.5">
      <c r="A197" s="459"/>
      <c r="B197" s="669" t="s">
        <v>2150</v>
      </c>
      <c r="C197" s="462"/>
      <c r="D197" s="462"/>
      <c r="E197" s="1662"/>
      <c r="F197" s="439"/>
      <c r="G197" s="1105"/>
      <c r="H197" s="863"/>
      <c r="I197" s="1154"/>
      <c r="J197" s="877"/>
    </row>
    <row r="198" spans="1:17" s="162" customFormat="1" ht="13.5" customHeight="1">
      <c r="A198" s="459"/>
      <c r="B198" s="669" t="s">
        <v>2151</v>
      </c>
      <c r="C198" s="462"/>
      <c r="D198" s="462"/>
      <c r="E198" s="1662"/>
      <c r="F198" s="439"/>
      <c r="G198" s="1105"/>
      <c r="H198" s="863"/>
      <c r="I198" s="1154"/>
      <c r="J198" s="877"/>
    </row>
    <row r="199" spans="1:17" s="162" customFormat="1" ht="16.5">
      <c r="A199" s="459"/>
      <c r="B199" s="669" t="s">
        <v>2152</v>
      </c>
      <c r="C199" s="462"/>
      <c r="D199" s="462"/>
      <c r="E199" s="1662"/>
      <c r="F199" s="301"/>
      <c r="G199" s="1104"/>
      <c r="H199" s="1104"/>
      <c r="I199" s="1154"/>
      <c r="J199" s="1154"/>
    </row>
    <row r="200" spans="1:17" s="164" customFormat="1" ht="25.5">
      <c r="A200" s="459"/>
      <c r="B200" s="669" t="s">
        <v>2153</v>
      </c>
      <c r="C200" s="462"/>
      <c r="D200" s="462"/>
      <c r="E200" s="1662"/>
      <c r="F200" s="301"/>
      <c r="G200" s="1106"/>
      <c r="H200" s="1106"/>
      <c r="I200" s="1155"/>
      <c r="J200" s="1155"/>
      <c r="K200" s="163"/>
      <c r="L200" s="163"/>
      <c r="M200" s="163"/>
      <c r="N200" s="163"/>
      <c r="O200" s="163"/>
      <c r="P200" s="163"/>
      <c r="Q200" s="163"/>
    </row>
    <row r="201" spans="1:17" s="165" customFormat="1" ht="25.5">
      <c r="A201" s="459"/>
      <c r="B201" s="669" t="s">
        <v>2154</v>
      </c>
      <c r="C201" s="462"/>
      <c r="D201" s="462"/>
      <c r="E201" s="1662"/>
      <c r="F201" s="439"/>
      <c r="G201" s="1105"/>
      <c r="H201" s="863"/>
      <c r="I201" s="1156"/>
      <c r="J201" s="877"/>
    </row>
    <row r="202" spans="1:17" s="165" customFormat="1">
      <c r="A202" s="459"/>
      <c r="B202" s="669" t="s">
        <v>2155</v>
      </c>
      <c r="C202" s="462"/>
      <c r="D202" s="462"/>
      <c r="E202" s="1662"/>
      <c r="F202" s="439"/>
      <c r="G202" s="1105"/>
      <c r="H202" s="863"/>
      <c r="I202" s="1156"/>
      <c r="J202" s="877"/>
    </row>
    <row r="203" spans="1:17" s="165" customFormat="1">
      <c r="A203" s="459"/>
      <c r="B203" s="669" t="s">
        <v>2156</v>
      </c>
      <c r="C203" s="462"/>
      <c r="D203" s="462"/>
      <c r="E203" s="1662"/>
      <c r="F203" s="439"/>
      <c r="G203" s="1105"/>
      <c r="H203" s="863"/>
      <c r="I203" s="1156"/>
      <c r="J203" s="877"/>
    </row>
    <row r="204" spans="1:17" s="165" customFormat="1">
      <c r="A204" s="459"/>
      <c r="B204" s="669" t="s">
        <v>2157</v>
      </c>
      <c r="C204" s="462"/>
      <c r="D204" s="462"/>
      <c r="E204" s="1662"/>
      <c r="F204" s="439"/>
      <c r="G204" s="1105"/>
      <c r="H204" s="863"/>
      <c r="I204" s="1156"/>
      <c r="J204" s="877"/>
    </row>
    <row r="205" spans="1:17" s="165" customFormat="1">
      <c r="A205" s="459"/>
      <c r="B205" s="669" t="s">
        <v>2158</v>
      </c>
      <c r="C205" s="462"/>
      <c r="D205" s="462"/>
      <c r="E205" s="1662"/>
      <c r="F205" s="439"/>
      <c r="G205" s="1105"/>
      <c r="H205" s="863"/>
      <c r="I205" s="1156"/>
      <c r="J205" s="877"/>
    </row>
    <row r="206" spans="1:17" s="165" customFormat="1" ht="14.25" customHeight="1">
      <c r="A206" s="459"/>
      <c r="B206" s="669" t="s">
        <v>2159</v>
      </c>
      <c r="C206" s="462"/>
      <c r="D206" s="462"/>
      <c r="E206" s="1662"/>
      <c r="F206" s="439"/>
      <c r="G206" s="1107"/>
      <c r="H206" s="1107"/>
      <c r="I206" s="1156"/>
      <c r="J206" s="1156"/>
    </row>
    <row r="207" spans="1:17" s="152" customFormat="1">
      <c r="A207" s="459"/>
      <c r="B207" s="669"/>
      <c r="C207" s="462"/>
      <c r="D207" s="462"/>
      <c r="E207" s="1662"/>
      <c r="F207" s="439"/>
      <c r="G207" s="1105"/>
      <c r="H207" s="863"/>
      <c r="I207" s="1151"/>
      <c r="J207" s="877"/>
    </row>
    <row r="208" spans="1:17" s="152" customFormat="1">
      <c r="A208" s="459"/>
      <c r="B208" s="669" t="s">
        <v>2160</v>
      </c>
      <c r="C208" s="462"/>
      <c r="D208" s="462"/>
      <c r="E208" s="1662"/>
      <c r="F208" s="301"/>
      <c r="G208" s="1102"/>
      <c r="H208" s="1103"/>
      <c r="I208" s="1150"/>
      <c r="J208" s="1150"/>
    </row>
    <row r="209" spans="1:10" s="152" customFormat="1" ht="51">
      <c r="A209" s="459"/>
      <c r="B209" s="669" t="s">
        <v>2161</v>
      </c>
      <c r="C209" s="462"/>
      <c r="D209" s="462"/>
      <c r="E209" s="1662"/>
      <c r="F209" s="439"/>
      <c r="G209" s="1102"/>
      <c r="H209" s="863"/>
      <c r="I209" s="1151"/>
      <c r="J209" s="877"/>
    </row>
    <row r="210" spans="1:10" s="152" customFormat="1" ht="13.5" thickBot="1">
      <c r="A210" s="459"/>
      <c r="B210" s="669"/>
      <c r="C210" s="462"/>
      <c r="D210" s="462"/>
      <c r="E210" s="1661"/>
      <c r="F210" s="449"/>
      <c r="G210" s="1111"/>
      <c r="H210" s="1112"/>
      <c r="I210" s="1158"/>
      <c r="J210" s="1158"/>
    </row>
    <row r="211" spans="1:10" s="152" customFormat="1" ht="13.5" thickTop="1">
      <c r="A211" s="683"/>
      <c r="B211" s="684" t="s">
        <v>2162</v>
      </c>
      <c r="C211" s="685"/>
      <c r="D211" s="686"/>
      <c r="E211" s="1656"/>
      <c r="F211" s="245"/>
      <c r="G211" s="1114"/>
      <c r="H211" s="1115"/>
      <c r="I211" s="1160"/>
      <c r="J211" s="1160"/>
    </row>
    <row r="212" spans="1:10" s="437" customFormat="1" ht="15">
      <c r="A212" s="672"/>
      <c r="B212" s="669" t="s">
        <v>2163</v>
      </c>
      <c r="C212" s="462"/>
      <c r="D212" s="462"/>
      <c r="E212" s="1663"/>
      <c r="F212" s="271"/>
      <c r="G212" s="1116"/>
      <c r="H212" s="961"/>
      <c r="I212" s="1161"/>
      <c r="J212" s="963"/>
    </row>
    <row r="213" spans="1:10" s="306" customFormat="1" ht="14.25">
      <c r="A213" s="672"/>
      <c r="B213" s="669" t="s">
        <v>2219</v>
      </c>
      <c r="C213" s="462"/>
      <c r="D213" s="462"/>
      <c r="E213" s="1305"/>
      <c r="G213" s="864"/>
      <c r="H213" s="864"/>
      <c r="I213" s="878"/>
      <c r="J213" s="878"/>
    </row>
    <row r="214" spans="1:10" s="437" customFormat="1">
      <c r="A214" s="673"/>
      <c r="B214" s="669" t="s">
        <v>2164</v>
      </c>
      <c r="C214" s="462"/>
      <c r="D214" s="464"/>
      <c r="E214" s="1658"/>
      <c r="F214" s="301"/>
      <c r="G214" s="1102"/>
      <c r="H214" s="1103"/>
      <c r="I214" s="1150"/>
      <c r="J214" s="1150"/>
    </row>
    <row r="215" spans="1:10" s="437" customFormat="1">
      <c r="A215" s="673"/>
      <c r="B215" s="669" t="s">
        <v>2165</v>
      </c>
      <c r="C215" s="462"/>
      <c r="D215" s="464"/>
      <c r="E215" s="1658"/>
      <c r="F215" s="301"/>
      <c r="G215" s="1102"/>
      <c r="H215" s="1103"/>
      <c r="I215" s="1150"/>
      <c r="J215" s="1150"/>
    </row>
    <row r="216" spans="1:10" s="437" customFormat="1">
      <c r="A216" s="673"/>
      <c r="B216" s="669" t="s">
        <v>2166</v>
      </c>
      <c r="C216" s="462"/>
      <c r="D216" s="464"/>
      <c r="E216" s="1658"/>
      <c r="F216" s="301"/>
      <c r="G216" s="1102"/>
      <c r="H216" s="1103"/>
      <c r="I216" s="1150"/>
      <c r="J216" s="1150"/>
    </row>
    <row r="217" spans="1:10" s="437" customFormat="1">
      <c r="A217" s="673"/>
      <c r="B217" s="674" t="s">
        <v>2167</v>
      </c>
      <c r="C217" s="462"/>
      <c r="D217" s="464"/>
      <c r="E217" s="1658"/>
      <c r="F217" s="301"/>
      <c r="G217" s="1102"/>
      <c r="H217" s="1103"/>
      <c r="I217" s="1150"/>
      <c r="J217" s="1150"/>
    </row>
    <row r="218" spans="1:10" s="437" customFormat="1">
      <c r="A218" s="673"/>
      <c r="B218" s="674" t="s">
        <v>2168</v>
      </c>
      <c r="C218" s="462"/>
      <c r="D218" s="464"/>
      <c r="E218" s="1658"/>
      <c r="F218" s="301"/>
      <c r="G218" s="1102"/>
      <c r="H218" s="1103"/>
      <c r="I218" s="1150"/>
      <c r="J218" s="1150"/>
    </row>
    <row r="219" spans="1:10" s="437" customFormat="1" ht="13.5" customHeight="1">
      <c r="A219" s="673"/>
      <c r="B219" s="669" t="s">
        <v>2169</v>
      </c>
      <c r="C219" s="462"/>
      <c r="D219" s="464"/>
      <c r="E219" s="1664"/>
      <c r="F219" s="423"/>
      <c r="G219" s="1763"/>
      <c r="H219" s="1763"/>
      <c r="I219" s="1764"/>
      <c r="J219" s="1764"/>
    </row>
    <row r="220" spans="1:10" s="437" customFormat="1">
      <c r="A220" s="673"/>
      <c r="B220" s="674" t="s">
        <v>2170</v>
      </c>
      <c r="C220" s="462"/>
      <c r="D220" s="464"/>
      <c r="E220" s="1313"/>
      <c r="F220" s="301"/>
      <c r="G220" s="888"/>
      <c r="H220" s="888"/>
      <c r="I220" s="887"/>
      <c r="J220" s="887"/>
    </row>
    <row r="221" spans="1:10" s="152" customFormat="1">
      <c r="A221" s="687"/>
      <c r="B221" s="688" t="s">
        <v>2171</v>
      </c>
      <c r="C221" s="689"/>
      <c r="D221" s="690"/>
      <c r="E221" s="1658"/>
      <c r="F221" s="301"/>
      <c r="G221" s="1102"/>
      <c r="H221" s="1103"/>
      <c r="I221" s="1150"/>
      <c r="J221" s="1150"/>
    </row>
    <row r="222" spans="1:10" s="152" customFormat="1">
      <c r="A222" s="670"/>
      <c r="B222" s="669" t="s">
        <v>2172</v>
      </c>
      <c r="C222" s="462"/>
      <c r="D222" s="675"/>
      <c r="E222" s="1658"/>
      <c r="F222" s="301"/>
      <c r="G222" s="1102"/>
      <c r="H222" s="1103"/>
      <c r="I222" s="1150"/>
      <c r="J222" s="1150"/>
    </row>
    <row r="223" spans="1:10" s="152" customFormat="1">
      <c r="A223" s="670"/>
      <c r="B223" s="669" t="s">
        <v>2173</v>
      </c>
      <c r="C223" s="462"/>
      <c r="D223" s="675"/>
      <c r="E223" s="1662"/>
      <c r="F223" s="301"/>
      <c r="G223" s="1102"/>
      <c r="H223" s="1103"/>
      <c r="I223" s="1150"/>
      <c r="J223" s="1150"/>
    </row>
    <row r="224" spans="1:10" s="152" customFormat="1">
      <c r="A224" s="670"/>
      <c r="B224" s="674" t="s">
        <v>2174</v>
      </c>
      <c r="C224" s="462"/>
      <c r="D224" s="675"/>
      <c r="E224" s="1662"/>
      <c r="F224" s="301"/>
      <c r="G224" s="1102"/>
      <c r="H224" s="1103"/>
      <c r="I224" s="1150"/>
      <c r="J224" s="1150"/>
    </row>
    <row r="225" spans="1:10" s="152" customFormat="1" ht="13.5" customHeight="1">
      <c r="A225" s="670"/>
      <c r="B225" s="676" t="s">
        <v>2175</v>
      </c>
      <c r="C225" s="462"/>
      <c r="D225" s="675"/>
      <c r="E225" s="1662"/>
      <c r="F225" s="439"/>
      <c r="G225" s="1102"/>
      <c r="H225" s="863"/>
      <c r="I225" s="1151"/>
      <c r="J225" s="877"/>
    </row>
    <row r="226" spans="1:10" s="152" customFormat="1">
      <c r="A226" s="673"/>
      <c r="B226" s="674"/>
      <c r="C226" s="462"/>
      <c r="D226" s="464"/>
      <c r="E226" s="1662"/>
      <c r="F226" s="439"/>
      <c r="G226" s="1102"/>
      <c r="H226" s="863"/>
      <c r="I226" s="1151"/>
      <c r="J226" s="877"/>
    </row>
    <row r="227" spans="1:10" s="152" customFormat="1">
      <c r="A227" s="673"/>
      <c r="B227" s="674" t="s">
        <v>2220</v>
      </c>
      <c r="C227" s="462"/>
      <c r="D227" s="464"/>
      <c r="E227" s="1662"/>
      <c r="F227" s="439"/>
      <c r="G227" s="1102"/>
      <c r="H227" s="863"/>
      <c r="I227" s="1151"/>
      <c r="J227" s="877"/>
    </row>
    <row r="228" spans="1:10" s="152" customFormat="1">
      <c r="A228" s="673"/>
      <c r="B228" s="674" t="s">
        <v>2176</v>
      </c>
      <c r="C228" s="462"/>
      <c r="D228" s="464"/>
      <c r="E228" s="1662"/>
      <c r="F228" s="439"/>
      <c r="G228" s="1102"/>
      <c r="H228" s="863"/>
      <c r="I228" s="1151"/>
      <c r="J228" s="877"/>
    </row>
    <row r="229" spans="1:10" s="152" customFormat="1">
      <c r="A229" s="651"/>
      <c r="B229" s="443"/>
      <c r="C229" s="468" t="s">
        <v>2177</v>
      </c>
      <c r="D229" s="563">
        <v>1</v>
      </c>
      <c r="E229" s="1665"/>
      <c r="F229" s="439">
        <f>D229*E229</f>
        <v>0</v>
      </c>
      <c r="G229" s="1130">
        <v>1</v>
      </c>
      <c r="H229" s="863">
        <f>E229*G229</f>
        <v>0</v>
      </c>
      <c r="I229" s="1151"/>
      <c r="J229" s="877">
        <f>E229*I229</f>
        <v>0</v>
      </c>
    </row>
    <row r="230" spans="1:10" s="152" customFormat="1">
      <c r="A230" s="677"/>
      <c r="B230" s="653"/>
      <c r="C230" s="468"/>
      <c r="D230" s="658"/>
      <c r="E230" s="1662"/>
      <c r="F230" s="439"/>
      <c r="G230" s="1102"/>
      <c r="H230" s="863"/>
      <c r="I230" s="1151"/>
      <c r="J230" s="877"/>
    </row>
    <row r="231" spans="1:10" s="152" customFormat="1" ht="38.25">
      <c r="A231" s="655">
        <v>2</v>
      </c>
      <c r="B231" s="443" t="s">
        <v>2178</v>
      </c>
      <c r="C231" s="468"/>
      <c r="D231" s="678"/>
      <c r="E231" s="1662"/>
      <c r="F231" s="439"/>
      <c r="G231" s="1102"/>
      <c r="H231" s="863"/>
      <c r="I231" s="1151"/>
      <c r="J231" s="877"/>
    </row>
    <row r="232" spans="1:10" s="152" customFormat="1" ht="25.5">
      <c r="A232" s="655"/>
      <c r="B232" s="443" t="s">
        <v>2179</v>
      </c>
      <c r="C232" s="468"/>
      <c r="D232" s="678"/>
      <c r="E232" s="1662"/>
      <c r="F232" s="301"/>
      <c r="G232" s="1102"/>
      <c r="H232" s="1103"/>
      <c r="I232" s="1150"/>
      <c r="J232" s="1150"/>
    </row>
    <row r="233" spans="1:10" s="152" customFormat="1" ht="25.5">
      <c r="A233" s="655"/>
      <c r="B233" s="443" t="s">
        <v>2180</v>
      </c>
      <c r="C233" s="468"/>
      <c r="D233" s="678"/>
      <c r="E233" s="1662"/>
      <c r="F233" s="301"/>
      <c r="G233" s="1102"/>
      <c r="H233" s="1103"/>
      <c r="I233" s="1150"/>
      <c r="J233" s="1150"/>
    </row>
    <row r="234" spans="1:10" s="152" customFormat="1">
      <c r="A234" s="652" t="s">
        <v>81</v>
      </c>
      <c r="B234" s="679" t="s">
        <v>2181</v>
      </c>
      <c r="C234" s="667" t="s">
        <v>826</v>
      </c>
      <c r="D234" s="657">
        <v>15</v>
      </c>
      <c r="E234" s="1665"/>
      <c r="F234" s="439">
        <f>D234*E234</f>
        <v>0</v>
      </c>
      <c r="G234" s="1130">
        <v>15</v>
      </c>
      <c r="H234" s="863">
        <f>E234*G234</f>
        <v>0</v>
      </c>
      <c r="I234" s="1151"/>
      <c r="J234" s="877">
        <f>E234*I234</f>
        <v>0</v>
      </c>
    </row>
    <row r="235" spans="1:10" s="152" customFormat="1">
      <c r="A235" s="651"/>
      <c r="B235" s="443"/>
      <c r="C235" s="468"/>
      <c r="D235" s="563"/>
      <c r="E235" s="1662"/>
      <c r="F235" s="439"/>
      <c r="G235" s="1102"/>
      <c r="H235" s="863"/>
      <c r="I235" s="1151"/>
      <c r="J235" s="877"/>
    </row>
    <row r="236" spans="1:10" s="152" customFormat="1" ht="38.25">
      <c r="A236" s="655">
        <v>3</v>
      </c>
      <c r="B236" s="443" t="s">
        <v>2178</v>
      </c>
      <c r="C236" s="468"/>
      <c r="D236" s="678"/>
      <c r="E236" s="1662"/>
      <c r="F236" s="301"/>
      <c r="G236" s="1102"/>
      <c r="H236" s="1103"/>
      <c r="I236" s="1151"/>
      <c r="J236" s="1150"/>
    </row>
    <row r="237" spans="1:10" s="152" customFormat="1" ht="25.5">
      <c r="A237" s="655"/>
      <c r="B237" s="443" t="s">
        <v>2182</v>
      </c>
      <c r="C237" s="468"/>
      <c r="D237" s="678"/>
      <c r="E237" s="1662"/>
      <c r="F237" s="301"/>
      <c r="G237" s="1102"/>
      <c r="H237" s="1103"/>
      <c r="I237" s="1151"/>
      <c r="J237" s="1150"/>
    </row>
    <row r="238" spans="1:10" s="152" customFormat="1">
      <c r="A238" s="655"/>
      <c r="B238" s="443" t="s">
        <v>2183</v>
      </c>
      <c r="C238" s="468" t="s">
        <v>826</v>
      </c>
      <c r="D238" s="678">
        <v>20</v>
      </c>
      <c r="E238" s="1665"/>
      <c r="F238" s="439">
        <f>D238*E238</f>
        <v>0</v>
      </c>
      <c r="G238" s="1130">
        <v>20</v>
      </c>
      <c r="H238" s="863">
        <f>E238*G238</f>
        <v>0</v>
      </c>
      <c r="I238" s="1151"/>
      <c r="J238" s="877">
        <f>E238*I238</f>
        <v>0</v>
      </c>
    </row>
    <row r="239" spans="1:10" s="152" customFormat="1">
      <c r="A239" s="677"/>
      <c r="B239" s="653"/>
      <c r="C239" s="468"/>
      <c r="D239" s="658"/>
      <c r="E239" s="1662"/>
      <c r="F239" s="439"/>
      <c r="G239" s="1102"/>
      <c r="H239" s="863"/>
      <c r="I239" s="1151"/>
      <c r="J239" s="877"/>
    </row>
    <row r="240" spans="1:10" s="152" customFormat="1">
      <c r="A240" s="652" t="s">
        <v>2184</v>
      </c>
      <c r="B240" s="659" t="s">
        <v>2185</v>
      </c>
      <c r="C240" s="667"/>
      <c r="D240" s="657"/>
      <c r="E240" s="1662"/>
      <c r="F240" s="301"/>
      <c r="G240" s="1102"/>
      <c r="H240" s="1103"/>
      <c r="I240" s="1151"/>
      <c r="J240" s="1150"/>
    </row>
    <row r="241" spans="1:10" customFormat="1" ht="27.75" customHeight="1">
      <c r="A241" s="652"/>
      <c r="B241" s="659" t="s">
        <v>2186</v>
      </c>
      <c r="C241" s="667"/>
      <c r="D241" s="657"/>
      <c r="E241" s="1662"/>
      <c r="F241" s="301"/>
      <c r="G241" s="927"/>
      <c r="H241" s="927"/>
      <c r="I241" s="1152"/>
      <c r="J241" s="944"/>
    </row>
    <row r="242" spans="1:10" s="152" customFormat="1">
      <c r="A242" s="652"/>
      <c r="B242" s="443" t="s">
        <v>2187</v>
      </c>
      <c r="C242" s="667" t="s">
        <v>826</v>
      </c>
      <c r="D242" s="657">
        <v>15</v>
      </c>
      <c r="E242" s="1665"/>
      <c r="F242" s="439">
        <f>D242*E242</f>
        <v>0</v>
      </c>
      <c r="G242" s="1130">
        <v>15</v>
      </c>
      <c r="H242" s="863">
        <f>E242*G242</f>
        <v>0</v>
      </c>
      <c r="I242" s="1151"/>
      <c r="J242" s="877">
        <f>E242*I242</f>
        <v>0</v>
      </c>
    </row>
    <row r="243" spans="1:10" customFormat="1" ht="12.75" customHeight="1">
      <c r="A243" s="651"/>
      <c r="B243" s="443"/>
      <c r="C243" s="468"/>
      <c r="D243" s="563"/>
      <c r="E243" s="1662"/>
      <c r="F243" s="439"/>
      <c r="G243" s="927"/>
      <c r="H243" s="863"/>
      <c r="I243" s="1152"/>
      <c r="J243" s="877"/>
    </row>
    <row r="244" spans="1:10" customFormat="1" ht="12.75" customHeight="1">
      <c r="A244" s="652" t="s">
        <v>2188</v>
      </c>
      <c r="B244" s="659" t="s">
        <v>2189</v>
      </c>
      <c r="C244" s="667"/>
      <c r="D244" s="657"/>
      <c r="E244" s="1662"/>
      <c r="F244" s="301"/>
      <c r="G244" s="927"/>
      <c r="H244" s="927"/>
      <c r="I244" s="1152"/>
      <c r="J244" s="944"/>
    </row>
    <row r="245" spans="1:10" customFormat="1" ht="25.5">
      <c r="A245" s="652"/>
      <c r="B245" s="659" t="s">
        <v>2186</v>
      </c>
      <c r="C245" s="667"/>
      <c r="D245" s="657"/>
      <c r="E245" s="1662"/>
      <c r="F245" s="301"/>
      <c r="G245" s="927"/>
      <c r="H245" s="927"/>
      <c r="I245" s="1152"/>
      <c r="J245" s="944"/>
    </row>
    <row r="246" spans="1:10" s="152" customFormat="1">
      <c r="A246" s="652"/>
      <c r="B246" s="443" t="s">
        <v>2190</v>
      </c>
      <c r="C246" s="667" t="s">
        <v>826</v>
      </c>
      <c r="D246" s="657">
        <v>20</v>
      </c>
      <c r="E246" s="1665"/>
      <c r="F246" s="439">
        <f>D246*E246</f>
        <v>0</v>
      </c>
      <c r="G246" s="1130">
        <v>20</v>
      </c>
      <c r="H246" s="863">
        <f>E246*G246</f>
        <v>0</v>
      </c>
      <c r="I246" s="1151"/>
      <c r="J246" s="877">
        <f>E246*I246</f>
        <v>0</v>
      </c>
    </row>
    <row r="247" spans="1:10" customFormat="1" ht="12.75" customHeight="1">
      <c r="A247" s="652"/>
      <c r="B247" s="443"/>
      <c r="C247" s="667"/>
      <c r="D247" s="657"/>
      <c r="E247" s="1662"/>
      <c r="F247" s="439"/>
      <c r="G247" s="927"/>
      <c r="H247" s="863"/>
      <c r="I247" s="1152"/>
      <c r="J247" s="877"/>
    </row>
    <row r="248" spans="1:10" customFormat="1" ht="12.75" customHeight="1">
      <c r="A248" s="652" t="s">
        <v>2191</v>
      </c>
      <c r="B248" s="679" t="s">
        <v>2192</v>
      </c>
      <c r="C248" s="667"/>
      <c r="D248" s="657"/>
      <c r="E248" s="1662"/>
      <c r="F248" s="301"/>
      <c r="G248" s="927"/>
      <c r="H248" s="927"/>
      <c r="I248" s="1152"/>
      <c r="J248" s="944"/>
    </row>
    <row r="249" spans="1:10" customFormat="1">
      <c r="A249" s="664"/>
      <c r="B249" s="663" t="s">
        <v>2193</v>
      </c>
      <c r="C249" s="667" t="s">
        <v>81</v>
      </c>
      <c r="D249" s="657" t="s">
        <v>81</v>
      </c>
      <c r="E249" s="1662"/>
      <c r="F249" s="301"/>
      <c r="G249" s="927"/>
      <c r="H249" s="927"/>
      <c r="I249" s="1152"/>
      <c r="J249" s="944"/>
    </row>
    <row r="250" spans="1:10" s="152" customFormat="1" ht="15.75">
      <c r="A250" s="664"/>
      <c r="B250" s="659" t="s">
        <v>2221</v>
      </c>
      <c r="C250" s="667" t="s">
        <v>81</v>
      </c>
      <c r="D250" s="657" t="s">
        <v>81</v>
      </c>
      <c r="E250" s="1662"/>
      <c r="F250" s="301"/>
      <c r="G250" s="1102"/>
      <c r="H250" s="1103"/>
      <c r="I250" s="1151"/>
      <c r="J250" s="1150"/>
    </row>
    <row r="251" spans="1:10" customFormat="1" ht="12.75" customHeight="1">
      <c r="A251" s="664"/>
      <c r="B251" s="659" t="s">
        <v>2194</v>
      </c>
      <c r="C251" s="680" t="s">
        <v>827</v>
      </c>
      <c r="D251" s="681">
        <v>1</v>
      </c>
      <c r="E251" s="1665"/>
      <c r="F251" s="439">
        <f>D251*E251</f>
        <v>0</v>
      </c>
      <c r="G251" s="1130">
        <v>1</v>
      </c>
      <c r="H251" s="863">
        <f>E251*G251</f>
        <v>0</v>
      </c>
      <c r="I251" s="1151"/>
      <c r="J251" s="877">
        <f>E251*I251</f>
        <v>0</v>
      </c>
    </row>
    <row r="252" spans="1:10" customFormat="1" ht="12.75" customHeight="1">
      <c r="A252" s="652"/>
      <c r="B252" s="443"/>
      <c r="C252" s="667"/>
      <c r="D252" s="657"/>
      <c r="E252" s="1662"/>
      <c r="F252" s="301"/>
      <c r="G252" s="927"/>
      <c r="H252" s="927"/>
      <c r="I252" s="944"/>
      <c r="J252" s="944"/>
    </row>
    <row r="253" spans="1:10" s="162" customFormat="1" ht="16.5">
      <c r="A253" s="652" t="s">
        <v>2195</v>
      </c>
      <c r="B253" s="679" t="s">
        <v>2196</v>
      </c>
      <c r="C253" s="667"/>
      <c r="D253" s="657"/>
      <c r="E253" s="1662"/>
      <c r="F253" s="301"/>
      <c r="G253" s="1104"/>
      <c r="H253" s="1104"/>
      <c r="I253" s="1154"/>
      <c r="J253" s="1154"/>
    </row>
    <row r="254" spans="1:10" s="162" customFormat="1" ht="12.75" customHeight="1">
      <c r="A254" s="652" t="s">
        <v>81</v>
      </c>
      <c r="B254" s="659" t="s">
        <v>2197</v>
      </c>
      <c r="C254" s="667" t="s">
        <v>2198</v>
      </c>
      <c r="D254" s="657">
        <v>5</v>
      </c>
      <c r="E254" s="1665"/>
      <c r="F254" s="439">
        <f>D254*E254</f>
        <v>0</v>
      </c>
      <c r="G254" s="1277">
        <v>5</v>
      </c>
      <c r="H254" s="863">
        <f>E254*G254</f>
        <v>0</v>
      </c>
      <c r="I254" s="1151"/>
      <c r="J254" s="877">
        <f>E254*I254</f>
        <v>0</v>
      </c>
    </row>
    <row r="255" spans="1:10" s="162" customFormat="1" ht="12.75" customHeight="1">
      <c r="A255" s="652" t="s">
        <v>81</v>
      </c>
      <c r="B255" s="659" t="s">
        <v>2199</v>
      </c>
      <c r="C255" s="667" t="s">
        <v>2198</v>
      </c>
      <c r="D255" s="657">
        <v>4</v>
      </c>
      <c r="E255" s="1665"/>
      <c r="F255" s="439">
        <f>D255*E255</f>
        <v>0</v>
      </c>
      <c r="G255" s="1277">
        <v>4</v>
      </c>
      <c r="H255" s="863">
        <f>E255*G255</f>
        <v>0</v>
      </c>
      <c r="I255" s="1151"/>
      <c r="J255" s="877">
        <f>E255*I255</f>
        <v>0</v>
      </c>
    </row>
    <row r="256" spans="1:10" s="162" customFormat="1" ht="12.75" customHeight="1">
      <c r="A256" s="652"/>
      <c r="B256" s="659"/>
      <c r="C256" s="667"/>
      <c r="D256" s="657"/>
      <c r="E256" s="1662"/>
      <c r="F256" s="439"/>
      <c r="G256" s="1102"/>
      <c r="H256" s="863"/>
      <c r="I256" s="1154"/>
      <c r="J256" s="877"/>
    </row>
    <row r="257" spans="1:10" s="162" customFormat="1" ht="12.75" customHeight="1">
      <c r="A257" s="652" t="s">
        <v>2200</v>
      </c>
      <c r="B257" s="659" t="s">
        <v>2201</v>
      </c>
      <c r="C257" s="667"/>
      <c r="D257" s="657"/>
      <c r="E257" s="1662"/>
      <c r="F257" s="439"/>
      <c r="G257" s="1102"/>
      <c r="H257" s="863"/>
      <c r="I257" s="1154"/>
      <c r="J257" s="877"/>
    </row>
    <row r="258" spans="1:10" s="162" customFormat="1" ht="12.75" customHeight="1">
      <c r="A258" s="652" t="s">
        <v>81</v>
      </c>
      <c r="B258" s="659" t="s">
        <v>2202</v>
      </c>
      <c r="C258" s="667" t="s">
        <v>2198</v>
      </c>
      <c r="D258" s="657">
        <v>1</v>
      </c>
      <c r="E258" s="1665"/>
      <c r="F258" s="439">
        <f>D258*E258</f>
        <v>0</v>
      </c>
      <c r="G258" s="1130">
        <v>1</v>
      </c>
      <c r="H258" s="863">
        <f>E258*G258</f>
        <v>0</v>
      </c>
      <c r="I258" s="1151"/>
      <c r="J258" s="877">
        <f>E258*I258</f>
        <v>0</v>
      </c>
    </row>
    <row r="259" spans="1:10" s="162" customFormat="1" ht="12.75" customHeight="1">
      <c r="A259" s="652"/>
      <c r="B259" s="659"/>
      <c r="C259" s="667"/>
      <c r="D259" s="657"/>
      <c r="E259" s="1662"/>
      <c r="F259" s="439"/>
      <c r="G259" s="1102"/>
      <c r="H259" s="863"/>
      <c r="I259" s="1154"/>
      <c r="J259" s="877"/>
    </row>
    <row r="260" spans="1:10" s="162" customFormat="1" ht="12.75" customHeight="1">
      <c r="A260" s="652" t="s">
        <v>2203</v>
      </c>
      <c r="B260" s="659" t="s">
        <v>2204</v>
      </c>
      <c r="C260" s="667"/>
      <c r="D260" s="657"/>
      <c r="E260" s="1662"/>
      <c r="F260" s="439"/>
      <c r="G260" s="1104"/>
      <c r="H260" s="1104"/>
      <c r="I260" s="1154"/>
      <c r="J260" s="1154"/>
    </row>
    <row r="261" spans="1:10" s="162" customFormat="1" ht="12.75" customHeight="1">
      <c r="A261" s="652" t="s">
        <v>81</v>
      </c>
      <c r="B261" s="659" t="s">
        <v>2205</v>
      </c>
      <c r="C261" s="667" t="s">
        <v>2198</v>
      </c>
      <c r="D261" s="657">
        <v>1</v>
      </c>
      <c r="E261" s="1665"/>
      <c r="F261" s="439">
        <f>D261*E261</f>
        <v>0</v>
      </c>
      <c r="G261" s="1105">
        <v>1</v>
      </c>
      <c r="H261" s="863">
        <f>E261*G261</f>
        <v>0</v>
      </c>
      <c r="I261" s="1151"/>
      <c r="J261" s="877">
        <f>E261*I261</f>
        <v>0</v>
      </c>
    </row>
    <row r="262" spans="1:10" s="165" customFormat="1">
      <c r="A262" s="652" t="s">
        <v>81</v>
      </c>
      <c r="B262" s="659" t="s">
        <v>2199</v>
      </c>
      <c r="C262" s="667" t="s">
        <v>2198</v>
      </c>
      <c r="D262" s="657">
        <v>1</v>
      </c>
      <c r="E262" s="1665"/>
      <c r="F262" s="439">
        <f>D262*E262</f>
        <v>0</v>
      </c>
      <c r="G262" s="1105">
        <v>1</v>
      </c>
      <c r="H262" s="863">
        <f>E262*G262</f>
        <v>0</v>
      </c>
      <c r="I262" s="1151"/>
      <c r="J262" s="877">
        <f>E262*I262</f>
        <v>0</v>
      </c>
    </row>
    <row r="263" spans="1:10" s="162" customFormat="1" ht="12.75" customHeight="1">
      <c r="A263" s="652"/>
      <c r="B263" s="659"/>
      <c r="C263" s="667"/>
      <c r="D263" s="657"/>
      <c r="E263" s="1662"/>
      <c r="F263" s="439"/>
      <c r="G263" s="1105"/>
      <c r="H263" s="863"/>
      <c r="I263" s="1154"/>
      <c r="J263" s="877"/>
    </row>
    <row r="264" spans="1:10" s="162" customFormat="1" ht="12.75" customHeight="1">
      <c r="A264" s="652" t="s">
        <v>2206</v>
      </c>
      <c r="B264" s="653" t="s">
        <v>2207</v>
      </c>
      <c r="C264" s="667"/>
      <c r="D264" s="657"/>
      <c r="E264" s="1662"/>
      <c r="F264" s="439"/>
      <c r="G264" s="1105"/>
      <c r="H264" s="863"/>
      <c r="I264" s="1154"/>
      <c r="J264" s="877"/>
    </row>
    <row r="265" spans="1:10" s="162" customFormat="1" ht="12.75" customHeight="1">
      <c r="A265" s="652" t="s">
        <v>81</v>
      </c>
      <c r="B265" s="659" t="s">
        <v>2208</v>
      </c>
      <c r="C265" s="667" t="s">
        <v>2198</v>
      </c>
      <c r="D265" s="657">
        <v>2</v>
      </c>
      <c r="E265" s="1665"/>
      <c r="F265" s="439">
        <f>D265*E265</f>
        <v>0</v>
      </c>
      <c r="G265" s="1105">
        <v>2</v>
      </c>
      <c r="H265" s="863">
        <f>E265*G265</f>
        <v>0</v>
      </c>
      <c r="I265" s="1151"/>
      <c r="J265" s="877">
        <f>E265*I265</f>
        <v>0</v>
      </c>
    </row>
    <row r="266" spans="1:10" s="162" customFormat="1" ht="12.75" customHeight="1">
      <c r="A266" s="652" t="s">
        <v>81</v>
      </c>
      <c r="B266" s="659" t="s">
        <v>2199</v>
      </c>
      <c r="C266" s="667" t="s">
        <v>2198</v>
      </c>
      <c r="D266" s="657">
        <v>1</v>
      </c>
      <c r="E266" s="1665"/>
      <c r="F266" s="439">
        <f>D266*E266</f>
        <v>0</v>
      </c>
      <c r="G266" s="1105">
        <v>1</v>
      </c>
      <c r="H266" s="863">
        <f>E266*G266</f>
        <v>0</v>
      </c>
      <c r="I266" s="1151"/>
      <c r="J266" s="877">
        <f>E266*I266</f>
        <v>0</v>
      </c>
    </row>
    <row r="267" spans="1:10" s="162" customFormat="1" ht="12.75" customHeight="1">
      <c r="A267" s="652"/>
      <c r="B267" s="659"/>
      <c r="C267" s="667"/>
      <c r="D267" s="657"/>
      <c r="E267" s="1662"/>
      <c r="F267" s="439"/>
      <c r="G267" s="1105"/>
      <c r="H267" s="863"/>
      <c r="I267" s="1154"/>
      <c r="J267" s="877"/>
    </row>
    <row r="268" spans="1:10" s="162" customFormat="1" ht="12.75" customHeight="1">
      <c r="A268" s="652" t="s">
        <v>2209</v>
      </c>
      <c r="B268" s="653" t="s">
        <v>2210</v>
      </c>
      <c r="C268" s="667"/>
      <c r="D268" s="657" t="s">
        <v>81</v>
      </c>
      <c r="E268" s="1662"/>
      <c r="F268" s="439"/>
      <c r="G268" s="1104"/>
      <c r="H268" s="1104"/>
      <c r="I268" s="1154"/>
      <c r="J268" s="1154"/>
    </row>
    <row r="269" spans="1:10" s="152" customFormat="1">
      <c r="A269" s="652"/>
      <c r="B269" s="659" t="s">
        <v>2211</v>
      </c>
      <c r="C269" s="667" t="s">
        <v>827</v>
      </c>
      <c r="D269" s="657">
        <v>2</v>
      </c>
      <c r="E269" s="1665"/>
      <c r="F269" s="439">
        <f>D269*E269</f>
        <v>0</v>
      </c>
      <c r="G269" s="1130">
        <v>2</v>
      </c>
      <c r="H269" s="863">
        <f>E269*G269</f>
        <v>0</v>
      </c>
      <c r="I269" s="1151"/>
      <c r="J269" s="877">
        <f>E269*I269</f>
        <v>0</v>
      </c>
    </row>
    <row r="270" spans="1:10" s="152" customFormat="1">
      <c r="A270" s="652"/>
      <c r="B270" s="659"/>
      <c r="C270" s="667"/>
      <c r="D270" s="657"/>
      <c r="E270" s="1662"/>
      <c r="F270" s="301"/>
      <c r="G270" s="1102"/>
      <c r="H270" s="1103"/>
      <c r="I270" s="1150"/>
      <c r="J270" s="1150"/>
    </row>
    <row r="271" spans="1:10" s="152" customFormat="1" ht="38.25">
      <c r="A271" s="652" t="s">
        <v>2115</v>
      </c>
      <c r="B271" s="679" t="s">
        <v>2212</v>
      </c>
      <c r="C271" s="680"/>
      <c r="D271" s="681"/>
      <c r="E271" s="1662"/>
      <c r="F271" s="439"/>
      <c r="G271" s="1105"/>
      <c r="H271" s="863"/>
      <c r="I271" s="1150"/>
      <c r="J271" s="877"/>
    </row>
    <row r="272" spans="1:10" s="152" customFormat="1">
      <c r="A272" s="652"/>
      <c r="B272" s="659" t="s">
        <v>2213</v>
      </c>
      <c r="C272" s="680" t="s">
        <v>2198</v>
      </c>
      <c r="D272" s="681">
        <v>6</v>
      </c>
      <c r="E272" s="1665"/>
      <c r="F272" s="439">
        <f>D272*E272</f>
        <v>0</v>
      </c>
      <c r="G272" s="1130">
        <v>6</v>
      </c>
      <c r="H272" s="863">
        <f>E272*G272</f>
        <v>0</v>
      </c>
      <c r="I272" s="1151"/>
      <c r="J272" s="877">
        <f>E272*I272</f>
        <v>0</v>
      </c>
    </row>
    <row r="273" spans="1:10" s="152" customFormat="1">
      <c r="A273" s="652"/>
      <c r="B273" s="659"/>
      <c r="C273" s="667"/>
      <c r="D273" s="657"/>
      <c r="E273" s="1662"/>
      <c r="F273" s="439"/>
      <c r="G273" s="1105"/>
      <c r="H273" s="863"/>
      <c r="I273" s="1150"/>
      <c r="J273" s="877"/>
    </row>
    <row r="274" spans="1:10" s="152" customFormat="1" ht="38.25">
      <c r="A274" s="652" t="s">
        <v>2117</v>
      </c>
      <c r="B274" s="679" t="s">
        <v>2214</v>
      </c>
      <c r="C274" s="680"/>
      <c r="D274" s="681"/>
      <c r="E274" s="1662"/>
      <c r="F274" s="301"/>
      <c r="G274" s="1102"/>
      <c r="H274" s="1103"/>
      <c r="I274" s="1150"/>
      <c r="J274" s="1150"/>
    </row>
    <row r="275" spans="1:10" s="152" customFormat="1">
      <c r="A275" s="652"/>
      <c r="B275" s="659"/>
      <c r="C275" s="660" t="s">
        <v>2198</v>
      </c>
      <c r="D275" s="657">
        <v>5</v>
      </c>
      <c r="E275" s="1665"/>
      <c r="F275" s="439">
        <f>D275*E275</f>
        <v>0</v>
      </c>
      <c r="G275" s="1130">
        <v>5</v>
      </c>
      <c r="H275" s="863">
        <f>E275*G275</f>
        <v>0</v>
      </c>
      <c r="I275" s="1151"/>
      <c r="J275" s="877">
        <f>E275*I275</f>
        <v>0</v>
      </c>
    </row>
    <row r="276" spans="1:10" s="152" customFormat="1">
      <c r="A276" s="652"/>
      <c r="B276" s="679"/>
      <c r="C276" s="667"/>
      <c r="D276" s="657"/>
      <c r="E276" s="1662"/>
      <c r="F276" s="301"/>
      <c r="G276" s="1102"/>
      <c r="H276" s="1103"/>
      <c r="I276" s="1150"/>
      <c r="J276" s="1150"/>
    </row>
    <row r="277" spans="1:10" s="152" customFormat="1" ht="38.25">
      <c r="A277" s="652" t="s">
        <v>2119</v>
      </c>
      <c r="B277" s="653" t="s">
        <v>2215</v>
      </c>
      <c r="C277" s="665"/>
      <c r="D277" s="666"/>
      <c r="E277" s="1662"/>
      <c r="F277" s="301"/>
      <c r="G277" s="1102"/>
      <c r="H277" s="1103"/>
      <c r="I277" s="1150"/>
      <c r="J277" s="1150"/>
    </row>
    <row r="278" spans="1:10" s="152" customFormat="1">
      <c r="A278" s="652"/>
      <c r="B278" s="659"/>
      <c r="C278" s="682" t="s">
        <v>827</v>
      </c>
      <c r="D278" s="666">
        <v>1</v>
      </c>
      <c r="E278" s="1665"/>
      <c r="F278" s="439">
        <f>D278*E278</f>
        <v>0</v>
      </c>
      <c r="G278" s="1130">
        <v>1</v>
      </c>
      <c r="H278" s="863">
        <f>E278*G278</f>
        <v>0</v>
      </c>
      <c r="I278" s="1151"/>
      <c r="J278" s="877">
        <f>E278*I278</f>
        <v>0</v>
      </c>
    </row>
    <row r="279" spans="1:10" s="152" customFormat="1">
      <c r="A279" s="652"/>
      <c r="B279" s="659"/>
      <c r="C279" s="667"/>
      <c r="D279" s="668"/>
      <c r="E279" s="1662"/>
      <c r="F279" s="439"/>
      <c r="G279" s="1105"/>
      <c r="H279" s="863"/>
      <c r="I279" s="1150"/>
      <c r="J279" s="877"/>
    </row>
    <row r="280" spans="1:10" s="152" customFormat="1" ht="25.5">
      <c r="A280" s="652" t="s">
        <v>2121</v>
      </c>
      <c r="B280" s="653" t="s">
        <v>2216</v>
      </c>
      <c r="C280" s="468" t="s">
        <v>1598</v>
      </c>
      <c r="D280" s="658">
        <v>1</v>
      </c>
      <c r="E280" s="1650"/>
      <c r="F280" s="439">
        <f>D280*E280</f>
        <v>0</v>
      </c>
      <c r="G280" s="1130"/>
      <c r="H280" s="863">
        <f>E280*G280</f>
        <v>0</v>
      </c>
      <c r="I280" s="1173">
        <v>1</v>
      </c>
      <c r="J280" s="877">
        <f>E280*I280</f>
        <v>0</v>
      </c>
    </row>
    <row r="281" spans="1:10" s="152" customFormat="1" ht="13.5" thickBot="1">
      <c r="A281" s="509"/>
      <c r="B281" s="509"/>
      <c r="C281" s="509"/>
      <c r="D281" s="509"/>
      <c r="E281" s="1666"/>
      <c r="F281" s="510"/>
      <c r="G281" s="1117"/>
      <c r="H281" s="1118"/>
      <c r="I281" s="1162"/>
      <c r="J281" s="1162"/>
    </row>
    <row r="282" spans="1:10" s="152" customFormat="1" ht="13.5" thickTop="1">
      <c r="A282" s="151"/>
      <c r="B282" s="151"/>
      <c r="C282" s="151"/>
      <c r="D282" s="151"/>
      <c r="E282" s="1656"/>
      <c r="F282" s="245" t="s">
        <v>1579</v>
      </c>
      <c r="G282" s="1114"/>
      <c r="H282" s="1115" t="s">
        <v>1585</v>
      </c>
      <c r="I282" s="1160"/>
      <c r="J282" s="1160" t="s">
        <v>1586</v>
      </c>
    </row>
    <row r="283" spans="1:10" s="152" customFormat="1" ht="15">
      <c r="A283" s="437"/>
      <c r="B283" s="694" t="s">
        <v>2222</v>
      </c>
      <c r="C283" s="437"/>
      <c r="D283" s="437"/>
      <c r="E283" s="1658"/>
      <c r="F283" s="382">
        <f>SUM(F224:F282)</f>
        <v>0</v>
      </c>
      <c r="G283" s="1102"/>
      <c r="H283" s="932">
        <f>SUM(H222:H282)</f>
        <v>0</v>
      </c>
      <c r="I283" s="1150"/>
      <c r="J283" s="945">
        <f>SUM(J225:J282)</f>
        <v>0</v>
      </c>
    </row>
    <row r="284" spans="1:10" s="152" customFormat="1">
      <c r="A284" s="160"/>
      <c r="B284" s="693"/>
      <c r="C284" s="151"/>
      <c r="D284" s="593"/>
      <c r="E284" s="1656"/>
      <c r="F284" s="592"/>
      <c r="G284" s="593"/>
      <c r="H284" s="571"/>
      <c r="I284" s="593"/>
      <c r="J284" s="571"/>
    </row>
    <row r="285" spans="1:10" s="151" customFormat="1">
      <c r="A285" s="161"/>
      <c r="B285" s="590"/>
      <c r="E285" s="1656"/>
      <c r="F285" s="245"/>
      <c r="H285" s="450"/>
    </row>
    <row r="286" spans="1:10" s="37" customFormat="1">
      <c r="A286" s="472"/>
      <c r="B286" s="169"/>
      <c r="C286" s="473"/>
      <c r="D286" s="691"/>
      <c r="E286" s="1357"/>
      <c r="F286" s="692"/>
    </row>
    <row r="287" spans="1:10" s="151" customFormat="1">
      <c r="A287" s="161"/>
      <c r="C287" s="590"/>
      <c r="D287" s="591"/>
      <c r="E287" s="1656"/>
      <c r="F287" s="592"/>
      <c r="H287" s="571"/>
      <c r="I287" s="593"/>
      <c r="J287" s="571"/>
    </row>
    <row r="288" spans="1:10">
      <c r="B288" s="28"/>
    </row>
    <row r="289" spans="1:6" s="2" customFormat="1">
      <c r="A289" s="12"/>
      <c r="B289" s="16"/>
      <c r="C289" s="13"/>
      <c r="E289" s="1335"/>
      <c r="F289" s="1"/>
    </row>
    <row r="290" spans="1:6" s="2" customFormat="1">
      <c r="A290" s="12"/>
      <c r="B290" s="16"/>
      <c r="C290" s="13"/>
      <c r="E290" s="1335"/>
      <c r="F290" s="1"/>
    </row>
    <row r="291" spans="1:6" s="2" customFormat="1">
      <c r="A291" s="12"/>
      <c r="B291" s="16"/>
      <c r="C291" s="13"/>
      <c r="E291" s="1335"/>
      <c r="F291" s="1"/>
    </row>
    <row r="292" spans="1:6" s="2" customFormat="1">
      <c r="A292" s="12"/>
      <c r="B292" s="16"/>
      <c r="C292" s="13"/>
      <c r="E292" s="1335"/>
      <c r="F292" s="1"/>
    </row>
    <row r="293" spans="1:6" s="2" customFormat="1">
      <c r="A293" s="12"/>
      <c r="B293" s="16"/>
      <c r="C293" s="13"/>
      <c r="E293" s="1335"/>
      <c r="F293" s="1"/>
    </row>
    <row r="294" spans="1:6" s="2" customFormat="1">
      <c r="A294" s="12"/>
      <c r="B294" s="16"/>
      <c r="C294" s="13"/>
      <c r="E294" s="1335"/>
      <c r="F294" s="1"/>
    </row>
    <row r="295" spans="1:6" s="2" customFormat="1">
      <c r="A295" s="12"/>
      <c r="B295" s="16"/>
      <c r="C295" s="13"/>
      <c r="E295" s="1335"/>
      <c r="F295" s="1"/>
    </row>
    <row r="296" spans="1:6" s="2" customFormat="1">
      <c r="A296" s="12"/>
      <c r="B296" s="16"/>
      <c r="C296" s="13"/>
      <c r="E296" s="1335"/>
      <c r="F296" s="1"/>
    </row>
    <row r="297" spans="1:6" s="2" customFormat="1">
      <c r="A297" s="12"/>
      <c r="B297" s="16"/>
      <c r="C297" s="13"/>
      <c r="E297" s="1335"/>
      <c r="F297" s="1"/>
    </row>
    <row r="298" spans="1:6" s="2" customFormat="1">
      <c r="A298" s="12"/>
      <c r="B298" s="16"/>
      <c r="C298" s="13"/>
      <c r="E298" s="1335"/>
      <c r="F298" s="1"/>
    </row>
    <row r="299" spans="1:6" s="2" customFormat="1">
      <c r="A299" s="12"/>
      <c r="B299" s="16"/>
      <c r="C299" s="13"/>
      <c r="E299" s="1335"/>
      <c r="F299" s="1"/>
    </row>
    <row r="300" spans="1:6" s="2" customFormat="1">
      <c r="A300" s="12"/>
      <c r="B300" s="16"/>
      <c r="C300" s="13"/>
      <c r="E300" s="1335"/>
      <c r="F300" s="1"/>
    </row>
    <row r="301" spans="1:6" s="2" customFormat="1">
      <c r="A301" s="12"/>
      <c r="B301" s="16"/>
      <c r="C301" s="13"/>
      <c r="E301" s="1335"/>
      <c r="F301" s="1"/>
    </row>
    <row r="302" spans="1:6" s="2" customFormat="1">
      <c r="A302" s="12"/>
      <c r="B302" s="16"/>
      <c r="C302" s="13"/>
      <c r="E302" s="1335"/>
      <c r="F302" s="1"/>
    </row>
    <row r="303" spans="1:6" s="2" customFormat="1">
      <c r="A303" s="12"/>
      <c r="B303" s="16"/>
      <c r="C303" s="13"/>
      <c r="E303" s="1335"/>
      <c r="F303" s="1"/>
    </row>
    <row r="304" spans="1:6" s="2" customFormat="1">
      <c r="A304" s="12"/>
      <c r="B304" s="16"/>
      <c r="C304" s="13"/>
      <c r="E304" s="1335"/>
      <c r="F304" s="1"/>
    </row>
    <row r="305" spans="1:6" s="2" customFormat="1">
      <c r="A305" s="12"/>
      <c r="B305" s="16"/>
      <c r="C305" s="13"/>
      <c r="E305" s="1335"/>
      <c r="F305" s="1"/>
    </row>
    <row r="306" spans="1:6" s="2" customFormat="1">
      <c r="A306" s="12"/>
      <c r="B306" s="16"/>
      <c r="C306" s="13"/>
      <c r="E306" s="1335"/>
      <c r="F306" s="1"/>
    </row>
    <row r="307" spans="1:6" s="2" customFormat="1">
      <c r="A307" s="12"/>
      <c r="B307" s="16"/>
      <c r="C307" s="13"/>
      <c r="E307" s="1335"/>
      <c r="F307" s="1"/>
    </row>
    <row r="308" spans="1:6" s="2" customFormat="1">
      <c r="A308" s="12"/>
      <c r="B308" s="16"/>
      <c r="C308" s="13"/>
      <c r="E308" s="1335"/>
      <c r="F308" s="1"/>
    </row>
    <row r="309" spans="1:6" s="2" customFormat="1">
      <c r="A309" s="12"/>
      <c r="B309" s="16"/>
      <c r="C309" s="13"/>
      <c r="E309" s="1335"/>
      <c r="F309" s="1"/>
    </row>
    <row r="310" spans="1:6" s="2" customFormat="1">
      <c r="A310" s="12"/>
      <c r="B310" s="16"/>
      <c r="C310" s="13"/>
      <c r="E310" s="1335"/>
      <c r="F310" s="1"/>
    </row>
    <row r="311" spans="1:6" s="2" customFormat="1">
      <c r="A311" s="12"/>
      <c r="B311" s="16"/>
      <c r="C311" s="13"/>
      <c r="E311" s="1335"/>
      <c r="F311" s="1"/>
    </row>
    <row r="312" spans="1:6" s="2" customFormat="1">
      <c r="A312" s="12"/>
      <c r="B312" s="16"/>
      <c r="C312" s="13"/>
      <c r="E312" s="1335"/>
      <c r="F312" s="1"/>
    </row>
    <row r="313" spans="1:6" s="2" customFormat="1">
      <c r="A313" s="12"/>
      <c r="B313" s="16"/>
      <c r="C313" s="13"/>
      <c r="E313" s="1335"/>
      <c r="F313" s="1"/>
    </row>
    <row r="314" spans="1:6" s="2" customFormat="1">
      <c r="A314" s="12"/>
      <c r="B314" s="16"/>
      <c r="C314" s="13"/>
      <c r="E314" s="1335"/>
      <c r="F314" s="1"/>
    </row>
    <row r="315" spans="1:6" s="2" customFormat="1">
      <c r="A315" s="12"/>
      <c r="B315" s="16"/>
      <c r="C315" s="13"/>
      <c r="E315" s="1335"/>
      <c r="F315" s="1"/>
    </row>
    <row r="316" spans="1:6" s="2" customFormat="1">
      <c r="A316" s="12"/>
      <c r="B316" s="16"/>
      <c r="C316" s="13"/>
      <c r="E316" s="1335"/>
      <c r="F316" s="1"/>
    </row>
    <row r="317" spans="1:6" s="2" customFormat="1">
      <c r="A317" s="12"/>
      <c r="B317" s="16"/>
      <c r="C317" s="13"/>
      <c r="E317" s="1335"/>
      <c r="F317" s="1"/>
    </row>
    <row r="318" spans="1:6" s="2" customFormat="1">
      <c r="A318" s="12"/>
      <c r="B318" s="16"/>
      <c r="C318" s="13"/>
      <c r="E318" s="1335"/>
      <c r="F318" s="1"/>
    </row>
    <row r="319" spans="1:6" s="2" customFormat="1">
      <c r="A319" s="12"/>
      <c r="B319" s="16"/>
      <c r="C319" s="13"/>
      <c r="E319" s="1335"/>
      <c r="F319" s="1"/>
    </row>
    <row r="320" spans="1:6" s="2" customFormat="1">
      <c r="A320" s="12"/>
      <c r="B320" s="16"/>
      <c r="C320" s="13"/>
      <c r="E320" s="1335"/>
      <c r="F320" s="1"/>
    </row>
    <row r="321" spans="1:6" s="2" customFormat="1">
      <c r="A321" s="12"/>
      <c r="B321" s="16"/>
      <c r="C321" s="13"/>
      <c r="E321" s="1335"/>
      <c r="F321" s="1"/>
    </row>
    <row r="322" spans="1:6" s="2" customFormat="1">
      <c r="A322" s="12"/>
      <c r="B322" s="16"/>
      <c r="C322" s="13"/>
      <c r="E322" s="1335"/>
      <c r="F322" s="1"/>
    </row>
    <row r="323" spans="1:6" s="2" customFormat="1">
      <c r="A323" s="12"/>
      <c r="B323" s="16"/>
      <c r="C323" s="13"/>
      <c r="E323" s="1335"/>
      <c r="F323" s="1"/>
    </row>
    <row r="324" spans="1:6" s="2" customFormat="1">
      <c r="A324" s="12"/>
      <c r="B324" s="16"/>
      <c r="C324" s="13"/>
      <c r="E324" s="1335"/>
      <c r="F324" s="1"/>
    </row>
    <row r="325" spans="1:6" s="2" customFormat="1">
      <c r="A325" s="12"/>
      <c r="B325" s="16"/>
      <c r="C325" s="13"/>
      <c r="E325" s="1335"/>
      <c r="F325" s="1"/>
    </row>
    <row r="326" spans="1:6" s="2" customFormat="1">
      <c r="A326" s="12"/>
      <c r="B326" s="16"/>
      <c r="C326" s="13"/>
      <c r="E326" s="1335"/>
      <c r="F326" s="1"/>
    </row>
    <row r="327" spans="1:6" s="2" customFormat="1">
      <c r="A327" s="12"/>
      <c r="B327" s="16"/>
      <c r="C327" s="13"/>
      <c r="E327" s="1335"/>
      <c r="F327" s="1"/>
    </row>
    <row r="328" spans="1:6" s="2" customFormat="1">
      <c r="A328" s="12"/>
      <c r="B328" s="16"/>
      <c r="C328" s="13"/>
      <c r="E328" s="1335"/>
      <c r="F328" s="1"/>
    </row>
    <row r="329" spans="1:6" s="2" customFormat="1">
      <c r="A329" s="12"/>
      <c r="B329" s="16"/>
      <c r="C329" s="13"/>
      <c r="E329" s="1335"/>
      <c r="F329" s="1"/>
    </row>
    <row r="330" spans="1:6" s="2" customFormat="1">
      <c r="A330" s="12"/>
      <c r="B330" s="16"/>
      <c r="C330" s="13"/>
      <c r="E330" s="1335"/>
      <c r="F330" s="1"/>
    </row>
    <row r="331" spans="1:6" s="2" customFormat="1">
      <c r="A331" s="12"/>
      <c r="B331" s="16"/>
      <c r="C331" s="13"/>
      <c r="E331" s="1335"/>
      <c r="F331" s="1"/>
    </row>
    <row r="332" spans="1:6" s="2" customFormat="1">
      <c r="A332" s="12"/>
      <c r="B332" s="16"/>
      <c r="C332" s="13"/>
      <c r="E332" s="1335"/>
      <c r="F332" s="1"/>
    </row>
    <row r="333" spans="1:6" s="2" customFormat="1">
      <c r="A333" s="12"/>
      <c r="B333" s="16"/>
      <c r="C333" s="13"/>
      <c r="E333" s="1335"/>
      <c r="F333" s="1"/>
    </row>
    <row r="334" spans="1:6" s="2" customFormat="1">
      <c r="A334" s="12"/>
      <c r="B334" s="16"/>
      <c r="C334" s="13"/>
      <c r="E334" s="1335"/>
      <c r="F334" s="1"/>
    </row>
    <row r="335" spans="1:6" s="2" customFormat="1">
      <c r="A335" s="12"/>
      <c r="B335" s="16"/>
      <c r="C335" s="13"/>
      <c r="E335" s="1335"/>
      <c r="F335" s="1"/>
    </row>
    <row r="336" spans="1:6" s="2" customFormat="1">
      <c r="A336" s="12"/>
      <c r="B336" s="16"/>
      <c r="C336" s="13"/>
      <c r="E336" s="1335"/>
      <c r="F336" s="1"/>
    </row>
    <row r="337" spans="1:6" s="2" customFormat="1">
      <c r="A337" s="12"/>
      <c r="B337" s="16"/>
      <c r="C337" s="13"/>
      <c r="E337" s="1335"/>
      <c r="F337" s="1"/>
    </row>
    <row r="338" spans="1:6" s="2" customFormat="1">
      <c r="A338" s="12"/>
      <c r="B338" s="16"/>
      <c r="C338" s="13"/>
      <c r="E338" s="1335"/>
      <c r="F338" s="1"/>
    </row>
    <row r="339" spans="1:6" s="2" customFormat="1">
      <c r="A339" s="12"/>
      <c r="B339" s="16"/>
      <c r="C339" s="13"/>
      <c r="E339" s="1335"/>
      <c r="F339" s="1"/>
    </row>
    <row r="340" spans="1:6" s="2" customFormat="1">
      <c r="A340" s="12"/>
      <c r="B340" s="16"/>
      <c r="C340" s="13"/>
      <c r="E340" s="1335"/>
      <c r="F340" s="1"/>
    </row>
    <row r="341" spans="1:6" s="2" customFormat="1">
      <c r="A341" s="12"/>
      <c r="B341" s="16"/>
      <c r="C341" s="13"/>
      <c r="E341" s="1335"/>
      <c r="F341" s="1"/>
    </row>
    <row r="342" spans="1:6" s="2" customFormat="1">
      <c r="A342" s="12"/>
      <c r="B342" s="16"/>
      <c r="C342" s="13"/>
      <c r="E342" s="1335"/>
      <c r="F342" s="1"/>
    </row>
    <row r="343" spans="1:6" s="2" customFormat="1">
      <c r="A343" s="12"/>
      <c r="B343" s="16"/>
      <c r="C343" s="13"/>
      <c r="E343" s="1335"/>
      <c r="F343" s="1"/>
    </row>
    <row r="344" spans="1:6" s="2" customFormat="1">
      <c r="A344" s="12"/>
      <c r="B344" s="16"/>
      <c r="C344" s="13"/>
      <c r="E344" s="1335"/>
      <c r="F344" s="1"/>
    </row>
    <row r="345" spans="1:6" s="2" customFormat="1">
      <c r="A345" s="12"/>
      <c r="B345" s="16"/>
      <c r="C345" s="13"/>
      <c r="E345" s="1335"/>
      <c r="F345" s="1"/>
    </row>
    <row r="346" spans="1:6" s="2" customFormat="1">
      <c r="A346" s="12"/>
      <c r="B346" s="16"/>
      <c r="C346" s="13"/>
      <c r="E346" s="1335"/>
      <c r="F346" s="1"/>
    </row>
    <row r="347" spans="1:6" s="2" customFormat="1">
      <c r="A347" s="12"/>
      <c r="B347" s="16"/>
      <c r="C347" s="13"/>
      <c r="E347" s="1335"/>
      <c r="F347" s="1"/>
    </row>
    <row r="348" spans="1:6" s="2" customFormat="1">
      <c r="A348" s="12"/>
      <c r="B348" s="16"/>
      <c r="C348" s="13"/>
      <c r="E348" s="1335"/>
      <c r="F348" s="1"/>
    </row>
    <row r="349" spans="1:6" s="2" customFormat="1">
      <c r="A349" s="12"/>
      <c r="B349" s="16"/>
      <c r="C349" s="13"/>
      <c r="E349" s="1335"/>
      <c r="F349" s="1"/>
    </row>
    <row r="350" spans="1:6" s="2" customFormat="1">
      <c r="A350" s="12"/>
      <c r="B350" s="16"/>
      <c r="C350" s="13"/>
      <c r="E350" s="1335"/>
      <c r="F350" s="1"/>
    </row>
    <row r="351" spans="1:6" s="2" customFormat="1">
      <c r="A351" s="12"/>
      <c r="B351" s="16"/>
      <c r="C351" s="13"/>
      <c r="E351" s="1335"/>
      <c r="F351" s="1"/>
    </row>
    <row r="352" spans="1:6" s="2" customFormat="1">
      <c r="A352" s="12"/>
      <c r="B352" s="16"/>
      <c r="C352" s="13"/>
      <c r="E352" s="1335"/>
      <c r="F352" s="1"/>
    </row>
    <row r="353" spans="1:6" s="2" customFormat="1">
      <c r="A353" s="12"/>
      <c r="B353" s="16"/>
      <c r="C353" s="13"/>
      <c r="E353" s="1335"/>
      <c r="F353" s="1"/>
    </row>
    <row r="354" spans="1:6" s="2" customFormat="1">
      <c r="A354" s="12"/>
      <c r="B354" s="16"/>
      <c r="C354" s="13"/>
      <c r="E354" s="1335"/>
      <c r="F354" s="1"/>
    </row>
    <row r="355" spans="1:6" s="2" customFormat="1">
      <c r="A355" s="12"/>
      <c r="B355" s="16"/>
      <c r="C355" s="13"/>
      <c r="E355" s="1335"/>
      <c r="F355" s="1"/>
    </row>
    <row r="356" spans="1:6" s="2" customFormat="1">
      <c r="A356" s="12"/>
      <c r="B356" s="16"/>
      <c r="C356" s="13"/>
      <c r="E356" s="1335"/>
      <c r="F356" s="1"/>
    </row>
    <row r="357" spans="1:6" s="2" customFormat="1">
      <c r="A357" s="12"/>
      <c r="B357" s="16"/>
      <c r="C357" s="13"/>
      <c r="E357" s="1335"/>
      <c r="F357" s="1"/>
    </row>
    <row r="358" spans="1:6" s="2" customFormat="1">
      <c r="A358" s="12"/>
      <c r="B358" s="16"/>
      <c r="C358" s="13"/>
      <c r="E358" s="1335"/>
      <c r="F358" s="1"/>
    </row>
    <row r="359" spans="1:6" s="2" customFormat="1">
      <c r="A359" s="12"/>
      <c r="B359" s="16"/>
      <c r="C359" s="13"/>
      <c r="E359" s="1335"/>
      <c r="F359" s="1"/>
    </row>
    <row r="360" spans="1:6" s="2" customFormat="1">
      <c r="A360" s="12"/>
      <c r="B360" s="16"/>
      <c r="C360" s="13"/>
      <c r="E360" s="1335"/>
      <c r="F360" s="1"/>
    </row>
    <row r="361" spans="1:6" s="2" customFormat="1">
      <c r="A361" s="12"/>
      <c r="B361" s="16"/>
      <c r="C361" s="13"/>
      <c r="E361" s="1335"/>
      <c r="F361" s="1"/>
    </row>
    <row r="362" spans="1:6" s="2" customFormat="1">
      <c r="A362" s="12"/>
      <c r="B362" s="16"/>
      <c r="C362" s="13"/>
      <c r="E362" s="1335"/>
      <c r="F362" s="1"/>
    </row>
    <row r="363" spans="1:6" s="2" customFormat="1">
      <c r="A363" s="12"/>
      <c r="B363" s="16"/>
      <c r="C363" s="13"/>
      <c r="E363" s="1335"/>
      <c r="F363" s="1"/>
    </row>
    <row r="364" spans="1:6" s="2" customFormat="1">
      <c r="A364" s="12"/>
      <c r="B364" s="16"/>
      <c r="C364" s="13"/>
      <c r="E364" s="1335"/>
      <c r="F364" s="1"/>
    </row>
    <row r="365" spans="1:6" s="2" customFormat="1">
      <c r="A365" s="12"/>
      <c r="B365" s="16"/>
      <c r="C365" s="13"/>
      <c r="E365" s="1335"/>
      <c r="F365" s="1"/>
    </row>
    <row r="366" spans="1:6" s="2" customFormat="1">
      <c r="A366" s="12"/>
      <c r="B366" s="16"/>
      <c r="C366" s="13"/>
      <c r="E366" s="1335"/>
      <c r="F366" s="1"/>
    </row>
    <row r="367" spans="1:6" s="2" customFormat="1">
      <c r="A367" s="12"/>
      <c r="B367" s="16"/>
      <c r="C367" s="13"/>
      <c r="E367" s="1335"/>
      <c r="F367" s="1"/>
    </row>
    <row r="368" spans="1:6" s="2" customFormat="1">
      <c r="A368" s="12"/>
      <c r="B368" s="16"/>
      <c r="C368" s="13"/>
      <c r="E368" s="1335"/>
      <c r="F368" s="1"/>
    </row>
    <row r="369" spans="1:6" s="2" customFormat="1">
      <c r="A369" s="12"/>
      <c r="B369" s="16"/>
      <c r="C369" s="13"/>
      <c r="E369" s="1335"/>
      <c r="F369" s="1"/>
    </row>
    <row r="370" spans="1:6" s="2" customFormat="1">
      <c r="A370" s="12"/>
      <c r="B370" s="16"/>
      <c r="C370" s="13"/>
      <c r="E370" s="1335"/>
      <c r="F370" s="1"/>
    </row>
    <row r="371" spans="1:6" s="2" customFormat="1">
      <c r="A371" s="12"/>
      <c r="B371" s="16"/>
      <c r="C371" s="13"/>
      <c r="E371" s="1335"/>
      <c r="F371" s="1"/>
    </row>
    <row r="372" spans="1:6" s="2" customFormat="1">
      <c r="A372" s="12"/>
      <c r="B372" s="16"/>
      <c r="C372" s="13"/>
      <c r="E372" s="1335"/>
      <c r="F372" s="1"/>
    </row>
    <row r="373" spans="1:6" s="2" customFormat="1">
      <c r="A373" s="12"/>
      <c r="B373" s="16"/>
      <c r="C373" s="13"/>
      <c r="E373" s="1335"/>
      <c r="F373" s="1"/>
    </row>
    <row r="374" spans="1:6" s="2" customFormat="1">
      <c r="A374" s="12"/>
      <c r="B374" s="16"/>
      <c r="C374" s="13"/>
      <c r="E374" s="1335"/>
      <c r="F374" s="1"/>
    </row>
    <row r="375" spans="1:6" s="2" customFormat="1">
      <c r="A375" s="12"/>
      <c r="B375" s="16"/>
      <c r="C375" s="13"/>
      <c r="E375" s="1335"/>
      <c r="F375" s="1"/>
    </row>
    <row r="376" spans="1:6" s="2" customFormat="1">
      <c r="A376" s="12"/>
      <c r="B376" s="16"/>
      <c r="C376" s="13"/>
      <c r="E376" s="1335"/>
      <c r="F376" s="1"/>
    </row>
    <row r="377" spans="1:6" s="2" customFormat="1">
      <c r="A377" s="12"/>
      <c r="B377" s="17"/>
      <c r="C377" s="13"/>
      <c r="E377" s="1335"/>
      <c r="F377" s="1"/>
    </row>
    <row r="378" spans="1:6" s="2" customFormat="1">
      <c r="A378" s="12"/>
      <c r="B378" s="17"/>
      <c r="C378" s="13"/>
      <c r="E378" s="1335"/>
      <c r="F378" s="1"/>
    </row>
    <row r="379" spans="1:6" s="2" customFormat="1">
      <c r="A379" s="12"/>
      <c r="B379" s="17"/>
      <c r="C379" s="13"/>
      <c r="E379" s="1335"/>
      <c r="F379" s="1"/>
    </row>
    <row r="380" spans="1:6" s="2" customFormat="1">
      <c r="A380" s="12"/>
      <c r="B380" s="17"/>
      <c r="C380" s="13"/>
      <c r="E380" s="1335"/>
      <c r="F380" s="1"/>
    </row>
    <row r="381" spans="1:6" s="2" customFormat="1">
      <c r="A381" s="12"/>
      <c r="B381" s="17"/>
      <c r="C381" s="13"/>
      <c r="E381" s="1335"/>
      <c r="F381" s="1"/>
    </row>
    <row r="382" spans="1:6" s="2" customFormat="1">
      <c r="A382" s="12"/>
      <c r="B382" s="17"/>
      <c r="C382" s="13"/>
      <c r="E382" s="1335"/>
      <c r="F382" s="1"/>
    </row>
    <row r="383" spans="1:6" s="2" customFormat="1">
      <c r="A383" s="12"/>
      <c r="B383" s="17"/>
      <c r="C383" s="13"/>
      <c r="E383" s="1335"/>
      <c r="F383" s="1"/>
    </row>
    <row r="384" spans="1:6" s="2" customFormat="1">
      <c r="A384" s="12"/>
      <c r="B384" s="17"/>
      <c r="C384" s="13"/>
      <c r="E384" s="1335"/>
      <c r="F384" s="1"/>
    </row>
    <row r="385" spans="1:6" s="2" customFormat="1">
      <c r="A385" s="12"/>
      <c r="B385" s="17"/>
      <c r="C385" s="13"/>
      <c r="E385" s="1335"/>
      <c r="F385" s="1"/>
    </row>
    <row r="386" spans="1:6" s="2" customFormat="1">
      <c r="A386" s="12"/>
      <c r="B386" s="17"/>
      <c r="C386" s="13"/>
      <c r="E386" s="1335"/>
      <c r="F386" s="1"/>
    </row>
    <row r="387" spans="1:6" s="2" customFormat="1">
      <c r="A387" s="12"/>
      <c r="B387" s="17"/>
      <c r="C387" s="13"/>
      <c r="E387" s="1335"/>
      <c r="F387" s="1"/>
    </row>
    <row r="388" spans="1:6" s="2" customFormat="1">
      <c r="A388" s="12"/>
      <c r="B388" s="17"/>
      <c r="C388" s="13"/>
      <c r="E388" s="1335"/>
      <c r="F388" s="1"/>
    </row>
    <row r="389" spans="1:6" s="2" customFormat="1">
      <c r="A389" s="12"/>
      <c r="B389" s="17"/>
      <c r="C389" s="13"/>
      <c r="E389" s="1335"/>
      <c r="F389" s="1"/>
    </row>
    <row r="390" spans="1:6" s="2" customFormat="1">
      <c r="A390" s="12"/>
      <c r="B390" s="17"/>
      <c r="C390" s="13"/>
      <c r="E390" s="1335"/>
      <c r="F390" s="1"/>
    </row>
    <row r="391" spans="1:6" s="2" customFormat="1">
      <c r="A391" s="12"/>
      <c r="B391" s="17"/>
      <c r="C391" s="13"/>
      <c r="E391" s="1335"/>
      <c r="F391" s="1"/>
    </row>
    <row r="392" spans="1:6" s="2" customFormat="1">
      <c r="A392" s="12"/>
      <c r="B392" s="17"/>
      <c r="C392" s="13"/>
      <c r="E392" s="1335"/>
      <c r="F392" s="1"/>
    </row>
    <row r="393" spans="1:6" s="2" customFormat="1">
      <c r="A393" s="12"/>
      <c r="B393" s="17"/>
      <c r="C393" s="13"/>
      <c r="E393" s="1335"/>
      <c r="F393" s="1"/>
    </row>
    <row r="394" spans="1:6" s="2" customFormat="1">
      <c r="A394" s="12"/>
      <c r="B394" s="17"/>
      <c r="C394" s="13"/>
      <c r="E394" s="1335"/>
      <c r="F394" s="1"/>
    </row>
    <row r="395" spans="1:6" s="2" customFormat="1">
      <c r="A395" s="12"/>
      <c r="B395" s="17"/>
      <c r="C395" s="13"/>
      <c r="E395" s="1335"/>
      <c r="F395" s="1"/>
    </row>
    <row r="396" spans="1:6" s="2" customFormat="1">
      <c r="A396" s="12"/>
      <c r="B396" s="17"/>
      <c r="C396" s="13"/>
      <c r="E396" s="1335"/>
      <c r="F396" s="1"/>
    </row>
    <row r="397" spans="1:6" s="2" customFormat="1">
      <c r="A397" s="12"/>
      <c r="B397" s="17"/>
      <c r="C397" s="13"/>
      <c r="E397" s="1335"/>
      <c r="F397" s="1"/>
    </row>
    <row r="398" spans="1:6" s="2" customFormat="1">
      <c r="A398" s="12"/>
      <c r="B398" s="17"/>
      <c r="C398" s="13"/>
      <c r="E398" s="1335"/>
      <c r="F398" s="1"/>
    </row>
    <row r="399" spans="1:6" s="2" customFormat="1">
      <c r="A399" s="12"/>
      <c r="B399" s="17"/>
      <c r="C399" s="13"/>
      <c r="E399" s="1335"/>
      <c r="F399" s="1"/>
    </row>
    <row r="400" spans="1:6" s="2" customFormat="1">
      <c r="A400" s="12"/>
      <c r="B400" s="17"/>
      <c r="C400" s="13"/>
      <c r="E400" s="1335"/>
      <c r="F400" s="1"/>
    </row>
    <row r="401" spans="1:6" s="2" customFormat="1">
      <c r="A401" s="12"/>
      <c r="B401" s="17"/>
      <c r="C401" s="13"/>
      <c r="E401" s="1335"/>
      <c r="F401" s="1"/>
    </row>
    <row r="402" spans="1:6" s="2" customFormat="1">
      <c r="A402" s="12"/>
      <c r="B402" s="17"/>
      <c r="C402" s="13"/>
      <c r="E402" s="1335"/>
      <c r="F402" s="1"/>
    </row>
    <row r="403" spans="1:6" s="2" customFormat="1">
      <c r="A403" s="12"/>
      <c r="B403" s="17"/>
      <c r="C403" s="13"/>
      <c r="E403" s="1335"/>
      <c r="F403" s="1"/>
    </row>
    <row r="404" spans="1:6" s="2" customFormat="1">
      <c r="A404" s="12"/>
      <c r="B404" s="17"/>
      <c r="C404" s="13"/>
      <c r="E404" s="1335"/>
      <c r="F404" s="1"/>
    </row>
    <row r="405" spans="1:6" s="2" customFormat="1">
      <c r="A405" s="12"/>
      <c r="B405" s="17"/>
      <c r="C405" s="13"/>
      <c r="E405" s="1335"/>
      <c r="F405" s="1"/>
    </row>
    <row r="406" spans="1:6" s="2" customFormat="1">
      <c r="A406" s="12"/>
      <c r="B406" s="17"/>
      <c r="C406" s="13"/>
      <c r="E406" s="1335"/>
      <c r="F406" s="1"/>
    </row>
    <row r="407" spans="1:6" s="2" customFormat="1">
      <c r="A407" s="12"/>
      <c r="B407" s="17"/>
      <c r="C407" s="13"/>
      <c r="E407" s="1335"/>
      <c r="F407" s="1"/>
    </row>
    <row r="408" spans="1:6" s="2" customFormat="1">
      <c r="A408" s="12"/>
      <c r="B408" s="17"/>
      <c r="C408" s="13"/>
      <c r="E408" s="1335"/>
      <c r="F408" s="1"/>
    </row>
    <row r="409" spans="1:6" s="2" customFormat="1">
      <c r="A409" s="12"/>
      <c r="B409" s="17"/>
      <c r="C409" s="13"/>
      <c r="E409" s="1335"/>
      <c r="F409" s="1"/>
    </row>
    <row r="410" spans="1:6" s="2" customFormat="1">
      <c r="A410" s="12"/>
      <c r="B410" s="17"/>
      <c r="C410" s="13"/>
      <c r="E410" s="1335"/>
      <c r="F410" s="1"/>
    </row>
    <row r="411" spans="1:6" s="2" customFormat="1">
      <c r="A411" s="12"/>
      <c r="B411" s="17"/>
      <c r="C411" s="13"/>
      <c r="E411" s="1335"/>
      <c r="F411" s="1"/>
    </row>
    <row r="412" spans="1:6" s="2" customFormat="1">
      <c r="A412" s="12"/>
      <c r="B412" s="17"/>
      <c r="C412" s="13"/>
      <c r="E412" s="1335"/>
      <c r="F412" s="1"/>
    </row>
    <row r="413" spans="1:6" s="2" customFormat="1">
      <c r="A413" s="12"/>
      <c r="B413" s="17"/>
      <c r="C413" s="13"/>
      <c r="E413" s="1335"/>
      <c r="F413" s="1"/>
    </row>
    <row r="414" spans="1:6" s="2" customFormat="1">
      <c r="A414" s="12"/>
      <c r="B414" s="17"/>
      <c r="C414" s="13"/>
      <c r="E414" s="1335"/>
      <c r="F414" s="1"/>
    </row>
    <row r="415" spans="1:6">
      <c r="A415" s="12"/>
      <c r="B415" s="17"/>
      <c r="C415" s="13"/>
    </row>
    <row r="416" spans="1:6">
      <c r="A416" s="12"/>
      <c r="B416" s="17"/>
      <c r="C416" s="13"/>
    </row>
    <row r="417" spans="1:5">
      <c r="A417" s="12"/>
      <c r="B417" s="17"/>
      <c r="C417" s="13"/>
    </row>
    <row r="418" spans="1:5">
      <c r="A418" s="12"/>
      <c r="B418" s="17"/>
      <c r="C418" s="13"/>
    </row>
    <row r="419" spans="1:5">
      <c r="A419" s="12"/>
      <c r="B419" s="17"/>
      <c r="C419" s="13"/>
    </row>
    <row r="420" spans="1:5">
      <c r="A420" s="12"/>
      <c r="B420" s="17"/>
      <c r="C420" s="13"/>
    </row>
    <row r="421" spans="1:5">
      <c r="A421" s="12"/>
      <c r="B421" s="17"/>
      <c r="C421" s="13"/>
    </row>
    <row r="422" spans="1:5">
      <c r="A422" s="12"/>
      <c r="B422" s="17"/>
      <c r="C422" s="13"/>
    </row>
    <row r="423" spans="1:5">
      <c r="A423" s="12"/>
      <c r="B423" s="17"/>
      <c r="C423" s="13"/>
    </row>
    <row r="424" spans="1:5">
      <c r="A424" s="12"/>
      <c r="B424" s="17"/>
      <c r="C424" s="13"/>
    </row>
    <row r="425" spans="1:5">
      <c r="A425" s="12"/>
      <c r="B425" s="17"/>
      <c r="C425" s="13"/>
    </row>
    <row r="426" spans="1:5">
      <c r="A426" s="12"/>
      <c r="B426" s="17"/>
      <c r="C426" s="13"/>
    </row>
    <row r="427" spans="1:5" s="14" customFormat="1">
      <c r="A427" s="12"/>
      <c r="B427" s="17"/>
      <c r="C427" s="13"/>
      <c r="D427" s="2"/>
      <c r="E427" s="1335"/>
    </row>
    <row r="428" spans="1:5" s="14" customFormat="1">
      <c r="A428" s="12"/>
      <c r="B428" s="17"/>
      <c r="C428" s="13"/>
      <c r="D428" s="2"/>
      <c r="E428" s="1335"/>
    </row>
    <row r="429" spans="1:5">
      <c r="A429" s="12"/>
      <c r="B429" s="17"/>
      <c r="C429" s="13"/>
    </row>
    <row r="430" spans="1:5">
      <c r="A430" s="12"/>
      <c r="B430" s="19"/>
      <c r="C430" s="13"/>
      <c r="D430" s="13"/>
    </row>
    <row r="431" spans="1:5">
      <c r="A431" s="12"/>
      <c r="B431" s="19"/>
      <c r="C431" s="13"/>
      <c r="D431" s="13"/>
    </row>
    <row r="432" spans="1:5">
      <c r="A432" s="1"/>
      <c r="B432" s="1"/>
      <c r="C432" s="18"/>
      <c r="D432" s="1"/>
    </row>
    <row r="433" spans="3:3">
      <c r="C433" s="18"/>
    </row>
    <row r="434" spans="3:3">
      <c r="C434" s="1"/>
    </row>
  </sheetData>
  <sheetProtection algorithmName="SHA-512" hashValue="KweWS1dZM+NnWoZYMRxPtcRUOe6p8ZppxI7H7MGFZqu7shjxpB+W6hVgdCCi20nP41kWwhMwt5+H6kb1CG7f1g==" saltValue="wp85lo6p6b3+cJ72DwrfVg==" spinCount="100000" sheet="1" objects="1" scenarios="1" formatColumns="0" formatRows="0"/>
  <protectedRanges>
    <protectedRange sqref="E1 I87 I169:I171 G194:G198 G201:G205 G263:G264 G271 G279 I207 I284 I99 D2:D15 I104 I109 I114 I117 I124 I130 I136 I140 I142 I145 I147 G81:G86 I91 I94 C286 D287:D65531 I225:I231 I234 I238 I242 I246 I251 I254:I255 G259 I258 I261:I262 G267 I265:I266 I269 G273 I272 I275 I278 I280 G254:G257 D32:D38 D41:D285" name="Obseg3"/>
    <protectedRange sqref="D14:D15 I87 G81:G86 I169:I171 G194:G198 G201:G205 G263:G264 G271 G279 I284 I207 I99 I104 I109 I114 I117 I124 I130 I136 I140 I142 I145 I147 D41:D88 D287:D288 D32:D38 I91 I94 I225:I231 I234 I238 I242 I246 I251 I254:I255 G259 I258 I261:I262 G267 I265:I266 I269 G273 I272 I275 I278 I280 G254:G257 D148:D285" name="Obseg1_1"/>
    <protectedRange sqref="D16:D17" name="Obseg3_1"/>
    <protectedRange sqref="J21:J23" name="Obseg3_2"/>
    <protectedRange sqref="D39:D40" name="Obseg3_4"/>
    <protectedRange sqref="D39:D40" name="Obseg1_1_2"/>
  </protectedRanges>
  <mergeCells count="8">
    <mergeCell ref="G219:H219"/>
    <mergeCell ref="I219:J219"/>
    <mergeCell ref="G1:H1"/>
    <mergeCell ref="I1:J1"/>
    <mergeCell ref="G44:H44"/>
    <mergeCell ref="I44:J44"/>
    <mergeCell ref="G158:H158"/>
    <mergeCell ref="I158:J158"/>
  </mergeCells>
  <conditionalFormatting sqref="J21:J23 F21 F23">
    <cfRule type="cellIs" dxfId="36"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8. a  STROJNE  INSTALACIJE - KUHINJA&amp;R&amp;9Gregor S. Tavčar sp</oddHeader>
    <oddFooter>&amp;L&amp;8              November  2016&amp;C&amp;P/14&amp;R&amp;8strojne instalacije</oddFooter>
  </headerFooter>
  <rowBreaks count="7" manualBreakCount="7">
    <brk id="32" max="9" man="1"/>
    <brk id="73" max="9" man="1"/>
    <brk id="88" max="9" man="1"/>
    <brk id="212" max="9" man="1"/>
    <brk id="232" max="9" man="1"/>
    <brk id="240" max="9" man="1"/>
    <brk id="287" max="16383" man="1"/>
  </rowBreaks>
</worksheet>
</file>

<file path=xl/worksheets/sheet28.xml><?xml version="1.0" encoding="utf-8"?>
<worksheet xmlns="http://schemas.openxmlformats.org/spreadsheetml/2006/main" xmlns:r="http://schemas.openxmlformats.org/officeDocument/2006/relationships">
  <sheetPr codeName="List9"/>
  <dimension ref="A1:M67"/>
  <sheetViews>
    <sheetView view="pageBreakPreview" zoomScaleNormal="100" zoomScaleSheetLayoutView="100" workbookViewId="0">
      <selection activeCell="E60" sqref="E60"/>
    </sheetView>
  </sheetViews>
  <sheetFormatPr defaultColWidth="0" defaultRowHeight="12.75"/>
  <cols>
    <col min="1" max="1" width="7.28515625" style="5" customWidth="1"/>
    <col min="2" max="2" width="42.42578125" style="4" customWidth="1"/>
    <col min="3" max="3" width="7.5703125" style="2" customWidth="1"/>
    <col min="4" max="4" width="7.7109375" style="2" customWidth="1"/>
    <col min="5" max="5" width="9.42578125" style="1335" customWidth="1"/>
    <col min="6" max="6" width="12.28515625" style="1" customWidth="1"/>
    <col min="7" max="7" width="10.7109375" style="1" customWidth="1"/>
    <col min="8" max="8" width="12.28515625" style="1" customWidth="1"/>
    <col min="9" max="9" width="10.7109375" style="1" customWidth="1"/>
    <col min="10" max="10" width="12.5703125" style="1" customWidth="1"/>
    <col min="11" max="13" width="0" style="1" hidden="1" customWidth="1"/>
    <col min="14" max="16384" width="13.7109375" style="1" hidden="1"/>
  </cols>
  <sheetData>
    <row r="1" spans="1:10" s="40" customFormat="1" ht="12.75" customHeight="1">
      <c r="A1" s="46" t="s">
        <v>78</v>
      </c>
      <c r="C1" s="41" t="s">
        <v>1109</v>
      </c>
      <c r="D1" s="102" t="s">
        <v>79</v>
      </c>
      <c r="E1" s="1320" t="s">
        <v>80</v>
      </c>
      <c r="F1" s="102" t="s">
        <v>1584</v>
      </c>
      <c r="G1" s="1721" t="s">
        <v>1550</v>
      </c>
      <c r="H1" s="1722"/>
      <c r="I1" s="1723" t="s">
        <v>1551</v>
      </c>
      <c r="J1" s="1724"/>
    </row>
    <row r="2" spans="1:10" s="58" customFormat="1" ht="12.75" customHeight="1">
      <c r="A2" s="54"/>
      <c r="B2" s="55"/>
      <c r="C2" s="56"/>
      <c r="D2" s="56"/>
      <c r="E2" s="1331"/>
      <c r="G2" s="888" t="s">
        <v>79</v>
      </c>
      <c r="H2" s="888" t="s">
        <v>1554</v>
      </c>
      <c r="I2" s="887" t="s">
        <v>79</v>
      </c>
      <c r="J2" s="887" t="s">
        <v>1554</v>
      </c>
    </row>
    <row r="3" spans="1:10" s="95" customFormat="1" ht="12.75" customHeight="1">
      <c r="A3" s="105" t="s">
        <v>98</v>
      </c>
      <c r="B3" s="85" t="s">
        <v>102</v>
      </c>
      <c r="C3" s="85"/>
      <c r="D3" s="2"/>
      <c r="E3" s="1343"/>
    </row>
    <row r="4" spans="1:10" s="95" customFormat="1" ht="12.75" customHeight="1">
      <c r="A4" s="105"/>
      <c r="B4" s="98"/>
      <c r="C4" s="98"/>
      <c r="D4" s="2"/>
      <c r="E4" s="1343"/>
    </row>
    <row r="5" spans="1:10" s="95" customFormat="1" ht="12.75" customHeight="1">
      <c r="A5" s="105" t="s">
        <v>99</v>
      </c>
      <c r="B5" s="106" t="s">
        <v>2236</v>
      </c>
      <c r="C5" s="85"/>
      <c r="D5" s="85"/>
      <c r="E5" s="1322"/>
    </row>
    <row r="6" spans="1:10" s="95" customFormat="1" ht="12.75" customHeight="1">
      <c r="A6" s="105"/>
      <c r="B6" s="87"/>
      <c r="C6" s="87"/>
      <c r="D6" s="2"/>
      <c r="E6" s="1343"/>
    </row>
    <row r="7" spans="1:10" s="108" customFormat="1" ht="12.75" customHeight="1">
      <c r="A7" s="105" t="s">
        <v>100</v>
      </c>
      <c r="B7" s="85" t="s">
        <v>101</v>
      </c>
      <c r="C7" s="85"/>
      <c r="D7" s="107"/>
      <c r="E7" s="1333"/>
    </row>
    <row r="8" spans="1:10" s="76" customFormat="1" ht="12.75" customHeight="1">
      <c r="A8" s="105"/>
      <c r="B8" s="125"/>
      <c r="C8" s="18"/>
      <c r="D8" s="13"/>
      <c r="E8" s="1334"/>
    </row>
    <row r="9" spans="1:10" s="76" customFormat="1" ht="12.75" customHeight="1">
      <c r="A9" s="105" t="s">
        <v>64</v>
      </c>
      <c r="B9" s="700" t="s">
        <v>2234</v>
      </c>
      <c r="C9" s="18"/>
      <c r="D9" s="13"/>
      <c r="E9" s="1334"/>
    </row>
    <row r="10" spans="1:10" s="76" customFormat="1" ht="12.75" customHeight="1">
      <c r="A10" s="105"/>
      <c r="B10" s="124" t="s">
        <v>1967</v>
      </c>
      <c r="C10" s="18"/>
      <c r="D10" s="13"/>
      <c r="E10" s="1334"/>
    </row>
    <row r="11" spans="1:10" s="76" customFormat="1" ht="12.75" customHeight="1">
      <c r="A11" s="105"/>
      <c r="B11" s="87"/>
      <c r="C11" s="18"/>
      <c r="D11" s="13"/>
      <c r="E11" s="1334"/>
    </row>
    <row r="12" spans="1:10" s="14" customFormat="1">
      <c r="A12" s="105" t="s">
        <v>182</v>
      </c>
      <c r="B12" s="106" t="s">
        <v>1935</v>
      </c>
      <c r="C12" s="13"/>
      <c r="D12" s="13"/>
      <c r="E12" s="1335"/>
    </row>
    <row r="13" spans="1:10" s="14" customFormat="1">
      <c r="A13" s="12"/>
      <c r="B13" s="31"/>
      <c r="C13" s="13"/>
      <c r="D13" s="13"/>
      <c r="E13" s="1335"/>
    </row>
    <row r="14" spans="1:10" s="76" customFormat="1" ht="12.75" customHeight="1">
      <c r="A14" s="105" t="s">
        <v>58</v>
      </c>
      <c r="B14" s="118" t="s">
        <v>2233</v>
      </c>
      <c r="C14" s="18"/>
      <c r="D14" s="13"/>
      <c r="E14" s="1334"/>
    </row>
    <row r="15" spans="1:10" s="14" customFormat="1">
      <c r="A15" s="12"/>
      <c r="B15" s="31"/>
      <c r="C15" s="13"/>
      <c r="D15" s="13"/>
      <c r="E15" s="1335"/>
    </row>
    <row r="16" spans="1:10" ht="12.75" customHeight="1">
      <c r="A16" s="1"/>
      <c r="B16" s="32"/>
      <c r="C16" s="38"/>
      <c r="E16" s="1334" t="str">
        <f>IF(OR(ISBLANK(C16),ISBLANK(D16))," ",KOLIC*CENA)</f>
        <v xml:space="preserve"> </v>
      </c>
    </row>
    <row r="17" spans="1:10" s="182" customFormat="1" ht="15.75">
      <c r="B17" s="186" t="s">
        <v>2235</v>
      </c>
      <c r="C17" s="184"/>
      <c r="D17" s="184"/>
      <c r="E17" s="1344"/>
      <c r="F17" s="184"/>
      <c r="G17" s="185"/>
    </row>
    <row r="18" spans="1:10" s="182" customFormat="1" ht="13.5" customHeight="1">
      <c r="B18" s="183"/>
      <c r="C18" s="184"/>
      <c r="D18" s="184"/>
      <c r="E18" s="1344"/>
      <c r="F18" s="184"/>
      <c r="G18" s="185"/>
    </row>
    <row r="19" spans="1:10" s="182" customFormat="1" ht="13.5" customHeight="1">
      <c r="B19" s="183"/>
      <c r="C19" s="184"/>
      <c r="D19" s="184"/>
      <c r="E19" s="1344"/>
      <c r="F19" s="248" t="s">
        <v>180</v>
      </c>
      <c r="G19" s="228"/>
      <c r="H19" s="248" t="s">
        <v>180</v>
      </c>
      <c r="I19" s="228"/>
      <c r="J19" s="248" t="s">
        <v>180</v>
      </c>
    </row>
    <row r="20" spans="1:10" s="238" customFormat="1" ht="13.5" customHeight="1">
      <c r="B20" s="237" t="s">
        <v>1961</v>
      </c>
      <c r="C20" s="239"/>
      <c r="D20" s="239"/>
      <c r="E20" s="1345"/>
      <c r="F20" s="426" t="s">
        <v>1574</v>
      </c>
      <c r="G20" s="228"/>
      <c r="H20" s="249" t="s">
        <v>1493</v>
      </c>
      <c r="I20" s="228"/>
      <c r="J20" s="249" t="s">
        <v>1573</v>
      </c>
    </row>
    <row r="21" spans="1:10" s="182" customFormat="1" ht="13.5" customHeight="1">
      <c r="B21" s="183"/>
      <c r="C21" s="184"/>
      <c r="D21" s="184"/>
      <c r="E21" s="1344"/>
      <c r="F21" s="249" t="s">
        <v>1495</v>
      </c>
      <c r="G21" s="228"/>
      <c r="H21" s="250" t="s">
        <v>1496</v>
      </c>
      <c r="I21" s="228"/>
      <c r="J21" s="250" t="s">
        <v>1496</v>
      </c>
    </row>
    <row r="22" spans="1:10" s="182" customFormat="1" ht="13.5" customHeight="1">
      <c r="A22" s="545"/>
      <c r="B22" s="545"/>
      <c r="C22" s="513"/>
      <c r="D22" s="513"/>
      <c r="E22" s="1346"/>
      <c r="F22" s="513"/>
      <c r="G22" s="515"/>
      <c r="H22" s="545"/>
      <c r="I22" s="545"/>
      <c r="J22" s="545"/>
    </row>
    <row r="23" spans="1:10" s="182" customFormat="1" ht="13.5" customHeight="1">
      <c r="A23" s="545" t="s">
        <v>2237</v>
      </c>
      <c r="B23" s="545" t="s">
        <v>1943</v>
      </c>
      <c r="C23" s="513"/>
      <c r="D23" s="513"/>
      <c r="E23" s="1346"/>
      <c r="F23" s="514">
        <f>$F$63</f>
        <v>0</v>
      </c>
      <c r="G23" s="515"/>
      <c r="H23" s="514">
        <f>$H$63</f>
        <v>0</v>
      </c>
      <c r="I23" s="545"/>
      <c r="J23" s="542">
        <f>$J$63</f>
        <v>0</v>
      </c>
    </row>
    <row r="24" spans="1:10" s="182" customFormat="1" ht="13.5" customHeight="1">
      <c r="A24" s="545"/>
      <c r="B24" s="545"/>
      <c r="C24" s="513"/>
      <c r="D24" s="513"/>
      <c r="E24" s="1346"/>
      <c r="F24" s="513"/>
      <c r="G24" s="515"/>
      <c r="H24" s="545"/>
      <c r="I24" s="545"/>
      <c r="J24" s="545"/>
    </row>
    <row r="25" spans="1:10" s="182" customFormat="1" ht="14.25" customHeight="1" thickBot="1">
      <c r="A25" s="187"/>
      <c r="B25" s="518"/>
      <c r="C25" s="519"/>
      <c r="D25" s="519"/>
      <c r="E25" s="1347"/>
      <c r="F25" s="519"/>
      <c r="G25" s="520"/>
      <c r="H25" s="521"/>
      <c r="I25" s="521"/>
      <c r="J25" s="521"/>
    </row>
    <row r="26" spans="1:10" s="182" customFormat="1" ht="14.25" customHeight="1" thickTop="1">
      <c r="A26" s="187"/>
      <c r="B26" s="188"/>
      <c r="C26" s="184"/>
      <c r="D26" s="184"/>
      <c r="E26" s="1344"/>
      <c r="F26" s="184"/>
      <c r="G26" s="185"/>
    </row>
    <row r="27" spans="1:10" s="182" customFormat="1" ht="14.25" customHeight="1">
      <c r="A27" s="187"/>
      <c r="B27" s="188"/>
      <c r="C27" s="184"/>
      <c r="D27" s="184"/>
      <c r="E27" s="1344"/>
      <c r="F27" s="513" t="s">
        <v>1575</v>
      </c>
      <c r="G27" s="185"/>
      <c r="H27" s="511" t="s">
        <v>1585</v>
      </c>
      <c r="J27" s="511" t="s">
        <v>1586</v>
      </c>
    </row>
    <row r="28" spans="1:10" s="238" customFormat="1" ht="15.75">
      <c r="A28" s="240"/>
      <c r="B28" s="512" t="s">
        <v>1945</v>
      </c>
      <c r="C28" s="522"/>
      <c r="D28" s="522"/>
      <c r="E28" s="1348"/>
      <c r="F28" s="523">
        <f>SUM(F21:F25)</f>
        <v>0</v>
      </c>
      <c r="G28" s="524"/>
      <c r="H28" s="523">
        <f>SUM(H22:H27)</f>
        <v>0</v>
      </c>
      <c r="I28" s="525"/>
      <c r="J28" s="523">
        <f>SUM(J22:J27)</f>
        <v>0</v>
      </c>
    </row>
    <row r="29" spans="1:10" s="233" customFormat="1" ht="13.5" customHeight="1">
      <c r="B29" s="234" t="s">
        <v>1401</v>
      </c>
      <c r="C29" s="235"/>
      <c r="D29" s="235"/>
      <c r="E29" s="1349"/>
      <c r="F29" s="235"/>
      <c r="G29" s="236"/>
    </row>
    <row r="30" spans="1:10" s="182" customFormat="1" ht="13.5" customHeight="1">
      <c r="B30" s="183"/>
      <c r="C30" s="184"/>
      <c r="D30" s="184"/>
      <c r="E30" s="1344"/>
      <c r="F30" s="184"/>
      <c r="G30" s="185"/>
    </row>
    <row r="31" spans="1:10" s="182" customFormat="1" ht="15">
      <c r="A31" s="187"/>
      <c r="B31" s="189" t="s">
        <v>1104</v>
      </c>
      <c r="C31" s="184"/>
      <c r="D31" s="184"/>
      <c r="E31" s="1344"/>
      <c r="F31" s="184"/>
      <c r="G31" s="185"/>
    </row>
    <row r="32" spans="1:10" s="182" customFormat="1" ht="15">
      <c r="A32" s="187"/>
      <c r="B32" s="189"/>
      <c r="C32" s="184"/>
      <c r="D32" s="184"/>
      <c r="E32" s="1344"/>
      <c r="F32" s="184"/>
      <c r="G32" s="185"/>
    </row>
    <row r="33" spans="1:10" s="182" customFormat="1" ht="15">
      <c r="A33" s="187"/>
      <c r="B33" s="190" t="s">
        <v>1105</v>
      </c>
      <c r="C33" s="184"/>
      <c r="D33" s="184"/>
      <c r="E33" s="1344"/>
      <c r="F33" s="184"/>
      <c r="G33" s="185"/>
    </row>
    <row r="34" spans="1:10" s="182" customFormat="1" ht="12.75" customHeight="1">
      <c r="A34" s="187"/>
      <c r="B34" s="190" t="s">
        <v>1106</v>
      </c>
      <c r="C34" s="184"/>
      <c r="D34" s="184"/>
      <c r="E34" s="1344"/>
      <c r="F34" s="184"/>
      <c r="G34" s="185"/>
    </row>
    <row r="35" spans="1:10" s="182" customFormat="1" ht="15">
      <c r="A35" s="187"/>
      <c r="B35" s="190"/>
      <c r="C35" s="184"/>
      <c r="D35" s="184"/>
      <c r="E35" s="1344"/>
      <c r="F35" s="184"/>
      <c r="G35" s="185"/>
    </row>
    <row r="36" spans="1:10" s="182" customFormat="1" ht="15">
      <c r="A36" s="187"/>
      <c r="B36" s="190" t="s">
        <v>1107</v>
      </c>
      <c r="C36" s="184"/>
      <c r="D36" s="184"/>
      <c r="E36" s="1344"/>
      <c r="F36" s="184"/>
      <c r="G36" s="185"/>
    </row>
    <row r="37" spans="1:10" s="182" customFormat="1" ht="15">
      <c r="A37" s="187"/>
      <c r="B37" s="190"/>
      <c r="C37" s="184"/>
      <c r="D37" s="184"/>
      <c r="E37" s="1344"/>
      <c r="F37" s="184"/>
      <c r="G37" s="185"/>
    </row>
    <row r="38" spans="1:10" s="182" customFormat="1" ht="15">
      <c r="A38" s="187"/>
      <c r="B38" s="190" t="s">
        <v>1108</v>
      </c>
      <c r="C38" s="184"/>
      <c r="D38" s="184"/>
      <c r="E38" s="1344"/>
      <c r="F38" s="184"/>
      <c r="G38" s="185"/>
    </row>
    <row r="39" spans="1:10" s="182" customFormat="1" ht="15">
      <c r="A39" s="187"/>
      <c r="B39" s="190"/>
      <c r="C39" s="184"/>
      <c r="D39" s="184"/>
      <c r="E39" s="1344"/>
      <c r="F39" s="184"/>
      <c r="G39" s="185"/>
    </row>
    <row r="40" spans="1:10" s="185" customFormat="1" ht="15.75">
      <c r="B40" s="194"/>
      <c r="C40" s="184"/>
      <c r="D40" s="184"/>
      <c r="E40" s="1344"/>
      <c r="F40" s="184"/>
    </row>
    <row r="41" spans="1:10" s="185" customFormat="1" ht="15.75">
      <c r="A41" s="545" t="s">
        <v>2238</v>
      </c>
      <c r="B41" s="188" t="s">
        <v>1101</v>
      </c>
      <c r="C41" s="184"/>
      <c r="D41" s="184"/>
      <c r="E41" s="1344"/>
      <c r="F41" s="184"/>
      <c r="G41" s="191"/>
    </row>
    <row r="42" spans="1:10" s="152" customFormat="1" ht="12.75" customHeight="1">
      <c r="A42" s="150" t="s">
        <v>832</v>
      </c>
      <c r="B42" s="150" t="s">
        <v>833</v>
      </c>
      <c r="C42" s="150" t="s">
        <v>834</v>
      </c>
      <c r="D42" s="150" t="s">
        <v>1395</v>
      </c>
      <c r="E42" s="1350" t="s">
        <v>1375</v>
      </c>
      <c r="F42" s="150" t="s">
        <v>1587</v>
      </c>
      <c r="G42" s="1734" t="s">
        <v>1550</v>
      </c>
      <c r="H42" s="1735"/>
      <c r="I42" s="1736" t="s">
        <v>1551</v>
      </c>
      <c r="J42" s="1737"/>
    </row>
    <row r="43" spans="1:10" s="185" customFormat="1" ht="15">
      <c r="A43" s="187"/>
      <c r="B43" s="625" t="s">
        <v>1950</v>
      </c>
      <c r="C43" s="184"/>
      <c r="D43" s="184"/>
      <c r="E43" s="1344"/>
      <c r="F43" s="184"/>
      <c r="G43" s="919" t="s">
        <v>79</v>
      </c>
      <c r="H43" s="919" t="s">
        <v>1554</v>
      </c>
      <c r="I43" s="918" t="s">
        <v>79</v>
      </c>
      <c r="J43" s="918" t="s">
        <v>1554</v>
      </c>
    </row>
    <row r="44" spans="1:10" s="185" customFormat="1" ht="15">
      <c r="A44" s="233"/>
      <c r="C44" s="627"/>
      <c r="D44" s="627"/>
      <c r="E44" s="1373"/>
      <c r="F44" s="627"/>
      <c r="G44" s="1267"/>
      <c r="H44" s="1267"/>
      <c r="I44" s="1260"/>
      <c r="J44" s="1260"/>
    </row>
    <row r="45" spans="1:10" s="185" customFormat="1" ht="43.5" customHeight="1">
      <c r="A45" s="233"/>
      <c r="B45" s="626" t="s">
        <v>2239</v>
      </c>
      <c r="C45" s="627"/>
      <c r="D45" s="627"/>
      <c r="E45" s="1373"/>
      <c r="F45" s="627"/>
      <c r="G45" s="1268"/>
      <c r="H45" s="1267"/>
      <c r="I45" s="1260"/>
      <c r="J45" s="1260"/>
    </row>
    <row r="46" spans="1:10" s="185" customFormat="1" ht="15">
      <c r="A46" s="628" t="s">
        <v>83</v>
      </c>
      <c r="B46" s="624" t="s">
        <v>1952</v>
      </c>
      <c r="C46" s="628" t="s">
        <v>826</v>
      </c>
      <c r="D46" s="628">
        <v>35</v>
      </c>
      <c r="E46" s="1374"/>
      <c r="F46" s="439">
        <f t="shared" ref="F46:F51" si="0">D46*E46</f>
        <v>0</v>
      </c>
      <c r="G46" s="1269"/>
      <c r="H46" s="1270">
        <f t="shared" ref="H46:H60" si="1">E46*G46</f>
        <v>0</v>
      </c>
      <c r="I46" s="1261">
        <v>35</v>
      </c>
      <c r="J46" s="1262">
        <f t="shared" ref="J46:J60" si="2">E46*I46</f>
        <v>0</v>
      </c>
    </row>
    <row r="47" spans="1:10" s="185" customFormat="1" ht="15">
      <c r="A47" s="628"/>
      <c r="B47" s="624"/>
      <c r="C47" s="628"/>
      <c r="D47" s="628"/>
      <c r="E47" s="1375"/>
      <c r="F47" s="439"/>
      <c r="G47" s="1269"/>
      <c r="H47" s="1270"/>
      <c r="I47" s="1261"/>
      <c r="J47" s="1262"/>
    </row>
    <row r="48" spans="1:10" s="185" customFormat="1" ht="15">
      <c r="A48" s="628"/>
      <c r="B48" s="624" t="s">
        <v>1200</v>
      </c>
      <c r="C48" s="628"/>
      <c r="D48" s="628"/>
      <c r="E48" s="1375"/>
      <c r="F48" s="439"/>
      <c r="G48" s="1269"/>
      <c r="H48" s="1270"/>
      <c r="I48" s="1261"/>
      <c r="J48" s="1262"/>
    </row>
    <row r="49" spans="1:10" s="185" customFormat="1" ht="25.5">
      <c r="A49" s="629" t="s">
        <v>85</v>
      </c>
      <c r="B49" s="626" t="s">
        <v>2240</v>
      </c>
      <c r="C49" s="628" t="s">
        <v>49</v>
      </c>
      <c r="D49" s="628">
        <v>1</v>
      </c>
      <c r="E49" s="1374"/>
      <c r="F49" s="439">
        <f t="shared" si="0"/>
        <v>0</v>
      </c>
      <c r="G49" s="1269"/>
      <c r="H49" s="1270">
        <f t="shared" si="1"/>
        <v>0</v>
      </c>
      <c r="I49" s="1261">
        <v>1</v>
      </c>
      <c r="J49" s="1262">
        <f t="shared" si="2"/>
        <v>0</v>
      </c>
    </row>
    <row r="50" spans="1:10" s="185" customFormat="1" ht="15">
      <c r="A50" s="629"/>
      <c r="B50" s="626"/>
      <c r="C50" s="628"/>
      <c r="D50" s="628"/>
      <c r="E50" s="1375"/>
      <c r="F50" s="439"/>
      <c r="G50" s="1269"/>
      <c r="H50" s="1270"/>
      <c r="I50" s="1261"/>
      <c r="J50" s="1262"/>
    </row>
    <row r="51" spans="1:10" s="185" customFormat="1" ht="15">
      <c r="A51" s="628" t="s">
        <v>87</v>
      </c>
      <c r="B51" s="626" t="s">
        <v>2241</v>
      </c>
      <c r="C51" s="628" t="s">
        <v>49</v>
      </c>
      <c r="D51" s="628">
        <v>1</v>
      </c>
      <c r="E51" s="1374"/>
      <c r="F51" s="439">
        <f t="shared" si="0"/>
        <v>0</v>
      </c>
      <c r="G51" s="1269"/>
      <c r="H51" s="1270">
        <f t="shared" si="1"/>
        <v>0</v>
      </c>
      <c r="I51" s="1261">
        <v>1</v>
      </c>
      <c r="J51" s="1262">
        <f t="shared" si="2"/>
        <v>0</v>
      </c>
    </row>
    <row r="52" spans="1:10" s="185" customFormat="1" ht="15">
      <c r="A52" s="628"/>
      <c r="B52" s="624"/>
      <c r="C52" s="628"/>
      <c r="D52" s="628"/>
      <c r="E52" s="1375"/>
      <c r="F52" s="439"/>
      <c r="G52" s="1269"/>
      <c r="H52" s="1270"/>
      <c r="I52" s="1261"/>
      <c r="J52" s="1262">
        <f t="shared" si="2"/>
        <v>0</v>
      </c>
    </row>
    <row r="53" spans="1:10" s="185" customFormat="1" ht="15">
      <c r="A53" s="628" t="s">
        <v>88</v>
      </c>
      <c r="B53" s="624" t="s">
        <v>1208</v>
      </c>
      <c r="C53" s="628" t="s">
        <v>48</v>
      </c>
      <c r="D53" s="628">
        <v>25</v>
      </c>
      <c r="E53" s="1374"/>
      <c r="F53" s="439">
        <f t="shared" ref="F53:F60" si="3">D53*E53</f>
        <v>0</v>
      </c>
      <c r="G53" s="1269"/>
      <c r="H53" s="1270">
        <f t="shared" si="1"/>
        <v>0</v>
      </c>
      <c r="I53" s="1261">
        <v>25</v>
      </c>
      <c r="J53" s="1262">
        <f t="shared" si="2"/>
        <v>0</v>
      </c>
    </row>
    <row r="54" spans="1:10" s="185" customFormat="1" ht="15">
      <c r="A54" s="628"/>
      <c r="B54" s="624"/>
      <c r="C54" s="628"/>
      <c r="D54" s="628"/>
      <c r="E54" s="1376"/>
      <c r="F54" s="439"/>
      <c r="G54" s="1269"/>
      <c r="H54" s="1270"/>
      <c r="I54" s="1261"/>
      <c r="J54" s="1262"/>
    </row>
    <row r="55" spans="1:10" s="185" customFormat="1" ht="25.5">
      <c r="A55" s="629" t="s">
        <v>89</v>
      </c>
      <c r="B55" s="624" t="s">
        <v>1210</v>
      </c>
      <c r="C55" s="628" t="s">
        <v>891</v>
      </c>
      <c r="D55" s="628">
        <v>0.05</v>
      </c>
      <c r="E55" s="1390">
        <f>SUM(F46:F53)</f>
        <v>0</v>
      </c>
      <c r="F55" s="439">
        <f t="shared" si="3"/>
        <v>0</v>
      </c>
      <c r="G55" s="1269"/>
      <c r="H55" s="1270">
        <f t="shared" si="1"/>
        <v>0</v>
      </c>
      <c r="I55" s="1261">
        <v>0.05</v>
      </c>
      <c r="J55" s="1262">
        <f t="shared" si="2"/>
        <v>0</v>
      </c>
    </row>
    <row r="56" spans="1:10" s="185" customFormat="1" ht="15">
      <c r="A56" s="629"/>
      <c r="B56" s="624"/>
      <c r="C56" s="628"/>
      <c r="D56" s="628"/>
      <c r="E56" s="1391"/>
      <c r="F56" s="439"/>
      <c r="G56" s="1269"/>
      <c r="H56" s="1270"/>
      <c r="I56" s="1261"/>
      <c r="J56" s="1262"/>
    </row>
    <row r="57" spans="1:10" s="185" customFormat="1" ht="15">
      <c r="A57" s="628" t="s">
        <v>45</v>
      </c>
      <c r="B57" s="624" t="s">
        <v>1212</v>
      </c>
      <c r="C57" s="628" t="s">
        <v>891</v>
      </c>
      <c r="D57" s="628">
        <v>0.05</v>
      </c>
      <c r="E57" s="1392">
        <f>SUM(F46:F53)</f>
        <v>0</v>
      </c>
      <c r="F57" s="439">
        <f t="shared" si="3"/>
        <v>0</v>
      </c>
      <c r="G57" s="1269"/>
      <c r="H57" s="1270">
        <f t="shared" si="1"/>
        <v>0</v>
      </c>
      <c r="I57" s="1261">
        <v>0.05</v>
      </c>
      <c r="J57" s="1262">
        <f t="shared" si="2"/>
        <v>0</v>
      </c>
    </row>
    <row r="58" spans="1:10" s="185" customFormat="1" ht="15">
      <c r="A58" s="628"/>
      <c r="B58" s="624"/>
      <c r="C58" s="628"/>
      <c r="D58" s="628"/>
      <c r="E58" s="1376"/>
      <c r="F58" s="439"/>
      <c r="G58" s="1269"/>
      <c r="H58" s="1270"/>
      <c r="I58" s="1261"/>
      <c r="J58" s="1262"/>
    </row>
    <row r="59" spans="1:10" s="185" customFormat="1" ht="25.5">
      <c r="A59" s="629" t="s">
        <v>46</v>
      </c>
      <c r="B59" s="624" t="s">
        <v>1214</v>
      </c>
      <c r="C59" s="628"/>
      <c r="D59" s="628"/>
      <c r="E59" s="1376"/>
      <c r="F59" s="439"/>
      <c r="G59" s="1269"/>
      <c r="H59" s="1270"/>
      <c r="I59" s="1261"/>
      <c r="J59" s="1262"/>
    </row>
    <row r="60" spans="1:10" s="185" customFormat="1" ht="13.5" customHeight="1">
      <c r="A60" s="628"/>
      <c r="B60" s="624" t="s">
        <v>1215</v>
      </c>
      <c r="C60" s="628" t="s">
        <v>923</v>
      </c>
      <c r="D60" s="628">
        <v>1</v>
      </c>
      <c r="E60" s="1377"/>
      <c r="F60" s="439">
        <f t="shared" si="3"/>
        <v>0</v>
      </c>
      <c r="G60" s="1269"/>
      <c r="H60" s="1270">
        <f t="shared" si="1"/>
        <v>0</v>
      </c>
      <c r="I60" s="1261">
        <v>1</v>
      </c>
      <c r="J60" s="1262">
        <f t="shared" si="2"/>
        <v>0</v>
      </c>
    </row>
    <row r="61" spans="1:10" s="185" customFormat="1" ht="13.5" customHeight="1" thickBot="1">
      <c r="A61" s="519"/>
      <c r="B61" s="536"/>
      <c r="C61" s="519"/>
      <c r="D61" s="519"/>
      <c r="E61" s="1347"/>
      <c r="F61" s="519"/>
      <c r="G61" s="1196"/>
      <c r="H61" s="1197"/>
      <c r="I61" s="1219"/>
      <c r="J61" s="1219"/>
    </row>
    <row r="62" spans="1:10" s="185" customFormat="1" ht="15.75" thickTop="1">
      <c r="A62" s="191"/>
      <c r="B62" s="195"/>
      <c r="C62" s="184"/>
      <c r="D62" s="184"/>
      <c r="E62" s="1344"/>
      <c r="F62" s="184" t="s">
        <v>1575</v>
      </c>
      <c r="G62" s="1193"/>
      <c r="H62" s="1193" t="s">
        <v>1585</v>
      </c>
      <c r="I62" s="1215"/>
      <c r="J62" s="1215" t="s">
        <v>1586</v>
      </c>
    </row>
    <row r="63" spans="1:10" s="185" customFormat="1" ht="15.75">
      <c r="B63" s="512" t="s">
        <v>1955</v>
      </c>
      <c r="C63" s="513"/>
      <c r="D63" s="513"/>
      <c r="E63" s="1346"/>
      <c r="F63" s="537">
        <f>SUM(F45:F62)</f>
        <v>0</v>
      </c>
      <c r="G63" s="1191"/>
      <c r="H63" s="1198">
        <f>SUM(H45:H62)</f>
        <v>0</v>
      </c>
      <c r="I63" s="1214"/>
      <c r="J63" s="1220">
        <f>SUM(J45:J62)</f>
        <v>0</v>
      </c>
    </row>
    <row r="64" spans="1:10" s="185" customFormat="1" ht="15.75">
      <c r="B64" s="188"/>
      <c r="C64" s="184"/>
      <c r="D64" s="184"/>
      <c r="E64" s="1344"/>
      <c r="F64" s="184"/>
      <c r="G64" s="1193"/>
      <c r="H64" s="1193"/>
      <c r="I64" s="1215"/>
      <c r="J64" s="1215"/>
    </row>
    <row r="65" spans="1:6" s="2" customFormat="1">
      <c r="A65" s="12"/>
      <c r="B65" s="16"/>
      <c r="C65" s="13"/>
      <c r="E65" s="1335"/>
      <c r="F65" s="1"/>
    </row>
    <row r="66" spans="1:6">
      <c r="F66" s="243"/>
    </row>
    <row r="67" spans="1:6">
      <c r="F67" s="243"/>
    </row>
  </sheetData>
  <sheetProtection algorithmName="SHA-512" hashValue="WJLjR73s0uUC7bwLQ66BJ4Fs2arFtpAqXkGt3M/lSpbIpibrirSu9jyDNRdSGra/UNrh1mkuk46X2x/7+dGaTA==" saltValue="7NnBysKbvm2QuWl/N7AFpQ==" spinCount="100000" sheet="1" objects="1" scenarios="1" formatColumns="0" formatRows="0"/>
  <protectedRanges>
    <protectedRange sqref="E1 I54:I60 D43:D45 D54:D65529 D2:D41" name="Obseg3"/>
    <protectedRange sqref="D17" name="Obseg1_1"/>
    <protectedRange sqref="D42" name="Obseg3_1"/>
    <protectedRange sqref="D42" name="Obseg1_1_1"/>
    <protectedRange sqref="J19:J21" name="Obseg3_2"/>
  </protectedRanges>
  <mergeCells count="4">
    <mergeCell ref="G1:H1"/>
    <mergeCell ref="I1:J1"/>
    <mergeCell ref="G42:H42"/>
    <mergeCell ref="I42:J42"/>
  </mergeCells>
  <conditionalFormatting sqref="E16">
    <cfRule type="cellIs" dxfId="35" priority="2" stopIfTrue="1" operator="equal">
      <formula>0</formula>
    </cfRule>
  </conditionalFormatting>
  <conditionalFormatting sqref="J19:J21 F19 F21">
    <cfRule type="cellIs" dxfId="34" priority="1" stopIfTrue="1" operator="equal">
      <formula>0</formula>
    </cfRule>
  </conditionalFormatting>
  <pageMargins left="0.98425196850393704" right="0.39370078740157483" top="0.35433070866141736" bottom="0.78740157480314965" header="0.19685039370078741" footer="0.47244094488188981"/>
  <pageSetup paperSize="9" scale="99" fitToHeight="0" orientation="landscape" horizontalDpi="4294967293" r:id="rId1"/>
  <headerFooter alignWithMargins="0">
    <oddHeader>&amp;L        &amp;9 "D S O" - BOKALCI&amp;C&amp;9 7b. ELEKTRO INSTALACIJE - KUHINJA.</oddHeader>
    <oddFooter>&amp;L&amp;8              November  2016&amp;C&amp;P/4&amp;R&amp;8elektro instalacije</oddFooter>
  </headerFooter>
  <rowBreaks count="3" manualBreakCount="3">
    <brk id="29" max="16383" man="1"/>
    <brk id="52" max="9" man="1"/>
    <brk id="64" max="16383" man="1"/>
  </rowBreaks>
</worksheet>
</file>

<file path=xl/worksheets/sheet29.xml><?xml version="1.0" encoding="utf-8"?>
<worksheet xmlns="http://schemas.openxmlformats.org/spreadsheetml/2006/main" xmlns:r="http://schemas.openxmlformats.org/officeDocument/2006/relationships">
  <sheetPr>
    <pageSetUpPr fitToPage="1"/>
  </sheetPr>
  <dimension ref="A1:I73"/>
  <sheetViews>
    <sheetView view="pageBreakPreview" topLeftCell="A22" zoomScaleNormal="100" zoomScaleSheetLayoutView="100" workbookViewId="0">
      <selection activeCell="D18" sqref="D18"/>
    </sheetView>
  </sheetViews>
  <sheetFormatPr defaultRowHeight="12.75"/>
  <cols>
    <col min="2" max="2" width="42.42578125" customWidth="1"/>
    <col min="8" max="8" width="10.7109375" customWidth="1"/>
    <col min="9" max="9" width="10.140625" customWidth="1"/>
  </cols>
  <sheetData>
    <row r="1" spans="1:9" s="40" customFormat="1" ht="12.75" customHeight="1">
      <c r="A1" s="46" t="s">
        <v>78</v>
      </c>
      <c r="B1" s="41" t="s">
        <v>66</v>
      </c>
      <c r="C1" s="102" t="s">
        <v>79</v>
      </c>
      <c r="D1" s="1320" t="s">
        <v>80</v>
      </c>
      <c r="E1" s="102" t="s">
        <v>1555</v>
      </c>
      <c r="F1" s="1721" t="s">
        <v>1550</v>
      </c>
      <c r="G1" s="1722"/>
      <c r="H1" s="1723" t="s">
        <v>1551</v>
      </c>
      <c r="I1" s="1724"/>
    </row>
    <row r="2" spans="1:9" s="58" customFormat="1" ht="12.75" customHeight="1">
      <c r="A2" s="54"/>
      <c r="B2" s="55"/>
      <c r="C2" s="56"/>
      <c r="D2" s="1321"/>
      <c r="E2" s="57"/>
      <c r="F2" s="888" t="s">
        <v>79</v>
      </c>
      <c r="G2" s="888" t="s">
        <v>1554</v>
      </c>
      <c r="H2" s="887" t="s">
        <v>79</v>
      </c>
      <c r="I2" s="887" t="s">
        <v>1554</v>
      </c>
    </row>
    <row r="3" spans="1:9" s="95" customFormat="1" ht="12.75" customHeight="1">
      <c r="A3" s="105" t="s">
        <v>98</v>
      </c>
      <c r="B3" s="85" t="s">
        <v>102</v>
      </c>
      <c r="C3" s="85"/>
      <c r="D3" s="1314"/>
      <c r="E3" s="94"/>
    </row>
    <row r="4" spans="1:9" s="95" customFormat="1" ht="12.75" customHeight="1">
      <c r="A4" s="105"/>
      <c r="B4" s="98"/>
      <c r="C4" s="98"/>
      <c r="D4" s="1314"/>
      <c r="E4" s="94"/>
    </row>
    <row r="5" spans="1:9" s="95" customFormat="1" ht="12.75" customHeight="1">
      <c r="A5" s="105" t="s">
        <v>99</v>
      </c>
      <c r="B5" s="106" t="s">
        <v>1974</v>
      </c>
      <c r="C5" s="85"/>
      <c r="D5" s="1322"/>
      <c r="E5" s="85"/>
    </row>
    <row r="6" spans="1:9" s="95" customFormat="1" ht="12.75" customHeight="1">
      <c r="A6" s="105"/>
      <c r="B6" s="87"/>
      <c r="C6" s="87"/>
      <c r="D6" s="1314"/>
      <c r="E6" s="94"/>
    </row>
    <row r="7" spans="1:9" s="108" customFormat="1" ht="12.75" customHeight="1">
      <c r="A7" s="105" t="s">
        <v>100</v>
      </c>
      <c r="B7" s="85" t="s">
        <v>1602</v>
      </c>
      <c r="C7" s="85"/>
      <c r="D7" s="1323"/>
      <c r="E7" s="83"/>
    </row>
    <row r="8" spans="1:9" s="76" customFormat="1" ht="12.75" customHeight="1">
      <c r="A8" s="105"/>
      <c r="B8" s="125"/>
      <c r="C8" s="18"/>
      <c r="D8" s="1324"/>
      <c r="E8" s="93"/>
    </row>
    <row r="9" spans="1:9" s="76" customFormat="1" ht="12.75" customHeight="1">
      <c r="A9" s="105" t="s">
        <v>64</v>
      </c>
      <c r="B9" s="106" t="s">
        <v>3617</v>
      </c>
      <c r="C9" s="18"/>
      <c r="D9" s="1324"/>
      <c r="E9" s="93"/>
    </row>
    <row r="10" spans="1:9" s="76" customFormat="1" ht="12.75" customHeight="1">
      <c r="A10" s="105"/>
      <c r="B10" s="124"/>
      <c r="C10" s="18"/>
      <c r="D10" s="1324"/>
      <c r="E10" s="93"/>
    </row>
    <row r="11" spans="1:9" s="26" customFormat="1" ht="13.5" customHeight="1">
      <c r="A11" s="48"/>
      <c r="C11" s="25"/>
      <c r="D11" s="1362"/>
      <c r="E11" s="44"/>
    </row>
    <row r="12" spans="1:9" s="1" customFormat="1" ht="15">
      <c r="A12" s="7"/>
      <c r="B12" s="24" t="s">
        <v>3672</v>
      </c>
      <c r="C12" s="21"/>
      <c r="D12" s="1363"/>
      <c r="E12" s="3"/>
    </row>
    <row r="14" spans="1:9" ht="38.25">
      <c r="B14" s="1481" t="s">
        <v>3618</v>
      </c>
    </row>
    <row r="16" spans="1:9">
      <c r="C16" s="102" t="s">
        <v>79</v>
      </c>
      <c r="D16" s="102" t="s">
        <v>80</v>
      </c>
      <c r="E16" s="102" t="s">
        <v>1555</v>
      </c>
      <c r="F16" s="1721" t="s">
        <v>1550</v>
      </c>
      <c r="G16" s="1722"/>
      <c r="H16" s="1723" t="s">
        <v>1551</v>
      </c>
      <c r="I16" s="1724"/>
    </row>
    <row r="17" spans="1:9">
      <c r="C17" s="247"/>
      <c r="D17" s="247"/>
      <c r="E17" s="1482"/>
      <c r="F17" s="888" t="s">
        <v>79</v>
      </c>
      <c r="G17" s="888" t="s">
        <v>1554</v>
      </c>
      <c r="H17" s="887" t="s">
        <v>79</v>
      </c>
      <c r="I17" s="887" t="s">
        <v>1554</v>
      </c>
    </row>
    <row r="18" spans="1:9" s="1" customFormat="1" ht="65.25" customHeight="1">
      <c r="A18" s="738" t="s">
        <v>83</v>
      </c>
      <c r="B18" s="739" t="s">
        <v>3619</v>
      </c>
      <c r="C18" s="304"/>
      <c r="D18" s="1304"/>
      <c r="E18" s="301" t="str">
        <f>IF(OR(ISBLANK(C18),ISBLANK(D18))," ",KOLIC*CENA)</f>
        <v xml:space="preserve"> </v>
      </c>
      <c r="F18" s="864"/>
      <c r="G18" s="910"/>
      <c r="H18" s="878"/>
      <c r="I18" s="898"/>
    </row>
    <row r="19" spans="1:9" s="1" customFormat="1">
      <c r="A19" s="276"/>
      <c r="B19" s="308" t="s">
        <v>2514</v>
      </c>
      <c r="C19" s="309">
        <v>1</v>
      </c>
      <c r="D19" s="1309"/>
      <c r="E19" s="305">
        <f>C19*D19</f>
        <v>0</v>
      </c>
      <c r="F19" s="863">
        <f>IF(' rek  (1abc)'!E28&gt;0,' rek  (1abc)'!C28/' rek  (1abc)'!E28,0)</f>
        <v>0</v>
      </c>
      <c r="G19" s="909">
        <f>D19*F19</f>
        <v>0</v>
      </c>
      <c r="H19" s="877">
        <f>IF(' rek  (1abc)'!E28&gt;0, 1-F19,0)</f>
        <v>0</v>
      </c>
      <c r="I19" s="897">
        <f>D19*H19</f>
        <v>0</v>
      </c>
    </row>
    <row r="21" spans="1:9" ht="38.25">
      <c r="A21" s="738" t="s">
        <v>85</v>
      </c>
      <c r="B21" s="739" t="s">
        <v>3620</v>
      </c>
      <c r="C21" s="304"/>
      <c r="D21" s="1304"/>
      <c r="E21" s="301" t="str">
        <f>IF(OR(ISBLANK(C21),ISBLANK(D21))," ",KOLIC*CENA)</f>
        <v xml:space="preserve"> </v>
      </c>
      <c r="F21" s="864"/>
      <c r="G21" s="910"/>
      <c r="H21" s="878"/>
      <c r="I21" s="898"/>
    </row>
    <row r="22" spans="1:9">
      <c r="A22" s="276"/>
      <c r="B22" s="308" t="s">
        <v>3477</v>
      </c>
      <c r="C22" s="309">
        <v>1</v>
      </c>
      <c r="D22" s="1309"/>
      <c r="E22" s="305">
        <f>C22*D22</f>
        <v>0</v>
      </c>
      <c r="F22" s="863">
        <f>IF(' rek  (1abc)'!E31&gt;0,' rek  (1abc)'!C31/' rek  (1abc)'!E31,0)</f>
        <v>0</v>
      </c>
      <c r="G22" s="909">
        <f>D22*F22</f>
        <v>0</v>
      </c>
      <c r="H22" s="877">
        <f>IF(' rek  (1abc)'!E31&gt;0, 1-F22,0)</f>
        <v>0</v>
      </c>
      <c r="I22" s="897">
        <f>D22*H22</f>
        <v>0</v>
      </c>
    </row>
    <row r="24" spans="1:9" ht="38.25">
      <c r="A24" s="738" t="s">
        <v>87</v>
      </c>
      <c r="B24" s="739" t="s">
        <v>3621</v>
      </c>
      <c r="C24" s="304"/>
      <c r="D24" s="1304"/>
      <c r="E24" s="301" t="str">
        <f>IF(OR(ISBLANK(C24),ISBLANK(D24))," ",KOLIC*CENA)</f>
        <v xml:space="preserve"> </v>
      </c>
      <c r="F24" s="864"/>
      <c r="G24" s="910"/>
      <c r="H24" s="878"/>
      <c r="I24" s="898"/>
    </row>
    <row r="25" spans="1:9">
      <c r="A25" s="276"/>
      <c r="B25" s="308" t="s">
        <v>3477</v>
      </c>
      <c r="C25" s="309">
        <v>1</v>
      </c>
      <c r="D25" s="1309"/>
      <c r="E25" s="305">
        <f>C25*D25</f>
        <v>0</v>
      </c>
      <c r="F25" s="863">
        <f>IF(' rek  (1abc)'!E34&gt;0,' rek  (1abc)'!C34/' rek  (1abc)'!E34,0)</f>
        <v>0</v>
      </c>
      <c r="G25" s="909">
        <f>D25*F25</f>
        <v>0</v>
      </c>
      <c r="H25" s="877">
        <f>IF(' rek  (1abc)'!E34&gt;0, 1-F25,0)</f>
        <v>0</v>
      </c>
      <c r="I25" s="897">
        <f>D25*H25</f>
        <v>0</v>
      </c>
    </row>
    <row r="27" spans="1:9" s="1" customFormat="1" ht="39" customHeight="1">
      <c r="A27" s="738" t="s">
        <v>88</v>
      </c>
      <c r="B27" s="739" t="s">
        <v>3622</v>
      </c>
      <c r="C27" s="304"/>
      <c r="D27" s="1304"/>
      <c r="E27" s="301" t="str">
        <f>IF(OR(ISBLANK(C27),ISBLANK(D27))," ",KOLIC*CENA)</f>
        <v xml:space="preserve"> </v>
      </c>
      <c r="F27" s="864"/>
      <c r="G27" s="910"/>
      <c r="H27" s="878"/>
      <c r="I27" s="898"/>
    </row>
    <row r="28" spans="1:9" s="1" customFormat="1">
      <c r="A28" s="276"/>
      <c r="B28" s="308" t="s">
        <v>3604</v>
      </c>
      <c r="C28" s="309">
        <v>1</v>
      </c>
      <c r="D28" s="1309"/>
      <c r="E28" s="305">
        <f>C28*D28</f>
        <v>0</v>
      </c>
      <c r="F28" s="863">
        <f>IF('pop2.G+O-BAL'!E790&gt;0,'pop2.G+O-BAL'!G790/'pop2.G+O-BAL'!E790,0)</f>
        <v>0</v>
      </c>
      <c r="G28" s="909">
        <f t="shared" ref="G28:G31" si="0">D28*F28</f>
        <v>0</v>
      </c>
      <c r="H28" s="877">
        <f>IF('pop2.G+O-BAL'!E790&gt;0,1-F28,0)</f>
        <v>0</v>
      </c>
      <c r="I28" s="897">
        <f t="shared" ref="I28:I31" si="1">D28*H28</f>
        <v>0</v>
      </c>
    </row>
    <row r="29" spans="1:9" s="1" customFormat="1">
      <c r="A29" s="276"/>
      <c r="B29" s="308" t="s">
        <v>2702</v>
      </c>
      <c r="C29" s="309">
        <v>1</v>
      </c>
      <c r="D29" s="1446">
        <f>D28</f>
        <v>0</v>
      </c>
      <c r="E29" s="305">
        <f>C29*D29</f>
        <v>0</v>
      </c>
      <c r="F29" s="863">
        <f>F28</f>
        <v>0</v>
      </c>
      <c r="G29" s="909">
        <f t="shared" si="0"/>
        <v>0</v>
      </c>
      <c r="H29" s="877">
        <f>H28</f>
        <v>0</v>
      </c>
      <c r="I29" s="897">
        <f t="shared" si="1"/>
        <v>0</v>
      </c>
    </row>
    <row r="30" spans="1:9" s="1" customFormat="1">
      <c r="A30" s="276"/>
      <c r="B30" s="308" t="s">
        <v>2703</v>
      </c>
      <c r="C30" s="309">
        <v>1</v>
      </c>
      <c r="D30" s="1446">
        <f>D28</f>
        <v>0</v>
      </c>
      <c r="E30" s="305">
        <f>C30*D30</f>
        <v>0</v>
      </c>
      <c r="F30" s="863">
        <f>F28</f>
        <v>0</v>
      </c>
      <c r="G30" s="909">
        <f t="shared" si="0"/>
        <v>0</v>
      </c>
      <c r="H30" s="877">
        <f>H28</f>
        <v>0</v>
      </c>
      <c r="I30" s="897">
        <f t="shared" si="1"/>
        <v>0</v>
      </c>
    </row>
    <row r="31" spans="1:9" s="1" customFormat="1" ht="13.5" thickBot="1">
      <c r="A31" s="276"/>
      <c r="B31" s="406" t="s">
        <v>2704</v>
      </c>
      <c r="C31" s="407">
        <v>1</v>
      </c>
      <c r="D31" s="1447">
        <f>D28</f>
        <v>0</v>
      </c>
      <c r="E31" s="1447">
        <f>C31*D31</f>
        <v>0</v>
      </c>
      <c r="F31" s="921">
        <f>F28</f>
        <v>0</v>
      </c>
      <c r="G31" s="921">
        <f t="shared" si="0"/>
        <v>0</v>
      </c>
      <c r="H31" s="937">
        <f>H28</f>
        <v>0</v>
      </c>
      <c r="I31" s="937">
        <f t="shared" si="1"/>
        <v>0</v>
      </c>
    </row>
    <row r="32" spans="1:9" s="1" customFormat="1" ht="13.5" thickTop="1">
      <c r="A32" s="276"/>
      <c r="B32" s="403" t="s">
        <v>199</v>
      </c>
      <c r="C32" s="404">
        <f>SUM(C28:C31)</f>
        <v>4</v>
      </c>
      <c r="D32" s="390"/>
      <c r="E32" s="390"/>
      <c r="F32" s="922"/>
      <c r="G32" s="922"/>
      <c r="H32" s="938"/>
      <c r="I32" s="938"/>
    </row>
    <row r="34" spans="1:9" s="1" customFormat="1" ht="50.25" customHeight="1">
      <c r="A34" s="738" t="s">
        <v>89</v>
      </c>
      <c r="B34" s="739" t="s">
        <v>3623</v>
      </c>
      <c r="C34" s="304"/>
      <c r="D34" s="1304"/>
      <c r="E34" s="301" t="str">
        <f>IF(OR(ISBLANK(C34),ISBLANK(D34))," ",KOLIC*CENA)</f>
        <v xml:space="preserve"> </v>
      </c>
      <c r="F34" s="864"/>
      <c r="G34" s="910"/>
      <c r="H34" s="878"/>
      <c r="I34" s="898"/>
    </row>
    <row r="35" spans="1:9" s="1" customFormat="1">
      <c r="A35" s="276"/>
      <c r="B35" s="308" t="s">
        <v>271</v>
      </c>
      <c r="C35" s="309">
        <v>1</v>
      </c>
      <c r="D35" s="1309"/>
      <c r="E35" s="305">
        <f>C35*D35</f>
        <v>0</v>
      </c>
      <c r="F35" s="863">
        <f>IF('rek 4-DEP'!G56&gt;0,'rek 4-DEP'!E56/'rek 4-DEP'!G56,0)</f>
        <v>0</v>
      </c>
      <c r="G35" s="909">
        <f t="shared" ref="G35:G38" si="2">D35*F35</f>
        <v>0</v>
      </c>
      <c r="H35" s="877">
        <f>IF('rek 4-DEP'!G56&gt;0,1-F35,0)</f>
        <v>0</v>
      </c>
      <c r="I35" s="897">
        <f t="shared" ref="I35:I38" si="3">D35*H35</f>
        <v>0</v>
      </c>
    </row>
    <row r="36" spans="1:9" s="1" customFormat="1">
      <c r="A36" s="276"/>
      <c r="B36" s="308" t="s">
        <v>272</v>
      </c>
      <c r="C36" s="309">
        <v>1</v>
      </c>
      <c r="D36" s="1446">
        <f>D35</f>
        <v>0</v>
      </c>
      <c r="E36" s="305">
        <f>C36*D36</f>
        <v>0</v>
      </c>
      <c r="F36" s="863">
        <f>F35</f>
        <v>0</v>
      </c>
      <c r="G36" s="909">
        <f t="shared" si="2"/>
        <v>0</v>
      </c>
      <c r="H36" s="877">
        <f>H35</f>
        <v>0</v>
      </c>
      <c r="I36" s="897">
        <f t="shared" si="3"/>
        <v>0</v>
      </c>
    </row>
    <row r="37" spans="1:9" s="1" customFormat="1">
      <c r="A37" s="276"/>
      <c r="B37" s="308" t="s">
        <v>273</v>
      </c>
      <c r="C37" s="309">
        <v>1</v>
      </c>
      <c r="D37" s="1446">
        <f>D35</f>
        <v>0</v>
      </c>
      <c r="E37" s="305">
        <f>C37*D37</f>
        <v>0</v>
      </c>
      <c r="F37" s="863">
        <f>F35</f>
        <v>0</v>
      </c>
      <c r="G37" s="909">
        <f t="shared" si="2"/>
        <v>0</v>
      </c>
      <c r="H37" s="877">
        <f>H35</f>
        <v>0</v>
      </c>
      <c r="I37" s="897">
        <f t="shared" si="3"/>
        <v>0</v>
      </c>
    </row>
    <row r="38" spans="1:9" s="1" customFormat="1" ht="13.5" thickBot="1">
      <c r="A38" s="276"/>
      <c r="B38" s="406" t="s">
        <v>274</v>
      </c>
      <c r="C38" s="407">
        <v>1</v>
      </c>
      <c r="D38" s="1447">
        <f>D35</f>
        <v>0</v>
      </c>
      <c r="E38" s="1447">
        <f>C38*D38</f>
        <v>0</v>
      </c>
      <c r="F38" s="921">
        <f>F35</f>
        <v>0</v>
      </c>
      <c r="G38" s="921">
        <f t="shared" si="2"/>
        <v>0</v>
      </c>
      <c r="H38" s="937">
        <f>H35</f>
        <v>0</v>
      </c>
      <c r="I38" s="937">
        <f t="shared" si="3"/>
        <v>0</v>
      </c>
    </row>
    <row r="39" spans="1:9" s="1" customFormat="1" ht="13.5" thickTop="1">
      <c r="A39" s="276"/>
      <c r="B39" s="403" t="s">
        <v>199</v>
      </c>
      <c r="C39" s="404">
        <f>SUM(C35:C38)</f>
        <v>4</v>
      </c>
      <c r="D39" s="390"/>
      <c r="E39" s="390"/>
      <c r="F39" s="922"/>
      <c r="G39" s="922"/>
      <c r="H39" s="938"/>
      <c r="I39" s="938"/>
    </row>
    <row r="41" spans="1:9" ht="38.25">
      <c r="A41" s="738" t="s">
        <v>89</v>
      </c>
      <c r="B41" s="739" t="s">
        <v>3624</v>
      </c>
      <c r="C41" s="304"/>
      <c r="D41" s="1304"/>
      <c r="E41" s="301" t="str">
        <f>IF(OR(ISBLANK(C41),ISBLANK(D41))," ",KOLIC*CENA)</f>
        <v xml:space="preserve"> </v>
      </c>
      <c r="F41" s="864"/>
      <c r="G41" s="910"/>
      <c r="H41" s="878"/>
      <c r="I41" s="898"/>
    </row>
    <row r="42" spans="1:9">
      <c r="A42" s="276"/>
      <c r="B42" s="308" t="s">
        <v>271</v>
      </c>
      <c r="C42" s="309">
        <v>1</v>
      </c>
      <c r="D42" s="1309"/>
      <c r="E42" s="305">
        <f>C42*D42</f>
        <v>0</v>
      </c>
      <c r="F42" s="863">
        <f>IF('rek 4-DEP'!G29&gt;0,'rek 4-DEP'!E29/'rek 4-DEP'!G29,0)</f>
        <v>0</v>
      </c>
      <c r="G42" s="909">
        <f>D42*F42</f>
        <v>0</v>
      </c>
      <c r="H42" s="877">
        <f>IF('rek 4-DEP'!G29&gt;0,1-F42,0)</f>
        <v>0</v>
      </c>
      <c r="I42" s="897">
        <f>D42*H42</f>
        <v>0</v>
      </c>
    </row>
    <row r="43" spans="1:9">
      <c r="A43" s="276"/>
      <c r="B43" s="308" t="s">
        <v>272</v>
      </c>
      <c r="C43" s="309">
        <v>1</v>
      </c>
      <c r="D43" s="1446">
        <f>D42</f>
        <v>0</v>
      </c>
      <c r="E43" s="305">
        <f>C43*D43</f>
        <v>0</v>
      </c>
      <c r="F43" s="863">
        <f>F42</f>
        <v>0</v>
      </c>
      <c r="G43" s="909">
        <f>D43*F43</f>
        <v>0</v>
      </c>
      <c r="H43" s="877">
        <f>H42</f>
        <v>0</v>
      </c>
      <c r="I43" s="897">
        <f>D43*H43</f>
        <v>0</v>
      </c>
    </row>
    <row r="44" spans="1:9">
      <c r="A44" s="276"/>
      <c r="B44" s="308" t="s">
        <v>273</v>
      </c>
      <c r="C44" s="309">
        <v>1</v>
      </c>
      <c r="D44" s="1446">
        <f>D42</f>
        <v>0</v>
      </c>
      <c r="E44" s="305">
        <f>C44*D44</f>
        <v>0</v>
      </c>
      <c r="F44" s="863">
        <f>F42</f>
        <v>0</v>
      </c>
      <c r="G44" s="909">
        <f>D44*F44</f>
        <v>0</v>
      </c>
      <c r="H44" s="877">
        <f>H42</f>
        <v>0</v>
      </c>
      <c r="I44" s="897">
        <f>D44*H44</f>
        <v>0</v>
      </c>
    </row>
    <row r="45" spans="1:9" ht="13.5" thickBot="1">
      <c r="A45" s="276"/>
      <c r="B45" s="406" t="s">
        <v>274</v>
      </c>
      <c r="C45" s="407">
        <v>1</v>
      </c>
      <c r="D45" s="1447">
        <f>D42</f>
        <v>0</v>
      </c>
      <c r="E45" s="1447">
        <f>C45*D45</f>
        <v>0</v>
      </c>
      <c r="F45" s="921">
        <f>F42</f>
        <v>0</v>
      </c>
      <c r="G45" s="921">
        <f>D45*F45</f>
        <v>0</v>
      </c>
      <c r="H45" s="937">
        <f>H42</f>
        <v>0</v>
      </c>
      <c r="I45" s="937">
        <f>D45*H45</f>
        <v>0</v>
      </c>
    </row>
    <row r="46" spans="1:9" ht="13.5" thickTop="1">
      <c r="A46" s="276"/>
      <c r="B46" s="403" t="s">
        <v>199</v>
      </c>
      <c r="C46" s="404">
        <f>SUM(C42:C45)</f>
        <v>4</v>
      </c>
      <c r="D46" s="390"/>
      <c r="E46" s="390"/>
      <c r="F46" s="922"/>
      <c r="G46" s="922"/>
      <c r="H46" s="938"/>
      <c r="I46" s="938"/>
    </row>
    <row r="48" spans="1:9" ht="38.25">
      <c r="A48" s="738" t="s">
        <v>45</v>
      </c>
      <c r="B48" s="739" t="s">
        <v>3625</v>
      </c>
      <c r="C48" s="304"/>
      <c r="D48" s="1304"/>
      <c r="E48" s="301" t="str">
        <f>IF(OR(ISBLANK(C48),ISBLANK(D48))," ",KOLIC*CENA)</f>
        <v xml:space="preserve"> </v>
      </c>
      <c r="F48" s="864"/>
      <c r="G48" s="910"/>
      <c r="H48" s="878"/>
      <c r="I48" s="898"/>
    </row>
    <row r="49" spans="1:9">
      <c r="A49" s="276"/>
      <c r="B49" s="308" t="s">
        <v>271</v>
      </c>
      <c r="C49" s="309">
        <v>1</v>
      </c>
      <c r="D49" s="1309"/>
      <c r="E49" s="305">
        <f>C49*D49</f>
        <v>0</v>
      </c>
      <c r="F49" s="863">
        <f>IF('rek 4-DEP'!G31&gt;0,'rek 4-DEP'!E31/'rek 4-DEP'!G31,0)</f>
        <v>0</v>
      </c>
      <c r="G49" s="909">
        <f>D49*F49</f>
        <v>0</v>
      </c>
      <c r="H49" s="877">
        <f>IF('rek 4-DEP'!G31&gt;0,1-F49,0)</f>
        <v>0</v>
      </c>
      <c r="I49" s="897">
        <f>D49*H49</f>
        <v>0</v>
      </c>
    </row>
    <row r="50" spans="1:9">
      <c r="A50" s="276"/>
      <c r="B50" s="308" t="s">
        <v>272</v>
      </c>
      <c r="C50" s="309">
        <v>1</v>
      </c>
      <c r="D50" s="1446">
        <f>D49</f>
        <v>0</v>
      </c>
      <c r="E50" s="305">
        <f>C50*D50</f>
        <v>0</v>
      </c>
      <c r="F50" s="863">
        <f>F49</f>
        <v>0</v>
      </c>
      <c r="G50" s="909">
        <f>D50*F50</f>
        <v>0</v>
      </c>
      <c r="H50" s="877">
        <f>H49</f>
        <v>0</v>
      </c>
      <c r="I50" s="897">
        <f>D50*H50</f>
        <v>0</v>
      </c>
    </row>
    <row r="51" spans="1:9">
      <c r="A51" s="276"/>
      <c r="B51" s="308" t="s">
        <v>273</v>
      </c>
      <c r="C51" s="309">
        <v>1</v>
      </c>
      <c r="D51" s="1446">
        <f>D49</f>
        <v>0</v>
      </c>
      <c r="E51" s="305">
        <f>C51*D51</f>
        <v>0</v>
      </c>
      <c r="F51" s="863">
        <f>F49</f>
        <v>0</v>
      </c>
      <c r="G51" s="909">
        <f>D51*F51</f>
        <v>0</v>
      </c>
      <c r="H51" s="877">
        <f>H49</f>
        <v>0</v>
      </c>
      <c r="I51" s="897">
        <f>D51*H51</f>
        <v>0</v>
      </c>
    </row>
    <row r="52" spans="1:9" ht="13.5" thickBot="1">
      <c r="A52" s="276"/>
      <c r="B52" s="406" t="s">
        <v>274</v>
      </c>
      <c r="C52" s="407">
        <v>1</v>
      </c>
      <c r="D52" s="1447">
        <f>D49</f>
        <v>0</v>
      </c>
      <c r="E52" s="1447">
        <f>C52*D52</f>
        <v>0</v>
      </c>
      <c r="F52" s="921">
        <f>F49</f>
        <v>0</v>
      </c>
      <c r="G52" s="921">
        <f>D52*F52</f>
        <v>0</v>
      </c>
      <c r="H52" s="937">
        <f>H49</f>
        <v>0</v>
      </c>
      <c r="I52" s="937">
        <f>D52*H52</f>
        <v>0</v>
      </c>
    </row>
    <row r="53" spans="1:9" ht="13.5" thickTop="1">
      <c r="A53" s="276"/>
      <c r="B53" s="403" t="s">
        <v>199</v>
      </c>
      <c r="C53" s="404">
        <f>SUM(C49:C52)</f>
        <v>4</v>
      </c>
      <c r="D53" s="390"/>
      <c r="E53" s="390"/>
      <c r="F53" s="922"/>
      <c r="G53" s="922"/>
      <c r="H53" s="938"/>
      <c r="I53" s="938"/>
    </row>
    <row r="55" spans="1:9" ht="38.25">
      <c r="A55" s="738" t="s">
        <v>46</v>
      </c>
      <c r="B55" s="739" t="s">
        <v>3626</v>
      </c>
      <c r="C55" s="304"/>
      <c r="D55" s="1304"/>
      <c r="E55" s="301" t="str">
        <f>IF(OR(ISBLANK(C55),ISBLANK(D55))," ",KOLIC*CENA)</f>
        <v xml:space="preserve"> </v>
      </c>
      <c r="F55" s="864"/>
      <c r="G55" s="910"/>
      <c r="H55" s="878"/>
      <c r="I55" s="898"/>
    </row>
    <row r="56" spans="1:9">
      <c r="A56" s="276"/>
      <c r="B56" s="308" t="s">
        <v>3477</v>
      </c>
      <c r="C56" s="309">
        <v>1</v>
      </c>
      <c r="D56" s="1309"/>
      <c r="E56" s="305">
        <f>C56*D56</f>
        <v>0</v>
      </c>
      <c r="F56" s="863">
        <f>IF('7.rek PRAL'!G22&gt;0,'7.rek PRAL'!E22/'7.rek PRAL'!G22,0)</f>
        <v>0</v>
      </c>
      <c r="G56" s="909">
        <f>D56*F56</f>
        <v>0</v>
      </c>
      <c r="H56" s="877">
        <f>IF('7.rek PRAL'!G22&gt;0,1-F56,0)</f>
        <v>0</v>
      </c>
      <c r="I56" s="897">
        <f>D56*H56</f>
        <v>0</v>
      </c>
    </row>
    <row r="58" spans="1:9" ht="38.25">
      <c r="A58" s="738" t="s">
        <v>47</v>
      </c>
      <c r="B58" s="739" t="s">
        <v>3627</v>
      </c>
      <c r="C58" s="304"/>
      <c r="D58" s="1304"/>
      <c r="E58" s="301" t="str">
        <f>IF(OR(ISBLANK(C58),ISBLANK(D58))," ",KOLIC*CENA)</f>
        <v xml:space="preserve"> </v>
      </c>
      <c r="F58" s="863"/>
      <c r="G58" s="909"/>
      <c r="H58" s="877"/>
      <c r="I58" s="897"/>
    </row>
    <row r="59" spans="1:9">
      <c r="A59" s="276"/>
      <c r="B59" s="308" t="s">
        <v>3477</v>
      </c>
      <c r="C59" s="309">
        <v>1</v>
      </c>
      <c r="D59" s="1309"/>
      <c r="E59" s="305">
        <f>C59*D59</f>
        <v>0</v>
      </c>
      <c r="F59" s="863">
        <f>IF('7.rek PRAL'!G24&gt;0,'7.rek PRAL'!E24/'7.rek PRAL'!G24,0)</f>
        <v>0</v>
      </c>
      <c r="G59" s="909">
        <f>D59*F59</f>
        <v>0</v>
      </c>
      <c r="H59" s="877">
        <f>IF('7.rek PRAL'!G24&gt;0,1-F59,0)</f>
        <v>0</v>
      </c>
      <c r="I59" s="897">
        <f>D59*H59</f>
        <v>0</v>
      </c>
    </row>
    <row r="61" spans="1:9" ht="38.25">
      <c r="A61" s="738" t="s">
        <v>69</v>
      </c>
      <c r="B61" s="739" t="s">
        <v>3628</v>
      </c>
      <c r="C61" s="304"/>
      <c r="D61" s="1304"/>
      <c r="E61" s="301" t="str">
        <f>IF(OR(ISBLANK(C61),ISBLANK(D61))," ",KOLIC*CENA)</f>
        <v xml:space="preserve"> </v>
      </c>
      <c r="F61" s="863"/>
      <c r="G61" s="909"/>
      <c r="H61" s="877"/>
      <c r="I61" s="897"/>
    </row>
    <row r="62" spans="1:9">
      <c r="A62" s="276"/>
      <c r="B62" s="308" t="s">
        <v>3477</v>
      </c>
      <c r="C62" s="309">
        <v>1</v>
      </c>
      <c r="D62" s="1309"/>
      <c r="E62" s="305">
        <f>C62*D62</f>
        <v>0</v>
      </c>
      <c r="F62" s="863">
        <f>IF('7.rek PRAL'!G26&gt;0,'7.rek PRAL'!E26/'7.rek PRAL'!G26,0)</f>
        <v>0</v>
      </c>
      <c r="G62" s="909">
        <f>D62*F62</f>
        <v>0</v>
      </c>
      <c r="H62" s="877">
        <f>IF('7.rek PRAL'!G26&gt;0,1-F62,0)</f>
        <v>0</v>
      </c>
      <c r="I62" s="897">
        <f>D62*H62</f>
        <v>0</v>
      </c>
    </row>
    <row r="64" spans="1:9" ht="38.25">
      <c r="A64" s="738" t="s">
        <v>70</v>
      </c>
      <c r="B64" s="739" t="s">
        <v>3629</v>
      </c>
      <c r="C64" s="304"/>
      <c r="D64" s="1304"/>
      <c r="E64" s="301" t="str">
        <f>IF(OR(ISBLANK(C64),ISBLANK(D64))," ",KOLIC*CENA)</f>
        <v xml:space="preserve"> </v>
      </c>
      <c r="F64" s="864"/>
      <c r="G64" s="910"/>
      <c r="H64" s="878"/>
      <c r="I64" s="898"/>
    </row>
    <row r="65" spans="1:9">
      <c r="A65" s="276"/>
      <c r="B65" s="308" t="s">
        <v>3477</v>
      </c>
      <c r="C65" s="309">
        <v>1</v>
      </c>
      <c r="D65" s="1309"/>
      <c r="E65" s="305">
        <f>C65*D65</f>
        <v>0</v>
      </c>
      <c r="F65" s="863">
        <f>IF('8.rek  KUH'!G22&gt;0,'8.rek  KUH'!E22/'8.rek  KUH'!G22,0)</f>
        <v>0</v>
      </c>
      <c r="G65" s="909">
        <f>D65*F65</f>
        <v>0</v>
      </c>
      <c r="H65" s="877">
        <f>IF('8.rek  KUH'!G22&gt;0,1-F65,0)</f>
        <v>0</v>
      </c>
      <c r="I65" s="897">
        <f>D65*H65</f>
        <v>0</v>
      </c>
    </row>
    <row r="67" spans="1:9" ht="38.25">
      <c r="A67" s="738" t="s">
        <v>71</v>
      </c>
      <c r="B67" s="739" t="s">
        <v>3630</v>
      </c>
      <c r="C67" s="304"/>
      <c r="D67" s="1304"/>
      <c r="E67" s="301" t="str">
        <f>IF(OR(ISBLANK(C67),ISBLANK(D67))," ",KOLIC*CENA)</f>
        <v xml:space="preserve"> </v>
      </c>
      <c r="F67" s="863"/>
      <c r="G67" s="909"/>
      <c r="H67" s="877"/>
      <c r="I67" s="897"/>
    </row>
    <row r="68" spans="1:9">
      <c r="A68" s="276"/>
      <c r="B68" s="308" t="s">
        <v>3477</v>
      </c>
      <c r="C68" s="309">
        <v>1</v>
      </c>
      <c r="D68" s="1309"/>
      <c r="E68" s="305">
        <f>C68*D68</f>
        <v>0</v>
      </c>
      <c r="F68" s="863">
        <f>IF('8.rek  KUH'!G24&gt;0,'8.rek  KUH'!E24/'8.rek  KUH'!G24,0)</f>
        <v>0</v>
      </c>
      <c r="G68" s="909">
        <f>D68*F68</f>
        <v>0</v>
      </c>
      <c r="H68" s="877">
        <f>IF('8.rek  KUH'!G24&gt;0,1-F68,0)</f>
        <v>0</v>
      </c>
      <c r="I68" s="897">
        <f>D68*H68</f>
        <v>0</v>
      </c>
    </row>
    <row r="70" spans="1:9" ht="38.25">
      <c r="A70" s="738" t="s">
        <v>38</v>
      </c>
      <c r="B70" s="739" t="s">
        <v>3631</v>
      </c>
      <c r="C70" s="304"/>
      <c r="D70" s="1304"/>
      <c r="E70" s="301" t="str">
        <f>IF(OR(ISBLANK(C70),ISBLANK(D70))," ",KOLIC*CENA)</f>
        <v xml:space="preserve"> </v>
      </c>
      <c r="F70" s="863"/>
      <c r="G70" s="909"/>
      <c r="H70" s="877"/>
      <c r="I70" s="897"/>
    </row>
    <row r="71" spans="1:9">
      <c r="A71" s="276"/>
      <c r="B71" s="308" t="s">
        <v>3477</v>
      </c>
      <c r="C71" s="309">
        <v>1</v>
      </c>
      <c r="D71" s="1309"/>
      <c r="E71" s="305">
        <f>C71*D71</f>
        <v>0</v>
      </c>
      <c r="F71" s="863">
        <f>IF('8.rek  KUH'!G26&gt;0,'8.rek  KUH'!E26/'8.rek  KUH'!G26,0)</f>
        <v>0</v>
      </c>
      <c r="G71" s="909">
        <f>D71*F71</f>
        <v>0</v>
      </c>
      <c r="H71" s="877">
        <f>IF('8.rek  KUH'!G26&gt;0,1-F71,0)</f>
        <v>0</v>
      </c>
      <c r="I71" s="897">
        <f>D71*H71</f>
        <v>0</v>
      </c>
    </row>
    <row r="73" spans="1:9">
      <c r="A73" s="1483"/>
      <c r="B73" s="1484" t="s">
        <v>3632</v>
      </c>
      <c r="C73" s="1485"/>
      <c r="D73" s="1485"/>
      <c r="E73" s="1486">
        <f>SUM(E18:E71)</f>
        <v>0</v>
      </c>
      <c r="F73" s="1485"/>
      <c r="G73" s="1486">
        <f>SUM(G18:G71)</f>
        <v>0</v>
      </c>
      <c r="H73" s="1485"/>
      <c r="I73" s="1487">
        <f>SUM(I18:I71)</f>
        <v>0</v>
      </c>
    </row>
  </sheetData>
  <sheetProtection algorithmName="SHA-512" hashValue="8OTrQQgRrw0DUvxmM+nXoBBIOl1RlsDrvIpY8R+ZVB5jGsVJPf1nOIeMQ/0/gqY4cNuBL4kbYX1A+1Rabe3qlQ==" saltValue="iAdD5gVuFsg6esKfU64WUg==" spinCount="100000" sheet="1" objects="1" scenarios="1" formatColumns="0" formatRows="0" selectLockedCells="1"/>
  <protectedRanges>
    <protectedRange sqref="D19 D22 D25 D56 D59 D62 D65 D68 D71" name="Obseg3_1_1"/>
    <protectedRange sqref="D18 D21 D24 D55 D58 D61 D64 D67 D70" name="Obseg3_2_1"/>
    <protectedRange sqref="D16:D17" name="Obseg3"/>
    <protectedRange sqref="D28:D31" name="Obseg3_1_1_1"/>
    <protectedRange sqref="D27" name="Obseg3_2_1_1"/>
    <protectedRange sqref="D35:D38 D42:D45 D49:D52" name="Obseg3_1_1_6"/>
    <protectedRange sqref="D34 D41 D48" name="Obseg3_2_1_1_1"/>
    <protectedRange sqref="D1:D12" name="Obseg3_1"/>
  </protectedRanges>
  <mergeCells count="4">
    <mergeCell ref="F16:G16"/>
    <mergeCell ref="H16:I16"/>
    <mergeCell ref="F1:G1"/>
    <mergeCell ref="H1:I1"/>
  </mergeCells>
  <conditionalFormatting sqref="D19:E19">
    <cfRule type="cellIs" dxfId="33" priority="35" stopIfTrue="1" operator="equal">
      <formula>0</formula>
    </cfRule>
  </conditionalFormatting>
  <conditionalFormatting sqref="D22">
    <cfRule type="cellIs" dxfId="32" priority="34" stopIfTrue="1" operator="equal">
      <formula>0</formula>
    </cfRule>
  </conditionalFormatting>
  <conditionalFormatting sqref="D25">
    <cfRule type="cellIs" dxfId="31" priority="33" stopIfTrue="1" operator="equal">
      <formula>0</formula>
    </cfRule>
  </conditionalFormatting>
  <conditionalFormatting sqref="D28:D30">
    <cfRule type="cellIs" dxfId="30" priority="32" stopIfTrue="1" operator="equal">
      <formula>0</formula>
    </cfRule>
  </conditionalFormatting>
  <conditionalFormatting sqref="D31:D32">
    <cfRule type="cellIs" dxfId="29" priority="31" stopIfTrue="1" operator="equal">
      <formula>0</formula>
    </cfRule>
  </conditionalFormatting>
  <conditionalFormatting sqref="D38:D39">
    <cfRule type="cellIs" dxfId="28" priority="24" stopIfTrue="1" operator="equal">
      <formula>0</formula>
    </cfRule>
  </conditionalFormatting>
  <conditionalFormatting sqref="E22">
    <cfRule type="cellIs" dxfId="27" priority="29" stopIfTrue="1" operator="equal">
      <formula>0</formula>
    </cfRule>
  </conditionalFormatting>
  <conditionalFormatting sqref="E25">
    <cfRule type="cellIs" dxfId="26" priority="28" stopIfTrue="1" operator="equal">
      <formula>0</formula>
    </cfRule>
  </conditionalFormatting>
  <conditionalFormatting sqref="E28:E30">
    <cfRule type="cellIs" dxfId="25" priority="27" stopIfTrue="1" operator="equal">
      <formula>0</formula>
    </cfRule>
  </conditionalFormatting>
  <conditionalFormatting sqref="E31:E32">
    <cfRule type="cellIs" dxfId="24" priority="26" stopIfTrue="1" operator="equal">
      <formula>0</formula>
    </cfRule>
  </conditionalFormatting>
  <conditionalFormatting sqref="D35:D37">
    <cfRule type="cellIs" dxfId="23" priority="25" stopIfTrue="1" operator="equal">
      <formula>0</formula>
    </cfRule>
  </conditionalFormatting>
  <conditionalFormatting sqref="E35:E37">
    <cfRule type="cellIs" dxfId="22" priority="22" stopIfTrue="1" operator="equal">
      <formula>0</formula>
    </cfRule>
  </conditionalFormatting>
  <conditionalFormatting sqref="E38:E39">
    <cfRule type="cellIs" dxfId="21" priority="21" stopIfTrue="1" operator="equal">
      <formula>0</formula>
    </cfRule>
  </conditionalFormatting>
  <conditionalFormatting sqref="D45:D46">
    <cfRule type="cellIs" dxfId="20" priority="19" stopIfTrue="1" operator="equal">
      <formula>0</formula>
    </cfRule>
  </conditionalFormatting>
  <conditionalFormatting sqref="D42:D44">
    <cfRule type="cellIs" dxfId="19" priority="20" stopIfTrue="1" operator="equal">
      <formula>0</formula>
    </cfRule>
  </conditionalFormatting>
  <conditionalFormatting sqref="E42:E44">
    <cfRule type="cellIs" dxfId="18" priority="18" stopIfTrue="1" operator="equal">
      <formula>0</formula>
    </cfRule>
  </conditionalFormatting>
  <conditionalFormatting sqref="E45:E46">
    <cfRule type="cellIs" dxfId="17" priority="17" stopIfTrue="1" operator="equal">
      <formula>0</formula>
    </cfRule>
  </conditionalFormatting>
  <conditionalFormatting sqref="D52:D53">
    <cfRule type="cellIs" dxfId="16" priority="15" stopIfTrue="1" operator="equal">
      <formula>0</formula>
    </cfRule>
  </conditionalFormatting>
  <conditionalFormatting sqref="D49:D51">
    <cfRule type="cellIs" dxfId="15" priority="16" stopIfTrue="1" operator="equal">
      <formula>0</formula>
    </cfRule>
  </conditionalFormatting>
  <conditionalFormatting sqref="E49:E51">
    <cfRule type="cellIs" dxfId="14" priority="14" stopIfTrue="1" operator="equal">
      <formula>0</formula>
    </cfRule>
  </conditionalFormatting>
  <conditionalFormatting sqref="E52:E53">
    <cfRule type="cellIs" dxfId="13" priority="13" stopIfTrue="1" operator="equal">
      <formula>0</formula>
    </cfRule>
  </conditionalFormatting>
  <conditionalFormatting sqref="D56">
    <cfRule type="cellIs" dxfId="12" priority="12" stopIfTrue="1" operator="equal">
      <formula>0</formula>
    </cfRule>
  </conditionalFormatting>
  <conditionalFormatting sqref="E56">
    <cfRule type="cellIs" dxfId="11" priority="11" stopIfTrue="1" operator="equal">
      <formula>0</formula>
    </cfRule>
  </conditionalFormatting>
  <conditionalFormatting sqref="D59">
    <cfRule type="cellIs" dxfId="10" priority="10" stopIfTrue="1" operator="equal">
      <formula>0</formula>
    </cfRule>
  </conditionalFormatting>
  <conditionalFormatting sqref="E59">
    <cfRule type="cellIs" dxfId="9" priority="9" stopIfTrue="1" operator="equal">
      <formula>0</formula>
    </cfRule>
  </conditionalFormatting>
  <conditionalFormatting sqref="D62">
    <cfRule type="cellIs" dxfId="8" priority="8" stopIfTrue="1" operator="equal">
      <formula>0</formula>
    </cfRule>
  </conditionalFormatting>
  <conditionalFormatting sqref="E62">
    <cfRule type="cellIs" dxfId="7" priority="7" stopIfTrue="1" operator="equal">
      <formula>0</formula>
    </cfRule>
  </conditionalFormatting>
  <conditionalFormatting sqref="D65">
    <cfRule type="cellIs" dxfId="6" priority="6" stopIfTrue="1" operator="equal">
      <formula>0</formula>
    </cfRule>
  </conditionalFormatting>
  <conditionalFormatting sqref="E65">
    <cfRule type="cellIs" dxfId="5" priority="5" stopIfTrue="1" operator="equal">
      <formula>0</formula>
    </cfRule>
  </conditionalFormatting>
  <conditionalFormatting sqref="D68">
    <cfRule type="cellIs" dxfId="4" priority="4" stopIfTrue="1" operator="equal">
      <formula>0</formula>
    </cfRule>
  </conditionalFormatting>
  <conditionalFormatting sqref="E68">
    <cfRule type="cellIs" dxfId="3" priority="3" stopIfTrue="1" operator="equal">
      <formula>0</formula>
    </cfRule>
  </conditionalFormatting>
  <conditionalFormatting sqref="D71">
    <cfRule type="cellIs" dxfId="2" priority="2" stopIfTrue="1" operator="equal">
      <formula>0</formula>
    </cfRule>
  </conditionalFormatting>
  <conditionalFormatting sqref="E71">
    <cfRule type="cellIs" dxfId="1" priority="1" stopIfTrue="1" operator="equal">
      <formula>0</formula>
    </cfRule>
  </conditionalFormatting>
  <pageMargins left="0.7" right="0.7" top="0.75" bottom="0.75" header="0.3" footer="0.3"/>
  <pageSetup paperSize="9" fitToHeight="0" orientation="landscape" r:id="rId1"/>
  <rowBreaks count="1" manualBreakCount="1">
    <brk id="25" max="16383" man="1"/>
  </rowBreaks>
</worksheet>
</file>

<file path=xl/worksheets/sheet3.xml><?xml version="1.0" encoding="utf-8"?>
<worksheet xmlns="http://schemas.openxmlformats.org/spreadsheetml/2006/main" xmlns:r="http://schemas.openxmlformats.org/officeDocument/2006/relationships">
  <dimension ref="B1:C53"/>
  <sheetViews>
    <sheetView view="pageBreakPreview" zoomScaleNormal="100" zoomScaleSheetLayoutView="100" workbookViewId="0"/>
  </sheetViews>
  <sheetFormatPr defaultRowHeight="12.75"/>
  <cols>
    <col min="1" max="1" width="6.7109375" customWidth="1"/>
    <col min="2" max="2" width="23.140625" customWidth="1"/>
    <col min="3" max="3" width="66.5703125" customWidth="1"/>
  </cols>
  <sheetData>
    <row r="1" spans="2:3" s="42" customFormat="1" ht="15">
      <c r="B1" s="1720" t="s">
        <v>23</v>
      </c>
      <c r="C1" s="1720"/>
    </row>
    <row r="2" spans="2:3" s="42" customFormat="1" ht="13.5" customHeight="1">
      <c r="B2" s="84"/>
      <c r="C2" s="84"/>
    </row>
    <row r="3" spans="2:3" s="42" customFormat="1" ht="15">
      <c r="B3" s="61" t="s">
        <v>24</v>
      </c>
    </row>
    <row r="4" spans="2:3" s="42" customFormat="1" ht="15">
      <c r="B4" s="61" t="s">
        <v>25</v>
      </c>
      <c r="C4" s="84" t="s">
        <v>2325</v>
      </c>
    </row>
    <row r="5" spans="2:3" s="42" customFormat="1" ht="15">
      <c r="B5" s="61"/>
      <c r="C5" s="84" t="s">
        <v>1597</v>
      </c>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169</v>
      </c>
      <c r="C20" s="84" t="s">
        <v>2261</v>
      </c>
    </row>
    <row r="21" spans="2:3" s="42" customFormat="1" ht="13.5" customHeight="1">
      <c r="B21" s="61"/>
      <c r="C21" s="84" t="s">
        <v>2326</v>
      </c>
    </row>
    <row r="22" spans="2:3" s="42" customFormat="1" ht="13.5" customHeight="1">
      <c r="B22" s="61"/>
      <c r="C22" s="103"/>
    </row>
    <row r="23" spans="2:3" s="42" customFormat="1" ht="13.5" customHeight="1">
      <c r="B23" s="61" t="s">
        <v>2327</v>
      </c>
      <c r="C23" s="112" t="s">
        <v>2328</v>
      </c>
    </row>
    <row r="24" spans="2:3" s="42" customFormat="1" ht="13.5" customHeight="1">
      <c r="B24" s="61"/>
      <c r="C24" s="103"/>
    </row>
    <row r="25" spans="2:3" s="42" customFormat="1" ht="13.5" customHeight="1">
      <c r="B25" s="61" t="s">
        <v>2329</v>
      </c>
      <c r="C25" s="112" t="s">
        <v>2330</v>
      </c>
    </row>
    <row r="26" spans="2:3" s="42" customFormat="1" ht="13.5" customHeight="1">
      <c r="B26" s="61"/>
      <c r="C26" s="112" t="s">
        <v>2331</v>
      </c>
    </row>
    <row r="27" spans="2:3" s="42" customFormat="1" ht="13.5" customHeight="1">
      <c r="B27" s="61"/>
      <c r="C27" s="103"/>
    </row>
    <row r="28" spans="2:3" s="42" customFormat="1" ht="13.5" customHeight="1">
      <c r="B28" s="61" t="s">
        <v>2332</v>
      </c>
      <c r="C28" s="112" t="s">
        <v>2333</v>
      </c>
    </row>
    <row r="29" spans="2:3" s="42" customFormat="1" ht="13.5" customHeight="1">
      <c r="B29" s="61"/>
      <c r="C29" s="124" t="s">
        <v>2334</v>
      </c>
    </row>
    <row r="30" spans="2:3" s="42" customFormat="1" ht="13.5" customHeight="1">
      <c r="B30" s="61"/>
      <c r="C30" s="103"/>
    </row>
    <row r="31" spans="2:3" s="42" customFormat="1" ht="13.5" customHeight="1">
      <c r="B31" s="61" t="s">
        <v>54</v>
      </c>
      <c r="C31" s="84"/>
    </row>
    <row r="32" spans="2:3" s="42" customFormat="1" ht="13.5" customHeight="1">
      <c r="B32" s="61" t="s">
        <v>55</v>
      </c>
      <c r="C32" s="84" t="s">
        <v>56</v>
      </c>
    </row>
    <row r="33" spans="2:3" s="42" customFormat="1" ht="13.5" customHeight="1">
      <c r="B33" s="61"/>
      <c r="C33" s="84" t="s">
        <v>57</v>
      </c>
    </row>
    <row r="34" spans="2:3" s="42" customFormat="1" ht="13.5" customHeight="1">
      <c r="B34" s="61"/>
      <c r="C34" s="84"/>
    </row>
    <row r="35" spans="2:3" s="42" customFormat="1" ht="13.5" customHeight="1">
      <c r="B35" s="61" t="s">
        <v>113</v>
      </c>
      <c r="C35" s="84" t="s">
        <v>2335</v>
      </c>
    </row>
    <row r="36" spans="2:3" s="42" customFormat="1" ht="13.5" customHeight="1">
      <c r="B36" s="61"/>
      <c r="C36" s="84"/>
    </row>
    <row r="37" spans="2:3" s="42" customFormat="1" ht="13.5" customHeight="1">
      <c r="B37" s="61" t="s">
        <v>58</v>
      </c>
      <c r="C37" s="84" t="s">
        <v>2336</v>
      </c>
    </row>
    <row r="38" spans="2:3" s="42" customFormat="1" ht="13.5" customHeight="1">
      <c r="B38" s="61"/>
      <c r="C38" s="84" t="s">
        <v>2337</v>
      </c>
    </row>
    <row r="39" spans="2:3" s="42" customFormat="1" ht="13.5" customHeight="1">
      <c r="B39" s="61"/>
      <c r="C39" s="84"/>
    </row>
    <row r="40" spans="2:3" s="42" customFormat="1" ht="13.5" customHeight="1">
      <c r="B40" s="61" t="s">
        <v>60</v>
      </c>
      <c r="C40" s="84"/>
    </row>
    <row r="41" spans="2:3" s="42" customFormat="1" ht="13.5" customHeight="1">
      <c r="B41" s="61" t="s">
        <v>61</v>
      </c>
      <c r="C41" s="24" t="s">
        <v>97</v>
      </c>
    </row>
    <row r="42" spans="2:3" s="42" customFormat="1" ht="13.5" customHeight="1">
      <c r="B42" s="61"/>
      <c r="C42" s="24"/>
    </row>
    <row r="43" spans="2:3" s="42" customFormat="1" ht="13.5" customHeight="1">
      <c r="B43" s="61" t="s">
        <v>60</v>
      </c>
      <c r="C43" s="24"/>
    </row>
    <row r="44" spans="2:3" s="42" customFormat="1" ht="13.5" customHeight="1">
      <c r="B44" s="61" t="s">
        <v>42</v>
      </c>
      <c r="C44" s="24" t="s">
        <v>97</v>
      </c>
    </row>
    <row r="45" spans="2:3" s="42" customFormat="1" ht="13.5" customHeight="1">
      <c r="B45" s="61"/>
      <c r="C45" s="84"/>
    </row>
    <row r="46" spans="2:3" s="42" customFormat="1" ht="13.5" customHeight="1">
      <c r="B46" s="61" t="s">
        <v>62</v>
      </c>
      <c r="C46" s="84" t="s">
        <v>63</v>
      </c>
    </row>
    <row r="47" spans="2:3" s="42" customFormat="1" ht="13.5" customHeight="1">
      <c r="B47" s="61"/>
      <c r="C47" s="84"/>
    </row>
    <row r="48" spans="2:3" s="42" customFormat="1" ht="13.5" customHeight="1">
      <c r="B48" s="61" t="s">
        <v>2338</v>
      </c>
      <c r="C48" s="84" t="s">
        <v>170</v>
      </c>
    </row>
    <row r="49" spans="2:3" s="42" customFormat="1" ht="13.5" customHeight="1">
      <c r="B49" s="61"/>
      <c r="C49" s="84"/>
    </row>
    <row r="50" spans="2:3" s="42" customFormat="1" ht="13.5" customHeight="1">
      <c r="B50" s="61" t="s">
        <v>111</v>
      </c>
      <c r="C50" s="84" t="s">
        <v>2339</v>
      </c>
    </row>
    <row r="51" spans="2:3" s="42" customFormat="1" ht="13.5" customHeight="1">
      <c r="B51" s="61"/>
      <c r="C51" s="84"/>
    </row>
    <row r="52" spans="2:3" s="42" customFormat="1" ht="13.5" customHeight="1">
      <c r="B52" s="61" t="s">
        <v>112</v>
      </c>
      <c r="C52" s="84" t="s">
        <v>171</v>
      </c>
    </row>
    <row r="53" spans="2:3" ht="15">
      <c r="B53" s="45"/>
      <c r="C53" s="75"/>
    </row>
  </sheetData>
  <sheetProtection algorithmName="SHA-512" hashValue="i3RULu6KXibZg64XzhaG0byO0ZQIW0MvpRQW79RV5By2Pj0p8QqH4stIkSIqIazcCa9cUKF8msYylK5ThhyiPQ==" saltValue="JibE0Bht2ejON3pAl8swNA==" spinCount="100000" sheet="1" objects="1" scenarios="1" formatCells="0" formatColumns="0"/>
  <mergeCells count="1">
    <mergeCell ref="B1:C1"/>
  </mergeCells>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K41"/>
  <sheetViews>
    <sheetView view="pageBreakPreview" zoomScale="60" zoomScaleNormal="100" workbookViewId="0">
      <selection activeCell="D31" sqref="D31"/>
    </sheetView>
  </sheetViews>
  <sheetFormatPr defaultColWidth="0" defaultRowHeight="12.75"/>
  <cols>
    <col min="1" max="1" width="12.5703125" customWidth="1"/>
    <col min="2" max="2" width="65.7109375" customWidth="1"/>
    <col min="3" max="4" width="16.7109375" customWidth="1"/>
    <col min="5" max="5" width="18.5703125" customWidth="1"/>
    <col min="6" max="6" width="9.140625" customWidth="1"/>
    <col min="7" max="7" width="13" hidden="1" customWidth="1"/>
    <col min="8" max="9" width="16.7109375" hidden="1" customWidth="1"/>
    <col min="10" max="10" width="17.85546875" hidden="1" customWidth="1"/>
  </cols>
  <sheetData>
    <row r="1" spans="1:6" s="40" customFormat="1" ht="12.75" customHeight="1">
      <c r="A1" s="46" t="s">
        <v>78</v>
      </c>
      <c r="B1" s="41" t="s">
        <v>1374</v>
      </c>
      <c r="C1" s="102" t="s">
        <v>2323</v>
      </c>
      <c r="D1" s="102" t="s">
        <v>2324</v>
      </c>
      <c r="E1" s="102" t="s">
        <v>1584</v>
      </c>
      <c r="F1" s="722"/>
    </row>
    <row r="2" spans="1:6" s="58" customFormat="1" ht="12.75" customHeight="1">
      <c r="A2" s="723"/>
      <c r="B2" s="55"/>
      <c r="C2" s="724"/>
      <c r="D2" s="724"/>
      <c r="E2" s="724"/>
    </row>
    <row r="3" spans="1:6" s="116" customFormat="1" ht="12.75" customHeight="1">
      <c r="A3" s="105" t="s">
        <v>98</v>
      </c>
      <c r="B3" s="89" t="s">
        <v>102</v>
      </c>
      <c r="C3" s="89"/>
      <c r="D3" s="709"/>
      <c r="E3" s="296"/>
    </row>
    <row r="4" spans="1:6" s="116" customFormat="1" ht="12.75" customHeight="1">
      <c r="A4" s="105"/>
      <c r="B4" s="100"/>
      <c r="C4" s="100"/>
      <c r="D4" s="709"/>
      <c r="E4" s="296"/>
    </row>
    <row r="5" spans="1:6" s="116" customFormat="1" ht="12.75" customHeight="1">
      <c r="A5" s="105" t="s">
        <v>99</v>
      </c>
      <c r="B5" s="112" t="s">
        <v>2259</v>
      </c>
      <c r="C5" s="89"/>
      <c r="D5" s="89"/>
      <c r="E5" s="89"/>
    </row>
    <row r="6" spans="1:6" s="86" customFormat="1" ht="12.75" customHeight="1">
      <c r="A6" s="105"/>
      <c r="B6" s="87"/>
      <c r="C6" s="87"/>
      <c r="D6" s="2"/>
      <c r="E6" s="710"/>
    </row>
    <row r="7" spans="1:6" s="92" customFormat="1" ht="12.75" customHeight="1">
      <c r="A7" s="105" t="s">
        <v>100</v>
      </c>
      <c r="B7" s="89" t="s">
        <v>101</v>
      </c>
      <c r="C7" s="89"/>
      <c r="D7" s="91"/>
      <c r="E7" s="88"/>
    </row>
    <row r="8" spans="1:6" s="116" customFormat="1" ht="12.75" customHeight="1">
      <c r="A8" s="105"/>
      <c r="B8" s="113"/>
      <c r="C8" s="711"/>
      <c r="D8" s="709"/>
      <c r="E8" s="296"/>
    </row>
    <row r="9" spans="1:6" s="116" customFormat="1" ht="12.75" customHeight="1">
      <c r="A9" s="105" t="s">
        <v>2260</v>
      </c>
      <c r="B9" s="112" t="s">
        <v>2261</v>
      </c>
      <c r="C9" s="711"/>
      <c r="D9" s="709"/>
      <c r="E9" s="296"/>
    </row>
    <row r="10" spans="1:6" s="116" customFormat="1" ht="12.75" customHeight="1">
      <c r="A10" s="96"/>
      <c r="B10" s="99"/>
      <c r="C10" s="711"/>
      <c r="D10" s="709"/>
      <c r="E10" s="296"/>
    </row>
    <row r="11" spans="1:6" s="725" customFormat="1" ht="15" customHeight="1">
      <c r="A11" s="105" t="s">
        <v>2340</v>
      </c>
      <c r="B11" s="112" t="s">
        <v>2330</v>
      </c>
      <c r="C11" s="709"/>
      <c r="D11" s="709"/>
      <c r="E11" s="296"/>
    </row>
    <row r="12" spans="1:6" s="725" customFormat="1" ht="15">
      <c r="A12" s="104"/>
      <c r="B12" s="112" t="s">
        <v>2341</v>
      </c>
      <c r="C12" s="709"/>
      <c r="D12" s="709"/>
      <c r="E12" s="296"/>
    </row>
    <row r="13" spans="1:6" s="14" customFormat="1" ht="15">
      <c r="A13" s="12"/>
      <c r="B13" s="112" t="s">
        <v>2342</v>
      </c>
      <c r="C13" s="13"/>
      <c r="D13" s="13"/>
      <c r="E13" s="3"/>
    </row>
    <row r="14" spans="1:6" s="76" customFormat="1" ht="15">
      <c r="A14" s="12"/>
      <c r="B14" s="112" t="s">
        <v>2343</v>
      </c>
      <c r="C14" s="13"/>
      <c r="D14" s="2"/>
      <c r="E14" s="93" t="str">
        <f>IF(OR(ISBLANK(C14),ISBLANK(D14))," ",KOLIC*CENA)</f>
        <v xml:space="preserve"> </v>
      </c>
    </row>
    <row r="15" spans="1:6" s="76" customFormat="1" ht="15">
      <c r="A15" s="12"/>
      <c r="B15" s="112"/>
      <c r="C15" s="13"/>
      <c r="D15" s="2"/>
      <c r="E15" s="93"/>
    </row>
    <row r="16" spans="1:6" s="26" customFormat="1" ht="13.5" customHeight="1">
      <c r="A16" s="726" t="s">
        <v>58</v>
      </c>
      <c r="B16" s="24" t="s">
        <v>2344</v>
      </c>
      <c r="C16" s="43"/>
      <c r="D16" s="6"/>
      <c r="E16" s="60"/>
    </row>
    <row r="17" spans="1:8" s="26" customFormat="1" ht="12.75" customHeight="1">
      <c r="A17" s="23"/>
      <c r="B17" s="98"/>
      <c r="C17" s="52"/>
      <c r="D17" s="6"/>
      <c r="E17" s="44"/>
    </row>
    <row r="18" spans="1:8" s="76" customFormat="1" ht="13.5" customHeight="1">
      <c r="A18" s="105" t="s">
        <v>2345</v>
      </c>
      <c r="B18" s="727" t="s">
        <v>2346</v>
      </c>
      <c r="C18" s="13"/>
      <c r="D18" s="2"/>
      <c r="E18" s="93"/>
    </row>
    <row r="19" spans="1:8" s="26" customFormat="1" ht="12.75" customHeight="1">
      <c r="A19" s="100"/>
      <c r="B19" s="103" t="s">
        <v>2337</v>
      </c>
      <c r="C19" s="52"/>
      <c r="D19" s="6"/>
      <c r="E19" s="44"/>
    </row>
    <row r="20" spans="1:8" s="26" customFormat="1" ht="12.75" customHeight="1">
      <c r="A20" s="100"/>
      <c r="B20" s="24"/>
      <c r="C20" s="52"/>
      <c r="D20" s="6"/>
      <c r="E20" s="44"/>
    </row>
    <row r="21" spans="1:8" s="26" customFormat="1" ht="12.75" customHeight="1">
      <c r="A21" s="100"/>
      <c r="B21" s="24"/>
      <c r="C21" s="52"/>
      <c r="D21" s="6"/>
      <c r="E21" s="44"/>
    </row>
    <row r="22" spans="1:8" s="2" customFormat="1">
      <c r="A22" s="12"/>
      <c r="B22" s="16"/>
      <c r="C22" s="248" t="s">
        <v>180</v>
      </c>
      <c r="D22" s="248" t="s">
        <v>180</v>
      </c>
      <c r="E22" s="248" t="s">
        <v>180</v>
      </c>
      <c r="F22" s="1"/>
      <c r="G22" s="1"/>
      <c r="H22" s="1"/>
    </row>
    <row r="23" spans="1:8" s="2" customFormat="1">
      <c r="A23" s="12"/>
      <c r="B23" s="16"/>
      <c r="C23" s="249" t="s">
        <v>1493</v>
      </c>
      <c r="D23" s="249" t="s">
        <v>1494</v>
      </c>
      <c r="E23" s="249" t="s">
        <v>1495</v>
      </c>
      <c r="F23" s="1"/>
      <c r="G23" s="1"/>
      <c r="H23" s="1"/>
    </row>
    <row r="24" spans="1:8" s="2" customFormat="1">
      <c r="A24" s="12"/>
      <c r="B24" s="16"/>
      <c r="C24" s="250" t="s">
        <v>1496</v>
      </c>
      <c r="D24" s="250" t="s">
        <v>1496</v>
      </c>
      <c r="E24" s="250"/>
      <c r="F24" s="1"/>
      <c r="G24" s="1"/>
      <c r="H24" s="1"/>
    </row>
    <row r="25" spans="1:8" s="260" customFormat="1" ht="13.5" customHeight="1">
      <c r="A25" s="255"/>
      <c r="B25" s="256" t="s">
        <v>2262</v>
      </c>
      <c r="C25" s="413"/>
      <c r="D25" s="413"/>
      <c r="E25" s="271">
        <f>C25+D25</f>
        <v>0</v>
      </c>
    </row>
    <row r="26" spans="1:8" s="260" customFormat="1" ht="12.75" customHeight="1">
      <c r="A26" s="255"/>
      <c r="B26" s="256" t="s">
        <v>2347</v>
      </c>
      <c r="C26" s="701"/>
      <c r="D26" s="701"/>
      <c r="E26" s="271"/>
    </row>
    <row r="27" spans="1:8" s="260" customFormat="1" ht="12.75" customHeight="1">
      <c r="A27" s="255"/>
      <c r="B27" s="256"/>
      <c r="C27" s="701"/>
      <c r="D27" s="701"/>
      <c r="E27" s="271"/>
    </row>
    <row r="28" spans="1:8" s="260" customFormat="1" ht="13.5" customHeight="1">
      <c r="A28" s="255" t="s">
        <v>2264</v>
      </c>
      <c r="B28" s="256" t="s">
        <v>2348</v>
      </c>
      <c r="C28" s="701">
        <f>'pop1A.G+O '!$G$286</f>
        <v>0</v>
      </c>
      <c r="D28" s="701">
        <f>'pop1A.G+O '!$I$286</f>
        <v>0</v>
      </c>
      <c r="E28" s="701">
        <f>'pop1A.G+O '!$E$286</f>
        <v>0</v>
      </c>
    </row>
    <row r="29" spans="1:8" s="260" customFormat="1" ht="13.5" customHeight="1">
      <c r="A29" s="255"/>
      <c r="B29" s="712" t="s">
        <v>2349</v>
      </c>
      <c r="C29" s="701"/>
      <c r="D29" s="701"/>
      <c r="E29" s="701"/>
    </row>
    <row r="30" spans="1:8" s="260" customFormat="1" ht="12.75" customHeight="1">
      <c r="A30" s="255"/>
      <c r="B30" s="256"/>
      <c r="C30" s="701"/>
      <c r="D30" s="701"/>
      <c r="E30" s="271"/>
    </row>
    <row r="31" spans="1:8" s="260" customFormat="1" ht="13.5" customHeight="1">
      <c r="A31" s="713" t="s">
        <v>2268</v>
      </c>
      <c r="B31" s="256" t="s">
        <v>2350</v>
      </c>
      <c r="C31" s="701">
        <v>0</v>
      </c>
      <c r="D31" s="701">
        <f>'pop1B-KAN'!$E$27</f>
        <v>0</v>
      </c>
      <c r="E31" s="701">
        <f>C31+D31</f>
        <v>0</v>
      </c>
    </row>
    <row r="32" spans="1:8" s="260" customFormat="1" ht="39" customHeight="1">
      <c r="A32" s="713"/>
      <c r="B32" s="712" t="s">
        <v>2270</v>
      </c>
      <c r="C32" s="701"/>
      <c r="D32" s="701"/>
      <c r="E32" s="701"/>
    </row>
    <row r="33" spans="1:11" s="260" customFormat="1" ht="12.75" customHeight="1">
      <c r="A33" s="255"/>
      <c r="B33" s="256"/>
      <c r="C33" s="701"/>
      <c r="D33" s="701"/>
      <c r="E33" s="701"/>
    </row>
    <row r="34" spans="1:11" s="260" customFormat="1" ht="13.5" customHeight="1">
      <c r="A34" s="262" t="s">
        <v>2271</v>
      </c>
      <c r="B34" s="263" t="s">
        <v>2351</v>
      </c>
      <c r="C34" s="701">
        <v>0</v>
      </c>
      <c r="D34" s="701">
        <f>'pop1C-ZU'!F36</f>
        <v>0</v>
      </c>
      <c r="E34" s="701">
        <f>C34+D34</f>
        <v>0</v>
      </c>
    </row>
    <row r="35" spans="1:11" s="260" customFormat="1" ht="36" customHeight="1">
      <c r="A35" s="262"/>
      <c r="B35" s="712" t="s">
        <v>2352</v>
      </c>
      <c r="C35" s="701"/>
      <c r="D35" s="701"/>
      <c r="E35" s="271"/>
    </row>
    <row r="36" spans="1:11" s="26" customFormat="1" ht="12.75" customHeight="1" thickBot="1">
      <c r="A36" s="23"/>
      <c r="B36" s="266"/>
      <c r="C36" s="720"/>
      <c r="D36" s="720"/>
      <c r="E36" s="728"/>
    </row>
    <row r="37" spans="1:11" s="26" customFormat="1" ht="12.75" customHeight="1" thickTop="1">
      <c r="A37" s="49"/>
      <c r="B37" s="50"/>
      <c r="C37" s="721"/>
      <c r="D37" s="113"/>
      <c r="E37" s="88"/>
    </row>
    <row r="38" spans="1:11" s="26" customFormat="1" ht="12.75" customHeight="1">
      <c r="A38" s="23"/>
      <c r="B38" s="45" t="s">
        <v>2353</v>
      </c>
      <c r="C38" s="273">
        <f>SUM(C25:C37)</f>
        <v>0</v>
      </c>
      <c r="D38" s="273">
        <f>SUM(D25:D37)</f>
        <v>0</v>
      </c>
      <c r="E38" s="273">
        <f>SUM(E25:E37)</f>
        <v>0</v>
      </c>
    </row>
    <row r="39" spans="1:11" s="26" customFormat="1" ht="12.75" customHeight="1">
      <c r="A39" s="23"/>
      <c r="B39" s="45"/>
      <c r="C39" s="91"/>
      <c r="D39" s="91"/>
      <c r="E39" s="60"/>
    </row>
    <row r="40" spans="1:11" s="2" customFormat="1">
      <c r="A40" s="12"/>
      <c r="B40" s="16"/>
      <c r="C40" s="13"/>
      <c r="D40" s="13"/>
      <c r="E40" s="13"/>
      <c r="F40" s="13"/>
      <c r="H40" s="3"/>
      <c r="I40" s="1"/>
      <c r="J40" s="1"/>
      <c r="K40" s="1"/>
    </row>
    <row r="41" spans="1:11" s="67" customFormat="1" ht="13.5" customHeight="1">
      <c r="A41" s="62"/>
      <c r="B41" s="63"/>
      <c r="C41" s="64"/>
      <c r="D41" s="64"/>
      <c r="E41" s="64"/>
      <c r="F41" s="64"/>
      <c r="G41" s="65"/>
      <c r="H41" s="66"/>
    </row>
  </sheetData>
  <sheetProtection algorithmName="SHA-512" hashValue="No9YXGNgjrgUv2Lsuc1zCm9V7WqafnKGWeSGtp26ZPtZJBJ4aBNB7dc5Z/rYV0MAFcPRAdZe4T3jG3axyWf3Gw==" saltValue="vChD3iOwaySOL0zHDwkvfQ==" spinCount="100000" sheet="1" objects="1" scenarios="1" formatColumns="0" formatRows="0"/>
  <protectedRanges>
    <protectedRange sqref="G40" name="Obseg3_3"/>
    <protectedRange sqref="D1:D2" name="Obseg3_5"/>
    <protectedRange sqref="D3:D17 D29:D39 D19:D21 D25:D27" name="Obseg3"/>
    <protectedRange sqref="D18" name="Obseg3_1"/>
    <protectedRange sqref="D22:D24" name="Obseg3_2"/>
  </protectedRanges>
  <conditionalFormatting sqref="D14:E17 D19:E27 D30:E30 D35:E37 D39:E39">
    <cfRule type="cellIs" dxfId="1212" priority="4" stopIfTrue="1" operator="equal">
      <formula>0</formula>
    </cfRule>
  </conditionalFormatting>
  <conditionalFormatting sqref="D18:E18">
    <cfRule type="cellIs" dxfId="1211" priority="3" stopIfTrue="1" operator="equal">
      <formula>0</formula>
    </cfRule>
  </conditionalFormatting>
  <conditionalFormatting sqref="C25">
    <cfRule type="cellIs" dxfId="1210" priority="2" stopIfTrue="1" operator="equal">
      <formula>0</formula>
    </cfRule>
  </conditionalFormatting>
  <pageMargins left="1.1023622047244095" right="0.39370078740157483" top="0.94488188976377963" bottom="0.98425196850393704" header="0.35433070866141736" footer="0"/>
  <pageSetup paperSize="9" scale="79" orientation="landscape" horizontalDpi="4294967293" r:id="rId1"/>
  <headerFooter alignWithMargins="0">
    <oddHeader>&amp;L            &amp;U"D S O" - BOKALCI&amp;CSKUPNA REKAPITULACIJA&amp;RKVINTA doo</oddHeader>
    <oddFooter>&amp;C&amp;P</oddFooter>
  </headerFooter>
</worksheet>
</file>

<file path=xl/worksheets/sheet5.xml><?xml version="1.0" encoding="utf-8"?>
<worksheet xmlns="http://schemas.openxmlformats.org/spreadsheetml/2006/main" xmlns:r="http://schemas.openxmlformats.org/officeDocument/2006/relationships">
  <sheetPr codeName="List10">
    <pageSetUpPr fitToPage="1"/>
  </sheetPr>
  <dimension ref="A1:L675"/>
  <sheetViews>
    <sheetView view="pageBreakPreview" topLeftCell="A275" zoomScaleNormal="100" zoomScaleSheetLayoutView="100" workbookViewId="0">
      <selection activeCell="B283" sqref="B283"/>
    </sheetView>
  </sheetViews>
  <sheetFormatPr defaultColWidth="0" defaultRowHeight="12.75" outlineLevelRow="1"/>
  <cols>
    <col min="1" max="1" width="8.140625" style="5" customWidth="1"/>
    <col min="2" max="2" width="45.28515625" style="4" customWidth="1"/>
    <col min="3" max="3" width="8.85546875" style="2" customWidth="1"/>
    <col min="4" max="4" width="10.5703125" style="2" customWidth="1"/>
    <col min="5" max="5" width="13" style="3" customWidth="1"/>
    <col min="6" max="6" width="10.28515625" style="1" customWidth="1"/>
    <col min="7" max="7" width="12.28515625" style="893" customWidth="1"/>
    <col min="8" max="8" width="10.28515625" style="1" customWidth="1"/>
    <col min="9" max="9" width="11.7109375" style="893" customWidth="1"/>
    <col min="10" max="11" width="11.5703125" style="1" hidden="1" customWidth="1"/>
    <col min="12" max="12" width="11.5703125" style="1" customWidth="1"/>
    <col min="13" max="16384" width="11.5703125" style="1" hidden="1"/>
  </cols>
  <sheetData>
    <row r="1" spans="1:11" s="40" customFormat="1" ht="12.75" customHeight="1">
      <c r="A1" s="46" t="s">
        <v>78</v>
      </c>
      <c r="B1" s="41" t="s">
        <v>66</v>
      </c>
      <c r="C1" s="102" t="s">
        <v>79</v>
      </c>
      <c r="D1" s="102" t="s">
        <v>80</v>
      </c>
      <c r="E1" s="102" t="s">
        <v>1555</v>
      </c>
      <c r="F1" s="1721" t="s">
        <v>1550</v>
      </c>
      <c r="G1" s="1722"/>
      <c r="H1" s="1723" t="s">
        <v>1551</v>
      </c>
      <c r="I1" s="1724"/>
      <c r="J1" s="1393" t="s">
        <v>1552</v>
      </c>
      <c r="K1" s="297" t="s">
        <v>1553</v>
      </c>
    </row>
    <row r="2" spans="1:11" s="58" customFormat="1" ht="12.75" customHeight="1">
      <c r="A2" s="1394"/>
      <c r="B2" s="55"/>
      <c r="C2" s="56"/>
      <c r="D2" s="56"/>
      <c r="E2" s="57"/>
      <c r="F2" s="888" t="s">
        <v>79</v>
      </c>
      <c r="G2" s="888" t="s">
        <v>1554</v>
      </c>
      <c r="H2" s="887" t="s">
        <v>79</v>
      </c>
      <c r="I2" s="887" t="s">
        <v>1554</v>
      </c>
    </row>
    <row r="3" spans="1:11" s="86" customFormat="1" ht="12.75" customHeight="1">
      <c r="A3" s="1395" t="s">
        <v>98</v>
      </c>
      <c r="B3" s="1396" t="s">
        <v>102</v>
      </c>
      <c r="C3" s="1396"/>
      <c r="D3" s="37"/>
      <c r="E3" s="1397"/>
      <c r="F3" s="844"/>
      <c r="G3" s="1398"/>
      <c r="H3" s="844"/>
      <c r="I3" s="1399"/>
    </row>
    <row r="4" spans="1:11" s="86" customFormat="1" ht="12.75" customHeight="1">
      <c r="A4" s="1395"/>
      <c r="B4" s="1400"/>
      <c r="C4" s="1400"/>
      <c r="D4" s="37"/>
      <c r="E4" s="1397"/>
      <c r="F4" s="844"/>
      <c r="G4" s="1398"/>
      <c r="H4" s="844"/>
      <c r="I4" s="1399"/>
    </row>
    <row r="5" spans="1:11" s="86" customFormat="1" ht="12.75" customHeight="1">
      <c r="A5" s="1395" t="s">
        <v>99</v>
      </c>
      <c r="B5" s="1401" t="s">
        <v>2259</v>
      </c>
      <c r="C5" s="1396"/>
      <c r="D5" s="1396"/>
      <c r="E5" s="1396"/>
      <c r="F5" s="844"/>
      <c r="G5" s="1398"/>
      <c r="H5" s="844"/>
      <c r="I5" s="1399"/>
    </row>
    <row r="6" spans="1:11" s="86" customFormat="1" ht="12.75" customHeight="1">
      <c r="A6" s="1395"/>
      <c r="B6" s="1402"/>
      <c r="C6" s="1402"/>
      <c r="D6" s="37"/>
      <c r="E6" s="1397"/>
      <c r="F6" s="844"/>
      <c r="G6" s="1398"/>
      <c r="H6" s="844"/>
      <c r="I6" s="1399"/>
    </row>
    <row r="7" spans="1:11" s="108" customFormat="1" ht="12.75" customHeight="1">
      <c r="A7" s="1395" t="s">
        <v>100</v>
      </c>
      <c r="B7" s="1396" t="s">
        <v>101</v>
      </c>
      <c r="C7" s="1396"/>
      <c r="D7" s="1403"/>
      <c r="E7" s="123"/>
      <c r="F7" s="1404"/>
      <c r="G7" s="1405"/>
      <c r="H7" s="1404"/>
      <c r="I7" s="1406"/>
    </row>
    <row r="8" spans="1:11" s="76" customFormat="1" ht="12.75" customHeight="1">
      <c r="A8" s="1395"/>
      <c r="B8" s="719"/>
      <c r="C8" s="1407"/>
      <c r="D8" s="36"/>
      <c r="E8" s="245"/>
      <c r="F8" s="398"/>
      <c r="G8" s="1045"/>
      <c r="H8" s="398"/>
      <c r="I8" s="1408"/>
    </row>
    <row r="9" spans="1:11" s="76" customFormat="1" ht="12.75" customHeight="1">
      <c r="A9" s="1395" t="s">
        <v>2354</v>
      </c>
      <c r="B9" s="1401" t="s">
        <v>2261</v>
      </c>
      <c r="C9" s="1407"/>
      <c r="D9" s="36"/>
      <c r="E9" s="245"/>
      <c r="F9" s="398"/>
      <c r="G9" s="1045"/>
      <c r="H9" s="398"/>
      <c r="I9" s="1408"/>
    </row>
    <row r="10" spans="1:11" s="76" customFormat="1" ht="12.75" customHeight="1">
      <c r="A10" s="1395"/>
      <c r="B10" s="1402"/>
      <c r="C10" s="1407"/>
      <c r="D10" s="36"/>
      <c r="E10" s="245"/>
      <c r="F10" s="398"/>
      <c r="G10" s="1045"/>
      <c r="H10" s="398"/>
      <c r="I10" s="1408"/>
    </row>
    <row r="11" spans="1:11" s="76" customFormat="1" ht="12.75" customHeight="1">
      <c r="A11" s="1395" t="s">
        <v>58</v>
      </c>
      <c r="B11" s="1401" t="s">
        <v>59</v>
      </c>
      <c r="C11" s="1407"/>
      <c r="D11" s="36"/>
      <c r="E11" s="245"/>
      <c r="F11" s="398"/>
      <c r="G11" s="1045"/>
      <c r="H11" s="398"/>
      <c r="I11" s="1408"/>
    </row>
    <row r="12" spans="1:11" s="14" customFormat="1">
      <c r="A12" s="1409"/>
      <c r="B12" s="391"/>
      <c r="C12" s="36"/>
      <c r="D12" s="36"/>
      <c r="E12" s="72"/>
      <c r="F12" s="1410"/>
      <c r="G12" s="1411"/>
      <c r="H12" s="1410"/>
      <c r="I12" s="1412"/>
    </row>
    <row r="13" spans="1:11" s="14" customFormat="1">
      <c r="A13" s="1395" t="s">
        <v>2329</v>
      </c>
      <c r="B13" s="1401" t="s">
        <v>2330</v>
      </c>
      <c r="C13" s="36"/>
      <c r="D13" s="36"/>
      <c r="E13" s="72"/>
      <c r="F13" s="1410"/>
      <c r="G13" s="1411"/>
      <c r="H13" s="1410"/>
      <c r="I13" s="1412"/>
    </row>
    <row r="14" spans="1:11" s="14" customFormat="1">
      <c r="A14" s="1413"/>
      <c r="B14" s="1401" t="s">
        <v>2355</v>
      </c>
      <c r="C14" s="36"/>
      <c r="D14" s="36"/>
      <c r="E14" s="72"/>
      <c r="F14" s="1410"/>
      <c r="G14" s="1411"/>
      <c r="H14" s="1410"/>
      <c r="I14" s="1412"/>
    </row>
    <row r="15" spans="1:11" s="14" customFormat="1">
      <c r="A15" s="1414"/>
      <c r="B15" s="391"/>
      <c r="C15" s="36"/>
      <c r="D15" s="36"/>
      <c r="E15" s="72"/>
      <c r="F15" s="1410"/>
      <c r="G15" s="1411"/>
      <c r="H15" s="1410"/>
      <c r="I15" s="1412"/>
    </row>
    <row r="16" spans="1:11" s="14" customFormat="1" ht="13.5" customHeight="1">
      <c r="A16" s="1415" t="s">
        <v>2356</v>
      </c>
      <c r="B16" s="1416" t="s">
        <v>2357</v>
      </c>
      <c r="C16" s="36"/>
      <c r="D16" s="36"/>
      <c r="E16" s="72"/>
      <c r="F16" s="1410"/>
      <c r="G16" s="1411"/>
      <c r="H16" s="1410"/>
      <c r="I16" s="1412"/>
    </row>
    <row r="17" spans="1:9" s="14" customFormat="1" ht="13.5" customHeight="1">
      <c r="A17" s="1415"/>
      <c r="B17" s="1417" t="s">
        <v>2358</v>
      </c>
      <c r="C17" s="36"/>
      <c r="D17" s="36"/>
      <c r="E17" s="72"/>
      <c r="F17" s="1410"/>
      <c r="G17" s="1411"/>
      <c r="H17" s="1410"/>
      <c r="I17" s="1412"/>
    </row>
    <row r="18" spans="1:9" s="14" customFormat="1">
      <c r="A18" s="1414"/>
      <c r="B18" s="391"/>
      <c r="C18" s="36"/>
      <c r="D18" s="36"/>
      <c r="E18" s="72"/>
      <c r="F18" s="1410"/>
      <c r="G18" s="1411"/>
      <c r="H18" s="1410"/>
      <c r="I18" s="1412"/>
    </row>
    <row r="19" spans="1:9" ht="78.75" customHeight="1">
      <c r="A19" s="1418"/>
      <c r="B19" s="1726" t="s">
        <v>2359</v>
      </c>
      <c r="C19" s="1726"/>
      <c r="D19" s="1726"/>
      <c r="E19" s="1419"/>
      <c r="F19" s="243"/>
      <c r="G19" s="1044"/>
      <c r="H19" s="243"/>
      <c r="I19" s="1420"/>
    </row>
    <row r="20" spans="1:9" ht="13.5" customHeight="1">
      <c r="A20" s="1418"/>
      <c r="B20" s="1421"/>
      <c r="C20" s="1421"/>
      <c r="D20" s="1421"/>
      <c r="E20" s="1419"/>
      <c r="F20" s="243"/>
      <c r="G20" s="1044"/>
      <c r="H20" s="243"/>
      <c r="I20" s="1420"/>
    </row>
    <row r="21" spans="1:9" ht="54" customHeight="1">
      <c r="A21" s="1418"/>
      <c r="B21" s="1726" t="s">
        <v>2360</v>
      </c>
      <c r="C21" s="1726"/>
      <c r="D21" s="1726"/>
      <c r="E21" s="1419"/>
      <c r="F21" s="243"/>
      <c r="G21" s="1044"/>
      <c r="H21" s="243"/>
      <c r="I21" s="1420"/>
    </row>
    <row r="22" spans="1:9" ht="12.75" customHeight="1">
      <c r="A22" s="1418"/>
      <c r="B22" s="1421"/>
      <c r="C22" s="1421"/>
      <c r="D22" s="1421"/>
      <c r="E22" s="1419"/>
      <c r="F22" s="243"/>
      <c r="G22" s="1044"/>
      <c r="H22" s="243"/>
      <c r="I22" s="1420"/>
    </row>
    <row r="23" spans="1:9" s="26" customFormat="1" ht="13.5" customHeight="1">
      <c r="A23" s="1422"/>
      <c r="B23" s="253"/>
      <c r="C23" s="576"/>
      <c r="D23" s="576"/>
      <c r="E23" s="1423"/>
      <c r="F23" s="253"/>
      <c r="G23" s="1424"/>
      <c r="H23" s="253"/>
      <c r="I23" s="1425"/>
    </row>
    <row r="24" spans="1:9" ht="15">
      <c r="A24" s="1426"/>
      <c r="B24" s="1427" t="s">
        <v>2361</v>
      </c>
      <c r="C24" s="1428"/>
      <c r="D24" s="1428"/>
      <c r="E24" s="72"/>
      <c r="F24" s="243"/>
      <c r="G24" s="1044"/>
      <c r="H24" s="243"/>
      <c r="I24" s="1420"/>
    </row>
    <row r="25" spans="1:9">
      <c r="A25" s="1414"/>
      <c r="B25" s="243"/>
      <c r="C25" s="243"/>
      <c r="D25" s="37"/>
      <c r="E25" s="72"/>
      <c r="F25" s="243"/>
      <c r="G25" s="1044"/>
      <c r="H25" s="243"/>
      <c r="I25" s="1420"/>
    </row>
    <row r="26" spans="1:9">
      <c r="A26" s="1414"/>
      <c r="B26" s="1429" t="s">
        <v>2362</v>
      </c>
      <c r="C26" s="36"/>
      <c r="D26" s="37"/>
      <c r="E26" s="72"/>
      <c r="F26" s="243"/>
      <c r="G26" s="1044"/>
      <c r="H26" s="243"/>
      <c r="I26" s="1420"/>
    </row>
    <row r="27" spans="1:9">
      <c r="A27" s="1415" t="s">
        <v>2329</v>
      </c>
      <c r="B27" s="1401" t="s">
        <v>2330</v>
      </c>
      <c r="C27" s="36"/>
      <c r="D27" s="37"/>
      <c r="E27" s="72"/>
      <c r="F27" s="243"/>
      <c r="G27" s="1044"/>
      <c r="H27" s="243"/>
      <c r="I27" s="1420"/>
    </row>
    <row r="28" spans="1:9" s="14" customFormat="1">
      <c r="A28" s="1413"/>
      <c r="B28" s="1401" t="s">
        <v>2363</v>
      </c>
      <c r="C28" s="36"/>
      <c r="D28" s="1410"/>
      <c r="E28" s="1410"/>
      <c r="F28" s="1410"/>
      <c r="G28" s="1411"/>
      <c r="H28" s="1410"/>
      <c r="I28" s="1412"/>
    </row>
    <row r="29" spans="1:9" s="14" customFormat="1">
      <c r="A29" s="1413"/>
      <c r="B29" s="1430" t="s">
        <v>2364</v>
      </c>
      <c r="C29" s="36"/>
      <c r="D29" s="1410"/>
      <c r="E29" s="1410"/>
      <c r="F29" s="1410"/>
      <c r="G29" s="1411"/>
      <c r="H29" s="1410"/>
      <c r="I29" s="1412"/>
    </row>
    <row r="30" spans="1:9" s="14" customFormat="1" ht="42" customHeight="1">
      <c r="A30" s="1413"/>
      <c r="B30" s="1726" t="s">
        <v>2365</v>
      </c>
      <c r="C30" s="1726"/>
      <c r="D30" s="1726"/>
      <c r="E30" s="1410"/>
      <c r="F30" s="1410"/>
      <c r="G30" s="1411"/>
      <c r="H30" s="1410"/>
      <c r="I30" s="1412"/>
    </row>
    <row r="31" spans="1:9" s="14" customFormat="1" ht="58.5" customHeight="1">
      <c r="A31" s="1413"/>
      <c r="B31" s="1726" t="s">
        <v>2366</v>
      </c>
      <c r="C31" s="1726"/>
      <c r="D31" s="1726"/>
      <c r="E31" s="1410"/>
      <c r="F31" s="1410"/>
      <c r="G31" s="1411"/>
      <c r="H31" s="1410"/>
      <c r="I31" s="1412"/>
    </row>
    <row r="32" spans="1:9" s="14" customFormat="1" ht="74.25" customHeight="1">
      <c r="A32" s="1413"/>
      <c r="B32" s="1726" t="s">
        <v>2367</v>
      </c>
      <c r="C32" s="1726"/>
      <c r="D32" s="1726"/>
      <c r="E32" s="1410"/>
      <c r="F32" s="1410"/>
      <c r="G32" s="1411"/>
      <c r="H32" s="1410"/>
      <c r="I32" s="1412"/>
    </row>
    <row r="33" spans="1:11" s="14" customFormat="1" ht="12.75" customHeight="1">
      <c r="A33" s="1413"/>
      <c r="B33" s="1421"/>
      <c r="C33" s="1421"/>
      <c r="D33" s="1421"/>
      <c r="E33" s="1410"/>
      <c r="F33" s="1410"/>
      <c r="G33" s="1411"/>
      <c r="H33" s="1410"/>
      <c r="I33" s="1412"/>
    </row>
    <row r="34" spans="1:11" s="14" customFormat="1">
      <c r="A34" s="1413"/>
      <c r="B34" s="1401"/>
      <c r="C34" s="36" t="s">
        <v>79</v>
      </c>
      <c r="D34" s="36" t="s">
        <v>191</v>
      </c>
      <c r="E34" s="245" t="s">
        <v>192</v>
      </c>
      <c r="F34" s="1721" t="s">
        <v>1550</v>
      </c>
      <c r="G34" s="1722"/>
      <c r="H34" s="1723" t="s">
        <v>1551</v>
      </c>
      <c r="I34" s="1724"/>
      <c r="J34" s="1393" t="s">
        <v>1552</v>
      </c>
      <c r="K34" s="297" t="s">
        <v>1553</v>
      </c>
    </row>
    <row r="35" spans="1:11" s="14" customFormat="1">
      <c r="A35" s="1414"/>
      <c r="B35" s="1396" t="s">
        <v>2368</v>
      </c>
      <c r="C35" s="1431"/>
      <c r="D35" s="37" t="s">
        <v>2369</v>
      </c>
      <c r="E35" s="72"/>
      <c r="F35" s="860" t="s">
        <v>79</v>
      </c>
      <c r="G35" s="860" t="s">
        <v>1554</v>
      </c>
      <c r="H35" s="874" t="s">
        <v>79</v>
      </c>
      <c r="I35" s="874" t="s">
        <v>1554</v>
      </c>
    </row>
    <row r="36" spans="1:11" s="135" customFormat="1" ht="108.75" customHeight="1">
      <c r="A36" s="336" t="s">
        <v>83</v>
      </c>
      <c r="B36" s="337" t="s">
        <v>2370</v>
      </c>
      <c r="C36" s="304"/>
      <c r="D36" s="304"/>
      <c r="E36" s="327"/>
      <c r="F36" s="861"/>
      <c r="G36" s="907"/>
      <c r="H36" s="875"/>
      <c r="I36" s="895"/>
    </row>
    <row r="37" spans="1:11" s="135" customFormat="1" ht="279" customHeight="1">
      <c r="A37" s="336"/>
      <c r="B37" s="337" t="s">
        <v>2371</v>
      </c>
      <c r="C37" s="304"/>
      <c r="D37" s="304"/>
      <c r="E37" s="327"/>
      <c r="F37" s="861"/>
      <c r="G37" s="907"/>
      <c r="H37" s="875"/>
      <c r="I37" s="895"/>
    </row>
    <row r="38" spans="1:11" s="135" customFormat="1" ht="65.25" customHeight="1">
      <c r="A38" s="336"/>
      <c r="B38" s="337" t="s">
        <v>2372</v>
      </c>
      <c r="C38" s="304"/>
      <c r="D38" s="304"/>
      <c r="E38" s="327"/>
      <c r="F38" s="861"/>
      <c r="G38" s="907"/>
      <c r="H38" s="875"/>
      <c r="I38" s="895"/>
    </row>
    <row r="39" spans="1:11" s="135" customFormat="1" ht="27" customHeight="1">
      <c r="A39" s="336"/>
      <c r="B39" s="337" t="s">
        <v>2373</v>
      </c>
      <c r="C39" s="304"/>
      <c r="D39" s="304"/>
      <c r="E39" s="327"/>
      <c r="F39" s="861"/>
      <c r="G39" s="907"/>
      <c r="H39" s="875"/>
      <c r="I39" s="895"/>
    </row>
    <row r="40" spans="1:11" s="135" customFormat="1" ht="27" customHeight="1">
      <c r="A40" s="336"/>
      <c r="B40" s="337" t="s">
        <v>2374</v>
      </c>
      <c r="C40" s="304"/>
      <c r="D40" s="304"/>
      <c r="E40" s="327"/>
      <c r="F40" s="861"/>
      <c r="G40" s="907"/>
      <c r="H40" s="875"/>
      <c r="I40" s="895"/>
    </row>
    <row r="41" spans="1:11" s="76" customFormat="1" ht="37.5" customHeight="1">
      <c r="A41" s="276"/>
      <c r="B41" s="1294" t="s">
        <v>2375</v>
      </c>
      <c r="C41" s="300"/>
      <c r="D41" s="1304"/>
      <c r="E41" s="301"/>
      <c r="F41" s="862"/>
      <c r="G41" s="908"/>
      <c r="H41" s="876"/>
      <c r="I41" s="896"/>
    </row>
    <row r="42" spans="1:11" s="76" customFormat="1" ht="50.25" customHeight="1">
      <c r="A42" s="276"/>
      <c r="B42" s="1294" t="s">
        <v>2522</v>
      </c>
      <c r="C42" s="300"/>
      <c r="D42" s="1304"/>
      <c r="E42" s="301"/>
      <c r="F42" s="862"/>
      <c r="G42" s="908"/>
      <c r="H42" s="876"/>
      <c r="I42" s="896"/>
    </row>
    <row r="43" spans="1:11">
      <c r="A43" s="276"/>
      <c r="B43" s="308" t="s">
        <v>2376</v>
      </c>
      <c r="C43" s="309">
        <v>1</v>
      </c>
      <c r="D43" s="1316"/>
      <c r="E43" s="1289" t="str">
        <f>IF(OR(ISBLANK(C43),ISBLANK(D43))," ",KOLIC*CENA)</f>
        <v xml:space="preserve"> </v>
      </c>
      <c r="F43" s="863">
        <v>0</v>
      </c>
      <c r="G43" s="909">
        <f>D43*F43</f>
        <v>0</v>
      </c>
      <c r="H43" s="877">
        <v>1</v>
      </c>
      <c r="I43" s="897">
        <f>D43*H43</f>
        <v>0</v>
      </c>
    </row>
    <row r="44" spans="1:11">
      <c r="A44" s="276"/>
      <c r="B44" s="309"/>
      <c r="C44" s="300"/>
      <c r="D44" s="1304"/>
      <c r="E44" s="305"/>
      <c r="F44" s="864"/>
      <c r="G44" s="910"/>
      <c r="H44" s="878"/>
      <c r="I44" s="898"/>
    </row>
    <row r="45" spans="1:11" s="129" customFormat="1" ht="40.5" customHeight="1">
      <c r="A45" s="1298" t="s">
        <v>85</v>
      </c>
      <c r="B45" s="1298" t="s">
        <v>210</v>
      </c>
      <c r="C45" s="1296"/>
      <c r="D45" s="1317"/>
      <c r="E45" s="1296" t="str">
        <f>IF(OR(ISBLANK(C45),ISBLANK(D45))," ",KOLIC*CENA)</f>
        <v xml:space="preserve"> </v>
      </c>
      <c r="F45" s="865"/>
      <c r="G45" s="911"/>
      <c r="H45" s="879"/>
      <c r="I45" s="899"/>
    </row>
    <row r="46" spans="1:11" s="76" customFormat="1" ht="30" customHeight="1">
      <c r="A46" s="276"/>
      <c r="B46" s="1294" t="s">
        <v>2521</v>
      </c>
      <c r="C46" s="300"/>
      <c r="D46" s="1304"/>
      <c r="E46" s="301"/>
      <c r="F46" s="862"/>
      <c r="G46" s="908"/>
      <c r="H46" s="876"/>
      <c r="I46" s="896"/>
    </row>
    <row r="47" spans="1:11">
      <c r="A47" s="276"/>
      <c r="B47" s="308" t="s">
        <v>2377</v>
      </c>
      <c r="C47" s="309">
        <v>0</v>
      </c>
      <c r="D47" s="1309"/>
      <c r="E47" s="305" t="str">
        <f>IF(OR(ISBLANK(C47),ISBLANK(D47))," ",KOLIC*CENA)</f>
        <v xml:space="preserve"> </v>
      </c>
      <c r="F47" s="863">
        <v>0</v>
      </c>
      <c r="G47" s="909">
        <f>D47*F47</f>
        <v>0</v>
      </c>
      <c r="H47" s="877">
        <v>0</v>
      </c>
      <c r="I47" s="897">
        <f>D47*H47</f>
        <v>0</v>
      </c>
    </row>
    <row r="48" spans="1:11" s="129" customFormat="1">
      <c r="A48" s="730"/>
      <c r="B48" s="731"/>
      <c r="C48" s="1296"/>
      <c r="D48" s="1317"/>
      <c r="E48" s="1296" t="str">
        <f>IF(OR(ISBLANK(C48),ISBLANK(D48))," ",KOLIC*CENA)</f>
        <v xml:space="preserve"> </v>
      </c>
      <c r="F48" s="865"/>
      <c r="G48" s="911"/>
      <c r="H48" s="879"/>
      <c r="I48" s="899"/>
    </row>
    <row r="49" spans="1:9" s="129" customFormat="1">
      <c r="A49" s="730"/>
      <c r="B49" s="731"/>
      <c r="C49" s="1296"/>
      <c r="D49" s="1296"/>
      <c r="E49" s="1296"/>
      <c r="F49" s="865"/>
      <c r="G49" s="911"/>
      <c r="H49" s="879"/>
      <c r="I49" s="899"/>
    </row>
    <row r="50" spans="1:9" s="26" customFormat="1" ht="15">
      <c r="A50" s="255"/>
      <c r="B50" s="732" t="s">
        <v>2378</v>
      </c>
      <c r="C50" s="258"/>
      <c r="D50" s="258"/>
      <c r="E50" s="279"/>
      <c r="F50" s="866"/>
      <c r="G50" s="912"/>
      <c r="H50" s="880"/>
      <c r="I50" s="900"/>
    </row>
    <row r="51" spans="1:9">
      <c r="A51" s="330"/>
      <c r="B51" s="351" t="s">
        <v>152</v>
      </c>
      <c r="C51" s="304"/>
      <c r="D51" s="304"/>
      <c r="E51" s="305"/>
      <c r="F51" s="864"/>
      <c r="G51" s="910"/>
      <c r="H51" s="878"/>
      <c r="I51" s="898"/>
    </row>
    <row r="52" spans="1:9" ht="121.5" customHeight="1">
      <c r="A52" s="330"/>
      <c r="B52" s="1725" t="s">
        <v>2379</v>
      </c>
      <c r="C52" s="1725"/>
      <c r="D52" s="1725"/>
      <c r="E52" s="305"/>
      <c r="F52" s="864"/>
      <c r="G52" s="910"/>
      <c r="H52" s="878"/>
      <c r="I52" s="898"/>
    </row>
    <row r="53" spans="1:9" ht="12.75" customHeight="1">
      <c r="A53" s="330"/>
      <c r="B53" s="1432" t="s">
        <v>2380</v>
      </c>
      <c r="C53" s="1294"/>
      <c r="D53" s="1294"/>
      <c r="E53" s="305"/>
      <c r="F53" s="864"/>
      <c r="G53" s="910"/>
      <c r="H53" s="878"/>
      <c r="I53" s="898"/>
    </row>
    <row r="54" spans="1:9" s="135" customFormat="1" ht="157.5" customHeight="1">
      <c r="A54" s="372" t="s">
        <v>83</v>
      </c>
      <c r="B54" s="1298" t="s">
        <v>2381</v>
      </c>
      <c r="C54" s="332"/>
      <c r="D54" s="1304"/>
      <c r="E54" s="327" t="str">
        <f>IF(OR(ISBLANK(C54),ISBLANK(D54))," ",KOLIC*CENA)</f>
        <v xml:space="preserve"> </v>
      </c>
      <c r="F54" s="861"/>
      <c r="G54" s="907"/>
      <c r="H54" s="875"/>
      <c r="I54" s="895"/>
    </row>
    <row r="55" spans="1:9" s="135" customFormat="1" ht="41.25" customHeight="1">
      <c r="A55" s="372"/>
      <c r="B55" s="1298" t="s">
        <v>2382</v>
      </c>
      <c r="C55" s="332"/>
      <c r="D55" s="1304"/>
      <c r="E55" s="327"/>
      <c r="F55" s="861"/>
      <c r="G55" s="907"/>
      <c r="H55" s="875"/>
      <c r="I55" s="895"/>
    </row>
    <row r="56" spans="1:9">
      <c r="A56" s="276"/>
      <c r="B56" s="308" t="s">
        <v>1432</v>
      </c>
      <c r="C56" s="309">
        <v>88</v>
      </c>
      <c r="D56" s="1309"/>
      <c r="E56" s="305" t="str">
        <f>IF(OR(ISBLANK(C56),ISBLANK(D56))," ",KOLIC*CENA)</f>
        <v xml:space="preserve"> </v>
      </c>
      <c r="F56" s="863">
        <v>0</v>
      </c>
      <c r="G56" s="909">
        <f>D56*F56</f>
        <v>0</v>
      </c>
      <c r="H56" s="877">
        <v>88</v>
      </c>
      <c r="I56" s="897">
        <f>D56*H56</f>
        <v>0</v>
      </c>
    </row>
    <row r="57" spans="1:9">
      <c r="A57" s="276"/>
      <c r="B57" s="309"/>
      <c r="C57" s="300"/>
      <c r="D57" s="1304"/>
      <c r="E57" s="305"/>
      <c r="F57" s="864"/>
      <c r="G57" s="910"/>
      <c r="H57" s="878"/>
      <c r="I57" s="898"/>
    </row>
    <row r="58" spans="1:9" s="134" customFormat="1" hidden="1" outlineLevel="1">
      <c r="A58" s="323" t="s">
        <v>2383</v>
      </c>
      <c r="B58" s="324" t="s">
        <v>2384</v>
      </c>
      <c r="C58" s="325">
        <v>86.1</v>
      </c>
      <c r="D58" s="1306"/>
      <c r="E58" s="327"/>
      <c r="F58" s="867"/>
      <c r="G58" s="913"/>
      <c r="H58" s="881"/>
      <c r="I58" s="901"/>
    </row>
    <row r="59" spans="1:9" collapsed="1">
      <c r="A59" s="276"/>
      <c r="B59" s="309"/>
      <c r="C59" s="300"/>
      <c r="D59" s="1304"/>
      <c r="E59" s="305"/>
      <c r="F59" s="864"/>
      <c r="G59" s="910"/>
      <c r="H59" s="878"/>
      <c r="I59" s="898"/>
    </row>
    <row r="60" spans="1:9" ht="144" customHeight="1">
      <c r="A60" s="276" t="s">
        <v>85</v>
      </c>
      <c r="B60" s="1294" t="s">
        <v>2385</v>
      </c>
      <c r="C60" s="300"/>
      <c r="D60" s="1304"/>
      <c r="E60" s="305" t="str">
        <f>IF(OR(ISBLANK(C60),ISBLANK(D60))," ",KOLIC*CENA)</f>
        <v xml:space="preserve"> </v>
      </c>
      <c r="F60" s="864"/>
      <c r="G60" s="910"/>
      <c r="H60" s="878"/>
      <c r="I60" s="898"/>
    </row>
    <row r="61" spans="1:9" s="135" customFormat="1" ht="41.25" customHeight="1">
      <c r="A61" s="372"/>
      <c r="B61" s="1298" t="s">
        <v>2382</v>
      </c>
      <c r="C61" s="332"/>
      <c r="D61" s="1304"/>
      <c r="E61" s="327"/>
      <c r="F61" s="861"/>
      <c r="G61" s="907"/>
      <c r="H61" s="875"/>
      <c r="I61" s="895"/>
    </row>
    <row r="62" spans="1:9">
      <c r="A62" s="276"/>
      <c r="B62" s="308" t="s">
        <v>2386</v>
      </c>
      <c r="C62" s="309">
        <v>2.25</v>
      </c>
      <c r="D62" s="1309"/>
      <c r="E62" s="305" t="str">
        <f>IF(OR(ISBLANK(C62),ISBLANK(D62))," ",KOLIC*CENA)</f>
        <v xml:space="preserve"> </v>
      </c>
      <c r="F62" s="863"/>
      <c r="G62" s="909">
        <f>D62*F62</f>
        <v>0</v>
      </c>
      <c r="H62" s="877">
        <v>2.25</v>
      </c>
      <c r="I62" s="897">
        <f>D62*H62</f>
        <v>0</v>
      </c>
    </row>
    <row r="63" spans="1:9">
      <c r="A63" s="276"/>
      <c r="B63" s="309"/>
      <c r="C63" s="300"/>
      <c r="D63" s="1304"/>
      <c r="E63" s="305"/>
      <c r="F63" s="864"/>
      <c r="G63" s="910"/>
      <c r="H63" s="878"/>
      <c r="I63" s="898"/>
    </row>
    <row r="64" spans="1:9" s="26" customFormat="1" ht="15">
      <c r="A64" s="255"/>
      <c r="B64" s="732" t="s">
        <v>2387</v>
      </c>
      <c r="C64" s="258"/>
      <c r="D64" s="1318"/>
      <c r="E64" s="279"/>
      <c r="F64" s="866"/>
      <c r="G64" s="912"/>
      <c r="H64" s="880"/>
      <c r="I64" s="900"/>
    </row>
    <row r="65" spans="1:9" s="26" customFormat="1" ht="15">
      <c r="A65" s="255"/>
      <c r="B65" s="1432" t="s">
        <v>2388</v>
      </c>
      <c r="C65" s="258"/>
      <c r="D65" s="1318"/>
      <c r="E65" s="279"/>
      <c r="F65" s="866"/>
      <c r="G65" s="912"/>
      <c r="H65" s="880"/>
      <c r="I65" s="900"/>
    </row>
    <row r="66" spans="1:9" ht="129.75" customHeight="1">
      <c r="A66" s="276" t="s">
        <v>87</v>
      </c>
      <c r="B66" s="1294" t="s">
        <v>2389</v>
      </c>
      <c r="C66" s="300"/>
      <c r="D66" s="1304"/>
      <c r="E66" s="305" t="str">
        <f>IF(OR(ISBLANK(C66),ISBLANK(D66))," ",KOLIC*CENA)</f>
        <v xml:space="preserve"> </v>
      </c>
      <c r="F66" s="864"/>
      <c r="G66" s="910"/>
      <c r="H66" s="878"/>
      <c r="I66" s="898"/>
    </row>
    <row r="67" spans="1:9">
      <c r="A67" s="276"/>
      <c r="B67" s="308" t="s">
        <v>1432</v>
      </c>
      <c r="C67" s="309">
        <v>50</v>
      </c>
      <c r="D67" s="1309"/>
      <c r="E67" s="305" t="str">
        <f>IF(OR(ISBLANK(C67),ISBLANK(D67))," ",KOLIC*CENA)</f>
        <v xml:space="preserve"> </v>
      </c>
      <c r="F67" s="863"/>
      <c r="G67" s="909">
        <f>D67*F67</f>
        <v>0</v>
      </c>
      <c r="H67" s="877">
        <v>50</v>
      </c>
      <c r="I67" s="897">
        <f>D67*H67</f>
        <v>0</v>
      </c>
    </row>
    <row r="68" spans="1:9">
      <c r="A68" s="276"/>
      <c r="B68" s="309"/>
      <c r="C68" s="300"/>
      <c r="D68" s="1304"/>
      <c r="E68" s="305"/>
      <c r="F68" s="864"/>
      <c r="G68" s="910"/>
      <c r="H68" s="878"/>
      <c r="I68" s="898"/>
    </row>
    <row r="69" spans="1:9" ht="173.25" customHeight="1">
      <c r="A69" s="276" t="s">
        <v>88</v>
      </c>
      <c r="B69" s="1294" t="s">
        <v>2390</v>
      </c>
      <c r="C69" s="300"/>
      <c r="D69" s="1304"/>
      <c r="E69" s="305" t="str">
        <f>IF(OR(ISBLANK(C69),ISBLANK(D69))," ",KOLIC*CENA)</f>
        <v xml:space="preserve"> </v>
      </c>
      <c r="F69" s="864"/>
      <c r="G69" s="910"/>
      <c r="H69" s="878"/>
      <c r="I69" s="898"/>
    </row>
    <row r="70" spans="1:9" ht="105" customHeight="1">
      <c r="A70" s="276"/>
      <c r="B70" s="1294" t="s">
        <v>2391</v>
      </c>
      <c r="C70" s="300"/>
      <c r="D70" s="1304"/>
      <c r="E70" s="305"/>
      <c r="F70" s="864"/>
      <c r="G70" s="910"/>
      <c r="H70" s="878"/>
      <c r="I70" s="898"/>
    </row>
    <row r="71" spans="1:9">
      <c r="A71" s="276"/>
      <c r="B71" s="308" t="s">
        <v>2386</v>
      </c>
      <c r="C71" s="309">
        <v>19</v>
      </c>
      <c r="D71" s="1309"/>
      <c r="E71" s="305" t="str">
        <f>IF(OR(ISBLANK(C71),ISBLANK(D71))," ",KOLIC*CENA)</f>
        <v xml:space="preserve"> </v>
      </c>
      <c r="F71" s="863"/>
      <c r="G71" s="909">
        <f>D71*F71</f>
        <v>0</v>
      </c>
      <c r="H71" s="877">
        <v>19</v>
      </c>
      <c r="I71" s="897">
        <f>D71*H71</f>
        <v>0</v>
      </c>
    </row>
    <row r="72" spans="1:9">
      <c r="A72" s="276"/>
      <c r="B72" s="309"/>
      <c r="C72" s="300"/>
      <c r="D72" s="1304"/>
      <c r="E72" s="305"/>
      <c r="F72" s="864"/>
      <c r="G72" s="910"/>
      <c r="H72" s="878"/>
      <c r="I72" s="898"/>
    </row>
    <row r="73" spans="1:9" s="134" customFormat="1" hidden="1" outlineLevel="1">
      <c r="A73" s="323" t="s">
        <v>2383</v>
      </c>
      <c r="B73" s="324" t="s">
        <v>2392</v>
      </c>
      <c r="C73" s="325">
        <v>17.22</v>
      </c>
      <c r="D73" s="1306"/>
      <c r="E73" s="327"/>
      <c r="F73" s="867"/>
      <c r="G73" s="913"/>
      <c r="H73" s="881"/>
      <c r="I73" s="901"/>
    </row>
    <row r="74" spans="1:9" s="134" customFormat="1" hidden="1" outlineLevel="1">
      <c r="A74" s="323"/>
      <c r="B74" s="324"/>
      <c r="C74" s="325"/>
      <c r="D74" s="1306"/>
      <c r="E74" s="327"/>
      <c r="F74" s="867"/>
      <c r="G74" s="913"/>
      <c r="H74" s="881"/>
      <c r="I74" s="901"/>
    </row>
    <row r="75" spans="1:9" collapsed="1">
      <c r="A75" s="276"/>
      <c r="B75" s="309"/>
      <c r="C75" s="300"/>
      <c r="D75" s="1304"/>
      <c r="E75" s="305"/>
      <c r="F75" s="864"/>
      <c r="G75" s="910"/>
      <c r="H75" s="878"/>
      <c r="I75" s="898"/>
    </row>
    <row r="76" spans="1:9" s="135" customFormat="1" ht="134.25" customHeight="1">
      <c r="A76" s="336" t="s">
        <v>89</v>
      </c>
      <c r="B76" s="337" t="s">
        <v>2393</v>
      </c>
      <c r="C76" s="304"/>
      <c r="D76" s="1304"/>
      <c r="E76" s="327" t="str">
        <f>IF(OR(ISBLANK(C76),ISBLANK(D76))," ",KOLIC*CENA)</f>
        <v xml:space="preserve"> </v>
      </c>
      <c r="F76" s="861"/>
      <c r="G76" s="907"/>
      <c r="H76" s="875"/>
      <c r="I76" s="895"/>
    </row>
    <row r="77" spans="1:9">
      <c r="A77" s="276"/>
      <c r="B77" s="308" t="s">
        <v>2386</v>
      </c>
      <c r="C77" s="309">
        <v>23</v>
      </c>
      <c r="D77" s="1309"/>
      <c r="E77" s="305" t="str">
        <f>IF(OR(ISBLANK(C77),ISBLANK(D77))," ",KOLIC*CENA)</f>
        <v xml:space="preserve"> </v>
      </c>
      <c r="F77" s="863"/>
      <c r="G77" s="909">
        <f>D77*F77</f>
        <v>0</v>
      </c>
      <c r="H77" s="877">
        <v>23</v>
      </c>
      <c r="I77" s="897">
        <f>D77*H77</f>
        <v>0</v>
      </c>
    </row>
    <row r="78" spans="1:9">
      <c r="A78" s="276"/>
      <c r="B78" s="309"/>
      <c r="C78" s="300"/>
      <c r="D78" s="1304"/>
      <c r="E78" s="305"/>
      <c r="F78" s="864"/>
      <c r="G78" s="910"/>
      <c r="H78" s="878"/>
      <c r="I78" s="898"/>
    </row>
    <row r="79" spans="1:9" s="134" customFormat="1" hidden="1" outlineLevel="1">
      <c r="A79" s="323" t="s">
        <v>2383</v>
      </c>
      <c r="B79" s="324" t="s">
        <v>2394</v>
      </c>
      <c r="C79" s="325">
        <v>21.53</v>
      </c>
      <c r="D79" s="1306"/>
      <c r="E79" s="327"/>
      <c r="F79" s="867"/>
      <c r="G79" s="913"/>
      <c r="H79" s="881"/>
      <c r="I79" s="901"/>
    </row>
    <row r="80" spans="1:9" collapsed="1">
      <c r="A80" s="276"/>
      <c r="B80" s="309"/>
      <c r="C80" s="300"/>
      <c r="D80" s="1304"/>
      <c r="E80" s="305"/>
      <c r="F80" s="864"/>
      <c r="G80" s="910"/>
      <c r="H80" s="878"/>
      <c r="I80" s="898"/>
    </row>
    <row r="81" spans="1:9" ht="182.25" customHeight="1">
      <c r="A81" s="276" t="s">
        <v>45</v>
      </c>
      <c r="B81" s="1294" t="s">
        <v>2395</v>
      </c>
      <c r="C81" s="300"/>
      <c r="D81" s="1304"/>
      <c r="E81" s="305" t="str">
        <f>IF(OR(ISBLANK(C81),ISBLANK(D81))," ",KOLIC*CENA)</f>
        <v xml:space="preserve"> </v>
      </c>
      <c r="F81" s="864"/>
      <c r="G81" s="910"/>
      <c r="H81" s="878"/>
      <c r="I81" s="898"/>
    </row>
    <row r="82" spans="1:9" ht="81.75" customHeight="1">
      <c r="A82" s="276"/>
      <c r="B82" s="1294" t="s">
        <v>2396</v>
      </c>
      <c r="C82" s="300"/>
      <c r="D82" s="1304"/>
      <c r="E82" s="305"/>
      <c r="F82" s="864"/>
      <c r="G82" s="910"/>
      <c r="H82" s="878"/>
      <c r="I82" s="898"/>
    </row>
    <row r="83" spans="1:9" ht="54" customHeight="1">
      <c r="A83" s="276"/>
      <c r="B83" s="1294" t="s">
        <v>2397</v>
      </c>
      <c r="C83" s="300"/>
      <c r="D83" s="1304"/>
      <c r="E83" s="305"/>
      <c r="F83" s="864"/>
      <c r="G83" s="910"/>
      <c r="H83" s="878"/>
      <c r="I83" s="898"/>
    </row>
    <row r="84" spans="1:9" ht="29.25" customHeight="1">
      <c r="A84" s="276"/>
      <c r="B84" s="1294" t="s">
        <v>2398</v>
      </c>
      <c r="C84" s="300"/>
      <c r="D84" s="1304"/>
      <c r="E84" s="305"/>
      <c r="F84" s="864"/>
      <c r="G84" s="910"/>
      <c r="H84" s="878"/>
      <c r="I84" s="898"/>
    </row>
    <row r="85" spans="1:9">
      <c r="A85" s="276"/>
      <c r="B85" s="308" t="s">
        <v>2386</v>
      </c>
      <c r="C85" s="309">
        <v>48</v>
      </c>
      <c r="D85" s="1309"/>
      <c r="E85" s="305" t="str">
        <f>IF(OR(ISBLANK(C85),ISBLANK(D85))," ",KOLIC*CENA)</f>
        <v xml:space="preserve"> </v>
      </c>
      <c r="F85" s="863"/>
      <c r="G85" s="909">
        <f>D85*F85</f>
        <v>0</v>
      </c>
      <c r="H85" s="877">
        <v>48</v>
      </c>
      <c r="I85" s="897">
        <f>D85*H85</f>
        <v>0</v>
      </c>
    </row>
    <row r="86" spans="1:9">
      <c r="A86" s="276"/>
      <c r="B86" s="309"/>
      <c r="C86" s="300"/>
      <c r="D86" s="1304"/>
      <c r="E86" s="305"/>
      <c r="F86" s="864"/>
      <c r="G86" s="910"/>
      <c r="H86" s="878"/>
      <c r="I86" s="898"/>
    </row>
    <row r="87" spans="1:9" s="134" customFormat="1" hidden="1" outlineLevel="1">
      <c r="A87" s="323" t="s">
        <v>2383</v>
      </c>
      <c r="B87" s="324" t="s">
        <v>2399</v>
      </c>
      <c r="C87" s="325">
        <v>47.16</v>
      </c>
      <c r="D87" s="1306"/>
      <c r="E87" s="327" t="str">
        <f>IF(OR(ISBLANK(C87),ISBLANK(D87))," ",KOLIC*CENA)</f>
        <v xml:space="preserve"> </v>
      </c>
      <c r="F87" s="867"/>
      <c r="G87" s="913"/>
      <c r="H87" s="881"/>
      <c r="I87" s="901"/>
    </row>
    <row r="88" spans="1:9" collapsed="1">
      <c r="A88" s="276"/>
      <c r="B88" s="309"/>
      <c r="C88" s="300"/>
      <c r="D88" s="1304"/>
      <c r="E88" s="305"/>
      <c r="F88" s="864"/>
      <c r="G88" s="910"/>
      <c r="H88" s="878"/>
      <c r="I88" s="898"/>
    </row>
    <row r="89" spans="1:9" ht="117" customHeight="1">
      <c r="A89" s="276" t="s">
        <v>46</v>
      </c>
      <c r="B89" s="1294" t="s">
        <v>2400</v>
      </c>
      <c r="C89" s="300"/>
      <c r="D89" s="1304"/>
      <c r="E89" s="305" t="str">
        <f>IF(OR(ISBLANK(C89),ISBLANK(D89))," ",KOLIC*CENA)</f>
        <v xml:space="preserve"> </v>
      </c>
      <c r="F89" s="864"/>
      <c r="G89" s="910"/>
      <c r="H89" s="878"/>
      <c r="I89" s="898"/>
    </row>
    <row r="90" spans="1:9" ht="147.75" customHeight="1">
      <c r="A90" s="276"/>
      <c r="B90" s="1294" t="s">
        <v>2401</v>
      </c>
      <c r="C90" s="300"/>
      <c r="D90" s="1304"/>
      <c r="E90" s="305"/>
      <c r="F90" s="864"/>
      <c r="G90" s="910"/>
      <c r="H90" s="878"/>
      <c r="I90" s="898"/>
    </row>
    <row r="91" spans="1:9" ht="84" customHeight="1">
      <c r="A91" s="276"/>
      <c r="B91" s="1294" t="s">
        <v>2396</v>
      </c>
      <c r="C91" s="300"/>
      <c r="D91" s="1304"/>
      <c r="E91" s="305"/>
      <c r="F91" s="864"/>
      <c r="G91" s="910"/>
      <c r="H91" s="878"/>
      <c r="I91" s="898"/>
    </row>
    <row r="92" spans="1:9" ht="60" customHeight="1">
      <c r="A92" s="276"/>
      <c r="B92" s="1294" t="s">
        <v>2402</v>
      </c>
      <c r="C92" s="300"/>
      <c r="D92" s="1304"/>
      <c r="E92" s="305"/>
      <c r="F92" s="864"/>
      <c r="G92" s="910"/>
      <c r="H92" s="878"/>
      <c r="I92" s="898"/>
    </row>
    <row r="93" spans="1:9" ht="107.25" customHeight="1">
      <c r="A93" s="276"/>
      <c r="B93" s="1294" t="s">
        <v>2403</v>
      </c>
      <c r="C93" s="300"/>
      <c r="D93" s="1304"/>
      <c r="E93" s="305"/>
      <c r="F93" s="864"/>
      <c r="G93" s="910"/>
      <c r="H93" s="878"/>
      <c r="I93" s="898"/>
    </row>
    <row r="94" spans="1:9" ht="105.75" customHeight="1">
      <c r="A94" s="276"/>
      <c r="B94" s="1294" t="s">
        <v>2404</v>
      </c>
      <c r="C94" s="300"/>
      <c r="D94" s="1304"/>
      <c r="E94" s="305"/>
      <c r="F94" s="864"/>
      <c r="G94" s="910"/>
      <c r="H94" s="878"/>
      <c r="I94" s="898"/>
    </row>
    <row r="95" spans="1:9">
      <c r="A95" s="276"/>
      <c r="B95" s="308" t="s">
        <v>2386</v>
      </c>
      <c r="C95" s="309">
        <v>248</v>
      </c>
      <c r="D95" s="1309"/>
      <c r="E95" s="305" t="str">
        <f>IF(OR(ISBLANK(C95),ISBLANK(D95))," ",KOLIC*CENA)</f>
        <v xml:space="preserve"> </v>
      </c>
      <c r="F95" s="863"/>
      <c r="G95" s="909">
        <f>D95*F95</f>
        <v>0</v>
      </c>
      <c r="H95" s="877">
        <v>248</v>
      </c>
      <c r="I95" s="897">
        <f>D95*H95</f>
        <v>0</v>
      </c>
    </row>
    <row r="96" spans="1:9">
      <c r="A96" s="276"/>
      <c r="B96" s="309"/>
      <c r="C96" s="300"/>
      <c r="D96" s="1304"/>
      <c r="E96" s="305"/>
      <c r="F96" s="864"/>
      <c r="G96" s="910"/>
      <c r="H96" s="878"/>
      <c r="I96" s="898"/>
    </row>
    <row r="97" spans="1:9" s="134" customFormat="1" hidden="1" outlineLevel="1">
      <c r="A97" s="323" t="s">
        <v>2383</v>
      </c>
      <c r="B97" s="324" t="s">
        <v>2405</v>
      </c>
      <c r="C97" s="325">
        <v>247.5</v>
      </c>
      <c r="D97" s="1306"/>
      <c r="E97" s="327" t="str">
        <f>IF(OR(ISBLANK(C97),ISBLANK(D97))," ",KOLIC*CENA)</f>
        <v xml:space="preserve"> </v>
      </c>
      <c r="F97" s="867"/>
      <c r="G97" s="913"/>
      <c r="H97" s="881"/>
      <c r="I97" s="901"/>
    </row>
    <row r="98" spans="1:9" collapsed="1">
      <c r="A98" s="276"/>
      <c r="B98" s="309"/>
      <c r="C98" s="300"/>
      <c r="D98" s="1304"/>
      <c r="E98" s="305"/>
      <c r="F98" s="864"/>
      <c r="G98" s="910"/>
      <c r="H98" s="878"/>
      <c r="I98" s="898"/>
    </row>
    <row r="99" spans="1:9" s="135" customFormat="1" ht="111.75" customHeight="1">
      <c r="A99" s="372" t="s">
        <v>47</v>
      </c>
      <c r="B99" s="337" t="s">
        <v>2406</v>
      </c>
      <c r="C99" s="304"/>
      <c r="D99" s="1304"/>
      <c r="E99" s="327" t="str">
        <f>IF(OR(ISBLANK(C99),ISBLANK(D99))," ",KOLIC*CENA)</f>
        <v xml:space="preserve"> </v>
      </c>
      <c r="F99" s="861"/>
      <c r="G99" s="907"/>
      <c r="H99" s="875"/>
      <c r="I99" s="895"/>
    </row>
    <row r="100" spans="1:9">
      <c r="A100" s="276"/>
      <c r="B100" s="308" t="s">
        <v>2386</v>
      </c>
      <c r="C100" s="309">
        <v>22</v>
      </c>
      <c r="D100" s="1309"/>
      <c r="E100" s="305" t="str">
        <f>IF(OR(ISBLANK(C100),ISBLANK(D100))," ",KOLIC*CENA)</f>
        <v xml:space="preserve"> </v>
      </c>
      <c r="F100" s="863"/>
      <c r="G100" s="909">
        <f>D100*F100</f>
        <v>0</v>
      </c>
      <c r="H100" s="877">
        <v>22</v>
      </c>
      <c r="I100" s="897">
        <f>D100*H100</f>
        <v>0</v>
      </c>
    </row>
    <row r="101" spans="1:9">
      <c r="A101" s="276"/>
      <c r="B101" s="309"/>
      <c r="C101" s="300"/>
      <c r="D101" s="1304"/>
      <c r="E101" s="305"/>
      <c r="F101" s="864"/>
      <c r="G101" s="910"/>
      <c r="H101" s="878"/>
      <c r="I101" s="898"/>
    </row>
    <row r="102" spans="1:9" s="134" customFormat="1" hidden="1" outlineLevel="1">
      <c r="A102" s="323" t="s">
        <v>2407</v>
      </c>
      <c r="B102" s="324" t="s">
        <v>2408</v>
      </c>
      <c r="C102" s="325">
        <v>2</v>
      </c>
      <c r="D102" s="1306"/>
      <c r="E102" s="327" t="str">
        <f>IF(OR(ISBLANK(C102),ISBLANK(D102))," ",KOLIC*CENA)</f>
        <v xml:space="preserve"> </v>
      </c>
      <c r="F102" s="867"/>
      <c r="G102" s="913"/>
      <c r="H102" s="881"/>
      <c r="I102" s="901"/>
    </row>
    <row r="103" spans="1:9" s="134" customFormat="1" hidden="1" outlineLevel="1">
      <c r="A103" s="323" t="s">
        <v>2409</v>
      </c>
      <c r="B103" s="324" t="s">
        <v>2410</v>
      </c>
      <c r="C103" s="325">
        <v>19.8</v>
      </c>
      <c r="D103" s="1306"/>
      <c r="E103" s="327"/>
      <c r="F103" s="867"/>
      <c r="G103" s="913"/>
      <c r="H103" s="881"/>
      <c r="I103" s="901"/>
    </row>
    <row r="104" spans="1:9" s="134" customFormat="1" hidden="1" outlineLevel="1">
      <c r="A104" s="323"/>
      <c r="B104" s="324"/>
      <c r="C104" s="325">
        <v>21.8</v>
      </c>
      <c r="D104" s="1306"/>
      <c r="E104" s="327"/>
      <c r="F104" s="867"/>
      <c r="G104" s="913"/>
      <c r="H104" s="881"/>
      <c r="I104" s="901"/>
    </row>
    <row r="105" spans="1:9" collapsed="1">
      <c r="A105" s="276"/>
      <c r="B105" s="309"/>
      <c r="C105" s="300"/>
      <c r="D105" s="1304"/>
      <c r="E105" s="305"/>
      <c r="F105" s="864"/>
      <c r="G105" s="910"/>
      <c r="H105" s="878"/>
      <c r="I105" s="898"/>
    </row>
    <row r="106" spans="1:9" ht="69.75" customHeight="1">
      <c r="A106" s="276" t="s">
        <v>69</v>
      </c>
      <c r="B106" s="1294" t="s">
        <v>2411</v>
      </c>
      <c r="C106" s="300"/>
      <c r="D106" s="1304"/>
      <c r="E106" s="305" t="str">
        <f>IF(OR(ISBLANK(C106),ISBLANK(D106))," ",KOLIC*CENA)</f>
        <v xml:space="preserve"> </v>
      </c>
      <c r="F106" s="864"/>
      <c r="G106" s="910"/>
      <c r="H106" s="878"/>
      <c r="I106" s="898"/>
    </row>
    <row r="107" spans="1:9">
      <c r="A107" s="276"/>
      <c r="B107" s="308" t="s">
        <v>1432</v>
      </c>
      <c r="C107" s="309">
        <v>72</v>
      </c>
      <c r="D107" s="1309"/>
      <c r="E107" s="305" t="str">
        <f>IF(OR(ISBLANK(C107),ISBLANK(D107))," ",KOLIC*CENA)</f>
        <v xml:space="preserve"> </v>
      </c>
      <c r="F107" s="863"/>
      <c r="G107" s="909">
        <f>D107*F107</f>
        <v>0</v>
      </c>
      <c r="H107" s="877">
        <v>72</v>
      </c>
      <c r="I107" s="897">
        <f>D107*H107</f>
        <v>0</v>
      </c>
    </row>
    <row r="108" spans="1:9">
      <c r="A108" s="276"/>
      <c r="B108" s="309"/>
      <c r="C108" s="300"/>
      <c r="D108" s="1304"/>
      <c r="E108" s="305"/>
      <c r="F108" s="864"/>
      <c r="G108" s="910"/>
      <c r="H108" s="878"/>
      <c r="I108" s="898"/>
    </row>
    <row r="109" spans="1:9" s="134" customFormat="1" hidden="1" outlineLevel="1">
      <c r="A109" s="323" t="s">
        <v>2412</v>
      </c>
      <c r="B109" s="324" t="s">
        <v>2413</v>
      </c>
      <c r="C109" s="325">
        <v>39.69</v>
      </c>
      <c r="D109" s="1306"/>
      <c r="E109" s="327" t="str">
        <f>IF(OR(ISBLANK(C109),ISBLANK(D109))," ",KOLIC*CENA)</f>
        <v xml:space="preserve"> </v>
      </c>
      <c r="F109" s="867"/>
      <c r="G109" s="913"/>
      <c r="H109" s="881"/>
      <c r="I109" s="901"/>
    </row>
    <row r="110" spans="1:9" s="134" customFormat="1" hidden="1" outlineLevel="1">
      <c r="A110" s="323" t="s">
        <v>2414</v>
      </c>
      <c r="B110" s="324" t="s">
        <v>2415</v>
      </c>
      <c r="C110" s="325">
        <v>30.6</v>
      </c>
      <c r="D110" s="1306"/>
      <c r="E110" s="327"/>
      <c r="F110" s="867"/>
      <c r="G110" s="913"/>
      <c r="H110" s="881"/>
      <c r="I110" s="901"/>
    </row>
    <row r="111" spans="1:9" s="134" customFormat="1" hidden="1" outlineLevel="1">
      <c r="A111" s="323"/>
      <c r="B111" s="324"/>
      <c r="C111" s="325">
        <v>70.290000000000006</v>
      </c>
      <c r="D111" s="1306"/>
      <c r="E111" s="327"/>
      <c r="F111" s="867"/>
      <c r="G111" s="913"/>
      <c r="H111" s="881"/>
      <c r="I111" s="901"/>
    </row>
    <row r="112" spans="1:9" collapsed="1">
      <c r="A112" s="276"/>
      <c r="B112" s="1294"/>
      <c r="C112" s="300"/>
      <c r="D112" s="1304"/>
      <c r="E112" s="305" t="str">
        <f>IF(OR(ISBLANK(C112),ISBLANK(D112))," ",KOLIC*CENA)</f>
        <v xml:space="preserve"> </v>
      </c>
      <c r="F112" s="864"/>
      <c r="G112" s="910"/>
      <c r="H112" s="878"/>
      <c r="I112" s="898"/>
    </row>
    <row r="113" spans="1:9" ht="25.5">
      <c r="A113" s="276"/>
      <c r="B113" s="337" t="s">
        <v>2416</v>
      </c>
      <c r="C113" s="300"/>
      <c r="D113" s="1304"/>
      <c r="E113" s="305"/>
      <c r="F113" s="864"/>
      <c r="G113" s="910"/>
      <c r="H113" s="878"/>
      <c r="I113" s="898"/>
    </row>
    <row r="114" spans="1:9">
      <c r="A114" s="276"/>
      <c r="B114" s="337" t="s">
        <v>2417</v>
      </c>
      <c r="C114" s="300"/>
      <c r="D114" s="1304"/>
      <c r="E114" s="305"/>
      <c r="F114" s="864"/>
      <c r="G114" s="910"/>
      <c r="H114" s="878"/>
      <c r="I114" s="898"/>
    </row>
    <row r="115" spans="1:9" s="76" customFormat="1" ht="94.5" customHeight="1">
      <c r="A115" s="276" t="s">
        <v>70</v>
      </c>
      <c r="B115" s="1294" t="s">
        <v>2418</v>
      </c>
      <c r="C115" s="300"/>
      <c r="D115" s="1304"/>
      <c r="E115" s="301" t="str">
        <f>IF(OR(ISBLANK(C115),ISBLANK(D115))," ",KOLIC*CENA)</f>
        <v xml:space="preserve"> </v>
      </c>
      <c r="F115" s="862"/>
      <c r="G115" s="908"/>
      <c r="H115" s="876"/>
      <c r="I115" s="896"/>
    </row>
    <row r="116" spans="1:9">
      <c r="A116" s="276"/>
      <c r="B116" s="308" t="s">
        <v>2386</v>
      </c>
      <c r="C116" s="309">
        <v>7.25</v>
      </c>
      <c r="D116" s="1309"/>
      <c r="E116" s="305" t="str">
        <f>IF(OR(ISBLANK(C116),ISBLANK(D116))," ",KOLIC*CENA)</f>
        <v xml:space="preserve"> </v>
      </c>
      <c r="F116" s="863"/>
      <c r="G116" s="909">
        <f>D116*F116</f>
        <v>0</v>
      </c>
      <c r="H116" s="877">
        <v>7.25</v>
      </c>
      <c r="I116" s="897">
        <f>D116*H116</f>
        <v>0</v>
      </c>
    </row>
    <row r="117" spans="1:9">
      <c r="A117" s="276"/>
      <c r="B117" s="309"/>
      <c r="C117" s="300"/>
      <c r="D117" s="1304"/>
      <c r="E117" s="305"/>
      <c r="F117" s="864"/>
      <c r="G117" s="910"/>
      <c r="H117" s="878"/>
      <c r="I117" s="898"/>
    </row>
    <row r="118" spans="1:9" s="134" customFormat="1" hidden="1" outlineLevel="1">
      <c r="A118" s="323" t="s">
        <v>2412</v>
      </c>
      <c r="B118" s="324" t="s">
        <v>2419</v>
      </c>
      <c r="C118" s="325">
        <v>3.97</v>
      </c>
      <c r="D118" s="1306"/>
      <c r="E118" s="327" t="str">
        <f>IF(OR(ISBLANK(C118),ISBLANK(D118))," ",KOLIC*CENA)</f>
        <v xml:space="preserve"> </v>
      </c>
      <c r="F118" s="867"/>
      <c r="G118" s="913"/>
      <c r="H118" s="881"/>
      <c r="I118" s="901"/>
    </row>
    <row r="119" spans="1:9" s="134" customFormat="1" hidden="1" outlineLevel="1">
      <c r="A119" s="323" t="s">
        <v>2414</v>
      </c>
      <c r="B119" s="324" t="s">
        <v>2420</v>
      </c>
      <c r="C119" s="325">
        <v>3.06</v>
      </c>
      <c r="D119" s="1306"/>
      <c r="E119" s="327"/>
      <c r="F119" s="867"/>
      <c r="G119" s="913"/>
      <c r="H119" s="881"/>
      <c r="I119" s="901"/>
    </row>
    <row r="120" spans="1:9" s="134" customFormat="1" hidden="1" outlineLevel="1">
      <c r="A120" s="323"/>
      <c r="B120" s="324"/>
      <c r="C120" s="325">
        <v>7.03</v>
      </c>
      <c r="D120" s="1306"/>
      <c r="E120" s="327"/>
      <c r="F120" s="867"/>
      <c r="G120" s="913"/>
      <c r="H120" s="881"/>
      <c r="I120" s="901"/>
    </row>
    <row r="121" spans="1:9" collapsed="1">
      <c r="A121" s="276"/>
      <c r="B121" s="1294"/>
      <c r="C121" s="300"/>
      <c r="D121" s="1304"/>
      <c r="E121" s="305" t="str">
        <f t="shared" ref="E121:E126" si="0">IF(OR(ISBLANK(C121),ISBLANK(D121))," ",KOLIC*CENA)</f>
        <v xml:space="preserve"> </v>
      </c>
      <c r="F121" s="864"/>
      <c r="G121" s="910"/>
      <c r="H121" s="878"/>
      <c r="I121" s="898"/>
    </row>
    <row r="122" spans="1:9" ht="219" customHeight="1">
      <c r="A122" s="330" t="s">
        <v>71</v>
      </c>
      <c r="B122" s="337" t="s">
        <v>2421</v>
      </c>
      <c r="C122" s="304"/>
      <c r="D122" s="1304"/>
      <c r="E122" s="301" t="str">
        <f t="shared" si="0"/>
        <v xml:space="preserve"> </v>
      </c>
      <c r="F122" s="864"/>
      <c r="G122" s="910"/>
      <c r="H122" s="878"/>
      <c r="I122" s="898"/>
    </row>
    <row r="123" spans="1:9" s="14" customFormat="1" ht="25.5">
      <c r="A123" s="276"/>
      <c r="B123" s="1294" t="s">
        <v>2422</v>
      </c>
      <c r="C123" s="300"/>
      <c r="D123" s="1310"/>
      <c r="E123" s="301" t="str">
        <f t="shared" si="0"/>
        <v xml:space="preserve"> </v>
      </c>
      <c r="F123" s="868"/>
      <c r="G123" s="914"/>
      <c r="H123" s="882"/>
      <c r="I123" s="902"/>
    </row>
    <row r="124" spans="1:9" s="14" customFormat="1">
      <c r="A124" s="276"/>
      <c r="B124" s="287"/>
      <c r="C124" s="300"/>
      <c r="D124" s="1310"/>
      <c r="E124" s="301" t="str">
        <f t="shared" si="0"/>
        <v xml:space="preserve"> </v>
      </c>
      <c r="F124" s="868"/>
      <c r="G124" s="914"/>
      <c r="H124" s="882"/>
      <c r="I124" s="902"/>
    </row>
    <row r="125" spans="1:9" s="14" customFormat="1" ht="67.5" customHeight="1">
      <c r="A125" s="276" t="s">
        <v>67</v>
      </c>
      <c r="B125" s="337" t="s">
        <v>2423</v>
      </c>
      <c r="C125" s="300"/>
      <c r="D125" s="1310"/>
      <c r="E125" s="301" t="str">
        <f t="shared" si="0"/>
        <v xml:space="preserve"> </v>
      </c>
      <c r="F125" s="868"/>
      <c r="G125" s="914"/>
      <c r="H125" s="882"/>
      <c r="I125" s="902"/>
    </row>
    <row r="126" spans="1:9">
      <c r="A126" s="276"/>
      <c r="B126" s="308" t="s">
        <v>1432</v>
      </c>
      <c r="C126" s="309">
        <v>132</v>
      </c>
      <c r="D126" s="1309"/>
      <c r="E126" s="305" t="str">
        <f t="shared" si="0"/>
        <v xml:space="preserve"> </v>
      </c>
      <c r="F126" s="863"/>
      <c r="G126" s="909">
        <f>D126*F126</f>
        <v>0</v>
      </c>
      <c r="H126" s="877">
        <v>132</v>
      </c>
      <c r="I126" s="897">
        <f>D126*H126</f>
        <v>0</v>
      </c>
    </row>
    <row r="127" spans="1:9">
      <c r="A127" s="276"/>
      <c r="B127" s="309"/>
      <c r="C127" s="300"/>
      <c r="D127" s="1304"/>
      <c r="E127" s="305"/>
      <c r="F127" s="864"/>
      <c r="G127" s="910"/>
      <c r="H127" s="878"/>
      <c r="I127" s="898"/>
    </row>
    <row r="128" spans="1:9" s="134" customFormat="1" hidden="1" outlineLevel="1">
      <c r="A128" s="323" t="s">
        <v>2412</v>
      </c>
      <c r="B128" s="324" t="s">
        <v>2424</v>
      </c>
      <c r="C128" s="325">
        <v>47.04</v>
      </c>
      <c r="D128" s="1306"/>
      <c r="E128" s="327" t="str">
        <f>IF(OR(ISBLANK(C128),ISBLANK(D128))," ",KOLIC*CENA)</f>
        <v xml:space="preserve"> </v>
      </c>
      <c r="F128" s="867"/>
      <c r="G128" s="913"/>
      <c r="H128" s="881"/>
      <c r="I128" s="901"/>
    </row>
    <row r="129" spans="1:9" s="134" customFormat="1" hidden="1" outlineLevel="1">
      <c r="A129" s="323" t="s">
        <v>2414</v>
      </c>
      <c r="B129" s="324" t="s">
        <v>2425</v>
      </c>
      <c r="C129" s="325">
        <v>81.69</v>
      </c>
      <c r="D129" s="1306"/>
      <c r="E129" s="327"/>
      <c r="F129" s="867"/>
      <c r="G129" s="913"/>
      <c r="H129" s="881"/>
      <c r="I129" s="901"/>
    </row>
    <row r="130" spans="1:9" s="134" customFormat="1" hidden="1" outlineLevel="1">
      <c r="A130" s="323"/>
      <c r="B130" s="324"/>
      <c r="C130" s="325">
        <v>128.72999999999999</v>
      </c>
      <c r="D130" s="1306"/>
      <c r="E130" s="327"/>
      <c r="F130" s="867"/>
      <c r="G130" s="913"/>
      <c r="H130" s="881"/>
      <c r="I130" s="901"/>
    </row>
    <row r="131" spans="1:9" collapsed="1">
      <c r="A131" s="276"/>
      <c r="B131" s="1294"/>
      <c r="C131" s="300"/>
      <c r="D131" s="1304"/>
      <c r="E131" s="305" t="str">
        <f>IF(OR(ISBLANK(C131),ISBLANK(D131))," ",KOLIC*CENA)</f>
        <v xml:space="preserve"> </v>
      </c>
      <c r="F131" s="864"/>
      <c r="G131" s="910"/>
      <c r="H131" s="878"/>
      <c r="I131" s="898"/>
    </row>
    <row r="132" spans="1:9" ht="34.5" customHeight="1">
      <c r="A132" s="330" t="s">
        <v>68</v>
      </c>
      <c r="B132" s="287" t="s">
        <v>2426</v>
      </c>
      <c r="C132" s="304"/>
      <c r="D132" s="1304"/>
      <c r="E132" s="301" t="str">
        <f>IF(OR(ISBLANK(C132),ISBLANK(D132))," ",KOLIC*CENA)</f>
        <v xml:space="preserve"> </v>
      </c>
      <c r="F132" s="864"/>
      <c r="G132" s="910"/>
      <c r="H132" s="878"/>
      <c r="I132" s="898"/>
    </row>
    <row r="133" spans="1:9">
      <c r="A133" s="276"/>
      <c r="B133" s="309"/>
      <c r="C133" s="300"/>
      <c r="D133" s="1304"/>
      <c r="E133" s="305"/>
      <c r="F133" s="864"/>
      <c r="G133" s="910"/>
      <c r="H133" s="878"/>
      <c r="I133" s="898"/>
    </row>
    <row r="134" spans="1:9" s="76" customFormat="1" ht="171.75" customHeight="1">
      <c r="A134" s="348" t="s">
        <v>36</v>
      </c>
      <c r="B134" s="1297" t="s">
        <v>2427</v>
      </c>
      <c r="C134" s="304"/>
      <c r="D134" s="1304"/>
      <c r="E134" s="301" t="str">
        <f>IF(OR(ISBLANK(C134),ISBLANK(D134))," ",KOLIC*CENA)</f>
        <v xml:space="preserve"> </v>
      </c>
      <c r="F134" s="862"/>
      <c r="G134" s="908"/>
      <c r="H134" s="876"/>
      <c r="I134" s="896"/>
    </row>
    <row r="135" spans="1:9">
      <c r="A135" s="276"/>
      <c r="B135" s="308" t="s">
        <v>2428</v>
      </c>
      <c r="C135" s="309">
        <v>84</v>
      </c>
      <c r="D135" s="1309"/>
      <c r="E135" s="305" t="str">
        <f>IF(OR(ISBLANK(C135),ISBLANK(D135))," ",KOLIC*CENA)</f>
        <v xml:space="preserve"> </v>
      </c>
      <c r="F135" s="863"/>
      <c r="G135" s="909">
        <f>D135*F135</f>
        <v>0</v>
      </c>
      <c r="H135" s="877">
        <v>84</v>
      </c>
      <c r="I135" s="897">
        <f>D135*H135</f>
        <v>0</v>
      </c>
    </row>
    <row r="136" spans="1:9">
      <c r="A136" s="276"/>
      <c r="B136" s="309"/>
      <c r="C136" s="300"/>
      <c r="D136" s="1304"/>
      <c r="E136" s="305"/>
      <c r="F136" s="864"/>
      <c r="G136" s="910"/>
      <c r="H136" s="878"/>
      <c r="I136" s="898"/>
    </row>
    <row r="137" spans="1:9" s="134" customFormat="1" hidden="1" outlineLevel="1">
      <c r="A137" s="323" t="s">
        <v>2414</v>
      </c>
      <c r="B137" s="324" t="s">
        <v>2429</v>
      </c>
      <c r="C137" s="325">
        <v>84</v>
      </c>
      <c r="D137" s="1306"/>
      <c r="E137" s="327"/>
      <c r="F137" s="867"/>
      <c r="G137" s="913"/>
      <c r="H137" s="881"/>
      <c r="I137" s="901"/>
    </row>
    <row r="138" spans="1:9" collapsed="1">
      <c r="A138" s="276"/>
      <c r="B138" s="309"/>
      <c r="C138" s="300"/>
      <c r="D138" s="1304"/>
      <c r="E138" s="305"/>
      <c r="F138" s="864"/>
      <c r="G138" s="910"/>
      <c r="H138" s="878"/>
      <c r="I138" s="898"/>
    </row>
    <row r="139" spans="1:9" ht="93" customHeight="1">
      <c r="A139" s="330" t="s">
        <v>37</v>
      </c>
      <c r="B139" s="337" t="s">
        <v>2430</v>
      </c>
      <c r="C139" s="304"/>
      <c r="D139" s="1304"/>
      <c r="E139" s="301" t="str">
        <f>IF(OR(ISBLANK(C139),ISBLANK(D139))," ",KOLIC*CENA)</f>
        <v xml:space="preserve"> </v>
      </c>
      <c r="F139" s="864"/>
      <c r="G139" s="910"/>
      <c r="H139" s="878"/>
      <c r="I139" s="898"/>
    </row>
    <row r="140" spans="1:9">
      <c r="A140" s="276"/>
      <c r="B140" s="308" t="s">
        <v>2386</v>
      </c>
      <c r="C140" s="309">
        <v>18</v>
      </c>
      <c r="D140" s="1309"/>
      <c r="E140" s="305" t="str">
        <f>IF(OR(ISBLANK(C140),ISBLANK(D140))," ",KOLIC*CENA)</f>
        <v xml:space="preserve"> </v>
      </c>
      <c r="F140" s="863"/>
      <c r="G140" s="909">
        <f>D140*F140</f>
        <v>0</v>
      </c>
      <c r="H140" s="877">
        <v>18</v>
      </c>
      <c r="I140" s="897">
        <f>D140*H140</f>
        <v>0</v>
      </c>
    </row>
    <row r="141" spans="1:9">
      <c r="A141" s="276"/>
      <c r="B141" s="309"/>
      <c r="C141" s="300"/>
      <c r="D141" s="1304"/>
      <c r="E141" s="305"/>
      <c r="F141" s="864"/>
      <c r="G141" s="910"/>
      <c r="H141" s="878"/>
      <c r="I141" s="898"/>
    </row>
    <row r="142" spans="1:9" s="134" customFormat="1" hidden="1" outlineLevel="1">
      <c r="A142" s="323" t="s">
        <v>2412</v>
      </c>
      <c r="B142" s="324" t="s">
        <v>2431</v>
      </c>
      <c r="C142" s="325">
        <v>17.64</v>
      </c>
      <c r="D142" s="1306"/>
      <c r="E142" s="327" t="str">
        <f>IF(OR(ISBLANK(C142),ISBLANK(D142))," ",KOLIC*CENA)</f>
        <v xml:space="preserve"> </v>
      </c>
      <c r="F142" s="867"/>
      <c r="G142" s="913"/>
      <c r="H142" s="881"/>
      <c r="I142" s="901"/>
    </row>
    <row r="143" spans="1:9" collapsed="1">
      <c r="A143" s="276"/>
      <c r="B143" s="1294"/>
      <c r="C143" s="300"/>
      <c r="D143" s="1304"/>
      <c r="E143" s="305" t="str">
        <f>IF(OR(ISBLANK(C143),ISBLANK(D143))," ",KOLIC*CENA)</f>
        <v xml:space="preserve"> </v>
      </c>
      <c r="F143" s="864"/>
      <c r="G143" s="910"/>
      <c r="H143" s="878"/>
      <c r="I143" s="898"/>
    </row>
    <row r="144" spans="1:9" ht="106.5" customHeight="1">
      <c r="A144" s="330" t="s">
        <v>43</v>
      </c>
      <c r="B144" s="337" t="s">
        <v>2432</v>
      </c>
      <c r="C144" s="304"/>
      <c r="D144" s="1304"/>
      <c r="E144" s="301" t="str">
        <f>IF(OR(ISBLANK(C144),ISBLANK(D144))," ",KOLIC*CENA)</f>
        <v xml:space="preserve"> </v>
      </c>
      <c r="F144" s="864"/>
      <c r="G144" s="910"/>
      <c r="H144" s="878"/>
      <c r="I144" s="898"/>
    </row>
    <row r="145" spans="1:9">
      <c r="A145" s="276"/>
      <c r="B145" s="308" t="s">
        <v>2386</v>
      </c>
      <c r="C145" s="309">
        <v>12.5</v>
      </c>
      <c r="D145" s="1309"/>
      <c r="E145" s="305" t="str">
        <f>IF(OR(ISBLANK(C145),ISBLANK(D145))," ",KOLIC*CENA)</f>
        <v xml:space="preserve"> </v>
      </c>
      <c r="F145" s="863"/>
      <c r="G145" s="909">
        <f>D145*F145</f>
        <v>0</v>
      </c>
      <c r="H145" s="877">
        <v>12.5</v>
      </c>
      <c r="I145" s="897">
        <f>D145*H145</f>
        <v>0</v>
      </c>
    </row>
    <row r="146" spans="1:9">
      <c r="A146" s="276"/>
      <c r="B146" s="309"/>
      <c r="C146" s="300"/>
      <c r="D146" s="1304"/>
      <c r="E146" s="305"/>
      <c r="F146" s="864"/>
      <c r="G146" s="910"/>
      <c r="H146" s="878"/>
      <c r="I146" s="898"/>
    </row>
    <row r="147" spans="1:9" s="134" customFormat="1" hidden="1" outlineLevel="1">
      <c r="A147" s="323" t="s">
        <v>2414</v>
      </c>
      <c r="B147" s="324" t="s">
        <v>2433</v>
      </c>
      <c r="C147" s="325">
        <v>12.24</v>
      </c>
      <c r="D147" s="1306"/>
      <c r="E147" s="327"/>
      <c r="F147" s="867"/>
      <c r="G147" s="913"/>
      <c r="H147" s="881"/>
      <c r="I147" s="901"/>
    </row>
    <row r="148" spans="1:9" collapsed="1">
      <c r="A148" s="276"/>
      <c r="B148" s="1294"/>
      <c r="C148" s="300"/>
      <c r="D148" s="1304"/>
      <c r="E148" s="305" t="str">
        <f t="shared" ref="E148:E153" si="1">IF(OR(ISBLANK(C148),ISBLANK(D148))," ",KOLIC*CENA)</f>
        <v xml:space="preserve"> </v>
      </c>
      <c r="F148" s="864"/>
      <c r="G148" s="910"/>
      <c r="H148" s="878"/>
      <c r="I148" s="898"/>
    </row>
    <row r="149" spans="1:9" ht="228" customHeight="1">
      <c r="A149" s="330" t="s">
        <v>38</v>
      </c>
      <c r="B149" s="337" t="s">
        <v>2434</v>
      </c>
      <c r="C149" s="304"/>
      <c r="D149" s="1304"/>
      <c r="E149" s="301" t="str">
        <f t="shared" si="1"/>
        <v xml:space="preserve"> </v>
      </c>
      <c r="F149" s="864"/>
      <c r="G149" s="910"/>
      <c r="H149" s="878"/>
      <c r="I149" s="898"/>
    </row>
    <row r="150" spans="1:9" s="14" customFormat="1" ht="51">
      <c r="A150" s="276"/>
      <c r="B150" s="1294" t="s">
        <v>2435</v>
      </c>
      <c r="C150" s="300"/>
      <c r="D150" s="1310"/>
      <c r="E150" s="301" t="str">
        <f t="shared" si="1"/>
        <v xml:space="preserve"> </v>
      </c>
      <c r="F150" s="868"/>
      <c r="G150" s="914"/>
      <c r="H150" s="882"/>
      <c r="I150" s="902"/>
    </row>
    <row r="151" spans="1:9" s="14" customFormat="1">
      <c r="A151" s="276"/>
      <c r="B151" s="287"/>
      <c r="C151" s="300"/>
      <c r="D151" s="1310"/>
      <c r="E151" s="301" t="str">
        <f t="shared" si="1"/>
        <v xml:space="preserve"> </v>
      </c>
      <c r="F151" s="868"/>
      <c r="G151" s="914"/>
      <c r="H151" s="882"/>
      <c r="I151" s="902"/>
    </row>
    <row r="152" spans="1:9" s="14" customFormat="1" ht="81" customHeight="1">
      <c r="A152" s="276" t="s">
        <v>67</v>
      </c>
      <c r="B152" s="337" t="s">
        <v>2436</v>
      </c>
      <c r="C152" s="300"/>
      <c r="D152" s="1310"/>
      <c r="E152" s="301" t="str">
        <f t="shared" si="1"/>
        <v xml:space="preserve"> </v>
      </c>
      <c r="F152" s="868"/>
      <c r="G152" s="914"/>
      <c r="H152" s="882"/>
      <c r="I152" s="902"/>
    </row>
    <row r="153" spans="1:9">
      <c r="A153" s="276"/>
      <c r="B153" s="308" t="s">
        <v>1432</v>
      </c>
      <c r="C153" s="309">
        <v>36</v>
      </c>
      <c r="D153" s="1309"/>
      <c r="E153" s="305" t="str">
        <f t="shared" si="1"/>
        <v xml:space="preserve"> </v>
      </c>
      <c r="F153" s="863"/>
      <c r="G153" s="909">
        <f>D153*F153</f>
        <v>0</v>
      </c>
      <c r="H153" s="877">
        <v>36</v>
      </c>
      <c r="I153" s="897">
        <f>D153*H153</f>
        <v>0</v>
      </c>
    </row>
    <row r="154" spans="1:9">
      <c r="A154" s="276"/>
      <c r="B154" s="309"/>
      <c r="C154" s="300"/>
      <c r="D154" s="1304"/>
      <c r="E154" s="305"/>
      <c r="F154" s="864"/>
      <c r="G154" s="910"/>
      <c r="H154" s="878"/>
      <c r="I154" s="898"/>
    </row>
    <row r="155" spans="1:9" s="134" customFormat="1" hidden="1" outlineLevel="1">
      <c r="A155" s="323" t="s">
        <v>2437</v>
      </c>
      <c r="B155" s="324" t="s">
        <v>2438</v>
      </c>
      <c r="C155" s="325">
        <v>37.799999999999997</v>
      </c>
      <c r="D155" s="1306"/>
      <c r="E155" s="327" t="str">
        <f>IF(OR(ISBLANK(C155),ISBLANK(D155))," ",KOLIC*CENA)</f>
        <v xml:space="preserve"> </v>
      </c>
      <c r="F155" s="867"/>
      <c r="G155" s="913"/>
      <c r="H155" s="881"/>
      <c r="I155" s="901"/>
    </row>
    <row r="156" spans="1:9" collapsed="1">
      <c r="A156" s="276"/>
      <c r="B156" s="1294"/>
      <c r="C156" s="300"/>
      <c r="D156" s="1304"/>
      <c r="E156" s="305" t="str">
        <f>IF(OR(ISBLANK(C156),ISBLANK(D156))," ",KOLIC*CENA)</f>
        <v xml:space="preserve"> </v>
      </c>
      <c r="F156" s="864"/>
      <c r="G156" s="910"/>
      <c r="H156" s="878"/>
      <c r="I156" s="898"/>
    </row>
    <row r="157" spans="1:9">
      <c r="A157" s="306"/>
      <c r="B157" s="339"/>
      <c r="C157" s="304"/>
      <c r="D157" s="1319"/>
      <c r="E157" s="301" t="str">
        <f>IF(OR(ISBLANK(C157),ISBLANK(D157))," ",KOLIC*CENA)</f>
        <v xml:space="preserve"> </v>
      </c>
      <c r="F157" s="869"/>
      <c r="G157" s="869"/>
      <c r="H157" s="883"/>
      <c r="I157" s="898"/>
    </row>
    <row r="158" spans="1:9" ht="35.25" customHeight="1">
      <c r="A158" s="330" t="s">
        <v>68</v>
      </c>
      <c r="B158" s="287" t="s">
        <v>2439</v>
      </c>
      <c r="C158" s="304"/>
      <c r="D158" s="1304"/>
      <c r="E158" s="301" t="str">
        <f>IF(OR(ISBLANK(C158),ISBLANK(D158))," ",KOLIC*CENA)</f>
        <v xml:space="preserve"> </v>
      </c>
      <c r="F158" s="864"/>
      <c r="G158" s="910"/>
      <c r="H158" s="878"/>
      <c r="I158" s="898"/>
    </row>
    <row r="159" spans="1:9" ht="12.75" customHeight="1">
      <c r="A159" s="330"/>
      <c r="B159" s="287"/>
      <c r="C159" s="304"/>
      <c r="D159" s="1304"/>
      <c r="E159" s="301"/>
      <c r="F159" s="864"/>
      <c r="G159" s="910"/>
      <c r="H159" s="878"/>
      <c r="I159" s="898"/>
    </row>
    <row r="160" spans="1:9" ht="86.25" customHeight="1">
      <c r="A160" s="330" t="s">
        <v>37</v>
      </c>
      <c r="B160" s="337" t="s">
        <v>2440</v>
      </c>
      <c r="C160" s="304"/>
      <c r="D160" s="1304"/>
      <c r="E160" s="301" t="str">
        <f>IF(OR(ISBLANK(C160),ISBLANK(D160))," ",KOLIC*CENA)</f>
        <v xml:space="preserve"> </v>
      </c>
      <c r="F160" s="864"/>
      <c r="G160" s="910"/>
      <c r="H160" s="878"/>
      <c r="I160" s="898"/>
    </row>
    <row r="161" spans="1:9">
      <c r="A161" s="276"/>
      <c r="B161" s="308" t="s">
        <v>2386</v>
      </c>
      <c r="C161" s="309">
        <v>2.75</v>
      </c>
      <c r="D161" s="1309"/>
      <c r="E161" s="305" t="str">
        <f>IF(OR(ISBLANK(C161),ISBLANK(D161))," ",KOLIC*CENA)</f>
        <v xml:space="preserve"> </v>
      </c>
      <c r="F161" s="863"/>
      <c r="G161" s="909">
        <f>D161*F161</f>
        <v>0</v>
      </c>
      <c r="H161" s="877">
        <v>2.75</v>
      </c>
      <c r="I161" s="897">
        <f>D161*H161</f>
        <v>0</v>
      </c>
    </row>
    <row r="162" spans="1:9">
      <c r="A162" s="276"/>
      <c r="B162" s="309"/>
      <c r="C162" s="300"/>
      <c r="D162" s="1304"/>
      <c r="E162" s="305"/>
      <c r="F162" s="864"/>
      <c r="G162" s="910"/>
      <c r="H162" s="878"/>
      <c r="I162" s="898"/>
    </row>
    <row r="163" spans="1:9" s="134" customFormat="1" hidden="1" outlineLevel="1">
      <c r="A163" s="323" t="s">
        <v>2414</v>
      </c>
      <c r="B163" s="324" t="s">
        <v>2441</v>
      </c>
      <c r="C163" s="325">
        <v>2.65</v>
      </c>
      <c r="D163" s="1306"/>
      <c r="E163" s="327"/>
      <c r="F163" s="867"/>
      <c r="G163" s="913"/>
      <c r="H163" s="881"/>
      <c r="I163" s="901"/>
    </row>
    <row r="164" spans="1:9" collapsed="1">
      <c r="A164" s="276"/>
      <c r="B164" s="1294"/>
      <c r="C164" s="300"/>
      <c r="D164" s="1304"/>
      <c r="E164" s="305" t="str">
        <f>IF(OR(ISBLANK(C164),ISBLANK(D164))," ",KOLIC*CENA)</f>
        <v xml:space="preserve"> </v>
      </c>
      <c r="F164" s="864"/>
      <c r="G164" s="910"/>
      <c r="H164" s="878"/>
      <c r="I164" s="898"/>
    </row>
    <row r="165" spans="1:9" s="14" customFormat="1" ht="51">
      <c r="A165" s="276" t="s">
        <v>72</v>
      </c>
      <c r="B165" s="1294" t="s">
        <v>2442</v>
      </c>
      <c r="C165" s="300"/>
      <c r="D165" s="1310"/>
      <c r="E165" s="301" t="str">
        <f>IF(OR(ISBLANK(C165),ISBLANK(D165))," ",KOLIC*CENA)</f>
        <v xml:space="preserve"> </v>
      </c>
      <c r="F165" s="868"/>
      <c r="G165" s="914"/>
      <c r="H165" s="882"/>
      <c r="I165" s="902"/>
    </row>
    <row r="166" spans="1:9" s="14" customFormat="1" ht="103.5" customHeight="1">
      <c r="A166" s="276"/>
      <c r="B166" s="337" t="s">
        <v>2443</v>
      </c>
      <c r="C166" s="300"/>
      <c r="D166" s="1310"/>
      <c r="E166" s="301" t="str">
        <f>IF(OR(ISBLANK(C166),ISBLANK(D166))," ",KOLIC*CENA)</f>
        <v xml:space="preserve"> </v>
      </c>
      <c r="F166" s="868"/>
      <c r="G166" s="914"/>
      <c r="H166" s="882"/>
      <c r="I166" s="902"/>
    </row>
    <row r="167" spans="1:9">
      <c r="A167" s="276"/>
      <c r="B167" s="308" t="s">
        <v>2428</v>
      </c>
      <c r="C167" s="309">
        <v>44</v>
      </c>
      <c r="D167" s="1309"/>
      <c r="E167" s="305" t="str">
        <f>IF(OR(ISBLANK(C167),ISBLANK(D167))," ",KOLIC*CENA)</f>
        <v xml:space="preserve"> </v>
      </c>
      <c r="F167" s="863"/>
      <c r="G167" s="909">
        <f>D167*F167</f>
        <v>0</v>
      </c>
      <c r="H167" s="877">
        <v>44</v>
      </c>
      <c r="I167" s="897">
        <f>D167*H167</f>
        <v>0</v>
      </c>
    </row>
    <row r="168" spans="1:9">
      <c r="A168" s="276"/>
      <c r="B168" s="309"/>
      <c r="C168" s="300"/>
      <c r="D168" s="1304"/>
      <c r="E168" s="305"/>
      <c r="F168" s="864"/>
      <c r="G168" s="910"/>
      <c r="H168" s="878"/>
      <c r="I168" s="898"/>
    </row>
    <row r="169" spans="1:9">
      <c r="A169" s="276"/>
      <c r="B169" s="309"/>
      <c r="C169" s="300"/>
      <c r="D169" s="1304"/>
      <c r="E169" s="305"/>
      <c r="F169" s="864"/>
      <c r="G169" s="910"/>
      <c r="H169" s="878"/>
      <c r="I169" s="898"/>
    </row>
    <row r="170" spans="1:9">
      <c r="A170" s="276" t="s">
        <v>2119</v>
      </c>
      <c r="B170" s="1294" t="s">
        <v>2444</v>
      </c>
      <c r="C170" s="300"/>
      <c r="D170" s="1304"/>
      <c r="E170" s="305"/>
      <c r="F170" s="864"/>
      <c r="G170" s="910"/>
      <c r="H170" s="878"/>
      <c r="I170" s="898"/>
    </row>
    <row r="171" spans="1:9" ht="126" customHeight="1">
      <c r="A171" s="276"/>
      <c r="B171" s="1294" t="s">
        <v>2445</v>
      </c>
      <c r="C171" s="300"/>
      <c r="D171" s="1304"/>
      <c r="E171" s="305" t="str">
        <f>IF(OR(ISBLANK(C171),ISBLANK(D171))," ",KOLIC*CENA)</f>
        <v xml:space="preserve"> </v>
      </c>
      <c r="F171" s="864"/>
      <c r="G171" s="910"/>
      <c r="H171" s="878"/>
      <c r="I171" s="898"/>
    </row>
    <row r="172" spans="1:9" ht="41.25" customHeight="1">
      <c r="A172" s="276"/>
      <c r="B172" s="1294" t="s">
        <v>2446</v>
      </c>
      <c r="C172" s="300"/>
      <c r="D172" s="1304"/>
      <c r="E172" s="305"/>
      <c r="F172" s="864"/>
      <c r="G172" s="910"/>
      <c r="H172" s="878"/>
      <c r="I172" s="898"/>
    </row>
    <row r="173" spans="1:9" ht="14.25" customHeight="1">
      <c r="A173" s="276"/>
      <c r="B173" s="1294" t="s">
        <v>2447</v>
      </c>
      <c r="C173" s="300"/>
      <c r="D173" s="1304"/>
      <c r="E173" s="305"/>
      <c r="F173" s="864"/>
      <c r="G173" s="910"/>
      <c r="H173" s="878"/>
      <c r="I173" s="898"/>
    </row>
    <row r="174" spans="1:9" ht="12.75" customHeight="1">
      <c r="A174" s="276"/>
      <c r="B174" s="1294"/>
      <c r="C174" s="300"/>
      <c r="D174" s="1304"/>
      <c r="E174" s="305"/>
      <c r="F174" s="864"/>
      <c r="G174" s="910"/>
      <c r="H174" s="878"/>
      <c r="I174" s="898"/>
    </row>
    <row r="175" spans="1:9" s="76" customFormat="1" ht="12.75" customHeight="1">
      <c r="A175" s="276" t="s">
        <v>67</v>
      </c>
      <c r="B175" s="1294" t="s">
        <v>2448</v>
      </c>
      <c r="C175" s="300"/>
      <c r="D175" s="1310"/>
      <c r="E175" s="301"/>
      <c r="F175" s="862"/>
      <c r="G175" s="908"/>
      <c r="H175" s="876"/>
      <c r="I175" s="896"/>
    </row>
    <row r="176" spans="1:9">
      <c r="A176" s="276"/>
      <c r="B176" s="308" t="s">
        <v>2449</v>
      </c>
      <c r="C176" s="309">
        <v>786</v>
      </c>
      <c r="D176" s="1309"/>
      <c r="E176" s="305" t="str">
        <f>IF(OR(ISBLANK(C176),ISBLANK(D176))," ",KOLIC*CENA)</f>
        <v xml:space="preserve"> </v>
      </c>
      <c r="F176" s="863"/>
      <c r="G176" s="909">
        <f>D176*F176</f>
        <v>0</v>
      </c>
      <c r="H176" s="877">
        <v>786</v>
      </c>
      <c r="I176" s="897">
        <f>D176*H176</f>
        <v>0</v>
      </c>
    </row>
    <row r="177" spans="1:9" ht="13.5" customHeight="1">
      <c r="A177" s="306"/>
      <c r="B177" s="308"/>
      <c r="C177" s="309"/>
      <c r="D177" s="1304"/>
      <c r="E177" s="305"/>
      <c r="F177" s="864"/>
      <c r="G177" s="910"/>
      <c r="H177" s="878"/>
      <c r="I177" s="898"/>
    </row>
    <row r="178" spans="1:9" s="134" customFormat="1" hidden="1" outlineLevel="1">
      <c r="A178" s="323" t="s">
        <v>2450</v>
      </c>
      <c r="B178" s="324" t="s">
        <v>2451</v>
      </c>
      <c r="C178" s="325"/>
      <c r="D178" s="1306"/>
      <c r="E178" s="327" t="str">
        <f>IF(OR(ISBLANK(C178),ISBLANK(D178))," ",KOLIC*CENA)</f>
        <v xml:space="preserve"> </v>
      </c>
      <c r="F178" s="867"/>
      <c r="G178" s="913"/>
      <c r="H178" s="881"/>
      <c r="I178" s="901"/>
    </row>
    <row r="179" spans="1:9" s="134" customFormat="1" ht="25.5" hidden="1" outlineLevel="1">
      <c r="A179" s="323"/>
      <c r="B179" s="324" t="s">
        <v>2452</v>
      </c>
      <c r="C179" s="325">
        <v>785.38</v>
      </c>
      <c r="D179" s="1306"/>
      <c r="E179" s="327"/>
      <c r="F179" s="867"/>
      <c r="G179" s="913"/>
      <c r="H179" s="881"/>
      <c r="I179" s="901"/>
    </row>
    <row r="180" spans="1:9" ht="13.5" customHeight="1" collapsed="1">
      <c r="A180" s="306"/>
      <c r="B180" s="308"/>
      <c r="C180" s="309"/>
      <c r="D180" s="1304"/>
      <c r="E180" s="305"/>
      <c r="F180" s="864"/>
      <c r="G180" s="910"/>
      <c r="H180" s="878"/>
      <c r="I180" s="898"/>
    </row>
    <row r="181" spans="1:9" s="76" customFormat="1" ht="15" customHeight="1">
      <c r="A181" s="276" t="s">
        <v>68</v>
      </c>
      <c r="B181" s="1294" t="s">
        <v>2453</v>
      </c>
      <c r="C181" s="300"/>
      <c r="D181" s="1310"/>
      <c r="E181" s="301"/>
      <c r="F181" s="862"/>
      <c r="G181" s="908"/>
      <c r="H181" s="876"/>
      <c r="I181" s="896"/>
    </row>
    <row r="182" spans="1:9">
      <c r="A182" s="276"/>
      <c r="B182" s="308" t="s">
        <v>2449</v>
      </c>
      <c r="C182" s="309">
        <v>2055</v>
      </c>
      <c r="D182" s="1309"/>
      <c r="E182" s="305" t="str">
        <f>IF(OR(ISBLANK(C182),ISBLANK(D182))," ",KOLIC*CENA)</f>
        <v xml:space="preserve"> </v>
      </c>
      <c r="F182" s="863"/>
      <c r="G182" s="909">
        <f>D182*F182</f>
        <v>0</v>
      </c>
      <c r="H182" s="877">
        <v>2055</v>
      </c>
      <c r="I182" s="897">
        <f>D182*H182</f>
        <v>0</v>
      </c>
    </row>
    <row r="183" spans="1:9" s="76" customFormat="1">
      <c r="A183" s="276"/>
      <c r="B183" s="308"/>
      <c r="C183" s="309"/>
      <c r="D183" s="1310"/>
      <c r="E183" s="305" t="str">
        <f>IF(OR(ISBLANK(C183),ISBLANK(D183))," ",KOLIC*CENA)</f>
        <v xml:space="preserve"> </v>
      </c>
      <c r="F183" s="862"/>
      <c r="G183" s="908"/>
      <c r="H183" s="876"/>
      <c r="I183" s="896"/>
    </row>
    <row r="184" spans="1:9" s="134" customFormat="1" hidden="1" outlineLevel="1">
      <c r="A184" s="323" t="s">
        <v>2450</v>
      </c>
      <c r="B184" s="324" t="s">
        <v>2451</v>
      </c>
      <c r="C184" s="325"/>
      <c r="D184" s="1306"/>
      <c r="E184" s="327" t="str">
        <f>IF(OR(ISBLANK(C184),ISBLANK(D184))," ",KOLIC*CENA)</f>
        <v xml:space="preserve"> </v>
      </c>
      <c r="F184" s="867"/>
      <c r="G184" s="913"/>
      <c r="H184" s="881"/>
      <c r="I184" s="901"/>
    </row>
    <row r="185" spans="1:9" s="134" customFormat="1" ht="25.5" hidden="1" outlineLevel="1">
      <c r="A185" s="323"/>
      <c r="B185" s="324" t="s">
        <v>2454</v>
      </c>
      <c r="C185" s="325">
        <v>2054.5</v>
      </c>
      <c r="D185" s="1306"/>
      <c r="E185" s="327"/>
      <c r="F185" s="867"/>
      <c r="G185" s="913"/>
      <c r="H185" s="881"/>
      <c r="I185" s="901"/>
    </row>
    <row r="186" spans="1:9" ht="13.5" customHeight="1" collapsed="1">
      <c r="A186" s="306"/>
      <c r="B186" s="308"/>
      <c r="C186" s="309"/>
      <c r="D186" s="1304"/>
      <c r="E186" s="305"/>
      <c r="F186" s="864"/>
      <c r="G186" s="910"/>
      <c r="H186" s="878"/>
      <c r="I186" s="898"/>
    </row>
    <row r="187" spans="1:9">
      <c r="A187" s="276"/>
      <c r="B187" s="309"/>
      <c r="C187" s="300"/>
      <c r="D187" s="1304"/>
      <c r="E187" s="305"/>
      <c r="F187" s="864"/>
      <c r="G187" s="910"/>
      <c r="H187" s="878"/>
      <c r="I187" s="898"/>
    </row>
    <row r="188" spans="1:9" ht="25.5">
      <c r="A188" s="276"/>
      <c r="B188" s="1294" t="s">
        <v>2455</v>
      </c>
      <c r="C188" s="300"/>
      <c r="D188" s="1304"/>
      <c r="E188" s="305"/>
      <c r="F188" s="864"/>
      <c r="G188" s="910"/>
      <c r="H188" s="878"/>
      <c r="I188" s="898"/>
    </row>
    <row r="189" spans="1:9" ht="38.25">
      <c r="A189" s="276"/>
      <c r="B189" s="1294" t="s">
        <v>2456</v>
      </c>
      <c r="C189" s="300"/>
      <c r="D189" s="1304"/>
      <c r="E189" s="305"/>
      <c r="F189" s="864"/>
      <c r="G189" s="910"/>
      <c r="H189" s="878"/>
      <c r="I189" s="898"/>
    </row>
    <row r="190" spans="1:9" ht="70.5" customHeight="1">
      <c r="A190" s="276"/>
      <c r="B190" s="1294" t="s">
        <v>2457</v>
      </c>
      <c r="C190" s="300"/>
      <c r="D190" s="1304"/>
      <c r="E190" s="305"/>
      <c r="F190" s="864"/>
      <c r="G190" s="910"/>
      <c r="H190" s="878"/>
      <c r="I190" s="898"/>
    </row>
    <row r="191" spans="1:9" s="76" customFormat="1" ht="123.75" customHeight="1">
      <c r="A191" s="276" t="s">
        <v>75</v>
      </c>
      <c r="B191" s="1294" t="s">
        <v>2458</v>
      </c>
      <c r="C191" s="300"/>
      <c r="D191" s="1310"/>
      <c r="E191" s="301" t="str">
        <f>IF(OR(ISBLANK(C191),ISBLANK(D191))," ",KOLIC*CENA)</f>
        <v xml:space="preserve"> </v>
      </c>
      <c r="F191" s="862"/>
      <c r="G191" s="908"/>
      <c r="H191" s="876"/>
      <c r="I191" s="896"/>
    </row>
    <row r="192" spans="1:9" s="76" customFormat="1" ht="119.25" customHeight="1">
      <c r="A192" s="276" t="s">
        <v>2459</v>
      </c>
      <c r="B192" s="1294" t="s">
        <v>2460</v>
      </c>
      <c r="C192" s="300"/>
      <c r="D192" s="1310"/>
      <c r="E192" s="301" t="str">
        <f>IF(OR(ISBLANK(C192),ISBLANK(D192))," ",KOLIC*CENA)</f>
        <v xml:space="preserve"> </v>
      </c>
      <c r="F192" s="862"/>
      <c r="G192" s="908"/>
      <c r="H192" s="876"/>
      <c r="I192" s="896"/>
    </row>
    <row r="193" spans="1:9" s="76" customFormat="1" ht="25.5">
      <c r="A193" s="276" t="s">
        <v>68</v>
      </c>
      <c r="B193" s="1294" t="s">
        <v>2461</v>
      </c>
      <c r="C193" s="300"/>
      <c r="D193" s="1310"/>
      <c r="E193" s="301" t="str">
        <f>IF(OR(ISBLANK(C193),ISBLANK(D193))," ",KOLIC*CENA)</f>
        <v xml:space="preserve"> </v>
      </c>
      <c r="F193" s="862"/>
      <c r="G193" s="908"/>
      <c r="H193" s="876"/>
      <c r="I193" s="896"/>
    </row>
    <row r="194" spans="1:9" s="76" customFormat="1" ht="73.5" customHeight="1">
      <c r="A194" s="276" t="s">
        <v>36</v>
      </c>
      <c r="B194" s="1294" t="s">
        <v>2462</v>
      </c>
      <c r="C194" s="300"/>
      <c r="D194" s="1310"/>
      <c r="E194" s="301" t="str">
        <f>IF(OR(ISBLANK(C194),ISBLANK(D194))," ",KOLIC*CENA)</f>
        <v xml:space="preserve"> </v>
      </c>
      <c r="F194" s="862"/>
      <c r="G194" s="908"/>
      <c r="H194" s="876"/>
      <c r="I194" s="896"/>
    </row>
    <row r="195" spans="1:9" s="76" customFormat="1" ht="72" customHeight="1">
      <c r="A195" s="276"/>
      <c r="B195" s="1294" t="s">
        <v>2463</v>
      </c>
      <c r="C195" s="300"/>
      <c r="D195" s="1310"/>
      <c r="E195" s="301" t="str">
        <f>IF(OR(ISBLANK(C195),ISBLANK(D195))," ",KOLIC*CENA)</f>
        <v xml:space="preserve"> </v>
      </c>
      <c r="F195" s="862"/>
      <c r="G195" s="908"/>
      <c r="H195" s="876"/>
      <c r="I195" s="896"/>
    </row>
    <row r="196" spans="1:9" s="76" customFormat="1" ht="95.25" customHeight="1">
      <c r="A196" s="276"/>
      <c r="B196" s="1294" t="s">
        <v>2464</v>
      </c>
      <c r="C196" s="300"/>
      <c r="D196" s="1310"/>
      <c r="E196" s="301"/>
      <c r="F196" s="862"/>
      <c r="G196" s="908"/>
      <c r="H196" s="876"/>
      <c r="I196" s="896"/>
    </row>
    <row r="197" spans="1:9">
      <c r="A197" s="276"/>
      <c r="B197" s="308" t="s">
        <v>1432</v>
      </c>
      <c r="C197" s="309">
        <v>83</v>
      </c>
      <c r="D197" s="1309"/>
      <c r="E197" s="305" t="str">
        <f>IF(OR(ISBLANK(C197),ISBLANK(D197))," ",KOLIC*CENA)</f>
        <v xml:space="preserve"> </v>
      </c>
      <c r="F197" s="863">
        <v>83</v>
      </c>
      <c r="G197" s="909">
        <f>D197*F197</f>
        <v>0</v>
      </c>
      <c r="H197" s="877"/>
      <c r="I197" s="897">
        <f>D197*H197</f>
        <v>0</v>
      </c>
    </row>
    <row r="198" spans="1:9">
      <c r="A198" s="276"/>
      <c r="B198" s="309"/>
      <c r="C198" s="300"/>
      <c r="D198" s="1304"/>
      <c r="E198" s="305"/>
      <c r="F198" s="864"/>
      <c r="G198" s="910"/>
      <c r="H198" s="878"/>
      <c r="I198" s="898"/>
    </row>
    <row r="199" spans="1:9" s="134" customFormat="1" hidden="1" outlineLevel="1">
      <c r="A199" s="323" t="s">
        <v>2465</v>
      </c>
      <c r="B199" s="324" t="s">
        <v>2466</v>
      </c>
      <c r="C199" s="325">
        <v>48</v>
      </c>
      <c r="D199" s="1306"/>
      <c r="E199" s="327" t="str">
        <f>IF(OR(ISBLANK(C199),ISBLANK(D199))," ",KOLIC*CENA)</f>
        <v xml:space="preserve"> </v>
      </c>
      <c r="F199" s="867"/>
      <c r="G199" s="913"/>
      <c r="H199" s="881"/>
      <c r="I199" s="901"/>
    </row>
    <row r="200" spans="1:9" s="134" customFormat="1" hidden="1" outlineLevel="1">
      <c r="A200" s="323" t="s">
        <v>2467</v>
      </c>
      <c r="B200" s="324" t="s">
        <v>2468</v>
      </c>
      <c r="C200" s="325">
        <v>31.5</v>
      </c>
      <c r="D200" s="1306"/>
      <c r="E200" s="327"/>
      <c r="F200" s="867"/>
      <c r="G200" s="913"/>
      <c r="H200" s="881"/>
      <c r="I200" s="901"/>
    </row>
    <row r="201" spans="1:9" s="134" customFormat="1" hidden="1" outlineLevel="1">
      <c r="A201" s="323"/>
      <c r="B201" s="324"/>
      <c r="C201" s="325">
        <v>79.5</v>
      </c>
      <c r="D201" s="1306"/>
      <c r="E201" s="327"/>
      <c r="F201" s="867"/>
      <c r="G201" s="913"/>
      <c r="H201" s="881"/>
      <c r="I201" s="901"/>
    </row>
    <row r="202" spans="1:9" collapsed="1">
      <c r="A202" s="276"/>
      <c r="B202" s="1294"/>
      <c r="C202" s="300"/>
      <c r="D202" s="1304"/>
      <c r="E202" s="305" t="str">
        <f>IF(OR(ISBLANK(C202),ISBLANK(D202))," ",KOLIC*CENA)</f>
        <v xml:space="preserve"> </v>
      </c>
      <c r="F202" s="864"/>
      <c r="G202" s="910"/>
      <c r="H202" s="878"/>
      <c r="I202" s="898"/>
    </row>
    <row r="203" spans="1:9" ht="25.5">
      <c r="A203" s="276"/>
      <c r="B203" s="1294" t="s">
        <v>2469</v>
      </c>
      <c r="C203" s="300"/>
      <c r="D203" s="1304"/>
      <c r="E203" s="305"/>
      <c r="F203" s="864"/>
      <c r="G203" s="910"/>
      <c r="H203" s="878"/>
      <c r="I203" s="898"/>
    </row>
    <row r="204" spans="1:9" s="76" customFormat="1" ht="78.75" customHeight="1">
      <c r="A204" s="276" t="s">
        <v>76</v>
      </c>
      <c r="B204" s="1294" t="s">
        <v>2470</v>
      </c>
      <c r="C204" s="300"/>
      <c r="D204" s="1310"/>
      <c r="E204" s="301" t="str">
        <f>IF(OR(ISBLANK(C204),ISBLANK(D204))," ",KOLIC*CENA)</f>
        <v xml:space="preserve"> </v>
      </c>
      <c r="F204" s="862"/>
      <c r="G204" s="908"/>
      <c r="H204" s="876"/>
      <c r="I204" s="896"/>
    </row>
    <row r="205" spans="1:9" s="76" customFormat="1" ht="104.25" customHeight="1">
      <c r="A205" s="276" t="s">
        <v>67</v>
      </c>
      <c r="B205" s="1294" t="s">
        <v>2471</v>
      </c>
      <c r="C205" s="300"/>
      <c r="D205" s="1310"/>
      <c r="E205" s="301"/>
      <c r="F205" s="862"/>
      <c r="G205" s="908"/>
      <c r="H205" s="876"/>
      <c r="I205" s="896"/>
    </row>
    <row r="206" spans="1:9" ht="66" customHeight="1">
      <c r="A206" s="276" t="s">
        <v>68</v>
      </c>
      <c r="B206" s="1294" t="s">
        <v>2472</v>
      </c>
      <c r="C206" s="300"/>
      <c r="D206" s="1304"/>
      <c r="E206" s="305" t="str">
        <f>IF(OR(ISBLANK(C206),ISBLANK(D206))," ",KOLIC*CENA)</f>
        <v xml:space="preserve"> </v>
      </c>
      <c r="F206" s="864"/>
      <c r="G206" s="910"/>
      <c r="H206" s="878"/>
      <c r="I206" s="898"/>
    </row>
    <row r="207" spans="1:9">
      <c r="A207" s="276"/>
      <c r="B207" s="308" t="s">
        <v>1432</v>
      </c>
      <c r="C207" s="309">
        <v>68</v>
      </c>
      <c r="D207" s="1309"/>
      <c r="E207" s="305" t="str">
        <f>IF(OR(ISBLANK(C207),ISBLANK(D207))," ",KOLIC*CENA)</f>
        <v xml:space="preserve"> </v>
      </c>
      <c r="F207" s="863">
        <v>68</v>
      </c>
      <c r="G207" s="909">
        <f>D207*F207</f>
        <v>0</v>
      </c>
      <c r="H207" s="877"/>
      <c r="I207" s="897">
        <f>D207*H207</f>
        <v>0</v>
      </c>
    </row>
    <row r="208" spans="1:9">
      <c r="A208" s="276"/>
      <c r="B208" s="309"/>
      <c r="C208" s="300"/>
      <c r="D208" s="1304"/>
      <c r="E208" s="305"/>
      <c r="F208" s="864"/>
      <c r="G208" s="910"/>
      <c r="H208" s="878"/>
      <c r="I208" s="898"/>
    </row>
    <row r="209" spans="1:9" s="134" customFormat="1" hidden="1" outlineLevel="1">
      <c r="A209" s="323" t="s">
        <v>2465</v>
      </c>
      <c r="B209" s="324" t="s">
        <v>2473</v>
      </c>
      <c r="C209" s="325">
        <v>41.6</v>
      </c>
      <c r="D209" s="1306"/>
      <c r="E209" s="327" t="str">
        <f>IF(OR(ISBLANK(C209),ISBLANK(D209))," ",KOLIC*CENA)</f>
        <v xml:space="preserve"> </v>
      </c>
      <c r="F209" s="867"/>
      <c r="G209" s="913"/>
      <c r="H209" s="881"/>
      <c r="I209" s="901"/>
    </row>
    <row r="210" spans="1:9" s="134" customFormat="1" hidden="1" outlineLevel="1">
      <c r="A210" s="323" t="s">
        <v>2467</v>
      </c>
      <c r="B210" s="324" t="s">
        <v>2474</v>
      </c>
      <c r="C210" s="325">
        <v>25.2</v>
      </c>
      <c r="D210" s="1306"/>
      <c r="E210" s="327"/>
      <c r="F210" s="867"/>
      <c r="G210" s="913"/>
      <c r="H210" s="881"/>
      <c r="I210" s="901"/>
    </row>
    <row r="211" spans="1:9" s="134" customFormat="1" hidden="1" outlineLevel="1">
      <c r="A211" s="323"/>
      <c r="B211" s="324"/>
      <c r="C211" s="325">
        <v>66.8</v>
      </c>
      <c r="D211" s="1306"/>
      <c r="E211" s="327"/>
      <c r="F211" s="867"/>
      <c r="G211" s="913"/>
      <c r="H211" s="881"/>
      <c r="I211" s="901"/>
    </row>
    <row r="212" spans="1:9" collapsed="1">
      <c r="A212" s="276"/>
      <c r="B212" s="1294"/>
      <c r="C212" s="300"/>
      <c r="D212" s="1304"/>
      <c r="E212" s="305" t="str">
        <f>IF(OR(ISBLANK(C212),ISBLANK(D212))," ",KOLIC*CENA)</f>
        <v xml:space="preserve"> </v>
      </c>
      <c r="F212" s="864"/>
      <c r="G212" s="910"/>
      <c r="H212" s="878"/>
      <c r="I212" s="898"/>
    </row>
    <row r="213" spans="1:9" ht="38.25">
      <c r="A213" s="306"/>
      <c r="B213" s="1294" t="s">
        <v>2475</v>
      </c>
      <c r="C213" s="304"/>
      <c r="D213" s="1319"/>
      <c r="E213" s="301" t="str">
        <f>IF(OR(ISBLANK(C213),ISBLANK(D213))," ",KOLIC*CENA)</f>
        <v xml:space="preserve"> </v>
      </c>
      <c r="F213" s="869"/>
      <c r="G213" s="869"/>
      <c r="H213" s="883"/>
      <c r="I213" s="898"/>
    </row>
    <row r="214" spans="1:9" s="76" customFormat="1" ht="79.5" customHeight="1">
      <c r="A214" s="276" t="s">
        <v>77</v>
      </c>
      <c r="B214" s="1294" t="s">
        <v>2476</v>
      </c>
      <c r="C214" s="300"/>
      <c r="D214" s="1310"/>
      <c r="E214" s="301" t="str">
        <f>IF(OR(ISBLANK(C214),ISBLANK(D214))," ",KOLIC*CENA)</f>
        <v xml:space="preserve"> </v>
      </c>
      <c r="F214" s="862"/>
      <c r="G214" s="908"/>
      <c r="H214" s="876"/>
      <c r="I214" s="896"/>
    </row>
    <row r="215" spans="1:9" s="76" customFormat="1" ht="162.75" customHeight="1">
      <c r="A215" s="276"/>
      <c r="B215" s="1294" t="s">
        <v>2477</v>
      </c>
      <c r="C215" s="300"/>
      <c r="D215" s="1310"/>
      <c r="E215" s="300"/>
      <c r="F215" s="870"/>
      <c r="G215" s="908"/>
      <c r="H215" s="876"/>
      <c r="I215" s="896"/>
    </row>
    <row r="216" spans="1:9" ht="105.75" customHeight="1">
      <c r="A216" s="330"/>
      <c r="B216" s="1298" t="s">
        <v>2478</v>
      </c>
      <c r="C216" s="332"/>
      <c r="D216" s="1304"/>
      <c r="E216" s="305"/>
      <c r="F216" s="864"/>
      <c r="G216" s="910"/>
      <c r="H216" s="878"/>
      <c r="I216" s="898"/>
    </row>
    <row r="217" spans="1:9" ht="171.75" customHeight="1">
      <c r="A217" s="310"/>
      <c r="B217" s="351" t="s">
        <v>2479</v>
      </c>
      <c r="C217" s="735"/>
      <c r="D217" s="1304"/>
      <c r="E217" s="305" t="str">
        <f>IF(OR(ISBLANK(C217),ISBLANK(D217))," ",KOLIC*CENA)</f>
        <v xml:space="preserve"> </v>
      </c>
      <c r="F217" s="864"/>
      <c r="G217" s="910"/>
      <c r="H217" s="878"/>
      <c r="I217" s="898"/>
    </row>
    <row r="218" spans="1:9" ht="46.5" customHeight="1">
      <c r="A218" s="330"/>
      <c r="B218" s="1298" t="s">
        <v>2480</v>
      </c>
      <c r="C218" s="332"/>
      <c r="D218" s="1304"/>
      <c r="E218" s="305"/>
      <c r="F218" s="864"/>
      <c r="G218" s="910"/>
      <c r="H218" s="878"/>
      <c r="I218" s="898"/>
    </row>
    <row r="219" spans="1:9" ht="27.75" customHeight="1">
      <c r="A219" s="330"/>
      <c r="B219" s="1294" t="s">
        <v>2481</v>
      </c>
      <c r="C219" s="332"/>
      <c r="D219" s="1304"/>
      <c r="E219" s="305"/>
      <c r="F219" s="864"/>
      <c r="G219" s="910"/>
      <c r="H219" s="878"/>
      <c r="I219" s="898"/>
    </row>
    <row r="220" spans="1:9">
      <c r="A220" s="276"/>
      <c r="B220" s="308" t="s">
        <v>1432</v>
      </c>
      <c r="C220" s="309">
        <v>16</v>
      </c>
      <c r="D220" s="1309"/>
      <c r="E220" s="305" t="str">
        <f>IF(OR(ISBLANK(C220),ISBLANK(D220))," ",KOLIC*CENA)</f>
        <v xml:space="preserve"> </v>
      </c>
      <c r="F220" s="863">
        <v>16</v>
      </c>
      <c r="G220" s="909">
        <f>D220*F220</f>
        <v>0</v>
      </c>
      <c r="H220" s="877"/>
      <c r="I220" s="897">
        <f>D220*H220</f>
        <v>0</v>
      </c>
    </row>
    <row r="221" spans="1:9">
      <c r="A221" s="276"/>
      <c r="B221" s="309"/>
      <c r="C221" s="300"/>
      <c r="D221" s="1304"/>
      <c r="E221" s="305"/>
      <c r="F221" s="864"/>
      <c r="G221" s="910"/>
      <c r="H221" s="878"/>
      <c r="I221" s="898"/>
    </row>
    <row r="222" spans="1:9" s="134" customFormat="1" hidden="1" outlineLevel="1">
      <c r="A222" s="323" t="s">
        <v>2465</v>
      </c>
      <c r="B222" s="324" t="s">
        <v>2482</v>
      </c>
      <c r="C222" s="325">
        <v>6.4</v>
      </c>
      <c r="D222" s="1306"/>
      <c r="E222" s="327" t="str">
        <f>IF(OR(ISBLANK(C222),ISBLANK(D222))," ",KOLIC*CENA)</f>
        <v xml:space="preserve"> </v>
      </c>
      <c r="F222" s="867"/>
      <c r="G222" s="913"/>
      <c r="H222" s="881"/>
      <c r="I222" s="901"/>
    </row>
    <row r="223" spans="1:9" s="134" customFormat="1" hidden="1" outlineLevel="1">
      <c r="A223" s="323" t="s">
        <v>2483</v>
      </c>
      <c r="B223" s="324" t="s">
        <v>2484</v>
      </c>
      <c r="C223" s="325">
        <v>8.4</v>
      </c>
      <c r="D223" s="1306"/>
      <c r="E223" s="327"/>
      <c r="F223" s="867"/>
      <c r="G223" s="913"/>
      <c r="H223" s="881"/>
      <c r="I223" s="901"/>
    </row>
    <row r="224" spans="1:9" s="134" customFormat="1" hidden="1" outlineLevel="1">
      <c r="A224" s="323"/>
      <c r="B224" s="324"/>
      <c r="C224" s="325">
        <v>14.8</v>
      </c>
      <c r="D224" s="1306"/>
      <c r="E224" s="327"/>
      <c r="F224" s="867"/>
      <c r="G224" s="913"/>
      <c r="H224" s="881"/>
      <c r="I224" s="901"/>
    </row>
    <row r="225" spans="1:9" collapsed="1">
      <c r="A225" s="276"/>
      <c r="B225" s="1294"/>
      <c r="C225" s="300"/>
      <c r="D225" s="1304"/>
      <c r="E225" s="305" t="str">
        <f t="shared" ref="E225:E230" si="2">IF(OR(ISBLANK(C225),ISBLANK(D225))," ",KOLIC*CENA)</f>
        <v xml:space="preserve"> </v>
      </c>
      <c r="F225" s="864"/>
      <c r="G225" s="910"/>
      <c r="H225" s="878"/>
      <c r="I225" s="898"/>
    </row>
    <row r="226" spans="1:9" ht="51">
      <c r="A226" s="306"/>
      <c r="B226" s="1294" t="s">
        <v>2485</v>
      </c>
      <c r="C226" s="304"/>
      <c r="D226" s="1319"/>
      <c r="E226" s="301" t="str">
        <f t="shared" si="2"/>
        <v xml:space="preserve"> </v>
      </c>
      <c r="F226" s="869"/>
      <c r="G226" s="869"/>
      <c r="H226" s="883"/>
      <c r="I226" s="898"/>
    </row>
    <row r="227" spans="1:9" s="76" customFormat="1" ht="108" customHeight="1">
      <c r="A227" s="276" t="s">
        <v>39</v>
      </c>
      <c r="B227" s="1294" t="s">
        <v>2486</v>
      </c>
      <c r="C227" s="300"/>
      <c r="D227" s="1310"/>
      <c r="E227" s="301" t="str">
        <f t="shared" si="2"/>
        <v xml:space="preserve"> </v>
      </c>
      <c r="F227" s="862"/>
      <c r="G227" s="908"/>
      <c r="H227" s="876"/>
      <c r="I227" s="896"/>
    </row>
    <row r="228" spans="1:9" s="76" customFormat="1" ht="27" customHeight="1">
      <c r="A228" s="276" t="s">
        <v>2459</v>
      </c>
      <c r="B228" s="1294" t="s">
        <v>2487</v>
      </c>
      <c r="C228" s="300"/>
      <c r="D228" s="1310"/>
      <c r="E228" s="301" t="str">
        <f t="shared" si="2"/>
        <v xml:space="preserve"> </v>
      </c>
      <c r="F228" s="862"/>
      <c r="G228" s="908"/>
      <c r="H228" s="876"/>
      <c r="I228" s="896"/>
    </row>
    <row r="229" spans="1:9" s="76" customFormat="1" ht="25.5">
      <c r="A229" s="276" t="s">
        <v>68</v>
      </c>
      <c r="B229" s="1294" t="s">
        <v>2488</v>
      </c>
      <c r="C229" s="300"/>
      <c r="D229" s="1310"/>
      <c r="E229" s="301" t="str">
        <f t="shared" si="2"/>
        <v xml:space="preserve"> </v>
      </c>
      <c r="F229" s="862"/>
      <c r="G229" s="908"/>
      <c r="H229" s="876"/>
      <c r="I229" s="896"/>
    </row>
    <row r="230" spans="1:9" s="76" customFormat="1" ht="76.5" customHeight="1">
      <c r="A230" s="276" t="s">
        <v>36</v>
      </c>
      <c r="B230" s="1294" t="s">
        <v>2489</v>
      </c>
      <c r="C230" s="300"/>
      <c r="D230" s="1310"/>
      <c r="E230" s="301" t="str">
        <f t="shared" si="2"/>
        <v xml:space="preserve"> </v>
      </c>
      <c r="F230" s="862"/>
      <c r="G230" s="908"/>
      <c r="H230" s="876"/>
      <c r="I230" s="896"/>
    </row>
    <row r="231" spans="1:9" s="76" customFormat="1" ht="226.5" customHeight="1">
      <c r="A231" s="276" t="s">
        <v>37</v>
      </c>
      <c r="B231" s="1294" t="s">
        <v>2490</v>
      </c>
      <c r="C231" s="300"/>
      <c r="D231" s="1310"/>
      <c r="E231" s="300"/>
      <c r="F231" s="870"/>
      <c r="G231" s="908"/>
      <c r="H231" s="876"/>
      <c r="I231" s="896"/>
    </row>
    <row r="232" spans="1:9" ht="165" customHeight="1">
      <c r="A232" s="310" t="s">
        <v>20</v>
      </c>
      <c r="B232" s="351" t="s">
        <v>2491</v>
      </c>
      <c r="C232" s="735"/>
      <c r="D232" s="1304"/>
      <c r="E232" s="305" t="str">
        <f>IF(OR(ISBLANK(C232),ISBLANK(D232))," ",KOLIC*CENA)</f>
        <v xml:space="preserve"> </v>
      </c>
      <c r="F232" s="864"/>
      <c r="G232" s="910"/>
      <c r="H232" s="878"/>
      <c r="I232" s="898"/>
    </row>
    <row r="233" spans="1:9" s="76" customFormat="1" ht="86.25" customHeight="1">
      <c r="A233" s="276"/>
      <c r="B233" s="1294" t="s">
        <v>2463</v>
      </c>
      <c r="C233" s="300"/>
      <c r="D233" s="1310"/>
      <c r="E233" s="301" t="str">
        <f>IF(OR(ISBLANK(C233),ISBLANK(D233))," ",KOLIC*CENA)</f>
        <v xml:space="preserve"> </v>
      </c>
      <c r="F233" s="862"/>
      <c r="G233" s="908"/>
      <c r="H233" s="876"/>
      <c r="I233" s="896"/>
    </row>
    <row r="234" spans="1:9" s="76" customFormat="1" ht="30" customHeight="1">
      <c r="A234" s="276"/>
      <c r="B234" s="1294" t="s">
        <v>2492</v>
      </c>
      <c r="C234" s="300"/>
      <c r="D234" s="1310"/>
      <c r="E234" s="301"/>
      <c r="F234" s="862"/>
      <c r="G234" s="908"/>
      <c r="H234" s="876"/>
      <c r="I234" s="896"/>
    </row>
    <row r="235" spans="1:9" ht="27.75" customHeight="1">
      <c r="A235" s="330"/>
      <c r="B235" s="1294" t="s">
        <v>2481</v>
      </c>
      <c r="C235" s="332"/>
      <c r="D235" s="1304"/>
      <c r="E235" s="305"/>
      <c r="F235" s="864"/>
      <c r="G235" s="910"/>
      <c r="H235" s="878"/>
      <c r="I235" s="898"/>
    </row>
    <row r="236" spans="1:9">
      <c r="A236" s="276"/>
      <c r="B236" s="308" t="s">
        <v>1432</v>
      </c>
      <c r="C236" s="309">
        <v>18</v>
      </c>
      <c r="D236" s="1309"/>
      <c r="E236" s="305" t="str">
        <f>IF(OR(ISBLANK(C236),ISBLANK(D236))," ",KOLIC*CENA)</f>
        <v xml:space="preserve"> </v>
      </c>
      <c r="F236" s="863">
        <v>18</v>
      </c>
      <c r="G236" s="909">
        <f>D236*F236</f>
        <v>0</v>
      </c>
      <c r="H236" s="877"/>
      <c r="I236" s="897">
        <f>D236*H236</f>
        <v>0</v>
      </c>
    </row>
    <row r="237" spans="1:9">
      <c r="A237" s="276"/>
      <c r="B237" s="309"/>
      <c r="C237" s="300"/>
      <c r="D237" s="1304"/>
      <c r="E237" s="305"/>
      <c r="F237" s="864"/>
      <c r="G237" s="910"/>
      <c r="H237" s="878"/>
      <c r="I237" s="898"/>
    </row>
    <row r="238" spans="1:9">
      <c r="A238" s="306"/>
      <c r="B238" s="1298" t="s">
        <v>2493</v>
      </c>
      <c r="C238" s="736"/>
      <c r="D238" s="1304"/>
      <c r="E238" s="301"/>
      <c r="F238" s="864"/>
      <c r="G238" s="910"/>
      <c r="H238" s="878"/>
      <c r="I238" s="898"/>
    </row>
    <row r="239" spans="1:9" s="135" customFormat="1" ht="225" customHeight="1">
      <c r="A239" s="372" t="s">
        <v>40</v>
      </c>
      <c r="B239" s="1298" t="s">
        <v>2494</v>
      </c>
      <c r="C239" s="304"/>
      <c r="D239" s="1304"/>
      <c r="E239" s="327" t="str">
        <f>IF(OR(ISBLANK(C239),ISBLANK(D239))," ",KOLIC*CENA)</f>
        <v xml:space="preserve"> </v>
      </c>
      <c r="F239" s="861"/>
      <c r="G239" s="907"/>
      <c r="H239" s="875"/>
      <c r="I239" s="895"/>
    </row>
    <row r="240" spans="1:9" s="135" customFormat="1" ht="39.75" customHeight="1">
      <c r="A240" s="372"/>
      <c r="B240" s="1298" t="s">
        <v>2495</v>
      </c>
      <c r="C240" s="304"/>
      <c r="D240" s="1304"/>
      <c r="E240" s="327"/>
      <c r="F240" s="861"/>
      <c r="G240" s="907"/>
      <c r="H240" s="875"/>
      <c r="I240" s="895"/>
    </row>
    <row r="241" spans="1:9">
      <c r="A241" s="276"/>
      <c r="B241" s="308" t="s">
        <v>2386</v>
      </c>
      <c r="C241" s="309">
        <v>230</v>
      </c>
      <c r="D241" s="1309"/>
      <c r="E241" s="305" t="str">
        <f>IF(OR(ISBLANK(C241),ISBLANK(D241))," ",KOLIC*CENA)</f>
        <v xml:space="preserve"> </v>
      </c>
      <c r="F241" s="863"/>
      <c r="G241" s="909">
        <f>D241*F241</f>
        <v>0</v>
      </c>
      <c r="H241" s="877">
        <v>230</v>
      </c>
      <c r="I241" s="897">
        <f>D241*H241</f>
        <v>0</v>
      </c>
    </row>
    <row r="242" spans="1:9">
      <c r="A242" s="276"/>
      <c r="B242" s="309"/>
      <c r="C242" s="300"/>
      <c r="D242" s="1304"/>
      <c r="E242" s="305"/>
      <c r="F242" s="864"/>
      <c r="G242" s="910"/>
      <c r="H242" s="878"/>
      <c r="I242" s="898"/>
    </row>
    <row r="243" spans="1:9" s="134" customFormat="1" hidden="1" outlineLevel="1">
      <c r="A243" s="323" t="s">
        <v>1431</v>
      </c>
      <c r="B243" s="324" t="s">
        <v>2496</v>
      </c>
      <c r="C243" s="325"/>
      <c r="D243" s="1306"/>
      <c r="E243" s="327" t="str">
        <f>IF(OR(ISBLANK(C243),ISBLANK(D243))," ",KOLIC*CENA)</f>
        <v xml:space="preserve"> </v>
      </c>
      <c r="F243" s="867"/>
      <c r="G243" s="913"/>
      <c r="H243" s="881"/>
      <c r="I243" s="901"/>
    </row>
    <row r="244" spans="1:9" s="134" customFormat="1" hidden="1" outlineLevel="1">
      <c r="A244" s="737" t="s">
        <v>2497</v>
      </c>
      <c r="B244" s="324" t="s">
        <v>2498</v>
      </c>
      <c r="C244" s="325">
        <v>34.03</v>
      </c>
      <c r="D244" s="1306"/>
      <c r="E244" s="327"/>
      <c r="F244" s="867"/>
      <c r="G244" s="913"/>
      <c r="H244" s="881"/>
      <c r="I244" s="901"/>
    </row>
    <row r="245" spans="1:9" s="134" customFormat="1" hidden="1" outlineLevel="1">
      <c r="A245" s="323" t="s">
        <v>2499</v>
      </c>
      <c r="B245" s="324" t="s">
        <v>2500</v>
      </c>
      <c r="C245" s="325">
        <v>16.8</v>
      </c>
      <c r="D245" s="1306"/>
      <c r="E245" s="327"/>
      <c r="F245" s="867"/>
      <c r="G245" s="913"/>
      <c r="H245" s="881"/>
      <c r="I245" s="901"/>
    </row>
    <row r="246" spans="1:9" s="134" customFormat="1" hidden="1" outlineLevel="1">
      <c r="A246" s="323" t="s">
        <v>2501</v>
      </c>
      <c r="B246" s="324" t="s">
        <v>2502</v>
      </c>
      <c r="C246" s="325">
        <v>38.4</v>
      </c>
      <c r="D246" s="1306"/>
      <c r="E246" s="327"/>
      <c r="F246" s="867"/>
      <c r="G246" s="913"/>
      <c r="H246" s="881"/>
      <c r="I246" s="901"/>
    </row>
    <row r="247" spans="1:9" s="134" customFormat="1" hidden="1" outlineLevel="1">
      <c r="A247" s="323" t="s">
        <v>2503</v>
      </c>
      <c r="B247" s="324" t="s">
        <v>2504</v>
      </c>
      <c r="C247" s="325">
        <v>140.80000000000001</v>
      </c>
      <c r="D247" s="1306"/>
      <c r="E247" s="327"/>
      <c r="F247" s="867"/>
      <c r="G247" s="913"/>
      <c r="H247" s="881"/>
      <c r="I247" s="901"/>
    </row>
    <row r="248" spans="1:9" s="134" customFormat="1" hidden="1" outlineLevel="1">
      <c r="A248" s="323"/>
      <c r="B248" s="324"/>
      <c r="C248" s="325">
        <v>230.03</v>
      </c>
      <c r="D248" s="1306"/>
      <c r="E248" s="327"/>
      <c r="F248" s="867"/>
      <c r="G248" s="913"/>
      <c r="H248" s="881"/>
      <c r="I248" s="901"/>
    </row>
    <row r="249" spans="1:9" s="134" customFormat="1" hidden="1" outlineLevel="1">
      <c r="A249" s="323"/>
      <c r="B249" s="324"/>
      <c r="C249" s="325"/>
      <c r="D249" s="1306"/>
      <c r="E249" s="327"/>
      <c r="F249" s="867"/>
      <c r="G249" s="913"/>
      <c r="H249" s="881"/>
      <c r="I249" s="901"/>
    </row>
    <row r="250" spans="1:9" collapsed="1">
      <c r="A250" s="276"/>
      <c r="B250" s="309"/>
      <c r="C250" s="300"/>
      <c r="D250" s="1304"/>
      <c r="E250" s="305"/>
      <c r="F250" s="864"/>
      <c r="G250" s="910"/>
      <c r="H250" s="878"/>
      <c r="I250" s="898"/>
    </row>
    <row r="251" spans="1:9" s="135" customFormat="1" ht="186" customHeight="1">
      <c r="A251" s="372" t="s">
        <v>41</v>
      </c>
      <c r="B251" s="1298" t="s">
        <v>2505</v>
      </c>
      <c r="C251" s="304"/>
      <c r="D251" s="1304"/>
      <c r="E251" s="327" t="str">
        <f>IF(OR(ISBLANK(C251),ISBLANK(D251))," ",KOLIC*CENA)</f>
        <v xml:space="preserve"> </v>
      </c>
      <c r="F251" s="861"/>
      <c r="G251" s="907"/>
      <c r="H251" s="875"/>
      <c r="I251" s="895"/>
    </row>
    <row r="252" spans="1:9">
      <c r="A252" s="276"/>
      <c r="B252" s="308" t="s">
        <v>2386</v>
      </c>
      <c r="C252" s="309">
        <v>52</v>
      </c>
      <c r="D252" s="1309"/>
      <c r="E252" s="305" t="str">
        <f>IF(OR(ISBLANK(C252),ISBLANK(D252))," ",KOLIC*CENA)</f>
        <v xml:space="preserve"> </v>
      </c>
      <c r="F252" s="863"/>
      <c r="G252" s="909">
        <f>D252*F252</f>
        <v>0</v>
      </c>
      <c r="H252" s="877">
        <v>52</v>
      </c>
      <c r="I252" s="897">
        <f>D252*H252</f>
        <v>0</v>
      </c>
    </row>
    <row r="253" spans="1:9">
      <c r="A253" s="276"/>
      <c r="B253" s="309"/>
      <c r="C253" s="300"/>
      <c r="D253" s="1304"/>
      <c r="E253" s="305"/>
      <c r="F253" s="864"/>
      <c r="G253" s="910"/>
      <c r="H253" s="878"/>
      <c r="I253" s="898"/>
    </row>
    <row r="254" spans="1:9" s="134" customFormat="1" hidden="1" outlineLevel="1">
      <c r="A254" s="323" t="s">
        <v>2503</v>
      </c>
      <c r="B254" s="324" t="s">
        <v>2506</v>
      </c>
      <c r="C254" s="325">
        <v>51</v>
      </c>
      <c r="D254" s="1306"/>
      <c r="E254" s="327"/>
      <c r="F254" s="867"/>
      <c r="G254" s="913"/>
      <c r="H254" s="881"/>
      <c r="I254" s="901"/>
    </row>
    <row r="255" spans="1:9" s="134" customFormat="1" hidden="1" outlineLevel="1">
      <c r="A255" s="323"/>
      <c r="B255" s="324"/>
      <c r="C255" s="325"/>
      <c r="D255" s="1306"/>
      <c r="E255" s="327"/>
      <c r="F255" s="867"/>
      <c r="G255" s="913"/>
      <c r="H255" s="881"/>
      <c r="I255" s="901"/>
    </row>
    <row r="256" spans="1:9" collapsed="1">
      <c r="A256" s="276"/>
      <c r="B256" s="308"/>
      <c r="C256" s="309"/>
      <c r="D256" s="1305"/>
      <c r="E256" s="305" t="str">
        <f>IF(OR(ISBLANK(C256),ISBLANK(D256))," ",KOLIC*CENA)</f>
        <v xml:space="preserve"> </v>
      </c>
      <c r="F256" s="864"/>
      <c r="G256" s="910"/>
      <c r="H256" s="878"/>
      <c r="I256" s="898"/>
    </row>
    <row r="257" spans="1:9" ht="106.5" customHeight="1">
      <c r="A257" s="276" t="s">
        <v>117</v>
      </c>
      <c r="B257" s="1294" t="s">
        <v>2507</v>
      </c>
      <c r="C257" s="300"/>
      <c r="D257" s="1304"/>
      <c r="E257" s="305" t="str">
        <f>IF(OR(ISBLANK(C257),ISBLANK(D257))," ",KOLIC*CENA)</f>
        <v xml:space="preserve"> </v>
      </c>
      <c r="F257" s="864"/>
      <c r="G257" s="910"/>
      <c r="H257" s="878"/>
      <c r="I257" s="898"/>
    </row>
    <row r="258" spans="1:9">
      <c r="A258" s="276"/>
      <c r="B258" s="308" t="s">
        <v>2386</v>
      </c>
      <c r="C258" s="309">
        <v>17</v>
      </c>
      <c r="D258" s="1309"/>
      <c r="E258" s="305" t="str">
        <f>IF(OR(ISBLANK(C258),ISBLANK(D258))," ",KOLIC*CENA)</f>
        <v xml:space="preserve"> </v>
      </c>
      <c r="F258" s="863"/>
      <c r="G258" s="909">
        <f>D258*F258</f>
        <v>0</v>
      </c>
      <c r="H258" s="877">
        <v>17</v>
      </c>
      <c r="I258" s="897">
        <f>D258*H258</f>
        <v>0</v>
      </c>
    </row>
    <row r="259" spans="1:9">
      <c r="A259" s="276"/>
      <c r="B259" s="309"/>
      <c r="C259" s="300"/>
      <c r="D259" s="1304"/>
      <c r="E259" s="305"/>
      <c r="F259" s="864"/>
      <c r="G259" s="910"/>
      <c r="H259" s="878"/>
      <c r="I259" s="898"/>
    </row>
    <row r="260" spans="1:9" ht="25.5">
      <c r="A260" s="276"/>
      <c r="B260" s="351" t="s">
        <v>2508</v>
      </c>
      <c r="C260" s="300"/>
      <c r="D260" s="1304"/>
      <c r="E260" s="305"/>
      <c r="F260" s="864"/>
      <c r="G260" s="910"/>
      <c r="H260" s="878"/>
      <c r="I260" s="898"/>
    </row>
    <row r="261" spans="1:9" s="76" customFormat="1" ht="146.25" customHeight="1">
      <c r="A261" s="334" t="s">
        <v>370</v>
      </c>
      <c r="B261" s="1294" t="s">
        <v>2509</v>
      </c>
      <c r="C261" s="300"/>
      <c r="D261" s="1304"/>
      <c r="E261" s="301"/>
      <c r="F261" s="862"/>
      <c r="G261" s="908"/>
      <c r="H261" s="876"/>
      <c r="I261" s="896"/>
    </row>
    <row r="262" spans="1:9">
      <c r="A262" s="276"/>
      <c r="B262" s="308" t="s">
        <v>1432</v>
      </c>
      <c r="C262" s="309">
        <v>102</v>
      </c>
      <c r="D262" s="1309"/>
      <c r="E262" s="305" t="str">
        <f>IF(OR(ISBLANK(C262),ISBLANK(D262))," ",KOLIC*CENA)</f>
        <v xml:space="preserve"> </v>
      </c>
      <c r="F262" s="863"/>
      <c r="G262" s="909">
        <f>D262*F262</f>
        <v>0</v>
      </c>
      <c r="H262" s="877">
        <v>102</v>
      </c>
      <c r="I262" s="897">
        <f>D262*H262</f>
        <v>0</v>
      </c>
    </row>
    <row r="263" spans="1:9">
      <c r="A263" s="276"/>
      <c r="B263" s="309"/>
      <c r="C263" s="300"/>
      <c r="D263" s="1304"/>
      <c r="E263" s="305"/>
      <c r="F263" s="864"/>
      <c r="G263" s="910"/>
      <c r="H263" s="878"/>
      <c r="I263" s="898"/>
    </row>
    <row r="264" spans="1:9" s="14" customFormat="1" ht="118.5" customHeight="1">
      <c r="A264" s="276" t="s">
        <v>372</v>
      </c>
      <c r="B264" s="1294" t="s">
        <v>2510</v>
      </c>
      <c r="C264" s="300"/>
      <c r="D264" s="1310"/>
      <c r="E264" s="305" t="str">
        <f>IF(OR(ISBLANK(C264),ISBLANK(D264))," ",KOLIC*CENA)</f>
        <v xml:space="preserve"> </v>
      </c>
      <c r="F264" s="868"/>
      <c r="G264" s="914"/>
      <c r="H264" s="882"/>
      <c r="I264" s="902"/>
    </row>
    <row r="265" spans="1:9" s="76" customFormat="1" ht="84" customHeight="1">
      <c r="A265" s="276"/>
      <c r="B265" s="1294" t="s">
        <v>2511</v>
      </c>
      <c r="C265" s="300"/>
      <c r="D265" s="1304"/>
      <c r="E265" s="301" t="str">
        <f>IF(OR(ISBLANK(C265),ISBLANK(D265))," ",KOLIC*CENA)</f>
        <v xml:space="preserve"> </v>
      </c>
      <c r="F265" s="862"/>
      <c r="G265" s="908"/>
      <c r="H265" s="876"/>
      <c r="I265" s="896"/>
    </row>
    <row r="266" spans="1:9">
      <c r="A266" s="276"/>
      <c r="B266" s="308" t="s">
        <v>2386</v>
      </c>
      <c r="C266" s="309">
        <v>14</v>
      </c>
      <c r="D266" s="1309"/>
      <c r="E266" s="305" t="str">
        <f>IF(OR(ISBLANK(C266),ISBLANK(D266))," ",KOLIC*CENA)</f>
        <v xml:space="preserve"> </v>
      </c>
      <c r="F266" s="863"/>
      <c r="G266" s="909">
        <f>D266*F266</f>
        <v>0</v>
      </c>
      <c r="H266" s="877">
        <v>14</v>
      </c>
      <c r="I266" s="897">
        <f>D266*H266</f>
        <v>0</v>
      </c>
    </row>
    <row r="267" spans="1:9">
      <c r="A267" s="276"/>
      <c r="B267" s="309"/>
      <c r="C267" s="300"/>
      <c r="D267" s="1304"/>
      <c r="E267" s="305"/>
      <c r="F267" s="864"/>
      <c r="G267" s="910"/>
      <c r="H267" s="878"/>
      <c r="I267" s="898"/>
    </row>
    <row r="268" spans="1:9" s="1029" customFormat="1" ht="28.5" customHeight="1">
      <c r="A268" s="1712" t="s">
        <v>375</v>
      </c>
      <c r="B268" s="1713" t="s">
        <v>2512</v>
      </c>
      <c r="C268" s="1710"/>
      <c r="D268" s="1366"/>
      <c r="E268" s="1714" t="str">
        <f>IF(OR(ISBLANK(C268),ISBLANK(D268))," ",KOLIC*CENA)</f>
        <v xml:space="preserve"> </v>
      </c>
      <c r="F268" s="1711"/>
      <c r="G268" s="1715"/>
      <c r="H268" s="1711"/>
      <c r="I268" s="1715"/>
    </row>
    <row r="269" spans="1:9">
      <c r="A269" s="276"/>
      <c r="B269" s="308" t="s">
        <v>2513</v>
      </c>
      <c r="C269" s="309">
        <v>20</v>
      </c>
      <c r="D269" s="1309"/>
      <c r="E269" s="305" t="str">
        <f>IF(OR(ISBLANK(C269),ISBLANK(D269))," ",KOLIC*CENA)</f>
        <v xml:space="preserve"> </v>
      </c>
      <c r="F269" s="863">
        <v>10</v>
      </c>
      <c r="G269" s="909">
        <f>D269*F269</f>
        <v>0</v>
      </c>
      <c r="H269" s="877">
        <v>10</v>
      </c>
      <c r="I269" s="897">
        <f>D269*H269</f>
        <v>0</v>
      </c>
    </row>
    <row r="270" spans="1:9">
      <c r="A270" s="276"/>
      <c r="B270" s="309"/>
      <c r="C270" s="300"/>
      <c r="D270" s="1304"/>
      <c r="E270" s="305"/>
      <c r="F270" s="864"/>
      <c r="G270" s="910"/>
      <c r="H270" s="878"/>
      <c r="I270" s="898"/>
    </row>
    <row r="271" spans="1:9" s="1029" customFormat="1" ht="15" customHeight="1">
      <c r="A271" s="1712" t="s">
        <v>328</v>
      </c>
      <c r="B271" s="1713" t="s">
        <v>2515</v>
      </c>
      <c r="C271" s="1710"/>
      <c r="D271" s="1366"/>
      <c r="E271" s="1714" t="str">
        <f>IF(OR(ISBLANK(C271),ISBLANK(D271))," ",KOLIC*CENA)</f>
        <v xml:space="preserve"> </v>
      </c>
      <c r="F271" s="1711"/>
      <c r="G271" s="1715"/>
      <c r="H271" s="1711"/>
      <c r="I271" s="1715"/>
    </row>
    <row r="272" spans="1:9">
      <c r="A272" s="276"/>
      <c r="B272" s="308" t="s">
        <v>2514</v>
      </c>
      <c r="C272" s="309">
        <v>1</v>
      </c>
      <c r="D272" s="1309"/>
      <c r="E272" s="305" t="str">
        <f>IF(OR(ISBLANK(C272),ISBLANK(D272))," ",KOLIC*CENA)</f>
        <v xml:space="preserve"> </v>
      </c>
      <c r="F272" s="863">
        <v>0.5</v>
      </c>
      <c r="G272" s="909">
        <f>D272*F272</f>
        <v>0</v>
      </c>
      <c r="H272" s="877">
        <v>0.5</v>
      </c>
      <c r="I272" s="897">
        <f>D272*H272</f>
        <v>0</v>
      </c>
    </row>
    <row r="273" spans="1:10">
      <c r="A273" s="276"/>
      <c r="B273" s="309"/>
      <c r="C273" s="300"/>
      <c r="D273" s="1304"/>
      <c r="E273" s="305"/>
      <c r="F273" s="864"/>
      <c r="G273" s="910"/>
      <c r="H273" s="878"/>
      <c r="I273" s="898"/>
    </row>
    <row r="274" spans="1:10" s="135" customFormat="1" ht="125.25" customHeight="1">
      <c r="A274" s="336" t="s">
        <v>394</v>
      </c>
      <c r="B274" s="337" t="s">
        <v>2516</v>
      </c>
      <c r="C274" s="304"/>
      <c r="D274" s="1304"/>
      <c r="E274" s="327" t="str">
        <f>IF(OR(ISBLANK(C274),ISBLANK(D274))," ",KOLIC*CENA)</f>
        <v xml:space="preserve"> </v>
      </c>
      <c r="F274" s="861"/>
      <c r="G274" s="907"/>
      <c r="H274" s="875"/>
      <c r="I274" s="895"/>
    </row>
    <row r="275" spans="1:10">
      <c r="A275" s="276"/>
      <c r="B275" s="308" t="s">
        <v>2386</v>
      </c>
      <c r="C275" s="309">
        <v>25</v>
      </c>
      <c r="D275" s="1309"/>
      <c r="E275" s="305" t="str">
        <f>IF(OR(ISBLANK(C275),ISBLANK(D275))," ",KOLIC*CENA)</f>
        <v xml:space="preserve"> </v>
      </c>
      <c r="F275" s="863">
        <v>0</v>
      </c>
      <c r="G275" s="909">
        <f>D275*F275</f>
        <v>0</v>
      </c>
      <c r="H275" s="877">
        <v>25</v>
      </c>
      <c r="I275" s="897">
        <f>D275*H275</f>
        <v>0</v>
      </c>
    </row>
    <row r="276" spans="1:10">
      <c r="A276" s="1414"/>
      <c r="B276" s="391"/>
      <c r="C276" s="36"/>
      <c r="D276" s="1357"/>
      <c r="E276" s="72"/>
      <c r="F276" s="243"/>
      <c r="G276" s="1044"/>
      <c r="H276" s="243"/>
      <c r="I276" s="1420"/>
    </row>
    <row r="277" spans="1:10" ht="13.5" thickBot="1">
      <c r="A277" s="1433"/>
      <c r="B277" s="315"/>
      <c r="C277" s="316"/>
      <c r="D277" s="317"/>
      <c r="E277" s="318"/>
      <c r="F277" s="319"/>
      <c r="G277" s="903"/>
      <c r="H277" s="319"/>
      <c r="I277" s="1434"/>
    </row>
    <row r="278" spans="1:10" ht="13.5" thickTop="1">
      <c r="A278" s="1414"/>
      <c r="B278" s="35"/>
      <c r="C278" s="36"/>
      <c r="D278" s="37"/>
      <c r="E278" s="72"/>
      <c r="F278" s="243"/>
      <c r="G278" s="1044"/>
      <c r="H278" s="243"/>
      <c r="I278" s="1420"/>
    </row>
    <row r="279" spans="1:10">
      <c r="A279" s="1414"/>
      <c r="B279" s="35"/>
      <c r="C279" s="36"/>
      <c r="D279" s="37"/>
      <c r="E279" s="72"/>
      <c r="F279" s="243"/>
      <c r="G279" s="1044"/>
      <c r="H279" s="243"/>
      <c r="I279" s="1420"/>
    </row>
    <row r="280" spans="1:10" ht="25.5">
      <c r="A280" s="1414"/>
      <c r="B280" s="1435" t="s">
        <v>2517</v>
      </c>
      <c r="C280" s="36"/>
      <c r="D280" s="37"/>
      <c r="E280" s="382">
        <f>SUM(E41:E279)</f>
        <v>0</v>
      </c>
      <c r="F280" s="864"/>
      <c r="G280" s="915">
        <f>SUM(G40:G279)</f>
        <v>0</v>
      </c>
      <c r="H280" s="884"/>
      <c r="I280" s="904">
        <f>SUM(I40:I279)</f>
        <v>0</v>
      </c>
    </row>
    <row r="281" spans="1:10">
      <c r="A281" s="1414" t="s">
        <v>81</v>
      </c>
      <c r="B281" s="1435" t="s">
        <v>2518</v>
      </c>
      <c r="C281" s="36"/>
      <c r="D281" s="37"/>
      <c r="E281" s="72"/>
      <c r="F281" s="243"/>
      <c r="G281" s="1405"/>
      <c r="H281" s="1436"/>
      <c r="I281" s="1406"/>
    </row>
    <row r="282" spans="1:10">
      <c r="A282" s="1414"/>
      <c r="B282" s="1435"/>
      <c r="C282" s="36"/>
      <c r="D282" s="37"/>
      <c r="E282" s="72"/>
      <c r="F282" s="243"/>
      <c r="G282" s="1405"/>
      <c r="H282" s="1436"/>
      <c r="I282" s="1406"/>
    </row>
    <row r="283" spans="1:10" ht="27.75" customHeight="1">
      <c r="A283" s="1414"/>
      <c r="B283" s="1430" t="s">
        <v>2519</v>
      </c>
      <c r="C283" s="1428"/>
      <c r="D283" s="37"/>
      <c r="E283" s="397">
        <f>E280*0.05</f>
        <v>0</v>
      </c>
      <c r="F283" s="1437"/>
      <c r="G283" s="1438"/>
      <c r="H283" s="1439"/>
      <c r="I283" s="1440">
        <f>E283</f>
        <v>0</v>
      </c>
    </row>
    <row r="284" spans="1:10">
      <c r="A284" s="1414"/>
      <c r="B284" s="1430"/>
      <c r="C284" s="1428"/>
      <c r="D284" s="37"/>
      <c r="E284" s="397"/>
      <c r="F284" s="243"/>
      <c r="G284" s="1044"/>
      <c r="H284" s="1441"/>
      <c r="I284" s="1420"/>
    </row>
    <row r="285" spans="1:10" s="86" customFormat="1" ht="12" customHeight="1">
      <c r="A285" s="1442"/>
      <c r="B285" s="1396"/>
      <c r="C285" s="78"/>
      <c r="D285" s="37"/>
      <c r="E285" s="366" t="s">
        <v>1499</v>
      </c>
      <c r="F285" s="871"/>
      <c r="G285" s="916" t="s">
        <v>1558</v>
      </c>
      <c r="H285" s="885"/>
      <c r="I285" s="905" t="s">
        <v>1559</v>
      </c>
      <c r="J285" s="367"/>
    </row>
    <row r="286" spans="1:10" s="26" customFormat="1" ht="35.25" customHeight="1">
      <c r="A286" s="1443"/>
      <c r="B286" s="740" t="s">
        <v>2520</v>
      </c>
      <c r="C286" s="741"/>
      <c r="D286" s="742"/>
      <c r="E286" s="729">
        <f>SUM(E280:E285)</f>
        <v>0</v>
      </c>
      <c r="F286" s="873"/>
      <c r="G286" s="917">
        <f>SUM(G280:G285)</f>
        <v>0</v>
      </c>
      <c r="H286" s="886"/>
      <c r="I286" s="906">
        <f>SUM(I280:I285)</f>
        <v>0</v>
      </c>
    </row>
    <row r="287" spans="1:10">
      <c r="A287" s="1"/>
      <c r="B287" s="32"/>
      <c r="C287" s="38"/>
    </row>
    <row r="288" spans="1:10">
      <c r="A288" s="12"/>
      <c r="B288" s="16"/>
      <c r="C288" s="13"/>
    </row>
    <row r="289" spans="1:12">
      <c r="A289" s="12"/>
      <c r="B289" s="16"/>
      <c r="C289" s="13"/>
    </row>
    <row r="290" spans="1:12">
      <c r="A290" s="12"/>
      <c r="B290" s="16"/>
      <c r="C290" s="13"/>
    </row>
    <row r="291" spans="1:12">
      <c r="A291" s="12"/>
      <c r="B291" s="16"/>
      <c r="C291" s="13"/>
    </row>
    <row r="292" spans="1:12">
      <c r="A292" s="12"/>
      <c r="B292" s="16"/>
      <c r="C292" s="13"/>
    </row>
    <row r="293" spans="1:12">
      <c r="A293" s="12"/>
      <c r="B293" s="16"/>
      <c r="C293" s="13"/>
    </row>
    <row r="294" spans="1:12">
      <c r="A294" s="12"/>
      <c r="B294" s="16"/>
      <c r="C294" s="13"/>
    </row>
    <row r="295" spans="1:12">
      <c r="A295" s="12"/>
      <c r="B295" s="16"/>
      <c r="C295" s="13"/>
    </row>
    <row r="296" spans="1:12">
      <c r="A296" s="12"/>
      <c r="B296" s="16"/>
      <c r="C296" s="13"/>
    </row>
    <row r="297" spans="1:12">
      <c r="A297" s="12"/>
      <c r="B297" s="16"/>
      <c r="C297" s="13"/>
    </row>
    <row r="298" spans="1:12">
      <c r="A298" s="12"/>
      <c r="B298" s="16"/>
      <c r="C298" s="13"/>
    </row>
    <row r="299" spans="1:12">
      <c r="A299" s="12"/>
      <c r="B299" s="16"/>
      <c r="C299" s="13"/>
    </row>
    <row r="300" spans="1:12">
      <c r="A300" s="12"/>
      <c r="B300" s="16"/>
      <c r="C300" s="13"/>
    </row>
    <row r="301" spans="1:12">
      <c r="A301" s="12"/>
      <c r="B301" s="16"/>
      <c r="C301" s="13"/>
    </row>
    <row r="302" spans="1:12">
      <c r="A302" s="12"/>
      <c r="B302" s="16"/>
      <c r="C302" s="13"/>
    </row>
    <row r="303" spans="1:12" s="2" customFormat="1">
      <c r="A303" s="12"/>
      <c r="B303" s="16"/>
      <c r="C303" s="13"/>
      <c r="E303" s="3"/>
      <c r="F303" s="1"/>
      <c r="G303" s="893"/>
      <c r="H303" s="1"/>
      <c r="I303" s="893"/>
      <c r="J303" s="1"/>
      <c r="K303" s="1"/>
      <c r="L303" s="1"/>
    </row>
    <row r="304" spans="1:12" s="2" customFormat="1">
      <c r="A304" s="12"/>
      <c r="B304" s="16"/>
      <c r="C304" s="13"/>
      <c r="E304" s="3"/>
      <c r="F304" s="1"/>
      <c r="G304" s="893"/>
      <c r="H304" s="1"/>
      <c r="I304" s="893"/>
      <c r="J304" s="1"/>
      <c r="K304" s="1"/>
      <c r="L304" s="1"/>
    </row>
    <row r="305" spans="1:12" s="2" customFormat="1">
      <c r="A305" s="12"/>
      <c r="B305" s="16"/>
      <c r="C305" s="13"/>
      <c r="E305" s="3"/>
      <c r="F305" s="1"/>
      <c r="G305" s="893"/>
      <c r="H305" s="1"/>
      <c r="I305" s="893"/>
      <c r="J305" s="1"/>
      <c r="K305" s="1"/>
      <c r="L305" s="1"/>
    </row>
    <row r="306" spans="1:12" s="2" customFormat="1">
      <c r="A306" s="12"/>
      <c r="B306" s="16"/>
      <c r="C306" s="13"/>
      <c r="E306" s="3"/>
      <c r="F306" s="1"/>
      <c r="G306" s="893"/>
      <c r="H306" s="1"/>
      <c r="I306" s="893"/>
      <c r="J306" s="1"/>
      <c r="K306" s="1"/>
      <c r="L306" s="1"/>
    </row>
    <row r="307" spans="1:12" s="2" customFormat="1">
      <c r="A307" s="12"/>
      <c r="B307" s="16"/>
      <c r="C307" s="13"/>
      <c r="E307" s="3"/>
      <c r="F307" s="1"/>
      <c r="G307" s="893"/>
      <c r="H307" s="1"/>
      <c r="I307" s="893"/>
      <c r="J307" s="1"/>
      <c r="K307" s="1"/>
      <c r="L307" s="1"/>
    </row>
    <row r="308" spans="1:12" s="2" customFormat="1">
      <c r="A308" s="12"/>
      <c r="B308" s="16"/>
      <c r="C308" s="13"/>
      <c r="E308" s="3"/>
      <c r="F308" s="1"/>
      <c r="G308" s="893"/>
      <c r="H308" s="1"/>
      <c r="I308" s="893"/>
      <c r="J308" s="1"/>
      <c r="K308" s="1"/>
      <c r="L308" s="1"/>
    </row>
    <row r="309" spans="1:12" s="2" customFormat="1">
      <c r="A309" s="12"/>
      <c r="B309" s="16"/>
      <c r="C309" s="13"/>
      <c r="E309" s="3"/>
      <c r="F309" s="1"/>
      <c r="G309" s="893"/>
      <c r="H309" s="1"/>
      <c r="I309" s="893"/>
      <c r="J309" s="1"/>
      <c r="K309" s="1"/>
      <c r="L309" s="1"/>
    </row>
    <row r="310" spans="1:12" s="2" customFormat="1">
      <c r="A310" s="12"/>
      <c r="B310" s="16"/>
      <c r="C310" s="13"/>
      <c r="E310" s="3"/>
      <c r="F310" s="1"/>
      <c r="G310" s="893"/>
      <c r="H310" s="1"/>
      <c r="I310" s="893"/>
      <c r="J310" s="1"/>
      <c r="K310" s="1"/>
      <c r="L310" s="1"/>
    </row>
    <row r="311" spans="1:12" s="2" customFormat="1">
      <c r="A311" s="12"/>
      <c r="B311" s="16"/>
      <c r="C311" s="13"/>
      <c r="E311" s="3"/>
      <c r="F311" s="1"/>
      <c r="G311" s="893"/>
      <c r="H311" s="1"/>
      <c r="I311" s="893"/>
      <c r="J311" s="1"/>
      <c r="K311" s="1"/>
      <c r="L311" s="1"/>
    </row>
    <row r="312" spans="1:12" s="2" customFormat="1">
      <c r="A312" s="12"/>
      <c r="B312" s="16"/>
      <c r="C312" s="13"/>
      <c r="E312" s="3"/>
      <c r="F312" s="1"/>
      <c r="G312" s="893"/>
      <c r="H312" s="1"/>
      <c r="I312" s="893"/>
      <c r="J312" s="1"/>
      <c r="K312" s="1"/>
      <c r="L312" s="1"/>
    </row>
    <row r="313" spans="1:12" s="2" customFormat="1">
      <c r="A313" s="12"/>
      <c r="B313" s="16"/>
      <c r="C313" s="13"/>
      <c r="E313" s="3"/>
      <c r="F313" s="1"/>
      <c r="G313" s="893"/>
      <c r="H313" s="1"/>
      <c r="I313" s="893"/>
      <c r="J313" s="1"/>
      <c r="K313" s="1"/>
      <c r="L313" s="1"/>
    </row>
    <row r="314" spans="1:12" s="2" customFormat="1">
      <c r="A314" s="12"/>
      <c r="B314" s="16"/>
      <c r="C314" s="13"/>
      <c r="E314" s="3"/>
      <c r="F314" s="1"/>
      <c r="G314" s="893"/>
      <c r="H314" s="1"/>
      <c r="I314" s="893"/>
      <c r="J314" s="1"/>
      <c r="K314" s="1"/>
      <c r="L314" s="1"/>
    </row>
    <row r="315" spans="1:12" s="2" customFormat="1">
      <c r="A315" s="12"/>
      <c r="B315" s="16"/>
      <c r="C315" s="13"/>
      <c r="E315" s="3"/>
      <c r="F315" s="1"/>
      <c r="G315" s="893"/>
      <c r="H315" s="1"/>
      <c r="I315" s="893"/>
      <c r="J315" s="1"/>
      <c r="K315" s="1"/>
      <c r="L315" s="1"/>
    </row>
    <row r="316" spans="1:12" s="2" customFormat="1">
      <c r="A316" s="12"/>
      <c r="B316" s="16"/>
      <c r="C316" s="13"/>
      <c r="E316" s="3"/>
      <c r="F316" s="1"/>
      <c r="G316" s="893"/>
      <c r="H316" s="1"/>
      <c r="I316" s="893"/>
      <c r="J316" s="1"/>
      <c r="K316" s="1"/>
      <c r="L316" s="1"/>
    </row>
    <row r="317" spans="1:12" s="2" customFormat="1">
      <c r="A317" s="12"/>
      <c r="B317" s="16"/>
      <c r="C317" s="13"/>
      <c r="E317" s="3"/>
      <c r="F317" s="1"/>
      <c r="G317" s="893"/>
      <c r="H317" s="1"/>
      <c r="I317" s="893"/>
      <c r="J317" s="1"/>
      <c r="K317" s="1"/>
      <c r="L317" s="1"/>
    </row>
    <row r="318" spans="1:12" s="2" customFormat="1">
      <c r="A318" s="12"/>
      <c r="B318" s="16"/>
      <c r="C318" s="13"/>
      <c r="E318" s="3"/>
      <c r="F318" s="1"/>
      <c r="G318" s="893"/>
      <c r="H318" s="1"/>
      <c r="I318" s="893"/>
      <c r="J318" s="1"/>
      <c r="K318" s="1"/>
      <c r="L318" s="1"/>
    </row>
    <row r="319" spans="1:12" s="2" customFormat="1">
      <c r="A319" s="12"/>
      <c r="B319" s="16"/>
      <c r="C319" s="13"/>
      <c r="E319" s="3"/>
      <c r="F319" s="1"/>
      <c r="G319" s="893"/>
      <c r="H319" s="1"/>
      <c r="I319" s="893"/>
      <c r="J319" s="1"/>
      <c r="K319" s="1"/>
      <c r="L319" s="1"/>
    </row>
    <row r="320" spans="1:12" s="2" customFormat="1">
      <c r="A320" s="12"/>
      <c r="B320" s="16"/>
      <c r="C320" s="13"/>
      <c r="E320" s="3"/>
      <c r="F320" s="1"/>
      <c r="G320" s="893"/>
      <c r="H320" s="1"/>
      <c r="I320" s="893"/>
      <c r="J320" s="1"/>
      <c r="K320" s="1"/>
      <c r="L320" s="1"/>
    </row>
    <row r="321" spans="1:12" s="2" customFormat="1">
      <c r="A321" s="12"/>
      <c r="B321" s="16"/>
      <c r="C321" s="13"/>
      <c r="E321" s="3"/>
      <c r="F321" s="1"/>
      <c r="G321" s="893"/>
      <c r="H321" s="1"/>
      <c r="I321" s="893"/>
      <c r="J321" s="1"/>
      <c r="K321" s="1"/>
      <c r="L321" s="1"/>
    </row>
    <row r="322" spans="1:12" s="2" customFormat="1">
      <c r="A322" s="12"/>
      <c r="B322" s="16"/>
      <c r="C322" s="13"/>
      <c r="E322" s="3"/>
      <c r="F322" s="1"/>
      <c r="G322" s="893"/>
      <c r="H322" s="1"/>
      <c r="I322" s="893"/>
      <c r="J322" s="1"/>
      <c r="K322" s="1"/>
      <c r="L322" s="1"/>
    </row>
    <row r="323" spans="1:12" s="2" customFormat="1">
      <c r="A323" s="12"/>
      <c r="B323" s="16"/>
      <c r="C323" s="13"/>
      <c r="E323" s="3"/>
      <c r="F323" s="1"/>
      <c r="G323" s="893"/>
      <c r="H323" s="1"/>
      <c r="I323" s="893"/>
      <c r="J323" s="1"/>
      <c r="K323" s="1"/>
      <c r="L323" s="1"/>
    </row>
    <row r="324" spans="1:12" s="2" customFormat="1">
      <c r="A324" s="12"/>
      <c r="B324" s="16"/>
      <c r="C324" s="13"/>
      <c r="E324" s="3"/>
      <c r="F324" s="1"/>
      <c r="G324" s="893"/>
      <c r="H324" s="1"/>
      <c r="I324" s="893"/>
      <c r="J324" s="1"/>
      <c r="K324" s="1"/>
      <c r="L324" s="1"/>
    </row>
    <row r="325" spans="1:12" s="2" customFormat="1">
      <c r="A325" s="12"/>
      <c r="B325" s="16"/>
      <c r="C325" s="13"/>
      <c r="E325" s="3"/>
      <c r="F325" s="1"/>
      <c r="G325" s="893"/>
      <c r="H325" s="1"/>
      <c r="I325" s="893"/>
      <c r="J325" s="1"/>
      <c r="K325" s="1"/>
      <c r="L325" s="1"/>
    </row>
    <row r="326" spans="1:12" s="2" customFormat="1">
      <c r="A326" s="12"/>
      <c r="B326" s="16"/>
      <c r="C326" s="13"/>
      <c r="E326" s="3"/>
      <c r="F326" s="1"/>
      <c r="G326" s="893"/>
      <c r="H326" s="1"/>
      <c r="I326" s="893"/>
      <c r="J326" s="1"/>
      <c r="K326" s="1"/>
      <c r="L326" s="1"/>
    </row>
    <row r="327" spans="1:12" s="2" customFormat="1">
      <c r="A327" s="12"/>
      <c r="B327" s="16"/>
      <c r="C327" s="13"/>
      <c r="E327" s="3"/>
      <c r="F327" s="1"/>
      <c r="G327" s="893"/>
      <c r="H327" s="1"/>
      <c r="I327" s="893"/>
      <c r="J327" s="1"/>
      <c r="K327" s="1"/>
      <c r="L327" s="1"/>
    </row>
    <row r="328" spans="1:12" s="2" customFormat="1">
      <c r="A328" s="12"/>
      <c r="B328" s="16"/>
      <c r="C328" s="13"/>
      <c r="E328" s="3"/>
      <c r="F328" s="1"/>
      <c r="G328" s="893"/>
      <c r="H328" s="1"/>
      <c r="I328" s="893"/>
      <c r="J328" s="1"/>
      <c r="K328" s="1"/>
      <c r="L328" s="1"/>
    </row>
    <row r="329" spans="1:12" s="2" customFormat="1">
      <c r="A329" s="12"/>
      <c r="B329" s="16"/>
      <c r="C329" s="13"/>
      <c r="E329" s="3"/>
      <c r="F329" s="1"/>
      <c r="G329" s="893"/>
      <c r="H329" s="1"/>
      <c r="I329" s="893"/>
      <c r="J329" s="1"/>
      <c r="K329" s="1"/>
      <c r="L329" s="1"/>
    </row>
    <row r="330" spans="1:12" s="2" customFormat="1">
      <c r="A330" s="12"/>
      <c r="B330" s="16"/>
      <c r="C330" s="13"/>
      <c r="E330" s="3"/>
      <c r="F330" s="1"/>
      <c r="G330" s="893"/>
      <c r="H330" s="1"/>
      <c r="I330" s="893"/>
      <c r="J330" s="1"/>
      <c r="K330" s="1"/>
      <c r="L330" s="1"/>
    </row>
    <row r="331" spans="1:12" s="2" customFormat="1">
      <c r="A331" s="12"/>
      <c r="B331" s="16"/>
      <c r="C331" s="13"/>
      <c r="E331" s="3"/>
      <c r="F331" s="1"/>
      <c r="G331" s="893"/>
      <c r="H331" s="1"/>
      <c r="I331" s="893"/>
      <c r="J331" s="1"/>
      <c r="K331" s="1"/>
      <c r="L331" s="1"/>
    </row>
    <row r="332" spans="1:12" s="2" customFormat="1">
      <c r="A332" s="12"/>
      <c r="B332" s="16"/>
      <c r="C332" s="13"/>
      <c r="E332" s="3"/>
      <c r="F332" s="1"/>
      <c r="G332" s="893"/>
      <c r="H332" s="1"/>
      <c r="I332" s="893"/>
      <c r="J332" s="1"/>
      <c r="K332" s="1"/>
      <c r="L332" s="1"/>
    </row>
    <row r="333" spans="1:12" s="2" customFormat="1">
      <c r="A333" s="12"/>
      <c r="B333" s="16"/>
      <c r="C333" s="13"/>
      <c r="E333" s="3"/>
      <c r="F333" s="1"/>
      <c r="G333" s="893"/>
      <c r="H333" s="1"/>
      <c r="I333" s="893"/>
      <c r="J333" s="1"/>
      <c r="K333" s="1"/>
      <c r="L333" s="1"/>
    </row>
    <row r="334" spans="1:12" s="2" customFormat="1">
      <c r="A334" s="12"/>
      <c r="B334" s="16"/>
      <c r="C334" s="13"/>
      <c r="E334" s="3"/>
      <c r="F334" s="1"/>
      <c r="G334" s="893"/>
      <c r="H334" s="1"/>
      <c r="I334" s="893"/>
      <c r="J334" s="1"/>
      <c r="K334" s="1"/>
      <c r="L334" s="1"/>
    </row>
    <row r="335" spans="1:12" s="2" customFormat="1">
      <c r="A335" s="12"/>
      <c r="B335" s="16"/>
      <c r="C335" s="13"/>
      <c r="E335" s="3"/>
      <c r="F335" s="1"/>
      <c r="G335" s="893"/>
      <c r="H335" s="1"/>
      <c r="I335" s="893"/>
      <c r="J335" s="1"/>
      <c r="K335" s="1"/>
      <c r="L335" s="1"/>
    </row>
    <row r="336" spans="1:12" s="2" customFormat="1">
      <c r="A336" s="12"/>
      <c r="B336" s="16"/>
      <c r="C336" s="13"/>
      <c r="E336" s="3"/>
      <c r="F336" s="1"/>
      <c r="G336" s="893"/>
      <c r="H336" s="1"/>
      <c r="I336" s="893"/>
      <c r="J336" s="1"/>
      <c r="K336" s="1"/>
      <c r="L336" s="1"/>
    </row>
    <row r="337" spans="1:12" s="2" customFormat="1">
      <c r="A337" s="12"/>
      <c r="B337" s="16"/>
      <c r="C337" s="13"/>
      <c r="E337" s="3"/>
      <c r="F337" s="1"/>
      <c r="G337" s="893"/>
      <c r="H337" s="1"/>
      <c r="I337" s="893"/>
      <c r="J337" s="1"/>
      <c r="K337" s="1"/>
      <c r="L337" s="1"/>
    </row>
    <row r="338" spans="1:12" s="2" customFormat="1">
      <c r="A338" s="12"/>
      <c r="B338" s="16"/>
      <c r="C338" s="13"/>
      <c r="E338" s="3"/>
      <c r="F338" s="1"/>
      <c r="G338" s="893"/>
      <c r="H338" s="1"/>
      <c r="I338" s="893"/>
      <c r="J338" s="1"/>
      <c r="K338" s="1"/>
      <c r="L338" s="1"/>
    </row>
    <row r="339" spans="1:12" s="2" customFormat="1">
      <c r="A339" s="12"/>
      <c r="B339" s="16"/>
      <c r="C339" s="13"/>
      <c r="E339" s="3"/>
      <c r="F339" s="1"/>
      <c r="G339" s="893"/>
      <c r="H339" s="1"/>
      <c r="I339" s="893"/>
      <c r="J339" s="1"/>
      <c r="K339" s="1"/>
      <c r="L339" s="1"/>
    </row>
    <row r="340" spans="1:12" s="2" customFormat="1">
      <c r="A340" s="12"/>
      <c r="B340" s="16"/>
      <c r="C340" s="13"/>
      <c r="E340" s="3"/>
      <c r="F340" s="1"/>
      <c r="G340" s="893"/>
      <c r="H340" s="1"/>
      <c r="I340" s="893"/>
      <c r="J340" s="1"/>
      <c r="K340" s="1"/>
      <c r="L340" s="1"/>
    </row>
    <row r="341" spans="1:12" s="2" customFormat="1">
      <c r="A341" s="12"/>
      <c r="B341" s="16"/>
      <c r="C341" s="13"/>
      <c r="E341" s="3"/>
      <c r="F341" s="1"/>
      <c r="G341" s="893"/>
      <c r="H341" s="1"/>
      <c r="I341" s="893"/>
      <c r="J341" s="1"/>
      <c r="K341" s="1"/>
      <c r="L341" s="1"/>
    </row>
    <row r="342" spans="1:12" s="2" customFormat="1">
      <c r="A342" s="12"/>
      <c r="B342" s="16"/>
      <c r="C342" s="13"/>
      <c r="E342" s="3"/>
      <c r="F342" s="1"/>
      <c r="G342" s="893"/>
      <c r="H342" s="1"/>
      <c r="I342" s="893"/>
      <c r="J342" s="1"/>
      <c r="K342" s="1"/>
      <c r="L342" s="1"/>
    </row>
    <row r="343" spans="1:12" s="2" customFormat="1">
      <c r="A343" s="12"/>
      <c r="B343" s="16"/>
      <c r="C343" s="13"/>
      <c r="E343" s="3"/>
      <c r="F343" s="1"/>
      <c r="G343" s="893"/>
      <c r="H343" s="1"/>
      <c r="I343" s="893"/>
      <c r="J343" s="1"/>
      <c r="K343" s="1"/>
      <c r="L343" s="1"/>
    </row>
    <row r="344" spans="1:12" s="2" customFormat="1">
      <c r="A344" s="12"/>
      <c r="B344" s="16"/>
      <c r="C344" s="13"/>
      <c r="E344" s="3"/>
      <c r="F344" s="1"/>
      <c r="G344" s="893"/>
      <c r="H344" s="1"/>
      <c r="I344" s="893"/>
      <c r="J344" s="1"/>
      <c r="K344" s="1"/>
      <c r="L344" s="1"/>
    </row>
    <row r="345" spans="1:12" s="2" customFormat="1">
      <c r="A345" s="12"/>
      <c r="B345" s="16"/>
      <c r="C345" s="13"/>
      <c r="E345" s="3"/>
      <c r="F345" s="1"/>
      <c r="G345" s="893"/>
      <c r="H345" s="1"/>
      <c r="I345" s="893"/>
      <c r="J345" s="1"/>
      <c r="K345" s="1"/>
      <c r="L345" s="1"/>
    </row>
    <row r="346" spans="1:12" s="2" customFormat="1">
      <c r="A346" s="12"/>
      <c r="B346" s="16"/>
      <c r="C346" s="13"/>
      <c r="E346" s="3"/>
      <c r="F346" s="1"/>
      <c r="G346" s="893"/>
      <c r="H346" s="1"/>
      <c r="I346" s="893"/>
      <c r="J346" s="1"/>
      <c r="K346" s="1"/>
      <c r="L346" s="1"/>
    </row>
    <row r="347" spans="1:12" s="2" customFormat="1">
      <c r="A347" s="12"/>
      <c r="B347" s="16"/>
      <c r="C347" s="13"/>
      <c r="E347" s="3"/>
      <c r="F347" s="1"/>
      <c r="G347" s="893"/>
      <c r="H347" s="1"/>
      <c r="I347" s="893"/>
      <c r="J347" s="1"/>
      <c r="K347" s="1"/>
      <c r="L347" s="1"/>
    </row>
    <row r="348" spans="1:12" s="2" customFormat="1">
      <c r="A348" s="12"/>
      <c r="B348" s="16"/>
      <c r="C348" s="13"/>
      <c r="E348" s="3"/>
      <c r="F348" s="1"/>
      <c r="G348" s="893"/>
      <c r="H348" s="1"/>
      <c r="I348" s="893"/>
      <c r="J348" s="1"/>
      <c r="K348" s="1"/>
      <c r="L348" s="1"/>
    </row>
    <row r="349" spans="1:12" s="2" customFormat="1">
      <c r="A349" s="12"/>
      <c r="B349" s="16"/>
      <c r="C349" s="13"/>
      <c r="E349" s="3"/>
      <c r="F349" s="1"/>
      <c r="G349" s="893"/>
      <c r="H349" s="1"/>
      <c r="I349" s="893"/>
      <c r="J349" s="1"/>
      <c r="K349" s="1"/>
      <c r="L349" s="1"/>
    </row>
    <row r="350" spans="1:12" s="2" customFormat="1">
      <c r="A350" s="12"/>
      <c r="B350" s="16"/>
      <c r="C350" s="13"/>
      <c r="E350" s="3"/>
      <c r="F350" s="1"/>
      <c r="G350" s="893"/>
      <c r="H350" s="1"/>
      <c r="I350" s="893"/>
      <c r="J350" s="1"/>
      <c r="K350" s="1"/>
      <c r="L350" s="1"/>
    </row>
    <row r="351" spans="1:12" s="2" customFormat="1">
      <c r="A351" s="12"/>
      <c r="B351" s="16"/>
      <c r="C351" s="13"/>
      <c r="E351" s="3"/>
      <c r="F351" s="1"/>
      <c r="G351" s="893"/>
      <c r="H351" s="1"/>
      <c r="I351" s="893"/>
      <c r="J351" s="1"/>
      <c r="K351" s="1"/>
      <c r="L351" s="1"/>
    </row>
    <row r="352" spans="1:12" s="2" customFormat="1">
      <c r="A352" s="12"/>
      <c r="B352" s="16"/>
      <c r="C352" s="13"/>
      <c r="E352" s="3"/>
      <c r="F352" s="1"/>
      <c r="G352" s="893"/>
      <c r="H352" s="1"/>
      <c r="I352" s="893"/>
      <c r="J352" s="1"/>
      <c r="K352" s="1"/>
      <c r="L352" s="1"/>
    </row>
    <row r="353" spans="1:12" s="2" customFormat="1">
      <c r="A353" s="12"/>
      <c r="B353" s="16"/>
      <c r="C353" s="13"/>
      <c r="E353" s="3"/>
      <c r="F353" s="1"/>
      <c r="G353" s="893"/>
      <c r="H353" s="1"/>
      <c r="I353" s="893"/>
      <c r="J353" s="1"/>
      <c r="K353" s="1"/>
      <c r="L353" s="1"/>
    </row>
    <row r="354" spans="1:12" s="2" customFormat="1">
      <c r="A354" s="12"/>
      <c r="B354" s="16"/>
      <c r="C354" s="13"/>
      <c r="E354" s="3"/>
      <c r="F354" s="1"/>
      <c r="G354" s="893"/>
      <c r="H354" s="1"/>
      <c r="I354" s="893"/>
      <c r="J354" s="1"/>
      <c r="K354" s="1"/>
      <c r="L354" s="1"/>
    </row>
    <row r="355" spans="1:12" s="2" customFormat="1">
      <c r="A355" s="12"/>
      <c r="B355" s="16"/>
      <c r="C355" s="13"/>
      <c r="E355" s="3"/>
      <c r="F355" s="1"/>
      <c r="G355" s="893"/>
      <c r="H355" s="1"/>
      <c r="I355" s="893"/>
      <c r="J355" s="1"/>
      <c r="K355" s="1"/>
      <c r="L355" s="1"/>
    </row>
    <row r="356" spans="1:12" s="2" customFormat="1">
      <c r="A356" s="12"/>
      <c r="B356" s="16"/>
      <c r="C356" s="13"/>
      <c r="E356" s="3"/>
      <c r="F356" s="1"/>
      <c r="G356" s="893"/>
      <c r="H356" s="1"/>
      <c r="I356" s="893"/>
      <c r="J356" s="1"/>
      <c r="K356" s="1"/>
      <c r="L356" s="1"/>
    </row>
    <row r="357" spans="1:12" s="2" customFormat="1">
      <c r="A357" s="12"/>
      <c r="B357" s="16"/>
      <c r="C357" s="13"/>
      <c r="E357" s="3"/>
      <c r="F357" s="1"/>
      <c r="G357" s="893"/>
      <c r="H357" s="1"/>
      <c r="I357" s="893"/>
      <c r="J357" s="1"/>
      <c r="K357" s="1"/>
      <c r="L357" s="1"/>
    </row>
    <row r="358" spans="1:12" s="2" customFormat="1">
      <c r="A358" s="12"/>
      <c r="B358" s="16"/>
      <c r="C358" s="13"/>
      <c r="E358" s="3"/>
      <c r="F358" s="1"/>
      <c r="G358" s="893"/>
      <c r="H358" s="1"/>
      <c r="I358" s="893"/>
      <c r="J358" s="1"/>
      <c r="K358" s="1"/>
      <c r="L358" s="1"/>
    </row>
    <row r="359" spans="1:12" s="2" customFormat="1">
      <c r="A359" s="12"/>
      <c r="B359" s="16"/>
      <c r="C359" s="13"/>
      <c r="E359" s="3"/>
      <c r="F359" s="1"/>
      <c r="G359" s="893"/>
      <c r="H359" s="1"/>
      <c r="I359" s="893"/>
      <c r="J359" s="1"/>
      <c r="K359" s="1"/>
      <c r="L359" s="1"/>
    </row>
    <row r="360" spans="1:12" s="2" customFormat="1">
      <c r="A360" s="12"/>
      <c r="B360" s="16"/>
      <c r="C360" s="13"/>
      <c r="E360" s="3"/>
      <c r="F360" s="1"/>
      <c r="G360" s="893"/>
      <c r="H360" s="1"/>
      <c r="I360" s="893"/>
      <c r="J360" s="1"/>
      <c r="K360" s="1"/>
      <c r="L360" s="1"/>
    </row>
    <row r="361" spans="1:12" s="2" customFormat="1">
      <c r="A361" s="12"/>
      <c r="B361" s="16"/>
      <c r="C361" s="13"/>
      <c r="E361" s="3"/>
      <c r="F361" s="1"/>
      <c r="G361" s="893"/>
      <c r="H361" s="1"/>
      <c r="I361" s="893"/>
      <c r="J361" s="1"/>
      <c r="K361" s="1"/>
      <c r="L361" s="1"/>
    </row>
    <row r="362" spans="1:12" s="2" customFormat="1">
      <c r="A362" s="12"/>
      <c r="B362" s="16"/>
      <c r="C362" s="13"/>
      <c r="E362" s="3"/>
      <c r="F362" s="1"/>
      <c r="G362" s="893"/>
      <c r="H362" s="1"/>
      <c r="I362" s="893"/>
      <c r="J362" s="1"/>
      <c r="K362" s="1"/>
      <c r="L362" s="1"/>
    </row>
    <row r="363" spans="1:12" s="2" customFormat="1">
      <c r="A363" s="12"/>
      <c r="B363" s="16"/>
      <c r="C363" s="13"/>
      <c r="E363" s="3"/>
      <c r="F363" s="1"/>
      <c r="G363" s="893"/>
      <c r="H363" s="1"/>
      <c r="I363" s="893"/>
      <c r="J363" s="1"/>
      <c r="K363" s="1"/>
      <c r="L363" s="1"/>
    </row>
    <row r="364" spans="1:12" s="2" customFormat="1">
      <c r="A364" s="12"/>
      <c r="B364" s="16"/>
      <c r="C364" s="13"/>
      <c r="E364" s="3"/>
      <c r="F364" s="1"/>
      <c r="G364" s="893"/>
      <c r="H364" s="1"/>
      <c r="I364" s="893"/>
      <c r="J364" s="1"/>
      <c r="K364" s="1"/>
      <c r="L364" s="1"/>
    </row>
    <row r="365" spans="1:12" s="2" customFormat="1">
      <c r="A365" s="12"/>
      <c r="B365" s="16"/>
      <c r="C365" s="13"/>
      <c r="E365" s="3"/>
      <c r="F365" s="1"/>
      <c r="G365" s="893"/>
      <c r="H365" s="1"/>
      <c r="I365" s="893"/>
      <c r="J365" s="1"/>
      <c r="K365" s="1"/>
      <c r="L365" s="1"/>
    </row>
    <row r="366" spans="1:12" s="2" customFormat="1">
      <c r="A366" s="12"/>
      <c r="B366" s="16"/>
      <c r="C366" s="13"/>
      <c r="E366" s="3"/>
      <c r="F366" s="1"/>
      <c r="G366" s="893"/>
      <c r="H366" s="1"/>
      <c r="I366" s="893"/>
      <c r="J366" s="1"/>
      <c r="K366" s="1"/>
      <c r="L366" s="1"/>
    </row>
    <row r="367" spans="1:12" s="2" customFormat="1">
      <c r="A367" s="12"/>
      <c r="B367" s="16"/>
      <c r="C367" s="13"/>
      <c r="E367" s="3"/>
      <c r="F367" s="1"/>
      <c r="G367" s="893"/>
      <c r="H367" s="1"/>
      <c r="I367" s="893"/>
      <c r="J367" s="1"/>
      <c r="K367" s="1"/>
      <c r="L367" s="1"/>
    </row>
    <row r="368" spans="1:12" s="2" customFormat="1">
      <c r="A368" s="12"/>
      <c r="B368" s="16"/>
      <c r="C368" s="13"/>
      <c r="E368" s="3"/>
      <c r="F368" s="1"/>
      <c r="G368" s="893"/>
      <c r="H368" s="1"/>
      <c r="I368" s="893"/>
      <c r="J368" s="1"/>
      <c r="K368" s="1"/>
      <c r="L368" s="1"/>
    </row>
    <row r="369" spans="1:12" s="2" customFormat="1">
      <c r="A369" s="12"/>
      <c r="B369" s="16"/>
      <c r="C369" s="13"/>
      <c r="E369" s="3"/>
      <c r="F369" s="1"/>
      <c r="G369" s="893"/>
      <c r="H369" s="1"/>
      <c r="I369" s="893"/>
      <c r="J369" s="1"/>
      <c r="K369" s="1"/>
      <c r="L369" s="1"/>
    </row>
    <row r="370" spans="1:12" s="2" customFormat="1">
      <c r="A370" s="12"/>
      <c r="B370" s="16"/>
      <c r="C370" s="13"/>
      <c r="E370" s="3"/>
      <c r="F370" s="1"/>
      <c r="G370" s="893"/>
      <c r="H370" s="1"/>
      <c r="I370" s="893"/>
      <c r="J370" s="1"/>
      <c r="K370" s="1"/>
      <c r="L370" s="1"/>
    </row>
    <row r="371" spans="1:12" s="2" customFormat="1">
      <c r="A371" s="12"/>
      <c r="B371" s="16"/>
      <c r="C371" s="13"/>
      <c r="E371" s="3"/>
      <c r="F371" s="1"/>
      <c r="G371" s="893"/>
      <c r="H371" s="1"/>
      <c r="I371" s="893"/>
      <c r="J371" s="1"/>
      <c r="K371" s="1"/>
      <c r="L371" s="1"/>
    </row>
    <row r="372" spans="1:12" s="2" customFormat="1">
      <c r="A372" s="12"/>
      <c r="B372" s="16"/>
      <c r="C372" s="13"/>
      <c r="E372" s="3"/>
      <c r="F372" s="1"/>
      <c r="G372" s="893"/>
      <c r="H372" s="1"/>
      <c r="I372" s="893"/>
      <c r="J372" s="1"/>
      <c r="K372" s="1"/>
      <c r="L372" s="1"/>
    </row>
    <row r="373" spans="1:12" s="2" customFormat="1">
      <c r="A373" s="12"/>
      <c r="B373" s="16"/>
      <c r="C373" s="13"/>
      <c r="E373" s="3"/>
      <c r="F373" s="1"/>
      <c r="G373" s="893"/>
      <c r="H373" s="1"/>
      <c r="I373" s="893"/>
      <c r="J373" s="1"/>
      <c r="K373" s="1"/>
      <c r="L373" s="1"/>
    </row>
    <row r="374" spans="1:12" s="2" customFormat="1">
      <c r="A374" s="12"/>
      <c r="B374" s="16"/>
      <c r="C374" s="13"/>
      <c r="E374" s="3"/>
      <c r="F374" s="1"/>
      <c r="G374" s="893"/>
      <c r="H374" s="1"/>
      <c r="I374" s="893"/>
      <c r="J374" s="1"/>
      <c r="K374" s="1"/>
      <c r="L374" s="1"/>
    </row>
    <row r="375" spans="1:12" s="2" customFormat="1">
      <c r="A375" s="12"/>
      <c r="B375" s="16"/>
      <c r="C375" s="13"/>
      <c r="E375" s="3"/>
      <c r="F375" s="1"/>
      <c r="G375" s="893"/>
      <c r="H375" s="1"/>
      <c r="I375" s="893"/>
      <c r="J375" s="1"/>
      <c r="K375" s="1"/>
      <c r="L375" s="1"/>
    </row>
    <row r="376" spans="1:12" s="2" customFormat="1">
      <c r="A376" s="12"/>
      <c r="B376" s="16"/>
      <c r="C376" s="13"/>
      <c r="E376" s="3"/>
      <c r="F376" s="1"/>
      <c r="G376" s="893"/>
      <c r="H376" s="1"/>
      <c r="I376" s="893"/>
      <c r="J376" s="1"/>
      <c r="K376" s="1"/>
      <c r="L376" s="1"/>
    </row>
    <row r="377" spans="1:12" s="2" customFormat="1">
      <c r="A377" s="12"/>
      <c r="B377" s="16"/>
      <c r="C377" s="13"/>
      <c r="E377" s="3"/>
      <c r="F377" s="1"/>
      <c r="G377" s="893"/>
      <c r="H377" s="1"/>
      <c r="I377" s="893"/>
      <c r="J377" s="1"/>
      <c r="K377" s="1"/>
      <c r="L377" s="1"/>
    </row>
    <row r="378" spans="1:12" s="2" customFormat="1">
      <c r="A378" s="12"/>
      <c r="B378" s="16"/>
      <c r="C378" s="13"/>
      <c r="E378" s="3"/>
      <c r="F378" s="1"/>
      <c r="G378" s="893"/>
      <c r="H378" s="1"/>
      <c r="I378" s="893"/>
      <c r="J378" s="1"/>
      <c r="K378" s="1"/>
      <c r="L378" s="1"/>
    </row>
    <row r="379" spans="1:12" s="2" customFormat="1">
      <c r="A379" s="12"/>
      <c r="B379" s="16"/>
      <c r="C379" s="13"/>
      <c r="E379" s="3"/>
      <c r="F379" s="1"/>
      <c r="G379" s="893"/>
      <c r="H379" s="1"/>
      <c r="I379" s="893"/>
      <c r="J379" s="1"/>
      <c r="K379" s="1"/>
      <c r="L379" s="1"/>
    </row>
    <row r="380" spans="1:12" s="2" customFormat="1">
      <c r="A380" s="12"/>
      <c r="B380" s="16"/>
      <c r="C380" s="13"/>
      <c r="E380" s="3"/>
      <c r="F380" s="1"/>
      <c r="G380" s="893"/>
      <c r="H380" s="1"/>
      <c r="I380" s="893"/>
      <c r="J380" s="1"/>
      <c r="K380" s="1"/>
      <c r="L380" s="1"/>
    </row>
    <row r="381" spans="1:12" s="2" customFormat="1">
      <c r="A381" s="12"/>
      <c r="B381" s="16"/>
      <c r="C381" s="13"/>
      <c r="E381" s="3"/>
      <c r="F381" s="1"/>
      <c r="G381" s="893"/>
      <c r="H381" s="1"/>
      <c r="I381" s="893"/>
      <c r="J381" s="1"/>
      <c r="K381" s="1"/>
      <c r="L381" s="1"/>
    </row>
    <row r="382" spans="1:12" s="2" customFormat="1">
      <c r="A382" s="12"/>
      <c r="B382" s="16"/>
      <c r="C382" s="13"/>
      <c r="E382" s="3"/>
      <c r="F382" s="1"/>
      <c r="G382" s="893"/>
      <c r="H382" s="1"/>
      <c r="I382" s="893"/>
      <c r="J382" s="1"/>
      <c r="K382" s="1"/>
      <c r="L382" s="1"/>
    </row>
    <row r="383" spans="1:12" s="2" customFormat="1">
      <c r="A383" s="12"/>
      <c r="B383" s="16"/>
      <c r="C383" s="13"/>
      <c r="E383" s="3"/>
      <c r="F383" s="1"/>
      <c r="G383" s="893"/>
      <c r="H383" s="1"/>
      <c r="I383" s="893"/>
      <c r="J383" s="1"/>
      <c r="K383" s="1"/>
      <c r="L383" s="1"/>
    </row>
    <row r="384" spans="1:12" s="2" customFormat="1">
      <c r="A384" s="12"/>
      <c r="B384" s="16"/>
      <c r="C384" s="13"/>
      <c r="E384" s="3"/>
      <c r="F384" s="1"/>
      <c r="G384" s="893"/>
      <c r="H384" s="1"/>
      <c r="I384" s="893"/>
      <c r="J384" s="1"/>
      <c r="K384" s="1"/>
      <c r="L384" s="1"/>
    </row>
    <row r="385" spans="1:12" s="2" customFormat="1">
      <c r="A385" s="12"/>
      <c r="B385" s="16"/>
      <c r="C385" s="13"/>
      <c r="E385" s="3"/>
      <c r="F385" s="1"/>
      <c r="G385" s="893"/>
      <c r="H385" s="1"/>
      <c r="I385" s="893"/>
      <c r="J385" s="1"/>
      <c r="K385" s="1"/>
      <c r="L385" s="1"/>
    </row>
    <row r="386" spans="1:12" s="2" customFormat="1">
      <c r="A386" s="12"/>
      <c r="B386" s="16"/>
      <c r="C386" s="13"/>
      <c r="E386" s="3"/>
      <c r="F386" s="1"/>
      <c r="G386" s="893"/>
      <c r="H386" s="1"/>
      <c r="I386" s="893"/>
      <c r="J386" s="1"/>
      <c r="K386" s="1"/>
      <c r="L386" s="1"/>
    </row>
    <row r="387" spans="1:12" s="2" customFormat="1">
      <c r="A387" s="12"/>
      <c r="B387" s="16"/>
      <c r="C387" s="13"/>
      <c r="E387" s="3"/>
      <c r="F387" s="1"/>
      <c r="G387" s="893"/>
      <c r="H387" s="1"/>
      <c r="I387" s="893"/>
      <c r="J387" s="1"/>
      <c r="K387" s="1"/>
      <c r="L387" s="1"/>
    </row>
    <row r="388" spans="1:12" s="2" customFormat="1">
      <c r="A388" s="12"/>
      <c r="B388" s="16"/>
      <c r="C388" s="13"/>
      <c r="E388" s="3"/>
      <c r="F388" s="1"/>
      <c r="G388" s="893"/>
      <c r="H388" s="1"/>
      <c r="I388" s="893"/>
      <c r="J388" s="1"/>
      <c r="K388" s="1"/>
      <c r="L388" s="1"/>
    </row>
    <row r="389" spans="1:12" s="2" customFormat="1">
      <c r="A389" s="12"/>
      <c r="B389" s="16"/>
      <c r="C389" s="13"/>
      <c r="E389" s="3"/>
      <c r="F389" s="1"/>
      <c r="G389" s="893"/>
      <c r="H389" s="1"/>
      <c r="I389" s="893"/>
      <c r="J389" s="1"/>
      <c r="K389" s="1"/>
      <c r="L389" s="1"/>
    </row>
    <row r="390" spans="1:12" s="2" customFormat="1">
      <c r="A390" s="12"/>
      <c r="B390" s="16"/>
      <c r="C390" s="13"/>
      <c r="E390" s="3"/>
      <c r="F390" s="1"/>
      <c r="G390" s="893"/>
      <c r="H390" s="1"/>
      <c r="I390" s="893"/>
      <c r="J390" s="1"/>
      <c r="K390" s="1"/>
      <c r="L390" s="1"/>
    </row>
    <row r="391" spans="1:12" s="2" customFormat="1">
      <c r="A391" s="12"/>
      <c r="B391" s="16"/>
      <c r="C391" s="13"/>
      <c r="E391" s="3"/>
      <c r="F391" s="1"/>
      <c r="G391" s="893"/>
      <c r="H391" s="1"/>
      <c r="I391" s="893"/>
      <c r="J391" s="1"/>
      <c r="K391" s="1"/>
      <c r="L391" s="1"/>
    </row>
    <row r="392" spans="1:12" s="2" customFormat="1">
      <c r="A392" s="12"/>
      <c r="B392" s="16"/>
      <c r="C392" s="13"/>
      <c r="E392" s="3"/>
      <c r="F392" s="1"/>
      <c r="G392" s="893"/>
      <c r="H392" s="1"/>
      <c r="I392" s="893"/>
      <c r="J392" s="1"/>
      <c r="K392" s="1"/>
      <c r="L392" s="1"/>
    </row>
    <row r="393" spans="1:12" s="2" customFormat="1">
      <c r="A393" s="12"/>
      <c r="B393" s="16"/>
      <c r="C393" s="13"/>
      <c r="E393" s="3"/>
      <c r="F393" s="1"/>
      <c r="G393" s="893"/>
      <c r="H393" s="1"/>
      <c r="I393" s="893"/>
      <c r="J393" s="1"/>
      <c r="K393" s="1"/>
      <c r="L393" s="1"/>
    </row>
    <row r="394" spans="1:12" s="2" customFormat="1">
      <c r="A394" s="12"/>
      <c r="B394" s="16"/>
      <c r="C394" s="13"/>
      <c r="E394" s="3"/>
      <c r="F394" s="1"/>
      <c r="G394" s="893"/>
      <c r="H394" s="1"/>
      <c r="I394" s="893"/>
      <c r="J394" s="1"/>
      <c r="K394" s="1"/>
      <c r="L394" s="1"/>
    </row>
    <row r="395" spans="1:12" s="2" customFormat="1">
      <c r="A395" s="12"/>
      <c r="B395" s="16"/>
      <c r="C395" s="13"/>
      <c r="E395" s="3"/>
      <c r="F395" s="1"/>
      <c r="G395" s="893"/>
      <c r="H395" s="1"/>
      <c r="I395" s="893"/>
      <c r="J395" s="1"/>
      <c r="K395" s="1"/>
      <c r="L395" s="1"/>
    </row>
    <row r="396" spans="1:12" s="2" customFormat="1">
      <c r="A396" s="12"/>
      <c r="B396" s="16"/>
      <c r="C396" s="13"/>
      <c r="E396" s="3"/>
      <c r="F396" s="1"/>
      <c r="G396" s="893"/>
      <c r="H396" s="1"/>
      <c r="I396" s="893"/>
      <c r="J396" s="1"/>
      <c r="K396" s="1"/>
      <c r="L396" s="1"/>
    </row>
    <row r="397" spans="1:12" s="2" customFormat="1">
      <c r="A397" s="12"/>
      <c r="B397" s="16"/>
      <c r="C397" s="13"/>
      <c r="E397" s="3"/>
      <c r="F397" s="1"/>
      <c r="G397" s="893"/>
      <c r="H397" s="1"/>
      <c r="I397" s="893"/>
      <c r="J397" s="1"/>
      <c r="K397" s="1"/>
      <c r="L397" s="1"/>
    </row>
    <row r="398" spans="1:12" s="2" customFormat="1">
      <c r="A398" s="12"/>
      <c r="B398" s="16"/>
      <c r="C398" s="13"/>
      <c r="E398" s="3"/>
      <c r="F398" s="1"/>
      <c r="G398" s="893"/>
      <c r="H398" s="1"/>
      <c r="I398" s="893"/>
      <c r="J398" s="1"/>
      <c r="K398" s="1"/>
      <c r="L398" s="1"/>
    </row>
    <row r="399" spans="1:12" s="2" customFormat="1">
      <c r="A399" s="12"/>
      <c r="B399" s="16"/>
      <c r="C399" s="13"/>
      <c r="E399" s="3"/>
      <c r="F399" s="1"/>
      <c r="G399" s="893"/>
      <c r="H399" s="1"/>
      <c r="I399" s="893"/>
      <c r="J399" s="1"/>
      <c r="K399" s="1"/>
      <c r="L399" s="1"/>
    </row>
    <row r="400" spans="1:12" s="2" customFormat="1">
      <c r="A400" s="12"/>
      <c r="B400" s="16"/>
      <c r="C400" s="13"/>
      <c r="E400" s="3"/>
      <c r="F400" s="1"/>
      <c r="G400" s="893"/>
      <c r="H400" s="1"/>
      <c r="I400" s="893"/>
      <c r="J400" s="1"/>
      <c r="K400" s="1"/>
      <c r="L400" s="1"/>
    </row>
    <row r="401" spans="1:12" s="2" customFormat="1">
      <c r="A401" s="12"/>
      <c r="B401" s="16"/>
      <c r="C401" s="13"/>
      <c r="E401" s="3"/>
      <c r="F401" s="1"/>
      <c r="G401" s="893"/>
      <c r="H401" s="1"/>
      <c r="I401" s="893"/>
      <c r="J401" s="1"/>
      <c r="K401" s="1"/>
      <c r="L401" s="1"/>
    </row>
    <row r="402" spans="1:12" s="2" customFormat="1">
      <c r="A402" s="12"/>
      <c r="B402" s="16"/>
      <c r="C402" s="13"/>
      <c r="E402" s="3"/>
      <c r="F402" s="1"/>
      <c r="G402" s="893"/>
      <c r="H402" s="1"/>
      <c r="I402" s="893"/>
      <c r="J402" s="1"/>
      <c r="K402" s="1"/>
      <c r="L402" s="1"/>
    </row>
    <row r="403" spans="1:12" s="2" customFormat="1">
      <c r="A403" s="12"/>
      <c r="B403" s="16"/>
      <c r="C403" s="13"/>
      <c r="E403" s="3"/>
      <c r="F403" s="1"/>
      <c r="G403" s="893"/>
      <c r="H403" s="1"/>
      <c r="I403" s="893"/>
      <c r="J403" s="1"/>
      <c r="K403" s="1"/>
      <c r="L403" s="1"/>
    </row>
    <row r="404" spans="1:12" s="2" customFormat="1">
      <c r="A404" s="12"/>
      <c r="B404" s="16"/>
      <c r="C404" s="13"/>
      <c r="E404" s="3"/>
      <c r="F404" s="1"/>
      <c r="G404" s="893"/>
      <c r="H404" s="1"/>
      <c r="I404" s="893"/>
      <c r="J404" s="1"/>
      <c r="K404" s="1"/>
      <c r="L404" s="1"/>
    </row>
    <row r="405" spans="1:12" s="2" customFormat="1">
      <c r="A405" s="12"/>
      <c r="B405" s="16"/>
      <c r="C405" s="13"/>
      <c r="E405" s="3"/>
      <c r="F405" s="1"/>
      <c r="G405" s="893"/>
      <c r="H405" s="1"/>
      <c r="I405" s="893"/>
      <c r="J405" s="1"/>
      <c r="K405" s="1"/>
      <c r="L405" s="1"/>
    </row>
    <row r="406" spans="1:12" s="2" customFormat="1">
      <c r="A406" s="12"/>
      <c r="B406" s="16"/>
      <c r="C406" s="13"/>
      <c r="E406" s="3"/>
      <c r="F406" s="1"/>
      <c r="G406" s="893"/>
      <c r="H406" s="1"/>
      <c r="I406" s="893"/>
      <c r="J406" s="1"/>
      <c r="K406" s="1"/>
      <c r="L406" s="1"/>
    </row>
    <row r="407" spans="1:12" s="2" customFormat="1">
      <c r="A407" s="12"/>
      <c r="B407" s="16"/>
      <c r="C407" s="13"/>
      <c r="E407" s="3"/>
      <c r="F407" s="1"/>
      <c r="G407" s="893"/>
      <c r="H407" s="1"/>
      <c r="I407" s="893"/>
      <c r="J407" s="1"/>
      <c r="K407" s="1"/>
      <c r="L407" s="1"/>
    </row>
    <row r="408" spans="1:12" s="2" customFormat="1">
      <c r="A408" s="12"/>
      <c r="B408" s="16"/>
      <c r="C408" s="13"/>
      <c r="E408" s="3"/>
      <c r="F408" s="1"/>
      <c r="G408" s="893"/>
      <c r="H408" s="1"/>
      <c r="I408" s="893"/>
      <c r="J408" s="1"/>
      <c r="K408" s="1"/>
      <c r="L408" s="1"/>
    </row>
    <row r="409" spans="1:12" s="2" customFormat="1">
      <c r="A409" s="12"/>
      <c r="B409" s="16"/>
      <c r="C409" s="13"/>
      <c r="E409" s="3"/>
      <c r="F409" s="1"/>
      <c r="G409" s="893"/>
      <c r="H409" s="1"/>
      <c r="I409" s="893"/>
      <c r="J409" s="1"/>
      <c r="K409" s="1"/>
      <c r="L409" s="1"/>
    </row>
    <row r="410" spans="1:12" s="2" customFormat="1">
      <c r="A410" s="12"/>
      <c r="B410" s="16"/>
      <c r="C410" s="13"/>
      <c r="E410" s="3"/>
      <c r="F410" s="1"/>
      <c r="G410" s="893"/>
      <c r="H410" s="1"/>
      <c r="I410" s="893"/>
      <c r="J410" s="1"/>
      <c r="K410" s="1"/>
      <c r="L410" s="1"/>
    </row>
    <row r="411" spans="1:12" s="2" customFormat="1">
      <c r="A411" s="12"/>
      <c r="B411" s="16"/>
      <c r="C411" s="13"/>
      <c r="E411" s="3"/>
      <c r="F411" s="1"/>
      <c r="G411" s="893"/>
      <c r="H411" s="1"/>
      <c r="I411" s="893"/>
      <c r="J411" s="1"/>
      <c r="K411" s="1"/>
      <c r="L411" s="1"/>
    </row>
    <row r="412" spans="1:12" s="2" customFormat="1">
      <c r="A412" s="12"/>
      <c r="B412" s="16"/>
      <c r="C412" s="13"/>
      <c r="E412" s="3"/>
      <c r="F412" s="1"/>
      <c r="G412" s="893"/>
      <c r="H412" s="1"/>
      <c r="I412" s="893"/>
      <c r="J412" s="1"/>
      <c r="K412" s="1"/>
      <c r="L412" s="1"/>
    </row>
    <row r="413" spans="1:12" s="2" customFormat="1">
      <c r="A413" s="12"/>
      <c r="B413" s="16"/>
      <c r="C413" s="13"/>
      <c r="E413" s="3"/>
      <c r="F413" s="1"/>
      <c r="G413" s="893"/>
      <c r="H413" s="1"/>
      <c r="I413" s="893"/>
      <c r="J413" s="1"/>
      <c r="K413" s="1"/>
      <c r="L413" s="1"/>
    </row>
    <row r="414" spans="1:12" s="2" customFormat="1">
      <c r="A414" s="12"/>
      <c r="B414" s="16"/>
      <c r="C414" s="13"/>
      <c r="E414" s="3"/>
      <c r="F414" s="1"/>
      <c r="G414" s="893"/>
      <c r="H414" s="1"/>
      <c r="I414" s="893"/>
      <c r="J414" s="1"/>
      <c r="K414" s="1"/>
      <c r="L414" s="1"/>
    </row>
    <row r="415" spans="1:12" s="2" customFormat="1">
      <c r="A415" s="12"/>
      <c r="B415" s="16"/>
      <c r="C415" s="13"/>
      <c r="E415" s="3"/>
      <c r="F415" s="1"/>
      <c r="G415" s="893"/>
      <c r="H415" s="1"/>
      <c r="I415" s="893"/>
      <c r="J415" s="1"/>
      <c r="K415" s="1"/>
      <c r="L415" s="1"/>
    </row>
    <row r="416" spans="1:12" s="2" customFormat="1">
      <c r="A416" s="12"/>
      <c r="B416" s="16"/>
      <c r="C416" s="13"/>
      <c r="E416" s="3"/>
      <c r="F416" s="1"/>
      <c r="G416" s="893"/>
      <c r="H416" s="1"/>
      <c r="I416" s="893"/>
      <c r="J416" s="1"/>
      <c r="K416" s="1"/>
      <c r="L416" s="1"/>
    </row>
    <row r="417" spans="1:12" s="2" customFormat="1">
      <c r="A417" s="12"/>
      <c r="B417" s="16"/>
      <c r="C417" s="13"/>
      <c r="E417" s="3"/>
      <c r="F417" s="1"/>
      <c r="G417" s="893"/>
      <c r="H417" s="1"/>
      <c r="I417" s="893"/>
      <c r="J417" s="1"/>
      <c r="K417" s="1"/>
      <c r="L417" s="1"/>
    </row>
    <row r="418" spans="1:12" s="2" customFormat="1">
      <c r="A418" s="12"/>
      <c r="B418" s="16"/>
      <c r="C418" s="13"/>
      <c r="E418" s="3"/>
      <c r="F418" s="1"/>
      <c r="G418" s="893"/>
      <c r="H418" s="1"/>
      <c r="I418" s="893"/>
      <c r="J418" s="1"/>
      <c r="K418" s="1"/>
      <c r="L418" s="1"/>
    </row>
    <row r="419" spans="1:12" s="2" customFormat="1">
      <c r="A419" s="12"/>
      <c r="B419" s="16"/>
      <c r="C419" s="13"/>
      <c r="E419" s="3"/>
      <c r="F419" s="1"/>
      <c r="G419" s="893"/>
      <c r="H419" s="1"/>
      <c r="I419" s="893"/>
      <c r="J419" s="1"/>
      <c r="K419" s="1"/>
      <c r="L419" s="1"/>
    </row>
    <row r="420" spans="1:12" s="2" customFormat="1">
      <c r="A420" s="12"/>
      <c r="B420" s="16"/>
      <c r="C420" s="13"/>
      <c r="E420" s="3"/>
      <c r="F420" s="1"/>
      <c r="G420" s="893"/>
      <c r="H420" s="1"/>
      <c r="I420" s="893"/>
      <c r="J420" s="1"/>
      <c r="K420" s="1"/>
      <c r="L420" s="1"/>
    </row>
    <row r="421" spans="1:12" s="2" customFormat="1">
      <c r="A421" s="12"/>
      <c r="B421" s="16"/>
      <c r="C421" s="13"/>
      <c r="E421" s="3"/>
      <c r="F421" s="1"/>
      <c r="G421" s="893"/>
      <c r="H421" s="1"/>
      <c r="I421" s="893"/>
      <c r="J421" s="1"/>
      <c r="K421" s="1"/>
      <c r="L421" s="1"/>
    </row>
    <row r="422" spans="1:12" s="2" customFormat="1">
      <c r="A422" s="12"/>
      <c r="B422" s="16"/>
      <c r="C422" s="13"/>
      <c r="E422" s="3"/>
      <c r="F422" s="1"/>
      <c r="G422" s="893"/>
      <c r="H422" s="1"/>
      <c r="I422" s="893"/>
      <c r="J422" s="1"/>
      <c r="K422" s="1"/>
      <c r="L422" s="1"/>
    </row>
    <row r="423" spans="1:12" s="2" customFormat="1">
      <c r="A423" s="12"/>
      <c r="B423" s="16"/>
      <c r="C423" s="13"/>
      <c r="E423" s="3"/>
      <c r="F423" s="1"/>
      <c r="G423" s="893"/>
      <c r="H423" s="1"/>
      <c r="I423" s="893"/>
      <c r="J423" s="1"/>
      <c r="K423" s="1"/>
      <c r="L423" s="1"/>
    </row>
    <row r="424" spans="1:12" s="2" customFormat="1">
      <c r="A424" s="12"/>
      <c r="B424" s="16"/>
      <c r="C424" s="13"/>
      <c r="E424" s="3"/>
      <c r="F424" s="1"/>
      <c r="G424" s="893"/>
      <c r="H424" s="1"/>
      <c r="I424" s="893"/>
      <c r="J424" s="1"/>
      <c r="K424" s="1"/>
      <c r="L424" s="1"/>
    </row>
    <row r="425" spans="1:12" s="2" customFormat="1">
      <c r="A425" s="12"/>
      <c r="B425" s="16"/>
      <c r="C425" s="13"/>
      <c r="E425" s="3"/>
      <c r="F425" s="1"/>
      <c r="G425" s="893"/>
      <c r="H425" s="1"/>
      <c r="I425" s="893"/>
      <c r="J425" s="1"/>
      <c r="K425" s="1"/>
      <c r="L425" s="1"/>
    </row>
    <row r="426" spans="1:12" s="2" customFormat="1">
      <c r="A426" s="12"/>
      <c r="B426" s="16"/>
      <c r="C426" s="13"/>
      <c r="E426" s="3"/>
      <c r="F426" s="1"/>
      <c r="G426" s="893"/>
      <c r="H426" s="1"/>
      <c r="I426" s="893"/>
      <c r="J426" s="1"/>
      <c r="K426" s="1"/>
      <c r="L426" s="1"/>
    </row>
    <row r="427" spans="1:12" s="2" customFormat="1">
      <c r="A427" s="12"/>
      <c r="B427" s="16"/>
      <c r="C427" s="13"/>
      <c r="E427" s="3"/>
      <c r="F427" s="1"/>
      <c r="G427" s="893"/>
      <c r="H427" s="1"/>
      <c r="I427" s="893"/>
      <c r="J427" s="1"/>
      <c r="K427" s="1"/>
      <c r="L427" s="1"/>
    </row>
    <row r="428" spans="1:12" s="2" customFormat="1">
      <c r="A428" s="12"/>
      <c r="B428" s="16"/>
      <c r="C428" s="13"/>
      <c r="E428" s="3"/>
      <c r="F428" s="1"/>
      <c r="G428" s="893"/>
      <c r="H428" s="1"/>
      <c r="I428" s="893"/>
      <c r="J428" s="1"/>
      <c r="K428" s="1"/>
      <c r="L428" s="1"/>
    </row>
    <row r="429" spans="1:12" s="2" customFormat="1">
      <c r="A429" s="12"/>
      <c r="B429" s="16"/>
      <c r="C429" s="13"/>
      <c r="E429" s="3"/>
      <c r="F429" s="1"/>
      <c r="G429" s="893"/>
      <c r="H429" s="1"/>
      <c r="I429" s="893"/>
      <c r="J429" s="1"/>
      <c r="K429" s="1"/>
      <c r="L429" s="1"/>
    </row>
    <row r="430" spans="1:12" s="2" customFormat="1">
      <c r="A430" s="12"/>
      <c r="B430" s="16"/>
      <c r="C430" s="13"/>
      <c r="E430" s="3"/>
      <c r="F430" s="1"/>
      <c r="G430" s="893"/>
      <c r="H430" s="1"/>
      <c r="I430" s="893"/>
      <c r="J430" s="1"/>
      <c r="K430" s="1"/>
      <c r="L430" s="1"/>
    </row>
    <row r="431" spans="1:12" s="2" customFormat="1">
      <c r="A431" s="12"/>
      <c r="B431" s="16"/>
      <c r="C431" s="13"/>
      <c r="E431" s="3"/>
      <c r="F431" s="1"/>
      <c r="G431" s="893"/>
      <c r="H431" s="1"/>
      <c r="I431" s="893"/>
      <c r="J431" s="1"/>
      <c r="K431" s="1"/>
      <c r="L431" s="1"/>
    </row>
    <row r="432" spans="1:12" s="2" customFormat="1">
      <c r="A432" s="12"/>
      <c r="B432" s="16"/>
      <c r="C432" s="13"/>
      <c r="E432" s="3"/>
      <c r="F432" s="1"/>
      <c r="G432" s="893"/>
      <c r="H432" s="1"/>
      <c r="I432" s="893"/>
      <c r="J432" s="1"/>
      <c r="K432" s="1"/>
      <c r="L432" s="1"/>
    </row>
    <row r="433" spans="1:12" s="2" customFormat="1">
      <c r="A433" s="12"/>
      <c r="B433" s="16"/>
      <c r="C433" s="13"/>
      <c r="E433" s="3"/>
      <c r="F433" s="1"/>
      <c r="G433" s="893"/>
      <c r="H433" s="1"/>
      <c r="I433" s="893"/>
      <c r="J433" s="1"/>
      <c r="K433" s="1"/>
      <c r="L433" s="1"/>
    </row>
    <row r="434" spans="1:12" s="2" customFormat="1">
      <c r="A434" s="12"/>
      <c r="B434" s="16"/>
      <c r="C434" s="13"/>
      <c r="E434" s="3"/>
      <c r="F434" s="1"/>
      <c r="G434" s="893"/>
      <c r="H434" s="1"/>
      <c r="I434" s="893"/>
      <c r="J434" s="1"/>
      <c r="K434" s="1"/>
      <c r="L434" s="1"/>
    </row>
    <row r="435" spans="1:12" s="2" customFormat="1">
      <c r="A435" s="12"/>
      <c r="B435" s="16"/>
      <c r="C435" s="13"/>
      <c r="E435" s="3"/>
      <c r="F435" s="1"/>
      <c r="G435" s="893"/>
      <c r="H435" s="1"/>
      <c r="I435" s="893"/>
      <c r="J435" s="1"/>
      <c r="K435" s="1"/>
      <c r="L435" s="1"/>
    </row>
    <row r="436" spans="1:12" s="2" customFormat="1">
      <c r="A436" s="12"/>
      <c r="B436" s="16"/>
      <c r="C436" s="13"/>
      <c r="E436" s="3"/>
      <c r="F436" s="1"/>
      <c r="G436" s="893"/>
      <c r="H436" s="1"/>
      <c r="I436" s="893"/>
      <c r="J436" s="1"/>
      <c r="K436" s="1"/>
      <c r="L436" s="1"/>
    </row>
    <row r="437" spans="1:12" s="2" customFormat="1">
      <c r="A437" s="12"/>
      <c r="B437" s="16"/>
      <c r="C437" s="13"/>
      <c r="E437" s="3"/>
      <c r="F437" s="1"/>
      <c r="G437" s="893"/>
      <c r="H437" s="1"/>
      <c r="I437" s="893"/>
      <c r="J437" s="1"/>
      <c r="K437" s="1"/>
      <c r="L437" s="1"/>
    </row>
    <row r="438" spans="1:12" s="2" customFormat="1">
      <c r="A438" s="12"/>
      <c r="B438" s="16"/>
      <c r="C438" s="13"/>
      <c r="E438" s="3"/>
      <c r="F438" s="1"/>
      <c r="G438" s="893"/>
      <c r="H438" s="1"/>
      <c r="I438" s="893"/>
      <c r="J438" s="1"/>
      <c r="K438" s="1"/>
      <c r="L438" s="1"/>
    </row>
    <row r="439" spans="1:12" s="2" customFormat="1">
      <c r="A439" s="12"/>
      <c r="B439" s="16"/>
      <c r="C439" s="13"/>
      <c r="E439" s="3"/>
      <c r="F439" s="1"/>
      <c r="G439" s="893"/>
      <c r="H439" s="1"/>
      <c r="I439" s="893"/>
      <c r="J439" s="1"/>
      <c r="K439" s="1"/>
      <c r="L439" s="1"/>
    </row>
    <row r="440" spans="1:12" s="2" customFormat="1">
      <c r="A440" s="12"/>
      <c r="B440" s="16"/>
      <c r="C440" s="13"/>
      <c r="E440" s="3"/>
      <c r="F440" s="1"/>
      <c r="G440" s="893"/>
      <c r="H440" s="1"/>
      <c r="I440" s="893"/>
      <c r="J440" s="1"/>
      <c r="K440" s="1"/>
      <c r="L440" s="1"/>
    </row>
    <row r="441" spans="1:12" s="2" customFormat="1">
      <c r="A441" s="12"/>
      <c r="B441" s="16"/>
      <c r="C441" s="13"/>
      <c r="E441" s="3"/>
      <c r="F441" s="1"/>
      <c r="G441" s="893"/>
      <c r="H441" s="1"/>
      <c r="I441" s="893"/>
      <c r="J441" s="1"/>
      <c r="K441" s="1"/>
      <c r="L441" s="1"/>
    </row>
    <row r="442" spans="1:12" s="2" customFormat="1">
      <c r="A442" s="12"/>
      <c r="B442" s="16"/>
      <c r="C442" s="13"/>
      <c r="E442" s="3"/>
      <c r="F442" s="1"/>
      <c r="G442" s="893"/>
      <c r="H442" s="1"/>
      <c r="I442" s="893"/>
      <c r="J442" s="1"/>
      <c r="K442" s="1"/>
      <c r="L442" s="1"/>
    </row>
    <row r="443" spans="1:12" s="2" customFormat="1">
      <c r="A443" s="12"/>
      <c r="B443" s="16"/>
      <c r="C443" s="13"/>
      <c r="E443" s="3"/>
      <c r="F443" s="1"/>
      <c r="G443" s="893"/>
      <c r="H443" s="1"/>
      <c r="I443" s="893"/>
      <c r="J443" s="1"/>
      <c r="K443" s="1"/>
      <c r="L443" s="1"/>
    </row>
    <row r="444" spans="1:12" s="2" customFormat="1">
      <c r="A444" s="12"/>
      <c r="B444" s="16"/>
      <c r="C444" s="13"/>
      <c r="E444" s="3"/>
      <c r="F444" s="1"/>
      <c r="G444" s="893"/>
      <c r="H444" s="1"/>
      <c r="I444" s="893"/>
      <c r="J444" s="1"/>
      <c r="K444" s="1"/>
      <c r="L444" s="1"/>
    </row>
    <row r="445" spans="1:12" s="2" customFormat="1">
      <c r="A445" s="12"/>
      <c r="B445" s="16"/>
      <c r="C445" s="13"/>
      <c r="E445" s="3"/>
      <c r="F445" s="1"/>
      <c r="G445" s="893"/>
      <c r="H445" s="1"/>
      <c r="I445" s="893"/>
      <c r="J445" s="1"/>
      <c r="K445" s="1"/>
      <c r="L445" s="1"/>
    </row>
    <row r="446" spans="1:12" s="2" customFormat="1">
      <c r="A446" s="12"/>
      <c r="B446" s="16"/>
      <c r="C446" s="13"/>
      <c r="E446" s="3"/>
      <c r="F446" s="1"/>
      <c r="G446" s="893"/>
      <c r="H446" s="1"/>
      <c r="I446" s="893"/>
      <c r="J446" s="1"/>
      <c r="K446" s="1"/>
      <c r="L446" s="1"/>
    </row>
    <row r="447" spans="1:12" s="2" customFormat="1">
      <c r="A447" s="12"/>
      <c r="B447" s="16"/>
      <c r="C447" s="13"/>
      <c r="E447" s="3"/>
      <c r="F447" s="1"/>
      <c r="G447" s="893"/>
      <c r="H447" s="1"/>
      <c r="I447" s="893"/>
      <c r="J447" s="1"/>
      <c r="K447" s="1"/>
      <c r="L447" s="1"/>
    </row>
    <row r="448" spans="1:12" s="2" customFormat="1">
      <c r="A448" s="12"/>
      <c r="B448" s="16"/>
      <c r="C448" s="13"/>
      <c r="E448" s="3"/>
      <c r="F448" s="1"/>
      <c r="G448" s="893"/>
      <c r="H448" s="1"/>
      <c r="I448" s="893"/>
      <c r="J448" s="1"/>
      <c r="K448" s="1"/>
      <c r="L448" s="1"/>
    </row>
    <row r="449" spans="1:12" s="2" customFormat="1">
      <c r="A449" s="12"/>
      <c r="B449" s="16"/>
      <c r="C449" s="13"/>
      <c r="E449" s="3"/>
      <c r="F449" s="1"/>
      <c r="G449" s="893"/>
      <c r="H449" s="1"/>
      <c r="I449" s="893"/>
      <c r="J449" s="1"/>
      <c r="K449" s="1"/>
      <c r="L449" s="1"/>
    </row>
    <row r="450" spans="1:12" s="2" customFormat="1">
      <c r="A450" s="12"/>
      <c r="B450" s="16"/>
      <c r="C450" s="13"/>
      <c r="E450" s="3"/>
      <c r="F450" s="1"/>
      <c r="G450" s="893"/>
      <c r="H450" s="1"/>
      <c r="I450" s="893"/>
      <c r="J450" s="1"/>
      <c r="K450" s="1"/>
      <c r="L450" s="1"/>
    </row>
    <row r="451" spans="1:12" s="2" customFormat="1">
      <c r="A451" s="12"/>
      <c r="B451" s="16"/>
      <c r="C451" s="13"/>
      <c r="E451" s="3"/>
      <c r="F451" s="1"/>
      <c r="G451" s="893"/>
      <c r="H451" s="1"/>
      <c r="I451" s="893"/>
      <c r="J451" s="1"/>
      <c r="K451" s="1"/>
      <c r="L451" s="1"/>
    </row>
    <row r="452" spans="1:12" s="2" customFormat="1">
      <c r="A452" s="12"/>
      <c r="B452" s="16"/>
      <c r="C452" s="13"/>
      <c r="E452" s="3"/>
      <c r="F452" s="1"/>
      <c r="G452" s="893"/>
      <c r="H452" s="1"/>
      <c r="I452" s="893"/>
      <c r="J452" s="1"/>
      <c r="K452" s="1"/>
      <c r="L452" s="1"/>
    </row>
    <row r="453" spans="1:12" s="2" customFormat="1">
      <c r="A453" s="12"/>
      <c r="B453" s="16"/>
      <c r="C453" s="13"/>
      <c r="E453" s="3"/>
      <c r="F453" s="1"/>
      <c r="G453" s="893"/>
      <c r="H453" s="1"/>
      <c r="I453" s="893"/>
      <c r="J453" s="1"/>
      <c r="K453" s="1"/>
      <c r="L453" s="1"/>
    </row>
    <row r="454" spans="1:12" s="2" customFormat="1">
      <c r="A454" s="12"/>
      <c r="B454" s="16"/>
      <c r="C454" s="13"/>
      <c r="E454" s="3"/>
      <c r="F454" s="1"/>
      <c r="G454" s="893"/>
      <c r="H454" s="1"/>
      <c r="I454" s="893"/>
      <c r="J454" s="1"/>
      <c r="K454" s="1"/>
      <c r="L454" s="1"/>
    </row>
    <row r="455" spans="1:12" s="2" customFormat="1">
      <c r="A455" s="12"/>
      <c r="B455" s="16"/>
      <c r="C455" s="13"/>
      <c r="E455" s="3"/>
      <c r="F455" s="1"/>
      <c r="G455" s="893"/>
      <c r="H455" s="1"/>
      <c r="I455" s="893"/>
      <c r="J455" s="1"/>
      <c r="K455" s="1"/>
      <c r="L455" s="1"/>
    </row>
    <row r="456" spans="1:12" s="2" customFormat="1">
      <c r="A456" s="12"/>
      <c r="B456" s="16"/>
      <c r="C456" s="13"/>
      <c r="E456" s="3"/>
      <c r="F456" s="1"/>
      <c r="G456" s="893"/>
      <c r="H456" s="1"/>
      <c r="I456" s="893"/>
      <c r="J456" s="1"/>
      <c r="K456" s="1"/>
      <c r="L456" s="1"/>
    </row>
    <row r="457" spans="1:12" s="2" customFormat="1">
      <c r="A457" s="12"/>
      <c r="B457" s="16"/>
      <c r="C457" s="13"/>
      <c r="E457" s="3"/>
      <c r="F457" s="1"/>
      <c r="G457" s="893"/>
      <c r="H457" s="1"/>
      <c r="I457" s="893"/>
      <c r="J457" s="1"/>
      <c r="K457" s="1"/>
      <c r="L457" s="1"/>
    </row>
    <row r="458" spans="1:12" s="2" customFormat="1">
      <c r="A458" s="12"/>
      <c r="B458" s="16"/>
      <c r="C458" s="13"/>
      <c r="E458" s="3"/>
      <c r="F458" s="1"/>
      <c r="G458" s="893"/>
      <c r="H458" s="1"/>
      <c r="I458" s="893"/>
      <c r="J458" s="1"/>
      <c r="K458" s="1"/>
      <c r="L458" s="1"/>
    </row>
    <row r="459" spans="1:12" s="2" customFormat="1">
      <c r="A459" s="12"/>
      <c r="B459" s="16"/>
      <c r="C459" s="13"/>
      <c r="E459" s="3"/>
      <c r="F459" s="1"/>
      <c r="G459" s="893"/>
      <c r="H459" s="1"/>
      <c r="I459" s="893"/>
      <c r="J459" s="1"/>
      <c r="K459" s="1"/>
      <c r="L459" s="1"/>
    </row>
    <row r="460" spans="1:12" s="2" customFormat="1">
      <c r="A460" s="12"/>
      <c r="B460" s="16"/>
      <c r="C460" s="13"/>
      <c r="E460" s="3"/>
      <c r="F460" s="1"/>
      <c r="G460" s="893"/>
      <c r="H460" s="1"/>
      <c r="I460" s="893"/>
      <c r="J460" s="1"/>
      <c r="K460" s="1"/>
      <c r="L460" s="1"/>
    </row>
    <row r="461" spans="1:12" s="2" customFormat="1">
      <c r="A461" s="12"/>
      <c r="B461" s="16"/>
      <c r="C461" s="13"/>
      <c r="E461" s="3"/>
      <c r="F461" s="1"/>
      <c r="G461" s="893"/>
      <c r="H461" s="1"/>
      <c r="I461" s="893"/>
      <c r="J461" s="1"/>
      <c r="K461" s="1"/>
      <c r="L461" s="1"/>
    </row>
    <row r="462" spans="1:12" s="2" customFormat="1">
      <c r="A462" s="12"/>
      <c r="B462" s="16"/>
      <c r="C462" s="13"/>
      <c r="E462" s="3"/>
      <c r="F462" s="1"/>
      <c r="G462" s="893"/>
      <c r="H462" s="1"/>
      <c r="I462" s="893"/>
      <c r="J462" s="1"/>
      <c r="K462" s="1"/>
      <c r="L462" s="1"/>
    </row>
    <row r="463" spans="1:12" s="2" customFormat="1">
      <c r="A463" s="12"/>
      <c r="B463" s="16"/>
      <c r="C463" s="13"/>
      <c r="E463" s="3"/>
      <c r="F463" s="1"/>
      <c r="G463" s="893"/>
      <c r="H463" s="1"/>
      <c r="I463" s="893"/>
      <c r="J463" s="1"/>
      <c r="K463" s="1"/>
      <c r="L463" s="1"/>
    </row>
    <row r="464" spans="1:12" s="2" customFormat="1">
      <c r="A464" s="12"/>
      <c r="B464" s="16"/>
      <c r="C464" s="13"/>
      <c r="E464" s="3"/>
      <c r="F464" s="1"/>
      <c r="G464" s="893"/>
      <c r="H464" s="1"/>
      <c r="I464" s="893"/>
      <c r="J464" s="1"/>
      <c r="K464" s="1"/>
      <c r="L464" s="1"/>
    </row>
    <row r="465" spans="1:12" s="2" customFormat="1">
      <c r="A465" s="12"/>
      <c r="B465" s="16"/>
      <c r="C465" s="13"/>
      <c r="E465" s="3"/>
      <c r="F465" s="1"/>
      <c r="G465" s="893"/>
      <c r="H465" s="1"/>
      <c r="I465" s="893"/>
      <c r="J465" s="1"/>
      <c r="K465" s="1"/>
      <c r="L465" s="1"/>
    </row>
    <row r="466" spans="1:12" s="2" customFormat="1">
      <c r="A466" s="12"/>
      <c r="B466" s="16"/>
      <c r="C466" s="13"/>
      <c r="E466" s="3"/>
      <c r="F466" s="1"/>
      <c r="G466" s="893"/>
      <c r="H466" s="1"/>
      <c r="I466" s="893"/>
      <c r="J466" s="1"/>
      <c r="K466" s="1"/>
      <c r="L466" s="1"/>
    </row>
    <row r="467" spans="1:12" s="2" customFormat="1">
      <c r="A467" s="12"/>
      <c r="B467" s="16"/>
      <c r="C467" s="13"/>
      <c r="E467" s="3"/>
      <c r="F467" s="1"/>
      <c r="G467" s="893"/>
      <c r="H467" s="1"/>
      <c r="I467" s="893"/>
      <c r="J467" s="1"/>
      <c r="K467" s="1"/>
      <c r="L467" s="1"/>
    </row>
    <row r="468" spans="1:12" s="2" customFormat="1">
      <c r="A468" s="12"/>
      <c r="B468" s="16"/>
      <c r="C468" s="13"/>
      <c r="E468" s="3"/>
      <c r="F468" s="1"/>
      <c r="G468" s="893"/>
      <c r="H468" s="1"/>
      <c r="I468" s="893"/>
      <c r="J468" s="1"/>
      <c r="K468" s="1"/>
      <c r="L468" s="1"/>
    </row>
    <row r="469" spans="1:12" s="2" customFormat="1">
      <c r="A469" s="12"/>
      <c r="B469" s="16"/>
      <c r="C469" s="13"/>
      <c r="E469" s="3"/>
      <c r="F469" s="1"/>
      <c r="G469" s="893"/>
      <c r="H469" s="1"/>
      <c r="I469" s="893"/>
      <c r="J469" s="1"/>
      <c r="K469" s="1"/>
      <c r="L469" s="1"/>
    </row>
    <row r="470" spans="1:12" s="2" customFormat="1">
      <c r="A470" s="12"/>
      <c r="B470" s="16"/>
      <c r="C470" s="13"/>
      <c r="E470" s="3"/>
      <c r="F470" s="1"/>
      <c r="G470" s="893"/>
      <c r="H470" s="1"/>
      <c r="I470" s="893"/>
      <c r="J470" s="1"/>
      <c r="K470" s="1"/>
      <c r="L470" s="1"/>
    </row>
    <row r="471" spans="1:12" s="2" customFormat="1">
      <c r="A471" s="12"/>
      <c r="B471" s="16"/>
      <c r="C471" s="13"/>
      <c r="E471" s="3"/>
      <c r="F471" s="1"/>
      <c r="G471" s="893"/>
      <c r="H471" s="1"/>
      <c r="I471" s="893"/>
      <c r="J471" s="1"/>
      <c r="K471" s="1"/>
      <c r="L471" s="1"/>
    </row>
    <row r="472" spans="1:12" s="2" customFormat="1">
      <c r="A472" s="12"/>
      <c r="B472" s="16"/>
      <c r="C472" s="13"/>
      <c r="E472" s="3"/>
      <c r="F472" s="1"/>
      <c r="G472" s="893"/>
      <c r="H472" s="1"/>
      <c r="I472" s="893"/>
      <c r="J472" s="1"/>
      <c r="K472" s="1"/>
      <c r="L472" s="1"/>
    </row>
    <row r="473" spans="1:12" s="2" customFormat="1">
      <c r="A473" s="12"/>
      <c r="B473" s="16"/>
      <c r="C473" s="13"/>
      <c r="E473" s="3"/>
      <c r="F473" s="1"/>
      <c r="G473" s="893"/>
      <c r="H473" s="1"/>
      <c r="I473" s="893"/>
      <c r="J473" s="1"/>
      <c r="K473" s="1"/>
      <c r="L473" s="1"/>
    </row>
    <row r="474" spans="1:12" s="2" customFormat="1">
      <c r="A474" s="12"/>
      <c r="B474" s="16"/>
      <c r="C474" s="13"/>
      <c r="E474" s="3"/>
      <c r="F474" s="1"/>
      <c r="G474" s="893"/>
      <c r="H474" s="1"/>
      <c r="I474" s="893"/>
      <c r="J474" s="1"/>
      <c r="K474" s="1"/>
      <c r="L474" s="1"/>
    </row>
    <row r="475" spans="1:12" s="2" customFormat="1">
      <c r="A475" s="12"/>
      <c r="B475" s="16"/>
      <c r="C475" s="13"/>
      <c r="E475" s="3"/>
      <c r="F475" s="1"/>
      <c r="G475" s="893"/>
      <c r="H475" s="1"/>
      <c r="I475" s="893"/>
      <c r="J475" s="1"/>
      <c r="K475" s="1"/>
      <c r="L475" s="1"/>
    </row>
    <row r="476" spans="1:12" s="2" customFormat="1">
      <c r="A476" s="12"/>
      <c r="B476" s="16"/>
      <c r="C476" s="13"/>
      <c r="E476" s="3"/>
      <c r="F476" s="1"/>
      <c r="G476" s="893"/>
      <c r="H476" s="1"/>
      <c r="I476" s="893"/>
      <c r="J476" s="1"/>
      <c r="K476" s="1"/>
      <c r="L476" s="1"/>
    </row>
    <row r="477" spans="1:12" s="2" customFormat="1">
      <c r="A477" s="12"/>
      <c r="B477" s="16"/>
      <c r="C477" s="13"/>
      <c r="E477" s="3"/>
      <c r="F477" s="1"/>
      <c r="G477" s="893"/>
      <c r="H477" s="1"/>
      <c r="I477" s="893"/>
      <c r="J477" s="1"/>
      <c r="K477" s="1"/>
      <c r="L477" s="1"/>
    </row>
    <row r="478" spans="1:12" s="2" customFormat="1">
      <c r="A478" s="12"/>
      <c r="B478" s="16"/>
      <c r="C478" s="13"/>
      <c r="E478" s="3"/>
      <c r="F478" s="1"/>
      <c r="G478" s="893"/>
      <c r="H478" s="1"/>
      <c r="I478" s="893"/>
      <c r="J478" s="1"/>
      <c r="K478" s="1"/>
      <c r="L478" s="1"/>
    </row>
    <row r="479" spans="1:12" s="2" customFormat="1">
      <c r="A479" s="12"/>
      <c r="B479" s="16"/>
      <c r="C479" s="13"/>
      <c r="E479" s="3"/>
      <c r="F479" s="1"/>
      <c r="G479" s="893"/>
      <c r="H479" s="1"/>
      <c r="I479" s="893"/>
      <c r="J479" s="1"/>
      <c r="K479" s="1"/>
      <c r="L479" s="1"/>
    </row>
    <row r="480" spans="1:12" s="2" customFormat="1">
      <c r="A480" s="12"/>
      <c r="B480" s="16"/>
      <c r="C480" s="13"/>
      <c r="E480" s="3"/>
      <c r="F480" s="1"/>
      <c r="G480" s="893"/>
      <c r="H480" s="1"/>
      <c r="I480" s="893"/>
      <c r="J480" s="1"/>
      <c r="K480" s="1"/>
      <c r="L480" s="1"/>
    </row>
    <row r="481" spans="1:12" s="2" customFormat="1">
      <c r="A481" s="12"/>
      <c r="B481" s="16"/>
      <c r="C481" s="13"/>
      <c r="E481" s="3"/>
      <c r="F481" s="1"/>
      <c r="G481" s="893"/>
      <c r="H481" s="1"/>
      <c r="I481" s="893"/>
      <c r="J481" s="1"/>
      <c r="K481" s="1"/>
      <c r="L481" s="1"/>
    </row>
    <row r="482" spans="1:12" s="2" customFormat="1">
      <c r="A482" s="12"/>
      <c r="B482" s="16"/>
      <c r="C482" s="13"/>
      <c r="E482" s="3"/>
      <c r="F482" s="1"/>
      <c r="G482" s="893"/>
      <c r="H482" s="1"/>
      <c r="I482" s="893"/>
      <c r="J482" s="1"/>
      <c r="K482" s="1"/>
      <c r="L482" s="1"/>
    </row>
    <row r="483" spans="1:12" s="2" customFormat="1">
      <c r="A483" s="12"/>
      <c r="B483" s="16"/>
      <c r="C483" s="13"/>
      <c r="E483" s="3"/>
      <c r="F483" s="1"/>
      <c r="G483" s="893"/>
      <c r="H483" s="1"/>
      <c r="I483" s="893"/>
      <c r="J483" s="1"/>
      <c r="K483" s="1"/>
      <c r="L483" s="1"/>
    </row>
    <row r="484" spans="1:12" s="2" customFormat="1">
      <c r="A484" s="12"/>
      <c r="B484" s="16"/>
      <c r="C484" s="13"/>
      <c r="E484" s="3"/>
      <c r="F484" s="1"/>
      <c r="G484" s="893"/>
      <c r="H484" s="1"/>
      <c r="I484" s="893"/>
      <c r="J484" s="1"/>
      <c r="K484" s="1"/>
      <c r="L484" s="1"/>
    </row>
    <row r="485" spans="1:12" s="2" customFormat="1">
      <c r="A485" s="12"/>
      <c r="B485" s="16"/>
      <c r="C485" s="13"/>
      <c r="E485" s="3"/>
      <c r="F485" s="1"/>
      <c r="G485" s="893"/>
      <c r="H485" s="1"/>
      <c r="I485" s="893"/>
      <c r="J485" s="1"/>
      <c r="K485" s="1"/>
      <c r="L485" s="1"/>
    </row>
    <row r="486" spans="1:12" s="2" customFormat="1">
      <c r="A486" s="12"/>
      <c r="B486" s="16"/>
      <c r="C486" s="13"/>
      <c r="E486" s="3"/>
      <c r="F486" s="1"/>
      <c r="G486" s="893"/>
      <c r="H486" s="1"/>
      <c r="I486" s="893"/>
      <c r="J486" s="1"/>
      <c r="K486" s="1"/>
      <c r="L486" s="1"/>
    </row>
    <row r="487" spans="1:12" s="2" customFormat="1">
      <c r="A487" s="12"/>
      <c r="B487" s="16"/>
      <c r="C487" s="13"/>
      <c r="E487" s="3"/>
      <c r="F487" s="1"/>
      <c r="G487" s="893"/>
      <c r="H487" s="1"/>
      <c r="I487" s="893"/>
      <c r="J487" s="1"/>
      <c r="K487" s="1"/>
      <c r="L487" s="1"/>
    </row>
    <row r="488" spans="1:12" s="2" customFormat="1">
      <c r="A488" s="12"/>
      <c r="B488" s="16"/>
      <c r="C488" s="13"/>
      <c r="E488" s="3"/>
      <c r="F488" s="1"/>
      <c r="G488" s="893"/>
      <c r="H488" s="1"/>
      <c r="I488" s="893"/>
      <c r="J488" s="1"/>
      <c r="K488" s="1"/>
      <c r="L488" s="1"/>
    </row>
    <row r="489" spans="1:12" s="2" customFormat="1">
      <c r="A489" s="12"/>
      <c r="B489" s="16"/>
      <c r="C489" s="13"/>
      <c r="E489" s="3"/>
      <c r="F489" s="1"/>
      <c r="G489" s="893"/>
      <c r="H489" s="1"/>
      <c r="I489" s="893"/>
      <c r="J489" s="1"/>
      <c r="K489" s="1"/>
      <c r="L489" s="1"/>
    </row>
    <row r="490" spans="1:12" s="2" customFormat="1">
      <c r="A490" s="12"/>
      <c r="B490" s="16"/>
      <c r="C490" s="13"/>
      <c r="E490" s="3"/>
      <c r="F490" s="1"/>
      <c r="G490" s="893"/>
      <c r="H490" s="1"/>
      <c r="I490" s="893"/>
      <c r="J490" s="1"/>
      <c r="K490" s="1"/>
      <c r="L490" s="1"/>
    </row>
    <row r="491" spans="1:12" s="2" customFormat="1">
      <c r="A491" s="12"/>
      <c r="B491" s="16"/>
      <c r="C491" s="13"/>
      <c r="E491" s="3"/>
      <c r="F491" s="1"/>
      <c r="G491" s="893"/>
      <c r="H491" s="1"/>
      <c r="I491" s="893"/>
      <c r="J491" s="1"/>
      <c r="K491" s="1"/>
      <c r="L491" s="1"/>
    </row>
    <row r="492" spans="1:12" s="2" customFormat="1">
      <c r="A492" s="12"/>
      <c r="B492" s="16"/>
      <c r="C492" s="13"/>
      <c r="E492" s="3"/>
      <c r="F492" s="1"/>
      <c r="G492" s="893"/>
      <c r="H492" s="1"/>
      <c r="I492" s="893"/>
      <c r="J492" s="1"/>
      <c r="K492" s="1"/>
      <c r="L492" s="1"/>
    </row>
    <row r="493" spans="1:12" s="2" customFormat="1">
      <c r="A493" s="12"/>
      <c r="B493" s="16"/>
      <c r="C493" s="13"/>
      <c r="E493" s="3"/>
      <c r="F493" s="1"/>
      <c r="G493" s="893"/>
      <c r="H493" s="1"/>
      <c r="I493" s="893"/>
      <c r="J493" s="1"/>
      <c r="K493" s="1"/>
      <c r="L493" s="1"/>
    </row>
    <row r="494" spans="1:12" s="2" customFormat="1">
      <c r="A494" s="12"/>
      <c r="B494" s="16"/>
      <c r="C494" s="13"/>
      <c r="E494" s="3"/>
      <c r="F494" s="1"/>
      <c r="G494" s="893"/>
      <c r="H494" s="1"/>
      <c r="I494" s="893"/>
      <c r="J494" s="1"/>
      <c r="K494" s="1"/>
      <c r="L494" s="1"/>
    </row>
    <row r="495" spans="1:12" s="2" customFormat="1">
      <c r="A495" s="12"/>
      <c r="B495" s="16"/>
      <c r="C495" s="13"/>
      <c r="E495" s="3"/>
      <c r="F495" s="1"/>
      <c r="G495" s="893"/>
      <c r="H495" s="1"/>
      <c r="I495" s="893"/>
      <c r="J495" s="1"/>
      <c r="K495" s="1"/>
      <c r="L495" s="1"/>
    </row>
    <row r="496" spans="1:12" s="2" customFormat="1">
      <c r="A496" s="12"/>
      <c r="B496" s="16"/>
      <c r="C496" s="13"/>
      <c r="E496" s="3"/>
      <c r="F496" s="1"/>
      <c r="G496" s="893"/>
      <c r="H496" s="1"/>
      <c r="I496" s="893"/>
      <c r="J496" s="1"/>
      <c r="K496" s="1"/>
      <c r="L496" s="1"/>
    </row>
    <row r="497" spans="1:12" s="2" customFormat="1">
      <c r="A497" s="12"/>
      <c r="B497" s="16"/>
      <c r="C497" s="13"/>
      <c r="E497" s="3"/>
      <c r="F497" s="1"/>
      <c r="G497" s="893"/>
      <c r="H497" s="1"/>
      <c r="I497" s="893"/>
      <c r="J497" s="1"/>
      <c r="K497" s="1"/>
      <c r="L497" s="1"/>
    </row>
    <row r="498" spans="1:12" s="2" customFormat="1">
      <c r="A498" s="12"/>
      <c r="B498" s="16"/>
      <c r="C498" s="13"/>
      <c r="E498" s="3"/>
      <c r="F498" s="1"/>
      <c r="G498" s="893"/>
      <c r="H498" s="1"/>
      <c r="I498" s="893"/>
      <c r="J498" s="1"/>
      <c r="K498" s="1"/>
      <c r="L498" s="1"/>
    </row>
    <row r="499" spans="1:12" s="2" customFormat="1">
      <c r="A499" s="12"/>
      <c r="B499" s="16"/>
      <c r="C499" s="13"/>
      <c r="E499" s="3"/>
      <c r="F499" s="1"/>
      <c r="G499" s="893"/>
      <c r="H499" s="1"/>
      <c r="I499" s="893"/>
      <c r="J499" s="1"/>
      <c r="K499" s="1"/>
      <c r="L499" s="1"/>
    </row>
    <row r="500" spans="1:12" s="2" customFormat="1">
      <c r="A500" s="12"/>
      <c r="B500" s="16"/>
      <c r="C500" s="13"/>
      <c r="E500" s="3"/>
      <c r="F500" s="1"/>
      <c r="G500" s="893"/>
      <c r="H500" s="1"/>
      <c r="I500" s="893"/>
      <c r="J500" s="1"/>
      <c r="K500" s="1"/>
      <c r="L500" s="1"/>
    </row>
    <row r="501" spans="1:12" s="2" customFormat="1">
      <c r="A501" s="12"/>
      <c r="B501" s="16"/>
      <c r="C501" s="13"/>
      <c r="E501" s="3"/>
      <c r="F501" s="1"/>
      <c r="G501" s="893"/>
      <c r="H501" s="1"/>
      <c r="I501" s="893"/>
      <c r="J501" s="1"/>
      <c r="K501" s="1"/>
      <c r="L501" s="1"/>
    </row>
    <row r="502" spans="1:12" s="2" customFormat="1">
      <c r="A502" s="12"/>
      <c r="B502" s="16"/>
      <c r="C502" s="13"/>
      <c r="E502" s="3"/>
      <c r="F502" s="1"/>
      <c r="G502" s="893"/>
      <c r="H502" s="1"/>
      <c r="I502" s="893"/>
      <c r="J502" s="1"/>
      <c r="K502" s="1"/>
      <c r="L502" s="1"/>
    </row>
    <row r="503" spans="1:12" s="2" customFormat="1">
      <c r="A503" s="12"/>
      <c r="B503" s="16"/>
      <c r="C503" s="13"/>
      <c r="E503" s="3"/>
      <c r="F503" s="1"/>
      <c r="G503" s="893"/>
      <c r="H503" s="1"/>
      <c r="I503" s="893"/>
      <c r="J503" s="1"/>
      <c r="K503" s="1"/>
      <c r="L503" s="1"/>
    </row>
    <row r="504" spans="1:12" s="2" customFormat="1">
      <c r="A504" s="12"/>
      <c r="B504" s="16"/>
      <c r="C504" s="13"/>
      <c r="E504" s="3"/>
      <c r="F504" s="1"/>
      <c r="G504" s="893"/>
      <c r="H504" s="1"/>
      <c r="I504" s="893"/>
      <c r="J504" s="1"/>
      <c r="K504" s="1"/>
      <c r="L504" s="1"/>
    </row>
    <row r="505" spans="1:12" s="2" customFormat="1">
      <c r="A505" s="12"/>
      <c r="B505" s="16"/>
      <c r="C505" s="13"/>
      <c r="E505" s="3"/>
      <c r="F505" s="1"/>
      <c r="G505" s="893"/>
      <c r="H505" s="1"/>
      <c r="I505" s="893"/>
      <c r="J505" s="1"/>
      <c r="K505" s="1"/>
      <c r="L505" s="1"/>
    </row>
    <row r="506" spans="1:12" s="2" customFormat="1">
      <c r="A506" s="12"/>
      <c r="B506" s="16"/>
      <c r="C506" s="13"/>
      <c r="E506" s="3"/>
      <c r="F506" s="1"/>
      <c r="G506" s="893"/>
      <c r="H506" s="1"/>
      <c r="I506" s="893"/>
      <c r="J506" s="1"/>
      <c r="K506" s="1"/>
      <c r="L506" s="1"/>
    </row>
    <row r="507" spans="1:12" s="2" customFormat="1">
      <c r="A507" s="12"/>
      <c r="B507" s="16"/>
      <c r="C507" s="13"/>
      <c r="E507" s="3"/>
      <c r="F507" s="1"/>
      <c r="G507" s="893"/>
      <c r="H507" s="1"/>
      <c r="I507" s="893"/>
      <c r="J507" s="1"/>
      <c r="K507" s="1"/>
      <c r="L507" s="1"/>
    </row>
    <row r="508" spans="1:12" s="2" customFormat="1">
      <c r="A508" s="12"/>
      <c r="B508" s="16"/>
      <c r="C508" s="13"/>
      <c r="E508" s="3"/>
      <c r="F508" s="1"/>
      <c r="G508" s="893"/>
      <c r="H508" s="1"/>
      <c r="I508" s="893"/>
      <c r="J508" s="1"/>
      <c r="K508" s="1"/>
      <c r="L508" s="1"/>
    </row>
    <row r="509" spans="1:12" s="2" customFormat="1">
      <c r="A509" s="12"/>
      <c r="B509" s="16"/>
      <c r="C509" s="13"/>
      <c r="E509" s="3"/>
      <c r="F509" s="1"/>
      <c r="G509" s="893"/>
      <c r="H509" s="1"/>
      <c r="I509" s="893"/>
      <c r="J509" s="1"/>
      <c r="K509" s="1"/>
      <c r="L509" s="1"/>
    </row>
    <row r="510" spans="1:12" s="2" customFormat="1">
      <c r="A510" s="12"/>
      <c r="B510" s="16"/>
      <c r="C510" s="13"/>
      <c r="E510" s="3"/>
      <c r="F510" s="1"/>
      <c r="G510" s="893"/>
      <c r="H510" s="1"/>
      <c r="I510" s="893"/>
      <c r="J510" s="1"/>
      <c r="K510" s="1"/>
      <c r="L510" s="1"/>
    </row>
    <row r="511" spans="1:12" s="2" customFormat="1">
      <c r="A511" s="12"/>
      <c r="B511" s="16"/>
      <c r="C511" s="13"/>
      <c r="E511" s="3"/>
      <c r="F511" s="1"/>
      <c r="G511" s="893"/>
      <c r="H511" s="1"/>
      <c r="I511" s="893"/>
      <c r="J511" s="1"/>
      <c r="K511" s="1"/>
      <c r="L511" s="1"/>
    </row>
    <row r="512" spans="1:12" s="2" customFormat="1">
      <c r="A512" s="12"/>
      <c r="B512" s="16"/>
      <c r="C512" s="13"/>
      <c r="E512" s="3"/>
      <c r="F512" s="1"/>
      <c r="G512" s="893"/>
      <c r="H512" s="1"/>
      <c r="I512" s="893"/>
      <c r="J512" s="1"/>
      <c r="K512" s="1"/>
      <c r="L512" s="1"/>
    </row>
    <row r="513" spans="1:12" s="2" customFormat="1">
      <c r="A513" s="12"/>
      <c r="B513" s="16"/>
      <c r="C513" s="13"/>
      <c r="E513" s="3"/>
      <c r="F513" s="1"/>
      <c r="G513" s="893"/>
      <c r="H513" s="1"/>
      <c r="I513" s="893"/>
      <c r="J513" s="1"/>
      <c r="K513" s="1"/>
      <c r="L513" s="1"/>
    </row>
    <row r="514" spans="1:12" s="2" customFormat="1">
      <c r="A514" s="12"/>
      <c r="B514" s="16"/>
      <c r="C514" s="13"/>
      <c r="E514" s="3"/>
      <c r="F514" s="1"/>
      <c r="G514" s="893"/>
      <c r="H514" s="1"/>
      <c r="I514" s="893"/>
      <c r="J514" s="1"/>
      <c r="K514" s="1"/>
      <c r="L514" s="1"/>
    </row>
    <row r="515" spans="1:12" s="2" customFormat="1">
      <c r="A515" s="12"/>
      <c r="B515" s="16"/>
      <c r="C515" s="13"/>
      <c r="E515" s="3"/>
      <c r="F515" s="1"/>
      <c r="G515" s="893"/>
      <c r="H515" s="1"/>
      <c r="I515" s="893"/>
      <c r="J515" s="1"/>
      <c r="K515" s="1"/>
      <c r="L515" s="1"/>
    </row>
    <row r="516" spans="1:12" s="2" customFormat="1">
      <c r="A516" s="12"/>
      <c r="B516" s="16"/>
      <c r="C516" s="13"/>
      <c r="E516" s="3"/>
      <c r="F516" s="1"/>
      <c r="G516" s="893"/>
      <c r="H516" s="1"/>
      <c r="I516" s="893"/>
      <c r="J516" s="1"/>
      <c r="K516" s="1"/>
      <c r="L516" s="1"/>
    </row>
    <row r="517" spans="1:12" s="2" customFormat="1">
      <c r="A517" s="12"/>
      <c r="B517" s="16"/>
      <c r="C517" s="13"/>
      <c r="E517" s="3"/>
      <c r="F517" s="1"/>
      <c r="G517" s="893"/>
      <c r="H517" s="1"/>
      <c r="I517" s="893"/>
      <c r="J517" s="1"/>
      <c r="K517" s="1"/>
      <c r="L517" s="1"/>
    </row>
    <row r="518" spans="1:12" s="2" customFormat="1">
      <c r="A518" s="12"/>
      <c r="B518" s="16"/>
      <c r="C518" s="13"/>
      <c r="E518" s="3"/>
      <c r="F518" s="1"/>
      <c r="G518" s="893"/>
      <c r="H518" s="1"/>
      <c r="I518" s="893"/>
      <c r="J518" s="1"/>
      <c r="K518" s="1"/>
      <c r="L518" s="1"/>
    </row>
    <row r="519" spans="1:12" s="2" customFormat="1">
      <c r="A519" s="12"/>
      <c r="B519" s="16"/>
      <c r="C519" s="13"/>
      <c r="E519" s="3"/>
      <c r="F519" s="1"/>
      <c r="G519" s="893"/>
      <c r="H519" s="1"/>
      <c r="I519" s="893"/>
      <c r="J519" s="1"/>
      <c r="K519" s="1"/>
      <c r="L519" s="1"/>
    </row>
    <row r="520" spans="1:12" s="2" customFormat="1">
      <c r="A520" s="12"/>
      <c r="B520" s="16"/>
      <c r="C520" s="13"/>
      <c r="E520" s="3"/>
      <c r="F520" s="1"/>
      <c r="G520" s="893"/>
      <c r="H520" s="1"/>
      <c r="I520" s="893"/>
      <c r="J520" s="1"/>
      <c r="K520" s="1"/>
      <c r="L520" s="1"/>
    </row>
    <row r="521" spans="1:12" s="2" customFormat="1">
      <c r="A521" s="12"/>
      <c r="B521" s="16"/>
      <c r="C521" s="13"/>
      <c r="E521" s="3"/>
      <c r="F521" s="1"/>
      <c r="G521" s="893"/>
      <c r="H521" s="1"/>
      <c r="I521" s="893"/>
      <c r="J521" s="1"/>
      <c r="K521" s="1"/>
      <c r="L521" s="1"/>
    </row>
    <row r="522" spans="1:12" s="2" customFormat="1">
      <c r="A522" s="12"/>
      <c r="B522" s="16"/>
      <c r="C522" s="13"/>
      <c r="E522" s="3"/>
      <c r="F522" s="1"/>
      <c r="G522" s="893"/>
      <c r="H522" s="1"/>
      <c r="I522" s="893"/>
      <c r="J522" s="1"/>
      <c r="K522" s="1"/>
      <c r="L522" s="1"/>
    </row>
    <row r="523" spans="1:12" s="2" customFormat="1">
      <c r="A523" s="12"/>
      <c r="B523" s="16"/>
      <c r="C523" s="13"/>
      <c r="E523" s="3"/>
      <c r="F523" s="1"/>
      <c r="G523" s="893"/>
      <c r="H523" s="1"/>
      <c r="I523" s="893"/>
      <c r="J523" s="1"/>
      <c r="K523" s="1"/>
      <c r="L523" s="1"/>
    </row>
    <row r="524" spans="1:12" s="2" customFormat="1">
      <c r="A524" s="12"/>
      <c r="B524" s="16"/>
      <c r="C524" s="13"/>
      <c r="E524" s="3"/>
      <c r="F524" s="1"/>
      <c r="G524" s="893"/>
      <c r="H524" s="1"/>
      <c r="I524" s="893"/>
      <c r="J524" s="1"/>
      <c r="K524" s="1"/>
      <c r="L524" s="1"/>
    </row>
    <row r="525" spans="1:12" s="2" customFormat="1">
      <c r="A525" s="12"/>
      <c r="B525" s="16"/>
      <c r="C525" s="13"/>
      <c r="E525" s="3"/>
      <c r="F525" s="1"/>
      <c r="G525" s="893"/>
      <c r="H525" s="1"/>
      <c r="I525" s="893"/>
      <c r="J525" s="1"/>
      <c r="K525" s="1"/>
      <c r="L525" s="1"/>
    </row>
    <row r="526" spans="1:12" s="2" customFormat="1">
      <c r="A526" s="12"/>
      <c r="B526" s="16"/>
      <c r="C526" s="13"/>
      <c r="E526" s="3"/>
      <c r="F526" s="1"/>
      <c r="G526" s="893"/>
      <c r="H526" s="1"/>
      <c r="I526" s="893"/>
      <c r="J526" s="1"/>
      <c r="K526" s="1"/>
      <c r="L526" s="1"/>
    </row>
    <row r="527" spans="1:12" s="2" customFormat="1">
      <c r="A527" s="12"/>
      <c r="B527" s="16"/>
      <c r="C527" s="13"/>
      <c r="E527" s="3"/>
      <c r="F527" s="1"/>
      <c r="G527" s="893"/>
      <c r="H527" s="1"/>
      <c r="I527" s="893"/>
      <c r="J527" s="1"/>
      <c r="K527" s="1"/>
      <c r="L527" s="1"/>
    </row>
    <row r="528" spans="1:12" s="2" customFormat="1">
      <c r="A528" s="12"/>
      <c r="B528" s="16"/>
      <c r="C528" s="13"/>
      <c r="E528" s="3"/>
      <c r="F528" s="1"/>
      <c r="G528" s="893"/>
      <c r="H528" s="1"/>
      <c r="I528" s="893"/>
      <c r="J528" s="1"/>
      <c r="K528" s="1"/>
      <c r="L528" s="1"/>
    </row>
    <row r="529" spans="1:12" s="2" customFormat="1">
      <c r="A529" s="12"/>
      <c r="B529" s="16"/>
      <c r="C529" s="13"/>
      <c r="E529" s="3"/>
      <c r="F529" s="1"/>
      <c r="G529" s="893"/>
      <c r="H529" s="1"/>
      <c r="I529" s="893"/>
      <c r="J529" s="1"/>
      <c r="K529" s="1"/>
      <c r="L529" s="1"/>
    </row>
    <row r="530" spans="1:12" s="2" customFormat="1">
      <c r="A530" s="12"/>
      <c r="B530" s="16"/>
      <c r="C530" s="13"/>
      <c r="E530" s="3"/>
      <c r="F530" s="1"/>
      <c r="G530" s="893"/>
      <c r="H530" s="1"/>
      <c r="I530" s="893"/>
      <c r="J530" s="1"/>
      <c r="K530" s="1"/>
      <c r="L530" s="1"/>
    </row>
    <row r="531" spans="1:12" s="2" customFormat="1">
      <c r="A531" s="12"/>
      <c r="B531" s="16"/>
      <c r="C531" s="13"/>
      <c r="E531" s="3"/>
      <c r="F531" s="1"/>
      <c r="G531" s="893"/>
      <c r="H531" s="1"/>
      <c r="I531" s="893"/>
      <c r="J531" s="1"/>
      <c r="K531" s="1"/>
      <c r="L531" s="1"/>
    </row>
    <row r="532" spans="1:12" s="2" customFormat="1">
      <c r="A532" s="12"/>
      <c r="B532" s="16"/>
      <c r="C532" s="13"/>
      <c r="E532" s="3"/>
      <c r="F532" s="1"/>
      <c r="G532" s="893"/>
      <c r="H532" s="1"/>
      <c r="I532" s="893"/>
      <c r="J532" s="1"/>
      <c r="K532" s="1"/>
      <c r="L532" s="1"/>
    </row>
    <row r="533" spans="1:12" s="2" customFormat="1">
      <c r="A533" s="12"/>
      <c r="B533" s="16"/>
      <c r="C533" s="13"/>
      <c r="E533" s="3"/>
      <c r="F533" s="1"/>
      <c r="G533" s="893"/>
      <c r="H533" s="1"/>
      <c r="I533" s="893"/>
      <c r="J533" s="1"/>
      <c r="K533" s="1"/>
      <c r="L533" s="1"/>
    </row>
    <row r="534" spans="1:12" s="2" customFormat="1">
      <c r="A534" s="12"/>
      <c r="B534" s="16"/>
      <c r="C534" s="13"/>
      <c r="E534" s="3"/>
      <c r="F534" s="1"/>
      <c r="G534" s="893"/>
      <c r="H534" s="1"/>
      <c r="I534" s="893"/>
      <c r="J534" s="1"/>
      <c r="K534" s="1"/>
      <c r="L534" s="1"/>
    </row>
    <row r="535" spans="1:12" s="2" customFormat="1">
      <c r="A535" s="12"/>
      <c r="B535" s="16"/>
      <c r="C535" s="13"/>
      <c r="E535" s="3"/>
      <c r="F535" s="1"/>
      <c r="G535" s="893"/>
      <c r="H535" s="1"/>
      <c r="I535" s="893"/>
      <c r="J535" s="1"/>
      <c r="K535" s="1"/>
      <c r="L535" s="1"/>
    </row>
    <row r="536" spans="1:12" s="2" customFormat="1">
      <c r="A536" s="12"/>
      <c r="B536" s="16"/>
      <c r="C536" s="13"/>
      <c r="E536" s="3"/>
      <c r="F536" s="1"/>
      <c r="G536" s="893"/>
      <c r="H536" s="1"/>
      <c r="I536" s="893"/>
      <c r="J536" s="1"/>
      <c r="K536" s="1"/>
      <c r="L536" s="1"/>
    </row>
    <row r="537" spans="1:12" s="2" customFormat="1">
      <c r="A537" s="12"/>
      <c r="B537" s="16"/>
      <c r="C537" s="13"/>
      <c r="E537" s="3"/>
      <c r="F537" s="1"/>
      <c r="G537" s="893"/>
      <c r="H537" s="1"/>
      <c r="I537" s="893"/>
      <c r="J537" s="1"/>
      <c r="K537" s="1"/>
      <c r="L537" s="1"/>
    </row>
    <row r="538" spans="1:12" s="2" customFormat="1">
      <c r="A538" s="12"/>
      <c r="B538" s="16"/>
      <c r="C538" s="13"/>
      <c r="E538" s="3"/>
      <c r="F538" s="1"/>
      <c r="G538" s="893"/>
      <c r="H538" s="1"/>
      <c r="I538" s="893"/>
      <c r="J538" s="1"/>
      <c r="K538" s="1"/>
      <c r="L538" s="1"/>
    </row>
    <row r="539" spans="1:12" s="2" customFormat="1">
      <c r="A539" s="12"/>
      <c r="B539" s="16"/>
      <c r="C539" s="13"/>
      <c r="E539" s="3"/>
      <c r="F539" s="1"/>
      <c r="G539" s="893"/>
      <c r="H539" s="1"/>
      <c r="I539" s="893"/>
      <c r="J539" s="1"/>
      <c r="K539" s="1"/>
      <c r="L539" s="1"/>
    </row>
    <row r="540" spans="1:12" s="2" customFormat="1">
      <c r="A540" s="12"/>
      <c r="B540" s="16"/>
      <c r="C540" s="13"/>
      <c r="E540" s="3"/>
      <c r="F540" s="1"/>
      <c r="G540" s="893"/>
      <c r="H540" s="1"/>
      <c r="I540" s="893"/>
      <c r="J540" s="1"/>
      <c r="K540" s="1"/>
      <c r="L540" s="1"/>
    </row>
    <row r="541" spans="1:12" s="2" customFormat="1">
      <c r="A541" s="12"/>
      <c r="B541" s="16"/>
      <c r="C541" s="13"/>
      <c r="E541" s="3"/>
      <c r="F541" s="1"/>
      <c r="G541" s="893"/>
      <c r="H541" s="1"/>
      <c r="I541" s="893"/>
      <c r="J541" s="1"/>
      <c r="K541" s="1"/>
      <c r="L541" s="1"/>
    </row>
    <row r="542" spans="1:12" s="2" customFormat="1">
      <c r="A542" s="12"/>
      <c r="B542" s="16"/>
      <c r="C542" s="13"/>
      <c r="E542" s="3"/>
      <c r="F542" s="1"/>
      <c r="G542" s="893"/>
      <c r="H542" s="1"/>
      <c r="I542" s="893"/>
      <c r="J542" s="1"/>
      <c r="K542" s="1"/>
      <c r="L542" s="1"/>
    </row>
    <row r="543" spans="1:12" s="2" customFormat="1">
      <c r="A543" s="12"/>
      <c r="B543" s="16"/>
      <c r="C543" s="13"/>
      <c r="E543" s="3"/>
      <c r="F543" s="1"/>
      <c r="G543" s="893"/>
      <c r="H543" s="1"/>
      <c r="I543" s="893"/>
      <c r="J543" s="1"/>
      <c r="K543" s="1"/>
      <c r="L543" s="1"/>
    </row>
    <row r="544" spans="1:12" s="2" customFormat="1">
      <c r="A544" s="12"/>
      <c r="B544" s="16"/>
      <c r="C544" s="13"/>
      <c r="E544" s="3"/>
      <c r="F544" s="1"/>
      <c r="G544" s="893"/>
      <c r="H544" s="1"/>
      <c r="I544" s="893"/>
      <c r="J544" s="1"/>
      <c r="K544" s="1"/>
      <c r="L544" s="1"/>
    </row>
    <row r="545" spans="1:12" s="2" customFormat="1">
      <c r="A545" s="12"/>
      <c r="B545" s="16"/>
      <c r="C545" s="13"/>
      <c r="E545" s="3"/>
      <c r="F545" s="1"/>
      <c r="G545" s="893"/>
      <c r="H545" s="1"/>
      <c r="I545" s="893"/>
      <c r="J545" s="1"/>
      <c r="K545" s="1"/>
      <c r="L545" s="1"/>
    </row>
    <row r="546" spans="1:12" s="2" customFormat="1">
      <c r="A546" s="12"/>
      <c r="B546" s="16"/>
      <c r="C546" s="13"/>
      <c r="E546" s="3"/>
      <c r="F546" s="1"/>
      <c r="G546" s="893"/>
      <c r="H546" s="1"/>
      <c r="I546" s="893"/>
      <c r="J546" s="1"/>
      <c r="K546" s="1"/>
      <c r="L546" s="1"/>
    </row>
    <row r="547" spans="1:12" s="2" customFormat="1">
      <c r="A547" s="12"/>
      <c r="B547" s="16"/>
      <c r="C547" s="13"/>
      <c r="E547" s="3"/>
      <c r="F547" s="1"/>
      <c r="G547" s="893"/>
      <c r="H547" s="1"/>
      <c r="I547" s="893"/>
      <c r="J547" s="1"/>
      <c r="K547" s="1"/>
      <c r="L547" s="1"/>
    </row>
    <row r="548" spans="1:12" s="2" customFormat="1">
      <c r="A548" s="12"/>
      <c r="B548" s="16"/>
      <c r="C548" s="13"/>
      <c r="E548" s="3"/>
      <c r="F548" s="1"/>
      <c r="G548" s="893"/>
      <c r="H548" s="1"/>
      <c r="I548" s="893"/>
      <c r="J548" s="1"/>
      <c r="K548" s="1"/>
      <c r="L548" s="1"/>
    </row>
    <row r="549" spans="1:12" s="2" customFormat="1">
      <c r="A549" s="12"/>
      <c r="B549" s="16"/>
      <c r="C549" s="13"/>
      <c r="E549" s="3"/>
      <c r="F549" s="1"/>
      <c r="G549" s="893"/>
      <c r="H549" s="1"/>
      <c r="I549" s="893"/>
      <c r="J549" s="1"/>
      <c r="K549" s="1"/>
      <c r="L549" s="1"/>
    </row>
    <row r="550" spans="1:12" s="2" customFormat="1">
      <c r="A550" s="12"/>
      <c r="B550" s="16"/>
      <c r="C550" s="13"/>
      <c r="E550" s="3"/>
      <c r="F550" s="1"/>
      <c r="G550" s="893"/>
      <c r="H550" s="1"/>
      <c r="I550" s="893"/>
      <c r="J550" s="1"/>
      <c r="K550" s="1"/>
      <c r="L550" s="1"/>
    </row>
    <row r="551" spans="1:12" s="2" customFormat="1">
      <c r="A551" s="12"/>
      <c r="B551" s="16"/>
      <c r="C551" s="13"/>
      <c r="E551" s="3"/>
      <c r="F551" s="1"/>
      <c r="G551" s="893"/>
      <c r="H551" s="1"/>
      <c r="I551" s="893"/>
      <c r="J551" s="1"/>
      <c r="K551" s="1"/>
      <c r="L551" s="1"/>
    </row>
    <row r="552" spans="1:12" s="2" customFormat="1">
      <c r="A552" s="12"/>
      <c r="B552" s="16"/>
      <c r="C552" s="13"/>
      <c r="E552" s="3"/>
      <c r="F552" s="1"/>
      <c r="G552" s="893"/>
      <c r="H552" s="1"/>
      <c r="I552" s="893"/>
      <c r="J552" s="1"/>
      <c r="K552" s="1"/>
      <c r="L552" s="1"/>
    </row>
    <row r="553" spans="1:12" s="2" customFormat="1">
      <c r="A553" s="12"/>
      <c r="B553" s="16"/>
      <c r="C553" s="13"/>
      <c r="E553" s="3"/>
      <c r="F553" s="1"/>
      <c r="G553" s="893"/>
      <c r="H553" s="1"/>
      <c r="I553" s="893"/>
      <c r="J553" s="1"/>
      <c r="K553" s="1"/>
      <c r="L553" s="1"/>
    </row>
    <row r="554" spans="1:12" s="2" customFormat="1">
      <c r="A554" s="12"/>
      <c r="B554" s="16"/>
      <c r="C554" s="13"/>
      <c r="E554" s="3"/>
      <c r="F554" s="1"/>
      <c r="G554" s="893"/>
      <c r="H554" s="1"/>
      <c r="I554" s="893"/>
      <c r="J554" s="1"/>
      <c r="K554" s="1"/>
      <c r="L554" s="1"/>
    </row>
    <row r="555" spans="1:12" s="2" customFormat="1">
      <c r="A555" s="12"/>
      <c r="B555" s="16"/>
      <c r="C555" s="13"/>
      <c r="E555" s="3"/>
      <c r="F555" s="1"/>
      <c r="G555" s="893"/>
      <c r="H555" s="1"/>
      <c r="I555" s="893"/>
      <c r="J555" s="1"/>
      <c r="K555" s="1"/>
      <c r="L555" s="1"/>
    </row>
    <row r="556" spans="1:12" s="2" customFormat="1">
      <c r="A556" s="12"/>
      <c r="B556" s="16"/>
      <c r="C556" s="13"/>
      <c r="E556" s="3"/>
      <c r="F556" s="1"/>
      <c r="G556" s="893"/>
      <c r="H556" s="1"/>
      <c r="I556" s="893"/>
      <c r="J556" s="1"/>
      <c r="K556" s="1"/>
      <c r="L556" s="1"/>
    </row>
    <row r="557" spans="1:12" s="2" customFormat="1">
      <c r="A557" s="12"/>
      <c r="B557" s="16"/>
      <c r="C557" s="13"/>
      <c r="E557" s="3"/>
      <c r="F557" s="1"/>
      <c r="G557" s="893"/>
      <c r="H557" s="1"/>
      <c r="I557" s="893"/>
      <c r="J557" s="1"/>
      <c r="K557" s="1"/>
      <c r="L557" s="1"/>
    </row>
    <row r="558" spans="1:12" s="2" customFormat="1">
      <c r="A558" s="12"/>
      <c r="B558" s="16"/>
      <c r="C558" s="13"/>
      <c r="E558" s="3"/>
      <c r="F558" s="1"/>
      <c r="G558" s="893"/>
      <c r="H558" s="1"/>
      <c r="I558" s="893"/>
      <c r="J558" s="1"/>
      <c r="K558" s="1"/>
      <c r="L558" s="1"/>
    </row>
    <row r="559" spans="1:12" s="2" customFormat="1">
      <c r="A559" s="12"/>
      <c r="B559" s="16"/>
      <c r="C559" s="13"/>
      <c r="E559" s="3"/>
      <c r="F559" s="1"/>
      <c r="G559" s="893"/>
      <c r="H559" s="1"/>
      <c r="I559" s="893"/>
      <c r="J559" s="1"/>
      <c r="K559" s="1"/>
      <c r="L559" s="1"/>
    </row>
    <row r="560" spans="1:12" s="2" customFormat="1">
      <c r="A560" s="12"/>
      <c r="B560" s="16"/>
      <c r="C560" s="13"/>
      <c r="E560" s="3"/>
      <c r="F560" s="1"/>
      <c r="G560" s="893"/>
      <c r="H560" s="1"/>
      <c r="I560" s="893"/>
      <c r="J560" s="1"/>
      <c r="K560" s="1"/>
      <c r="L560" s="1"/>
    </row>
    <row r="561" spans="1:12" s="2" customFormat="1">
      <c r="A561" s="12"/>
      <c r="B561" s="16"/>
      <c r="C561" s="13"/>
      <c r="E561" s="3"/>
      <c r="F561" s="1"/>
      <c r="G561" s="893"/>
      <c r="H561" s="1"/>
      <c r="I561" s="893"/>
      <c r="J561" s="1"/>
      <c r="K561" s="1"/>
      <c r="L561" s="1"/>
    </row>
    <row r="562" spans="1:12" s="2" customFormat="1">
      <c r="A562" s="12"/>
      <c r="B562" s="16"/>
      <c r="C562" s="13"/>
      <c r="E562" s="3"/>
      <c r="F562" s="1"/>
      <c r="G562" s="893"/>
      <c r="H562" s="1"/>
      <c r="I562" s="893"/>
      <c r="J562" s="1"/>
      <c r="K562" s="1"/>
      <c r="L562" s="1"/>
    </row>
    <row r="563" spans="1:12" s="2" customFormat="1">
      <c r="A563" s="12"/>
      <c r="B563" s="16"/>
      <c r="C563" s="13"/>
      <c r="E563" s="3"/>
      <c r="F563" s="1"/>
      <c r="G563" s="893"/>
      <c r="H563" s="1"/>
      <c r="I563" s="893"/>
      <c r="J563" s="1"/>
      <c r="K563" s="1"/>
      <c r="L563" s="1"/>
    </row>
    <row r="564" spans="1:12" s="2" customFormat="1">
      <c r="A564" s="12"/>
      <c r="B564" s="16"/>
      <c r="C564" s="13"/>
      <c r="E564" s="3"/>
      <c r="F564" s="1"/>
      <c r="G564" s="893"/>
      <c r="H564" s="1"/>
      <c r="I564" s="893"/>
      <c r="J564" s="1"/>
      <c r="K564" s="1"/>
      <c r="L564" s="1"/>
    </row>
    <row r="565" spans="1:12" s="2" customFormat="1">
      <c r="A565" s="12"/>
      <c r="B565" s="16"/>
      <c r="C565" s="13"/>
      <c r="E565" s="3"/>
      <c r="F565" s="1"/>
      <c r="G565" s="893"/>
      <c r="H565" s="1"/>
      <c r="I565" s="893"/>
      <c r="J565" s="1"/>
      <c r="K565" s="1"/>
      <c r="L565" s="1"/>
    </row>
    <row r="566" spans="1:12" s="2" customFormat="1">
      <c r="A566" s="12"/>
      <c r="B566" s="16"/>
      <c r="C566" s="13"/>
      <c r="E566" s="3"/>
      <c r="F566" s="1"/>
      <c r="G566" s="893"/>
      <c r="H566" s="1"/>
      <c r="I566" s="893"/>
      <c r="J566" s="1"/>
      <c r="K566" s="1"/>
      <c r="L566" s="1"/>
    </row>
    <row r="567" spans="1:12" s="2" customFormat="1">
      <c r="A567" s="12"/>
      <c r="B567" s="16"/>
      <c r="C567" s="13"/>
      <c r="E567" s="3"/>
      <c r="F567" s="1"/>
      <c r="G567" s="893"/>
      <c r="H567" s="1"/>
      <c r="I567" s="893"/>
      <c r="J567" s="1"/>
      <c r="K567" s="1"/>
      <c r="L567" s="1"/>
    </row>
    <row r="568" spans="1:12" s="2" customFormat="1">
      <c r="A568" s="12"/>
      <c r="B568" s="16"/>
      <c r="C568" s="13"/>
      <c r="E568" s="3"/>
      <c r="F568" s="1"/>
      <c r="G568" s="893"/>
      <c r="H568" s="1"/>
      <c r="I568" s="893"/>
      <c r="J568" s="1"/>
      <c r="K568" s="1"/>
      <c r="L568" s="1"/>
    </row>
    <row r="569" spans="1:12" s="2" customFormat="1">
      <c r="A569" s="12"/>
      <c r="B569" s="16"/>
      <c r="C569" s="13"/>
      <c r="E569" s="3"/>
      <c r="F569" s="1"/>
      <c r="G569" s="893"/>
      <c r="H569" s="1"/>
      <c r="I569" s="893"/>
      <c r="J569" s="1"/>
      <c r="K569" s="1"/>
      <c r="L569" s="1"/>
    </row>
    <row r="570" spans="1:12" s="2" customFormat="1">
      <c r="A570" s="12"/>
      <c r="B570" s="16"/>
      <c r="C570" s="13"/>
      <c r="E570" s="3"/>
      <c r="F570" s="1"/>
      <c r="G570" s="893"/>
      <c r="H570" s="1"/>
      <c r="I570" s="893"/>
      <c r="J570" s="1"/>
      <c r="K570" s="1"/>
      <c r="L570" s="1"/>
    </row>
    <row r="571" spans="1:12" s="2" customFormat="1">
      <c r="A571" s="12"/>
      <c r="B571" s="16"/>
      <c r="C571" s="13"/>
      <c r="E571" s="3"/>
      <c r="F571" s="1"/>
      <c r="G571" s="893"/>
      <c r="H571" s="1"/>
      <c r="I571" s="893"/>
      <c r="J571" s="1"/>
      <c r="K571" s="1"/>
      <c r="L571" s="1"/>
    </row>
    <row r="572" spans="1:12" s="2" customFormat="1">
      <c r="A572" s="12"/>
      <c r="B572" s="16"/>
      <c r="C572" s="13"/>
      <c r="E572" s="3"/>
      <c r="F572" s="1"/>
      <c r="G572" s="893"/>
      <c r="H572" s="1"/>
      <c r="I572" s="893"/>
      <c r="J572" s="1"/>
      <c r="K572" s="1"/>
      <c r="L572" s="1"/>
    </row>
    <row r="573" spans="1:12" s="2" customFormat="1">
      <c r="A573" s="12"/>
      <c r="B573" s="16"/>
      <c r="C573" s="13"/>
      <c r="E573" s="3"/>
      <c r="F573" s="1"/>
      <c r="G573" s="893"/>
      <c r="H573" s="1"/>
      <c r="I573" s="893"/>
      <c r="J573" s="1"/>
      <c r="K573" s="1"/>
      <c r="L573" s="1"/>
    </row>
    <row r="574" spans="1:12" s="2" customFormat="1">
      <c r="A574" s="12"/>
      <c r="B574" s="16"/>
      <c r="C574" s="13"/>
      <c r="E574" s="3"/>
      <c r="F574" s="1"/>
      <c r="G574" s="893"/>
      <c r="H574" s="1"/>
      <c r="I574" s="893"/>
      <c r="J574" s="1"/>
      <c r="K574" s="1"/>
      <c r="L574" s="1"/>
    </row>
    <row r="575" spans="1:12" s="2" customFormat="1">
      <c r="A575" s="12"/>
      <c r="B575" s="16"/>
      <c r="C575" s="13"/>
      <c r="E575" s="3"/>
      <c r="F575" s="1"/>
      <c r="G575" s="893"/>
      <c r="H575" s="1"/>
      <c r="I575" s="893"/>
      <c r="J575" s="1"/>
      <c r="K575" s="1"/>
      <c r="L575" s="1"/>
    </row>
    <row r="576" spans="1:12" s="2" customFormat="1">
      <c r="A576" s="12"/>
      <c r="B576" s="16"/>
      <c r="C576" s="13"/>
      <c r="E576" s="3"/>
      <c r="F576" s="1"/>
      <c r="G576" s="893"/>
      <c r="H576" s="1"/>
      <c r="I576" s="893"/>
      <c r="J576" s="1"/>
      <c r="K576" s="1"/>
      <c r="L576" s="1"/>
    </row>
    <row r="577" spans="1:12" s="2" customFormat="1">
      <c r="A577" s="12"/>
      <c r="B577" s="16"/>
      <c r="C577" s="13"/>
      <c r="E577" s="3"/>
      <c r="F577" s="1"/>
      <c r="G577" s="893"/>
      <c r="H577" s="1"/>
      <c r="I577" s="893"/>
      <c r="J577" s="1"/>
      <c r="K577" s="1"/>
      <c r="L577" s="1"/>
    </row>
    <row r="578" spans="1:12" s="2" customFormat="1">
      <c r="A578" s="12"/>
      <c r="B578" s="16"/>
      <c r="C578" s="13"/>
      <c r="E578" s="3"/>
      <c r="F578" s="1"/>
      <c r="G578" s="893"/>
      <c r="H578" s="1"/>
      <c r="I578" s="893"/>
      <c r="J578" s="1"/>
      <c r="K578" s="1"/>
      <c r="L578" s="1"/>
    </row>
    <row r="579" spans="1:12" s="2" customFormat="1">
      <c r="A579" s="12"/>
      <c r="B579" s="16"/>
      <c r="C579" s="13"/>
      <c r="E579" s="3"/>
      <c r="F579" s="1"/>
      <c r="G579" s="893"/>
      <c r="H579" s="1"/>
      <c r="I579" s="893"/>
      <c r="J579" s="1"/>
      <c r="K579" s="1"/>
      <c r="L579" s="1"/>
    </row>
    <row r="580" spans="1:12" s="2" customFormat="1">
      <c r="A580" s="12"/>
      <c r="B580" s="16"/>
      <c r="C580" s="13"/>
      <c r="E580" s="3"/>
      <c r="F580" s="1"/>
      <c r="G580" s="893"/>
      <c r="H580" s="1"/>
      <c r="I580" s="893"/>
      <c r="J580" s="1"/>
      <c r="K580" s="1"/>
      <c r="L580" s="1"/>
    </row>
    <row r="581" spans="1:12" s="2" customFormat="1">
      <c r="A581" s="12"/>
      <c r="B581" s="16"/>
      <c r="C581" s="13"/>
      <c r="E581" s="3"/>
      <c r="F581" s="1"/>
      <c r="G581" s="893"/>
      <c r="H581" s="1"/>
      <c r="I581" s="893"/>
      <c r="J581" s="1"/>
      <c r="K581" s="1"/>
      <c r="L581" s="1"/>
    </row>
    <row r="582" spans="1:12" s="2" customFormat="1">
      <c r="A582" s="12"/>
      <c r="B582" s="16"/>
      <c r="C582" s="13"/>
      <c r="E582" s="3"/>
      <c r="F582" s="1"/>
      <c r="G582" s="893"/>
      <c r="H582" s="1"/>
      <c r="I582" s="893"/>
      <c r="J582" s="1"/>
      <c r="K582" s="1"/>
      <c r="L582" s="1"/>
    </row>
    <row r="583" spans="1:12" s="2" customFormat="1">
      <c r="A583" s="12"/>
      <c r="B583" s="16"/>
      <c r="C583" s="13"/>
      <c r="E583" s="3"/>
      <c r="F583" s="1"/>
      <c r="G583" s="893"/>
      <c r="H583" s="1"/>
      <c r="I583" s="893"/>
      <c r="J583" s="1"/>
      <c r="K583" s="1"/>
      <c r="L583" s="1"/>
    </row>
    <row r="584" spans="1:12" s="2" customFormat="1">
      <c r="A584" s="12"/>
      <c r="B584" s="16"/>
      <c r="C584" s="13"/>
      <c r="E584" s="3"/>
      <c r="F584" s="1"/>
      <c r="G584" s="893"/>
      <c r="H584" s="1"/>
      <c r="I584" s="893"/>
      <c r="J584" s="1"/>
      <c r="K584" s="1"/>
      <c r="L584" s="1"/>
    </row>
    <row r="585" spans="1:12" s="2" customFormat="1">
      <c r="A585" s="12"/>
      <c r="B585" s="16"/>
      <c r="C585" s="13"/>
      <c r="E585" s="3"/>
      <c r="F585" s="1"/>
      <c r="G585" s="893"/>
      <c r="H585" s="1"/>
      <c r="I585" s="893"/>
      <c r="J585" s="1"/>
      <c r="K585" s="1"/>
      <c r="L585" s="1"/>
    </row>
    <row r="586" spans="1:12" s="2" customFormat="1">
      <c r="A586" s="12"/>
      <c r="B586" s="16"/>
      <c r="C586" s="13"/>
      <c r="E586" s="3"/>
      <c r="F586" s="1"/>
      <c r="G586" s="893"/>
      <c r="H586" s="1"/>
      <c r="I586" s="893"/>
      <c r="J586" s="1"/>
      <c r="K586" s="1"/>
      <c r="L586" s="1"/>
    </row>
    <row r="587" spans="1:12" s="2" customFormat="1">
      <c r="A587" s="12"/>
      <c r="B587" s="16"/>
      <c r="C587" s="13"/>
      <c r="E587" s="3"/>
      <c r="F587" s="1"/>
      <c r="G587" s="893"/>
      <c r="H587" s="1"/>
      <c r="I587" s="893"/>
      <c r="J587" s="1"/>
      <c r="K587" s="1"/>
      <c r="L587" s="1"/>
    </row>
    <row r="588" spans="1:12" s="2" customFormat="1">
      <c r="A588" s="12"/>
      <c r="B588" s="16"/>
      <c r="C588" s="13"/>
      <c r="E588" s="3"/>
      <c r="F588" s="1"/>
      <c r="G588" s="893"/>
      <c r="H588" s="1"/>
      <c r="I588" s="893"/>
      <c r="J588" s="1"/>
      <c r="K588" s="1"/>
      <c r="L588" s="1"/>
    </row>
    <row r="589" spans="1:12" s="2" customFormat="1">
      <c r="A589" s="12"/>
      <c r="B589" s="16"/>
      <c r="C589" s="13"/>
      <c r="E589" s="3"/>
      <c r="F589" s="1"/>
      <c r="G589" s="893"/>
      <c r="H589" s="1"/>
      <c r="I589" s="893"/>
      <c r="J589" s="1"/>
      <c r="K589" s="1"/>
      <c r="L589" s="1"/>
    </row>
    <row r="590" spans="1:12" s="2" customFormat="1">
      <c r="A590" s="12"/>
      <c r="B590" s="16"/>
      <c r="C590" s="13"/>
      <c r="E590" s="3"/>
      <c r="F590" s="1"/>
      <c r="G590" s="893"/>
      <c r="H590" s="1"/>
      <c r="I590" s="893"/>
      <c r="J590" s="1"/>
      <c r="K590" s="1"/>
      <c r="L590" s="1"/>
    </row>
    <row r="591" spans="1:12" s="2" customFormat="1">
      <c r="A591" s="12"/>
      <c r="B591" s="16"/>
      <c r="C591" s="13"/>
      <c r="E591" s="3"/>
      <c r="F591" s="1"/>
      <c r="G591" s="893"/>
      <c r="H591" s="1"/>
      <c r="I591" s="893"/>
      <c r="J591" s="1"/>
      <c r="K591" s="1"/>
      <c r="L591" s="1"/>
    </row>
    <row r="592" spans="1:12" s="2" customFormat="1">
      <c r="A592" s="12"/>
      <c r="B592" s="16"/>
      <c r="C592" s="13"/>
      <c r="E592" s="3"/>
      <c r="F592" s="1"/>
      <c r="G592" s="893"/>
      <c r="H592" s="1"/>
      <c r="I592" s="893"/>
      <c r="J592" s="1"/>
      <c r="K592" s="1"/>
      <c r="L592" s="1"/>
    </row>
    <row r="593" spans="1:12" s="2" customFormat="1">
      <c r="A593" s="12"/>
      <c r="B593" s="16"/>
      <c r="C593" s="13"/>
      <c r="E593" s="3"/>
      <c r="F593" s="1"/>
      <c r="G593" s="893"/>
      <c r="H593" s="1"/>
      <c r="I593" s="893"/>
      <c r="J593" s="1"/>
      <c r="K593" s="1"/>
      <c r="L593" s="1"/>
    </row>
    <row r="594" spans="1:12" s="2" customFormat="1">
      <c r="A594" s="12"/>
      <c r="B594" s="16"/>
      <c r="C594" s="13"/>
      <c r="E594" s="3"/>
      <c r="F594" s="1"/>
      <c r="G594" s="893"/>
      <c r="H594" s="1"/>
      <c r="I594" s="893"/>
      <c r="J594" s="1"/>
      <c r="K594" s="1"/>
      <c r="L594" s="1"/>
    </row>
    <row r="595" spans="1:12" s="2" customFormat="1">
      <c r="A595" s="12"/>
      <c r="B595" s="16"/>
      <c r="C595" s="13"/>
      <c r="E595" s="3"/>
      <c r="F595" s="1"/>
      <c r="G595" s="893"/>
      <c r="H595" s="1"/>
      <c r="I595" s="893"/>
      <c r="J595" s="1"/>
      <c r="K595" s="1"/>
      <c r="L595" s="1"/>
    </row>
    <row r="596" spans="1:12" s="2" customFormat="1">
      <c r="A596" s="12"/>
      <c r="B596" s="16"/>
      <c r="C596" s="13"/>
      <c r="E596" s="3"/>
      <c r="F596" s="1"/>
      <c r="G596" s="893"/>
      <c r="H596" s="1"/>
      <c r="I596" s="893"/>
      <c r="J596" s="1"/>
      <c r="K596" s="1"/>
      <c r="L596" s="1"/>
    </row>
    <row r="597" spans="1:12" s="2" customFormat="1">
      <c r="A597" s="12"/>
      <c r="B597" s="16"/>
      <c r="C597" s="13"/>
      <c r="E597" s="3"/>
      <c r="F597" s="1"/>
      <c r="G597" s="893"/>
      <c r="H597" s="1"/>
      <c r="I597" s="893"/>
      <c r="J597" s="1"/>
      <c r="K597" s="1"/>
      <c r="L597" s="1"/>
    </row>
    <row r="598" spans="1:12" s="2" customFormat="1">
      <c r="A598" s="12"/>
      <c r="B598" s="16"/>
      <c r="C598" s="13"/>
      <c r="E598" s="3"/>
      <c r="F598" s="1"/>
      <c r="G598" s="893"/>
      <c r="H598" s="1"/>
      <c r="I598" s="893"/>
      <c r="J598" s="1"/>
      <c r="K598" s="1"/>
      <c r="L598" s="1"/>
    </row>
    <row r="599" spans="1:12" s="2" customFormat="1">
      <c r="A599" s="12"/>
      <c r="B599" s="16"/>
      <c r="C599" s="13"/>
      <c r="E599" s="3"/>
      <c r="F599" s="1"/>
      <c r="G599" s="893"/>
      <c r="H599" s="1"/>
      <c r="I599" s="893"/>
      <c r="J599" s="1"/>
      <c r="K599" s="1"/>
      <c r="L599" s="1"/>
    </row>
    <row r="600" spans="1:12" s="2" customFormat="1">
      <c r="A600" s="12"/>
      <c r="B600" s="16"/>
      <c r="C600" s="13"/>
      <c r="E600" s="3"/>
      <c r="F600" s="1"/>
      <c r="G600" s="893"/>
      <c r="H600" s="1"/>
      <c r="I600" s="893"/>
      <c r="J600" s="1"/>
      <c r="K600" s="1"/>
      <c r="L600" s="1"/>
    </row>
    <row r="601" spans="1:12" s="2" customFormat="1">
      <c r="A601" s="12"/>
      <c r="B601" s="16"/>
      <c r="C601" s="13"/>
      <c r="E601" s="3"/>
      <c r="F601" s="1"/>
      <c r="G601" s="893"/>
      <c r="H601" s="1"/>
      <c r="I601" s="893"/>
      <c r="J601" s="1"/>
      <c r="K601" s="1"/>
      <c r="L601" s="1"/>
    </row>
    <row r="602" spans="1:12" s="2" customFormat="1">
      <c r="A602" s="12"/>
      <c r="B602" s="16"/>
      <c r="C602" s="13"/>
      <c r="E602" s="3"/>
      <c r="F602" s="1"/>
      <c r="G602" s="893"/>
      <c r="H602" s="1"/>
      <c r="I602" s="893"/>
      <c r="J602" s="1"/>
      <c r="K602" s="1"/>
      <c r="L602" s="1"/>
    </row>
    <row r="603" spans="1:12" s="2" customFormat="1">
      <c r="A603" s="12"/>
      <c r="B603" s="16"/>
      <c r="C603" s="13"/>
      <c r="E603" s="3"/>
      <c r="F603" s="1"/>
      <c r="G603" s="893"/>
      <c r="H603" s="1"/>
      <c r="I603" s="893"/>
      <c r="J603" s="1"/>
      <c r="K603" s="1"/>
      <c r="L603" s="1"/>
    </row>
    <row r="604" spans="1:12" s="2" customFormat="1">
      <c r="A604" s="12"/>
      <c r="B604" s="16"/>
      <c r="C604" s="13"/>
      <c r="E604" s="3"/>
      <c r="F604" s="1"/>
      <c r="G604" s="893"/>
      <c r="H604" s="1"/>
      <c r="I604" s="893"/>
      <c r="J604" s="1"/>
      <c r="K604" s="1"/>
      <c r="L604" s="1"/>
    </row>
    <row r="605" spans="1:12" s="2" customFormat="1">
      <c r="A605" s="12"/>
      <c r="B605" s="16"/>
      <c r="C605" s="13"/>
      <c r="E605" s="3"/>
      <c r="F605" s="1"/>
      <c r="G605" s="893"/>
      <c r="H605" s="1"/>
      <c r="I605" s="893"/>
      <c r="J605" s="1"/>
      <c r="K605" s="1"/>
      <c r="L605" s="1"/>
    </row>
    <row r="606" spans="1:12" s="2" customFormat="1">
      <c r="A606" s="12"/>
      <c r="B606" s="16"/>
      <c r="C606" s="13"/>
      <c r="E606" s="3"/>
      <c r="F606" s="1"/>
      <c r="G606" s="893"/>
      <c r="H606" s="1"/>
      <c r="I606" s="893"/>
      <c r="J606" s="1"/>
      <c r="K606" s="1"/>
      <c r="L606" s="1"/>
    </row>
    <row r="607" spans="1:12" s="2" customFormat="1">
      <c r="A607" s="12"/>
      <c r="B607" s="16"/>
      <c r="C607" s="13"/>
      <c r="E607" s="3"/>
      <c r="F607" s="1"/>
      <c r="G607" s="893"/>
      <c r="H607" s="1"/>
      <c r="I607" s="893"/>
      <c r="J607" s="1"/>
      <c r="K607" s="1"/>
      <c r="L607" s="1"/>
    </row>
    <row r="608" spans="1:12" s="2" customFormat="1">
      <c r="A608" s="12"/>
      <c r="B608" s="16"/>
      <c r="C608" s="13"/>
      <c r="E608" s="3"/>
      <c r="F608" s="1"/>
      <c r="G608" s="893"/>
      <c r="H608" s="1"/>
      <c r="I608" s="893"/>
      <c r="J608" s="1"/>
      <c r="K608" s="1"/>
      <c r="L608" s="1"/>
    </row>
    <row r="609" spans="1:12" s="2" customFormat="1">
      <c r="A609" s="12"/>
      <c r="B609" s="16"/>
      <c r="C609" s="13"/>
      <c r="E609" s="3"/>
      <c r="F609" s="1"/>
      <c r="G609" s="893"/>
      <c r="H609" s="1"/>
      <c r="I609" s="893"/>
      <c r="J609" s="1"/>
      <c r="K609" s="1"/>
      <c r="L609" s="1"/>
    </row>
    <row r="610" spans="1:12" s="2" customFormat="1">
      <c r="A610" s="12"/>
      <c r="B610" s="16"/>
      <c r="C610" s="13"/>
      <c r="E610" s="3"/>
      <c r="F610" s="1"/>
      <c r="G610" s="893"/>
      <c r="H610" s="1"/>
      <c r="I610" s="893"/>
      <c r="J610" s="1"/>
      <c r="K610" s="1"/>
      <c r="L610" s="1"/>
    </row>
    <row r="611" spans="1:12" s="2" customFormat="1">
      <c r="A611" s="12"/>
      <c r="B611" s="16"/>
      <c r="C611" s="13"/>
      <c r="E611" s="3"/>
      <c r="F611" s="1"/>
      <c r="G611" s="893"/>
      <c r="H611" s="1"/>
      <c r="I611" s="893"/>
      <c r="J611" s="1"/>
      <c r="K611" s="1"/>
      <c r="L611" s="1"/>
    </row>
    <row r="612" spans="1:12" s="2" customFormat="1">
      <c r="A612" s="12"/>
      <c r="B612" s="16"/>
      <c r="C612" s="13"/>
      <c r="E612" s="3"/>
      <c r="F612" s="1"/>
      <c r="G612" s="893"/>
      <c r="H612" s="1"/>
      <c r="I612" s="893"/>
      <c r="J612" s="1"/>
      <c r="K612" s="1"/>
      <c r="L612" s="1"/>
    </row>
    <row r="613" spans="1:12" s="2" customFormat="1">
      <c r="A613" s="12"/>
      <c r="B613" s="16"/>
      <c r="C613" s="13"/>
      <c r="E613" s="3"/>
      <c r="F613" s="1"/>
      <c r="G613" s="893"/>
      <c r="H613" s="1"/>
      <c r="I613" s="893"/>
      <c r="J613" s="1"/>
      <c r="K613" s="1"/>
      <c r="L613" s="1"/>
    </row>
    <row r="614" spans="1:12" s="2" customFormat="1">
      <c r="A614" s="12"/>
      <c r="B614" s="16"/>
      <c r="C614" s="13"/>
      <c r="E614" s="3"/>
      <c r="F614" s="1"/>
      <c r="G614" s="893"/>
      <c r="H614" s="1"/>
      <c r="I614" s="893"/>
      <c r="J614" s="1"/>
      <c r="K614" s="1"/>
      <c r="L614" s="1"/>
    </row>
    <row r="615" spans="1:12" s="2" customFormat="1">
      <c r="A615" s="12"/>
      <c r="B615" s="16"/>
      <c r="C615" s="13"/>
      <c r="E615" s="3"/>
      <c r="F615" s="1"/>
      <c r="G615" s="893"/>
      <c r="H615" s="1"/>
      <c r="I615" s="893"/>
      <c r="J615" s="1"/>
      <c r="K615" s="1"/>
      <c r="L615" s="1"/>
    </row>
    <row r="616" spans="1:12" s="2" customFormat="1">
      <c r="A616" s="12"/>
      <c r="B616" s="16"/>
      <c r="C616" s="13"/>
      <c r="E616" s="3"/>
      <c r="F616" s="1"/>
      <c r="G616" s="893"/>
      <c r="H616" s="1"/>
      <c r="I616" s="893"/>
      <c r="J616" s="1"/>
      <c r="K616" s="1"/>
      <c r="L616" s="1"/>
    </row>
    <row r="617" spans="1:12" s="2" customFormat="1">
      <c r="A617" s="12"/>
      <c r="B617" s="16"/>
      <c r="C617" s="13"/>
      <c r="E617" s="3"/>
      <c r="F617" s="1"/>
      <c r="G617" s="893"/>
      <c r="H617" s="1"/>
      <c r="I617" s="893"/>
      <c r="J617" s="1"/>
      <c r="K617" s="1"/>
      <c r="L617" s="1"/>
    </row>
    <row r="618" spans="1:12" s="2" customFormat="1">
      <c r="A618" s="12"/>
      <c r="B618" s="17"/>
      <c r="C618" s="13"/>
      <c r="E618" s="3"/>
      <c r="F618" s="1"/>
      <c r="G618" s="893"/>
      <c r="H618" s="1"/>
      <c r="I618" s="893"/>
      <c r="J618" s="1"/>
      <c r="K618" s="1"/>
      <c r="L618" s="1"/>
    </row>
    <row r="619" spans="1:12" s="2" customFormat="1">
      <c r="A619" s="12"/>
      <c r="B619" s="17"/>
      <c r="C619" s="13"/>
      <c r="E619" s="3"/>
      <c r="F619" s="1"/>
      <c r="G619" s="893"/>
      <c r="H619" s="1"/>
      <c r="I619" s="893"/>
      <c r="J619" s="1"/>
      <c r="K619" s="1"/>
      <c r="L619" s="1"/>
    </row>
    <row r="620" spans="1:12" s="2" customFormat="1">
      <c r="A620" s="12"/>
      <c r="B620" s="17"/>
      <c r="C620" s="13"/>
      <c r="E620" s="3"/>
      <c r="F620" s="1"/>
      <c r="G620" s="893"/>
      <c r="H620" s="1"/>
      <c r="I620" s="893"/>
      <c r="J620" s="1"/>
      <c r="K620" s="1"/>
      <c r="L620" s="1"/>
    </row>
    <row r="621" spans="1:12" s="2" customFormat="1">
      <c r="A621" s="12"/>
      <c r="B621" s="17"/>
      <c r="C621" s="13"/>
      <c r="E621" s="3"/>
      <c r="F621" s="1"/>
      <c r="G621" s="893"/>
      <c r="H621" s="1"/>
      <c r="I621" s="893"/>
      <c r="J621" s="1"/>
      <c r="K621" s="1"/>
      <c r="L621" s="1"/>
    </row>
    <row r="622" spans="1:12" s="2" customFormat="1">
      <c r="A622" s="12"/>
      <c r="B622" s="17"/>
      <c r="C622" s="13"/>
      <c r="E622" s="3"/>
      <c r="F622" s="1"/>
      <c r="G622" s="893"/>
      <c r="H622" s="1"/>
      <c r="I622" s="893"/>
      <c r="J622" s="1"/>
      <c r="K622" s="1"/>
      <c r="L622" s="1"/>
    </row>
    <row r="623" spans="1:12" s="2" customFormat="1">
      <c r="A623" s="12"/>
      <c r="B623" s="17"/>
      <c r="C623" s="13"/>
      <c r="E623" s="3"/>
      <c r="F623" s="1"/>
      <c r="G623" s="893"/>
      <c r="H623" s="1"/>
      <c r="I623" s="893"/>
      <c r="J623" s="1"/>
      <c r="K623" s="1"/>
      <c r="L623" s="1"/>
    </row>
    <row r="624" spans="1:12" s="2" customFormat="1">
      <c r="A624" s="12"/>
      <c r="B624" s="17"/>
      <c r="C624" s="13"/>
      <c r="E624" s="3"/>
      <c r="F624" s="1"/>
      <c r="G624" s="893"/>
      <c r="H624" s="1"/>
      <c r="I624" s="893"/>
      <c r="J624" s="1"/>
      <c r="K624" s="1"/>
      <c r="L624" s="1"/>
    </row>
    <row r="625" spans="1:12" s="2" customFormat="1">
      <c r="A625" s="12"/>
      <c r="B625" s="17"/>
      <c r="C625" s="13"/>
      <c r="E625" s="3"/>
      <c r="F625" s="1"/>
      <c r="G625" s="893"/>
      <c r="H625" s="1"/>
      <c r="I625" s="893"/>
      <c r="J625" s="1"/>
      <c r="K625" s="1"/>
      <c r="L625" s="1"/>
    </row>
    <row r="626" spans="1:12" s="2" customFormat="1">
      <c r="A626" s="12"/>
      <c r="B626" s="17"/>
      <c r="C626" s="13"/>
      <c r="E626" s="3"/>
      <c r="F626" s="1"/>
      <c r="G626" s="893"/>
      <c r="H626" s="1"/>
      <c r="I626" s="893"/>
      <c r="J626" s="1"/>
      <c r="K626" s="1"/>
      <c r="L626" s="1"/>
    </row>
    <row r="627" spans="1:12" s="2" customFormat="1">
      <c r="A627" s="12"/>
      <c r="B627" s="17"/>
      <c r="C627" s="13"/>
      <c r="E627" s="3"/>
      <c r="F627" s="1"/>
      <c r="G627" s="893"/>
      <c r="H627" s="1"/>
      <c r="I627" s="893"/>
      <c r="J627" s="1"/>
      <c r="K627" s="1"/>
      <c r="L627" s="1"/>
    </row>
    <row r="628" spans="1:12" s="2" customFormat="1">
      <c r="A628" s="12"/>
      <c r="B628" s="17"/>
      <c r="C628" s="13"/>
      <c r="E628" s="3"/>
      <c r="F628" s="1"/>
      <c r="G628" s="893"/>
      <c r="H628" s="1"/>
      <c r="I628" s="893"/>
      <c r="J628" s="1"/>
      <c r="K628" s="1"/>
      <c r="L628" s="1"/>
    </row>
    <row r="629" spans="1:12" s="2" customFormat="1">
      <c r="A629" s="12"/>
      <c r="B629" s="17"/>
      <c r="C629" s="13"/>
      <c r="E629" s="3"/>
      <c r="F629" s="1"/>
      <c r="G629" s="893"/>
      <c r="H629" s="1"/>
      <c r="I629" s="893"/>
      <c r="J629" s="1"/>
      <c r="K629" s="1"/>
      <c r="L629" s="1"/>
    </row>
    <row r="630" spans="1:12" s="2" customFormat="1">
      <c r="A630" s="12"/>
      <c r="B630" s="17"/>
      <c r="C630" s="13"/>
      <c r="E630" s="3"/>
      <c r="F630" s="1"/>
      <c r="G630" s="893"/>
      <c r="H630" s="1"/>
      <c r="I630" s="893"/>
      <c r="J630" s="1"/>
      <c r="K630" s="1"/>
      <c r="L630" s="1"/>
    </row>
    <row r="631" spans="1:12" s="2" customFormat="1">
      <c r="A631" s="12"/>
      <c r="B631" s="17"/>
      <c r="C631" s="13"/>
      <c r="E631" s="3"/>
      <c r="F631" s="1"/>
      <c r="G631" s="893"/>
      <c r="H631" s="1"/>
      <c r="I631" s="893"/>
      <c r="J631" s="1"/>
      <c r="K631" s="1"/>
      <c r="L631" s="1"/>
    </row>
    <row r="632" spans="1:12" s="2" customFormat="1">
      <c r="A632" s="12"/>
      <c r="B632" s="17"/>
      <c r="C632" s="13"/>
      <c r="E632" s="3"/>
      <c r="F632" s="1"/>
      <c r="G632" s="893"/>
      <c r="H632" s="1"/>
      <c r="I632" s="893"/>
      <c r="J632" s="1"/>
      <c r="K632" s="1"/>
      <c r="L632" s="1"/>
    </row>
    <row r="633" spans="1:12" s="2" customFormat="1">
      <c r="A633" s="12"/>
      <c r="B633" s="17"/>
      <c r="C633" s="13"/>
      <c r="E633" s="3"/>
      <c r="F633" s="1"/>
      <c r="G633" s="893"/>
      <c r="H633" s="1"/>
      <c r="I633" s="893"/>
      <c r="J633" s="1"/>
      <c r="K633" s="1"/>
      <c r="L633" s="1"/>
    </row>
    <row r="634" spans="1:12" s="2" customFormat="1">
      <c r="A634" s="12"/>
      <c r="B634" s="17"/>
      <c r="C634" s="13"/>
      <c r="E634" s="3"/>
      <c r="F634" s="1"/>
      <c r="G634" s="893"/>
      <c r="H634" s="1"/>
      <c r="I634" s="893"/>
      <c r="J634" s="1"/>
      <c r="K634" s="1"/>
      <c r="L634" s="1"/>
    </row>
    <row r="635" spans="1:12" s="2" customFormat="1">
      <c r="A635" s="12"/>
      <c r="B635" s="17"/>
      <c r="C635" s="13"/>
      <c r="E635" s="3"/>
      <c r="F635" s="1"/>
      <c r="G635" s="893"/>
      <c r="H635" s="1"/>
      <c r="I635" s="893"/>
      <c r="J635" s="1"/>
      <c r="K635" s="1"/>
      <c r="L635" s="1"/>
    </row>
    <row r="636" spans="1:12" s="2" customFormat="1">
      <c r="A636" s="12"/>
      <c r="B636" s="17"/>
      <c r="C636" s="13"/>
      <c r="E636" s="3"/>
      <c r="F636" s="1"/>
      <c r="G636" s="893"/>
      <c r="H636" s="1"/>
      <c r="I636" s="893"/>
      <c r="J636" s="1"/>
      <c r="K636" s="1"/>
      <c r="L636" s="1"/>
    </row>
    <row r="637" spans="1:12" s="2" customFormat="1">
      <c r="A637" s="12"/>
      <c r="B637" s="17"/>
      <c r="C637" s="13"/>
      <c r="E637" s="3"/>
      <c r="F637" s="1"/>
      <c r="G637" s="893"/>
      <c r="H637" s="1"/>
      <c r="I637" s="893"/>
      <c r="J637" s="1"/>
      <c r="K637" s="1"/>
      <c r="L637" s="1"/>
    </row>
    <row r="638" spans="1:12" s="2" customFormat="1">
      <c r="A638" s="12"/>
      <c r="B638" s="17"/>
      <c r="C638" s="13"/>
      <c r="E638" s="3"/>
      <c r="F638" s="1"/>
      <c r="G638" s="893"/>
      <c r="H638" s="1"/>
      <c r="I638" s="893"/>
      <c r="J638" s="1"/>
      <c r="K638" s="1"/>
      <c r="L638" s="1"/>
    </row>
    <row r="639" spans="1:12" s="2" customFormat="1">
      <c r="A639" s="12"/>
      <c r="B639" s="17"/>
      <c r="C639" s="13"/>
      <c r="E639" s="3"/>
      <c r="F639" s="1"/>
      <c r="G639" s="893"/>
      <c r="H639" s="1"/>
      <c r="I639" s="893"/>
      <c r="J639" s="1"/>
      <c r="K639" s="1"/>
      <c r="L639" s="1"/>
    </row>
    <row r="640" spans="1:12" s="2" customFormat="1">
      <c r="A640" s="12"/>
      <c r="B640" s="17"/>
      <c r="C640" s="13"/>
      <c r="E640" s="3"/>
      <c r="F640" s="1"/>
      <c r="G640" s="893"/>
      <c r="H640" s="1"/>
      <c r="I640" s="893"/>
      <c r="J640" s="1"/>
      <c r="K640" s="1"/>
      <c r="L640" s="1"/>
    </row>
    <row r="641" spans="1:12" s="2" customFormat="1">
      <c r="A641" s="12"/>
      <c r="B641" s="17"/>
      <c r="C641" s="13"/>
      <c r="E641" s="3"/>
      <c r="F641" s="1"/>
      <c r="G641" s="893"/>
      <c r="H641" s="1"/>
      <c r="I641" s="893"/>
      <c r="J641" s="1"/>
      <c r="K641" s="1"/>
      <c r="L641" s="1"/>
    </row>
    <row r="642" spans="1:12" s="2" customFormat="1">
      <c r="A642" s="12"/>
      <c r="B642" s="17"/>
      <c r="C642" s="13"/>
      <c r="E642" s="3"/>
      <c r="F642" s="1"/>
      <c r="G642" s="893"/>
      <c r="H642" s="1"/>
      <c r="I642" s="893"/>
      <c r="J642" s="1"/>
      <c r="K642" s="1"/>
      <c r="L642" s="1"/>
    </row>
    <row r="643" spans="1:12" s="2" customFormat="1">
      <c r="A643" s="12"/>
      <c r="B643" s="17"/>
      <c r="C643" s="13"/>
      <c r="E643" s="3"/>
      <c r="F643" s="1"/>
      <c r="G643" s="893"/>
      <c r="H643" s="1"/>
      <c r="I643" s="893"/>
      <c r="J643" s="1"/>
      <c r="K643" s="1"/>
      <c r="L643" s="1"/>
    </row>
    <row r="644" spans="1:12" s="2" customFormat="1">
      <c r="A644" s="12"/>
      <c r="B644" s="17"/>
      <c r="C644" s="13"/>
      <c r="E644" s="3"/>
      <c r="F644" s="1"/>
      <c r="G644" s="893"/>
      <c r="H644" s="1"/>
      <c r="I644" s="893"/>
      <c r="J644" s="1"/>
      <c r="K644" s="1"/>
      <c r="L644" s="1"/>
    </row>
    <row r="645" spans="1:12" s="2" customFormat="1">
      <c r="A645" s="12"/>
      <c r="B645" s="17"/>
      <c r="C645" s="13"/>
      <c r="E645" s="3"/>
      <c r="F645" s="1"/>
      <c r="G645" s="893"/>
      <c r="H645" s="1"/>
      <c r="I645" s="893"/>
      <c r="J645" s="1"/>
      <c r="K645" s="1"/>
      <c r="L645" s="1"/>
    </row>
    <row r="646" spans="1:12" s="2" customFormat="1">
      <c r="A646" s="12"/>
      <c r="B646" s="17"/>
      <c r="C646" s="13"/>
      <c r="E646" s="3"/>
      <c r="F646" s="1"/>
      <c r="G646" s="893"/>
      <c r="H646" s="1"/>
      <c r="I646" s="893"/>
      <c r="J646" s="1"/>
      <c r="K646" s="1"/>
      <c r="L646" s="1"/>
    </row>
    <row r="647" spans="1:12" s="2" customFormat="1">
      <c r="A647" s="12"/>
      <c r="B647" s="17"/>
      <c r="C647" s="13"/>
      <c r="E647" s="3"/>
      <c r="F647" s="1"/>
      <c r="G647" s="893"/>
      <c r="H647" s="1"/>
      <c r="I647" s="893"/>
      <c r="J647" s="1"/>
      <c r="K647" s="1"/>
      <c r="L647" s="1"/>
    </row>
    <row r="648" spans="1:12" s="2" customFormat="1">
      <c r="A648" s="12"/>
      <c r="B648" s="17"/>
      <c r="C648" s="13"/>
      <c r="E648" s="3"/>
      <c r="F648" s="1"/>
      <c r="G648" s="893"/>
      <c r="H648" s="1"/>
      <c r="I648" s="893"/>
      <c r="J648" s="1"/>
      <c r="K648" s="1"/>
      <c r="L648" s="1"/>
    </row>
    <row r="649" spans="1:12" s="2" customFormat="1">
      <c r="A649" s="12"/>
      <c r="B649" s="17"/>
      <c r="C649" s="13"/>
      <c r="E649" s="3"/>
      <c r="F649" s="1"/>
      <c r="G649" s="893"/>
      <c r="H649" s="1"/>
      <c r="I649" s="893"/>
      <c r="J649" s="1"/>
      <c r="K649" s="1"/>
      <c r="L649" s="1"/>
    </row>
    <row r="650" spans="1:12" s="2" customFormat="1">
      <c r="A650" s="12"/>
      <c r="B650" s="17"/>
      <c r="C650" s="13"/>
      <c r="E650" s="3"/>
      <c r="F650" s="1"/>
      <c r="G650" s="893"/>
      <c r="H650" s="1"/>
      <c r="I650" s="893"/>
      <c r="J650" s="1"/>
      <c r="K650" s="1"/>
      <c r="L650" s="1"/>
    </row>
    <row r="651" spans="1:12" s="2" customFormat="1">
      <c r="A651" s="12"/>
      <c r="B651" s="17"/>
      <c r="C651" s="13"/>
      <c r="E651" s="3"/>
      <c r="F651" s="1"/>
      <c r="G651" s="893"/>
      <c r="H651" s="1"/>
      <c r="I651" s="893"/>
      <c r="J651" s="1"/>
      <c r="K651" s="1"/>
      <c r="L651" s="1"/>
    </row>
    <row r="652" spans="1:12" s="2" customFormat="1">
      <c r="A652" s="12"/>
      <c r="B652" s="17"/>
      <c r="C652" s="13"/>
      <c r="E652" s="3"/>
      <c r="F652" s="1"/>
      <c r="G652" s="893"/>
      <c r="H652" s="1"/>
      <c r="I652" s="893"/>
      <c r="J652" s="1"/>
      <c r="K652" s="1"/>
      <c r="L652" s="1"/>
    </row>
    <row r="653" spans="1:12" s="2" customFormat="1">
      <c r="A653" s="12"/>
      <c r="B653" s="17"/>
      <c r="C653" s="13"/>
      <c r="E653" s="3"/>
      <c r="F653" s="1"/>
      <c r="G653" s="893"/>
      <c r="H653" s="1"/>
      <c r="I653" s="893"/>
      <c r="J653" s="1"/>
      <c r="K653" s="1"/>
      <c r="L653" s="1"/>
    </row>
    <row r="654" spans="1:12" s="2" customFormat="1">
      <c r="A654" s="12"/>
      <c r="B654" s="17"/>
      <c r="C654" s="13"/>
      <c r="E654" s="3"/>
      <c r="F654" s="1"/>
      <c r="G654" s="893"/>
      <c r="H654" s="1"/>
      <c r="I654" s="893"/>
      <c r="J654" s="1"/>
      <c r="K654" s="1"/>
      <c r="L654" s="1"/>
    </row>
    <row r="655" spans="1:12">
      <c r="A655" s="12"/>
      <c r="B655" s="17"/>
      <c r="C655" s="13"/>
    </row>
    <row r="656" spans="1:12">
      <c r="A656" s="12"/>
      <c r="B656" s="17"/>
      <c r="C656" s="13"/>
    </row>
    <row r="657" spans="1:9">
      <c r="A657" s="12"/>
      <c r="B657" s="17"/>
      <c r="C657" s="13"/>
    </row>
    <row r="658" spans="1:9">
      <c r="A658" s="12"/>
      <c r="B658" s="17"/>
      <c r="C658" s="13"/>
    </row>
    <row r="659" spans="1:9">
      <c r="A659" s="12"/>
      <c r="B659" s="17"/>
      <c r="C659" s="13"/>
    </row>
    <row r="660" spans="1:9">
      <c r="A660" s="12"/>
      <c r="B660" s="17"/>
      <c r="C660" s="13"/>
    </row>
    <row r="661" spans="1:9">
      <c r="A661" s="12"/>
      <c r="B661" s="17"/>
      <c r="C661" s="13"/>
    </row>
    <row r="662" spans="1:9">
      <c r="A662" s="12"/>
      <c r="B662" s="17"/>
      <c r="C662" s="13"/>
    </row>
    <row r="663" spans="1:9">
      <c r="A663" s="12"/>
      <c r="B663" s="17"/>
      <c r="C663" s="13"/>
    </row>
    <row r="664" spans="1:9">
      <c r="A664" s="12"/>
      <c r="B664" s="17"/>
      <c r="C664" s="13"/>
    </row>
    <row r="665" spans="1:9">
      <c r="A665" s="12"/>
      <c r="B665" s="17"/>
      <c r="C665" s="13"/>
    </row>
    <row r="666" spans="1:9">
      <c r="A666" s="12"/>
      <c r="B666" s="17"/>
      <c r="C666" s="13"/>
    </row>
    <row r="667" spans="1:9">
      <c r="A667" s="12"/>
      <c r="B667" s="17"/>
      <c r="C667" s="13"/>
    </row>
    <row r="668" spans="1:9" s="14" customFormat="1">
      <c r="A668" s="12"/>
      <c r="B668" s="17"/>
      <c r="C668" s="13"/>
      <c r="D668" s="2"/>
      <c r="E668" s="3"/>
      <c r="G668" s="892"/>
      <c r="I668" s="892"/>
    </row>
    <row r="669" spans="1:9" s="14" customFormat="1">
      <c r="A669" s="12"/>
      <c r="B669" s="17"/>
      <c r="C669" s="13"/>
      <c r="D669" s="2"/>
      <c r="E669" s="3"/>
      <c r="G669" s="892"/>
      <c r="I669" s="892"/>
    </row>
    <row r="670" spans="1:9">
      <c r="A670" s="12"/>
      <c r="B670" s="17"/>
      <c r="C670" s="13"/>
    </row>
    <row r="671" spans="1:9">
      <c r="A671" s="12"/>
      <c r="B671" s="19"/>
      <c r="C671" s="13"/>
      <c r="D671" s="13"/>
    </row>
    <row r="672" spans="1:9">
      <c r="A672" s="12"/>
      <c r="B672" s="19"/>
      <c r="C672" s="13"/>
      <c r="D672" s="13"/>
    </row>
    <row r="673" spans="1:5">
      <c r="A673" s="1"/>
      <c r="B673" s="1"/>
      <c r="C673" s="18"/>
      <c r="D673" s="1"/>
      <c r="E673" s="1"/>
    </row>
    <row r="674" spans="1:5">
      <c r="C674" s="18"/>
    </row>
    <row r="675" spans="1:5">
      <c r="C675" s="1"/>
    </row>
  </sheetData>
  <sheetProtection algorithmName="SHA-512" hashValue="yt7vn7Mezh+QwuFpRbnwcSsJvvdb5Zw4dQwoSX9RXh1IKDwm14bSsXpSVgYrfbsnxJUr6gGU2IH5D05iXdxznw==" saltValue="JJ1xOQjMWpJXz4lJe2IwpA==" spinCount="100000" sheet="1" objects="1" scenarios="1" formatColumns="0" formatRows="0"/>
  <protectedRanges>
    <protectedRange sqref="D1:D2 D287:D65530" name="Obseg3"/>
    <protectedRange sqref="D34:D35 D238 D132 D122:D125 D139 D144 D149:D152 D165:D166 D3:D15 D157:D160 D18:D27 D277:D284 D286" name="Obseg3_2"/>
    <protectedRange sqref="D272 D36:D49 D258 D56 D62 D67 D71 D77 D85 D95 D100 D107 D116 D145 D266 D135:D136 D140 D262 D153 D161 D176 D197 D207 D220 D236 D241 D252 D167 D269 D126 D182 D275" name="Obseg3_1_1"/>
    <protectedRange sqref="D69:D70" name="Obseg3_3"/>
    <protectedRange sqref="D213" name="Obseg3_1_2"/>
    <protectedRange sqref="D226" name="Obseg3_7"/>
    <protectedRange sqref="D268 D271" name="Obseg3_2_1"/>
    <protectedRange sqref="D16:D17" name="Obseg3_4"/>
  </protectedRanges>
  <mergeCells count="10">
    <mergeCell ref="F1:G1"/>
    <mergeCell ref="H1:I1"/>
    <mergeCell ref="H34:I34"/>
    <mergeCell ref="B52:D52"/>
    <mergeCell ref="B19:D19"/>
    <mergeCell ref="B21:D21"/>
    <mergeCell ref="B30:D30"/>
    <mergeCell ref="B31:D31"/>
    <mergeCell ref="B32:D32"/>
    <mergeCell ref="F34:G34"/>
  </mergeCells>
  <conditionalFormatting sqref="D25:E27 D238:E238 D132:E132 D277:E284 D34:E42 D56:E56 D62:E62 D67:E67 D71:E71 D77:E77 D85:E85 D95:E95 D100:E100 D107:E107 D116:E116 D122:E126 D135:E136 D139:E140 D145:E145 D153:E153 D160:E161 D165:E167 D176:E176 D182:E182 D197:E197 D207:E207 D220:E220 D236:E236 D241:E241 D252:E252 D258:E258 D262:E262 D266:E266 D269:E269 D275:E275 D286:E286 D44:E49 D43">
    <cfRule type="cellIs" dxfId="1209" priority="10" stopIfTrue="1" operator="equal">
      <formula>0</formula>
    </cfRule>
  </conditionalFormatting>
  <conditionalFormatting sqref="D213:E213">
    <cfRule type="cellIs" dxfId="1208" priority="9" stopIfTrue="1" operator="equal">
      <formula>0</formula>
    </cfRule>
  </conditionalFormatting>
  <conditionalFormatting sqref="D226:E226">
    <cfRule type="cellIs" dxfId="1207" priority="8" stopIfTrue="1" operator="equal">
      <formula>0</formula>
    </cfRule>
  </conditionalFormatting>
  <conditionalFormatting sqref="D149:E152 D157:E159">
    <cfRule type="cellIs" dxfId="1206" priority="7" stopIfTrue="1" operator="equal">
      <formula>0</formula>
    </cfRule>
  </conditionalFormatting>
  <conditionalFormatting sqref="D144:E144">
    <cfRule type="cellIs" dxfId="1205" priority="6" stopIfTrue="1" operator="equal">
      <formula>0</formula>
    </cfRule>
  </conditionalFormatting>
  <conditionalFormatting sqref="E183">
    <cfRule type="cellIs" dxfId="1204" priority="5" stopIfTrue="1" operator="equal">
      <formula>0</formula>
    </cfRule>
  </conditionalFormatting>
  <conditionalFormatting sqref="G283">
    <cfRule type="cellIs" dxfId="1203" priority="4" stopIfTrue="1" operator="equal">
      <formula>0</formula>
    </cfRule>
  </conditionalFormatting>
  <conditionalFormatting sqref="I283">
    <cfRule type="cellIs" dxfId="1202" priority="3" stopIfTrue="1" operator="equal">
      <formula>0</formula>
    </cfRule>
  </conditionalFormatting>
  <conditionalFormatting sqref="D272:E272">
    <cfRule type="cellIs" dxfId="1201"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1. ETAPA 2.f. ZAHOD - TEMELJI G+O&amp;R&amp;9KVINTA doo</oddHeader>
    <oddFooter>&amp;L&amp;8              November  2016&amp;C&amp;P/23&amp;R&amp;8 gradbena dela
obrtniška dela</oddFooter>
  </headerFooter>
  <rowBreaks count="13" manualBreakCount="13">
    <brk id="23" max="8" man="1"/>
    <brk id="36" max="8" man="1"/>
    <brk id="43" max="8" man="1"/>
    <brk id="56" max="8" man="1"/>
    <brk id="75" max="8" man="1"/>
    <brk id="92" max="8" man="1"/>
    <brk id="123" max="8" man="1"/>
    <brk id="161" max="8" man="1"/>
    <brk id="180" max="8" man="1"/>
    <brk id="193" max="8" man="1"/>
    <brk id="216" max="8" man="1"/>
    <brk id="232" max="8" man="1"/>
    <brk id="286" max="16383" man="1"/>
  </rowBreaks>
</worksheet>
</file>

<file path=xl/worksheets/sheet6.xml><?xml version="1.0" encoding="utf-8"?>
<worksheet xmlns="http://schemas.openxmlformats.org/spreadsheetml/2006/main" xmlns:r="http://schemas.openxmlformats.org/officeDocument/2006/relationships">
  <sheetPr codeName="List11"/>
  <dimension ref="A1:L547"/>
  <sheetViews>
    <sheetView view="pageBreakPreview" topLeftCell="A140" zoomScaleNormal="100" zoomScaleSheetLayoutView="100" workbookViewId="0">
      <selection activeCell="B154" sqref="B154"/>
    </sheetView>
  </sheetViews>
  <sheetFormatPr defaultColWidth="0" defaultRowHeight="12.75"/>
  <cols>
    <col min="1" max="1" width="8.140625" style="1592" customWidth="1"/>
    <col min="2" max="2" width="45.28515625" style="1593" customWidth="1"/>
    <col min="3" max="3" width="12.28515625" style="1509" customWidth="1"/>
    <col min="4" max="4" width="12.140625" style="1314" customWidth="1"/>
    <col min="5" max="5" width="16" style="1526" customWidth="1"/>
    <col min="6" max="6" width="8.7109375" style="1585" customWidth="1"/>
    <col min="7" max="7" width="10.140625" style="1585" customWidth="1"/>
    <col min="8" max="8" width="13.5703125" style="1585" customWidth="1"/>
    <col min="9" max="9" width="16.42578125" style="1585" customWidth="1"/>
    <col min="10" max="10" width="8.5703125" style="1585" customWidth="1"/>
    <col min="11" max="11" width="8.28515625" style="1585" customWidth="1"/>
    <col min="12" max="12" width="11.5703125" style="1585" customWidth="1"/>
    <col min="13" max="16384" width="11.5703125" style="1585" hidden="1"/>
  </cols>
  <sheetData>
    <row r="1" spans="1:11" s="1497" customFormat="1" ht="12.75" customHeight="1">
      <c r="A1" s="1492" t="s">
        <v>78</v>
      </c>
      <c r="B1" s="1493" t="s">
        <v>66</v>
      </c>
      <c r="C1" s="1494" t="s">
        <v>79</v>
      </c>
      <c r="D1" s="1320" t="s">
        <v>80</v>
      </c>
      <c r="E1" s="1495" t="s">
        <v>1555</v>
      </c>
      <c r="F1" s="1727" t="s">
        <v>1550</v>
      </c>
      <c r="G1" s="1728"/>
      <c r="H1" s="1729" t="s">
        <v>1551</v>
      </c>
      <c r="I1" s="1730"/>
      <c r="J1" s="1496" t="s">
        <v>1552</v>
      </c>
      <c r="K1" s="1496" t="s">
        <v>1553</v>
      </c>
    </row>
    <row r="2" spans="1:11" s="1504" customFormat="1" ht="12.75" customHeight="1">
      <c r="A2" s="1498"/>
      <c r="B2" s="1499"/>
      <c r="C2" s="1500"/>
      <c r="D2" s="1321"/>
      <c r="E2" s="1501"/>
      <c r="F2" s="1502" t="s">
        <v>79</v>
      </c>
      <c r="G2" s="1502" t="s">
        <v>1554</v>
      </c>
      <c r="H2" s="1503" t="s">
        <v>79</v>
      </c>
      <c r="I2" s="1503" t="s">
        <v>1554</v>
      </c>
    </row>
    <row r="3" spans="1:11" s="1504" customFormat="1" ht="23.25" customHeight="1">
      <c r="A3" s="1498"/>
      <c r="B3" s="1499"/>
      <c r="C3" s="1500"/>
      <c r="D3" s="1321"/>
      <c r="E3" s="1505" t="s">
        <v>2523</v>
      </c>
      <c r="H3" s="1506"/>
      <c r="I3" s="1506"/>
    </row>
    <row r="4" spans="1:11" s="1511" customFormat="1" ht="12.75" customHeight="1">
      <c r="A4" s="1507" t="s">
        <v>98</v>
      </c>
      <c r="B4" s="1508" t="s">
        <v>102</v>
      </c>
      <c r="C4" s="1508"/>
      <c r="D4" s="1314"/>
      <c r="E4" s="1510"/>
    </row>
    <row r="5" spans="1:11" s="1511" customFormat="1" ht="12.75" customHeight="1">
      <c r="A5" s="1507"/>
      <c r="B5" s="1512"/>
      <c r="C5" s="1512"/>
      <c r="D5" s="1314"/>
      <c r="E5" s="1510"/>
    </row>
    <row r="6" spans="1:11" s="1511" customFormat="1" ht="12.75" customHeight="1">
      <c r="A6" s="1507" t="s">
        <v>99</v>
      </c>
      <c r="B6" s="1513" t="s">
        <v>2524</v>
      </c>
      <c r="C6" s="1508"/>
      <c r="D6" s="1322"/>
      <c r="E6" s="1514"/>
    </row>
    <row r="7" spans="1:11" s="1511" customFormat="1" ht="12.75" customHeight="1">
      <c r="A7" s="1507"/>
      <c r="B7" s="1515"/>
      <c r="C7" s="1515"/>
      <c r="D7" s="1314"/>
      <c r="E7" s="1510"/>
    </row>
    <row r="8" spans="1:11" s="1517" customFormat="1" ht="12.75" customHeight="1">
      <c r="A8" s="1507" t="s">
        <v>100</v>
      </c>
      <c r="B8" s="1508" t="s">
        <v>101</v>
      </c>
      <c r="C8" s="1508"/>
      <c r="D8" s="1323"/>
      <c r="E8" s="1516"/>
    </row>
    <row r="9" spans="1:11" s="1522" customFormat="1" ht="12.75" customHeight="1">
      <c r="A9" s="1507"/>
      <c r="B9" s="1518"/>
      <c r="C9" s="1519"/>
      <c r="D9" s="1324"/>
      <c r="E9" s="1521"/>
    </row>
    <row r="10" spans="1:11" s="1522" customFormat="1" ht="12.75" customHeight="1">
      <c r="A10" s="1523" t="s">
        <v>181</v>
      </c>
      <c r="B10" s="1513" t="s">
        <v>2261</v>
      </c>
      <c r="C10" s="1519"/>
      <c r="D10" s="1324"/>
      <c r="E10" s="1521"/>
    </row>
    <row r="11" spans="1:11" s="1522" customFormat="1" ht="12.75" customHeight="1">
      <c r="A11" s="1507"/>
      <c r="B11" s="1515"/>
      <c r="C11" s="1519"/>
      <c r="D11" s="1324"/>
      <c r="E11" s="1521"/>
    </row>
    <row r="12" spans="1:11" s="1522" customFormat="1" ht="12.75" customHeight="1">
      <c r="A12" s="1507" t="s">
        <v>58</v>
      </c>
      <c r="B12" s="1513" t="s">
        <v>2525</v>
      </c>
      <c r="C12" s="1519"/>
      <c r="D12" s="1324"/>
      <c r="E12" s="1521"/>
    </row>
    <row r="13" spans="1:11" s="1527" customFormat="1" ht="51">
      <c r="A13" s="1524"/>
      <c r="B13" s="1525" t="s">
        <v>2270</v>
      </c>
      <c r="C13" s="1520"/>
      <c r="D13" s="1324"/>
      <c r="E13" s="1526"/>
    </row>
    <row r="14" spans="1:11" s="1527" customFormat="1">
      <c r="A14" s="1524"/>
      <c r="B14" s="1528"/>
      <c r="C14" s="1520"/>
      <c r="D14" s="1324"/>
      <c r="E14" s="1526"/>
    </row>
    <row r="15" spans="1:11" s="1527" customFormat="1">
      <c r="A15" s="1524"/>
      <c r="B15" s="1528"/>
      <c r="C15" s="1520"/>
      <c r="D15" s="1324"/>
      <c r="E15" s="1526"/>
    </row>
    <row r="16" spans="1:11" s="177" customFormat="1" ht="15">
      <c r="A16" s="1529"/>
      <c r="B16" s="1530" t="s">
        <v>1377</v>
      </c>
      <c r="C16" s="1531"/>
      <c r="D16" s="1325"/>
      <c r="E16" s="1532"/>
    </row>
    <row r="17" spans="1:9" s="177" customFormat="1" ht="14.25">
      <c r="A17" s="1529"/>
      <c r="B17" s="1533"/>
      <c r="C17" s="1531"/>
      <c r="D17" s="1325"/>
      <c r="E17" s="1532"/>
    </row>
    <row r="18" spans="1:9" s="1535" customFormat="1" ht="15">
      <c r="A18" s="1534"/>
      <c r="B18" s="1535" t="s">
        <v>2526</v>
      </c>
      <c r="C18" s="1536"/>
      <c r="D18" s="1326"/>
      <c r="E18" s="1537"/>
    </row>
    <row r="19" spans="1:9" s="1535" customFormat="1" ht="15">
      <c r="A19" s="1534"/>
      <c r="B19" s="1538" t="s">
        <v>2527</v>
      </c>
      <c r="C19" s="1536"/>
      <c r="D19" s="1326"/>
      <c r="E19" s="1537"/>
    </row>
    <row r="20" spans="1:9" s="1533" customFormat="1" ht="15">
      <c r="A20" s="1534"/>
      <c r="B20" s="1539" t="s">
        <v>2528</v>
      </c>
      <c r="C20" s="1540"/>
      <c r="D20" s="1452"/>
      <c r="E20" s="1495" t="s">
        <v>1555</v>
      </c>
      <c r="F20" s="1727" t="s">
        <v>1550</v>
      </c>
      <c r="G20" s="1728"/>
      <c r="H20" s="1729" t="s">
        <v>1551</v>
      </c>
      <c r="I20" s="1730"/>
    </row>
    <row r="21" spans="1:9" s="1533" customFormat="1" ht="15">
      <c r="A21" s="1542"/>
      <c r="B21" s="1539"/>
      <c r="C21" s="1540"/>
      <c r="D21" s="1452"/>
      <c r="E21" s="1501"/>
      <c r="F21" s="1502" t="s">
        <v>79</v>
      </c>
      <c r="G21" s="1502" t="s">
        <v>1554</v>
      </c>
      <c r="H21" s="1503" t="s">
        <v>79</v>
      </c>
      <c r="I21" s="1503" t="s">
        <v>1554</v>
      </c>
    </row>
    <row r="22" spans="1:9" s="1533" customFormat="1" ht="15">
      <c r="A22" s="1535" t="s">
        <v>2529</v>
      </c>
      <c r="B22" s="1539" t="s">
        <v>2530</v>
      </c>
      <c r="C22" s="1540"/>
      <c r="D22" s="1452"/>
      <c r="E22" s="1537"/>
      <c r="F22" s="1543"/>
      <c r="G22" s="1543"/>
      <c r="H22" s="1544"/>
      <c r="I22" s="1544"/>
    </row>
    <row r="23" spans="1:9" s="1533" customFormat="1" ht="15">
      <c r="A23" s="1535"/>
      <c r="B23" s="1539" t="s">
        <v>2531</v>
      </c>
      <c r="C23" s="1540"/>
      <c r="D23" s="1452"/>
      <c r="E23" s="1537">
        <f>E88</f>
        <v>0</v>
      </c>
      <c r="F23" s="1545"/>
      <c r="G23" s="1545">
        <f>G88</f>
        <v>0</v>
      </c>
      <c r="H23" s="1546"/>
      <c r="I23" s="1546">
        <f>I88</f>
        <v>0</v>
      </c>
    </row>
    <row r="24" spans="1:9" s="1533" customFormat="1" ht="15">
      <c r="A24" s="1535"/>
      <c r="B24" s="1539"/>
      <c r="C24" s="1540"/>
      <c r="D24" s="1452"/>
      <c r="E24" s="1537"/>
      <c r="F24" s="1543"/>
      <c r="G24" s="1543"/>
      <c r="H24" s="1544"/>
      <c r="I24" s="1544"/>
    </row>
    <row r="25" spans="1:9" s="1533" customFormat="1" ht="15">
      <c r="A25" s="1535" t="s">
        <v>2532</v>
      </c>
      <c r="B25" s="1539" t="s">
        <v>2533</v>
      </c>
      <c r="C25" s="1540"/>
      <c r="D25" s="1452"/>
      <c r="E25" s="1537">
        <f>E157</f>
        <v>0</v>
      </c>
      <c r="F25" s="1545"/>
      <c r="G25" s="1545">
        <f>G157</f>
        <v>0</v>
      </c>
      <c r="H25" s="1546"/>
      <c r="I25" s="1546">
        <f>I157</f>
        <v>0</v>
      </c>
    </row>
    <row r="26" spans="1:9" s="1533" customFormat="1" ht="15">
      <c r="B26" s="1547"/>
      <c r="C26" s="1548"/>
      <c r="D26" s="1453"/>
      <c r="E26" s="1549"/>
      <c r="F26" s="1543"/>
      <c r="G26" s="1543"/>
      <c r="H26" s="1544"/>
      <c r="I26" s="1544"/>
    </row>
    <row r="27" spans="1:9" s="1533" customFormat="1" ht="15">
      <c r="B27" s="1539"/>
      <c r="C27" s="1540"/>
      <c r="D27" s="1451" t="s">
        <v>2534</v>
      </c>
      <c r="E27" s="1537">
        <f>SUM(E22:E26)</f>
        <v>0</v>
      </c>
      <c r="F27" s="1550"/>
      <c r="G27" s="1551">
        <f>SUM(G22:G26)</f>
        <v>0</v>
      </c>
      <c r="H27" s="1552"/>
      <c r="I27" s="1553">
        <f>SUM(I22:I26)</f>
        <v>0</v>
      </c>
    </row>
    <row r="28" spans="1:9" s="1533" customFormat="1" ht="14.25">
      <c r="A28" s="1542"/>
      <c r="B28" s="1538" t="s">
        <v>3581</v>
      </c>
      <c r="C28" s="1540"/>
      <c r="D28" s="1452"/>
      <c r="E28" s="1541"/>
    </row>
    <row r="29" spans="1:9" s="1533" customFormat="1" ht="15">
      <c r="A29" s="1542"/>
      <c r="B29" s="1539"/>
      <c r="C29" s="1540"/>
      <c r="D29" s="1452"/>
      <c r="E29" s="1541"/>
    </row>
    <row r="30" spans="1:9" s="1533" customFormat="1" ht="15">
      <c r="A30" s="1535" t="s">
        <v>2529</v>
      </c>
      <c r="B30" s="1535" t="s">
        <v>2530</v>
      </c>
      <c r="C30" s="1540"/>
      <c r="D30" s="1452"/>
      <c r="E30" s="1541"/>
    </row>
    <row r="31" spans="1:9" s="1533" customFormat="1" ht="15">
      <c r="A31" s="1535"/>
      <c r="B31" s="1535" t="s">
        <v>2531</v>
      </c>
      <c r="C31" s="1540"/>
      <c r="D31" s="1452"/>
      <c r="E31" s="1541"/>
    </row>
    <row r="32" spans="1:9" s="1533" customFormat="1" ht="15">
      <c r="A32" s="1535"/>
      <c r="B32" s="1535"/>
      <c r="C32" s="1540"/>
      <c r="D32" s="1452"/>
      <c r="E32" s="1541"/>
    </row>
    <row r="33" spans="1:9" s="1554" customFormat="1">
      <c r="A33" s="1554" t="s">
        <v>83</v>
      </c>
      <c r="B33" s="743" t="s">
        <v>2535</v>
      </c>
      <c r="C33" s="1555"/>
      <c r="D33" s="1445"/>
      <c r="E33" s="1556"/>
    </row>
    <row r="34" spans="1:9" s="1554" customFormat="1">
      <c r="B34" s="743" t="s">
        <v>2536</v>
      </c>
      <c r="C34" s="1555"/>
      <c r="D34" s="1445"/>
      <c r="E34" s="1556"/>
    </row>
    <row r="35" spans="1:9" s="1554" customFormat="1">
      <c r="B35" s="1555" t="s">
        <v>2002</v>
      </c>
      <c r="C35" s="1557">
        <v>106.6</v>
      </c>
      <c r="D35" s="1327"/>
      <c r="E35" s="1558">
        <f>C35*D35</f>
        <v>0</v>
      </c>
      <c r="F35" s="1559">
        <v>0</v>
      </c>
      <c r="G35" s="1559">
        <v>0</v>
      </c>
      <c r="H35" s="1560">
        <f>C35</f>
        <v>106.6</v>
      </c>
      <c r="I35" s="1560">
        <f>E35</f>
        <v>0</v>
      </c>
    </row>
    <row r="36" spans="1:9" s="1554" customFormat="1">
      <c r="B36" s="1555"/>
      <c r="C36" s="1561"/>
      <c r="D36" s="1454"/>
      <c r="E36" s="1562"/>
      <c r="F36" s="1559"/>
      <c r="G36" s="1559"/>
      <c r="H36" s="1560"/>
      <c r="I36" s="1560"/>
    </row>
    <row r="37" spans="1:9" s="1554" customFormat="1">
      <c r="A37" s="1554" t="s">
        <v>85</v>
      </c>
      <c r="B37" s="743" t="s">
        <v>2537</v>
      </c>
      <c r="C37" s="1561"/>
      <c r="D37" s="1454"/>
      <c r="E37" s="1562"/>
      <c r="F37" s="1559"/>
      <c r="G37" s="1559"/>
      <c r="H37" s="1560"/>
      <c r="I37" s="1560"/>
    </row>
    <row r="38" spans="1:9" s="1554" customFormat="1">
      <c r="B38" s="743" t="s">
        <v>2538</v>
      </c>
      <c r="C38" s="1561"/>
      <c r="D38" s="1454"/>
      <c r="E38" s="1562"/>
      <c r="F38" s="1559"/>
      <c r="G38" s="1559"/>
      <c r="H38" s="1560"/>
      <c r="I38" s="1560"/>
    </row>
    <row r="39" spans="1:9" s="1554" customFormat="1">
      <c r="B39" s="743" t="s">
        <v>2539</v>
      </c>
      <c r="C39" s="1561"/>
      <c r="D39" s="1454"/>
      <c r="E39" s="1562"/>
      <c r="F39" s="1559"/>
      <c r="G39" s="1559"/>
      <c r="H39" s="1560"/>
      <c r="I39" s="1560"/>
    </row>
    <row r="40" spans="1:9" s="1554" customFormat="1">
      <c r="B40" s="1554" t="s">
        <v>2540</v>
      </c>
      <c r="C40" s="1557">
        <v>106.6</v>
      </c>
      <c r="D40" s="1328"/>
      <c r="E40" s="1558">
        <f>C40*D40</f>
        <v>0</v>
      </c>
      <c r="F40" s="1559">
        <v>0</v>
      </c>
      <c r="G40" s="1559">
        <v>0</v>
      </c>
      <c r="H40" s="1560">
        <f>C40</f>
        <v>106.6</v>
      </c>
      <c r="I40" s="1560">
        <f>E40</f>
        <v>0</v>
      </c>
    </row>
    <row r="41" spans="1:9" s="1554" customFormat="1">
      <c r="B41" s="743"/>
      <c r="C41" s="1561"/>
      <c r="D41" s="1454"/>
      <c r="E41" s="1562"/>
      <c r="F41" s="1559"/>
      <c r="G41" s="1559"/>
      <c r="H41" s="1560"/>
      <c r="I41" s="1560"/>
    </row>
    <row r="42" spans="1:9" s="1554" customFormat="1">
      <c r="A42" s="1554" t="s">
        <v>87</v>
      </c>
      <c r="B42" s="743" t="s">
        <v>2541</v>
      </c>
      <c r="C42" s="1561"/>
      <c r="D42" s="1454"/>
      <c r="E42" s="1562"/>
      <c r="F42" s="1559"/>
      <c r="G42" s="1559"/>
      <c r="H42" s="1560"/>
      <c r="I42" s="1560"/>
    </row>
    <row r="43" spans="1:9" s="1554" customFormat="1">
      <c r="B43" s="743" t="s">
        <v>2542</v>
      </c>
      <c r="C43" s="1561"/>
      <c r="D43" s="1454"/>
      <c r="E43" s="1562"/>
      <c r="F43" s="1559"/>
      <c r="G43" s="1559"/>
      <c r="H43" s="1560"/>
      <c r="I43" s="1560"/>
    </row>
    <row r="44" spans="1:9" s="1554" customFormat="1">
      <c r="B44" s="1554" t="s">
        <v>2540</v>
      </c>
      <c r="C44" s="1557">
        <v>95.9</v>
      </c>
      <c r="D44" s="1328"/>
      <c r="E44" s="1558">
        <f>C44*D44</f>
        <v>0</v>
      </c>
      <c r="F44" s="1559">
        <v>0</v>
      </c>
      <c r="G44" s="1559">
        <v>0</v>
      </c>
      <c r="H44" s="1560">
        <f>C44</f>
        <v>95.9</v>
      </c>
      <c r="I44" s="1560">
        <f>E44</f>
        <v>0</v>
      </c>
    </row>
    <row r="45" spans="1:9" s="1554" customFormat="1">
      <c r="C45" s="1557"/>
      <c r="D45" s="1455"/>
      <c r="E45" s="1558"/>
      <c r="F45" s="1559"/>
      <c r="G45" s="1559"/>
      <c r="H45" s="1560"/>
      <c r="I45" s="1560"/>
    </row>
    <row r="46" spans="1:9" s="1554" customFormat="1">
      <c r="A46" s="1554" t="s">
        <v>88</v>
      </c>
      <c r="B46" s="1554" t="s">
        <v>2543</v>
      </c>
      <c r="C46" s="1557"/>
      <c r="D46" s="1455"/>
      <c r="E46" s="1558"/>
      <c r="F46" s="1559"/>
      <c r="G46" s="1559"/>
      <c r="H46" s="1560"/>
      <c r="I46" s="1560"/>
    </row>
    <row r="47" spans="1:9" s="1554" customFormat="1">
      <c r="B47" s="1554" t="s">
        <v>2544</v>
      </c>
      <c r="C47" s="1557"/>
      <c r="D47" s="1455"/>
      <c r="E47" s="1558"/>
      <c r="F47" s="1559"/>
      <c r="G47" s="1559"/>
      <c r="H47" s="1560"/>
      <c r="I47" s="1560"/>
    </row>
    <row r="48" spans="1:9" s="1554" customFormat="1">
      <c r="B48" s="1554" t="s">
        <v>2540</v>
      </c>
      <c r="C48" s="1557">
        <v>10.7</v>
      </c>
      <c r="D48" s="1328"/>
      <c r="E48" s="1558">
        <f>C48*D48</f>
        <v>0</v>
      </c>
      <c r="F48" s="1559">
        <v>0</v>
      </c>
      <c r="G48" s="1559">
        <v>0</v>
      </c>
      <c r="H48" s="1560">
        <f>C48</f>
        <v>10.7</v>
      </c>
      <c r="I48" s="1560">
        <f>E48</f>
        <v>0</v>
      </c>
    </row>
    <row r="49" spans="1:9" s="1554" customFormat="1">
      <c r="C49" s="1557"/>
      <c r="D49" s="1455"/>
      <c r="E49" s="1558"/>
      <c r="F49" s="1559"/>
      <c r="G49" s="1559"/>
      <c r="H49" s="1560"/>
      <c r="I49" s="1560"/>
    </row>
    <row r="50" spans="1:9" s="1554" customFormat="1">
      <c r="A50" s="1554" t="s">
        <v>89</v>
      </c>
      <c r="B50" s="1554" t="s">
        <v>2545</v>
      </c>
      <c r="C50" s="1557"/>
      <c r="D50" s="1455"/>
      <c r="E50" s="1558"/>
      <c r="F50" s="1559"/>
      <c r="G50" s="1559"/>
      <c r="H50" s="1560"/>
      <c r="I50" s="1560"/>
    </row>
    <row r="51" spans="1:9" s="1554" customFormat="1">
      <c r="B51" s="1554" t="s">
        <v>2546</v>
      </c>
      <c r="C51" s="1557"/>
      <c r="D51" s="1455"/>
      <c r="E51" s="1558"/>
      <c r="F51" s="1559"/>
      <c r="G51" s="1559"/>
      <c r="H51" s="1560"/>
      <c r="I51" s="1560"/>
    </row>
    <row r="52" spans="1:9" s="1554" customFormat="1">
      <c r="B52" s="1554" t="s">
        <v>2547</v>
      </c>
      <c r="C52" s="1557"/>
      <c r="D52" s="1455"/>
      <c r="E52" s="1558"/>
      <c r="F52" s="1559"/>
      <c r="G52" s="1559"/>
      <c r="H52" s="1560"/>
      <c r="I52" s="1560"/>
    </row>
    <row r="53" spans="1:9" s="1554" customFormat="1">
      <c r="B53" s="1554" t="s">
        <v>2548</v>
      </c>
      <c r="C53" s="1557"/>
      <c r="D53" s="1455"/>
      <c r="E53" s="1558"/>
      <c r="F53" s="1559"/>
      <c r="G53" s="1559"/>
      <c r="H53" s="1560"/>
      <c r="I53" s="1560"/>
    </row>
    <row r="54" spans="1:9" s="1554" customFormat="1">
      <c r="B54" s="1554" t="s">
        <v>2549</v>
      </c>
      <c r="C54" s="1557">
        <v>106.6</v>
      </c>
      <c r="D54" s="1328"/>
      <c r="E54" s="1558">
        <f>C54*D54</f>
        <v>0</v>
      </c>
      <c r="F54" s="1559">
        <v>0</v>
      </c>
      <c r="G54" s="1559">
        <v>0</v>
      </c>
      <c r="H54" s="1560">
        <f>C54</f>
        <v>106.6</v>
      </c>
      <c r="I54" s="1560">
        <f>E54</f>
        <v>0</v>
      </c>
    </row>
    <row r="55" spans="1:9" s="1554" customFormat="1">
      <c r="C55" s="1557"/>
      <c r="D55" s="1455"/>
      <c r="E55" s="1558"/>
      <c r="F55" s="1559"/>
      <c r="G55" s="1559"/>
      <c r="H55" s="1560"/>
      <c r="I55" s="1560"/>
    </row>
    <row r="56" spans="1:9" s="1554" customFormat="1">
      <c r="A56" s="1554" t="s">
        <v>45</v>
      </c>
      <c r="B56" s="1563" t="s">
        <v>2550</v>
      </c>
      <c r="C56" s="1557"/>
      <c r="D56" s="1455"/>
      <c r="E56" s="1558"/>
      <c r="F56" s="1559"/>
      <c r="G56" s="1559"/>
      <c r="H56" s="1560"/>
      <c r="I56" s="1560"/>
    </row>
    <row r="57" spans="1:9" s="1554" customFormat="1">
      <c r="B57" s="1563" t="s">
        <v>2551</v>
      </c>
      <c r="C57" s="1557"/>
      <c r="D57" s="1455"/>
      <c r="E57" s="1558"/>
      <c r="F57" s="1559"/>
      <c r="G57" s="1559"/>
      <c r="H57" s="1560"/>
      <c r="I57" s="1560"/>
    </row>
    <row r="58" spans="1:9" s="1554" customFormat="1">
      <c r="B58" s="1563" t="s">
        <v>2552</v>
      </c>
      <c r="C58" s="1557"/>
      <c r="D58" s="1455"/>
      <c r="E58" s="1558"/>
      <c r="F58" s="1559"/>
      <c r="G58" s="1559"/>
      <c r="H58" s="1560"/>
      <c r="I58" s="1560"/>
    </row>
    <row r="59" spans="1:9" s="1554" customFormat="1">
      <c r="B59" s="1554" t="s">
        <v>49</v>
      </c>
      <c r="C59" s="1557">
        <v>5</v>
      </c>
      <c r="D59" s="1328"/>
      <c r="E59" s="1558">
        <f>C59*D59</f>
        <v>0</v>
      </c>
      <c r="F59" s="1559">
        <v>0</v>
      </c>
      <c r="G59" s="1559">
        <v>0</v>
      </c>
      <c r="H59" s="1560">
        <f>C59</f>
        <v>5</v>
      </c>
      <c r="I59" s="1560">
        <f>E59</f>
        <v>0</v>
      </c>
    </row>
    <row r="60" spans="1:9" s="1554" customFormat="1">
      <c r="C60" s="1557"/>
      <c r="D60" s="1455"/>
      <c r="E60" s="1558"/>
      <c r="F60" s="1559"/>
      <c r="G60" s="1559"/>
      <c r="H60" s="1560"/>
      <c r="I60" s="1560"/>
    </row>
    <row r="61" spans="1:9" s="1554" customFormat="1">
      <c r="A61" s="1554" t="s">
        <v>46</v>
      </c>
      <c r="B61" s="1554" t="s">
        <v>2553</v>
      </c>
      <c r="C61" s="1557"/>
      <c r="D61" s="1455"/>
      <c r="E61" s="1558"/>
      <c r="F61" s="1559"/>
      <c r="G61" s="1559"/>
      <c r="H61" s="1560"/>
      <c r="I61" s="1560"/>
    </row>
    <row r="62" spans="1:9" s="1554" customFormat="1">
      <c r="B62" s="1554" t="s">
        <v>2554</v>
      </c>
      <c r="C62" s="1557"/>
      <c r="D62" s="1455"/>
      <c r="E62" s="1558"/>
      <c r="F62" s="1559"/>
      <c r="G62" s="1559"/>
      <c r="H62" s="1560"/>
      <c r="I62" s="1560"/>
    </row>
    <row r="63" spans="1:9" s="1554" customFormat="1">
      <c r="B63" s="1554" t="s">
        <v>2555</v>
      </c>
      <c r="C63" s="1557"/>
      <c r="D63" s="1455"/>
      <c r="E63" s="1558"/>
      <c r="F63" s="1559"/>
      <c r="G63" s="1559"/>
      <c r="H63" s="1560"/>
      <c r="I63" s="1560"/>
    </row>
    <row r="64" spans="1:9" s="1554" customFormat="1">
      <c r="B64" s="1554" t="s">
        <v>49</v>
      </c>
      <c r="C64" s="1557">
        <v>4</v>
      </c>
      <c r="D64" s="1328"/>
      <c r="E64" s="1558">
        <f>C64*D64</f>
        <v>0</v>
      </c>
      <c r="F64" s="1559">
        <v>0</v>
      </c>
      <c r="G64" s="1559">
        <v>0</v>
      </c>
      <c r="H64" s="1560">
        <f>C64</f>
        <v>4</v>
      </c>
      <c r="I64" s="1560">
        <f>E64</f>
        <v>0</v>
      </c>
    </row>
    <row r="65" spans="1:9" s="1554" customFormat="1">
      <c r="C65" s="1557"/>
      <c r="D65" s="1455"/>
      <c r="E65" s="1558"/>
      <c r="F65" s="1559"/>
      <c r="G65" s="1559"/>
      <c r="H65" s="1560"/>
      <c r="I65" s="1560"/>
    </row>
    <row r="66" spans="1:9" s="1554" customFormat="1">
      <c r="A66" s="1554" t="s">
        <v>47</v>
      </c>
      <c r="B66" s="1554" t="s">
        <v>2556</v>
      </c>
      <c r="C66" s="1557"/>
      <c r="D66" s="1455"/>
      <c r="E66" s="1558"/>
      <c r="F66" s="1559"/>
      <c r="G66" s="1559"/>
      <c r="H66" s="1560"/>
      <c r="I66" s="1560"/>
    </row>
    <row r="67" spans="1:9" s="1554" customFormat="1">
      <c r="B67" s="1554" t="s">
        <v>2557</v>
      </c>
      <c r="C67" s="1557"/>
      <c r="D67" s="1455"/>
      <c r="E67" s="1558"/>
      <c r="F67" s="1559"/>
      <c r="G67" s="1559"/>
      <c r="H67" s="1560"/>
      <c r="I67" s="1560"/>
    </row>
    <row r="68" spans="1:9" s="1554" customFormat="1">
      <c r="B68" s="1554" t="s">
        <v>2558</v>
      </c>
      <c r="C68" s="1557"/>
      <c r="D68" s="1455"/>
      <c r="E68" s="1558"/>
      <c r="F68" s="1559"/>
      <c r="G68" s="1559"/>
      <c r="H68" s="1560"/>
      <c r="I68" s="1560"/>
    </row>
    <row r="69" spans="1:9" s="1554" customFormat="1">
      <c r="B69" s="1554" t="s">
        <v>49</v>
      </c>
      <c r="C69" s="1557">
        <v>9</v>
      </c>
      <c r="D69" s="1328"/>
      <c r="E69" s="1558">
        <f>C69*D69</f>
        <v>0</v>
      </c>
      <c r="F69" s="1559">
        <v>0</v>
      </c>
      <c r="G69" s="1559">
        <v>0</v>
      </c>
      <c r="H69" s="1560">
        <f>C69</f>
        <v>9</v>
      </c>
      <c r="I69" s="1560">
        <f>E69</f>
        <v>0</v>
      </c>
    </row>
    <row r="70" spans="1:9" s="1554" customFormat="1">
      <c r="C70" s="1557"/>
      <c r="D70" s="1455"/>
      <c r="E70" s="1558"/>
      <c r="F70" s="1559"/>
      <c r="G70" s="1559"/>
      <c r="H70" s="1560"/>
      <c r="I70" s="1560"/>
    </row>
    <row r="71" spans="1:9" s="1554" customFormat="1">
      <c r="A71" s="1554" t="s">
        <v>70</v>
      </c>
      <c r="B71" s="1554" t="s">
        <v>2559</v>
      </c>
      <c r="C71" s="1557"/>
      <c r="D71" s="1455"/>
      <c r="E71" s="1558"/>
      <c r="F71" s="1559"/>
      <c r="G71" s="1559"/>
      <c r="H71" s="1560"/>
      <c r="I71" s="1560"/>
    </row>
    <row r="72" spans="1:9" s="1554" customFormat="1">
      <c r="B72" s="1554" t="s">
        <v>2560</v>
      </c>
      <c r="C72" s="1557"/>
      <c r="D72" s="1455"/>
      <c r="E72" s="1558"/>
      <c r="F72" s="1559"/>
      <c r="G72" s="1559"/>
      <c r="H72" s="1560"/>
      <c r="I72" s="1560"/>
    </row>
    <row r="73" spans="1:9" s="1554" customFormat="1">
      <c r="B73" s="1554" t="s">
        <v>2561</v>
      </c>
      <c r="C73" s="1557"/>
      <c r="D73" s="1455"/>
      <c r="E73" s="1558"/>
      <c r="F73" s="1559"/>
      <c r="G73" s="1559"/>
      <c r="H73" s="1560"/>
      <c r="I73" s="1560"/>
    </row>
    <row r="74" spans="1:9" s="1554" customFormat="1">
      <c r="B74" s="1554" t="s">
        <v>49</v>
      </c>
      <c r="C74" s="1557">
        <v>9</v>
      </c>
      <c r="D74" s="1328"/>
      <c r="E74" s="1558">
        <f>C74*D74</f>
        <v>0</v>
      </c>
      <c r="F74" s="1559">
        <v>0</v>
      </c>
      <c r="G74" s="1559">
        <v>0</v>
      </c>
      <c r="H74" s="1560">
        <f>C74</f>
        <v>9</v>
      </c>
      <c r="I74" s="1560">
        <f>E74</f>
        <v>0</v>
      </c>
    </row>
    <row r="75" spans="1:9" s="1554" customFormat="1">
      <c r="C75" s="1557"/>
      <c r="D75" s="1455"/>
      <c r="E75" s="1558"/>
      <c r="F75" s="1559"/>
      <c r="G75" s="1559"/>
      <c r="H75" s="1560"/>
      <c r="I75" s="1560"/>
    </row>
    <row r="76" spans="1:9" s="1554" customFormat="1">
      <c r="A76" s="1554" t="s">
        <v>71</v>
      </c>
      <c r="B76" s="1554" t="s">
        <v>2562</v>
      </c>
      <c r="C76" s="1557"/>
      <c r="D76" s="1455"/>
      <c r="E76" s="1558"/>
      <c r="F76" s="1559"/>
      <c r="G76" s="1559"/>
      <c r="H76" s="1560"/>
      <c r="I76" s="1560"/>
    </row>
    <row r="77" spans="1:9" s="1554" customFormat="1">
      <c r="B77" s="1554" t="s">
        <v>2563</v>
      </c>
      <c r="C77" s="1557"/>
      <c r="D77" s="1455"/>
      <c r="E77" s="1558"/>
      <c r="F77" s="1559"/>
      <c r="G77" s="1559"/>
      <c r="H77" s="1560"/>
      <c r="I77" s="1560"/>
    </row>
    <row r="78" spans="1:9" s="1554" customFormat="1">
      <c r="B78" s="1554" t="s">
        <v>826</v>
      </c>
      <c r="C78" s="1557">
        <v>106.6</v>
      </c>
      <c r="D78" s="1328"/>
      <c r="E78" s="1558">
        <f>C78*D78</f>
        <v>0</v>
      </c>
      <c r="F78" s="1559">
        <v>0</v>
      </c>
      <c r="G78" s="1559">
        <v>0</v>
      </c>
      <c r="H78" s="1560">
        <f>C78</f>
        <v>106.6</v>
      </c>
      <c r="I78" s="1560">
        <f>E78</f>
        <v>0</v>
      </c>
    </row>
    <row r="79" spans="1:9" s="1554" customFormat="1">
      <c r="C79" s="1557"/>
      <c r="D79" s="1455"/>
      <c r="E79" s="1558"/>
      <c r="F79" s="1559"/>
      <c r="G79" s="1559"/>
      <c r="H79" s="1560"/>
      <c r="I79" s="1560"/>
    </row>
    <row r="80" spans="1:9" s="1554" customFormat="1">
      <c r="A80" s="1554" t="s">
        <v>38</v>
      </c>
      <c r="B80" s="1554" t="s">
        <v>2564</v>
      </c>
      <c r="C80" s="1557"/>
      <c r="D80" s="1455"/>
      <c r="E80" s="1558"/>
      <c r="F80" s="1559"/>
      <c r="G80" s="1559"/>
      <c r="H80" s="1560"/>
      <c r="I80" s="1560"/>
    </row>
    <row r="81" spans="1:9" s="1554" customFormat="1">
      <c r="B81" s="1554" t="s">
        <v>1660</v>
      </c>
      <c r="C81" s="1557">
        <v>400</v>
      </c>
      <c r="D81" s="1328"/>
      <c r="E81" s="1558">
        <f>C81*D81</f>
        <v>0</v>
      </c>
      <c r="F81" s="1559">
        <v>0</v>
      </c>
      <c r="G81" s="1559">
        <v>0</v>
      </c>
      <c r="H81" s="1560">
        <f>C81</f>
        <v>400</v>
      </c>
      <c r="I81" s="1560">
        <f>E81</f>
        <v>0</v>
      </c>
    </row>
    <row r="82" spans="1:9" s="1554" customFormat="1">
      <c r="C82" s="1557"/>
      <c r="D82" s="1455"/>
      <c r="E82" s="1558"/>
      <c r="F82" s="1559"/>
      <c r="G82" s="1559"/>
      <c r="H82" s="1560"/>
      <c r="I82" s="1560"/>
    </row>
    <row r="83" spans="1:9" s="1554" customFormat="1">
      <c r="C83" s="1557"/>
      <c r="D83" s="1456" t="s">
        <v>2565</v>
      </c>
      <c r="E83" s="1564">
        <f>SUM(E35:E82)</f>
        <v>0</v>
      </c>
      <c r="F83" s="1559"/>
      <c r="G83" s="1565">
        <f>SUM(G35:G82)</f>
        <v>0</v>
      </c>
      <c r="H83" s="1560"/>
      <c r="I83" s="1566">
        <f>SUM(I35:I82)</f>
        <v>0</v>
      </c>
    </row>
    <row r="84" spans="1:9" s="1533" customFormat="1" ht="14.25">
      <c r="C84" s="1567"/>
      <c r="D84" s="1457"/>
      <c r="E84" s="1568"/>
      <c r="F84" s="1543"/>
      <c r="G84" s="1543"/>
      <c r="H84" s="1560"/>
      <c r="I84" s="1560"/>
    </row>
    <row r="85" spans="1:9" s="1554" customFormat="1">
      <c r="A85" s="1554" t="s">
        <v>72</v>
      </c>
      <c r="B85" s="1554" t="s">
        <v>2566</v>
      </c>
      <c r="C85" s="1557"/>
      <c r="D85" s="1455"/>
      <c r="E85" s="1558">
        <f>+E83*0.1</f>
        <v>0</v>
      </c>
      <c r="F85" s="1559">
        <v>0</v>
      </c>
      <c r="G85" s="1559">
        <v>0</v>
      </c>
      <c r="H85" s="1560">
        <v>1</v>
      </c>
      <c r="I85" s="1560">
        <f>E85</f>
        <v>0</v>
      </c>
    </row>
    <row r="86" spans="1:9" s="1554" customFormat="1">
      <c r="B86" s="1554" t="s">
        <v>2567</v>
      </c>
      <c r="C86" s="1557"/>
      <c r="D86" s="1455"/>
      <c r="E86" s="1558"/>
      <c r="F86" s="1559"/>
      <c r="G86" s="1559"/>
      <c r="H86" s="1560"/>
      <c r="I86" s="1560"/>
    </row>
    <row r="87" spans="1:9" s="1533" customFormat="1" ht="14.25">
      <c r="C87" s="1567"/>
      <c r="D87" s="1457"/>
      <c r="E87" s="1568"/>
      <c r="F87" s="1543"/>
      <c r="G87" s="1543"/>
      <c r="H87" s="1560"/>
      <c r="I87" s="1560"/>
    </row>
    <row r="88" spans="1:9" s="1533" customFormat="1" ht="15">
      <c r="B88" s="1538" t="s">
        <v>2527</v>
      </c>
      <c r="C88" s="1569" t="s">
        <v>2568</v>
      </c>
      <c r="D88" s="1458"/>
      <c r="E88" s="1570">
        <f>SUM(E83:E87)</f>
        <v>0</v>
      </c>
      <c r="F88" s="1543"/>
      <c r="G88" s="1667">
        <f>SUM(G83:G87)</f>
        <v>0</v>
      </c>
      <c r="H88" s="1560"/>
      <c r="I88" s="1566">
        <f>SUM(I83:I87)</f>
        <v>0</v>
      </c>
    </row>
    <row r="89" spans="1:9" s="1533" customFormat="1" ht="15">
      <c r="C89" s="1540"/>
      <c r="D89" s="1459"/>
      <c r="E89" s="1537"/>
      <c r="F89" s="1543"/>
      <c r="G89" s="1543"/>
      <c r="H89" s="1560"/>
      <c r="I89" s="1560"/>
    </row>
    <row r="90" spans="1:9" s="1533" customFormat="1" ht="15">
      <c r="A90" s="1535" t="s">
        <v>2532</v>
      </c>
      <c r="B90" s="1539" t="s">
        <v>2569</v>
      </c>
      <c r="C90" s="1540"/>
      <c r="D90" s="1452"/>
      <c r="E90" s="1537"/>
      <c r="F90" s="1543"/>
      <c r="G90" s="1543"/>
      <c r="H90" s="1560"/>
      <c r="I90" s="1560"/>
    </row>
    <row r="91" spans="1:9" s="1533" customFormat="1" ht="13.5" customHeight="1">
      <c r="A91" s="1542"/>
      <c r="B91" s="1554" t="s">
        <v>2570</v>
      </c>
      <c r="C91" s="1540"/>
      <c r="D91" s="1452"/>
      <c r="E91" s="1537"/>
      <c r="F91" s="1543"/>
      <c r="G91" s="1543"/>
      <c r="H91" s="1560"/>
      <c r="I91" s="1560"/>
    </row>
    <row r="92" spans="1:9" s="1533" customFormat="1" ht="15">
      <c r="A92" s="1542"/>
      <c r="B92" s="1554"/>
      <c r="C92" s="1540"/>
      <c r="D92" s="1452"/>
      <c r="E92" s="1537"/>
      <c r="F92" s="1543"/>
      <c r="G92" s="1543"/>
      <c r="H92" s="1560"/>
      <c r="I92" s="1560"/>
    </row>
    <row r="93" spans="1:9" s="1554" customFormat="1" ht="12.75" customHeight="1">
      <c r="A93" s="1571" t="s">
        <v>83</v>
      </c>
      <c r="B93" s="743" t="s">
        <v>2535</v>
      </c>
      <c r="C93" s="1555"/>
      <c r="D93" s="1445"/>
      <c r="E93" s="1556"/>
      <c r="F93" s="1559"/>
      <c r="G93" s="1559"/>
      <c r="H93" s="1560"/>
      <c r="I93" s="1560"/>
    </row>
    <row r="94" spans="1:9" s="1554" customFormat="1" ht="12.75" customHeight="1">
      <c r="A94" s="1571"/>
      <c r="B94" s="743" t="s">
        <v>2536</v>
      </c>
      <c r="C94" s="1555"/>
      <c r="D94" s="1445"/>
      <c r="E94" s="1556"/>
      <c r="F94" s="1559"/>
      <c r="G94" s="1559"/>
      <c r="H94" s="1560"/>
      <c r="I94" s="1560"/>
    </row>
    <row r="95" spans="1:9" s="1554" customFormat="1" ht="12.75" customHeight="1">
      <c r="A95" s="1571"/>
      <c r="B95" s="744" t="s">
        <v>2002</v>
      </c>
      <c r="C95" s="1555">
        <v>137.30000000000001</v>
      </c>
      <c r="D95" s="1329"/>
      <c r="E95" s="1556">
        <f>C95*D95</f>
        <v>0</v>
      </c>
      <c r="F95" s="1559">
        <v>0</v>
      </c>
      <c r="G95" s="1559">
        <v>0</v>
      </c>
      <c r="H95" s="1560">
        <f>C95</f>
        <v>137.30000000000001</v>
      </c>
      <c r="I95" s="1560">
        <f>E95</f>
        <v>0</v>
      </c>
    </row>
    <row r="96" spans="1:9" s="1554" customFormat="1" ht="12.75" customHeight="1">
      <c r="A96" s="1571"/>
      <c r="B96" s="743"/>
      <c r="C96" s="1555"/>
      <c r="D96" s="1445"/>
      <c r="E96" s="1556"/>
      <c r="F96" s="1559"/>
      <c r="G96" s="1559"/>
      <c r="H96" s="1560"/>
      <c r="I96" s="1560"/>
    </row>
    <row r="97" spans="1:9" s="1554" customFormat="1" ht="12.75" customHeight="1">
      <c r="A97" s="1571" t="s">
        <v>85</v>
      </c>
      <c r="B97" s="743" t="s">
        <v>2571</v>
      </c>
      <c r="C97" s="1555"/>
      <c r="D97" s="1445"/>
      <c r="E97" s="1556"/>
      <c r="F97" s="1559"/>
      <c r="G97" s="1559"/>
      <c r="H97" s="1560"/>
      <c r="I97" s="1560"/>
    </row>
    <row r="98" spans="1:9" s="1554" customFormat="1" ht="12.75" customHeight="1">
      <c r="A98" s="1571"/>
      <c r="B98" s="743" t="s">
        <v>2572</v>
      </c>
      <c r="C98" s="1555"/>
      <c r="D98" s="1445"/>
      <c r="E98" s="1556"/>
      <c r="F98" s="1559"/>
      <c r="G98" s="1559"/>
      <c r="H98" s="1560"/>
      <c r="I98" s="1560"/>
    </row>
    <row r="99" spans="1:9" s="1554" customFormat="1" ht="12.75" customHeight="1">
      <c r="A99" s="1571"/>
      <c r="B99" s="744" t="s">
        <v>826</v>
      </c>
      <c r="C99" s="1555">
        <v>274.60000000000002</v>
      </c>
      <c r="D99" s="1329"/>
      <c r="E99" s="1556">
        <f>C99*D99</f>
        <v>0</v>
      </c>
      <c r="F99" s="1559">
        <v>0</v>
      </c>
      <c r="G99" s="1559">
        <v>0</v>
      </c>
      <c r="H99" s="1560">
        <f>C99</f>
        <v>274.60000000000002</v>
      </c>
      <c r="I99" s="1560">
        <f>E99</f>
        <v>0</v>
      </c>
    </row>
    <row r="100" spans="1:9" s="1554" customFormat="1" ht="12.75" customHeight="1">
      <c r="A100" s="1571"/>
      <c r="B100" s="743"/>
      <c r="C100" s="1555"/>
      <c r="D100" s="1445"/>
      <c r="E100" s="1556"/>
      <c r="F100" s="1559"/>
      <c r="G100" s="1559"/>
      <c r="H100" s="1560"/>
      <c r="I100" s="1560"/>
    </row>
    <row r="101" spans="1:9" s="1554" customFormat="1" ht="12.75" customHeight="1">
      <c r="A101" s="1571" t="s">
        <v>87</v>
      </c>
      <c r="B101" s="743" t="s">
        <v>2573</v>
      </c>
      <c r="C101" s="1555"/>
      <c r="D101" s="1445"/>
      <c r="E101" s="1556"/>
      <c r="F101" s="1559"/>
      <c r="G101" s="1559"/>
      <c r="H101" s="1560"/>
      <c r="I101" s="1560"/>
    </row>
    <row r="102" spans="1:9" s="1554" customFormat="1" ht="12.75" customHeight="1">
      <c r="A102" s="1571"/>
      <c r="B102" s="743" t="s">
        <v>2574</v>
      </c>
      <c r="C102" s="1555"/>
      <c r="D102" s="1445"/>
      <c r="E102" s="1556"/>
      <c r="F102" s="1559"/>
      <c r="G102" s="1559"/>
      <c r="H102" s="1560"/>
      <c r="I102" s="1560"/>
    </row>
    <row r="103" spans="1:9" s="1554" customFormat="1" ht="12.75" customHeight="1">
      <c r="A103" s="1571"/>
      <c r="B103" s="743" t="s">
        <v>2575</v>
      </c>
      <c r="C103" s="1555"/>
      <c r="D103" s="1445"/>
      <c r="E103" s="1556"/>
      <c r="F103" s="1559"/>
      <c r="G103" s="1559"/>
      <c r="H103" s="1560"/>
      <c r="I103" s="1560"/>
    </row>
    <row r="104" spans="1:9" s="1554" customFormat="1" ht="12.75" customHeight="1">
      <c r="A104" s="1571"/>
      <c r="B104" s="743" t="s">
        <v>2576</v>
      </c>
      <c r="C104" s="1555"/>
      <c r="D104" s="1445"/>
      <c r="E104" s="1556"/>
      <c r="F104" s="1559"/>
      <c r="G104" s="1559"/>
      <c r="H104" s="1560"/>
      <c r="I104" s="1560"/>
    </row>
    <row r="105" spans="1:9" s="1554" customFormat="1" ht="12.75" customHeight="1">
      <c r="A105" s="1571"/>
      <c r="B105" s="744" t="s">
        <v>1660</v>
      </c>
      <c r="C105" s="1555">
        <v>82.4</v>
      </c>
      <c r="D105" s="1329"/>
      <c r="E105" s="1556">
        <f>C105*D105</f>
        <v>0</v>
      </c>
      <c r="F105" s="1559">
        <v>0</v>
      </c>
      <c r="G105" s="1559">
        <v>0</v>
      </c>
      <c r="H105" s="1560">
        <f>C105</f>
        <v>82.4</v>
      </c>
      <c r="I105" s="1560">
        <f>E105</f>
        <v>0</v>
      </c>
    </row>
    <row r="106" spans="1:9" s="1554" customFormat="1" ht="12.75" customHeight="1">
      <c r="A106" s="1571"/>
      <c r="B106" s="744"/>
      <c r="C106" s="1555"/>
      <c r="D106" s="1445"/>
      <c r="E106" s="1556"/>
      <c r="F106" s="1559"/>
      <c r="G106" s="1559"/>
      <c r="H106" s="1560"/>
      <c r="I106" s="1560"/>
    </row>
    <row r="107" spans="1:9" s="1554" customFormat="1" ht="12.75" customHeight="1">
      <c r="A107" s="1571" t="s">
        <v>88</v>
      </c>
      <c r="B107" s="743" t="s">
        <v>2577</v>
      </c>
      <c r="C107" s="1555"/>
      <c r="D107" s="1445"/>
      <c r="E107" s="1556"/>
      <c r="F107" s="1559"/>
      <c r="G107" s="1559"/>
      <c r="H107" s="1560"/>
      <c r="I107" s="1560"/>
    </row>
    <row r="108" spans="1:9" s="1554" customFormat="1" ht="12.75" customHeight="1">
      <c r="A108" s="1571"/>
      <c r="B108" s="743" t="s">
        <v>2578</v>
      </c>
      <c r="C108" s="1555"/>
      <c r="D108" s="1445"/>
      <c r="E108" s="1556"/>
      <c r="F108" s="1559"/>
      <c r="G108" s="1559"/>
      <c r="H108" s="1560"/>
      <c r="I108" s="1560"/>
    </row>
    <row r="109" spans="1:9" s="1554" customFormat="1" ht="12.75" customHeight="1">
      <c r="A109" s="1571"/>
      <c r="B109" s="744" t="s">
        <v>1660</v>
      </c>
      <c r="C109" s="1555">
        <v>82.4</v>
      </c>
      <c r="D109" s="1329"/>
      <c r="E109" s="1556">
        <f>C109*D109</f>
        <v>0</v>
      </c>
      <c r="F109" s="1559">
        <v>0</v>
      </c>
      <c r="G109" s="1559">
        <v>0</v>
      </c>
      <c r="H109" s="1560">
        <f>C109</f>
        <v>82.4</v>
      </c>
      <c r="I109" s="1560">
        <f>E109</f>
        <v>0</v>
      </c>
    </row>
    <row r="110" spans="1:9" s="1554" customFormat="1" ht="12.75" customHeight="1">
      <c r="A110" s="1571"/>
      <c r="B110" s="743"/>
      <c r="C110" s="1555"/>
      <c r="D110" s="1445"/>
      <c r="E110" s="1556"/>
      <c r="F110" s="1559"/>
      <c r="G110" s="1559"/>
      <c r="H110" s="1560"/>
      <c r="I110" s="1560"/>
    </row>
    <row r="111" spans="1:9" s="1554" customFormat="1" ht="12.75" customHeight="1">
      <c r="A111" s="1571" t="s">
        <v>89</v>
      </c>
      <c r="B111" s="743" t="s">
        <v>2579</v>
      </c>
      <c r="C111" s="1555"/>
      <c r="D111" s="1445"/>
      <c r="E111" s="1556"/>
      <c r="F111" s="1559"/>
      <c r="G111" s="1559"/>
      <c r="H111" s="1560"/>
      <c r="I111" s="1560"/>
    </row>
    <row r="112" spans="1:9" s="1554" customFormat="1" ht="12.75" customHeight="1">
      <c r="A112" s="1571"/>
      <c r="B112" s="743" t="s">
        <v>2580</v>
      </c>
      <c r="C112" s="1555"/>
      <c r="D112" s="1445"/>
      <c r="E112" s="1556"/>
      <c r="F112" s="1559"/>
      <c r="G112" s="1559"/>
      <c r="H112" s="1560"/>
      <c r="I112" s="1560"/>
    </row>
    <row r="113" spans="1:9" s="1554" customFormat="1" ht="12.75" customHeight="1">
      <c r="A113" s="1571"/>
      <c r="B113" s="744" t="s">
        <v>1660</v>
      </c>
      <c r="C113" s="1555">
        <v>90.6</v>
      </c>
      <c r="D113" s="1329"/>
      <c r="E113" s="1556">
        <f>C113*D113</f>
        <v>0</v>
      </c>
      <c r="F113" s="1559">
        <v>0</v>
      </c>
      <c r="G113" s="1559">
        <v>0</v>
      </c>
      <c r="H113" s="1560">
        <f>C113</f>
        <v>90.6</v>
      </c>
      <c r="I113" s="1560">
        <f>E113</f>
        <v>0</v>
      </c>
    </row>
    <row r="114" spans="1:9" s="1554" customFormat="1" ht="12.75" customHeight="1">
      <c r="A114" s="1571"/>
      <c r="B114" s="743"/>
      <c r="C114" s="1555"/>
      <c r="D114" s="1445"/>
      <c r="E114" s="1556"/>
      <c r="F114" s="1559"/>
      <c r="G114" s="1559"/>
      <c r="H114" s="1560"/>
      <c r="I114" s="1560"/>
    </row>
    <row r="115" spans="1:9" s="1554" customFormat="1" ht="12.75" customHeight="1">
      <c r="A115" s="1571" t="s">
        <v>45</v>
      </c>
      <c r="B115" s="743" t="s">
        <v>2581</v>
      </c>
      <c r="C115" s="1555"/>
      <c r="D115" s="1445"/>
      <c r="E115" s="1556"/>
      <c r="F115" s="1559"/>
      <c r="G115" s="1559"/>
      <c r="H115" s="1560"/>
      <c r="I115" s="1560"/>
    </row>
    <row r="116" spans="1:9" s="1554" customFormat="1" ht="12.75" customHeight="1">
      <c r="A116" s="1571"/>
      <c r="B116" s="743" t="s">
        <v>2582</v>
      </c>
      <c r="C116" s="1555"/>
      <c r="D116" s="1445"/>
      <c r="E116" s="1556"/>
      <c r="F116" s="1559"/>
      <c r="G116" s="1559"/>
      <c r="H116" s="1560"/>
      <c r="I116" s="1560"/>
    </row>
    <row r="117" spans="1:9" s="1554" customFormat="1" ht="12.75" customHeight="1">
      <c r="A117" s="1571"/>
      <c r="B117" s="743" t="s">
        <v>2583</v>
      </c>
      <c r="C117" s="1555"/>
      <c r="D117" s="1445"/>
      <c r="E117" s="1556"/>
      <c r="F117" s="1559"/>
      <c r="G117" s="1559"/>
      <c r="H117" s="1560"/>
      <c r="I117" s="1560"/>
    </row>
    <row r="118" spans="1:9" s="1554" customFormat="1" ht="12.75" customHeight="1">
      <c r="A118" s="1571"/>
      <c r="B118" s="744" t="s">
        <v>2540</v>
      </c>
      <c r="C118" s="1555">
        <v>40.9</v>
      </c>
      <c r="D118" s="1329"/>
      <c r="E118" s="1556">
        <f>C118*D118</f>
        <v>0</v>
      </c>
      <c r="F118" s="1559">
        <v>0</v>
      </c>
      <c r="G118" s="1559">
        <v>0</v>
      </c>
      <c r="H118" s="1560">
        <f>C118</f>
        <v>40.9</v>
      </c>
      <c r="I118" s="1560">
        <f>E118</f>
        <v>0</v>
      </c>
    </row>
    <row r="119" spans="1:9" s="1554" customFormat="1" ht="12.75" customHeight="1">
      <c r="A119" s="1571"/>
      <c r="B119" s="743"/>
      <c r="C119" s="1555"/>
      <c r="D119" s="1445"/>
      <c r="E119" s="1556"/>
      <c r="F119" s="1559"/>
      <c r="G119" s="1559"/>
      <c r="H119" s="1560"/>
      <c r="I119" s="1560"/>
    </row>
    <row r="120" spans="1:9" s="1554" customFormat="1" ht="12.75" customHeight="1">
      <c r="A120" s="1571" t="s">
        <v>46</v>
      </c>
      <c r="B120" s="743" t="s">
        <v>2541</v>
      </c>
      <c r="C120" s="1555"/>
      <c r="D120" s="1445"/>
      <c r="E120" s="1556"/>
      <c r="F120" s="1559"/>
      <c r="G120" s="1559"/>
      <c r="H120" s="1560"/>
      <c r="I120" s="1560"/>
    </row>
    <row r="121" spans="1:9" s="1554" customFormat="1" ht="12.75" customHeight="1">
      <c r="A121" s="1571"/>
      <c r="B121" s="743" t="s">
        <v>2542</v>
      </c>
      <c r="C121" s="1555"/>
      <c r="D121" s="1445"/>
      <c r="E121" s="1556"/>
      <c r="F121" s="1559"/>
      <c r="G121" s="1559"/>
      <c r="H121" s="1560"/>
      <c r="I121" s="1560"/>
    </row>
    <row r="122" spans="1:9" s="1554" customFormat="1" ht="12.75" customHeight="1">
      <c r="A122" s="1571"/>
      <c r="B122" s="744" t="s">
        <v>2540</v>
      </c>
      <c r="C122" s="1555">
        <v>36</v>
      </c>
      <c r="D122" s="1329"/>
      <c r="E122" s="1556">
        <f>C122*D122</f>
        <v>0</v>
      </c>
      <c r="F122" s="1559">
        <v>0</v>
      </c>
      <c r="G122" s="1559">
        <v>0</v>
      </c>
      <c r="H122" s="1560">
        <f>C122</f>
        <v>36</v>
      </c>
      <c r="I122" s="1560">
        <f>E122</f>
        <v>0</v>
      </c>
    </row>
    <row r="123" spans="1:9" s="1554" customFormat="1" ht="12.75" customHeight="1">
      <c r="A123" s="1571"/>
      <c r="B123" s="743"/>
      <c r="C123" s="1555"/>
      <c r="D123" s="1445"/>
      <c r="E123" s="1556"/>
      <c r="F123" s="1559"/>
      <c r="G123" s="1559"/>
      <c r="H123" s="1560"/>
      <c r="I123" s="1560"/>
    </row>
    <row r="124" spans="1:9" s="1554" customFormat="1" ht="12.75" customHeight="1">
      <c r="A124" s="1571" t="s">
        <v>47</v>
      </c>
      <c r="B124" s="743" t="s">
        <v>2543</v>
      </c>
      <c r="C124" s="1555"/>
      <c r="D124" s="1445"/>
      <c r="E124" s="1556"/>
      <c r="F124" s="1559"/>
      <c r="G124" s="1559"/>
      <c r="H124" s="1560"/>
      <c r="I124" s="1560"/>
    </row>
    <row r="125" spans="1:9" s="1554" customFormat="1" ht="12.75" customHeight="1">
      <c r="A125" s="1571"/>
      <c r="B125" s="743" t="s">
        <v>2544</v>
      </c>
      <c r="C125" s="1555"/>
      <c r="D125" s="1445"/>
      <c r="E125" s="1556"/>
      <c r="F125" s="1559"/>
      <c r="G125" s="1559"/>
      <c r="H125" s="1560"/>
      <c r="I125" s="1560"/>
    </row>
    <row r="126" spans="1:9" s="1554" customFormat="1" ht="12.75" customHeight="1">
      <c r="A126" s="1571"/>
      <c r="B126" s="744" t="s">
        <v>2540</v>
      </c>
      <c r="C126" s="1555">
        <v>4.9000000000000004</v>
      </c>
      <c r="D126" s="1329"/>
      <c r="E126" s="1556">
        <f>C126*D126</f>
        <v>0</v>
      </c>
      <c r="F126" s="1559">
        <v>0</v>
      </c>
      <c r="G126" s="1559">
        <v>0</v>
      </c>
      <c r="H126" s="1560">
        <f>C126</f>
        <v>4.9000000000000004</v>
      </c>
      <c r="I126" s="1560">
        <f>E126</f>
        <v>0</v>
      </c>
    </row>
    <row r="127" spans="1:9" s="1554" customFormat="1" ht="12.75" customHeight="1">
      <c r="A127" s="1571"/>
      <c r="B127" s="743"/>
      <c r="C127" s="1555"/>
      <c r="D127" s="1445"/>
      <c r="E127" s="1556"/>
      <c r="F127" s="1559"/>
      <c r="G127" s="1559"/>
      <c r="H127" s="1560"/>
      <c r="I127" s="1560"/>
    </row>
    <row r="128" spans="1:9" s="1554" customFormat="1" ht="12.75" customHeight="1">
      <c r="A128" s="1571" t="s">
        <v>69</v>
      </c>
      <c r="B128" s="743" t="s">
        <v>2545</v>
      </c>
      <c r="C128" s="1555"/>
      <c r="D128" s="1445"/>
      <c r="E128" s="1556"/>
      <c r="F128" s="1559"/>
      <c r="G128" s="1559"/>
      <c r="H128" s="1560"/>
      <c r="I128" s="1560"/>
    </row>
    <row r="129" spans="1:9" s="1554" customFormat="1" ht="12.75" customHeight="1">
      <c r="A129" s="1571"/>
      <c r="B129" s="743" t="s">
        <v>2546</v>
      </c>
      <c r="C129" s="1555"/>
      <c r="D129" s="1445"/>
      <c r="E129" s="1556"/>
      <c r="F129" s="1559"/>
      <c r="G129" s="1559"/>
      <c r="H129" s="1560"/>
      <c r="I129" s="1560"/>
    </row>
    <row r="130" spans="1:9" s="1554" customFormat="1" ht="12.75" customHeight="1">
      <c r="A130" s="1571"/>
      <c r="B130" s="743" t="s">
        <v>2547</v>
      </c>
      <c r="C130" s="1555"/>
      <c r="D130" s="1445"/>
      <c r="E130" s="1556"/>
      <c r="F130" s="1559"/>
      <c r="G130" s="1559"/>
      <c r="H130" s="1560"/>
      <c r="I130" s="1560"/>
    </row>
    <row r="131" spans="1:9" s="1554" customFormat="1" ht="12.75" customHeight="1">
      <c r="A131" s="1571"/>
      <c r="B131" s="743" t="s">
        <v>2548</v>
      </c>
      <c r="C131" s="1555"/>
      <c r="D131" s="1445"/>
      <c r="E131" s="1556"/>
      <c r="F131" s="1559"/>
      <c r="G131" s="1559"/>
      <c r="H131" s="1560"/>
      <c r="I131" s="1560"/>
    </row>
    <row r="132" spans="1:9" s="1554" customFormat="1" ht="12.75" customHeight="1">
      <c r="A132" s="1571"/>
      <c r="B132" s="744" t="s">
        <v>2549</v>
      </c>
      <c r="C132" s="1555">
        <v>131.69999999999999</v>
      </c>
      <c r="D132" s="1329"/>
      <c r="E132" s="1556">
        <f>C132*D132</f>
        <v>0</v>
      </c>
      <c r="F132" s="1559">
        <v>0</v>
      </c>
      <c r="G132" s="1559">
        <v>0</v>
      </c>
      <c r="H132" s="1560">
        <f>C132</f>
        <v>131.69999999999999</v>
      </c>
      <c r="I132" s="1560">
        <f>E132</f>
        <v>0</v>
      </c>
    </row>
    <row r="133" spans="1:9" s="1554" customFormat="1" ht="12.75" customHeight="1">
      <c r="A133" s="1571"/>
      <c r="B133" s="743"/>
      <c r="C133" s="1555"/>
      <c r="D133" s="1445"/>
      <c r="E133" s="1556"/>
      <c r="F133" s="1559"/>
      <c r="G133" s="1559"/>
      <c r="H133" s="1560"/>
      <c r="I133" s="1560"/>
    </row>
    <row r="134" spans="1:9" s="1554" customFormat="1" ht="12.75" customHeight="1">
      <c r="A134" s="1571" t="s">
        <v>70</v>
      </c>
      <c r="B134" s="743" t="s">
        <v>2545</v>
      </c>
      <c r="C134" s="1555"/>
      <c r="D134" s="1445"/>
      <c r="E134" s="1556"/>
      <c r="F134" s="1559"/>
      <c r="G134" s="1559"/>
      <c r="H134" s="1560"/>
      <c r="I134" s="1560"/>
    </row>
    <row r="135" spans="1:9" s="1554" customFormat="1" ht="12.75" customHeight="1">
      <c r="A135" s="1571"/>
      <c r="B135" s="743" t="s">
        <v>2546</v>
      </c>
      <c r="C135" s="1555"/>
      <c r="D135" s="1445"/>
      <c r="E135" s="1556"/>
      <c r="F135" s="1559"/>
      <c r="G135" s="1559"/>
      <c r="H135" s="1560"/>
      <c r="I135" s="1560"/>
    </row>
    <row r="136" spans="1:9" s="1554" customFormat="1" ht="12.75" customHeight="1">
      <c r="A136" s="1571"/>
      <c r="B136" s="743" t="s">
        <v>2547</v>
      </c>
      <c r="C136" s="1555"/>
      <c r="D136" s="1445"/>
      <c r="E136" s="1556"/>
      <c r="F136" s="1559"/>
      <c r="G136" s="1559"/>
      <c r="H136" s="1560"/>
      <c r="I136" s="1560"/>
    </row>
    <row r="137" spans="1:9" s="1554" customFormat="1" ht="12.75" customHeight="1">
      <c r="A137" s="1571"/>
      <c r="B137" s="743" t="s">
        <v>2548</v>
      </c>
      <c r="C137" s="1555"/>
      <c r="D137" s="1445"/>
      <c r="E137" s="1556"/>
      <c r="F137" s="1559"/>
      <c r="G137" s="1559"/>
      <c r="H137" s="1560"/>
      <c r="I137" s="1560"/>
    </row>
    <row r="138" spans="1:9" s="1554" customFormat="1" ht="12.75" customHeight="1">
      <c r="A138" s="1571"/>
      <c r="B138" s="744" t="s">
        <v>2584</v>
      </c>
      <c r="C138" s="1555">
        <v>5.6</v>
      </c>
      <c r="D138" s="1329"/>
      <c r="E138" s="1556">
        <f>C138*D138</f>
        <v>0</v>
      </c>
      <c r="F138" s="1559">
        <v>0</v>
      </c>
      <c r="G138" s="1559">
        <v>0</v>
      </c>
      <c r="H138" s="1560">
        <f>C138</f>
        <v>5.6</v>
      </c>
      <c r="I138" s="1560">
        <f>E138</f>
        <v>0</v>
      </c>
    </row>
    <row r="139" spans="1:9" s="1554" customFormat="1" ht="12.75" customHeight="1">
      <c r="A139" s="1571"/>
      <c r="B139" s="743"/>
      <c r="C139" s="1555"/>
      <c r="D139" s="1445"/>
      <c r="E139" s="1556"/>
      <c r="F139" s="1559"/>
      <c r="G139" s="1559"/>
      <c r="H139" s="1560"/>
      <c r="I139" s="1560"/>
    </row>
    <row r="140" spans="1:9" s="1554" customFormat="1" ht="12.75" customHeight="1">
      <c r="A140" s="1571" t="s">
        <v>71</v>
      </c>
      <c r="B140" s="1554" t="s">
        <v>2585</v>
      </c>
      <c r="C140" s="1555"/>
      <c r="D140" s="1445"/>
      <c r="E140" s="1556"/>
      <c r="F140" s="1559"/>
      <c r="G140" s="1559"/>
      <c r="H140" s="1560"/>
      <c r="I140" s="1560"/>
    </row>
    <row r="141" spans="1:9" s="1554" customFormat="1" ht="12.75" customHeight="1">
      <c r="A141" s="1571"/>
      <c r="B141" s="1554" t="s">
        <v>2586</v>
      </c>
      <c r="C141" s="1555"/>
      <c r="D141" s="1445"/>
      <c r="E141" s="1556"/>
      <c r="F141" s="1559"/>
      <c r="G141" s="1559"/>
      <c r="H141" s="1560"/>
      <c r="I141" s="1560"/>
    </row>
    <row r="142" spans="1:9" s="1554" customFormat="1" ht="12.75" customHeight="1">
      <c r="A142" s="1571"/>
      <c r="B142" s="1554" t="s">
        <v>2587</v>
      </c>
      <c r="C142" s="1555"/>
      <c r="D142" s="1445"/>
      <c r="E142" s="1556"/>
      <c r="F142" s="1559"/>
      <c r="G142" s="1559"/>
      <c r="H142" s="1560"/>
      <c r="I142" s="1560"/>
    </row>
    <row r="143" spans="1:9" s="1554" customFormat="1" ht="12.75" customHeight="1">
      <c r="A143" s="1571"/>
      <c r="B143" s="744" t="s">
        <v>49</v>
      </c>
      <c r="C143" s="1555">
        <v>9</v>
      </c>
      <c r="D143" s="1329"/>
      <c r="E143" s="1556">
        <f>C143*D143</f>
        <v>0</v>
      </c>
      <c r="F143" s="1559">
        <v>0</v>
      </c>
      <c r="G143" s="1559">
        <v>0</v>
      </c>
      <c r="H143" s="1560">
        <f>C143</f>
        <v>9</v>
      </c>
      <c r="I143" s="1560">
        <f>E143</f>
        <v>0</v>
      </c>
    </row>
    <row r="144" spans="1:9" s="1554" customFormat="1" ht="12.75" customHeight="1">
      <c r="A144" s="1571"/>
      <c r="B144" s="743"/>
      <c r="C144" s="1555"/>
      <c r="D144" s="1445"/>
      <c r="E144" s="1556"/>
      <c r="F144" s="1559"/>
      <c r="G144" s="1559"/>
      <c r="H144" s="1560"/>
      <c r="I144" s="1560"/>
    </row>
    <row r="145" spans="1:9" s="1554" customFormat="1" ht="12.75" customHeight="1">
      <c r="A145" s="1571" t="s">
        <v>38</v>
      </c>
      <c r="B145" s="743" t="s">
        <v>2562</v>
      </c>
      <c r="C145" s="1555"/>
      <c r="D145" s="1445"/>
      <c r="E145" s="1556"/>
      <c r="F145" s="1559"/>
      <c r="G145" s="1559"/>
      <c r="H145" s="1560"/>
      <c r="I145" s="1560"/>
    </row>
    <row r="146" spans="1:9" s="1554" customFormat="1" ht="12.75" customHeight="1">
      <c r="A146" s="1571"/>
      <c r="B146" s="743" t="s">
        <v>2563</v>
      </c>
      <c r="C146" s="1555"/>
      <c r="D146" s="1445"/>
      <c r="E146" s="1556"/>
      <c r="F146" s="1559"/>
      <c r="G146" s="1559"/>
      <c r="H146" s="1560"/>
      <c r="I146" s="1560"/>
    </row>
    <row r="147" spans="1:9" s="1554" customFormat="1" ht="12.75" customHeight="1">
      <c r="A147" s="1571"/>
      <c r="B147" s="744" t="s">
        <v>826</v>
      </c>
      <c r="C147" s="1555">
        <v>137.30000000000001</v>
      </c>
      <c r="D147" s="1329"/>
      <c r="E147" s="1556">
        <f>C147*D147</f>
        <v>0</v>
      </c>
      <c r="F147" s="1559">
        <v>0</v>
      </c>
      <c r="G147" s="1559">
        <v>0</v>
      </c>
      <c r="H147" s="1560">
        <f>C147</f>
        <v>137.30000000000001</v>
      </c>
      <c r="I147" s="1560">
        <f>E147</f>
        <v>0</v>
      </c>
    </row>
    <row r="148" spans="1:9" s="1554" customFormat="1" ht="12.75" customHeight="1">
      <c r="A148" s="1571"/>
      <c r="B148" s="743"/>
      <c r="C148" s="1555"/>
      <c r="D148" s="1445"/>
      <c r="E148" s="1556"/>
      <c r="F148" s="1559"/>
      <c r="G148" s="1559"/>
      <c r="H148" s="1560"/>
      <c r="I148" s="1560"/>
    </row>
    <row r="149" spans="1:9" s="1554" customFormat="1" ht="12.75" customHeight="1">
      <c r="A149" s="1571" t="s">
        <v>72</v>
      </c>
      <c r="B149" s="743" t="s">
        <v>2564</v>
      </c>
      <c r="C149" s="1555"/>
      <c r="D149" s="1445"/>
      <c r="E149" s="1556"/>
      <c r="F149" s="1559"/>
      <c r="G149" s="1559"/>
      <c r="H149" s="1560"/>
      <c r="I149" s="1560"/>
    </row>
    <row r="150" spans="1:9" s="1554" customFormat="1" ht="12.75" customHeight="1">
      <c r="A150" s="1571"/>
      <c r="B150" s="744" t="s">
        <v>1660</v>
      </c>
      <c r="C150" s="1555">
        <v>400</v>
      </c>
      <c r="D150" s="1329"/>
      <c r="E150" s="1556">
        <f>C150*D150</f>
        <v>0</v>
      </c>
      <c r="F150" s="1559">
        <v>0</v>
      </c>
      <c r="G150" s="1559">
        <v>0</v>
      </c>
      <c r="H150" s="1560">
        <f>C150</f>
        <v>400</v>
      </c>
      <c r="I150" s="1560">
        <f>E150</f>
        <v>0</v>
      </c>
    </row>
    <row r="151" spans="1:9" s="1554" customFormat="1" ht="12.75" customHeight="1">
      <c r="A151" s="1571"/>
      <c r="B151" s="743"/>
      <c r="C151" s="1555"/>
      <c r="D151" s="1445"/>
      <c r="E151" s="1556"/>
      <c r="F151" s="1559"/>
      <c r="G151" s="1559"/>
      <c r="H151" s="1560"/>
      <c r="I151" s="1560"/>
    </row>
    <row r="152" spans="1:9" s="1554" customFormat="1" ht="12.75" customHeight="1">
      <c r="A152" s="1571"/>
      <c r="B152" s="743"/>
      <c r="C152" s="1555"/>
      <c r="D152" s="1462"/>
      <c r="E152" s="1572">
        <f>SUM(E94:E151)</f>
        <v>0</v>
      </c>
      <c r="F152" s="1559"/>
      <c r="G152" s="1573">
        <f>SUM(G94:G151)</f>
        <v>0</v>
      </c>
      <c r="H152" s="1560"/>
      <c r="I152" s="1574">
        <f>SUM(I94:I151)</f>
        <v>0</v>
      </c>
    </row>
    <row r="153" spans="1:9" s="1554" customFormat="1" ht="12.75" customHeight="1">
      <c r="A153" s="1571"/>
      <c r="B153" s="743"/>
      <c r="C153" s="1555"/>
      <c r="D153" s="1445"/>
      <c r="E153" s="1556"/>
      <c r="F153" s="1559"/>
      <c r="G153" s="1559"/>
      <c r="H153" s="1560"/>
      <c r="I153" s="1560"/>
    </row>
    <row r="154" spans="1:9" s="1554" customFormat="1" ht="12.75" customHeight="1">
      <c r="A154" s="1571" t="s">
        <v>73</v>
      </c>
      <c r="B154" s="743" t="s">
        <v>2566</v>
      </c>
      <c r="C154" s="1555"/>
      <c r="D154" s="1445"/>
      <c r="E154" s="1556">
        <f>+E152*0.1</f>
        <v>0</v>
      </c>
      <c r="F154" s="1559"/>
      <c r="G154" s="1575">
        <f>+G152*0.1</f>
        <v>0</v>
      </c>
      <c r="H154" s="1560"/>
      <c r="I154" s="1576">
        <f>+I152*0.1</f>
        <v>0</v>
      </c>
    </row>
    <row r="155" spans="1:9" s="1554" customFormat="1" ht="12.75" customHeight="1">
      <c r="A155" s="1571"/>
      <c r="B155" s="743" t="s">
        <v>2567</v>
      </c>
      <c r="C155" s="1555"/>
      <c r="D155" s="1445"/>
      <c r="E155" s="1556"/>
      <c r="F155" s="1559"/>
      <c r="G155" s="1559"/>
      <c r="H155" s="1560"/>
      <c r="I155" s="1560"/>
    </row>
    <row r="156" spans="1:9" s="1554" customFormat="1" ht="12.75" customHeight="1">
      <c r="A156" s="1571"/>
      <c r="B156" s="743"/>
      <c r="C156" s="1555"/>
      <c r="D156" s="1445"/>
      <c r="E156" s="1556"/>
      <c r="F156" s="1559"/>
      <c r="G156" s="1559"/>
      <c r="H156" s="1560"/>
      <c r="I156" s="1560"/>
    </row>
    <row r="157" spans="1:9" s="1535" customFormat="1" ht="12.75" customHeight="1">
      <c r="A157" s="1577"/>
      <c r="B157" s="1538" t="s">
        <v>2527</v>
      </c>
      <c r="C157" s="1578" t="s">
        <v>2588</v>
      </c>
      <c r="D157" s="1460" t="s">
        <v>2589</v>
      </c>
      <c r="E157" s="1579">
        <f>SUM(E152:E156)</f>
        <v>0</v>
      </c>
      <c r="F157" s="1580"/>
      <c r="G157" s="1580">
        <f>SUM(G152:G156)</f>
        <v>0</v>
      </c>
      <c r="H157" s="1581"/>
      <c r="I157" s="1581">
        <f>SUM(I152:I156)</f>
        <v>0</v>
      </c>
    </row>
    <row r="158" spans="1:9" s="1535" customFormat="1" ht="12.75" customHeight="1">
      <c r="A158" s="1577"/>
      <c r="B158" s="745"/>
      <c r="C158" s="1582"/>
      <c r="D158" s="1461"/>
      <c r="E158" s="1583"/>
      <c r="H158" s="1584"/>
      <c r="I158" s="1584"/>
    </row>
    <row r="159" spans="1:9">
      <c r="A159" s="1585"/>
      <c r="B159" s="1586"/>
      <c r="C159" s="1587"/>
    </row>
    <row r="160" spans="1:9">
      <c r="A160" s="1524"/>
      <c r="B160" s="1588"/>
      <c r="C160" s="1520"/>
    </row>
    <row r="161" spans="1:12">
      <c r="A161" s="1524"/>
      <c r="B161" s="1588"/>
      <c r="C161" s="1520"/>
    </row>
    <row r="162" spans="1:12">
      <c r="A162" s="1524"/>
      <c r="B162" s="1588"/>
      <c r="C162" s="1520"/>
    </row>
    <row r="163" spans="1:12">
      <c r="A163" s="1524"/>
      <c r="B163" s="1588"/>
      <c r="C163" s="1520"/>
    </row>
    <row r="164" spans="1:12">
      <c r="A164" s="1524"/>
      <c r="B164" s="1588"/>
      <c r="C164" s="1520"/>
    </row>
    <row r="165" spans="1:12">
      <c r="A165" s="1524"/>
      <c r="B165" s="1588"/>
      <c r="C165" s="1520"/>
    </row>
    <row r="166" spans="1:12">
      <c r="A166" s="1524"/>
      <c r="B166" s="1588"/>
      <c r="C166" s="1520"/>
    </row>
    <row r="167" spans="1:12">
      <c r="A167" s="1524"/>
      <c r="B167" s="1588"/>
      <c r="C167" s="1520"/>
    </row>
    <row r="168" spans="1:12">
      <c r="A168" s="1524"/>
      <c r="B168" s="1588"/>
      <c r="C168" s="1520"/>
    </row>
    <row r="169" spans="1:12">
      <c r="A169" s="1524"/>
      <c r="B169" s="1588"/>
      <c r="C169" s="1520"/>
    </row>
    <row r="170" spans="1:12">
      <c r="A170" s="1524"/>
      <c r="B170" s="1588"/>
      <c r="C170" s="1520"/>
    </row>
    <row r="171" spans="1:12">
      <c r="A171" s="1524"/>
      <c r="B171" s="1588"/>
      <c r="C171" s="1520"/>
    </row>
    <row r="172" spans="1:12">
      <c r="A172" s="1524"/>
      <c r="B172" s="1588"/>
      <c r="C172" s="1520"/>
    </row>
    <row r="173" spans="1:12">
      <c r="A173" s="1524"/>
      <c r="B173" s="1588"/>
      <c r="C173" s="1520"/>
    </row>
    <row r="174" spans="1:12">
      <c r="A174" s="1524"/>
      <c r="B174" s="1588"/>
      <c r="C174" s="1520"/>
    </row>
    <row r="175" spans="1:12" s="1509" customFormat="1">
      <c r="A175" s="1524"/>
      <c r="B175" s="1588"/>
      <c r="C175" s="1520"/>
      <c r="D175" s="1314"/>
      <c r="E175" s="1526"/>
      <c r="F175" s="1585"/>
      <c r="G175" s="1585"/>
      <c r="H175" s="1585"/>
      <c r="I175" s="1585"/>
      <c r="J175" s="1585"/>
      <c r="K175" s="1585"/>
      <c r="L175" s="1585"/>
    </row>
    <row r="176" spans="1:12" s="1509" customFormat="1">
      <c r="A176" s="1524"/>
      <c r="B176" s="1588"/>
      <c r="C176" s="1520"/>
      <c r="D176" s="1314"/>
      <c r="E176" s="1526"/>
      <c r="F176" s="1585"/>
      <c r="G176" s="1585"/>
      <c r="H176" s="1585"/>
      <c r="I176" s="1585"/>
      <c r="J176" s="1585"/>
      <c r="K176" s="1585"/>
      <c r="L176" s="1585"/>
    </row>
    <row r="177" spans="1:12" s="1509" customFormat="1">
      <c r="A177" s="1524"/>
      <c r="B177" s="1588"/>
      <c r="C177" s="1520"/>
      <c r="D177" s="1314"/>
      <c r="E177" s="1526"/>
      <c r="F177" s="1585"/>
      <c r="G177" s="1585"/>
      <c r="H177" s="1585"/>
      <c r="I177" s="1585"/>
      <c r="J177" s="1585"/>
      <c r="K177" s="1585"/>
      <c r="L177" s="1585"/>
    </row>
    <row r="178" spans="1:12" s="1509" customFormat="1">
      <c r="A178" s="1524"/>
      <c r="B178" s="1588"/>
      <c r="C178" s="1520"/>
      <c r="D178" s="1314"/>
      <c r="E178" s="1526"/>
      <c r="F178" s="1585"/>
      <c r="G178" s="1585"/>
      <c r="H178" s="1585"/>
      <c r="I178" s="1585"/>
      <c r="J178" s="1585"/>
      <c r="K178" s="1585"/>
      <c r="L178" s="1585"/>
    </row>
    <row r="179" spans="1:12" s="1509" customFormat="1">
      <c r="A179" s="1524"/>
      <c r="B179" s="1588"/>
      <c r="C179" s="1520"/>
      <c r="D179" s="1314"/>
      <c r="E179" s="1526"/>
      <c r="F179" s="1585"/>
      <c r="G179" s="1585"/>
      <c r="H179" s="1585"/>
      <c r="I179" s="1585"/>
      <c r="J179" s="1585"/>
      <c r="K179" s="1585"/>
      <c r="L179" s="1585"/>
    </row>
    <row r="180" spans="1:12" s="1509" customFormat="1">
      <c r="A180" s="1524"/>
      <c r="B180" s="1588"/>
      <c r="C180" s="1520"/>
      <c r="D180" s="1314"/>
      <c r="E180" s="1526"/>
      <c r="F180" s="1585"/>
      <c r="G180" s="1585"/>
      <c r="H180" s="1585"/>
      <c r="I180" s="1585"/>
      <c r="J180" s="1585"/>
      <c r="K180" s="1585"/>
      <c r="L180" s="1585"/>
    </row>
    <row r="181" spans="1:12" s="1509" customFormat="1">
      <c r="A181" s="1524"/>
      <c r="B181" s="1588"/>
      <c r="C181" s="1520"/>
      <c r="D181" s="1314"/>
      <c r="E181" s="1526"/>
      <c r="F181" s="1585"/>
      <c r="G181" s="1585"/>
      <c r="H181" s="1585"/>
      <c r="I181" s="1585"/>
      <c r="J181" s="1585"/>
      <c r="K181" s="1585"/>
      <c r="L181" s="1585"/>
    </row>
    <row r="182" spans="1:12" s="1509" customFormat="1">
      <c r="A182" s="1524"/>
      <c r="B182" s="1588"/>
      <c r="C182" s="1520"/>
      <c r="D182" s="1314"/>
      <c r="E182" s="1526"/>
      <c r="F182" s="1585"/>
      <c r="G182" s="1585"/>
      <c r="H182" s="1585"/>
      <c r="I182" s="1585"/>
      <c r="J182" s="1585"/>
      <c r="K182" s="1585"/>
      <c r="L182" s="1585"/>
    </row>
    <row r="183" spans="1:12" s="1509" customFormat="1">
      <c r="A183" s="1524"/>
      <c r="B183" s="1588"/>
      <c r="C183" s="1520"/>
      <c r="D183" s="1314"/>
      <c r="E183" s="1526"/>
      <c r="F183" s="1585"/>
      <c r="G183" s="1585"/>
      <c r="H183" s="1585"/>
      <c r="I183" s="1585"/>
      <c r="J183" s="1585"/>
      <c r="K183" s="1585"/>
      <c r="L183" s="1585"/>
    </row>
    <row r="184" spans="1:12" s="1509" customFormat="1">
      <c r="A184" s="1524"/>
      <c r="B184" s="1588"/>
      <c r="C184" s="1520"/>
      <c r="D184" s="1314"/>
      <c r="E184" s="1526"/>
      <c r="F184" s="1585"/>
      <c r="G184" s="1585"/>
      <c r="H184" s="1585"/>
      <c r="I184" s="1585"/>
      <c r="J184" s="1585"/>
      <c r="K184" s="1585"/>
      <c r="L184" s="1585"/>
    </row>
    <row r="185" spans="1:12" s="1509" customFormat="1">
      <c r="A185" s="1524"/>
      <c r="B185" s="1588"/>
      <c r="C185" s="1520"/>
      <c r="D185" s="1314"/>
      <c r="E185" s="1526"/>
      <c r="F185" s="1585"/>
      <c r="G185" s="1585"/>
      <c r="H185" s="1585"/>
      <c r="I185" s="1585"/>
      <c r="J185" s="1585"/>
      <c r="K185" s="1585"/>
      <c r="L185" s="1585"/>
    </row>
    <row r="186" spans="1:12" s="1509" customFormat="1">
      <c r="A186" s="1524"/>
      <c r="B186" s="1588"/>
      <c r="C186" s="1520"/>
      <c r="D186" s="1314"/>
      <c r="E186" s="1526"/>
      <c r="F186" s="1585"/>
      <c r="G186" s="1585"/>
      <c r="H186" s="1585"/>
      <c r="I186" s="1585"/>
      <c r="J186" s="1585"/>
      <c r="K186" s="1585"/>
      <c r="L186" s="1585"/>
    </row>
    <row r="187" spans="1:12" s="1509" customFormat="1">
      <c r="A187" s="1524"/>
      <c r="B187" s="1588"/>
      <c r="C187" s="1520"/>
      <c r="D187" s="1314"/>
      <c r="E187" s="1526"/>
      <c r="F187" s="1585"/>
      <c r="G187" s="1585"/>
      <c r="H187" s="1585"/>
      <c r="I187" s="1585"/>
      <c r="J187" s="1585"/>
      <c r="K187" s="1585"/>
      <c r="L187" s="1585"/>
    </row>
    <row r="188" spans="1:12" s="1509" customFormat="1">
      <c r="A188" s="1524"/>
      <c r="B188" s="1588"/>
      <c r="C188" s="1520"/>
      <c r="D188" s="1314"/>
      <c r="E188" s="1526"/>
      <c r="F188" s="1585"/>
      <c r="G188" s="1585"/>
      <c r="H188" s="1585"/>
      <c r="I188" s="1585"/>
      <c r="J188" s="1585"/>
      <c r="K188" s="1585"/>
      <c r="L188" s="1585"/>
    </row>
    <row r="189" spans="1:12" s="1509" customFormat="1">
      <c r="A189" s="1524"/>
      <c r="B189" s="1588"/>
      <c r="C189" s="1520"/>
      <c r="D189" s="1314"/>
      <c r="E189" s="1526"/>
      <c r="F189" s="1585"/>
      <c r="G189" s="1585"/>
      <c r="H189" s="1585"/>
      <c r="I189" s="1585"/>
      <c r="J189" s="1585"/>
      <c r="K189" s="1585"/>
      <c r="L189" s="1585"/>
    </row>
    <row r="190" spans="1:12" s="1509" customFormat="1">
      <c r="A190" s="1524"/>
      <c r="B190" s="1588"/>
      <c r="C190" s="1520"/>
      <c r="D190" s="1314"/>
      <c r="E190" s="1526"/>
      <c r="F190" s="1585"/>
      <c r="G190" s="1585"/>
      <c r="H190" s="1585"/>
      <c r="I190" s="1585"/>
      <c r="J190" s="1585"/>
      <c r="K190" s="1585"/>
      <c r="L190" s="1585"/>
    </row>
    <row r="191" spans="1:12" s="1509" customFormat="1">
      <c r="A191" s="1524"/>
      <c r="B191" s="1588"/>
      <c r="C191" s="1520"/>
      <c r="D191" s="1314"/>
      <c r="E191" s="1526"/>
      <c r="F191" s="1585"/>
      <c r="G191" s="1585"/>
      <c r="H191" s="1585"/>
      <c r="I191" s="1585"/>
      <c r="J191" s="1585"/>
      <c r="K191" s="1585"/>
      <c r="L191" s="1585"/>
    </row>
    <row r="192" spans="1:12" s="1509" customFormat="1">
      <c r="A192" s="1524"/>
      <c r="B192" s="1588"/>
      <c r="C192" s="1520"/>
      <c r="D192" s="1314"/>
      <c r="E192" s="1526"/>
      <c r="F192" s="1585"/>
      <c r="G192" s="1585"/>
      <c r="H192" s="1585"/>
      <c r="I192" s="1585"/>
      <c r="J192" s="1585"/>
      <c r="K192" s="1585"/>
      <c r="L192" s="1585"/>
    </row>
    <row r="193" spans="1:12" s="1509" customFormat="1">
      <c r="A193" s="1524"/>
      <c r="B193" s="1588"/>
      <c r="C193" s="1520"/>
      <c r="D193" s="1314"/>
      <c r="E193" s="1526"/>
      <c r="F193" s="1585"/>
      <c r="G193" s="1585"/>
      <c r="H193" s="1585"/>
      <c r="I193" s="1585"/>
      <c r="J193" s="1585"/>
      <c r="K193" s="1585"/>
      <c r="L193" s="1585"/>
    </row>
    <row r="194" spans="1:12" s="1509" customFormat="1">
      <c r="A194" s="1524"/>
      <c r="B194" s="1588"/>
      <c r="C194" s="1520"/>
      <c r="D194" s="1314"/>
      <c r="E194" s="1526"/>
      <c r="F194" s="1585"/>
      <c r="G194" s="1585"/>
      <c r="H194" s="1585"/>
      <c r="I194" s="1585"/>
      <c r="J194" s="1585"/>
      <c r="K194" s="1585"/>
      <c r="L194" s="1585"/>
    </row>
    <row r="195" spans="1:12" s="1509" customFormat="1">
      <c r="A195" s="1524"/>
      <c r="B195" s="1588"/>
      <c r="C195" s="1520"/>
      <c r="D195" s="1314"/>
      <c r="E195" s="1526"/>
      <c r="F195" s="1585"/>
      <c r="G195" s="1585"/>
      <c r="H195" s="1585"/>
      <c r="I195" s="1585"/>
      <c r="J195" s="1585"/>
      <c r="K195" s="1585"/>
      <c r="L195" s="1585"/>
    </row>
    <row r="196" spans="1:12" s="1509" customFormat="1">
      <c r="A196" s="1524"/>
      <c r="B196" s="1588"/>
      <c r="C196" s="1520"/>
      <c r="D196" s="1314"/>
      <c r="E196" s="1526"/>
      <c r="F196" s="1585"/>
      <c r="G196" s="1585"/>
      <c r="H196" s="1585"/>
      <c r="I196" s="1585"/>
      <c r="J196" s="1585"/>
      <c r="K196" s="1585"/>
      <c r="L196" s="1585"/>
    </row>
    <row r="197" spans="1:12" s="1509" customFormat="1">
      <c r="A197" s="1524"/>
      <c r="B197" s="1588"/>
      <c r="C197" s="1520"/>
      <c r="D197" s="1314"/>
      <c r="E197" s="1526"/>
      <c r="F197" s="1585"/>
      <c r="G197" s="1585"/>
      <c r="H197" s="1585"/>
      <c r="I197" s="1585"/>
      <c r="J197" s="1585"/>
      <c r="K197" s="1585"/>
      <c r="L197" s="1585"/>
    </row>
    <row r="198" spans="1:12" s="1509" customFormat="1">
      <c r="A198" s="1524"/>
      <c r="B198" s="1588"/>
      <c r="C198" s="1520"/>
      <c r="D198" s="1314"/>
      <c r="E198" s="1526"/>
      <c r="F198" s="1585"/>
      <c r="G198" s="1585"/>
      <c r="H198" s="1585"/>
      <c r="I198" s="1585"/>
      <c r="J198" s="1585"/>
      <c r="K198" s="1585"/>
      <c r="L198" s="1585"/>
    </row>
    <row r="199" spans="1:12" s="1509" customFormat="1">
      <c r="A199" s="1524"/>
      <c r="B199" s="1588"/>
      <c r="C199" s="1520"/>
      <c r="D199" s="1314"/>
      <c r="E199" s="1526"/>
      <c r="F199" s="1585"/>
      <c r="G199" s="1585"/>
      <c r="H199" s="1585"/>
      <c r="I199" s="1585"/>
      <c r="J199" s="1585"/>
      <c r="K199" s="1585"/>
      <c r="L199" s="1585"/>
    </row>
    <row r="200" spans="1:12" s="1509" customFormat="1">
      <c r="A200" s="1524"/>
      <c r="B200" s="1588"/>
      <c r="C200" s="1520"/>
      <c r="D200" s="1314"/>
      <c r="E200" s="1526"/>
      <c r="F200" s="1585"/>
      <c r="G200" s="1585"/>
      <c r="H200" s="1585"/>
      <c r="I200" s="1585"/>
      <c r="J200" s="1585"/>
      <c r="K200" s="1585"/>
      <c r="L200" s="1585"/>
    </row>
    <row r="201" spans="1:12" s="1509" customFormat="1">
      <c r="A201" s="1524"/>
      <c r="B201" s="1588"/>
      <c r="C201" s="1520"/>
      <c r="D201" s="1314"/>
      <c r="E201" s="1526"/>
      <c r="F201" s="1585"/>
      <c r="G201" s="1585"/>
      <c r="H201" s="1585"/>
      <c r="I201" s="1585"/>
      <c r="J201" s="1585"/>
      <c r="K201" s="1585"/>
      <c r="L201" s="1585"/>
    </row>
    <row r="202" spans="1:12" s="1509" customFormat="1">
      <c r="A202" s="1524"/>
      <c r="B202" s="1588"/>
      <c r="C202" s="1520"/>
      <c r="D202" s="1314"/>
      <c r="E202" s="1526"/>
      <c r="F202" s="1585"/>
      <c r="G202" s="1585"/>
      <c r="H202" s="1585"/>
      <c r="I202" s="1585"/>
      <c r="J202" s="1585"/>
      <c r="K202" s="1585"/>
      <c r="L202" s="1585"/>
    </row>
    <row r="203" spans="1:12" s="1509" customFormat="1">
      <c r="A203" s="1524"/>
      <c r="B203" s="1588"/>
      <c r="C203" s="1520"/>
      <c r="D203" s="1314"/>
      <c r="E203" s="1526"/>
      <c r="F203" s="1585"/>
      <c r="G203" s="1585"/>
      <c r="H203" s="1585"/>
      <c r="I203" s="1585"/>
      <c r="J203" s="1585"/>
      <c r="K203" s="1585"/>
      <c r="L203" s="1585"/>
    </row>
    <row r="204" spans="1:12" s="1509" customFormat="1">
      <c r="A204" s="1524"/>
      <c r="B204" s="1588"/>
      <c r="C204" s="1520"/>
      <c r="D204" s="1314"/>
      <c r="E204" s="1526"/>
      <c r="F204" s="1585"/>
      <c r="G204" s="1585"/>
      <c r="H204" s="1585"/>
      <c r="I204" s="1585"/>
      <c r="J204" s="1585"/>
      <c r="K204" s="1585"/>
      <c r="L204" s="1585"/>
    </row>
    <row r="205" spans="1:12" s="1509" customFormat="1">
      <c r="A205" s="1524"/>
      <c r="B205" s="1588"/>
      <c r="C205" s="1520"/>
      <c r="D205" s="1314"/>
      <c r="E205" s="1526"/>
      <c r="F205" s="1585"/>
      <c r="G205" s="1585"/>
      <c r="H205" s="1585"/>
      <c r="I205" s="1585"/>
      <c r="J205" s="1585"/>
      <c r="K205" s="1585"/>
      <c r="L205" s="1585"/>
    </row>
    <row r="206" spans="1:12" s="1509" customFormat="1">
      <c r="A206" s="1524"/>
      <c r="B206" s="1588"/>
      <c r="C206" s="1520"/>
      <c r="D206" s="1314"/>
      <c r="E206" s="1526"/>
      <c r="F206" s="1585"/>
      <c r="G206" s="1585"/>
      <c r="H206" s="1585"/>
      <c r="I206" s="1585"/>
      <c r="J206" s="1585"/>
      <c r="K206" s="1585"/>
      <c r="L206" s="1585"/>
    </row>
    <row r="207" spans="1:12" s="1509" customFormat="1">
      <c r="A207" s="1524"/>
      <c r="B207" s="1588"/>
      <c r="C207" s="1520"/>
      <c r="D207" s="1314"/>
      <c r="E207" s="1526"/>
      <c r="F207" s="1585"/>
      <c r="G207" s="1585"/>
      <c r="H207" s="1585"/>
      <c r="I207" s="1585"/>
      <c r="J207" s="1585"/>
      <c r="K207" s="1585"/>
      <c r="L207" s="1585"/>
    </row>
    <row r="208" spans="1:12" s="1509" customFormat="1">
      <c r="A208" s="1524"/>
      <c r="B208" s="1588"/>
      <c r="C208" s="1520"/>
      <c r="D208" s="1314"/>
      <c r="E208" s="1526"/>
      <c r="F208" s="1585"/>
      <c r="G208" s="1585"/>
      <c r="H208" s="1585"/>
      <c r="I208" s="1585"/>
      <c r="J208" s="1585"/>
      <c r="K208" s="1585"/>
      <c r="L208" s="1585"/>
    </row>
    <row r="209" spans="1:12" s="1509" customFormat="1">
      <c r="A209" s="1524"/>
      <c r="B209" s="1588"/>
      <c r="C209" s="1520"/>
      <c r="D209" s="1314"/>
      <c r="E209" s="1526"/>
      <c r="F209" s="1585"/>
      <c r="G209" s="1585"/>
      <c r="H209" s="1585"/>
      <c r="I209" s="1585"/>
      <c r="J209" s="1585"/>
      <c r="K209" s="1585"/>
      <c r="L209" s="1585"/>
    </row>
    <row r="210" spans="1:12" s="1509" customFormat="1">
      <c r="A210" s="1524"/>
      <c r="B210" s="1588"/>
      <c r="C210" s="1520"/>
      <c r="D210" s="1314"/>
      <c r="E210" s="1526"/>
      <c r="F210" s="1585"/>
      <c r="G210" s="1585"/>
      <c r="H210" s="1585"/>
      <c r="I210" s="1585"/>
      <c r="J210" s="1585"/>
      <c r="K210" s="1585"/>
      <c r="L210" s="1585"/>
    </row>
    <row r="211" spans="1:12" s="1509" customFormat="1">
      <c r="A211" s="1524"/>
      <c r="B211" s="1588"/>
      <c r="C211" s="1520"/>
      <c r="D211" s="1314"/>
      <c r="E211" s="1526"/>
      <c r="F211" s="1585"/>
      <c r="G211" s="1585"/>
      <c r="H211" s="1585"/>
      <c r="I211" s="1585"/>
      <c r="J211" s="1585"/>
      <c r="K211" s="1585"/>
      <c r="L211" s="1585"/>
    </row>
    <row r="212" spans="1:12" s="1509" customFormat="1">
      <c r="A212" s="1524"/>
      <c r="B212" s="1588"/>
      <c r="C212" s="1520"/>
      <c r="D212" s="1314"/>
      <c r="E212" s="1526"/>
      <c r="F212" s="1585"/>
      <c r="G212" s="1585"/>
      <c r="H212" s="1585"/>
      <c r="I212" s="1585"/>
      <c r="J212" s="1585"/>
      <c r="K212" s="1585"/>
      <c r="L212" s="1585"/>
    </row>
    <row r="213" spans="1:12" s="1509" customFormat="1">
      <c r="A213" s="1524"/>
      <c r="B213" s="1588"/>
      <c r="C213" s="1520"/>
      <c r="D213" s="1314"/>
      <c r="E213" s="1526"/>
      <c r="F213" s="1585"/>
      <c r="G213" s="1585"/>
      <c r="H213" s="1585"/>
      <c r="I213" s="1585"/>
      <c r="J213" s="1585"/>
      <c r="K213" s="1585"/>
      <c r="L213" s="1585"/>
    </row>
    <row r="214" spans="1:12" s="1509" customFormat="1">
      <c r="A214" s="1524"/>
      <c r="B214" s="1588"/>
      <c r="C214" s="1520"/>
      <c r="D214" s="1314"/>
      <c r="E214" s="1526"/>
      <c r="F214" s="1585"/>
      <c r="G214" s="1585"/>
      <c r="H214" s="1585"/>
      <c r="I214" s="1585"/>
      <c r="J214" s="1585"/>
      <c r="K214" s="1585"/>
      <c r="L214" s="1585"/>
    </row>
    <row r="215" spans="1:12" s="1509" customFormat="1">
      <c r="A215" s="1524"/>
      <c r="B215" s="1588"/>
      <c r="C215" s="1520"/>
      <c r="D215" s="1314"/>
      <c r="E215" s="1526"/>
      <c r="F215" s="1585"/>
      <c r="G215" s="1585"/>
      <c r="H215" s="1585"/>
      <c r="I215" s="1585"/>
      <c r="J215" s="1585"/>
      <c r="K215" s="1585"/>
      <c r="L215" s="1585"/>
    </row>
    <row r="216" spans="1:12" s="1509" customFormat="1">
      <c r="A216" s="1524"/>
      <c r="B216" s="1588"/>
      <c r="C216" s="1520"/>
      <c r="D216" s="1314"/>
      <c r="E216" s="1526"/>
      <c r="F216" s="1585"/>
      <c r="G216" s="1585"/>
      <c r="H216" s="1585"/>
      <c r="I216" s="1585"/>
      <c r="J216" s="1585"/>
      <c r="K216" s="1585"/>
      <c r="L216" s="1585"/>
    </row>
    <row r="217" spans="1:12" s="1509" customFormat="1">
      <c r="A217" s="1524"/>
      <c r="B217" s="1588"/>
      <c r="C217" s="1520"/>
      <c r="D217" s="1314"/>
      <c r="E217" s="1526"/>
      <c r="F217" s="1585"/>
      <c r="G217" s="1585"/>
      <c r="H217" s="1585"/>
      <c r="I217" s="1585"/>
      <c r="J217" s="1585"/>
      <c r="K217" s="1585"/>
      <c r="L217" s="1585"/>
    </row>
    <row r="218" spans="1:12" s="1509" customFormat="1">
      <c r="A218" s="1524"/>
      <c r="B218" s="1588"/>
      <c r="C218" s="1520"/>
      <c r="D218" s="1314"/>
      <c r="E218" s="1526"/>
      <c r="F218" s="1585"/>
      <c r="G218" s="1585"/>
      <c r="H218" s="1585"/>
      <c r="I218" s="1585"/>
      <c r="J218" s="1585"/>
      <c r="K218" s="1585"/>
      <c r="L218" s="1585"/>
    </row>
    <row r="219" spans="1:12" s="1509" customFormat="1">
      <c r="A219" s="1524"/>
      <c r="B219" s="1588"/>
      <c r="C219" s="1520"/>
      <c r="D219" s="1314"/>
      <c r="E219" s="1526"/>
      <c r="F219" s="1585"/>
      <c r="G219" s="1585"/>
      <c r="H219" s="1585"/>
      <c r="I219" s="1585"/>
      <c r="J219" s="1585"/>
      <c r="K219" s="1585"/>
      <c r="L219" s="1585"/>
    </row>
    <row r="220" spans="1:12" s="1509" customFormat="1">
      <c r="A220" s="1524"/>
      <c r="B220" s="1588"/>
      <c r="C220" s="1520"/>
      <c r="D220" s="1314"/>
      <c r="E220" s="1526"/>
      <c r="F220" s="1585"/>
      <c r="G220" s="1585"/>
      <c r="H220" s="1585"/>
      <c r="I220" s="1585"/>
      <c r="J220" s="1585"/>
      <c r="K220" s="1585"/>
      <c r="L220" s="1585"/>
    </row>
    <row r="221" spans="1:12" s="1509" customFormat="1">
      <c r="A221" s="1524"/>
      <c r="B221" s="1588"/>
      <c r="C221" s="1520"/>
      <c r="D221" s="1314"/>
      <c r="E221" s="1526"/>
      <c r="F221" s="1585"/>
      <c r="G221" s="1585"/>
      <c r="H221" s="1585"/>
      <c r="I221" s="1585"/>
      <c r="J221" s="1585"/>
      <c r="K221" s="1585"/>
      <c r="L221" s="1585"/>
    </row>
    <row r="222" spans="1:12" s="1509" customFormat="1">
      <c r="A222" s="1524"/>
      <c r="B222" s="1588"/>
      <c r="C222" s="1520"/>
      <c r="D222" s="1314"/>
      <c r="E222" s="1526"/>
      <c r="F222" s="1585"/>
      <c r="G222" s="1585"/>
      <c r="H222" s="1585"/>
      <c r="I222" s="1585"/>
      <c r="J222" s="1585"/>
      <c r="K222" s="1585"/>
      <c r="L222" s="1585"/>
    </row>
    <row r="223" spans="1:12" s="1509" customFormat="1">
      <c r="A223" s="1524"/>
      <c r="B223" s="1588"/>
      <c r="C223" s="1520"/>
      <c r="D223" s="1314"/>
      <c r="E223" s="1526"/>
      <c r="F223" s="1585"/>
      <c r="G223" s="1585"/>
      <c r="H223" s="1585"/>
      <c r="I223" s="1585"/>
      <c r="J223" s="1585"/>
      <c r="K223" s="1585"/>
      <c r="L223" s="1585"/>
    </row>
    <row r="224" spans="1:12" s="1509" customFormat="1">
      <c r="A224" s="1524"/>
      <c r="B224" s="1588"/>
      <c r="C224" s="1520"/>
      <c r="D224" s="1314"/>
      <c r="E224" s="1526"/>
      <c r="F224" s="1585"/>
      <c r="G224" s="1585"/>
      <c r="H224" s="1585"/>
      <c r="I224" s="1585"/>
      <c r="J224" s="1585"/>
      <c r="K224" s="1585"/>
      <c r="L224" s="1585"/>
    </row>
    <row r="225" spans="1:12" s="1509" customFormat="1">
      <c r="A225" s="1524"/>
      <c r="B225" s="1588"/>
      <c r="C225" s="1520"/>
      <c r="D225" s="1314"/>
      <c r="E225" s="1526"/>
      <c r="F225" s="1585"/>
      <c r="G225" s="1585"/>
      <c r="H225" s="1585"/>
      <c r="I225" s="1585"/>
      <c r="J225" s="1585"/>
      <c r="K225" s="1585"/>
      <c r="L225" s="1585"/>
    </row>
    <row r="226" spans="1:12" s="1509" customFormat="1">
      <c r="A226" s="1524"/>
      <c r="B226" s="1588"/>
      <c r="C226" s="1520"/>
      <c r="D226" s="1314"/>
      <c r="E226" s="1526"/>
      <c r="F226" s="1585"/>
      <c r="G226" s="1585"/>
      <c r="H226" s="1585"/>
      <c r="I226" s="1585"/>
      <c r="J226" s="1585"/>
      <c r="K226" s="1585"/>
      <c r="L226" s="1585"/>
    </row>
    <row r="227" spans="1:12" s="1509" customFormat="1">
      <c r="A227" s="1524"/>
      <c r="B227" s="1588"/>
      <c r="C227" s="1520"/>
      <c r="D227" s="1314"/>
      <c r="E227" s="1526"/>
      <c r="F227" s="1585"/>
      <c r="G227" s="1585"/>
      <c r="H227" s="1585"/>
      <c r="I227" s="1585"/>
      <c r="J227" s="1585"/>
      <c r="K227" s="1585"/>
      <c r="L227" s="1585"/>
    </row>
    <row r="228" spans="1:12" s="1509" customFormat="1">
      <c r="A228" s="1524"/>
      <c r="B228" s="1588"/>
      <c r="C228" s="1520"/>
      <c r="D228" s="1314"/>
      <c r="E228" s="1526"/>
      <c r="F228" s="1585"/>
      <c r="G228" s="1585"/>
      <c r="H228" s="1585"/>
      <c r="I228" s="1585"/>
      <c r="J228" s="1585"/>
      <c r="K228" s="1585"/>
      <c r="L228" s="1585"/>
    </row>
    <row r="229" spans="1:12" s="1509" customFormat="1">
      <c r="A229" s="1524"/>
      <c r="B229" s="1588"/>
      <c r="C229" s="1520"/>
      <c r="D229" s="1314"/>
      <c r="E229" s="1526"/>
      <c r="F229" s="1585"/>
      <c r="G229" s="1585"/>
      <c r="H229" s="1585"/>
      <c r="I229" s="1585"/>
      <c r="J229" s="1585"/>
      <c r="K229" s="1585"/>
      <c r="L229" s="1585"/>
    </row>
    <row r="230" spans="1:12" s="1509" customFormat="1">
      <c r="A230" s="1524"/>
      <c r="B230" s="1588"/>
      <c r="C230" s="1520"/>
      <c r="D230" s="1314"/>
      <c r="E230" s="1526"/>
      <c r="F230" s="1585"/>
      <c r="G230" s="1585"/>
      <c r="H230" s="1585"/>
      <c r="I230" s="1585"/>
      <c r="J230" s="1585"/>
      <c r="K230" s="1585"/>
      <c r="L230" s="1585"/>
    </row>
    <row r="231" spans="1:12" s="1509" customFormat="1">
      <c r="A231" s="1524"/>
      <c r="B231" s="1588"/>
      <c r="C231" s="1520"/>
      <c r="D231" s="1314"/>
      <c r="E231" s="1526"/>
      <c r="F231" s="1585"/>
      <c r="G231" s="1585"/>
      <c r="H231" s="1585"/>
      <c r="I231" s="1585"/>
      <c r="J231" s="1585"/>
      <c r="K231" s="1585"/>
      <c r="L231" s="1585"/>
    </row>
    <row r="232" spans="1:12" s="1509" customFormat="1">
      <c r="A232" s="1524"/>
      <c r="B232" s="1588"/>
      <c r="C232" s="1520"/>
      <c r="D232" s="1314"/>
      <c r="E232" s="1526"/>
      <c r="F232" s="1585"/>
      <c r="G232" s="1585"/>
      <c r="H232" s="1585"/>
      <c r="I232" s="1585"/>
      <c r="J232" s="1585"/>
      <c r="K232" s="1585"/>
      <c r="L232" s="1585"/>
    </row>
    <row r="233" spans="1:12" s="1509" customFormat="1">
      <c r="A233" s="1524"/>
      <c r="B233" s="1588"/>
      <c r="C233" s="1520"/>
      <c r="D233" s="1314"/>
      <c r="E233" s="1526"/>
      <c r="F233" s="1585"/>
      <c r="G233" s="1585"/>
      <c r="H233" s="1585"/>
      <c r="I233" s="1585"/>
      <c r="J233" s="1585"/>
      <c r="K233" s="1585"/>
      <c r="L233" s="1585"/>
    </row>
    <row r="234" spans="1:12" s="1509" customFormat="1">
      <c r="A234" s="1524"/>
      <c r="B234" s="1588"/>
      <c r="C234" s="1520"/>
      <c r="D234" s="1314"/>
      <c r="E234" s="1526"/>
      <c r="F234" s="1585"/>
      <c r="G234" s="1585"/>
      <c r="H234" s="1585"/>
      <c r="I234" s="1585"/>
      <c r="J234" s="1585"/>
      <c r="K234" s="1585"/>
      <c r="L234" s="1585"/>
    </row>
    <row r="235" spans="1:12" s="1509" customFormat="1">
      <c r="A235" s="1524"/>
      <c r="B235" s="1588"/>
      <c r="C235" s="1520"/>
      <c r="D235" s="1314"/>
      <c r="E235" s="1526"/>
      <c r="F235" s="1585"/>
      <c r="G235" s="1585"/>
      <c r="H235" s="1585"/>
      <c r="I235" s="1585"/>
      <c r="J235" s="1585"/>
      <c r="K235" s="1585"/>
      <c r="L235" s="1585"/>
    </row>
    <row r="236" spans="1:12" s="1509" customFormat="1">
      <c r="A236" s="1524"/>
      <c r="B236" s="1588"/>
      <c r="C236" s="1520"/>
      <c r="D236" s="1314"/>
      <c r="E236" s="1526"/>
      <c r="F236" s="1585"/>
      <c r="G236" s="1585"/>
      <c r="H236" s="1585"/>
      <c r="I236" s="1585"/>
      <c r="J236" s="1585"/>
      <c r="K236" s="1585"/>
      <c r="L236" s="1585"/>
    </row>
    <row r="237" spans="1:12" s="1509" customFormat="1">
      <c r="A237" s="1524"/>
      <c r="B237" s="1588"/>
      <c r="C237" s="1520"/>
      <c r="D237" s="1314"/>
      <c r="E237" s="1526"/>
      <c r="F237" s="1585"/>
      <c r="G237" s="1585"/>
      <c r="H237" s="1585"/>
      <c r="I237" s="1585"/>
      <c r="J237" s="1585"/>
      <c r="K237" s="1585"/>
      <c r="L237" s="1585"/>
    </row>
    <row r="238" spans="1:12" s="1509" customFormat="1">
      <c r="A238" s="1524"/>
      <c r="B238" s="1588"/>
      <c r="C238" s="1520"/>
      <c r="D238" s="1314"/>
      <c r="E238" s="1526"/>
      <c r="F238" s="1585"/>
      <c r="G238" s="1585"/>
      <c r="H238" s="1585"/>
      <c r="I238" s="1585"/>
      <c r="J238" s="1585"/>
      <c r="K238" s="1585"/>
      <c r="L238" s="1585"/>
    </row>
    <row r="239" spans="1:12" s="1509" customFormat="1">
      <c r="A239" s="1524"/>
      <c r="B239" s="1588"/>
      <c r="C239" s="1520"/>
      <c r="D239" s="1314"/>
      <c r="E239" s="1526"/>
      <c r="F239" s="1585"/>
      <c r="G239" s="1585"/>
      <c r="H239" s="1585"/>
      <c r="I239" s="1585"/>
      <c r="J239" s="1585"/>
      <c r="K239" s="1585"/>
      <c r="L239" s="1585"/>
    </row>
    <row r="240" spans="1:12" s="1509" customFormat="1">
      <c r="A240" s="1524"/>
      <c r="B240" s="1588"/>
      <c r="C240" s="1520"/>
      <c r="D240" s="1314"/>
      <c r="E240" s="1526"/>
      <c r="F240" s="1585"/>
      <c r="G240" s="1585"/>
      <c r="H240" s="1585"/>
      <c r="I240" s="1585"/>
      <c r="J240" s="1585"/>
      <c r="K240" s="1585"/>
      <c r="L240" s="1585"/>
    </row>
    <row r="241" spans="1:12" s="1509" customFormat="1">
      <c r="A241" s="1524"/>
      <c r="B241" s="1588"/>
      <c r="C241" s="1520"/>
      <c r="D241" s="1314"/>
      <c r="E241" s="1526"/>
      <c r="F241" s="1585"/>
      <c r="G241" s="1585"/>
      <c r="H241" s="1585"/>
      <c r="I241" s="1585"/>
      <c r="J241" s="1585"/>
      <c r="K241" s="1585"/>
      <c r="L241" s="1585"/>
    </row>
    <row r="242" spans="1:12" s="1509" customFormat="1">
      <c r="A242" s="1524"/>
      <c r="B242" s="1588"/>
      <c r="C242" s="1520"/>
      <c r="D242" s="1314"/>
      <c r="E242" s="1526"/>
      <c r="F242" s="1585"/>
      <c r="G242" s="1585"/>
      <c r="H242" s="1585"/>
      <c r="I242" s="1585"/>
      <c r="J242" s="1585"/>
      <c r="K242" s="1585"/>
      <c r="L242" s="1585"/>
    </row>
    <row r="243" spans="1:12" s="1509" customFormat="1">
      <c r="A243" s="1524"/>
      <c r="B243" s="1588"/>
      <c r="C243" s="1520"/>
      <c r="D243" s="1314"/>
      <c r="E243" s="1526"/>
      <c r="F243" s="1585"/>
      <c r="G243" s="1585"/>
      <c r="H243" s="1585"/>
      <c r="I243" s="1585"/>
      <c r="J243" s="1585"/>
      <c r="K243" s="1585"/>
      <c r="L243" s="1585"/>
    </row>
    <row r="244" spans="1:12" s="1509" customFormat="1">
      <c r="A244" s="1524"/>
      <c r="B244" s="1588"/>
      <c r="C244" s="1520"/>
      <c r="D244" s="1314"/>
      <c r="E244" s="1526"/>
      <c r="F244" s="1585"/>
      <c r="G244" s="1585"/>
      <c r="H244" s="1585"/>
      <c r="I244" s="1585"/>
      <c r="J244" s="1585"/>
      <c r="K244" s="1585"/>
      <c r="L244" s="1585"/>
    </row>
    <row r="245" spans="1:12" s="1509" customFormat="1">
      <c r="A245" s="1524"/>
      <c r="B245" s="1588"/>
      <c r="C245" s="1520"/>
      <c r="D245" s="1314"/>
      <c r="E245" s="1526"/>
      <c r="F245" s="1585"/>
      <c r="G245" s="1585"/>
      <c r="H245" s="1585"/>
      <c r="I245" s="1585"/>
      <c r="J245" s="1585"/>
      <c r="K245" s="1585"/>
      <c r="L245" s="1585"/>
    </row>
    <row r="246" spans="1:12" s="1509" customFormat="1">
      <c r="A246" s="1524"/>
      <c r="B246" s="1588"/>
      <c r="C246" s="1520"/>
      <c r="D246" s="1314"/>
      <c r="E246" s="1526"/>
      <c r="F246" s="1585"/>
      <c r="G246" s="1585"/>
      <c r="H246" s="1585"/>
      <c r="I246" s="1585"/>
      <c r="J246" s="1585"/>
      <c r="K246" s="1585"/>
      <c r="L246" s="1585"/>
    </row>
    <row r="247" spans="1:12" s="1509" customFormat="1">
      <c r="A247" s="1524"/>
      <c r="B247" s="1588"/>
      <c r="C247" s="1520"/>
      <c r="D247" s="1314"/>
      <c r="E247" s="1526"/>
      <c r="F247" s="1585"/>
      <c r="G247" s="1585"/>
      <c r="H247" s="1585"/>
      <c r="I247" s="1585"/>
      <c r="J247" s="1585"/>
      <c r="K247" s="1585"/>
      <c r="L247" s="1585"/>
    </row>
    <row r="248" spans="1:12" s="1509" customFormat="1">
      <c r="A248" s="1524"/>
      <c r="B248" s="1588"/>
      <c r="C248" s="1520"/>
      <c r="D248" s="1314"/>
      <c r="E248" s="1526"/>
      <c r="F248" s="1585"/>
      <c r="G248" s="1585"/>
      <c r="H248" s="1585"/>
      <c r="I248" s="1585"/>
      <c r="J248" s="1585"/>
      <c r="K248" s="1585"/>
      <c r="L248" s="1585"/>
    </row>
    <row r="249" spans="1:12" s="1509" customFormat="1">
      <c r="A249" s="1524"/>
      <c r="B249" s="1588"/>
      <c r="C249" s="1520"/>
      <c r="D249" s="1314"/>
      <c r="E249" s="1526"/>
      <c r="F249" s="1585"/>
      <c r="G249" s="1585"/>
      <c r="H249" s="1585"/>
      <c r="I249" s="1585"/>
      <c r="J249" s="1585"/>
      <c r="K249" s="1585"/>
      <c r="L249" s="1585"/>
    </row>
    <row r="250" spans="1:12" s="1509" customFormat="1">
      <c r="A250" s="1524"/>
      <c r="B250" s="1588"/>
      <c r="C250" s="1520"/>
      <c r="D250" s="1314"/>
      <c r="E250" s="1526"/>
      <c r="F250" s="1585"/>
      <c r="G250" s="1585"/>
      <c r="H250" s="1585"/>
      <c r="I250" s="1585"/>
      <c r="J250" s="1585"/>
      <c r="K250" s="1585"/>
      <c r="L250" s="1585"/>
    </row>
    <row r="251" spans="1:12" s="1509" customFormat="1">
      <c r="A251" s="1524"/>
      <c r="B251" s="1588"/>
      <c r="C251" s="1520"/>
      <c r="D251" s="1314"/>
      <c r="E251" s="1526"/>
      <c r="F251" s="1585"/>
      <c r="G251" s="1585"/>
      <c r="H251" s="1585"/>
      <c r="I251" s="1585"/>
      <c r="J251" s="1585"/>
      <c r="K251" s="1585"/>
      <c r="L251" s="1585"/>
    </row>
    <row r="252" spans="1:12" s="1509" customFormat="1">
      <c r="A252" s="1524"/>
      <c r="B252" s="1588"/>
      <c r="C252" s="1520"/>
      <c r="D252" s="1314"/>
      <c r="E252" s="1526"/>
      <c r="F252" s="1585"/>
      <c r="G252" s="1585"/>
      <c r="H252" s="1585"/>
      <c r="I252" s="1585"/>
      <c r="J252" s="1585"/>
      <c r="K252" s="1585"/>
      <c r="L252" s="1585"/>
    </row>
    <row r="253" spans="1:12" s="1509" customFormat="1">
      <c r="A253" s="1524"/>
      <c r="B253" s="1588"/>
      <c r="C253" s="1520"/>
      <c r="D253" s="1314"/>
      <c r="E253" s="1526"/>
      <c r="F253" s="1585"/>
      <c r="G253" s="1585"/>
      <c r="H253" s="1585"/>
      <c r="I253" s="1585"/>
      <c r="J253" s="1585"/>
      <c r="K253" s="1585"/>
      <c r="L253" s="1585"/>
    </row>
    <row r="254" spans="1:12" s="1509" customFormat="1">
      <c r="A254" s="1524"/>
      <c r="B254" s="1588"/>
      <c r="C254" s="1520"/>
      <c r="D254" s="1314"/>
      <c r="E254" s="1526"/>
      <c r="F254" s="1585"/>
      <c r="G254" s="1585"/>
      <c r="H254" s="1585"/>
      <c r="I254" s="1585"/>
      <c r="J254" s="1585"/>
      <c r="K254" s="1585"/>
      <c r="L254" s="1585"/>
    </row>
    <row r="255" spans="1:12" s="1509" customFormat="1">
      <c r="A255" s="1524"/>
      <c r="B255" s="1588"/>
      <c r="C255" s="1520"/>
      <c r="D255" s="1314"/>
      <c r="E255" s="1526"/>
      <c r="F255" s="1585"/>
      <c r="G255" s="1585"/>
      <c r="H255" s="1585"/>
      <c r="I255" s="1585"/>
      <c r="J255" s="1585"/>
      <c r="K255" s="1585"/>
      <c r="L255" s="1585"/>
    </row>
    <row r="256" spans="1:12" s="1509" customFormat="1">
      <c r="A256" s="1524"/>
      <c r="B256" s="1588"/>
      <c r="C256" s="1520"/>
      <c r="D256" s="1314"/>
      <c r="E256" s="1526"/>
      <c r="F256" s="1585"/>
      <c r="G256" s="1585"/>
      <c r="H256" s="1585"/>
      <c r="I256" s="1585"/>
      <c r="J256" s="1585"/>
      <c r="K256" s="1585"/>
      <c r="L256" s="1585"/>
    </row>
    <row r="257" spans="1:12" s="1509" customFormat="1">
      <c r="A257" s="1524"/>
      <c r="B257" s="1588"/>
      <c r="C257" s="1520"/>
      <c r="D257" s="1314"/>
      <c r="E257" s="1526"/>
      <c r="F257" s="1585"/>
      <c r="G257" s="1585"/>
      <c r="H257" s="1585"/>
      <c r="I257" s="1585"/>
      <c r="J257" s="1585"/>
      <c r="K257" s="1585"/>
      <c r="L257" s="1585"/>
    </row>
    <row r="258" spans="1:12" s="1509" customFormat="1">
      <c r="A258" s="1524"/>
      <c r="B258" s="1588"/>
      <c r="C258" s="1520"/>
      <c r="D258" s="1314"/>
      <c r="E258" s="1526"/>
      <c r="F258" s="1585"/>
      <c r="G258" s="1585"/>
      <c r="H258" s="1585"/>
      <c r="I258" s="1585"/>
      <c r="J258" s="1585"/>
      <c r="K258" s="1585"/>
      <c r="L258" s="1585"/>
    </row>
    <row r="259" spans="1:12" s="1509" customFormat="1">
      <c r="A259" s="1524"/>
      <c r="B259" s="1588"/>
      <c r="C259" s="1520"/>
      <c r="D259" s="1314"/>
      <c r="E259" s="1526"/>
      <c r="F259" s="1585"/>
      <c r="G259" s="1585"/>
      <c r="H259" s="1585"/>
      <c r="I259" s="1585"/>
      <c r="J259" s="1585"/>
      <c r="K259" s="1585"/>
      <c r="L259" s="1585"/>
    </row>
    <row r="260" spans="1:12" s="1509" customFormat="1">
      <c r="A260" s="1524"/>
      <c r="B260" s="1588"/>
      <c r="C260" s="1520"/>
      <c r="D260" s="1314"/>
      <c r="E260" s="1526"/>
      <c r="F260" s="1585"/>
      <c r="G260" s="1585"/>
      <c r="H260" s="1585"/>
      <c r="I260" s="1585"/>
      <c r="J260" s="1585"/>
      <c r="K260" s="1585"/>
      <c r="L260" s="1585"/>
    </row>
    <row r="261" spans="1:12" s="1509" customFormat="1">
      <c r="A261" s="1524"/>
      <c r="B261" s="1588"/>
      <c r="C261" s="1520"/>
      <c r="D261" s="1314"/>
      <c r="E261" s="1526"/>
      <c r="F261" s="1585"/>
      <c r="G261" s="1585"/>
      <c r="H261" s="1585"/>
      <c r="I261" s="1585"/>
      <c r="J261" s="1585"/>
      <c r="K261" s="1585"/>
      <c r="L261" s="1585"/>
    </row>
    <row r="262" spans="1:12" s="1509" customFormat="1">
      <c r="A262" s="1524"/>
      <c r="B262" s="1588"/>
      <c r="C262" s="1520"/>
      <c r="D262" s="1314"/>
      <c r="E262" s="1526"/>
      <c r="F262" s="1585"/>
      <c r="G262" s="1585"/>
      <c r="H262" s="1585"/>
      <c r="I262" s="1585"/>
      <c r="J262" s="1585"/>
      <c r="K262" s="1585"/>
      <c r="L262" s="1585"/>
    </row>
    <row r="263" spans="1:12" s="1509" customFormat="1">
      <c r="A263" s="1524"/>
      <c r="B263" s="1588"/>
      <c r="C263" s="1520"/>
      <c r="D263" s="1314"/>
      <c r="E263" s="1526"/>
      <c r="F263" s="1585"/>
      <c r="G263" s="1585"/>
      <c r="H263" s="1585"/>
      <c r="I263" s="1585"/>
      <c r="J263" s="1585"/>
      <c r="K263" s="1585"/>
      <c r="L263" s="1585"/>
    </row>
    <row r="264" spans="1:12" s="1509" customFormat="1">
      <c r="A264" s="1524"/>
      <c r="B264" s="1588"/>
      <c r="C264" s="1520"/>
      <c r="D264" s="1314"/>
      <c r="E264" s="1526"/>
      <c r="F264" s="1585"/>
      <c r="G264" s="1585"/>
      <c r="H264" s="1585"/>
      <c r="I264" s="1585"/>
      <c r="J264" s="1585"/>
      <c r="K264" s="1585"/>
      <c r="L264" s="1585"/>
    </row>
    <row r="265" spans="1:12" s="1509" customFormat="1">
      <c r="A265" s="1524"/>
      <c r="B265" s="1588"/>
      <c r="C265" s="1520"/>
      <c r="D265" s="1314"/>
      <c r="E265" s="1526"/>
      <c r="F265" s="1585"/>
      <c r="G265" s="1585"/>
      <c r="H265" s="1585"/>
      <c r="I265" s="1585"/>
      <c r="J265" s="1585"/>
      <c r="K265" s="1585"/>
      <c r="L265" s="1585"/>
    </row>
    <row r="266" spans="1:12" s="1509" customFormat="1">
      <c r="A266" s="1524"/>
      <c r="B266" s="1588"/>
      <c r="C266" s="1520"/>
      <c r="D266" s="1314"/>
      <c r="E266" s="1526"/>
      <c r="F266" s="1585"/>
      <c r="G266" s="1585"/>
      <c r="H266" s="1585"/>
      <c r="I266" s="1585"/>
      <c r="J266" s="1585"/>
      <c r="K266" s="1585"/>
      <c r="L266" s="1585"/>
    </row>
    <row r="267" spans="1:12" s="1509" customFormat="1">
      <c r="A267" s="1524"/>
      <c r="B267" s="1588"/>
      <c r="C267" s="1520"/>
      <c r="D267" s="1314"/>
      <c r="E267" s="1526"/>
      <c r="F267" s="1585"/>
      <c r="G267" s="1585"/>
      <c r="H267" s="1585"/>
      <c r="I267" s="1585"/>
      <c r="J267" s="1585"/>
      <c r="K267" s="1585"/>
      <c r="L267" s="1585"/>
    </row>
    <row r="268" spans="1:12" s="1509" customFormat="1">
      <c r="A268" s="1524"/>
      <c r="B268" s="1588"/>
      <c r="C268" s="1520"/>
      <c r="D268" s="1314"/>
      <c r="E268" s="1526"/>
      <c r="F268" s="1585"/>
      <c r="G268" s="1585"/>
      <c r="H268" s="1585"/>
      <c r="I268" s="1585"/>
      <c r="J268" s="1585"/>
      <c r="K268" s="1585"/>
      <c r="L268" s="1585"/>
    </row>
    <row r="269" spans="1:12" s="1509" customFormat="1">
      <c r="A269" s="1524"/>
      <c r="B269" s="1588"/>
      <c r="C269" s="1520"/>
      <c r="D269" s="1314"/>
      <c r="E269" s="1526"/>
      <c r="F269" s="1585"/>
      <c r="G269" s="1585"/>
      <c r="H269" s="1585"/>
      <c r="I269" s="1585"/>
      <c r="J269" s="1585"/>
      <c r="K269" s="1585"/>
      <c r="L269" s="1585"/>
    </row>
    <row r="270" spans="1:12" s="1509" customFormat="1">
      <c r="A270" s="1524"/>
      <c r="B270" s="1588"/>
      <c r="C270" s="1520"/>
      <c r="D270" s="1314"/>
      <c r="E270" s="1526"/>
      <c r="F270" s="1585"/>
      <c r="G270" s="1585"/>
      <c r="H270" s="1585"/>
      <c r="I270" s="1585"/>
      <c r="J270" s="1585"/>
      <c r="K270" s="1585"/>
      <c r="L270" s="1585"/>
    </row>
    <row r="271" spans="1:12" s="1509" customFormat="1">
      <c r="A271" s="1524"/>
      <c r="B271" s="1588"/>
      <c r="C271" s="1520"/>
      <c r="D271" s="1314"/>
      <c r="E271" s="1526"/>
      <c r="F271" s="1585"/>
      <c r="G271" s="1585"/>
      <c r="H271" s="1585"/>
      <c r="I271" s="1585"/>
      <c r="J271" s="1585"/>
      <c r="K271" s="1585"/>
      <c r="L271" s="1585"/>
    </row>
    <row r="272" spans="1:12" s="1509" customFormat="1">
      <c r="A272" s="1524"/>
      <c r="B272" s="1588"/>
      <c r="C272" s="1520"/>
      <c r="D272" s="1314"/>
      <c r="E272" s="1526"/>
      <c r="F272" s="1585"/>
      <c r="G272" s="1585"/>
      <c r="H272" s="1585"/>
      <c r="I272" s="1585"/>
      <c r="J272" s="1585"/>
      <c r="K272" s="1585"/>
      <c r="L272" s="1585"/>
    </row>
    <row r="273" spans="1:12" s="1509" customFormat="1">
      <c r="A273" s="1524"/>
      <c r="B273" s="1588"/>
      <c r="C273" s="1520"/>
      <c r="D273" s="1314"/>
      <c r="E273" s="1526"/>
      <c r="F273" s="1585"/>
      <c r="G273" s="1585"/>
      <c r="H273" s="1585"/>
      <c r="I273" s="1585"/>
      <c r="J273" s="1585"/>
      <c r="K273" s="1585"/>
      <c r="L273" s="1585"/>
    </row>
    <row r="274" spans="1:12" s="1509" customFormat="1">
      <c r="A274" s="1524"/>
      <c r="B274" s="1588"/>
      <c r="C274" s="1520"/>
      <c r="D274" s="1314"/>
      <c r="E274" s="1526"/>
      <c r="F274" s="1585"/>
      <c r="G274" s="1585"/>
      <c r="H274" s="1585"/>
      <c r="I274" s="1585"/>
      <c r="J274" s="1585"/>
      <c r="K274" s="1585"/>
      <c r="L274" s="1585"/>
    </row>
    <row r="275" spans="1:12" s="1509" customFormat="1">
      <c r="A275" s="1524"/>
      <c r="B275" s="1588"/>
      <c r="C275" s="1520"/>
      <c r="D275" s="1314"/>
      <c r="E275" s="1526"/>
      <c r="F275" s="1585"/>
      <c r="G275" s="1585"/>
      <c r="H275" s="1585"/>
      <c r="I275" s="1585"/>
      <c r="J275" s="1585"/>
      <c r="K275" s="1585"/>
      <c r="L275" s="1585"/>
    </row>
    <row r="276" spans="1:12" s="1509" customFormat="1">
      <c r="A276" s="1524"/>
      <c r="B276" s="1588"/>
      <c r="C276" s="1520"/>
      <c r="D276" s="1314"/>
      <c r="E276" s="1526"/>
      <c r="F276" s="1585"/>
      <c r="G276" s="1585"/>
      <c r="H276" s="1585"/>
      <c r="I276" s="1585"/>
      <c r="J276" s="1585"/>
      <c r="K276" s="1585"/>
      <c r="L276" s="1585"/>
    </row>
    <row r="277" spans="1:12" s="1509" customFormat="1">
      <c r="A277" s="1524"/>
      <c r="B277" s="1588"/>
      <c r="C277" s="1520"/>
      <c r="D277" s="1314"/>
      <c r="E277" s="1526"/>
      <c r="F277" s="1585"/>
      <c r="G277" s="1585"/>
      <c r="H277" s="1585"/>
      <c r="I277" s="1585"/>
      <c r="J277" s="1585"/>
      <c r="K277" s="1585"/>
      <c r="L277" s="1585"/>
    </row>
    <row r="278" spans="1:12" s="1509" customFormat="1">
      <c r="A278" s="1524"/>
      <c r="B278" s="1588"/>
      <c r="C278" s="1520"/>
      <c r="D278" s="1314"/>
      <c r="E278" s="1526"/>
      <c r="F278" s="1585"/>
      <c r="G278" s="1585"/>
      <c r="H278" s="1585"/>
      <c r="I278" s="1585"/>
      <c r="J278" s="1585"/>
      <c r="K278" s="1585"/>
      <c r="L278" s="1585"/>
    </row>
    <row r="279" spans="1:12" s="1509" customFormat="1">
      <c r="A279" s="1524"/>
      <c r="B279" s="1588"/>
      <c r="C279" s="1520"/>
      <c r="D279" s="1314"/>
      <c r="E279" s="1526"/>
      <c r="F279" s="1585"/>
      <c r="G279" s="1585"/>
      <c r="H279" s="1585"/>
      <c r="I279" s="1585"/>
      <c r="J279" s="1585"/>
      <c r="K279" s="1585"/>
      <c r="L279" s="1585"/>
    </row>
    <row r="280" spans="1:12" s="1509" customFormat="1">
      <c r="A280" s="1524"/>
      <c r="B280" s="1588"/>
      <c r="C280" s="1520"/>
      <c r="D280" s="1314"/>
      <c r="E280" s="1526"/>
      <c r="F280" s="1585"/>
      <c r="G280" s="1585"/>
      <c r="H280" s="1585"/>
      <c r="I280" s="1585"/>
      <c r="J280" s="1585"/>
      <c r="K280" s="1585"/>
      <c r="L280" s="1585"/>
    </row>
    <row r="281" spans="1:12" s="1509" customFormat="1">
      <c r="A281" s="1524"/>
      <c r="B281" s="1588"/>
      <c r="C281" s="1520"/>
      <c r="D281" s="1314"/>
      <c r="E281" s="1526"/>
      <c r="F281" s="1585"/>
      <c r="G281" s="1585"/>
      <c r="H281" s="1585"/>
      <c r="I281" s="1585"/>
      <c r="J281" s="1585"/>
      <c r="K281" s="1585"/>
      <c r="L281" s="1585"/>
    </row>
    <row r="282" spans="1:12" s="1509" customFormat="1">
      <c r="A282" s="1524"/>
      <c r="B282" s="1588"/>
      <c r="C282" s="1520"/>
      <c r="D282" s="1314"/>
      <c r="E282" s="1526"/>
      <c r="F282" s="1585"/>
      <c r="G282" s="1585"/>
      <c r="H282" s="1585"/>
      <c r="I282" s="1585"/>
      <c r="J282" s="1585"/>
      <c r="K282" s="1585"/>
      <c r="L282" s="1585"/>
    </row>
    <row r="283" spans="1:12" s="1509" customFormat="1">
      <c r="A283" s="1524"/>
      <c r="B283" s="1588"/>
      <c r="C283" s="1520"/>
      <c r="D283" s="1314"/>
      <c r="E283" s="1526"/>
      <c r="F283" s="1585"/>
      <c r="G283" s="1585"/>
      <c r="H283" s="1585"/>
      <c r="I283" s="1585"/>
      <c r="J283" s="1585"/>
      <c r="K283" s="1585"/>
      <c r="L283" s="1585"/>
    </row>
    <row r="284" spans="1:12" s="1509" customFormat="1">
      <c r="A284" s="1524"/>
      <c r="B284" s="1588"/>
      <c r="C284" s="1520"/>
      <c r="D284" s="1314"/>
      <c r="E284" s="1526"/>
      <c r="F284" s="1585"/>
      <c r="G284" s="1585"/>
      <c r="H284" s="1585"/>
      <c r="I284" s="1585"/>
      <c r="J284" s="1585"/>
      <c r="K284" s="1585"/>
      <c r="L284" s="1585"/>
    </row>
    <row r="285" spans="1:12" s="1509" customFormat="1">
      <c r="A285" s="1524"/>
      <c r="B285" s="1588"/>
      <c r="C285" s="1520"/>
      <c r="D285" s="1314"/>
      <c r="E285" s="1526"/>
      <c r="F285" s="1585"/>
      <c r="G285" s="1585"/>
      <c r="H285" s="1585"/>
      <c r="I285" s="1585"/>
      <c r="J285" s="1585"/>
      <c r="K285" s="1585"/>
      <c r="L285" s="1585"/>
    </row>
    <row r="286" spans="1:12" s="1509" customFormat="1">
      <c r="A286" s="1524"/>
      <c r="B286" s="1588"/>
      <c r="C286" s="1520"/>
      <c r="D286" s="1314"/>
      <c r="E286" s="1526"/>
      <c r="F286" s="1585"/>
      <c r="G286" s="1585"/>
      <c r="H286" s="1585"/>
      <c r="I286" s="1585"/>
      <c r="J286" s="1585"/>
      <c r="K286" s="1585"/>
      <c r="L286" s="1585"/>
    </row>
    <row r="287" spans="1:12" s="1509" customFormat="1">
      <c r="A287" s="1524"/>
      <c r="B287" s="1588"/>
      <c r="C287" s="1520"/>
      <c r="D287" s="1314"/>
      <c r="E287" s="1526"/>
      <c r="F287" s="1585"/>
      <c r="G287" s="1585"/>
      <c r="H287" s="1585"/>
      <c r="I287" s="1585"/>
      <c r="J287" s="1585"/>
      <c r="K287" s="1585"/>
      <c r="L287" s="1585"/>
    </row>
    <row r="288" spans="1:12" s="1509" customFormat="1">
      <c r="A288" s="1524"/>
      <c r="B288" s="1588"/>
      <c r="C288" s="1520"/>
      <c r="D288" s="1314"/>
      <c r="E288" s="1526"/>
      <c r="F288" s="1585"/>
      <c r="G288" s="1585"/>
      <c r="H288" s="1585"/>
      <c r="I288" s="1585"/>
      <c r="J288" s="1585"/>
      <c r="K288" s="1585"/>
      <c r="L288" s="1585"/>
    </row>
    <row r="289" spans="1:12" s="1509" customFormat="1">
      <c r="A289" s="1524"/>
      <c r="B289" s="1588"/>
      <c r="C289" s="1520"/>
      <c r="D289" s="1314"/>
      <c r="E289" s="1526"/>
      <c r="F289" s="1585"/>
      <c r="G289" s="1585"/>
      <c r="H289" s="1585"/>
      <c r="I289" s="1585"/>
      <c r="J289" s="1585"/>
      <c r="K289" s="1585"/>
      <c r="L289" s="1585"/>
    </row>
    <row r="290" spans="1:12" s="1509" customFormat="1">
      <c r="A290" s="1524"/>
      <c r="B290" s="1588"/>
      <c r="C290" s="1520"/>
      <c r="D290" s="1314"/>
      <c r="E290" s="1526"/>
      <c r="F290" s="1585"/>
      <c r="G290" s="1585"/>
      <c r="H290" s="1585"/>
      <c r="I290" s="1585"/>
      <c r="J290" s="1585"/>
      <c r="K290" s="1585"/>
      <c r="L290" s="1585"/>
    </row>
    <row r="291" spans="1:12" s="1509" customFormat="1">
      <c r="A291" s="1524"/>
      <c r="B291" s="1588"/>
      <c r="C291" s="1520"/>
      <c r="D291" s="1314"/>
      <c r="E291" s="1526"/>
      <c r="F291" s="1585"/>
      <c r="G291" s="1585"/>
      <c r="H291" s="1585"/>
      <c r="I291" s="1585"/>
      <c r="J291" s="1585"/>
      <c r="K291" s="1585"/>
      <c r="L291" s="1585"/>
    </row>
    <row r="292" spans="1:12" s="1509" customFormat="1">
      <c r="A292" s="1524"/>
      <c r="B292" s="1588"/>
      <c r="C292" s="1520"/>
      <c r="D292" s="1314"/>
      <c r="E292" s="1526"/>
      <c r="F292" s="1585"/>
      <c r="G292" s="1585"/>
      <c r="H292" s="1585"/>
      <c r="I292" s="1585"/>
      <c r="J292" s="1585"/>
      <c r="K292" s="1585"/>
      <c r="L292" s="1585"/>
    </row>
    <row r="293" spans="1:12" s="1509" customFormat="1">
      <c r="A293" s="1524"/>
      <c r="B293" s="1588"/>
      <c r="C293" s="1520"/>
      <c r="D293" s="1314"/>
      <c r="E293" s="1526"/>
      <c r="F293" s="1585"/>
      <c r="G293" s="1585"/>
      <c r="H293" s="1585"/>
      <c r="I293" s="1585"/>
      <c r="J293" s="1585"/>
      <c r="K293" s="1585"/>
      <c r="L293" s="1585"/>
    </row>
    <row r="294" spans="1:12" s="1509" customFormat="1">
      <c r="A294" s="1524"/>
      <c r="B294" s="1588"/>
      <c r="C294" s="1520"/>
      <c r="D294" s="1314"/>
      <c r="E294" s="1526"/>
      <c r="F294" s="1585"/>
      <c r="G294" s="1585"/>
      <c r="H294" s="1585"/>
      <c r="I294" s="1585"/>
      <c r="J294" s="1585"/>
      <c r="K294" s="1585"/>
      <c r="L294" s="1585"/>
    </row>
    <row r="295" spans="1:12" s="1509" customFormat="1">
      <c r="A295" s="1524"/>
      <c r="B295" s="1588"/>
      <c r="C295" s="1520"/>
      <c r="D295" s="1314"/>
      <c r="E295" s="1526"/>
      <c r="F295" s="1585"/>
      <c r="G295" s="1585"/>
      <c r="H295" s="1585"/>
      <c r="I295" s="1585"/>
      <c r="J295" s="1585"/>
      <c r="K295" s="1585"/>
      <c r="L295" s="1585"/>
    </row>
    <row r="296" spans="1:12" s="1509" customFormat="1">
      <c r="A296" s="1524"/>
      <c r="B296" s="1588"/>
      <c r="C296" s="1520"/>
      <c r="D296" s="1314"/>
      <c r="E296" s="1526"/>
      <c r="F296" s="1585"/>
      <c r="G296" s="1585"/>
      <c r="H296" s="1585"/>
      <c r="I296" s="1585"/>
      <c r="J296" s="1585"/>
      <c r="K296" s="1585"/>
      <c r="L296" s="1585"/>
    </row>
    <row r="297" spans="1:12" s="1509" customFormat="1">
      <c r="A297" s="1524"/>
      <c r="B297" s="1588"/>
      <c r="C297" s="1520"/>
      <c r="D297" s="1314"/>
      <c r="E297" s="1526"/>
      <c r="F297" s="1585"/>
      <c r="G297" s="1585"/>
      <c r="H297" s="1585"/>
      <c r="I297" s="1585"/>
      <c r="J297" s="1585"/>
      <c r="K297" s="1585"/>
      <c r="L297" s="1585"/>
    </row>
    <row r="298" spans="1:12" s="1509" customFormat="1">
      <c r="A298" s="1524"/>
      <c r="B298" s="1588"/>
      <c r="C298" s="1520"/>
      <c r="D298" s="1314"/>
      <c r="E298" s="1526"/>
      <c r="F298" s="1585"/>
      <c r="G298" s="1585"/>
      <c r="H298" s="1585"/>
      <c r="I298" s="1585"/>
      <c r="J298" s="1585"/>
      <c r="K298" s="1585"/>
      <c r="L298" s="1585"/>
    </row>
    <row r="299" spans="1:12" s="1509" customFormat="1">
      <c r="A299" s="1524"/>
      <c r="B299" s="1588"/>
      <c r="C299" s="1520"/>
      <c r="D299" s="1314"/>
      <c r="E299" s="1526"/>
      <c r="F299" s="1585"/>
      <c r="G299" s="1585"/>
      <c r="H299" s="1585"/>
      <c r="I299" s="1585"/>
      <c r="J299" s="1585"/>
      <c r="K299" s="1585"/>
      <c r="L299" s="1585"/>
    </row>
    <row r="300" spans="1:12" s="1509" customFormat="1">
      <c r="A300" s="1524"/>
      <c r="B300" s="1588"/>
      <c r="C300" s="1520"/>
      <c r="D300" s="1314"/>
      <c r="E300" s="1526"/>
      <c r="F300" s="1585"/>
      <c r="G300" s="1585"/>
      <c r="H300" s="1585"/>
      <c r="I300" s="1585"/>
      <c r="J300" s="1585"/>
      <c r="K300" s="1585"/>
      <c r="L300" s="1585"/>
    </row>
    <row r="301" spans="1:12" s="1509" customFormat="1">
      <c r="A301" s="1524"/>
      <c r="B301" s="1588"/>
      <c r="C301" s="1520"/>
      <c r="D301" s="1314"/>
      <c r="E301" s="1526"/>
      <c r="F301" s="1585"/>
      <c r="G301" s="1585"/>
      <c r="H301" s="1585"/>
      <c r="I301" s="1585"/>
      <c r="J301" s="1585"/>
      <c r="K301" s="1585"/>
      <c r="L301" s="1585"/>
    </row>
    <row r="302" spans="1:12" s="1509" customFormat="1">
      <c r="A302" s="1524"/>
      <c r="B302" s="1588"/>
      <c r="C302" s="1520"/>
      <c r="D302" s="1314"/>
      <c r="E302" s="1526"/>
      <c r="F302" s="1585"/>
      <c r="G302" s="1585"/>
      <c r="H302" s="1585"/>
      <c r="I302" s="1585"/>
      <c r="J302" s="1585"/>
      <c r="K302" s="1585"/>
      <c r="L302" s="1585"/>
    </row>
    <row r="303" spans="1:12" s="1509" customFormat="1">
      <c r="A303" s="1524"/>
      <c r="B303" s="1588"/>
      <c r="C303" s="1520"/>
      <c r="D303" s="1314"/>
      <c r="E303" s="1526"/>
      <c r="F303" s="1585"/>
      <c r="G303" s="1585"/>
      <c r="H303" s="1585"/>
      <c r="I303" s="1585"/>
      <c r="J303" s="1585"/>
      <c r="K303" s="1585"/>
      <c r="L303" s="1585"/>
    </row>
    <row r="304" spans="1:12" s="1509" customFormat="1">
      <c r="A304" s="1524"/>
      <c r="B304" s="1588"/>
      <c r="C304" s="1520"/>
      <c r="D304" s="1314"/>
      <c r="E304" s="1526"/>
      <c r="F304" s="1585"/>
      <c r="G304" s="1585"/>
      <c r="H304" s="1585"/>
      <c r="I304" s="1585"/>
      <c r="J304" s="1585"/>
      <c r="K304" s="1585"/>
      <c r="L304" s="1585"/>
    </row>
    <row r="305" spans="1:12" s="1509" customFormat="1">
      <c r="A305" s="1524"/>
      <c r="B305" s="1588"/>
      <c r="C305" s="1520"/>
      <c r="D305" s="1314"/>
      <c r="E305" s="1526"/>
      <c r="F305" s="1585"/>
      <c r="G305" s="1585"/>
      <c r="H305" s="1585"/>
      <c r="I305" s="1585"/>
      <c r="J305" s="1585"/>
      <c r="K305" s="1585"/>
      <c r="L305" s="1585"/>
    </row>
    <row r="306" spans="1:12" s="1509" customFormat="1">
      <c r="A306" s="1524"/>
      <c r="B306" s="1588"/>
      <c r="C306" s="1520"/>
      <c r="D306" s="1314"/>
      <c r="E306" s="1526"/>
      <c r="F306" s="1585"/>
      <c r="G306" s="1585"/>
      <c r="H306" s="1585"/>
      <c r="I306" s="1585"/>
      <c r="J306" s="1585"/>
      <c r="K306" s="1585"/>
      <c r="L306" s="1585"/>
    </row>
    <row r="307" spans="1:12" s="1509" customFormat="1">
      <c r="A307" s="1524"/>
      <c r="B307" s="1588"/>
      <c r="C307" s="1520"/>
      <c r="D307" s="1314"/>
      <c r="E307" s="1526"/>
      <c r="F307" s="1585"/>
      <c r="G307" s="1585"/>
      <c r="H307" s="1585"/>
      <c r="I307" s="1585"/>
      <c r="J307" s="1585"/>
      <c r="K307" s="1585"/>
      <c r="L307" s="1585"/>
    </row>
    <row r="308" spans="1:12" s="1509" customFormat="1">
      <c r="A308" s="1524"/>
      <c r="B308" s="1588"/>
      <c r="C308" s="1520"/>
      <c r="D308" s="1314"/>
      <c r="E308" s="1526"/>
      <c r="F308" s="1585"/>
      <c r="G308" s="1585"/>
      <c r="H308" s="1585"/>
      <c r="I308" s="1585"/>
      <c r="J308" s="1585"/>
      <c r="K308" s="1585"/>
      <c r="L308" s="1585"/>
    </row>
    <row r="309" spans="1:12" s="1509" customFormat="1">
      <c r="A309" s="1524"/>
      <c r="B309" s="1588"/>
      <c r="C309" s="1520"/>
      <c r="D309" s="1314"/>
      <c r="E309" s="1526"/>
      <c r="F309" s="1585"/>
      <c r="G309" s="1585"/>
      <c r="H309" s="1585"/>
      <c r="I309" s="1585"/>
      <c r="J309" s="1585"/>
      <c r="K309" s="1585"/>
      <c r="L309" s="1585"/>
    </row>
    <row r="310" spans="1:12" s="1509" customFormat="1">
      <c r="A310" s="1524"/>
      <c r="B310" s="1588"/>
      <c r="C310" s="1520"/>
      <c r="D310" s="1314"/>
      <c r="E310" s="1526"/>
      <c r="F310" s="1585"/>
      <c r="G310" s="1585"/>
      <c r="H310" s="1585"/>
      <c r="I310" s="1585"/>
      <c r="J310" s="1585"/>
      <c r="K310" s="1585"/>
      <c r="L310" s="1585"/>
    </row>
    <row r="311" spans="1:12" s="1509" customFormat="1">
      <c r="A311" s="1524"/>
      <c r="B311" s="1588"/>
      <c r="C311" s="1520"/>
      <c r="D311" s="1314"/>
      <c r="E311" s="1526"/>
      <c r="F311" s="1585"/>
      <c r="G311" s="1585"/>
      <c r="H311" s="1585"/>
      <c r="I311" s="1585"/>
      <c r="J311" s="1585"/>
      <c r="K311" s="1585"/>
      <c r="L311" s="1585"/>
    </row>
    <row r="312" spans="1:12" s="1509" customFormat="1">
      <c r="A312" s="1524"/>
      <c r="B312" s="1588"/>
      <c r="C312" s="1520"/>
      <c r="D312" s="1314"/>
      <c r="E312" s="1526"/>
      <c r="F312" s="1585"/>
      <c r="G312" s="1585"/>
      <c r="H312" s="1585"/>
      <c r="I312" s="1585"/>
      <c r="J312" s="1585"/>
      <c r="K312" s="1585"/>
      <c r="L312" s="1585"/>
    </row>
    <row r="313" spans="1:12" s="1509" customFormat="1">
      <c r="A313" s="1524"/>
      <c r="B313" s="1588"/>
      <c r="C313" s="1520"/>
      <c r="D313" s="1314"/>
      <c r="E313" s="1526"/>
      <c r="F313" s="1585"/>
      <c r="G313" s="1585"/>
      <c r="H313" s="1585"/>
      <c r="I313" s="1585"/>
      <c r="J313" s="1585"/>
      <c r="K313" s="1585"/>
      <c r="L313" s="1585"/>
    </row>
    <row r="314" spans="1:12" s="1509" customFormat="1">
      <c r="A314" s="1524"/>
      <c r="B314" s="1588"/>
      <c r="C314" s="1520"/>
      <c r="D314" s="1314"/>
      <c r="E314" s="1526"/>
      <c r="F314" s="1585"/>
      <c r="G314" s="1585"/>
      <c r="H314" s="1585"/>
      <c r="I314" s="1585"/>
      <c r="J314" s="1585"/>
      <c r="K314" s="1585"/>
      <c r="L314" s="1585"/>
    </row>
    <row r="315" spans="1:12" s="1509" customFormat="1">
      <c r="A315" s="1524"/>
      <c r="B315" s="1588"/>
      <c r="C315" s="1520"/>
      <c r="D315" s="1314"/>
      <c r="E315" s="1526"/>
      <c r="F315" s="1585"/>
      <c r="G315" s="1585"/>
      <c r="H315" s="1585"/>
      <c r="I315" s="1585"/>
      <c r="J315" s="1585"/>
      <c r="K315" s="1585"/>
      <c r="L315" s="1585"/>
    </row>
    <row r="316" spans="1:12" s="1509" customFormat="1">
      <c r="A316" s="1524"/>
      <c r="B316" s="1588"/>
      <c r="C316" s="1520"/>
      <c r="D316" s="1314"/>
      <c r="E316" s="1526"/>
      <c r="F316" s="1585"/>
      <c r="G316" s="1585"/>
      <c r="H316" s="1585"/>
      <c r="I316" s="1585"/>
      <c r="J316" s="1585"/>
      <c r="K316" s="1585"/>
      <c r="L316" s="1585"/>
    </row>
    <row r="317" spans="1:12" s="1509" customFormat="1">
      <c r="A317" s="1524"/>
      <c r="B317" s="1588"/>
      <c r="C317" s="1520"/>
      <c r="D317" s="1314"/>
      <c r="E317" s="1526"/>
      <c r="F317" s="1585"/>
      <c r="G317" s="1585"/>
      <c r="H317" s="1585"/>
      <c r="I317" s="1585"/>
      <c r="J317" s="1585"/>
      <c r="K317" s="1585"/>
      <c r="L317" s="1585"/>
    </row>
    <row r="318" spans="1:12" s="1509" customFormat="1">
      <c r="A318" s="1524"/>
      <c r="B318" s="1588"/>
      <c r="C318" s="1520"/>
      <c r="D318" s="1314"/>
      <c r="E318" s="1526"/>
      <c r="F318" s="1585"/>
      <c r="G318" s="1585"/>
      <c r="H318" s="1585"/>
      <c r="I318" s="1585"/>
      <c r="J318" s="1585"/>
      <c r="K318" s="1585"/>
      <c r="L318" s="1585"/>
    </row>
    <row r="319" spans="1:12" s="1509" customFormat="1">
      <c r="A319" s="1524"/>
      <c r="B319" s="1588"/>
      <c r="C319" s="1520"/>
      <c r="D319" s="1314"/>
      <c r="E319" s="1526"/>
      <c r="F319" s="1585"/>
      <c r="G319" s="1585"/>
      <c r="H319" s="1585"/>
      <c r="I319" s="1585"/>
      <c r="J319" s="1585"/>
      <c r="K319" s="1585"/>
      <c r="L319" s="1585"/>
    </row>
    <row r="320" spans="1:12" s="1509" customFormat="1">
      <c r="A320" s="1524"/>
      <c r="B320" s="1588"/>
      <c r="C320" s="1520"/>
      <c r="D320" s="1314"/>
      <c r="E320" s="1526"/>
      <c r="F320" s="1585"/>
      <c r="G320" s="1585"/>
      <c r="H320" s="1585"/>
      <c r="I320" s="1585"/>
      <c r="J320" s="1585"/>
      <c r="K320" s="1585"/>
      <c r="L320" s="1585"/>
    </row>
    <row r="321" spans="1:12" s="1509" customFormat="1">
      <c r="A321" s="1524"/>
      <c r="B321" s="1588"/>
      <c r="C321" s="1520"/>
      <c r="D321" s="1314"/>
      <c r="E321" s="1526"/>
      <c r="F321" s="1585"/>
      <c r="G321" s="1585"/>
      <c r="H321" s="1585"/>
      <c r="I321" s="1585"/>
      <c r="J321" s="1585"/>
      <c r="K321" s="1585"/>
      <c r="L321" s="1585"/>
    </row>
    <row r="322" spans="1:12" s="1509" customFormat="1">
      <c r="A322" s="1524"/>
      <c r="B322" s="1588"/>
      <c r="C322" s="1520"/>
      <c r="D322" s="1314"/>
      <c r="E322" s="1526"/>
      <c r="F322" s="1585"/>
      <c r="G322" s="1585"/>
      <c r="H322" s="1585"/>
      <c r="I322" s="1585"/>
      <c r="J322" s="1585"/>
      <c r="K322" s="1585"/>
      <c r="L322" s="1585"/>
    </row>
    <row r="323" spans="1:12" s="1509" customFormat="1">
      <c r="A323" s="1524"/>
      <c r="B323" s="1588"/>
      <c r="C323" s="1520"/>
      <c r="D323" s="1314"/>
      <c r="E323" s="1526"/>
      <c r="F323" s="1585"/>
      <c r="G323" s="1585"/>
      <c r="H323" s="1585"/>
      <c r="I323" s="1585"/>
      <c r="J323" s="1585"/>
      <c r="K323" s="1585"/>
      <c r="L323" s="1585"/>
    </row>
    <row r="324" spans="1:12" s="1509" customFormat="1">
      <c r="A324" s="1524"/>
      <c r="B324" s="1588"/>
      <c r="C324" s="1520"/>
      <c r="D324" s="1314"/>
      <c r="E324" s="1526"/>
      <c r="F324" s="1585"/>
      <c r="G324" s="1585"/>
      <c r="H324" s="1585"/>
      <c r="I324" s="1585"/>
      <c r="J324" s="1585"/>
      <c r="K324" s="1585"/>
      <c r="L324" s="1585"/>
    </row>
    <row r="325" spans="1:12" s="1509" customFormat="1">
      <c r="A325" s="1524"/>
      <c r="B325" s="1588"/>
      <c r="C325" s="1520"/>
      <c r="D325" s="1314"/>
      <c r="E325" s="1526"/>
      <c r="F325" s="1585"/>
      <c r="G325" s="1585"/>
      <c r="H325" s="1585"/>
      <c r="I325" s="1585"/>
      <c r="J325" s="1585"/>
      <c r="K325" s="1585"/>
      <c r="L325" s="1585"/>
    </row>
    <row r="326" spans="1:12" s="1509" customFormat="1">
      <c r="A326" s="1524"/>
      <c r="B326" s="1588"/>
      <c r="C326" s="1520"/>
      <c r="D326" s="1314"/>
      <c r="E326" s="1526"/>
      <c r="F326" s="1585"/>
      <c r="G326" s="1585"/>
      <c r="H326" s="1585"/>
      <c r="I326" s="1585"/>
      <c r="J326" s="1585"/>
      <c r="K326" s="1585"/>
      <c r="L326" s="1585"/>
    </row>
    <row r="327" spans="1:12" s="1509" customFormat="1">
      <c r="A327" s="1524"/>
      <c r="B327" s="1588"/>
      <c r="C327" s="1520"/>
      <c r="D327" s="1314"/>
      <c r="E327" s="1526"/>
      <c r="F327" s="1585"/>
      <c r="G327" s="1585"/>
      <c r="H327" s="1585"/>
      <c r="I327" s="1585"/>
      <c r="J327" s="1585"/>
      <c r="K327" s="1585"/>
      <c r="L327" s="1585"/>
    </row>
    <row r="328" spans="1:12" s="1509" customFormat="1">
      <c r="A328" s="1524"/>
      <c r="B328" s="1588"/>
      <c r="C328" s="1520"/>
      <c r="D328" s="1314"/>
      <c r="E328" s="1526"/>
      <c r="F328" s="1585"/>
      <c r="G328" s="1585"/>
      <c r="H328" s="1585"/>
      <c r="I328" s="1585"/>
      <c r="J328" s="1585"/>
      <c r="K328" s="1585"/>
      <c r="L328" s="1585"/>
    </row>
    <row r="329" spans="1:12" s="1509" customFormat="1">
      <c r="A329" s="1524"/>
      <c r="B329" s="1588"/>
      <c r="C329" s="1520"/>
      <c r="D329" s="1314"/>
      <c r="E329" s="1526"/>
      <c r="F329" s="1585"/>
      <c r="G329" s="1585"/>
      <c r="H329" s="1585"/>
      <c r="I329" s="1585"/>
      <c r="J329" s="1585"/>
      <c r="K329" s="1585"/>
      <c r="L329" s="1585"/>
    </row>
    <row r="330" spans="1:12" s="1509" customFormat="1">
      <c r="A330" s="1524"/>
      <c r="B330" s="1588"/>
      <c r="C330" s="1520"/>
      <c r="D330" s="1314"/>
      <c r="E330" s="1526"/>
      <c r="F330" s="1585"/>
      <c r="G330" s="1585"/>
      <c r="H330" s="1585"/>
      <c r="I330" s="1585"/>
      <c r="J330" s="1585"/>
      <c r="K330" s="1585"/>
      <c r="L330" s="1585"/>
    </row>
    <row r="331" spans="1:12" s="1509" customFormat="1">
      <c r="A331" s="1524"/>
      <c r="B331" s="1588"/>
      <c r="C331" s="1520"/>
      <c r="D331" s="1314"/>
      <c r="E331" s="1526"/>
      <c r="F331" s="1585"/>
      <c r="G331" s="1585"/>
      <c r="H331" s="1585"/>
      <c r="I331" s="1585"/>
      <c r="J331" s="1585"/>
      <c r="K331" s="1585"/>
      <c r="L331" s="1585"/>
    </row>
    <row r="332" spans="1:12" s="1509" customFormat="1">
      <c r="A332" s="1524"/>
      <c r="B332" s="1588"/>
      <c r="C332" s="1520"/>
      <c r="D332" s="1314"/>
      <c r="E332" s="1526"/>
      <c r="F332" s="1585"/>
      <c r="G332" s="1585"/>
      <c r="H332" s="1585"/>
      <c r="I332" s="1585"/>
      <c r="J332" s="1585"/>
      <c r="K332" s="1585"/>
      <c r="L332" s="1585"/>
    </row>
    <row r="333" spans="1:12" s="1509" customFormat="1">
      <c r="A333" s="1524"/>
      <c r="B333" s="1588"/>
      <c r="C333" s="1520"/>
      <c r="D333" s="1314"/>
      <c r="E333" s="1526"/>
      <c r="F333" s="1585"/>
      <c r="G333" s="1585"/>
      <c r="H333" s="1585"/>
      <c r="I333" s="1585"/>
      <c r="J333" s="1585"/>
      <c r="K333" s="1585"/>
      <c r="L333" s="1585"/>
    </row>
    <row r="334" spans="1:12" s="1509" customFormat="1">
      <c r="A334" s="1524"/>
      <c r="B334" s="1588"/>
      <c r="C334" s="1520"/>
      <c r="D334" s="1314"/>
      <c r="E334" s="1526"/>
      <c r="F334" s="1585"/>
      <c r="G334" s="1585"/>
      <c r="H334" s="1585"/>
      <c r="I334" s="1585"/>
      <c r="J334" s="1585"/>
      <c r="K334" s="1585"/>
      <c r="L334" s="1585"/>
    </row>
    <row r="335" spans="1:12" s="1509" customFormat="1">
      <c r="A335" s="1524"/>
      <c r="B335" s="1588"/>
      <c r="C335" s="1520"/>
      <c r="D335" s="1314"/>
      <c r="E335" s="1526"/>
      <c r="F335" s="1585"/>
      <c r="G335" s="1585"/>
      <c r="H335" s="1585"/>
      <c r="I335" s="1585"/>
      <c r="J335" s="1585"/>
      <c r="K335" s="1585"/>
      <c r="L335" s="1585"/>
    </row>
    <row r="336" spans="1:12" s="1509" customFormat="1">
      <c r="A336" s="1524"/>
      <c r="B336" s="1588"/>
      <c r="C336" s="1520"/>
      <c r="D336" s="1314"/>
      <c r="E336" s="1526"/>
      <c r="F336" s="1585"/>
      <c r="G336" s="1585"/>
      <c r="H336" s="1585"/>
      <c r="I336" s="1585"/>
      <c r="J336" s="1585"/>
      <c r="K336" s="1585"/>
      <c r="L336" s="1585"/>
    </row>
    <row r="337" spans="1:12" s="1509" customFormat="1">
      <c r="A337" s="1524"/>
      <c r="B337" s="1588"/>
      <c r="C337" s="1520"/>
      <c r="D337" s="1314"/>
      <c r="E337" s="1526"/>
      <c r="F337" s="1585"/>
      <c r="G337" s="1585"/>
      <c r="H337" s="1585"/>
      <c r="I337" s="1585"/>
      <c r="J337" s="1585"/>
      <c r="K337" s="1585"/>
      <c r="L337" s="1585"/>
    </row>
    <row r="338" spans="1:12" s="1509" customFormat="1">
      <c r="A338" s="1524"/>
      <c r="B338" s="1588"/>
      <c r="C338" s="1520"/>
      <c r="D338" s="1314"/>
      <c r="E338" s="1526"/>
      <c r="F338" s="1585"/>
      <c r="G338" s="1585"/>
      <c r="H338" s="1585"/>
      <c r="I338" s="1585"/>
      <c r="J338" s="1585"/>
      <c r="K338" s="1585"/>
      <c r="L338" s="1585"/>
    </row>
    <row r="339" spans="1:12" s="1509" customFormat="1">
      <c r="A339" s="1524"/>
      <c r="B339" s="1588"/>
      <c r="C339" s="1520"/>
      <c r="D339" s="1314"/>
      <c r="E339" s="1526"/>
      <c r="F339" s="1585"/>
      <c r="G339" s="1585"/>
      <c r="H339" s="1585"/>
      <c r="I339" s="1585"/>
      <c r="J339" s="1585"/>
      <c r="K339" s="1585"/>
      <c r="L339" s="1585"/>
    </row>
    <row r="340" spans="1:12" s="1509" customFormat="1">
      <c r="A340" s="1524"/>
      <c r="B340" s="1588"/>
      <c r="C340" s="1520"/>
      <c r="D340" s="1314"/>
      <c r="E340" s="1526"/>
      <c r="F340" s="1585"/>
      <c r="G340" s="1585"/>
      <c r="H340" s="1585"/>
      <c r="I340" s="1585"/>
      <c r="J340" s="1585"/>
      <c r="K340" s="1585"/>
      <c r="L340" s="1585"/>
    </row>
    <row r="341" spans="1:12" s="1509" customFormat="1">
      <c r="A341" s="1524"/>
      <c r="B341" s="1588"/>
      <c r="C341" s="1520"/>
      <c r="D341" s="1314"/>
      <c r="E341" s="1526"/>
      <c r="F341" s="1585"/>
      <c r="G341" s="1585"/>
      <c r="H341" s="1585"/>
      <c r="I341" s="1585"/>
      <c r="J341" s="1585"/>
      <c r="K341" s="1585"/>
      <c r="L341" s="1585"/>
    </row>
    <row r="342" spans="1:12" s="1509" customFormat="1">
      <c r="A342" s="1524"/>
      <c r="B342" s="1588"/>
      <c r="C342" s="1520"/>
      <c r="D342" s="1314"/>
      <c r="E342" s="1526"/>
      <c r="F342" s="1585"/>
      <c r="G342" s="1585"/>
      <c r="H342" s="1585"/>
      <c r="I342" s="1585"/>
      <c r="J342" s="1585"/>
      <c r="K342" s="1585"/>
      <c r="L342" s="1585"/>
    </row>
    <row r="343" spans="1:12" s="1509" customFormat="1">
      <c r="A343" s="1524"/>
      <c r="B343" s="1588"/>
      <c r="C343" s="1520"/>
      <c r="D343" s="1314"/>
      <c r="E343" s="1526"/>
      <c r="F343" s="1585"/>
      <c r="G343" s="1585"/>
      <c r="H343" s="1585"/>
      <c r="I343" s="1585"/>
      <c r="J343" s="1585"/>
      <c r="K343" s="1585"/>
      <c r="L343" s="1585"/>
    </row>
    <row r="344" spans="1:12" s="1509" customFormat="1">
      <c r="A344" s="1524"/>
      <c r="B344" s="1588"/>
      <c r="C344" s="1520"/>
      <c r="D344" s="1314"/>
      <c r="E344" s="1526"/>
      <c r="F344" s="1585"/>
      <c r="G344" s="1585"/>
      <c r="H344" s="1585"/>
      <c r="I344" s="1585"/>
      <c r="J344" s="1585"/>
      <c r="K344" s="1585"/>
      <c r="L344" s="1585"/>
    </row>
    <row r="345" spans="1:12" s="1509" customFormat="1">
      <c r="A345" s="1524"/>
      <c r="B345" s="1588"/>
      <c r="C345" s="1520"/>
      <c r="D345" s="1314"/>
      <c r="E345" s="1526"/>
      <c r="F345" s="1585"/>
      <c r="G345" s="1585"/>
      <c r="H345" s="1585"/>
      <c r="I345" s="1585"/>
      <c r="J345" s="1585"/>
      <c r="K345" s="1585"/>
      <c r="L345" s="1585"/>
    </row>
    <row r="346" spans="1:12" s="1509" customFormat="1">
      <c r="A346" s="1524"/>
      <c r="B346" s="1588"/>
      <c r="C346" s="1520"/>
      <c r="D346" s="1314"/>
      <c r="E346" s="1526"/>
      <c r="F346" s="1585"/>
      <c r="G346" s="1585"/>
      <c r="H346" s="1585"/>
      <c r="I346" s="1585"/>
      <c r="J346" s="1585"/>
      <c r="K346" s="1585"/>
      <c r="L346" s="1585"/>
    </row>
    <row r="347" spans="1:12" s="1509" customFormat="1">
      <c r="A347" s="1524"/>
      <c r="B347" s="1588"/>
      <c r="C347" s="1520"/>
      <c r="D347" s="1314"/>
      <c r="E347" s="1526"/>
      <c r="F347" s="1585"/>
      <c r="G347" s="1585"/>
      <c r="H347" s="1585"/>
      <c r="I347" s="1585"/>
      <c r="J347" s="1585"/>
      <c r="K347" s="1585"/>
      <c r="L347" s="1585"/>
    </row>
    <row r="348" spans="1:12" s="1509" customFormat="1">
      <c r="A348" s="1524"/>
      <c r="B348" s="1588"/>
      <c r="C348" s="1520"/>
      <c r="D348" s="1314"/>
      <c r="E348" s="1526"/>
      <c r="F348" s="1585"/>
      <c r="G348" s="1585"/>
      <c r="H348" s="1585"/>
      <c r="I348" s="1585"/>
      <c r="J348" s="1585"/>
      <c r="K348" s="1585"/>
      <c r="L348" s="1585"/>
    </row>
    <row r="349" spans="1:12" s="1509" customFormat="1">
      <c r="A349" s="1524"/>
      <c r="B349" s="1588"/>
      <c r="C349" s="1520"/>
      <c r="D349" s="1314"/>
      <c r="E349" s="1526"/>
      <c r="F349" s="1585"/>
      <c r="G349" s="1585"/>
      <c r="H349" s="1585"/>
      <c r="I349" s="1585"/>
      <c r="J349" s="1585"/>
      <c r="K349" s="1585"/>
      <c r="L349" s="1585"/>
    </row>
    <row r="350" spans="1:12" s="1509" customFormat="1">
      <c r="A350" s="1524"/>
      <c r="B350" s="1588"/>
      <c r="C350" s="1520"/>
      <c r="D350" s="1314"/>
      <c r="E350" s="1526"/>
      <c r="F350" s="1585"/>
      <c r="G350" s="1585"/>
      <c r="H350" s="1585"/>
      <c r="I350" s="1585"/>
      <c r="J350" s="1585"/>
      <c r="K350" s="1585"/>
      <c r="L350" s="1585"/>
    </row>
    <row r="351" spans="1:12" s="1509" customFormat="1">
      <c r="A351" s="1524"/>
      <c r="B351" s="1588"/>
      <c r="C351" s="1520"/>
      <c r="D351" s="1314"/>
      <c r="E351" s="1526"/>
      <c r="F351" s="1585"/>
      <c r="G351" s="1585"/>
      <c r="H351" s="1585"/>
      <c r="I351" s="1585"/>
      <c r="J351" s="1585"/>
      <c r="K351" s="1585"/>
      <c r="L351" s="1585"/>
    </row>
    <row r="352" spans="1:12" s="1509" customFormat="1">
      <c r="A352" s="1524"/>
      <c r="B352" s="1588"/>
      <c r="C352" s="1520"/>
      <c r="D352" s="1314"/>
      <c r="E352" s="1526"/>
      <c r="F352" s="1585"/>
      <c r="G352" s="1585"/>
      <c r="H352" s="1585"/>
      <c r="I352" s="1585"/>
      <c r="J352" s="1585"/>
      <c r="K352" s="1585"/>
      <c r="L352" s="1585"/>
    </row>
    <row r="353" spans="1:12" s="1509" customFormat="1">
      <c r="A353" s="1524"/>
      <c r="B353" s="1588"/>
      <c r="C353" s="1520"/>
      <c r="D353" s="1314"/>
      <c r="E353" s="1526"/>
      <c r="F353" s="1585"/>
      <c r="G353" s="1585"/>
      <c r="H353" s="1585"/>
      <c r="I353" s="1585"/>
      <c r="J353" s="1585"/>
      <c r="K353" s="1585"/>
      <c r="L353" s="1585"/>
    </row>
    <row r="354" spans="1:12" s="1509" customFormat="1">
      <c r="A354" s="1524"/>
      <c r="B354" s="1588"/>
      <c r="C354" s="1520"/>
      <c r="D354" s="1314"/>
      <c r="E354" s="1526"/>
      <c r="F354" s="1585"/>
      <c r="G354" s="1585"/>
      <c r="H354" s="1585"/>
      <c r="I354" s="1585"/>
      <c r="J354" s="1585"/>
      <c r="K354" s="1585"/>
      <c r="L354" s="1585"/>
    </row>
    <row r="355" spans="1:12" s="1509" customFormat="1">
      <c r="A355" s="1524"/>
      <c r="B355" s="1588"/>
      <c r="C355" s="1520"/>
      <c r="D355" s="1314"/>
      <c r="E355" s="1526"/>
      <c r="F355" s="1585"/>
      <c r="G355" s="1585"/>
      <c r="H355" s="1585"/>
      <c r="I355" s="1585"/>
      <c r="J355" s="1585"/>
      <c r="K355" s="1585"/>
      <c r="L355" s="1585"/>
    </row>
    <row r="356" spans="1:12" s="1509" customFormat="1">
      <c r="A356" s="1524"/>
      <c r="B356" s="1588"/>
      <c r="C356" s="1520"/>
      <c r="D356" s="1314"/>
      <c r="E356" s="1526"/>
      <c r="F356" s="1585"/>
      <c r="G356" s="1585"/>
      <c r="H356" s="1585"/>
      <c r="I356" s="1585"/>
      <c r="J356" s="1585"/>
      <c r="K356" s="1585"/>
      <c r="L356" s="1585"/>
    </row>
    <row r="357" spans="1:12" s="1509" customFormat="1">
      <c r="A357" s="1524"/>
      <c r="B357" s="1588"/>
      <c r="C357" s="1520"/>
      <c r="D357" s="1314"/>
      <c r="E357" s="1526"/>
      <c r="F357" s="1585"/>
      <c r="G357" s="1585"/>
      <c r="H357" s="1585"/>
      <c r="I357" s="1585"/>
      <c r="J357" s="1585"/>
      <c r="K357" s="1585"/>
      <c r="L357" s="1585"/>
    </row>
    <row r="358" spans="1:12" s="1509" customFormat="1">
      <c r="A358" s="1524"/>
      <c r="B358" s="1588"/>
      <c r="C358" s="1520"/>
      <c r="D358" s="1314"/>
      <c r="E358" s="1526"/>
      <c r="F358" s="1585"/>
      <c r="G358" s="1585"/>
      <c r="H358" s="1585"/>
      <c r="I358" s="1585"/>
      <c r="J358" s="1585"/>
      <c r="K358" s="1585"/>
      <c r="L358" s="1585"/>
    </row>
    <row r="359" spans="1:12" s="1509" customFormat="1">
      <c r="A359" s="1524"/>
      <c r="B359" s="1588"/>
      <c r="C359" s="1520"/>
      <c r="D359" s="1314"/>
      <c r="E359" s="1526"/>
      <c r="F359" s="1585"/>
      <c r="G359" s="1585"/>
      <c r="H359" s="1585"/>
      <c r="I359" s="1585"/>
      <c r="J359" s="1585"/>
      <c r="K359" s="1585"/>
      <c r="L359" s="1585"/>
    </row>
    <row r="360" spans="1:12" s="1509" customFormat="1">
      <c r="A360" s="1524"/>
      <c r="B360" s="1588"/>
      <c r="C360" s="1520"/>
      <c r="D360" s="1314"/>
      <c r="E360" s="1526"/>
      <c r="F360" s="1585"/>
      <c r="G360" s="1585"/>
      <c r="H360" s="1585"/>
      <c r="I360" s="1585"/>
      <c r="J360" s="1585"/>
      <c r="K360" s="1585"/>
      <c r="L360" s="1585"/>
    </row>
    <row r="361" spans="1:12" s="1509" customFormat="1">
      <c r="A361" s="1524"/>
      <c r="B361" s="1588"/>
      <c r="C361" s="1520"/>
      <c r="D361" s="1314"/>
      <c r="E361" s="1526"/>
      <c r="F361" s="1585"/>
      <c r="G361" s="1585"/>
      <c r="H361" s="1585"/>
      <c r="I361" s="1585"/>
      <c r="J361" s="1585"/>
      <c r="K361" s="1585"/>
      <c r="L361" s="1585"/>
    </row>
    <row r="362" spans="1:12" s="1509" customFormat="1">
      <c r="A362" s="1524"/>
      <c r="B362" s="1588"/>
      <c r="C362" s="1520"/>
      <c r="D362" s="1314"/>
      <c r="E362" s="1526"/>
      <c r="F362" s="1585"/>
      <c r="G362" s="1585"/>
      <c r="H362" s="1585"/>
      <c r="I362" s="1585"/>
      <c r="J362" s="1585"/>
      <c r="K362" s="1585"/>
      <c r="L362" s="1585"/>
    </row>
    <row r="363" spans="1:12" s="1509" customFormat="1">
      <c r="A363" s="1524"/>
      <c r="B363" s="1588"/>
      <c r="C363" s="1520"/>
      <c r="D363" s="1314"/>
      <c r="E363" s="1526"/>
      <c r="F363" s="1585"/>
      <c r="G363" s="1585"/>
      <c r="H363" s="1585"/>
      <c r="I363" s="1585"/>
      <c r="J363" s="1585"/>
      <c r="K363" s="1585"/>
      <c r="L363" s="1585"/>
    </row>
    <row r="364" spans="1:12" s="1509" customFormat="1">
      <c r="A364" s="1524"/>
      <c r="B364" s="1588"/>
      <c r="C364" s="1520"/>
      <c r="D364" s="1314"/>
      <c r="E364" s="1526"/>
      <c r="F364" s="1585"/>
      <c r="G364" s="1585"/>
      <c r="H364" s="1585"/>
      <c r="I364" s="1585"/>
      <c r="J364" s="1585"/>
      <c r="K364" s="1585"/>
      <c r="L364" s="1585"/>
    </row>
    <row r="365" spans="1:12" s="1509" customFormat="1">
      <c r="A365" s="1524"/>
      <c r="B365" s="1588"/>
      <c r="C365" s="1520"/>
      <c r="D365" s="1314"/>
      <c r="E365" s="1526"/>
      <c r="F365" s="1585"/>
      <c r="G365" s="1585"/>
      <c r="H365" s="1585"/>
      <c r="I365" s="1585"/>
      <c r="J365" s="1585"/>
      <c r="K365" s="1585"/>
      <c r="L365" s="1585"/>
    </row>
    <row r="366" spans="1:12" s="1509" customFormat="1">
      <c r="A366" s="1524"/>
      <c r="B366" s="1588"/>
      <c r="C366" s="1520"/>
      <c r="D366" s="1314"/>
      <c r="E366" s="1526"/>
      <c r="F366" s="1585"/>
      <c r="G366" s="1585"/>
      <c r="H366" s="1585"/>
      <c r="I366" s="1585"/>
      <c r="J366" s="1585"/>
      <c r="K366" s="1585"/>
      <c r="L366" s="1585"/>
    </row>
    <row r="367" spans="1:12" s="1509" customFormat="1">
      <c r="A367" s="1524"/>
      <c r="B367" s="1588"/>
      <c r="C367" s="1520"/>
      <c r="D367" s="1314"/>
      <c r="E367" s="1526"/>
      <c r="F367" s="1585"/>
      <c r="G367" s="1585"/>
      <c r="H367" s="1585"/>
      <c r="I367" s="1585"/>
      <c r="J367" s="1585"/>
      <c r="K367" s="1585"/>
      <c r="L367" s="1585"/>
    </row>
    <row r="368" spans="1:12" s="1509" customFormat="1">
      <c r="A368" s="1524"/>
      <c r="B368" s="1588"/>
      <c r="C368" s="1520"/>
      <c r="D368" s="1314"/>
      <c r="E368" s="1526"/>
      <c r="F368" s="1585"/>
      <c r="G368" s="1585"/>
      <c r="H368" s="1585"/>
      <c r="I368" s="1585"/>
      <c r="J368" s="1585"/>
      <c r="K368" s="1585"/>
      <c r="L368" s="1585"/>
    </row>
    <row r="369" spans="1:12" s="1509" customFormat="1">
      <c r="A369" s="1524"/>
      <c r="B369" s="1588"/>
      <c r="C369" s="1520"/>
      <c r="D369" s="1314"/>
      <c r="E369" s="1526"/>
      <c r="F369" s="1585"/>
      <c r="G369" s="1585"/>
      <c r="H369" s="1585"/>
      <c r="I369" s="1585"/>
      <c r="J369" s="1585"/>
      <c r="K369" s="1585"/>
      <c r="L369" s="1585"/>
    </row>
    <row r="370" spans="1:12" s="1509" customFormat="1">
      <c r="A370" s="1524"/>
      <c r="B370" s="1588"/>
      <c r="C370" s="1520"/>
      <c r="D370" s="1314"/>
      <c r="E370" s="1526"/>
      <c r="F370" s="1585"/>
      <c r="G370" s="1585"/>
      <c r="H370" s="1585"/>
      <c r="I370" s="1585"/>
      <c r="J370" s="1585"/>
      <c r="K370" s="1585"/>
      <c r="L370" s="1585"/>
    </row>
    <row r="371" spans="1:12" s="1509" customFormat="1">
      <c r="A371" s="1524"/>
      <c r="B371" s="1588"/>
      <c r="C371" s="1520"/>
      <c r="D371" s="1314"/>
      <c r="E371" s="1526"/>
      <c r="F371" s="1585"/>
      <c r="G371" s="1585"/>
      <c r="H371" s="1585"/>
      <c r="I371" s="1585"/>
      <c r="J371" s="1585"/>
      <c r="K371" s="1585"/>
      <c r="L371" s="1585"/>
    </row>
    <row r="372" spans="1:12" s="1509" customFormat="1">
      <c r="A372" s="1524"/>
      <c r="B372" s="1588"/>
      <c r="C372" s="1520"/>
      <c r="D372" s="1314"/>
      <c r="E372" s="1526"/>
      <c r="F372" s="1585"/>
      <c r="G372" s="1585"/>
      <c r="H372" s="1585"/>
      <c r="I372" s="1585"/>
      <c r="J372" s="1585"/>
      <c r="K372" s="1585"/>
      <c r="L372" s="1585"/>
    </row>
    <row r="373" spans="1:12" s="1509" customFormat="1">
      <c r="A373" s="1524"/>
      <c r="B373" s="1588"/>
      <c r="C373" s="1520"/>
      <c r="D373" s="1314"/>
      <c r="E373" s="1526"/>
      <c r="F373" s="1585"/>
      <c r="G373" s="1585"/>
      <c r="H373" s="1585"/>
      <c r="I373" s="1585"/>
      <c r="J373" s="1585"/>
      <c r="K373" s="1585"/>
      <c r="L373" s="1585"/>
    </row>
    <row r="374" spans="1:12" s="1509" customFormat="1">
      <c r="A374" s="1524"/>
      <c r="B374" s="1588"/>
      <c r="C374" s="1520"/>
      <c r="D374" s="1314"/>
      <c r="E374" s="1526"/>
      <c r="F374" s="1585"/>
      <c r="G374" s="1585"/>
      <c r="H374" s="1585"/>
      <c r="I374" s="1585"/>
      <c r="J374" s="1585"/>
      <c r="K374" s="1585"/>
      <c r="L374" s="1585"/>
    </row>
    <row r="375" spans="1:12" s="1509" customFormat="1">
      <c r="A375" s="1524"/>
      <c r="B375" s="1588"/>
      <c r="C375" s="1520"/>
      <c r="D375" s="1314"/>
      <c r="E375" s="1526"/>
      <c r="F375" s="1585"/>
      <c r="G375" s="1585"/>
      <c r="H375" s="1585"/>
      <c r="I375" s="1585"/>
      <c r="J375" s="1585"/>
      <c r="K375" s="1585"/>
      <c r="L375" s="1585"/>
    </row>
    <row r="376" spans="1:12" s="1509" customFormat="1">
      <c r="A376" s="1524"/>
      <c r="B376" s="1588"/>
      <c r="C376" s="1520"/>
      <c r="D376" s="1314"/>
      <c r="E376" s="1526"/>
      <c r="F376" s="1585"/>
      <c r="G376" s="1585"/>
      <c r="H376" s="1585"/>
      <c r="I376" s="1585"/>
      <c r="J376" s="1585"/>
      <c r="K376" s="1585"/>
      <c r="L376" s="1585"/>
    </row>
    <row r="377" spans="1:12" s="1509" customFormat="1">
      <c r="A377" s="1524"/>
      <c r="B377" s="1588"/>
      <c r="C377" s="1520"/>
      <c r="D377" s="1314"/>
      <c r="E377" s="1526"/>
      <c r="F377" s="1585"/>
      <c r="G377" s="1585"/>
      <c r="H377" s="1585"/>
      <c r="I377" s="1585"/>
      <c r="J377" s="1585"/>
      <c r="K377" s="1585"/>
      <c r="L377" s="1585"/>
    </row>
    <row r="378" spans="1:12" s="1509" customFormat="1">
      <c r="A378" s="1524"/>
      <c r="B378" s="1588"/>
      <c r="C378" s="1520"/>
      <c r="D378" s="1314"/>
      <c r="E378" s="1526"/>
      <c r="F378" s="1585"/>
      <c r="G378" s="1585"/>
      <c r="H378" s="1585"/>
      <c r="I378" s="1585"/>
      <c r="J378" s="1585"/>
      <c r="K378" s="1585"/>
      <c r="L378" s="1585"/>
    </row>
    <row r="379" spans="1:12" s="1509" customFormat="1">
      <c r="A379" s="1524"/>
      <c r="B379" s="1588"/>
      <c r="C379" s="1520"/>
      <c r="D379" s="1314"/>
      <c r="E379" s="1526"/>
      <c r="F379" s="1585"/>
      <c r="G379" s="1585"/>
      <c r="H379" s="1585"/>
      <c r="I379" s="1585"/>
      <c r="J379" s="1585"/>
      <c r="K379" s="1585"/>
      <c r="L379" s="1585"/>
    </row>
    <row r="380" spans="1:12" s="1509" customFormat="1">
      <c r="A380" s="1524"/>
      <c r="B380" s="1588"/>
      <c r="C380" s="1520"/>
      <c r="D380" s="1314"/>
      <c r="E380" s="1526"/>
      <c r="F380" s="1585"/>
      <c r="G380" s="1585"/>
      <c r="H380" s="1585"/>
      <c r="I380" s="1585"/>
      <c r="J380" s="1585"/>
      <c r="K380" s="1585"/>
      <c r="L380" s="1585"/>
    </row>
    <row r="381" spans="1:12" s="1509" customFormat="1">
      <c r="A381" s="1524"/>
      <c r="B381" s="1588"/>
      <c r="C381" s="1520"/>
      <c r="D381" s="1314"/>
      <c r="E381" s="1526"/>
      <c r="F381" s="1585"/>
      <c r="G381" s="1585"/>
      <c r="H381" s="1585"/>
      <c r="I381" s="1585"/>
      <c r="J381" s="1585"/>
      <c r="K381" s="1585"/>
      <c r="L381" s="1585"/>
    </row>
    <row r="382" spans="1:12" s="1509" customFormat="1">
      <c r="A382" s="1524"/>
      <c r="B382" s="1588"/>
      <c r="C382" s="1520"/>
      <c r="D382" s="1314"/>
      <c r="E382" s="1526"/>
      <c r="F382" s="1585"/>
      <c r="G382" s="1585"/>
      <c r="H382" s="1585"/>
      <c r="I382" s="1585"/>
      <c r="J382" s="1585"/>
      <c r="K382" s="1585"/>
      <c r="L382" s="1585"/>
    </row>
    <row r="383" spans="1:12" s="1509" customFormat="1">
      <c r="A383" s="1524"/>
      <c r="B383" s="1588"/>
      <c r="C383" s="1520"/>
      <c r="D383" s="1314"/>
      <c r="E383" s="1526"/>
      <c r="F383" s="1585"/>
      <c r="G383" s="1585"/>
      <c r="H383" s="1585"/>
      <c r="I383" s="1585"/>
      <c r="J383" s="1585"/>
      <c r="K383" s="1585"/>
      <c r="L383" s="1585"/>
    </row>
    <row r="384" spans="1:12" s="1509" customFormat="1">
      <c r="A384" s="1524"/>
      <c r="B384" s="1588"/>
      <c r="C384" s="1520"/>
      <c r="D384" s="1314"/>
      <c r="E384" s="1526"/>
      <c r="F384" s="1585"/>
      <c r="G384" s="1585"/>
      <c r="H384" s="1585"/>
      <c r="I384" s="1585"/>
      <c r="J384" s="1585"/>
      <c r="K384" s="1585"/>
      <c r="L384" s="1585"/>
    </row>
    <row r="385" spans="1:12" s="1509" customFormat="1">
      <c r="A385" s="1524"/>
      <c r="B385" s="1588"/>
      <c r="C385" s="1520"/>
      <c r="D385" s="1314"/>
      <c r="E385" s="1526"/>
      <c r="F385" s="1585"/>
      <c r="G385" s="1585"/>
      <c r="H385" s="1585"/>
      <c r="I385" s="1585"/>
      <c r="J385" s="1585"/>
      <c r="K385" s="1585"/>
      <c r="L385" s="1585"/>
    </row>
    <row r="386" spans="1:12" s="1509" customFormat="1">
      <c r="A386" s="1524"/>
      <c r="B386" s="1588"/>
      <c r="C386" s="1520"/>
      <c r="D386" s="1314"/>
      <c r="E386" s="1526"/>
      <c r="F386" s="1585"/>
      <c r="G386" s="1585"/>
      <c r="H386" s="1585"/>
      <c r="I386" s="1585"/>
      <c r="J386" s="1585"/>
      <c r="K386" s="1585"/>
      <c r="L386" s="1585"/>
    </row>
    <row r="387" spans="1:12" s="1509" customFormat="1">
      <c r="A387" s="1524"/>
      <c r="B387" s="1588"/>
      <c r="C387" s="1520"/>
      <c r="D387" s="1314"/>
      <c r="E387" s="1526"/>
      <c r="F387" s="1585"/>
      <c r="G387" s="1585"/>
      <c r="H387" s="1585"/>
      <c r="I387" s="1585"/>
      <c r="J387" s="1585"/>
      <c r="K387" s="1585"/>
      <c r="L387" s="1585"/>
    </row>
    <row r="388" spans="1:12" s="1509" customFormat="1">
      <c r="A388" s="1524"/>
      <c r="B388" s="1588"/>
      <c r="C388" s="1520"/>
      <c r="D388" s="1314"/>
      <c r="E388" s="1526"/>
      <c r="F388" s="1585"/>
      <c r="G388" s="1585"/>
      <c r="H388" s="1585"/>
      <c r="I388" s="1585"/>
      <c r="J388" s="1585"/>
      <c r="K388" s="1585"/>
      <c r="L388" s="1585"/>
    </row>
    <row r="389" spans="1:12" s="1509" customFormat="1">
      <c r="A389" s="1524"/>
      <c r="B389" s="1588"/>
      <c r="C389" s="1520"/>
      <c r="D389" s="1314"/>
      <c r="E389" s="1526"/>
      <c r="F389" s="1585"/>
      <c r="G389" s="1585"/>
      <c r="H389" s="1585"/>
      <c r="I389" s="1585"/>
      <c r="J389" s="1585"/>
      <c r="K389" s="1585"/>
      <c r="L389" s="1585"/>
    </row>
    <row r="390" spans="1:12" s="1509" customFormat="1">
      <c r="A390" s="1524"/>
      <c r="B390" s="1588"/>
      <c r="C390" s="1520"/>
      <c r="D390" s="1314"/>
      <c r="E390" s="1526"/>
      <c r="F390" s="1585"/>
      <c r="G390" s="1585"/>
      <c r="H390" s="1585"/>
      <c r="I390" s="1585"/>
      <c r="J390" s="1585"/>
      <c r="K390" s="1585"/>
      <c r="L390" s="1585"/>
    </row>
    <row r="391" spans="1:12" s="1509" customFormat="1">
      <c r="A391" s="1524"/>
      <c r="B391" s="1588"/>
      <c r="C391" s="1520"/>
      <c r="D391" s="1314"/>
      <c r="E391" s="1526"/>
      <c r="F391" s="1585"/>
      <c r="G391" s="1585"/>
      <c r="H391" s="1585"/>
      <c r="I391" s="1585"/>
      <c r="J391" s="1585"/>
      <c r="K391" s="1585"/>
      <c r="L391" s="1585"/>
    </row>
    <row r="392" spans="1:12" s="1509" customFormat="1">
      <c r="A392" s="1524"/>
      <c r="B392" s="1588"/>
      <c r="C392" s="1520"/>
      <c r="D392" s="1314"/>
      <c r="E392" s="1526"/>
      <c r="F392" s="1585"/>
      <c r="G392" s="1585"/>
      <c r="H392" s="1585"/>
      <c r="I392" s="1585"/>
      <c r="J392" s="1585"/>
      <c r="K392" s="1585"/>
      <c r="L392" s="1585"/>
    </row>
    <row r="393" spans="1:12" s="1509" customFormat="1">
      <c r="A393" s="1524"/>
      <c r="B393" s="1588"/>
      <c r="C393" s="1520"/>
      <c r="D393" s="1314"/>
      <c r="E393" s="1526"/>
      <c r="F393" s="1585"/>
      <c r="G393" s="1585"/>
      <c r="H393" s="1585"/>
      <c r="I393" s="1585"/>
      <c r="J393" s="1585"/>
      <c r="K393" s="1585"/>
      <c r="L393" s="1585"/>
    </row>
    <row r="394" spans="1:12" s="1509" customFormat="1">
      <c r="A394" s="1524"/>
      <c r="B394" s="1588"/>
      <c r="C394" s="1520"/>
      <c r="D394" s="1314"/>
      <c r="E394" s="1526"/>
      <c r="F394" s="1585"/>
      <c r="G394" s="1585"/>
      <c r="H394" s="1585"/>
      <c r="I394" s="1585"/>
      <c r="J394" s="1585"/>
      <c r="K394" s="1585"/>
      <c r="L394" s="1585"/>
    </row>
    <row r="395" spans="1:12" s="1509" customFormat="1">
      <c r="A395" s="1524"/>
      <c r="B395" s="1588"/>
      <c r="C395" s="1520"/>
      <c r="D395" s="1314"/>
      <c r="E395" s="1526"/>
      <c r="F395" s="1585"/>
      <c r="G395" s="1585"/>
      <c r="H395" s="1585"/>
      <c r="I395" s="1585"/>
      <c r="J395" s="1585"/>
      <c r="K395" s="1585"/>
      <c r="L395" s="1585"/>
    </row>
    <row r="396" spans="1:12" s="1509" customFormat="1">
      <c r="A396" s="1524"/>
      <c r="B396" s="1588"/>
      <c r="C396" s="1520"/>
      <c r="D396" s="1314"/>
      <c r="E396" s="1526"/>
      <c r="F396" s="1585"/>
      <c r="G396" s="1585"/>
      <c r="H396" s="1585"/>
      <c r="I396" s="1585"/>
      <c r="J396" s="1585"/>
      <c r="K396" s="1585"/>
      <c r="L396" s="1585"/>
    </row>
    <row r="397" spans="1:12" s="1509" customFormat="1">
      <c r="A397" s="1524"/>
      <c r="B397" s="1588"/>
      <c r="C397" s="1520"/>
      <c r="D397" s="1314"/>
      <c r="E397" s="1526"/>
      <c r="F397" s="1585"/>
      <c r="G397" s="1585"/>
      <c r="H397" s="1585"/>
      <c r="I397" s="1585"/>
      <c r="J397" s="1585"/>
      <c r="K397" s="1585"/>
      <c r="L397" s="1585"/>
    </row>
    <row r="398" spans="1:12" s="1509" customFormat="1">
      <c r="A398" s="1524"/>
      <c r="B398" s="1588"/>
      <c r="C398" s="1520"/>
      <c r="D398" s="1314"/>
      <c r="E398" s="1526"/>
      <c r="F398" s="1585"/>
      <c r="G398" s="1585"/>
      <c r="H398" s="1585"/>
      <c r="I398" s="1585"/>
      <c r="J398" s="1585"/>
      <c r="K398" s="1585"/>
      <c r="L398" s="1585"/>
    </row>
    <row r="399" spans="1:12" s="1509" customFormat="1">
      <c r="A399" s="1524"/>
      <c r="B399" s="1588"/>
      <c r="C399" s="1520"/>
      <c r="D399" s="1314"/>
      <c r="E399" s="1526"/>
      <c r="F399" s="1585"/>
      <c r="G399" s="1585"/>
      <c r="H399" s="1585"/>
      <c r="I399" s="1585"/>
      <c r="J399" s="1585"/>
      <c r="K399" s="1585"/>
      <c r="L399" s="1585"/>
    </row>
    <row r="400" spans="1:12" s="1509" customFormat="1">
      <c r="A400" s="1524"/>
      <c r="B400" s="1588"/>
      <c r="C400" s="1520"/>
      <c r="D400" s="1314"/>
      <c r="E400" s="1526"/>
      <c r="F400" s="1585"/>
      <c r="G400" s="1585"/>
      <c r="H400" s="1585"/>
      <c r="I400" s="1585"/>
      <c r="J400" s="1585"/>
      <c r="K400" s="1585"/>
      <c r="L400" s="1585"/>
    </row>
    <row r="401" spans="1:12" s="1509" customFormat="1">
      <c r="A401" s="1524"/>
      <c r="B401" s="1588"/>
      <c r="C401" s="1520"/>
      <c r="D401" s="1314"/>
      <c r="E401" s="1526"/>
      <c r="F401" s="1585"/>
      <c r="G401" s="1585"/>
      <c r="H401" s="1585"/>
      <c r="I401" s="1585"/>
      <c r="J401" s="1585"/>
      <c r="K401" s="1585"/>
      <c r="L401" s="1585"/>
    </row>
    <row r="402" spans="1:12" s="1509" customFormat="1">
      <c r="A402" s="1524"/>
      <c r="B402" s="1588"/>
      <c r="C402" s="1520"/>
      <c r="D402" s="1314"/>
      <c r="E402" s="1526"/>
      <c r="F402" s="1585"/>
      <c r="G402" s="1585"/>
      <c r="H402" s="1585"/>
      <c r="I402" s="1585"/>
      <c r="J402" s="1585"/>
      <c r="K402" s="1585"/>
      <c r="L402" s="1585"/>
    </row>
    <row r="403" spans="1:12" s="1509" customFormat="1">
      <c r="A403" s="1524"/>
      <c r="B403" s="1588"/>
      <c r="C403" s="1520"/>
      <c r="D403" s="1314"/>
      <c r="E403" s="1526"/>
      <c r="F403" s="1585"/>
      <c r="G403" s="1585"/>
      <c r="H403" s="1585"/>
      <c r="I403" s="1585"/>
      <c r="J403" s="1585"/>
      <c r="K403" s="1585"/>
      <c r="L403" s="1585"/>
    </row>
    <row r="404" spans="1:12" s="1509" customFormat="1">
      <c r="A404" s="1524"/>
      <c r="B404" s="1588"/>
      <c r="C404" s="1520"/>
      <c r="D404" s="1314"/>
      <c r="E404" s="1526"/>
      <c r="F404" s="1585"/>
      <c r="G404" s="1585"/>
      <c r="H404" s="1585"/>
      <c r="I404" s="1585"/>
      <c r="J404" s="1585"/>
      <c r="K404" s="1585"/>
      <c r="L404" s="1585"/>
    </row>
    <row r="405" spans="1:12" s="1509" customFormat="1">
      <c r="A405" s="1524"/>
      <c r="B405" s="1588"/>
      <c r="C405" s="1520"/>
      <c r="D405" s="1314"/>
      <c r="E405" s="1526"/>
      <c r="F405" s="1585"/>
      <c r="G405" s="1585"/>
      <c r="H405" s="1585"/>
      <c r="I405" s="1585"/>
      <c r="J405" s="1585"/>
      <c r="K405" s="1585"/>
      <c r="L405" s="1585"/>
    </row>
    <row r="406" spans="1:12" s="1509" customFormat="1">
      <c r="A406" s="1524"/>
      <c r="B406" s="1588"/>
      <c r="C406" s="1520"/>
      <c r="D406" s="1314"/>
      <c r="E406" s="1526"/>
      <c r="F406" s="1585"/>
      <c r="G406" s="1585"/>
      <c r="H406" s="1585"/>
      <c r="I406" s="1585"/>
      <c r="J406" s="1585"/>
      <c r="K406" s="1585"/>
      <c r="L406" s="1585"/>
    </row>
    <row r="407" spans="1:12" s="1509" customFormat="1">
      <c r="A407" s="1524"/>
      <c r="B407" s="1588"/>
      <c r="C407" s="1520"/>
      <c r="D407" s="1314"/>
      <c r="E407" s="1526"/>
      <c r="F407" s="1585"/>
      <c r="G407" s="1585"/>
      <c r="H407" s="1585"/>
      <c r="I407" s="1585"/>
      <c r="J407" s="1585"/>
      <c r="K407" s="1585"/>
      <c r="L407" s="1585"/>
    </row>
    <row r="408" spans="1:12" s="1509" customFormat="1">
      <c r="A408" s="1524"/>
      <c r="B408" s="1588"/>
      <c r="C408" s="1520"/>
      <c r="D408" s="1314"/>
      <c r="E408" s="1526"/>
      <c r="F408" s="1585"/>
      <c r="G408" s="1585"/>
      <c r="H408" s="1585"/>
      <c r="I408" s="1585"/>
      <c r="J408" s="1585"/>
      <c r="K408" s="1585"/>
      <c r="L408" s="1585"/>
    </row>
    <row r="409" spans="1:12" s="1509" customFormat="1">
      <c r="A409" s="1524"/>
      <c r="B409" s="1588"/>
      <c r="C409" s="1520"/>
      <c r="D409" s="1314"/>
      <c r="E409" s="1526"/>
      <c r="F409" s="1585"/>
      <c r="G409" s="1585"/>
      <c r="H409" s="1585"/>
      <c r="I409" s="1585"/>
      <c r="J409" s="1585"/>
      <c r="K409" s="1585"/>
      <c r="L409" s="1585"/>
    </row>
    <row r="410" spans="1:12" s="1509" customFormat="1">
      <c r="A410" s="1524"/>
      <c r="B410" s="1588"/>
      <c r="C410" s="1520"/>
      <c r="D410" s="1314"/>
      <c r="E410" s="1526"/>
      <c r="F410" s="1585"/>
      <c r="G410" s="1585"/>
      <c r="H410" s="1585"/>
      <c r="I410" s="1585"/>
      <c r="J410" s="1585"/>
      <c r="K410" s="1585"/>
      <c r="L410" s="1585"/>
    </row>
    <row r="411" spans="1:12" s="1509" customFormat="1">
      <c r="A411" s="1524"/>
      <c r="B411" s="1588"/>
      <c r="C411" s="1520"/>
      <c r="D411" s="1314"/>
      <c r="E411" s="1526"/>
      <c r="F411" s="1585"/>
      <c r="G411" s="1585"/>
      <c r="H411" s="1585"/>
      <c r="I411" s="1585"/>
      <c r="J411" s="1585"/>
      <c r="K411" s="1585"/>
      <c r="L411" s="1585"/>
    </row>
    <row r="412" spans="1:12" s="1509" customFormat="1">
      <c r="A412" s="1524"/>
      <c r="B412" s="1588"/>
      <c r="C412" s="1520"/>
      <c r="D412" s="1314"/>
      <c r="E412" s="1526"/>
      <c r="F412" s="1585"/>
      <c r="G412" s="1585"/>
      <c r="H412" s="1585"/>
      <c r="I412" s="1585"/>
      <c r="J412" s="1585"/>
      <c r="K412" s="1585"/>
      <c r="L412" s="1585"/>
    </row>
    <row r="413" spans="1:12" s="1509" customFormat="1">
      <c r="A413" s="1524"/>
      <c r="B413" s="1588"/>
      <c r="C413" s="1520"/>
      <c r="D413" s="1314"/>
      <c r="E413" s="1526"/>
      <c r="F413" s="1585"/>
      <c r="G413" s="1585"/>
      <c r="H413" s="1585"/>
      <c r="I413" s="1585"/>
      <c r="J413" s="1585"/>
      <c r="K413" s="1585"/>
      <c r="L413" s="1585"/>
    </row>
    <row r="414" spans="1:12" s="1509" customFormat="1">
      <c r="A414" s="1524"/>
      <c r="B414" s="1588"/>
      <c r="C414" s="1520"/>
      <c r="D414" s="1314"/>
      <c r="E414" s="1526"/>
      <c r="F414" s="1585"/>
      <c r="G414" s="1585"/>
      <c r="H414" s="1585"/>
      <c r="I414" s="1585"/>
      <c r="J414" s="1585"/>
      <c r="K414" s="1585"/>
      <c r="L414" s="1585"/>
    </row>
    <row r="415" spans="1:12" s="1509" customFormat="1">
      <c r="A415" s="1524"/>
      <c r="B415" s="1588"/>
      <c r="C415" s="1520"/>
      <c r="D415" s="1314"/>
      <c r="E415" s="1526"/>
      <c r="F415" s="1585"/>
      <c r="G415" s="1585"/>
      <c r="H415" s="1585"/>
      <c r="I415" s="1585"/>
      <c r="J415" s="1585"/>
      <c r="K415" s="1585"/>
      <c r="L415" s="1585"/>
    </row>
    <row r="416" spans="1:12" s="1509" customFormat="1">
      <c r="A416" s="1524"/>
      <c r="B416" s="1588"/>
      <c r="C416" s="1520"/>
      <c r="D416" s="1314"/>
      <c r="E416" s="1526"/>
      <c r="F416" s="1585"/>
      <c r="G416" s="1585"/>
      <c r="H416" s="1585"/>
      <c r="I416" s="1585"/>
      <c r="J416" s="1585"/>
      <c r="K416" s="1585"/>
      <c r="L416" s="1585"/>
    </row>
    <row r="417" spans="1:12" s="1509" customFormat="1">
      <c r="A417" s="1524"/>
      <c r="B417" s="1588"/>
      <c r="C417" s="1520"/>
      <c r="D417" s="1314"/>
      <c r="E417" s="1526"/>
      <c r="F417" s="1585"/>
      <c r="G417" s="1585"/>
      <c r="H417" s="1585"/>
      <c r="I417" s="1585"/>
      <c r="J417" s="1585"/>
      <c r="K417" s="1585"/>
      <c r="L417" s="1585"/>
    </row>
    <row r="418" spans="1:12" s="1509" customFormat="1">
      <c r="A418" s="1524"/>
      <c r="B418" s="1588"/>
      <c r="C418" s="1520"/>
      <c r="D418" s="1314"/>
      <c r="E418" s="1526"/>
      <c r="F418" s="1585"/>
      <c r="G418" s="1585"/>
      <c r="H418" s="1585"/>
      <c r="I418" s="1585"/>
      <c r="J418" s="1585"/>
      <c r="K418" s="1585"/>
      <c r="L418" s="1585"/>
    </row>
    <row r="419" spans="1:12" s="1509" customFormat="1">
      <c r="A419" s="1524"/>
      <c r="B419" s="1588"/>
      <c r="C419" s="1520"/>
      <c r="D419" s="1314"/>
      <c r="E419" s="1526"/>
      <c r="F419" s="1585"/>
      <c r="G419" s="1585"/>
      <c r="H419" s="1585"/>
      <c r="I419" s="1585"/>
      <c r="J419" s="1585"/>
      <c r="K419" s="1585"/>
      <c r="L419" s="1585"/>
    </row>
    <row r="420" spans="1:12" s="1509" customFormat="1">
      <c r="A420" s="1524"/>
      <c r="B420" s="1588"/>
      <c r="C420" s="1520"/>
      <c r="D420" s="1314"/>
      <c r="E420" s="1526"/>
      <c r="F420" s="1585"/>
      <c r="G420" s="1585"/>
      <c r="H420" s="1585"/>
      <c r="I420" s="1585"/>
      <c r="J420" s="1585"/>
      <c r="K420" s="1585"/>
      <c r="L420" s="1585"/>
    </row>
    <row r="421" spans="1:12" s="1509" customFormat="1">
      <c r="A421" s="1524"/>
      <c r="B421" s="1588"/>
      <c r="C421" s="1520"/>
      <c r="D421" s="1314"/>
      <c r="E421" s="1526"/>
      <c r="F421" s="1585"/>
      <c r="G421" s="1585"/>
      <c r="H421" s="1585"/>
      <c r="I421" s="1585"/>
      <c r="J421" s="1585"/>
      <c r="K421" s="1585"/>
      <c r="L421" s="1585"/>
    </row>
    <row r="422" spans="1:12" s="1509" customFormat="1">
      <c r="A422" s="1524"/>
      <c r="B422" s="1588"/>
      <c r="C422" s="1520"/>
      <c r="D422" s="1314"/>
      <c r="E422" s="1526"/>
      <c r="F422" s="1585"/>
      <c r="G422" s="1585"/>
      <c r="H422" s="1585"/>
      <c r="I422" s="1585"/>
      <c r="J422" s="1585"/>
      <c r="K422" s="1585"/>
      <c r="L422" s="1585"/>
    </row>
    <row r="423" spans="1:12" s="1509" customFormat="1">
      <c r="A423" s="1524"/>
      <c r="B423" s="1588"/>
      <c r="C423" s="1520"/>
      <c r="D423" s="1314"/>
      <c r="E423" s="1526"/>
      <c r="F423" s="1585"/>
      <c r="G423" s="1585"/>
      <c r="H423" s="1585"/>
      <c r="I423" s="1585"/>
      <c r="J423" s="1585"/>
      <c r="K423" s="1585"/>
      <c r="L423" s="1585"/>
    </row>
    <row r="424" spans="1:12" s="1509" customFormat="1">
      <c r="A424" s="1524"/>
      <c r="B424" s="1588"/>
      <c r="C424" s="1520"/>
      <c r="D424" s="1314"/>
      <c r="E424" s="1526"/>
      <c r="F424" s="1585"/>
      <c r="G424" s="1585"/>
      <c r="H424" s="1585"/>
      <c r="I424" s="1585"/>
      <c r="J424" s="1585"/>
      <c r="K424" s="1585"/>
      <c r="L424" s="1585"/>
    </row>
    <row r="425" spans="1:12" s="1509" customFormat="1">
      <c r="A425" s="1524"/>
      <c r="B425" s="1588"/>
      <c r="C425" s="1520"/>
      <c r="D425" s="1314"/>
      <c r="E425" s="1526"/>
      <c r="F425" s="1585"/>
      <c r="G425" s="1585"/>
      <c r="H425" s="1585"/>
      <c r="I425" s="1585"/>
      <c r="J425" s="1585"/>
      <c r="K425" s="1585"/>
      <c r="L425" s="1585"/>
    </row>
    <row r="426" spans="1:12" s="1509" customFormat="1">
      <c r="A426" s="1524"/>
      <c r="B426" s="1588"/>
      <c r="C426" s="1520"/>
      <c r="D426" s="1314"/>
      <c r="E426" s="1526"/>
      <c r="F426" s="1585"/>
      <c r="G426" s="1585"/>
      <c r="H426" s="1585"/>
      <c r="I426" s="1585"/>
      <c r="J426" s="1585"/>
      <c r="K426" s="1585"/>
      <c r="L426" s="1585"/>
    </row>
    <row r="427" spans="1:12" s="1509" customFormat="1">
      <c r="A427" s="1524"/>
      <c r="B427" s="1588"/>
      <c r="C427" s="1520"/>
      <c r="D427" s="1314"/>
      <c r="E427" s="1526"/>
      <c r="F427" s="1585"/>
      <c r="G427" s="1585"/>
      <c r="H427" s="1585"/>
      <c r="I427" s="1585"/>
      <c r="J427" s="1585"/>
      <c r="K427" s="1585"/>
      <c r="L427" s="1585"/>
    </row>
    <row r="428" spans="1:12" s="1509" customFormat="1">
      <c r="A428" s="1524"/>
      <c r="B428" s="1588"/>
      <c r="C428" s="1520"/>
      <c r="D428" s="1314"/>
      <c r="E428" s="1526"/>
      <c r="F428" s="1585"/>
      <c r="G428" s="1585"/>
      <c r="H428" s="1585"/>
      <c r="I428" s="1585"/>
      <c r="J428" s="1585"/>
      <c r="K428" s="1585"/>
      <c r="L428" s="1585"/>
    </row>
    <row r="429" spans="1:12" s="1509" customFormat="1">
      <c r="A429" s="1524"/>
      <c r="B429" s="1588"/>
      <c r="C429" s="1520"/>
      <c r="D429" s="1314"/>
      <c r="E429" s="1526"/>
      <c r="F429" s="1585"/>
      <c r="G429" s="1585"/>
      <c r="H429" s="1585"/>
      <c r="I429" s="1585"/>
      <c r="J429" s="1585"/>
      <c r="K429" s="1585"/>
      <c r="L429" s="1585"/>
    </row>
    <row r="430" spans="1:12" s="1509" customFormat="1">
      <c r="A430" s="1524"/>
      <c r="B430" s="1588"/>
      <c r="C430" s="1520"/>
      <c r="D430" s="1314"/>
      <c r="E430" s="1526"/>
      <c r="F430" s="1585"/>
      <c r="G430" s="1585"/>
      <c r="H430" s="1585"/>
      <c r="I430" s="1585"/>
      <c r="J430" s="1585"/>
      <c r="K430" s="1585"/>
      <c r="L430" s="1585"/>
    </row>
    <row r="431" spans="1:12" s="1509" customFormat="1">
      <c r="A431" s="1524"/>
      <c r="B431" s="1588"/>
      <c r="C431" s="1520"/>
      <c r="D431" s="1314"/>
      <c r="E431" s="1526"/>
      <c r="F431" s="1585"/>
      <c r="G431" s="1585"/>
      <c r="H431" s="1585"/>
      <c r="I431" s="1585"/>
      <c r="J431" s="1585"/>
      <c r="K431" s="1585"/>
      <c r="L431" s="1585"/>
    </row>
    <row r="432" spans="1:12" s="1509" customFormat="1">
      <c r="A432" s="1524"/>
      <c r="B432" s="1588"/>
      <c r="C432" s="1520"/>
      <c r="D432" s="1314"/>
      <c r="E432" s="1526"/>
      <c r="F432" s="1585"/>
      <c r="G432" s="1585"/>
      <c r="H432" s="1585"/>
      <c r="I432" s="1585"/>
      <c r="J432" s="1585"/>
      <c r="K432" s="1585"/>
      <c r="L432" s="1585"/>
    </row>
    <row r="433" spans="1:12" s="1509" customFormat="1">
      <c r="A433" s="1524"/>
      <c r="B433" s="1588"/>
      <c r="C433" s="1520"/>
      <c r="D433" s="1314"/>
      <c r="E433" s="1526"/>
      <c r="F433" s="1585"/>
      <c r="G433" s="1585"/>
      <c r="H433" s="1585"/>
      <c r="I433" s="1585"/>
      <c r="J433" s="1585"/>
      <c r="K433" s="1585"/>
      <c r="L433" s="1585"/>
    </row>
    <row r="434" spans="1:12" s="1509" customFormat="1">
      <c r="A434" s="1524"/>
      <c r="B434" s="1588"/>
      <c r="C434" s="1520"/>
      <c r="D434" s="1314"/>
      <c r="E434" s="1526"/>
      <c r="F434" s="1585"/>
      <c r="G434" s="1585"/>
      <c r="H434" s="1585"/>
      <c r="I434" s="1585"/>
      <c r="J434" s="1585"/>
      <c r="K434" s="1585"/>
      <c r="L434" s="1585"/>
    </row>
    <row r="435" spans="1:12" s="1509" customFormat="1">
      <c r="A435" s="1524"/>
      <c r="B435" s="1588"/>
      <c r="C435" s="1520"/>
      <c r="D435" s="1314"/>
      <c r="E435" s="1526"/>
      <c r="F435" s="1585"/>
      <c r="G435" s="1585"/>
      <c r="H435" s="1585"/>
      <c r="I435" s="1585"/>
      <c r="J435" s="1585"/>
      <c r="K435" s="1585"/>
      <c r="L435" s="1585"/>
    </row>
    <row r="436" spans="1:12" s="1509" customFormat="1">
      <c r="A436" s="1524"/>
      <c r="B436" s="1588"/>
      <c r="C436" s="1520"/>
      <c r="D436" s="1314"/>
      <c r="E436" s="1526"/>
      <c r="F436" s="1585"/>
      <c r="G436" s="1585"/>
      <c r="H436" s="1585"/>
      <c r="I436" s="1585"/>
      <c r="J436" s="1585"/>
      <c r="K436" s="1585"/>
      <c r="L436" s="1585"/>
    </row>
    <row r="437" spans="1:12" s="1509" customFormat="1">
      <c r="A437" s="1524"/>
      <c r="B437" s="1588"/>
      <c r="C437" s="1520"/>
      <c r="D437" s="1314"/>
      <c r="E437" s="1526"/>
      <c r="F437" s="1585"/>
      <c r="G437" s="1585"/>
      <c r="H437" s="1585"/>
      <c r="I437" s="1585"/>
      <c r="J437" s="1585"/>
      <c r="K437" s="1585"/>
      <c r="L437" s="1585"/>
    </row>
    <row r="438" spans="1:12" s="1509" customFormat="1">
      <c r="A438" s="1524"/>
      <c r="B438" s="1588"/>
      <c r="C438" s="1520"/>
      <c r="D438" s="1314"/>
      <c r="E438" s="1526"/>
      <c r="F438" s="1585"/>
      <c r="G438" s="1585"/>
      <c r="H438" s="1585"/>
      <c r="I438" s="1585"/>
      <c r="J438" s="1585"/>
      <c r="K438" s="1585"/>
      <c r="L438" s="1585"/>
    </row>
    <row r="439" spans="1:12" s="1509" customFormat="1">
      <c r="A439" s="1524"/>
      <c r="B439" s="1588"/>
      <c r="C439" s="1520"/>
      <c r="D439" s="1314"/>
      <c r="E439" s="1526"/>
      <c r="F439" s="1585"/>
      <c r="G439" s="1585"/>
      <c r="H439" s="1585"/>
      <c r="I439" s="1585"/>
      <c r="J439" s="1585"/>
      <c r="K439" s="1585"/>
      <c r="L439" s="1585"/>
    </row>
    <row r="440" spans="1:12" s="1509" customFormat="1">
      <c r="A440" s="1524"/>
      <c r="B440" s="1588"/>
      <c r="C440" s="1520"/>
      <c r="D440" s="1314"/>
      <c r="E440" s="1526"/>
      <c r="F440" s="1585"/>
      <c r="G440" s="1585"/>
      <c r="H440" s="1585"/>
      <c r="I440" s="1585"/>
      <c r="J440" s="1585"/>
      <c r="K440" s="1585"/>
      <c r="L440" s="1585"/>
    </row>
    <row r="441" spans="1:12" s="1509" customFormat="1">
      <c r="A441" s="1524"/>
      <c r="B441" s="1588"/>
      <c r="C441" s="1520"/>
      <c r="D441" s="1314"/>
      <c r="E441" s="1526"/>
      <c r="F441" s="1585"/>
      <c r="G441" s="1585"/>
      <c r="H441" s="1585"/>
      <c r="I441" s="1585"/>
      <c r="J441" s="1585"/>
      <c r="K441" s="1585"/>
      <c r="L441" s="1585"/>
    </row>
    <row r="442" spans="1:12" s="1509" customFormat="1">
      <c r="A442" s="1524"/>
      <c r="B442" s="1588"/>
      <c r="C442" s="1520"/>
      <c r="D442" s="1314"/>
      <c r="E442" s="1526"/>
      <c r="F442" s="1585"/>
      <c r="G442" s="1585"/>
      <c r="H442" s="1585"/>
      <c r="I442" s="1585"/>
      <c r="J442" s="1585"/>
      <c r="K442" s="1585"/>
      <c r="L442" s="1585"/>
    </row>
    <row r="443" spans="1:12" s="1509" customFormat="1">
      <c r="A443" s="1524"/>
      <c r="B443" s="1588"/>
      <c r="C443" s="1520"/>
      <c r="D443" s="1314"/>
      <c r="E443" s="1526"/>
      <c r="F443" s="1585"/>
      <c r="G443" s="1585"/>
      <c r="H443" s="1585"/>
      <c r="I443" s="1585"/>
      <c r="J443" s="1585"/>
      <c r="K443" s="1585"/>
      <c r="L443" s="1585"/>
    </row>
    <row r="444" spans="1:12" s="1509" customFormat="1">
      <c r="A444" s="1524"/>
      <c r="B444" s="1588"/>
      <c r="C444" s="1520"/>
      <c r="D444" s="1314"/>
      <c r="E444" s="1526"/>
      <c r="F444" s="1585"/>
      <c r="G444" s="1585"/>
      <c r="H444" s="1585"/>
      <c r="I444" s="1585"/>
      <c r="J444" s="1585"/>
      <c r="K444" s="1585"/>
      <c r="L444" s="1585"/>
    </row>
    <row r="445" spans="1:12" s="1509" customFormat="1">
      <c r="A445" s="1524"/>
      <c r="B445" s="1588"/>
      <c r="C445" s="1520"/>
      <c r="D445" s="1314"/>
      <c r="E445" s="1526"/>
      <c r="F445" s="1585"/>
      <c r="G445" s="1585"/>
      <c r="H445" s="1585"/>
      <c r="I445" s="1585"/>
      <c r="J445" s="1585"/>
      <c r="K445" s="1585"/>
      <c r="L445" s="1585"/>
    </row>
    <row r="446" spans="1:12" s="1509" customFormat="1">
      <c r="A446" s="1524"/>
      <c r="B446" s="1588"/>
      <c r="C446" s="1520"/>
      <c r="D446" s="1314"/>
      <c r="E446" s="1526"/>
      <c r="F446" s="1585"/>
      <c r="G446" s="1585"/>
      <c r="H446" s="1585"/>
      <c r="I446" s="1585"/>
      <c r="J446" s="1585"/>
      <c r="K446" s="1585"/>
      <c r="L446" s="1585"/>
    </row>
    <row r="447" spans="1:12" s="1509" customFormat="1">
      <c r="A447" s="1524"/>
      <c r="B447" s="1588"/>
      <c r="C447" s="1520"/>
      <c r="D447" s="1314"/>
      <c r="E447" s="1526"/>
      <c r="F447" s="1585"/>
      <c r="G447" s="1585"/>
      <c r="H447" s="1585"/>
      <c r="I447" s="1585"/>
      <c r="J447" s="1585"/>
      <c r="K447" s="1585"/>
      <c r="L447" s="1585"/>
    </row>
    <row r="448" spans="1:12" s="1509" customFormat="1">
      <c r="A448" s="1524"/>
      <c r="B448" s="1588"/>
      <c r="C448" s="1520"/>
      <c r="D448" s="1314"/>
      <c r="E448" s="1526"/>
      <c r="F448" s="1585"/>
      <c r="G448" s="1585"/>
      <c r="H448" s="1585"/>
      <c r="I448" s="1585"/>
      <c r="J448" s="1585"/>
      <c r="K448" s="1585"/>
      <c r="L448" s="1585"/>
    </row>
    <row r="449" spans="1:12" s="1509" customFormat="1">
      <c r="A449" s="1524"/>
      <c r="B449" s="1588"/>
      <c r="C449" s="1520"/>
      <c r="D449" s="1314"/>
      <c r="E449" s="1526"/>
      <c r="F449" s="1585"/>
      <c r="G449" s="1585"/>
      <c r="H449" s="1585"/>
      <c r="I449" s="1585"/>
      <c r="J449" s="1585"/>
      <c r="K449" s="1585"/>
      <c r="L449" s="1585"/>
    </row>
    <row r="450" spans="1:12" s="1509" customFormat="1">
      <c r="A450" s="1524"/>
      <c r="B450" s="1588"/>
      <c r="C450" s="1520"/>
      <c r="D450" s="1314"/>
      <c r="E450" s="1526"/>
      <c r="F450" s="1585"/>
      <c r="G450" s="1585"/>
      <c r="H450" s="1585"/>
      <c r="I450" s="1585"/>
      <c r="J450" s="1585"/>
      <c r="K450" s="1585"/>
      <c r="L450" s="1585"/>
    </row>
    <row r="451" spans="1:12" s="1509" customFormat="1">
      <c r="A451" s="1524"/>
      <c r="B451" s="1588"/>
      <c r="C451" s="1520"/>
      <c r="D451" s="1314"/>
      <c r="E451" s="1526"/>
      <c r="F451" s="1585"/>
      <c r="G451" s="1585"/>
      <c r="H451" s="1585"/>
      <c r="I451" s="1585"/>
      <c r="J451" s="1585"/>
      <c r="K451" s="1585"/>
      <c r="L451" s="1585"/>
    </row>
    <row r="452" spans="1:12" s="1509" customFormat="1">
      <c r="A452" s="1524"/>
      <c r="B452" s="1588"/>
      <c r="C452" s="1520"/>
      <c r="D452" s="1314"/>
      <c r="E452" s="1526"/>
      <c r="F452" s="1585"/>
      <c r="G452" s="1585"/>
      <c r="H452" s="1585"/>
      <c r="I452" s="1585"/>
      <c r="J452" s="1585"/>
      <c r="K452" s="1585"/>
      <c r="L452" s="1585"/>
    </row>
    <row r="453" spans="1:12" s="1509" customFormat="1">
      <c r="A453" s="1524"/>
      <c r="B453" s="1588"/>
      <c r="C453" s="1520"/>
      <c r="D453" s="1314"/>
      <c r="E453" s="1526"/>
      <c r="F453" s="1585"/>
      <c r="G453" s="1585"/>
      <c r="H453" s="1585"/>
      <c r="I453" s="1585"/>
      <c r="J453" s="1585"/>
      <c r="K453" s="1585"/>
      <c r="L453" s="1585"/>
    </row>
    <row r="454" spans="1:12" s="1509" customFormat="1">
      <c r="A454" s="1524"/>
      <c r="B454" s="1588"/>
      <c r="C454" s="1520"/>
      <c r="D454" s="1314"/>
      <c r="E454" s="1526"/>
      <c r="F454" s="1585"/>
      <c r="G454" s="1585"/>
      <c r="H454" s="1585"/>
      <c r="I454" s="1585"/>
      <c r="J454" s="1585"/>
      <c r="K454" s="1585"/>
      <c r="L454" s="1585"/>
    </row>
    <row r="455" spans="1:12" s="1509" customFormat="1">
      <c r="A455" s="1524"/>
      <c r="B455" s="1588"/>
      <c r="C455" s="1520"/>
      <c r="D455" s="1314"/>
      <c r="E455" s="1526"/>
      <c r="F455" s="1585"/>
      <c r="G455" s="1585"/>
      <c r="H455" s="1585"/>
      <c r="I455" s="1585"/>
      <c r="J455" s="1585"/>
      <c r="K455" s="1585"/>
      <c r="L455" s="1585"/>
    </row>
    <row r="456" spans="1:12" s="1509" customFormat="1">
      <c r="A456" s="1524"/>
      <c r="B456" s="1588"/>
      <c r="C456" s="1520"/>
      <c r="D456" s="1314"/>
      <c r="E456" s="1526"/>
      <c r="F456" s="1585"/>
      <c r="G456" s="1585"/>
      <c r="H456" s="1585"/>
      <c r="I456" s="1585"/>
      <c r="J456" s="1585"/>
      <c r="K456" s="1585"/>
      <c r="L456" s="1585"/>
    </row>
    <row r="457" spans="1:12" s="1509" customFormat="1">
      <c r="A457" s="1524"/>
      <c r="B457" s="1588"/>
      <c r="C457" s="1520"/>
      <c r="D457" s="1314"/>
      <c r="E457" s="1526"/>
      <c r="F457" s="1585"/>
      <c r="G457" s="1585"/>
      <c r="H457" s="1585"/>
      <c r="I457" s="1585"/>
      <c r="J457" s="1585"/>
      <c r="K457" s="1585"/>
      <c r="L457" s="1585"/>
    </row>
    <row r="458" spans="1:12" s="1509" customFormat="1">
      <c r="A458" s="1524"/>
      <c r="B458" s="1588"/>
      <c r="C458" s="1520"/>
      <c r="D458" s="1314"/>
      <c r="E458" s="1526"/>
      <c r="F458" s="1585"/>
      <c r="G458" s="1585"/>
      <c r="H458" s="1585"/>
      <c r="I458" s="1585"/>
      <c r="J458" s="1585"/>
      <c r="K458" s="1585"/>
      <c r="L458" s="1585"/>
    </row>
    <row r="459" spans="1:12" s="1509" customFormat="1">
      <c r="A459" s="1524"/>
      <c r="B459" s="1588"/>
      <c r="C459" s="1520"/>
      <c r="D459" s="1314"/>
      <c r="E459" s="1526"/>
      <c r="F459" s="1585"/>
      <c r="G459" s="1585"/>
      <c r="H459" s="1585"/>
      <c r="I459" s="1585"/>
      <c r="J459" s="1585"/>
      <c r="K459" s="1585"/>
      <c r="L459" s="1585"/>
    </row>
    <row r="460" spans="1:12" s="1509" customFormat="1">
      <c r="A460" s="1524"/>
      <c r="B460" s="1588"/>
      <c r="C460" s="1520"/>
      <c r="D460" s="1314"/>
      <c r="E460" s="1526"/>
      <c r="F460" s="1585"/>
      <c r="G460" s="1585"/>
      <c r="H460" s="1585"/>
      <c r="I460" s="1585"/>
      <c r="J460" s="1585"/>
      <c r="K460" s="1585"/>
      <c r="L460" s="1585"/>
    </row>
    <row r="461" spans="1:12" s="1509" customFormat="1">
      <c r="A461" s="1524"/>
      <c r="B461" s="1588"/>
      <c r="C461" s="1520"/>
      <c r="D461" s="1314"/>
      <c r="E461" s="1526"/>
      <c r="F461" s="1585"/>
      <c r="G461" s="1585"/>
      <c r="H461" s="1585"/>
      <c r="I461" s="1585"/>
      <c r="J461" s="1585"/>
      <c r="K461" s="1585"/>
      <c r="L461" s="1585"/>
    </row>
    <row r="462" spans="1:12" s="1509" customFormat="1">
      <c r="A462" s="1524"/>
      <c r="B462" s="1588"/>
      <c r="C462" s="1520"/>
      <c r="D462" s="1314"/>
      <c r="E462" s="1526"/>
      <c r="F462" s="1585"/>
      <c r="G462" s="1585"/>
      <c r="H462" s="1585"/>
      <c r="I462" s="1585"/>
      <c r="J462" s="1585"/>
      <c r="K462" s="1585"/>
      <c r="L462" s="1585"/>
    </row>
    <row r="463" spans="1:12" s="1509" customFormat="1">
      <c r="A463" s="1524"/>
      <c r="B463" s="1588"/>
      <c r="C463" s="1520"/>
      <c r="D463" s="1314"/>
      <c r="E463" s="1526"/>
      <c r="F463" s="1585"/>
      <c r="G463" s="1585"/>
      <c r="H463" s="1585"/>
      <c r="I463" s="1585"/>
      <c r="J463" s="1585"/>
      <c r="K463" s="1585"/>
      <c r="L463" s="1585"/>
    </row>
    <row r="464" spans="1:12" s="1509" customFormat="1">
      <c r="A464" s="1524"/>
      <c r="B464" s="1588"/>
      <c r="C464" s="1520"/>
      <c r="D464" s="1314"/>
      <c r="E464" s="1526"/>
      <c r="F464" s="1585"/>
      <c r="G464" s="1585"/>
      <c r="H464" s="1585"/>
      <c r="I464" s="1585"/>
      <c r="J464" s="1585"/>
      <c r="K464" s="1585"/>
      <c r="L464" s="1585"/>
    </row>
    <row r="465" spans="1:12" s="1509" customFormat="1">
      <c r="A465" s="1524"/>
      <c r="B465" s="1588"/>
      <c r="C465" s="1520"/>
      <c r="D465" s="1314"/>
      <c r="E465" s="1526"/>
      <c r="F465" s="1585"/>
      <c r="G465" s="1585"/>
      <c r="H465" s="1585"/>
      <c r="I465" s="1585"/>
      <c r="J465" s="1585"/>
      <c r="K465" s="1585"/>
      <c r="L465" s="1585"/>
    </row>
    <row r="466" spans="1:12" s="1509" customFormat="1">
      <c r="A466" s="1524"/>
      <c r="B466" s="1588"/>
      <c r="C466" s="1520"/>
      <c r="D466" s="1314"/>
      <c r="E466" s="1526"/>
      <c r="F466" s="1585"/>
      <c r="G466" s="1585"/>
      <c r="H466" s="1585"/>
      <c r="I466" s="1585"/>
      <c r="J466" s="1585"/>
      <c r="K466" s="1585"/>
      <c r="L466" s="1585"/>
    </row>
    <row r="467" spans="1:12" s="1509" customFormat="1">
      <c r="A467" s="1524"/>
      <c r="B467" s="1588"/>
      <c r="C467" s="1520"/>
      <c r="D467" s="1314"/>
      <c r="E467" s="1526"/>
      <c r="F467" s="1585"/>
      <c r="G467" s="1585"/>
      <c r="H467" s="1585"/>
      <c r="I467" s="1585"/>
      <c r="J467" s="1585"/>
      <c r="K467" s="1585"/>
      <c r="L467" s="1585"/>
    </row>
    <row r="468" spans="1:12" s="1509" customFormat="1">
      <c r="A468" s="1524"/>
      <c r="B468" s="1588"/>
      <c r="C468" s="1520"/>
      <c r="D468" s="1314"/>
      <c r="E468" s="1526"/>
      <c r="F468" s="1585"/>
      <c r="G468" s="1585"/>
      <c r="H468" s="1585"/>
      <c r="I468" s="1585"/>
      <c r="J468" s="1585"/>
      <c r="K468" s="1585"/>
      <c r="L468" s="1585"/>
    </row>
    <row r="469" spans="1:12" s="1509" customFormat="1">
      <c r="A469" s="1524"/>
      <c r="B469" s="1588"/>
      <c r="C469" s="1520"/>
      <c r="D469" s="1314"/>
      <c r="E469" s="1526"/>
      <c r="F469" s="1585"/>
      <c r="G469" s="1585"/>
      <c r="H469" s="1585"/>
      <c r="I469" s="1585"/>
      <c r="J469" s="1585"/>
      <c r="K469" s="1585"/>
      <c r="L469" s="1585"/>
    </row>
    <row r="470" spans="1:12" s="1509" customFormat="1">
      <c r="A470" s="1524"/>
      <c r="B470" s="1588"/>
      <c r="C470" s="1520"/>
      <c r="D470" s="1314"/>
      <c r="E470" s="1526"/>
      <c r="F470" s="1585"/>
      <c r="G470" s="1585"/>
      <c r="H470" s="1585"/>
      <c r="I470" s="1585"/>
      <c r="J470" s="1585"/>
      <c r="K470" s="1585"/>
      <c r="L470" s="1585"/>
    </row>
    <row r="471" spans="1:12" s="1509" customFormat="1">
      <c r="A471" s="1524"/>
      <c r="B471" s="1588"/>
      <c r="C471" s="1520"/>
      <c r="D471" s="1314"/>
      <c r="E471" s="1526"/>
      <c r="F471" s="1585"/>
      <c r="G471" s="1585"/>
      <c r="H471" s="1585"/>
      <c r="I471" s="1585"/>
      <c r="J471" s="1585"/>
      <c r="K471" s="1585"/>
      <c r="L471" s="1585"/>
    </row>
    <row r="472" spans="1:12" s="1509" customFormat="1">
      <c r="A472" s="1524"/>
      <c r="B472" s="1588"/>
      <c r="C472" s="1520"/>
      <c r="D472" s="1314"/>
      <c r="E472" s="1526"/>
      <c r="F472" s="1585"/>
      <c r="G472" s="1585"/>
      <c r="H472" s="1585"/>
      <c r="I472" s="1585"/>
      <c r="J472" s="1585"/>
      <c r="K472" s="1585"/>
      <c r="L472" s="1585"/>
    </row>
    <row r="473" spans="1:12" s="1509" customFormat="1">
      <c r="A473" s="1524"/>
      <c r="B473" s="1588"/>
      <c r="C473" s="1520"/>
      <c r="D473" s="1314"/>
      <c r="E473" s="1526"/>
      <c r="F473" s="1585"/>
      <c r="G473" s="1585"/>
      <c r="H473" s="1585"/>
      <c r="I473" s="1585"/>
      <c r="J473" s="1585"/>
      <c r="K473" s="1585"/>
      <c r="L473" s="1585"/>
    </row>
    <row r="474" spans="1:12" s="1509" customFormat="1">
      <c r="A474" s="1524"/>
      <c r="B474" s="1588"/>
      <c r="C474" s="1520"/>
      <c r="D474" s="1314"/>
      <c r="E474" s="1526"/>
      <c r="F474" s="1585"/>
      <c r="G474" s="1585"/>
      <c r="H474" s="1585"/>
      <c r="I474" s="1585"/>
      <c r="J474" s="1585"/>
      <c r="K474" s="1585"/>
      <c r="L474" s="1585"/>
    </row>
    <row r="475" spans="1:12" s="1509" customFormat="1">
      <c r="A475" s="1524"/>
      <c r="B475" s="1588"/>
      <c r="C475" s="1520"/>
      <c r="D475" s="1314"/>
      <c r="E475" s="1526"/>
      <c r="F475" s="1585"/>
      <c r="G475" s="1585"/>
      <c r="H475" s="1585"/>
      <c r="I475" s="1585"/>
      <c r="J475" s="1585"/>
      <c r="K475" s="1585"/>
      <c r="L475" s="1585"/>
    </row>
    <row r="476" spans="1:12" s="1509" customFormat="1">
      <c r="A476" s="1524"/>
      <c r="B476" s="1588"/>
      <c r="C476" s="1520"/>
      <c r="D476" s="1314"/>
      <c r="E476" s="1526"/>
      <c r="F476" s="1585"/>
      <c r="G476" s="1585"/>
      <c r="H476" s="1585"/>
      <c r="I476" s="1585"/>
      <c r="J476" s="1585"/>
      <c r="K476" s="1585"/>
      <c r="L476" s="1585"/>
    </row>
    <row r="477" spans="1:12" s="1509" customFormat="1">
      <c r="A477" s="1524"/>
      <c r="B477" s="1588"/>
      <c r="C477" s="1520"/>
      <c r="D477" s="1314"/>
      <c r="E477" s="1526"/>
      <c r="F477" s="1585"/>
      <c r="G477" s="1585"/>
      <c r="H477" s="1585"/>
      <c r="I477" s="1585"/>
      <c r="J477" s="1585"/>
      <c r="K477" s="1585"/>
      <c r="L477" s="1585"/>
    </row>
    <row r="478" spans="1:12" s="1509" customFormat="1">
      <c r="A478" s="1524"/>
      <c r="B478" s="1588"/>
      <c r="C478" s="1520"/>
      <c r="D478" s="1314"/>
      <c r="E478" s="1526"/>
      <c r="F478" s="1585"/>
      <c r="G478" s="1585"/>
      <c r="H478" s="1585"/>
      <c r="I478" s="1585"/>
      <c r="J478" s="1585"/>
      <c r="K478" s="1585"/>
      <c r="L478" s="1585"/>
    </row>
    <row r="479" spans="1:12" s="1509" customFormat="1">
      <c r="A479" s="1524"/>
      <c r="B479" s="1588"/>
      <c r="C479" s="1520"/>
      <c r="D479" s="1314"/>
      <c r="E479" s="1526"/>
      <c r="F479" s="1585"/>
      <c r="G479" s="1585"/>
      <c r="H479" s="1585"/>
      <c r="I479" s="1585"/>
      <c r="J479" s="1585"/>
      <c r="K479" s="1585"/>
      <c r="L479" s="1585"/>
    </row>
    <row r="480" spans="1:12" s="1509" customFormat="1">
      <c r="A480" s="1524"/>
      <c r="B480" s="1588"/>
      <c r="C480" s="1520"/>
      <c r="D480" s="1314"/>
      <c r="E480" s="1526"/>
      <c r="F480" s="1585"/>
      <c r="G480" s="1585"/>
      <c r="H480" s="1585"/>
      <c r="I480" s="1585"/>
      <c r="J480" s="1585"/>
      <c r="K480" s="1585"/>
      <c r="L480" s="1585"/>
    </row>
    <row r="481" spans="1:12" s="1509" customFormat="1">
      <c r="A481" s="1524"/>
      <c r="B481" s="1588"/>
      <c r="C481" s="1520"/>
      <c r="D481" s="1314"/>
      <c r="E481" s="1526"/>
      <c r="F481" s="1585"/>
      <c r="G481" s="1585"/>
      <c r="H481" s="1585"/>
      <c r="I481" s="1585"/>
      <c r="J481" s="1585"/>
      <c r="K481" s="1585"/>
      <c r="L481" s="1585"/>
    </row>
    <row r="482" spans="1:12" s="1509" customFormat="1">
      <c r="A482" s="1524"/>
      <c r="B482" s="1588"/>
      <c r="C482" s="1520"/>
      <c r="D482" s="1314"/>
      <c r="E482" s="1526"/>
      <c r="F482" s="1585"/>
      <c r="G482" s="1585"/>
      <c r="H482" s="1585"/>
      <c r="I482" s="1585"/>
      <c r="J482" s="1585"/>
      <c r="K482" s="1585"/>
      <c r="L482" s="1585"/>
    </row>
    <row r="483" spans="1:12" s="1509" customFormat="1">
      <c r="A483" s="1524"/>
      <c r="B483" s="1588"/>
      <c r="C483" s="1520"/>
      <c r="D483" s="1314"/>
      <c r="E483" s="1526"/>
      <c r="F483" s="1585"/>
      <c r="G483" s="1585"/>
      <c r="H483" s="1585"/>
      <c r="I483" s="1585"/>
      <c r="J483" s="1585"/>
      <c r="K483" s="1585"/>
      <c r="L483" s="1585"/>
    </row>
    <row r="484" spans="1:12" s="1509" customFormat="1">
      <c r="A484" s="1524"/>
      <c r="B484" s="1588"/>
      <c r="C484" s="1520"/>
      <c r="D484" s="1314"/>
      <c r="E484" s="1526"/>
      <c r="F484" s="1585"/>
      <c r="G484" s="1585"/>
      <c r="H484" s="1585"/>
      <c r="I484" s="1585"/>
      <c r="J484" s="1585"/>
      <c r="K484" s="1585"/>
      <c r="L484" s="1585"/>
    </row>
    <row r="485" spans="1:12" s="1509" customFormat="1">
      <c r="A485" s="1524"/>
      <c r="B485" s="1588"/>
      <c r="C485" s="1520"/>
      <c r="D485" s="1314"/>
      <c r="E485" s="1526"/>
      <c r="F485" s="1585"/>
      <c r="G485" s="1585"/>
      <c r="H485" s="1585"/>
      <c r="I485" s="1585"/>
      <c r="J485" s="1585"/>
      <c r="K485" s="1585"/>
      <c r="L485" s="1585"/>
    </row>
    <row r="486" spans="1:12" s="1509" customFormat="1">
      <c r="A486" s="1524"/>
      <c r="B486" s="1588"/>
      <c r="C486" s="1520"/>
      <c r="D486" s="1314"/>
      <c r="E486" s="1526"/>
      <c r="F486" s="1585"/>
      <c r="G486" s="1585"/>
      <c r="H486" s="1585"/>
      <c r="I486" s="1585"/>
      <c r="J486" s="1585"/>
      <c r="K486" s="1585"/>
      <c r="L486" s="1585"/>
    </row>
    <row r="487" spans="1:12" s="1509" customFormat="1">
      <c r="A487" s="1524"/>
      <c r="B487" s="1588"/>
      <c r="C487" s="1520"/>
      <c r="D487" s="1314"/>
      <c r="E487" s="1526"/>
      <c r="F487" s="1585"/>
      <c r="G487" s="1585"/>
      <c r="H487" s="1585"/>
      <c r="I487" s="1585"/>
      <c r="J487" s="1585"/>
      <c r="K487" s="1585"/>
      <c r="L487" s="1585"/>
    </row>
    <row r="488" spans="1:12" s="1509" customFormat="1">
      <c r="A488" s="1524"/>
      <c r="B488" s="1588"/>
      <c r="C488" s="1520"/>
      <c r="D488" s="1314"/>
      <c r="E488" s="1526"/>
      <c r="F488" s="1585"/>
      <c r="G488" s="1585"/>
      <c r="H488" s="1585"/>
      <c r="I488" s="1585"/>
      <c r="J488" s="1585"/>
      <c r="K488" s="1585"/>
      <c r="L488" s="1585"/>
    </row>
    <row r="489" spans="1:12" s="1509" customFormat="1">
      <c r="A489" s="1524"/>
      <c r="B489" s="1588"/>
      <c r="C489" s="1520"/>
      <c r="D489" s="1314"/>
      <c r="E489" s="1526"/>
      <c r="F489" s="1585"/>
      <c r="G489" s="1585"/>
      <c r="H489" s="1585"/>
      <c r="I489" s="1585"/>
      <c r="J489" s="1585"/>
      <c r="K489" s="1585"/>
      <c r="L489" s="1585"/>
    </row>
    <row r="490" spans="1:12" s="1509" customFormat="1">
      <c r="A490" s="1524"/>
      <c r="B490" s="1589"/>
      <c r="C490" s="1520"/>
      <c r="D490" s="1314"/>
      <c r="E490" s="1526"/>
      <c r="F490" s="1585"/>
      <c r="G490" s="1585"/>
      <c r="H490" s="1585"/>
      <c r="I490" s="1585"/>
      <c r="J490" s="1585"/>
      <c r="K490" s="1585"/>
      <c r="L490" s="1585"/>
    </row>
    <row r="491" spans="1:12" s="1509" customFormat="1">
      <c r="A491" s="1524"/>
      <c r="B491" s="1589"/>
      <c r="C491" s="1520"/>
      <c r="D491" s="1314"/>
      <c r="E491" s="1526"/>
      <c r="F491" s="1585"/>
      <c r="G491" s="1585"/>
      <c r="H491" s="1585"/>
      <c r="I491" s="1585"/>
      <c r="J491" s="1585"/>
      <c r="K491" s="1585"/>
      <c r="L491" s="1585"/>
    </row>
    <row r="492" spans="1:12" s="1509" customFormat="1">
      <c r="A492" s="1524"/>
      <c r="B492" s="1589"/>
      <c r="C492" s="1520"/>
      <c r="D492" s="1314"/>
      <c r="E492" s="1526"/>
      <c r="F492" s="1585"/>
      <c r="G492" s="1585"/>
      <c r="H492" s="1585"/>
      <c r="I492" s="1585"/>
      <c r="J492" s="1585"/>
      <c r="K492" s="1585"/>
      <c r="L492" s="1585"/>
    </row>
    <row r="493" spans="1:12" s="1509" customFormat="1">
      <c r="A493" s="1524"/>
      <c r="B493" s="1589"/>
      <c r="C493" s="1520"/>
      <c r="D493" s="1314"/>
      <c r="E493" s="1526"/>
      <c r="F493" s="1585"/>
      <c r="G493" s="1585"/>
      <c r="H493" s="1585"/>
      <c r="I493" s="1585"/>
      <c r="J493" s="1585"/>
      <c r="K493" s="1585"/>
      <c r="L493" s="1585"/>
    </row>
    <row r="494" spans="1:12" s="1509" customFormat="1">
      <c r="A494" s="1524"/>
      <c r="B494" s="1589"/>
      <c r="C494" s="1520"/>
      <c r="D494" s="1314"/>
      <c r="E494" s="1526"/>
      <c r="F494" s="1585"/>
      <c r="G494" s="1585"/>
      <c r="H494" s="1585"/>
      <c r="I494" s="1585"/>
      <c r="J494" s="1585"/>
      <c r="K494" s="1585"/>
      <c r="L494" s="1585"/>
    </row>
    <row r="495" spans="1:12" s="1509" customFormat="1">
      <c r="A495" s="1524"/>
      <c r="B495" s="1589"/>
      <c r="C495" s="1520"/>
      <c r="D495" s="1314"/>
      <c r="E495" s="1526"/>
      <c r="F495" s="1585"/>
      <c r="G495" s="1585"/>
      <c r="H495" s="1585"/>
      <c r="I495" s="1585"/>
      <c r="J495" s="1585"/>
      <c r="K495" s="1585"/>
      <c r="L495" s="1585"/>
    </row>
    <row r="496" spans="1:12" s="1509" customFormat="1">
      <c r="A496" s="1524"/>
      <c r="B496" s="1589"/>
      <c r="C496" s="1520"/>
      <c r="D496" s="1314"/>
      <c r="E496" s="1526"/>
      <c r="F496" s="1585"/>
      <c r="G496" s="1585"/>
      <c r="H496" s="1585"/>
      <c r="I496" s="1585"/>
      <c r="J496" s="1585"/>
      <c r="K496" s="1585"/>
      <c r="L496" s="1585"/>
    </row>
    <row r="497" spans="1:12" s="1509" customFormat="1">
      <c r="A497" s="1524"/>
      <c r="B497" s="1589"/>
      <c r="C497" s="1520"/>
      <c r="D497" s="1314"/>
      <c r="E497" s="1526"/>
      <c r="F497" s="1585"/>
      <c r="G497" s="1585"/>
      <c r="H497" s="1585"/>
      <c r="I497" s="1585"/>
      <c r="J497" s="1585"/>
      <c r="K497" s="1585"/>
      <c r="L497" s="1585"/>
    </row>
    <row r="498" spans="1:12" s="1509" customFormat="1">
      <c r="A498" s="1524"/>
      <c r="B498" s="1589"/>
      <c r="C498" s="1520"/>
      <c r="D498" s="1314"/>
      <c r="E498" s="1526"/>
      <c r="F498" s="1585"/>
      <c r="G498" s="1585"/>
      <c r="H498" s="1585"/>
      <c r="I498" s="1585"/>
      <c r="J498" s="1585"/>
      <c r="K498" s="1585"/>
      <c r="L498" s="1585"/>
    </row>
    <row r="499" spans="1:12" s="1509" customFormat="1">
      <c r="A499" s="1524"/>
      <c r="B499" s="1589"/>
      <c r="C499" s="1520"/>
      <c r="D499" s="1314"/>
      <c r="E499" s="1526"/>
      <c r="F499" s="1585"/>
      <c r="G499" s="1585"/>
      <c r="H499" s="1585"/>
      <c r="I499" s="1585"/>
      <c r="J499" s="1585"/>
      <c r="K499" s="1585"/>
      <c r="L499" s="1585"/>
    </row>
    <row r="500" spans="1:12" s="1509" customFormat="1">
      <c r="A500" s="1524"/>
      <c r="B500" s="1589"/>
      <c r="C500" s="1520"/>
      <c r="D500" s="1314"/>
      <c r="E500" s="1526"/>
      <c r="F500" s="1585"/>
      <c r="G500" s="1585"/>
      <c r="H500" s="1585"/>
      <c r="I500" s="1585"/>
      <c r="J500" s="1585"/>
      <c r="K500" s="1585"/>
      <c r="L500" s="1585"/>
    </row>
    <row r="501" spans="1:12" s="1509" customFormat="1">
      <c r="A501" s="1524"/>
      <c r="B501" s="1589"/>
      <c r="C501" s="1520"/>
      <c r="D501" s="1314"/>
      <c r="E501" s="1526"/>
      <c r="F501" s="1585"/>
      <c r="G501" s="1585"/>
      <c r="H501" s="1585"/>
      <c r="I501" s="1585"/>
      <c r="J501" s="1585"/>
      <c r="K501" s="1585"/>
      <c r="L501" s="1585"/>
    </row>
    <row r="502" spans="1:12" s="1509" customFormat="1">
      <c r="A502" s="1524"/>
      <c r="B502" s="1589"/>
      <c r="C502" s="1520"/>
      <c r="D502" s="1314"/>
      <c r="E502" s="1526"/>
      <c r="F502" s="1585"/>
      <c r="G502" s="1585"/>
      <c r="H502" s="1585"/>
      <c r="I502" s="1585"/>
      <c r="J502" s="1585"/>
      <c r="K502" s="1585"/>
      <c r="L502" s="1585"/>
    </row>
    <row r="503" spans="1:12" s="1509" customFormat="1">
      <c r="A503" s="1524"/>
      <c r="B503" s="1589"/>
      <c r="C503" s="1520"/>
      <c r="D503" s="1314"/>
      <c r="E503" s="1526"/>
      <c r="F503" s="1585"/>
      <c r="G503" s="1585"/>
      <c r="H503" s="1585"/>
      <c r="I503" s="1585"/>
      <c r="J503" s="1585"/>
      <c r="K503" s="1585"/>
      <c r="L503" s="1585"/>
    </row>
    <row r="504" spans="1:12" s="1509" customFormat="1">
      <c r="A504" s="1524"/>
      <c r="B504" s="1589"/>
      <c r="C504" s="1520"/>
      <c r="D504" s="1314"/>
      <c r="E504" s="1526"/>
      <c r="F504" s="1585"/>
      <c r="G504" s="1585"/>
      <c r="H504" s="1585"/>
      <c r="I504" s="1585"/>
      <c r="J504" s="1585"/>
      <c r="K504" s="1585"/>
      <c r="L504" s="1585"/>
    </row>
    <row r="505" spans="1:12" s="1509" customFormat="1">
      <c r="A505" s="1524"/>
      <c r="B505" s="1589"/>
      <c r="C505" s="1520"/>
      <c r="D505" s="1314"/>
      <c r="E505" s="1526"/>
      <c r="F505" s="1585"/>
      <c r="G505" s="1585"/>
      <c r="H505" s="1585"/>
      <c r="I505" s="1585"/>
      <c r="J505" s="1585"/>
      <c r="K505" s="1585"/>
      <c r="L505" s="1585"/>
    </row>
    <row r="506" spans="1:12" s="1509" customFormat="1">
      <c r="A506" s="1524"/>
      <c r="B506" s="1589"/>
      <c r="C506" s="1520"/>
      <c r="D506" s="1314"/>
      <c r="E506" s="1526"/>
      <c r="F506" s="1585"/>
      <c r="G506" s="1585"/>
      <c r="H506" s="1585"/>
      <c r="I506" s="1585"/>
      <c r="J506" s="1585"/>
      <c r="K506" s="1585"/>
      <c r="L506" s="1585"/>
    </row>
    <row r="507" spans="1:12" s="1509" customFormat="1">
      <c r="A507" s="1524"/>
      <c r="B507" s="1589"/>
      <c r="C507" s="1520"/>
      <c r="D507" s="1314"/>
      <c r="E507" s="1526"/>
      <c r="F507" s="1585"/>
      <c r="G507" s="1585"/>
      <c r="H507" s="1585"/>
      <c r="I507" s="1585"/>
      <c r="J507" s="1585"/>
      <c r="K507" s="1585"/>
      <c r="L507" s="1585"/>
    </row>
    <row r="508" spans="1:12" s="1509" customFormat="1">
      <c r="A508" s="1524"/>
      <c r="B508" s="1589"/>
      <c r="C508" s="1520"/>
      <c r="D508" s="1314"/>
      <c r="E508" s="1526"/>
      <c r="F508" s="1585"/>
      <c r="G508" s="1585"/>
      <c r="H508" s="1585"/>
      <c r="I508" s="1585"/>
      <c r="J508" s="1585"/>
      <c r="K508" s="1585"/>
      <c r="L508" s="1585"/>
    </row>
    <row r="509" spans="1:12" s="1509" customFormat="1">
      <c r="A509" s="1524"/>
      <c r="B509" s="1589"/>
      <c r="C509" s="1520"/>
      <c r="D509" s="1314"/>
      <c r="E509" s="1526"/>
      <c r="F509" s="1585"/>
      <c r="G509" s="1585"/>
      <c r="H509" s="1585"/>
      <c r="I509" s="1585"/>
      <c r="J509" s="1585"/>
      <c r="K509" s="1585"/>
      <c r="L509" s="1585"/>
    </row>
    <row r="510" spans="1:12" s="1509" customFormat="1">
      <c r="A510" s="1524"/>
      <c r="B510" s="1589"/>
      <c r="C510" s="1520"/>
      <c r="D510" s="1314"/>
      <c r="E510" s="1526"/>
      <c r="F510" s="1585"/>
      <c r="G510" s="1585"/>
      <c r="H510" s="1585"/>
      <c r="I510" s="1585"/>
      <c r="J510" s="1585"/>
      <c r="K510" s="1585"/>
      <c r="L510" s="1585"/>
    </row>
    <row r="511" spans="1:12" s="1509" customFormat="1">
      <c r="A511" s="1524"/>
      <c r="B511" s="1589"/>
      <c r="C511" s="1520"/>
      <c r="D511" s="1314"/>
      <c r="E511" s="1526"/>
      <c r="F511" s="1585"/>
      <c r="G511" s="1585"/>
      <c r="H511" s="1585"/>
      <c r="I511" s="1585"/>
      <c r="J511" s="1585"/>
      <c r="K511" s="1585"/>
      <c r="L511" s="1585"/>
    </row>
    <row r="512" spans="1:12" s="1509" customFormat="1">
      <c r="A512" s="1524"/>
      <c r="B512" s="1589"/>
      <c r="C512" s="1520"/>
      <c r="D512" s="1314"/>
      <c r="E512" s="1526"/>
      <c r="F512" s="1585"/>
      <c r="G512" s="1585"/>
      <c r="H512" s="1585"/>
      <c r="I512" s="1585"/>
      <c r="J512" s="1585"/>
      <c r="K512" s="1585"/>
      <c r="L512" s="1585"/>
    </row>
    <row r="513" spans="1:12" s="1509" customFormat="1">
      <c r="A513" s="1524"/>
      <c r="B513" s="1589"/>
      <c r="C513" s="1520"/>
      <c r="D513" s="1314"/>
      <c r="E513" s="1526"/>
      <c r="F513" s="1585"/>
      <c r="G513" s="1585"/>
      <c r="H513" s="1585"/>
      <c r="I513" s="1585"/>
      <c r="J513" s="1585"/>
      <c r="K513" s="1585"/>
      <c r="L513" s="1585"/>
    </row>
    <row r="514" spans="1:12" s="1509" customFormat="1">
      <c r="A514" s="1524"/>
      <c r="B514" s="1589"/>
      <c r="C514" s="1520"/>
      <c r="D514" s="1314"/>
      <c r="E514" s="1526"/>
      <c r="F514" s="1585"/>
      <c r="G514" s="1585"/>
      <c r="H514" s="1585"/>
      <c r="I514" s="1585"/>
      <c r="J514" s="1585"/>
      <c r="K514" s="1585"/>
      <c r="L514" s="1585"/>
    </row>
    <row r="515" spans="1:12" s="1509" customFormat="1">
      <c r="A515" s="1524"/>
      <c r="B515" s="1589"/>
      <c r="C515" s="1520"/>
      <c r="D515" s="1314"/>
      <c r="E515" s="1526"/>
      <c r="F515" s="1585"/>
      <c r="G515" s="1585"/>
      <c r="H515" s="1585"/>
      <c r="I515" s="1585"/>
      <c r="J515" s="1585"/>
      <c r="K515" s="1585"/>
      <c r="L515" s="1585"/>
    </row>
    <row r="516" spans="1:12" s="1509" customFormat="1">
      <c r="A516" s="1524"/>
      <c r="B516" s="1589"/>
      <c r="C516" s="1520"/>
      <c r="D516" s="1314"/>
      <c r="E516" s="1526"/>
      <c r="F516" s="1585"/>
      <c r="G516" s="1585"/>
      <c r="H516" s="1585"/>
      <c r="I516" s="1585"/>
      <c r="J516" s="1585"/>
      <c r="K516" s="1585"/>
      <c r="L516" s="1585"/>
    </row>
    <row r="517" spans="1:12" s="1509" customFormat="1">
      <c r="A517" s="1524"/>
      <c r="B517" s="1589"/>
      <c r="C517" s="1520"/>
      <c r="D517" s="1314"/>
      <c r="E517" s="1526"/>
      <c r="F517" s="1585"/>
      <c r="G517" s="1585"/>
      <c r="H517" s="1585"/>
      <c r="I517" s="1585"/>
      <c r="J517" s="1585"/>
      <c r="K517" s="1585"/>
      <c r="L517" s="1585"/>
    </row>
    <row r="518" spans="1:12" s="1509" customFormat="1">
      <c r="A518" s="1524"/>
      <c r="B518" s="1589"/>
      <c r="C518" s="1520"/>
      <c r="D518" s="1314"/>
      <c r="E518" s="1526"/>
      <c r="F518" s="1585"/>
      <c r="G518" s="1585"/>
      <c r="H518" s="1585"/>
      <c r="I518" s="1585"/>
      <c r="J518" s="1585"/>
      <c r="K518" s="1585"/>
      <c r="L518" s="1585"/>
    </row>
    <row r="519" spans="1:12" s="1509" customFormat="1">
      <c r="A519" s="1524"/>
      <c r="B519" s="1589"/>
      <c r="C519" s="1520"/>
      <c r="D519" s="1314"/>
      <c r="E519" s="1526"/>
      <c r="F519" s="1585"/>
      <c r="G519" s="1585"/>
      <c r="H519" s="1585"/>
      <c r="I519" s="1585"/>
      <c r="J519" s="1585"/>
      <c r="K519" s="1585"/>
      <c r="L519" s="1585"/>
    </row>
    <row r="520" spans="1:12" s="1509" customFormat="1">
      <c r="A520" s="1524"/>
      <c r="B520" s="1589"/>
      <c r="C520" s="1520"/>
      <c r="D520" s="1314"/>
      <c r="E520" s="1526"/>
      <c r="F520" s="1585"/>
      <c r="G520" s="1585"/>
      <c r="H520" s="1585"/>
      <c r="I520" s="1585"/>
      <c r="J520" s="1585"/>
      <c r="K520" s="1585"/>
      <c r="L520" s="1585"/>
    </row>
    <row r="521" spans="1:12" s="1509" customFormat="1">
      <c r="A521" s="1524"/>
      <c r="B521" s="1589"/>
      <c r="C521" s="1520"/>
      <c r="D521" s="1314"/>
      <c r="E521" s="1526"/>
      <c r="F521" s="1585"/>
      <c r="G521" s="1585"/>
      <c r="H521" s="1585"/>
      <c r="I521" s="1585"/>
      <c r="J521" s="1585"/>
      <c r="K521" s="1585"/>
      <c r="L521" s="1585"/>
    </row>
    <row r="522" spans="1:12" s="1509" customFormat="1">
      <c r="A522" s="1524"/>
      <c r="B522" s="1589"/>
      <c r="C522" s="1520"/>
      <c r="D522" s="1314"/>
      <c r="E522" s="1526"/>
      <c r="F522" s="1585"/>
      <c r="G522" s="1585"/>
      <c r="H522" s="1585"/>
      <c r="I522" s="1585"/>
      <c r="J522" s="1585"/>
      <c r="K522" s="1585"/>
      <c r="L522" s="1585"/>
    </row>
    <row r="523" spans="1:12" s="1509" customFormat="1">
      <c r="A523" s="1524"/>
      <c r="B523" s="1589"/>
      <c r="C523" s="1520"/>
      <c r="D523" s="1314"/>
      <c r="E523" s="1526"/>
      <c r="F523" s="1585"/>
      <c r="G523" s="1585"/>
      <c r="H523" s="1585"/>
      <c r="I523" s="1585"/>
      <c r="J523" s="1585"/>
      <c r="K523" s="1585"/>
      <c r="L523" s="1585"/>
    </row>
    <row r="524" spans="1:12" s="1509" customFormat="1">
      <c r="A524" s="1524"/>
      <c r="B524" s="1589"/>
      <c r="C524" s="1520"/>
      <c r="D524" s="1314"/>
      <c r="E524" s="1526"/>
      <c r="F524" s="1585"/>
      <c r="G524" s="1585"/>
      <c r="H524" s="1585"/>
      <c r="I524" s="1585"/>
      <c r="J524" s="1585"/>
      <c r="K524" s="1585"/>
      <c r="L524" s="1585"/>
    </row>
    <row r="525" spans="1:12" s="1509" customFormat="1">
      <c r="A525" s="1524"/>
      <c r="B525" s="1589"/>
      <c r="C525" s="1520"/>
      <c r="D525" s="1314"/>
      <c r="E525" s="1526"/>
      <c r="F525" s="1585"/>
      <c r="G525" s="1585"/>
      <c r="H525" s="1585"/>
      <c r="I525" s="1585"/>
      <c r="J525" s="1585"/>
      <c r="K525" s="1585"/>
      <c r="L525" s="1585"/>
    </row>
    <row r="526" spans="1:12" s="1509" customFormat="1">
      <c r="A526" s="1524"/>
      <c r="B526" s="1589"/>
      <c r="C526" s="1520"/>
      <c r="D526" s="1314"/>
      <c r="E526" s="1526"/>
      <c r="F526" s="1585"/>
      <c r="G526" s="1585"/>
      <c r="H526" s="1585"/>
      <c r="I526" s="1585"/>
      <c r="J526" s="1585"/>
      <c r="K526" s="1585"/>
      <c r="L526" s="1585"/>
    </row>
    <row r="527" spans="1:12">
      <c r="A527" s="1524"/>
      <c r="B527" s="1589"/>
      <c r="C527" s="1520"/>
    </row>
    <row r="528" spans="1:12">
      <c r="A528" s="1524"/>
      <c r="B528" s="1589"/>
      <c r="C528" s="1520"/>
    </row>
    <row r="529" spans="1:5">
      <c r="A529" s="1524"/>
      <c r="B529" s="1589"/>
      <c r="C529" s="1520"/>
    </row>
    <row r="530" spans="1:5">
      <c r="A530" s="1524"/>
      <c r="B530" s="1589"/>
      <c r="C530" s="1520"/>
    </row>
    <row r="531" spans="1:5">
      <c r="A531" s="1524"/>
      <c r="B531" s="1589"/>
      <c r="C531" s="1520"/>
    </row>
    <row r="532" spans="1:5">
      <c r="A532" s="1524"/>
      <c r="B532" s="1589"/>
      <c r="C532" s="1520"/>
    </row>
    <row r="533" spans="1:5">
      <c r="A533" s="1524"/>
      <c r="B533" s="1589"/>
      <c r="C533" s="1520"/>
    </row>
    <row r="534" spans="1:5">
      <c r="A534" s="1524"/>
      <c r="B534" s="1589"/>
      <c r="C534" s="1520"/>
    </row>
    <row r="535" spans="1:5">
      <c r="A535" s="1524"/>
      <c r="B535" s="1589"/>
      <c r="C535" s="1520"/>
    </row>
    <row r="536" spans="1:5">
      <c r="A536" s="1524"/>
      <c r="B536" s="1589"/>
      <c r="C536" s="1520"/>
    </row>
    <row r="537" spans="1:5">
      <c r="A537" s="1524"/>
      <c r="B537" s="1589"/>
      <c r="C537" s="1520"/>
    </row>
    <row r="538" spans="1:5">
      <c r="A538" s="1524"/>
      <c r="B538" s="1589"/>
      <c r="C538" s="1520"/>
    </row>
    <row r="539" spans="1:5">
      <c r="A539" s="1524"/>
      <c r="B539" s="1589"/>
      <c r="C539" s="1520"/>
    </row>
    <row r="540" spans="1:5" s="1527" customFormat="1">
      <c r="A540" s="1524"/>
      <c r="B540" s="1589"/>
      <c r="C540" s="1520"/>
      <c r="D540" s="1314"/>
      <c r="E540" s="1526"/>
    </row>
    <row r="541" spans="1:5" s="1527" customFormat="1">
      <c r="A541" s="1524"/>
      <c r="B541" s="1589"/>
      <c r="C541" s="1520"/>
      <c r="D541" s="1314"/>
      <c r="E541" s="1526"/>
    </row>
    <row r="542" spans="1:5">
      <c r="A542" s="1524"/>
      <c r="B542" s="1589"/>
      <c r="C542" s="1520"/>
    </row>
    <row r="543" spans="1:5">
      <c r="A543" s="1524"/>
      <c r="B543" s="1590"/>
      <c r="C543" s="1520"/>
      <c r="D543" s="1324"/>
    </row>
    <row r="544" spans="1:5">
      <c r="A544" s="1524"/>
      <c r="B544" s="1590"/>
      <c r="C544" s="1520"/>
      <c r="D544" s="1324"/>
    </row>
    <row r="545" spans="1:5">
      <c r="A545" s="1585"/>
      <c r="B545" s="1585"/>
      <c r="C545" s="1519"/>
      <c r="D545" s="1330"/>
      <c r="E545" s="1591"/>
    </row>
    <row r="546" spans="1:5">
      <c r="C546" s="1519"/>
    </row>
    <row r="547" spans="1:5">
      <c r="C547" s="1585"/>
    </row>
  </sheetData>
  <sheetProtection algorithmName="SHA-512" hashValue="5zicqCs9IBFkR8cfrlGrg4guQs7i9EvjGkZXNLjEorSfG25B0/C/sVPTxjcv9kc9EXTvyNMKEL5coXJv8GDpwg==" saltValue="6ez9a05iQAeRD6HNA3/i7Q==" spinCount="100000" sheet="1" objects="1" scenarios="1" formatColumns="0" formatRows="0"/>
  <protectedRanges>
    <protectedRange sqref="D1:D2 D159:D65533" name="Obseg3"/>
    <protectedRange sqref="C88 D3:D87 D89:D158" name="Obseg3_1"/>
  </protectedRanges>
  <mergeCells count="4">
    <mergeCell ref="F1:G1"/>
    <mergeCell ref="H1:I1"/>
    <mergeCell ref="F20:G20"/>
    <mergeCell ref="H20:I20"/>
  </mergeCells>
  <pageMargins left="0.98425196850393704" right="0.39370078740157483" top="0.35433070866141736" bottom="0.78740157480314965" header="0.19685039370078741" footer="0.47244094488188981"/>
  <pageSetup paperSize="9" scale="94" fitToHeight="0" orientation="landscape" horizontalDpi="4294967293" r:id="rId1"/>
  <headerFooter alignWithMargins="0">
    <oddHeader>&amp;L        &amp;9 "D S O" - BOKALCI&amp;C&amp;9    KANALIZACIJA - 2. faza&amp;R&amp;9KVINTA doo</oddHeader>
    <oddFooter>&amp;L&amp;8              November  2016&amp;C&amp;P/5&amp;R&amp;8 gradbena dela
obrtniška dela</oddFooter>
  </headerFooter>
  <rowBreaks count="5" manualBreakCount="5">
    <brk id="29" max="8" man="1"/>
    <brk id="70" max="8" man="1"/>
    <brk id="106" max="8" man="1"/>
    <brk id="144" max="8" man="1"/>
    <brk id="158" max="16383" man="1"/>
  </rowBreaks>
</worksheet>
</file>

<file path=xl/worksheets/sheet7.xml><?xml version="1.0" encoding="utf-8"?>
<worksheet xmlns="http://schemas.openxmlformats.org/spreadsheetml/2006/main" xmlns:r="http://schemas.openxmlformats.org/officeDocument/2006/relationships">
  <sheetPr codeName="List12">
    <pageSetUpPr fitToPage="1"/>
  </sheetPr>
  <dimension ref="A1:O479"/>
  <sheetViews>
    <sheetView view="pageBreakPreview" topLeftCell="B2" zoomScaleNormal="100" zoomScaleSheetLayoutView="100" workbookViewId="0">
      <selection activeCell="E81" sqref="E81:E87"/>
    </sheetView>
  </sheetViews>
  <sheetFormatPr defaultColWidth="0" defaultRowHeight="12.75"/>
  <cols>
    <col min="1" max="1" width="8.140625" style="5" customWidth="1"/>
    <col min="2" max="2" width="45.28515625" style="4" customWidth="1"/>
    <col min="3" max="3" width="8.85546875" style="2" customWidth="1"/>
    <col min="4" max="4" width="10.5703125" style="2" customWidth="1"/>
    <col min="5" max="5" width="13" style="1335" customWidth="1"/>
    <col min="6" max="9" width="10.28515625" style="1029" customWidth="1"/>
    <col min="10" max="10" width="12.140625" style="1599" customWidth="1"/>
    <col min="11" max="15" width="0" style="1" hidden="1" customWidth="1"/>
    <col min="16" max="16384" width="11.5703125" style="1" hidden="1"/>
  </cols>
  <sheetData>
    <row r="1" spans="1:10" s="58" customFormat="1" ht="33.75" customHeight="1">
      <c r="A1" s="54"/>
      <c r="B1" s="55"/>
      <c r="C1" s="56"/>
      <c r="D1" s="56"/>
      <c r="E1" s="1331"/>
      <c r="F1" s="1450" t="s">
        <v>2527</v>
      </c>
      <c r="G1" s="1450"/>
      <c r="H1" s="1450"/>
      <c r="I1" s="1450"/>
      <c r="J1" s="1594"/>
    </row>
    <row r="2" spans="1:10" s="86" customFormat="1" ht="12.75" customHeight="1">
      <c r="A2" s="96" t="s">
        <v>98</v>
      </c>
      <c r="B2" s="85" t="s">
        <v>102</v>
      </c>
      <c r="C2" s="85"/>
      <c r="D2" s="2"/>
      <c r="E2" s="1332"/>
      <c r="F2" s="1069"/>
      <c r="G2" s="1069"/>
      <c r="H2" s="1069"/>
      <c r="I2" s="1069"/>
      <c r="J2" s="1595"/>
    </row>
    <row r="3" spans="1:10" s="86" customFormat="1" ht="12.75" customHeight="1">
      <c r="A3" s="96"/>
      <c r="B3" s="98"/>
      <c r="C3" s="98"/>
      <c r="D3" s="2"/>
      <c r="E3" s="1332"/>
      <c r="F3" s="1069"/>
      <c r="G3" s="1069"/>
      <c r="H3" s="1069"/>
      <c r="I3" s="1069"/>
      <c r="J3" s="1595"/>
    </row>
    <row r="4" spans="1:10" s="86" customFormat="1" ht="12.75" customHeight="1">
      <c r="A4" s="96" t="s">
        <v>99</v>
      </c>
      <c r="B4" s="106" t="s">
        <v>2590</v>
      </c>
      <c r="C4" s="85"/>
      <c r="D4" s="85"/>
      <c r="E4" s="1322"/>
      <c r="F4" s="1069"/>
      <c r="G4" s="1069"/>
      <c r="H4" s="1069"/>
      <c r="I4" s="1069"/>
      <c r="J4" s="1595"/>
    </row>
    <row r="5" spans="1:10" s="86" customFormat="1" ht="12.75" customHeight="1">
      <c r="A5" s="96"/>
      <c r="B5" s="87"/>
      <c r="C5" s="87"/>
      <c r="D5" s="2"/>
      <c r="E5" s="1332"/>
      <c r="F5" s="1069"/>
      <c r="G5" s="1069"/>
      <c r="H5" s="1069"/>
      <c r="I5" s="1069"/>
      <c r="J5" s="1595"/>
    </row>
    <row r="6" spans="1:10" s="108" customFormat="1" ht="12.75" customHeight="1">
      <c r="A6" s="96" t="s">
        <v>100</v>
      </c>
      <c r="B6" s="85" t="s">
        <v>101</v>
      </c>
      <c r="C6" s="85"/>
      <c r="D6" s="107"/>
      <c r="E6" s="1333"/>
      <c r="F6" s="1061"/>
      <c r="G6" s="1061"/>
      <c r="H6" s="1061"/>
      <c r="I6" s="1061"/>
      <c r="J6" s="1596"/>
    </row>
    <row r="7" spans="1:10" s="76" customFormat="1" ht="12.75" customHeight="1">
      <c r="A7" s="96"/>
      <c r="B7" s="125"/>
      <c r="C7" s="18"/>
      <c r="D7" s="13"/>
      <c r="E7" s="1334"/>
      <c r="F7" s="1063"/>
      <c r="G7" s="1063"/>
      <c r="H7" s="1063"/>
      <c r="I7" s="1063"/>
      <c r="J7" s="1597"/>
    </row>
    <row r="8" spans="1:10" s="76" customFormat="1" ht="12.75" customHeight="1">
      <c r="A8" s="105" t="s">
        <v>181</v>
      </c>
      <c r="B8" s="106" t="s">
        <v>2261</v>
      </c>
      <c r="C8" s="18"/>
      <c r="D8" s="13"/>
      <c r="E8" s="1334"/>
      <c r="F8" s="1063"/>
      <c r="G8" s="1063"/>
      <c r="H8" s="1063"/>
      <c r="I8" s="1063"/>
      <c r="J8" s="1597"/>
    </row>
    <row r="9" spans="1:10" s="76" customFormat="1" ht="12.75" customHeight="1">
      <c r="A9" s="96"/>
      <c r="B9" s="87"/>
      <c r="C9" s="18"/>
      <c r="D9" s="13"/>
      <c r="E9" s="1334"/>
      <c r="F9" s="1063"/>
      <c r="G9" s="1063"/>
      <c r="H9" s="1063"/>
      <c r="I9" s="1063"/>
      <c r="J9" s="1597"/>
    </row>
    <row r="10" spans="1:10" s="76" customFormat="1" ht="12.75" customHeight="1">
      <c r="A10" s="96" t="s">
        <v>58</v>
      </c>
      <c r="B10" s="106" t="s">
        <v>2591</v>
      </c>
      <c r="C10" s="18"/>
      <c r="D10" s="13"/>
      <c r="E10" s="1334"/>
      <c r="F10" s="1063"/>
      <c r="G10" s="1063"/>
      <c r="H10" s="1063"/>
      <c r="I10" s="1063"/>
      <c r="J10" s="1597"/>
    </row>
    <row r="11" spans="1:10" s="14" customFormat="1">
      <c r="A11" s="12"/>
      <c r="B11" s="31"/>
      <c r="C11" s="13"/>
      <c r="D11" s="13"/>
      <c r="E11" s="1335"/>
      <c r="F11" s="1031"/>
      <c r="G11" s="1031"/>
      <c r="H11" s="1031"/>
      <c r="I11" s="1031"/>
      <c r="J11" s="1598"/>
    </row>
    <row r="12" spans="1:10" s="14" customFormat="1">
      <c r="A12" s="12"/>
      <c r="B12" s="31"/>
      <c r="C12" s="13"/>
      <c r="D12" s="13"/>
      <c r="E12" s="1335"/>
      <c r="F12" s="1031"/>
      <c r="G12" s="1031"/>
      <c r="H12" s="1031"/>
      <c r="I12" s="1031"/>
      <c r="J12" s="1598"/>
    </row>
    <row r="13" spans="1:10" customFormat="1" ht="15">
      <c r="A13" s="172"/>
      <c r="B13" s="215" t="s">
        <v>1377</v>
      </c>
      <c r="C13" s="216"/>
      <c r="D13" s="217"/>
      <c r="E13" s="1325"/>
      <c r="F13" s="1282"/>
      <c r="G13" s="1282"/>
      <c r="H13" s="1282"/>
      <c r="I13" s="1282"/>
      <c r="J13" s="1599"/>
    </row>
    <row r="14" spans="1:10" customFormat="1" ht="14.25">
      <c r="A14" s="172"/>
      <c r="B14" s="218"/>
      <c r="C14" s="216"/>
      <c r="D14" s="217"/>
      <c r="E14" s="1325"/>
      <c r="F14" s="1282"/>
      <c r="G14" s="1282"/>
      <c r="H14" s="1282"/>
      <c r="I14" s="1282"/>
      <c r="J14" s="1599"/>
    </row>
    <row r="15" spans="1:10" s="222" customFormat="1" ht="37.5" customHeight="1">
      <c r="A15" s="219"/>
      <c r="B15" s="220" t="s">
        <v>2592</v>
      </c>
      <c r="C15" s="221"/>
      <c r="D15" s="221"/>
      <c r="E15" s="1336"/>
      <c r="F15" s="1463"/>
      <c r="G15" s="1463"/>
      <c r="H15" s="1463"/>
      <c r="I15" s="1463"/>
      <c r="J15" s="221"/>
    </row>
    <row r="16" spans="1:10" s="225" customFormat="1">
      <c r="A16" s="223"/>
      <c r="B16" s="223" t="s">
        <v>2593</v>
      </c>
      <c r="C16" s="224"/>
      <c r="D16" s="224"/>
      <c r="E16" s="1337"/>
      <c r="F16" s="1464"/>
      <c r="G16" s="1464"/>
      <c r="H16" s="1464"/>
      <c r="I16" s="1464"/>
      <c r="J16" s="1600"/>
    </row>
    <row r="17" spans="1:10" s="228" customFormat="1">
      <c r="A17" s="226"/>
      <c r="B17" s="733" t="s">
        <v>2527</v>
      </c>
      <c r="C17" s="227"/>
      <c r="D17" s="227"/>
      <c r="E17" s="1338"/>
      <c r="F17" s="1465"/>
      <c r="G17" s="1465"/>
      <c r="H17" s="1465"/>
      <c r="I17" s="1465"/>
      <c r="J17" s="1601"/>
    </row>
    <row r="18" spans="1:10" s="228" customFormat="1">
      <c r="A18" s="226"/>
      <c r="B18" s="226" t="s">
        <v>2594</v>
      </c>
      <c r="C18" s="227"/>
      <c r="D18" s="227"/>
      <c r="E18" s="1338"/>
      <c r="F18" s="764"/>
      <c r="G18" s="764"/>
      <c r="H18" s="764"/>
      <c r="I18" s="764"/>
      <c r="J18" s="1601"/>
    </row>
    <row r="19" spans="1:10" s="228" customFormat="1">
      <c r="A19" s="226"/>
      <c r="B19" s="226" t="s">
        <v>2595</v>
      </c>
      <c r="C19" s="227"/>
      <c r="D19" s="227"/>
      <c r="E19" s="1338"/>
      <c r="F19" s="1465"/>
      <c r="G19" s="1465"/>
      <c r="H19" s="1465"/>
      <c r="I19" s="1465"/>
      <c r="J19" s="1601"/>
    </row>
    <row r="20" spans="1:10" s="228" customFormat="1">
      <c r="A20" s="746" t="s">
        <v>2596</v>
      </c>
      <c r="B20" s="746" t="s">
        <v>2597</v>
      </c>
      <c r="C20" s="747"/>
      <c r="D20" s="747"/>
      <c r="E20" s="1339"/>
      <c r="F20" s="1466"/>
      <c r="G20" s="1466"/>
      <c r="H20" s="1466"/>
      <c r="I20" s="1466"/>
      <c r="J20" s="1601"/>
    </row>
    <row r="21" spans="1:10" s="228" customFormat="1">
      <c r="A21" s="226"/>
      <c r="B21" s="748" t="s">
        <v>2598</v>
      </c>
      <c r="C21" s="227"/>
      <c r="D21" s="227"/>
      <c r="E21" s="1338"/>
      <c r="F21" s="763"/>
      <c r="G21" s="763"/>
      <c r="H21" s="763"/>
      <c r="I21" s="763"/>
      <c r="J21" s="1601"/>
    </row>
    <row r="22" spans="1:10" s="228" customFormat="1">
      <c r="A22" s="226"/>
      <c r="B22" s="226"/>
      <c r="C22" s="227"/>
      <c r="D22" s="227"/>
      <c r="E22" s="1338"/>
      <c r="F22" s="1465"/>
      <c r="G22" s="1465"/>
      <c r="H22" s="1465"/>
      <c r="I22" s="1465"/>
      <c r="J22" s="1601"/>
    </row>
    <row r="23" spans="1:10" s="228" customFormat="1">
      <c r="A23" s="226"/>
      <c r="B23" s="226" t="s">
        <v>2599</v>
      </c>
      <c r="C23" s="227"/>
      <c r="D23" s="227"/>
      <c r="E23" s="1338"/>
      <c r="F23" s="1465"/>
      <c r="G23" s="1465"/>
      <c r="H23" s="1465"/>
      <c r="I23" s="1465"/>
      <c r="J23" s="1601"/>
    </row>
    <row r="24" spans="1:10" s="222" customFormat="1" ht="21.75" customHeight="1">
      <c r="A24" s="219"/>
      <c r="B24" s="226" t="s">
        <v>2592</v>
      </c>
      <c r="C24" s="221"/>
      <c r="D24" s="221"/>
      <c r="E24" s="1336"/>
      <c r="F24" s="1463"/>
      <c r="G24" s="1463"/>
      <c r="H24" s="1463"/>
      <c r="I24" s="1463"/>
      <c r="J24" s="221"/>
    </row>
    <row r="25" spans="1:10" s="225" customFormat="1">
      <c r="A25" s="223" t="s">
        <v>2596</v>
      </c>
      <c r="B25" s="223" t="s">
        <v>2600</v>
      </c>
      <c r="C25" s="224"/>
      <c r="D25" s="224"/>
      <c r="E25" s="1337"/>
      <c r="F25" s="1464"/>
      <c r="G25" s="1464"/>
      <c r="H25" s="1464"/>
      <c r="I25" s="1464"/>
      <c r="J25" s="1600"/>
    </row>
    <row r="26" spans="1:10" s="228" customFormat="1">
      <c r="A26" s="226"/>
      <c r="B26" s="733" t="s">
        <v>2527</v>
      </c>
      <c r="C26" s="227"/>
      <c r="D26" s="227"/>
      <c r="E26" s="1338"/>
      <c r="F26" s="1465"/>
      <c r="G26" s="1465"/>
      <c r="H26" s="1465"/>
      <c r="I26" s="1465"/>
      <c r="J26" s="1601"/>
    </row>
    <row r="27" spans="1:10" s="228" customFormat="1" ht="13.5" thickBot="1">
      <c r="A27" s="226"/>
      <c r="B27" s="226"/>
      <c r="C27" s="227"/>
      <c r="D27" s="227"/>
      <c r="E27" s="1338"/>
      <c r="F27" s="1465"/>
      <c r="G27" s="1465"/>
      <c r="H27" s="1465"/>
      <c r="I27" s="1465"/>
      <c r="J27" s="1601"/>
    </row>
    <row r="28" spans="1:10" s="228" customFormat="1" ht="13.5" thickBot="1">
      <c r="A28" s="226"/>
      <c r="B28" s="226" t="s">
        <v>2601</v>
      </c>
      <c r="C28" s="227"/>
      <c r="D28" s="227"/>
      <c r="E28" s="1472"/>
      <c r="F28" s="1469" t="s">
        <v>2617</v>
      </c>
      <c r="G28" s="1721" t="s">
        <v>1550</v>
      </c>
      <c r="H28" s="1722"/>
      <c r="I28" s="1723" t="s">
        <v>1551</v>
      </c>
      <c r="J28" s="1724"/>
    </row>
    <row r="29" spans="1:10" s="228" customFormat="1">
      <c r="A29" s="226"/>
      <c r="B29" s="733" t="s">
        <v>2527</v>
      </c>
      <c r="C29" s="227"/>
      <c r="D29" s="227"/>
      <c r="E29" s="1472"/>
      <c r="F29" s="1465"/>
      <c r="G29" s="1465"/>
      <c r="H29" s="1465"/>
      <c r="I29" s="1465"/>
      <c r="J29" s="1601"/>
    </row>
    <row r="30" spans="1:10" s="228" customFormat="1">
      <c r="A30" s="746" t="s">
        <v>2602</v>
      </c>
      <c r="B30" s="746" t="s">
        <v>2603</v>
      </c>
      <c r="C30" s="747"/>
      <c r="D30" s="747"/>
      <c r="E30" s="1473"/>
      <c r="F30" s="763">
        <f>F45</f>
        <v>0</v>
      </c>
      <c r="G30" s="763"/>
      <c r="H30" s="763">
        <f>H45</f>
        <v>0</v>
      </c>
      <c r="I30" s="763"/>
      <c r="J30" s="763">
        <f>J45</f>
        <v>0</v>
      </c>
    </row>
    <row r="31" spans="1:10" s="228" customFormat="1">
      <c r="A31" s="746" t="s">
        <v>2604</v>
      </c>
      <c r="B31" s="746" t="s">
        <v>2605</v>
      </c>
      <c r="C31" s="747"/>
      <c r="D31" s="747"/>
      <c r="E31" s="1473"/>
      <c r="F31" s="763">
        <f>F63</f>
        <v>0</v>
      </c>
      <c r="G31" s="763"/>
      <c r="H31" s="763">
        <f>H63</f>
        <v>0</v>
      </c>
      <c r="I31" s="763"/>
      <c r="J31" s="763">
        <f>J63</f>
        <v>0</v>
      </c>
    </row>
    <row r="32" spans="1:10" s="228" customFormat="1">
      <c r="A32" s="748" t="s">
        <v>2606</v>
      </c>
      <c r="B32" s="748" t="s">
        <v>2607</v>
      </c>
      <c r="C32" s="747"/>
      <c r="D32" s="747"/>
      <c r="E32" s="1473"/>
      <c r="F32" s="763">
        <f>F73</f>
        <v>0</v>
      </c>
      <c r="G32" s="763"/>
      <c r="H32" s="763">
        <f>H73</f>
        <v>0</v>
      </c>
      <c r="I32" s="763"/>
      <c r="J32" s="763">
        <f>J73</f>
        <v>0</v>
      </c>
    </row>
    <row r="33" spans="1:10" s="228" customFormat="1">
      <c r="A33" s="748" t="s">
        <v>2608</v>
      </c>
      <c r="B33" s="749" t="s">
        <v>2609</v>
      </c>
      <c r="C33" s="747"/>
      <c r="D33" s="747"/>
      <c r="E33" s="1473"/>
      <c r="F33" s="763">
        <f>F78</f>
        <v>0</v>
      </c>
      <c r="G33" s="763"/>
      <c r="H33" s="763">
        <f>H78</f>
        <v>0</v>
      </c>
      <c r="I33" s="763"/>
      <c r="J33" s="763">
        <f>J78</f>
        <v>0</v>
      </c>
    </row>
    <row r="34" spans="1:10" s="228" customFormat="1">
      <c r="A34" s="748" t="s">
        <v>2610</v>
      </c>
      <c r="B34" s="749" t="s">
        <v>2611</v>
      </c>
      <c r="C34" s="747"/>
      <c r="D34" s="747"/>
      <c r="E34" s="1473"/>
      <c r="F34" s="763">
        <f>F82</f>
        <v>0</v>
      </c>
      <c r="G34" s="763"/>
      <c r="H34" s="763">
        <f>H82</f>
        <v>0</v>
      </c>
      <c r="I34" s="763"/>
      <c r="J34" s="763">
        <f>J82</f>
        <v>0</v>
      </c>
    </row>
    <row r="35" spans="1:10" s="228" customFormat="1">
      <c r="A35" s="746" t="s">
        <v>2612</v>
      </c>
      <c r="B35" s="749" t="s">
        <v>2613</v>
      </c>
      <c r="C35" s="229"/>
      <c r="D35" s="229"/>
      <c r="E35" s="1474"/>
      <c r="F35" s="1467">
        <f>F88</f>
        <v>0</v>
      </c>
      <c r="G35" s="1467"/>
      <c r="H35" s="1467">
        <f>H88</f>
        <v>0</v>
      </c>
      <c r="I35" s="1467"/>
      <c r="J35" s="1467">
        <f>J88</f>
        <v>0</v>
      </c>
    </row>
    <row r="36" spans="1:10" s="225" customFormat="1" ht="15">
      <c r="A36" s="223"/>
      <c r="B36" s="750" t="s">
        <v>3580</v>
      </c>
      <c r="C36" s="751"/>
      <c r="D36" s="751"/>
      <c r="E36" s="1475"/>
      <c r="F36" s="1468">
        <f>SUM(F30:F35)</f>
        <v>0</v>
      </c>
      <c r="G36" s="1468"/>
      <c r="H36" s="1468">
        <f>SUM(H30:H35)</f>
        <v>0</v>
      </c>
      <c r="I36" s="1468"/>
      <c r="J36" s="1468">
        <f>SUM(J30:J35)</f>
        <v>0</v>
      </c>
    </row>
    <row r="37" spans="1:10" s="228" customFormat="1" ht="13.5" thickBot="1">
      <c r="A37" s="226"/>
      <c r="B37" s="733" t="s">
        <v>2527</v>
      </c>
      <c r="C37" s="227"/>
      <c r="D37" s="227"/>
      <c r="E37" s="1472"/>
      <c r="F37" s="763"/>
      <c r="G37" s="763"/>
      <c r="H37" s="763"/>
      <c r="I37" s="763"/>
      <c r="J37" s="1601"/>
    </row>
    <row r="38" spans="1:10" s="228" customFormat="1" ht="13.5" thickBot="1">
      <c r="A38" s="752" t="s">
        <v>2614</v>
      </c>
      <c r="B38" s="753" t="s">
        <v>2615</v>
      </c>
      <c r="C38" s="754" t="s">
        <v>1109</v>
      </c>
      <c r="D38" s="754" t="s">
        <v>79</v>
      </c>
      <c r="E38" s="1476" t="s">
        <v>2616</v>
      </c>
      <c r="F38" s="1469" t="s">
        <v>2617</v>
      </c>
      <c r="G38" s="1721" t="s">
        <v>1550</v>
      </c>
      <c r="H38" s="1722"/>
      <c r="I38" s="1723" t="s">
        <v>1551</v>
      </c>
      <c r="J38" s="1724"/>
    </row>
    <row r="39" spans="1:10" s="228" customFormat="1">
      <c r="A39" s="755"/>
      <c r="B39" s="755"/>
      <c r="C39" s="756"/>
      <c r="D39" s="756"/>
      <c r="E39" s="1477"/>
      <c r="F39" s="1470"/>
      <c r="G39" s="1470"/>
      <c r="H39" s="1470"/>
      <c r="I39" s="1470"/>
      <c r="J39" s="1601"/>
    </row>
    <row r="40" spans="1:10" s="228" customFormat="1">
      <c r="A40" s="226" t="s">
        <v>2602</v>
      </c>
      <c r="B40" s="226" t="s">
        <v>2618</v>
      </c>
      <c r="C40" s="747"/>
      <c r="D40" s="747"/>
      <c r="E40" s="1473"/>
      <c r="F40" s="763"/>
      <c r="G40" s="763"/>
      <c r="H40" s="763"/>
      <c r="I40" s="763"/>
      <c r="J40" s="1601"/>
    </row>
    <row r="41" spans="1:10" s="228" customFormat="1">
      <c r="A41" s="226"/>
      <c r="B41" s="226"/>
      <c r="C41" s="747"/>
      <c r="D41" s="747"/>
      <c r="E41" s="1473"/>
      <c r="F41" s="763"/>
      <c r="G41" s="763"/>
      <c r="H41" s="763"/>
      <c r="I41" s="763"/>
      <c r="J41" s="1601"/>
    </row>
    <row r="42" spans="1:10" s="228" customFormat="1" ht="25.5">
      <c r="A42" s="226"/>
      <c r="B42" s="757" t="s">
        <v>2619</v>
      </c>
      <c r="C42" s="747"/>
      <c r="D42" s="747"/>
      <c r="E42" s="1473"/>
      <c r="F42" s="763"/>
      <c r="G42" s="763"/>
      <c r="H42" s="763"/>
      <c r="I42" s="763"/>
      <c r="J42" s="1601"/>
    </row>
    <row r="43" spans="1:10" s="228" customFormat="1">
      <c r="A43" s="226"/>
      <c r="B43" s="757"/>
      <c r="C43" s="747"/>
      <c r="D43" s="747"/>
      <c r="E43" s="1473"/>
      <c r="F43" s="763"/>
      <c r="G43" s="763"/>
      <c r="H43" s="763"/>
      <c r="I43" s="763"/>
      <c r="J43" s="1601"/>
    </row>
    <row r="44" spans="1:10" s="228" customFormat="1">
      <c r="A44" s="748" t="s">
        <v>2620</v>
      </c>
      <c r="B44" s="757" t="s">
        <v>2621</v>
      </c>
      <c r="C44" s="747" t="s">
        <v>2622</v>
      </c>
      <c r="D44" s="747">
        <v>100</v>
      </c>
      <c r="E44" s="1340"/>
      <c r="F44" s="763">
        <f>E44*D44</f>
        <v>0</v>
      </c>
      <c r="G44" s="763">
        <v>0</v>
      </c>
      <c r="H44" s="763">
        <v>0</v>
      </c>
      <c r="I44" s="763">
        <f>D44</f>
        <v>100</v>
      </c>
      <c r="J44" s="229">
        <f>F44</f>
        <v>0</v>
      </c>
    </row>
    <row r="45" spans="1:10" s="760" customFormat="1">
      <c r="A45" s="758" t="s">
        <v>2602</v>
      </c>
      <c r="B45" s="758" t="s">
        <v>2623</v>
      </c>
      <c r="C45" s="759"/>
      <c r="D45" s="759"/>
      <c r="E45" s="1478"/>
      <c r="F45" s="774">
        <f>SUM(F44:F44)</f>
        <v>0</v>
      </c>
      <c r="G45" s="774"/>
      <c r="H45" s="774">
        <f>SUM(H44:H44)</f>
        <v>0</v>
      </c>
      <c r="I45" s="774"/>
      <c r="J45" s="774">
        <f>SUM(J44:J44)</f>
        <v>0</v>
      </c>
    </row>
    <row r="46" spans="1:10" s="228" customFormat="1">
      <c r="A46" s="226"/>
      <c r="B46" s="226"/>
      <c r="C46" s="747"/>
      <c r="D46" s="747"/>
      <c r="E46" s="1473"/>
      <c r="F46" s="763"/>
      <c r="G46" s="763"/>
      <c r="H46" s="763"/>
      <c r="I46" s="763"/>
      <c r="J46" s="1601"/>
    </row>
    <row r="47" spans="1:10" s="228" customFormat="1">
      <c r="A47" s="226" t="s">
        <v>2604</v>
      </c>
      <c r="B47" s="226" t="s">
        <v>2605</v>
      </c>
      <c r="C47" s="747"/>
      <c r="D47" s="747"/>
      <c r="E47" s="1473"/>
      <c r="F47" s="763"/>
      <c r="G47" s="763"/>
      <c r="H47" s="763"/>
      <c r="I47" s="763"/>
      <c r="J47" s="1601"/>
    </row>
    <row r="48" spans="1:10" s="228" customFormat="1">
      <c r="A48" s="748"/>
      <c r="B48" s="733" t="s">
        <v>2527</v>
      </c>
      <c r="C48" s="747"/>
      <c r="D48" s="747"/>
      <c r="E48" s="1473"/>
      <c r="F48" s="763"/>
      <c r="G48" s="763"/>
      <c r="H48" s="763"/>
      <c r="I48" s="763"/>
      <c r="J48" s="1601"/>
    </row>
    <row r="49" spans="1:10" s="228" customFormat="1">
      <c r="A49" s="226" t="s">
        <v>2624</v>
      </c>
      <c r="B49" s="226" t="s">
        <v>2625</v>
      </c>
      <c r="C49" s="747"/>
      <c r="D49" s="747"/>
      <c r="E49" s="1473"/>
      <c r="F49" s="763"/>
      <c r="G49" s="763"/>
      <c r="H49" s="763"/>
      <c r="I49" s="763"/>
      <c r="J49" s="1601"/>
    </row>
    <row r="50" spans="1:10" s="228" customFormat="1" ht="25.5">
      <c r="A50" s="748" t="s">
        <v>2626</v>
      </c>
      <c r="B50" s="757" t="s">
        <v>2627</v>
      </c>
      <c r="C50" s="747" t="s">
        <v>2540</v>
      </c>
      <c r="D50" s="747">
        <v>53</v>
      </c>
      <c r="E50" s="1340"/>
      <c r="F50" s="763">
        <f>D50*E50</f>
        <v>0</v>
      </c>
      <c r="G50" s="763">
        <v>0</v>
      </c>
      <c r="H50" s="763">
        <v>0</v>
      </c>
      <c r="I50" s="763">
        <f>D50</f>
        <v>53</v>
      </c>
      <c r="J50" s="229">
        <f>F50</f>
        <v>0</v>
      </c>
    </row>
    <row r="51" spans="1:10" s="228" customFormat="1" ht="38.25">
      <c r="A51" s="748" t="s">
        <v>2628</v>
      </c>
      <c r="B51" s="757" t="s">
        <v>2629</v>
      </c>
      <c r="C51" s="747" t="s">
        <v>2540</v>
      </c>
      <c r="D51" s="747">
        <v>78</v>
      </c>
      <c r="E51" s="1340"/>
      <c r="F51" s="763">
        <f>D51*E51</f>
        <v>0</v>
      </c>
      <c r="G51" s="763">
        <v>0</v>
      </c>
      <c r="H51" s="763">
        <v>0</v>
      </c>
      <c r="I51" s="763">
        <f>D51</f>
        <v>78</v>
      </c>
      <c r="J51" s="229">
        <f>F51</f>
        <v>0</v>
      </c>
    </row>
    <row r="52" spans="1:10" s="228" customFormat="1" ht="25.5">
      <c r="A52" s="748" t="s">
        <v>2630</v>
      </c>
      <c r="B52" s="757" t="s">
        <v>2631</v>
      </c>
      <c r="C52" s="747" t="s">
        <v>2540</v>
      </c>
      <c r="D52" s="747">
        <v>0</v>
      </c>
      <c r="E52" s="1340"/>
      <c r="F52" s="763">
        <f>D52*E52</f>
        <v>0</v>
      </c>
      <c r="G52" s="763">
        <v>0</v>
      </c>
      <c r="H52" s="763">
        <v>0</v>
      </c>
      <c r="I52" s="763">
        <f>D52</f>
        <v>0</v>
      </c>
      <c r="J52" s="229">
        <f>F52</f>
        <v>0</v>
      </c>
    </row>
    <row r="53" spans="1:10" s="228" customFormat="1" ht="25.5">
      <c r="A53" s="748" t="s">
        <v>2632</v>
      </c>
      <c r="B53" s="757" t="s">
        <v>2633</v>
      </c>
      <c r="C53" s="747" t="s">
        <v>2540</v>
      </c>
      <c r="D53" s="747">
        <f>D51</f>
        <v>78</v>
      </c>
      <c r="E53" s="1340"/>
      <c r="F53" s="763">
        <f>D53*E53</f>
        <v>0</v>
      </c>
      <c r="G53" s="763">
        <v>0</v>
      </c>
      <c r="H53" s="763">
        <v>0</v>
      </c>
      <c r="I53" s="763">
        <f>D53</f>
        <v>78</v>
      </c>
      <c r="J53" s="229">
        <f>F53</f>
        <v>0</v>
      </c>
    </row>
    <row r="54" spans="1:10" s="228" customFormat="1">
      <c r="A54" s="431" t="s">
        <v>2634</v>
      </c>
      <c r="B54" s="431" t="s">
        <v>2635</v>
      </c>
      <c r="C54" s="229"/>
      <c r="D54" s="229"/>
      <c r="E54" s="1474"/>
      <c r="F54" s="1467"/>
      <c r="G54" s="1467"/>
      <c r="H54" s="1467"/>
      <c r="I54" s="1467"/>
      <c r="J54" s="1601"/>
    </row>
    <row r="55" spans="1:10" s="228" customFormat="1" ht="51">
      <c r="A55" s="748" t="s">
        <v>2636</v>
      </c>
      <c r="B55" s="749" t="s">
        <v>2637</v>
      </c>
      <c r="C55" s="747" t="s">
        <v>1660</v>
      </c>
      <c r="D55" s="747">
        <v>127</v>
      </c>
      <c r="E55" s="1340"/>
      <c r="F55" s="763">
        <f>D55*E55</f>
        <v>0</v>
      </c>
      <c r="G55" s="763">
        <v>0</v>
      </c>
      <c r="H55" s="763">
        <v>0</v>
      </c>
      <c r="I55" s="763">
        <f>D55</f>
        <v>127</v>
      </c>
      <c r="J55" s="229">
        <f>F55</f>
        <v>0</v>
      </c>
    </row>
    <row r="56" spans="1:10" s="764" customFormat="1" ht="38.25">
      <c r="A56" s="762" t="s">
        <v>2638</v>
      </c>
      <c r="B56" s="757" t="s">
        <v>2639</v>
      </c>
      <c r="C56" s="763" t="s">
        <v>1660</v>
      </c>
      <c r="D56" s="763">
        <v>39</v>
      </c>
      <c r="E56" s="1340"/>
      <c r="F56" s="763">
        <f>D56*E56</f>
        <v>0</v>
      </c>
      <c r="G56" s="763">
        <v>0</v>
      </c>
      <c r="H56" s="763">
        <v>0</v>
      </c>
      <c r="I56" s="763">
        <f>D56</f>
        <v>39</v>
      </c>
      <c r="J56" s="229">
        <f>F56</f>
        <v>0</v>
      </c>
    </row>
    <row r="57" spans="1:10" s="228" customFormat="1">
      <c r="A57" s="226" t="s">
        <v>2640</v>
      </c>
      <c r="B57" s="226" t="s">
        <v>2641</v>
      </c>
      <c r="C57" s="747"/>
      <c r="D57" s="747"/>
      <c r="E57" s="1473"/>
      <c r="F57" s="763"/>
      <c r="G57" s="763"/>
      <c r="H57" s="763"/>
      <c r="I57" s="763"/>
      <c r="J57" s="1601"/>
    </row>
    <row r="58" spans="1:10" s="228" customFormat="1" ht="63.75">
      <c r="A58" s="748" t="s">
        <v>2642</v>
      </c>
      <c r="B58" s="765" t="s">
        <v>2643</v>
      </c>
      <c r="C58" s="766" t="s">
        <v>2540</v>
      </c>
      <c r="D58" s="767">
        <v>188</v>
      </c>
      <c r="E58" s="1341"/>
      <c r="F58" s="767">
        <f>(D58*E58)</f>
        <v>0</v>
      </c>
      <c r="G58" s="763">
        <v>0</v>
      </c>
      <c r="H58" s="763">
        <v>0</v>
      </c>
      <c r="I58" s="763">
        <f>D58</f>
        <v>188</v>
      </c>
      <c r="J58" s="229">
        <f>F58</f>
        <v>0</v>
      </c>
    </row>
    <row r="59" spans="1:10" s="228" customFormat="1">
      <c r="A59" s="226"/>
      <c r="B59" s="226"/>
      <c r="C59" s="747"/>
      <c r="D59" s="747"/>
      <c r="E59" s="1473"/>
      <c r="F59" s="763"/>
      <c r="G59" s="763"/>
      <c r="H59" s="763"/>
      <c r="I59" s="763"/>
      <c r="J59" s="1601"/>
    </row>
    <row r="60" spans="1:10" s="228" customFormat="1">
      <c r="A60" s="226" t="s">
        <v>2644</v>
      </c>
      <c r="B60" s="226" t="s">
        <v>2645</v>
      </c>
      <c r="C60" s="747"/>
      <c r="D60" s="747"/>
      <c r="E60" s="1473"/>
      <c r="F60" s="763"/>
      <c r="G60" s="763"/>
      <c r="H60" s="763"/>
      <c r="I60" s="763"/>
      <c r="J60" s="1601"/>
    </row>
    <row r="61" spans="1:10" s="228" customFormat="1" ht="63.75">
      <c r="A61" s="748" t="s">
        <v>2646</v>
      </c>
      <c r="B61" s="749" t="s">
        <v>2647</v>
      </c>
      <c r="C61" s="747" t="s">
        <v>2540</v>
      </c>
      <c r="D61" s="747">
        <v>38</v>
      </c>
      <c r="E61" s="1340"/>
      <c r="F61" s="763">
        <f>D61*E61</f>
        <v>0</v>
      </c>
      <c r="G61" s="763">
        <v>0</v>
      </c>
      <c r="H61" s="763">
        <v>0</v>
      </c>
      <c r="I61" s="763">
        <f>D61</f>
        <v>38</v>
      </c>
      <c r="J61" s="229">
        <f>F61</f>
        <v>0</v>
      </c>
    </row>
    <row r="62" spans="1:10" s="228" customFormat="1" ht="25.5">
      <c r="A62" s="748" t="s">
        <v>2648</v>
      </c>
      <c r="B62" s="749" t="s">
        <v>2649</v>
      </c>
      <c r="C62" s="747" t="s">
        <v>2540</v>
      </c>
      <c r="D62" s="747">
        <v>77</v>
      </c>
      <c r="E62" s="1340"/>
      <c r="F62" s="763">
        <f>D62*E62</f>
        <v>0</v>
      </c>
      <c r="G62" s="763">
        <v>0</v>
      </c>
      <c r="H62" s="763">
        <v>0</v>
      </c>
      <c r="I62" s="763">
        <f>D62</f>
        <v>77</v>
      </c>
      <c r="J62" s="229">
        <f>F62</f>
        <v>0</v>
      </c>
    </row>
    <row r="63" spans="1:10" s="760" customFormat="1">
      <c r="A63" s="758" t="s">
        <v>2604</v>
      </c>
      <c r="B63" s="758" t="s">
        <v>2650</v>
      </c>
      <c r="C63" s="759"/>
      <c r="D63" s="759"/>
      <c r="E63" s="1478"/>
      <c r="F63" s="774">
        <f>SUM(F50:F62)</f>
        <v>0</v>
      </c>
      <c r="G63" s="774"/>
      <c r="H63" s="774">
        <f>SUM(H50:H62)</f>
        <v>0</v>
      </c>
      <c r="I63" s="774"/>
      <c r="J63" s="774">
        <f>SUM(J50:J62)</f>
        <v>0</v>
      </c>
    </row>
    <row r="64" spans="1:10" s="228" customFormat="1">
      <c r="A64" s="226"/>
      <c r="B64" s="733" t="s">
        <v>2527</v>
      </c>
      <c r="C64" s="747"/>
      <c r="D64" s="747"/>
      <c r="E64" s="1473"/>
      <c r="F64" s="763"/>
      <c r="G64" s="763"/>
      <c r="H64" s="763"/>
      <c r="I64" s="763"/>
      <c r="J64" s="1601"/>
    </row>
    <row r="65" spans="1:10" s="228" customFormat="1">
      <c r="A65" s="226" t="s">
        <v>2606</v>
      </c>
      <c r="B65" s="226" t="s">
        <v>2651</v>
      </c>
      <c r="C65" s="747"/>
      <c r="D65" s="747"/>
      <c r="E65" s="1473"/>
      <c r="F65" s="763"/>
      <c r="G65" s="763"/>
      <c r="H65" s="763"/>
      <c r="I65" s="763"/>
      <c r="J65" s="1601"/>
    </row>
    <row r="66" spans="1:10" s="228" customFormat="1">
      <c r="A66" s="748"/>
      <c r="B66" s="749"/>
      <c r="C66" s="747"/>
      <c r="D66" s="747"/>
      <c r="E66" s="1473"/>
      <c r="F66" s="763"/>
      <c r="G66" s="763"/>
      <c r="H66" s="763"/>
      <c r="I66" s="763"/>
      <c r="J66" s="1601"/>
    </row>
    <row r="67" spans="1:10" s="228" customFormat="1">
      <c r="A67" s="226" t="s">
        <v>2652</v>
      </c>
      <c r="B67" s="768" t="s">
        <v>2653</v>
      </c>
      <c r="C67" s="747"/>
      <c r="D67" s="747"/>
      <c r="E67" s="1473"/>
      <c r="F67" s="763"/>
      <c r="G67" s="763"/>
      <c r="H67" s="763"/>
      <c r="I67" s="763"/>
      <c r="J67" s="1601"/>
    </row>
    <row r="68" spans="1:10" s="764" customFormat="1" ht="50.25" customHeight="1">
      <c r="A68" s="762" t="s">
        <v>2654</v>
      </c>
      <c r="B68" s="757" t="s">
        <v>2655</v>
      </c>
      <c r="C68" s="763" t="s">
        <v>2540</v>
      </c>
      <c r="D68" s="763">
        <v>35</v>
      </c>
      <c r="E68" s="1340"/>
      <c r="F68" s="763">
        <f>D68*E68</f>
        <v>0</v>
      </c>
      <c r="G68" s="763">
        <v>0</v>
      </c>
      <c r="H68" s="763">
        <v>0</v>
      </c>
      <c r="I68" s="763">
        <f>D68</f>
        <v>35</v>
      </c>
      <c r="J68" s="229">
        <f>F68</f>
        <v>0</v>
      </c>
    </row>
    <row r="69" spans="1:10" s="228" customFormat="1" ht="51" customHeight="1">
      <c r="A69" s="762" t="s">
        <v>2656</v>
      </c>
      <c r="B69" s="749" t="s">
        <v>2657</v>
      </c>
      <c r="C69" s="747" t="s">
        <v>2540</v>
      </c>
      <c r="D69" s="747">
        <v>1</v>
      </c>
      <c r="E69" s="1340"/>
      <c r="F69" s="763">
        <f>E69*D69</f>
        <v>0</v>
      </c>
      <c r="G69" s="763">
        <v>0</v>
      </c>
      <c r="H69" s="763">
        <v>0</v>
      </c>
      <c r="I69" s="763">
        <f>D69</f>
        <v>1</v>
      </c>
      <c r="J69" s="229">
        <f>F69</f>
        <v>0</v>
      </c>
    </row>
    <row r="70" spans="1:10" s="769" customFormat="1" ht="65.25" customHeight="1">
      <c r="A70" s="762" t="s">
        <v>2658</v>
      </c>
      <c r="B70" s="757" t="s">
        <v>2659</v>
      </c>
      <c r="C70" s="763" t="s">
        <v>2540</v>
      </c>
      <c r="D70" s="763">
        <v>11</v>
      </c>
      <c r="E70" s="1340"/>
      <c r="F70" s="763">
        <f>E70*D70</f>
        <v>0</v>
      </c>
      <c r="G70" s="763">
        <v>0</v>
      </c>
      <c r="H70" s="763">
        <v>0</v>
      </c>
      <c r="I70" s="763">
        <f>D70</f>
        <v>11</v>
      </c>
      <c r="J70" s="229">
        <f>F70</f>
        <v>0</v>
      </c>
    </row>
    <row r="71" spans="1:10" s="769" customFormat="1">
      <c r="A71" s="770" t="s">
        <v>2660</v>
      </c>
      <c r="B71" s="771" t="s">
        <v>2661</v>
      </c>
      <c r="C71" s="763"/>
      <c r="D71" s="763"/>
      <c r="E71" s="1473"/>
      <c r="F71" s="763"/>
      <c r="G71" s="763"/>
      <c r="H71" s="763"/>
      <c r="I71" s="763"/>
      <c r="J71" s="763"/>
    </row>
    <row r="72" spans="1:10" s="764" customFormat="1" ht="48">
      <c r="A72" s="762" t="s">
        <v>2662</v>
      </c>
      <c r="B72" s="772" t="s">
        <v>2663</v>
      </c>
      <c r="C72" s="763" t="s">
        <v>2540</v>
      </c>
      <c r="D72" s="763">
        <v>126</v>
      </c>
      <c r="E72" s="1340"/>
      <c r="F72" s="763">
        <f>D72*E72</f>
        <v>0</v>
      </c>
      <c r="G72" s="763">
        <v>0</v>
      </c>
      <c r="H72" s="763">
        <v>0</v>
      </c>
      <c r="I72" s="763">
        <f>D72</f>
        <v>126</v>
      </c>
      <c r="J72" s="229">
        <f>F72</f>
        <v>0</v>
      </c>
    </row>
    <row r="73" spans="1:10" s="775" customFormat="1">
      <c r="A73" s="773" t="s">
        <v>2606</v>
      </c>
      <c r="B73" s="773" t="s">
        <v>2664</v>
      </c>
      <c r="C73" s="774"/>
      <c r="D73" s="774"/>
      <c r="E73" s="1478"/>
      <c r="F73" s="774">
        <f>SUM(F68:F72)</f>
        <v>0</v>
      </c>
      <c r="G73" s="774"/>
      <c r="H73" s="774">
        <f>SUM(H68:H72)</f>
        <v>0</v>
      </c>
      <c r="I73" s="774"/>
      <c r="J73" s="774">
        <f>SUM(J68:J72)</f>
        <v>0</v>
      </c>
    </row>
    <row r="74" spans="1:10" s="228" customFormat="1">
      <c r="A74" s="226"/>
      <c r="B74" s="226"/>
      <c r="C74" s="747"/>
      <c r="D74" s="747"/>
      <c r="E74" s="1473"/>
      <c r="F74" s="763"/>
      <c r="G74" s="763"/>
      <c r="H74" s="763"/>
      <c r="I74" s="763"/>
      <c r="J74" s="1601"/>
    </row>
    <row r="75" spans="1:10" s="228" customFormat="1">
      <c r="A75" s="226" t="s">
        <v>2608</v>
      </c>
      <c r="B75" s="768" t="s">
        <v>2665</v>
      </c>
      <c r="C75" s="747"/>
      <c r="D75" s="747"/>
      <c r="E75" s="1473"/>
      <c r="F75" s="763"/>
      <c r="G75" s="763"/>
      <c r="H75" s="763"/>
      <c r="I75" s="763"/>
      <c r="J75" s="1601"/>
    </row>
    <row r="76" spans="1:10" s="228" customFormat="1" ht="38.25">
      <c r="A76" s="748" t="s">
        <v>2666</v>
      </c>
      <c r="B76" s="749" t="s">
        <v>2667</v>
      </c>
      <c r="C76" s="747" t="s">
        <v>2002</v>
      </c>
      <c r="D76" s="747">
        <v>45</v>
      </c>
      <c r="E76" s="1340"/>
      <c r="F76" s="763">
        <f>D76*E76</f>
        <v>0</v>
      </c>
      <c r="G76" s="763">
        <v>0</v>
      </c>
      <c r="H76" s="763">
        <v>0</v>
      </c>
      <c r="I76" s="763">
        <f>D76</f>
        <v>45</v>
      </c>
      <c r="J76" s="229">
        <f>F76</f>
        <v>0</v>
      </c>
    </row>
    <row r="77" spans="1:10" s="764" customFormat="1" ht="38.25">
      <c r="A77" s="748" t="s">
        <v>2668</v>
      </c>
      <c r="B77" s="757" t="s">
        <v>2669</v>
      </c>
      <c r="C77" s="763" t="s">
        <v>2002</v>
      </c>
      <c r="D77" s="763">
        <v>26</v>
      </c>
      <c r="E77" s="1340"/>
      <c r="F77" s="763">
        <f>D77*E77</f>
        <v>0</v>
      </c>
      <c r="G77" s="763">
        <v>0</v>
      </c>
      <c r="H77" s="763">
        <v>0</v>
      </c>
      <c r="I77" s="763">
        <f>D77</f>
        <v>26</v>
      </c>
      <c r="J77" s="229">
        <f>F77</f>
        <v>0</v>
      </c>
    </row>
    <row r="78" spans="1:10" s="225" customFormat="1">
      <c r="A78" s="223" t="s">
        <v>2608</v>
      </c>
      <c r="B78" s="776" t="s">
        <v>2670</v>
      </c>
      <c r="C78" s="435"/>
      <c r="D78" s="435"/>
      <c r="E78" s="1479"/>
      <c r="F78" s="1464">
        <f>SUM(F76:F77)</f>
        <v>0</v>
      </c>
      <c r="G78" s="1464"/>
      <c r="H78" s="1464">
        <f>SUM(H76:H77)</f>
        <v>0</v>
      </c>
      <c r="I78" s="1464"/>
      <c r="J78" s="1464">
        <f>SUM(J76:J77)</f>
        <v>0</v>
      </c>
    </row>
    <row r="79" spans="1:10" s="228" customFormat="1">
      <c r="A79" s="226"/>
      <c r="B79" s="768"/>
      <c r="C79" s="747"/>
      <c r="D79" s="747"/>
      <c r="E79" s="1473"/>
      <c r="F79" s="763"/>
      <c r="G79" s="763"/>
      <c r="H79" s="763"/>
      <c r="I79" s="763"/>
      <c r="J79" s="1601"/>
    </row>
    <row r="80" spans="1:10" s="228" customFormat="1">
      <c r="A80" s="226" t="s">
        <v>2610</v>
      </c>
      <c r="B80" s="768" t="s">
        <v>2611</v>
      </c>
      <c r="C80" s="747"/>
      <c r="D80" s="747"/>
      <c r="E80" s="1473"/>
      <c r="F80" s="763"/>
      <c r="G80" s="763"/>
      <c r="H80" s="763"/>
      <c r="I80" s="763"/>
      <c r="J80" s="1601"/>
    </row>
    <row r="81" spans="1:10" s="777" customFormat="1" ht="38.25">
      <c r="A81" s="746" t="s">
        <v>2671</v>
      </c>
      <c r="B81" s="749" t="s">
        <v>2672</v>
      </c>
      <c r="C81" s="229" t="s">
        <v>827</v>
      </c>
      <c r="D81" s="229">
        <v>6</v>
      </c>
      <c r="E81" s="1342"/>
      <c r="F81" s="763">
        <f>E81*D81</f>
        <v>0</v>
      </c>
      <c r="G81" s="763">
        <v>0</v>
      </c>
      <c r="H81" s="763">
        <v>0</v>
      </c>
      <c r="I81" s="763">
        <f>D81</f>
        <v>6</v>
      </c>
      <c r="J81" s="229">
        <f>F81</f>
        <v>0</v>
      </c>
    </row>
    <row r="82" spans="1:10" s="779" customFormat="1">
      <c r="A82" s="758" t="s">
        <v>2610</v>
      </c>
      <c r="B82" s="778" t="s">
        <v>2673</v>
      </c>
      <c r="C82" s="761"/>
      <c r="D82" s="761"/>
      <c r="E82" s="1480"/>
      <c r="F82" s="774">
        <f>SUM(F81:F81)</f>
        <v>0</v>
      </c>
      <c r="G82" s="774"/>
      <c r="H82" s="774">
        <f>SUM(H81:H81)</f>
        <v>0</v>
      </c>
      <c r="I82" s="774"/>
      <c r="J82" s="774">
        <f>SUM(J81:J81)</f>
        <v>0</v>
      </c>
    </row>
    <row r="83" spans="1:10" s="769" customFormat="1">
      <c r="A83" s="770"/>
      <c r="B83" s="771"/>
      <c r="C83" s="763"/>
      <c r="D83" s="763"/>
      <c r="E83" s="1473"/>
      <c r="F83" s="763"/>
      <c r="G83" s="763"/>
      <c r="H83" s="763"/>
      <c r="I83" s="763"/>
      <c r="J83" s="763"/>
    </row>
    <row r="84" spans="1:10" s="769" customFormat="1">
      <c r="A84" s="770" t="s">
        <v>2612</v>
      </c>
      <c r="B84" s="771" t="s">
        <v>2613</v>
      </c>
      <c r="C84" s="763"/>
      <c r="D84" s="763"/>
      <c r="E84" s="1473"/>
      <c r="F84" s="763"/>
      <c r="G84" s="763"/>
      <c r="H84" s="763"/>
      <c r="I84" s="763"/>
      <c r="J84" s="763"/>
    </row>
    <row r="85" spans="1:10" s="228" customFormat="1" ht="25.5">
      <c r="A85" s="748" t="s">
        <v>2674</v>
      </c>
      <c r="B85" s="749" t="s">
        <v>2675</v>
      </c>
      <c r="C85" s="747" t="s">
        <v>827</v>
      </c>
      <c r="D85" s="747">
        <v>1</v>
      </c>
      <c r="E85" s="1340"/>
      <c r="F85" s="763">
        <f>D85*E85</f>
        <v>0</v>
      </c>
      <c r="G85" s="763">
        <v>0</v>
      </c>
      <c r="H85" s="763">
        <v>0</v>
      </c>
      <c r="I85" s="763">
        <f>D85</f>
        <v>1</v>
      </c>
      <c r="J85" s="229">
        <f>F85</f>
        <v>0</v>
      </c>
    </row>
    <row r="86" spans="1:10" s="777" customFormat="1" ht="38.25">
      <c r="A86" s="748" t="s">
        <v>2676</v>
      </c>
      <c r="B86" s="749" t="s">
        <v>2677</v>
      </c>
      <c r="C86" s="747" t="s">
        <v>827</v>
      </c>
      <c r="D86" s="747">
        <v>1</v>
      </c>
      <c r="E86" s="1340"/>
      <c r="F86" s="763">
        <f>E86*D86</f>
        <v>0</v>
      </c>
      <c r="G86" s="763">
        <v>0</v>
      </c>
      <c r="H86" s="763">
        <v>0</v>
      </c>
      <c r="I86" s="763">
        <f>D86</f>
        <v>1</v>
      </c>
      <c r="J86" s="229">
        <f>F86</f>
        <v>0</v>
      </c>
    </row>
    <row r="87" spans="1:10" s="777" customFormat="1" ht="67.5" customHeight="1">
      <c r="A87" s="748" t="s">
        <v>2678</v>
      </c>
      <c r="B87" s="780" t="s">
        <v>2679</v>
      </c>
      <c r="C87" s="747" t="s">
        <v>827</v>
      </c>
      <c r="D87" s="747">
        <v>1</v>
      </c>
      <c r="E87" s="1340"/>
      <c r="F87" s="763">
        <f>D87*E87</f>
        <v>0</v>
      </c>
      <c r="G87" s="763">
        <v>0</v>
      </c>
      <c r="H87" s="763">
        <v>0</v>
      </c>
      <c r="I87" s="763">
        <f>D87</f>
        <v>1</v>
      </c>
      <c r="J87" s="229">
        <f>F87</f>
        <v>0</v>
      </c>
    </row>
    <row r="88" spans="1:10" s="225" customFormat="1">
      <c r="A88" s="223" t="s">
        <v>2612</v>
      </c>
      <c r="B88" s="776" t="s">
        <v>2680</v>
      </c>
      <c r="C88" s="435"/>
      <c r="D88" s="435"/>
      <c r="E88" s="1479"/>
      <c r="F88" s="1464">
        <f>SUM(F85:F87)</f>
        <v>0</v>
      </c>
      <c r="G88" s="1464"/>
      <c r="H88" s="1464">
        <f>SUM(H85:H87)</f>
        <v>0</v>
      </c>
      <c r="I88" s="1464"/>
      <c r="J88" s="1464">
        <f>SUM(J85:J87)</f>
        <v>0</v>
      </c>
    </row>
    <row r="89" spans="1:10" s="228" customFormat="1">
      <c r="A89" s="431"/>
      <c r="B89" s="768"/>
      <c r="C89" s="229"/>
      <c r="D89" s="229"/>
      <c r="E89" s="1474"/>
      <c r="F89" s="1471"/>
      <c r="G89" s="1471"/>
      <c r="H89" s="1471"/>
      <c r="I89" s="1471"/>
      <c r="J89" s="1601"/>
    </row>
    <row r="90" spans="1:10" s="777" customFormat="1" ht="15.75" customHeight="1">
      <c r="A90" s="226" t="s">
        <v>2596</v>
      </c>
      <c r="B90" s="226" t="s">
        <v>2681</v>
      </c>
      <c r="C90" s="747"/>
      <c r="D90" s="747"/>
      <c r="E90" s="1473"/>
      <c r="F90" s="1465">
        <f>F88+F82+F78+F73+F63+F45</f>
        <v>0</v>
      </c>
      <c r="G90" s="1465"/>
      <c r="H90" s="1465">
        <f>H88+H82+H78+H73+H63+H45</f>
        <v>0</v>
      </c>
      <c r="I90" s="1465"/>
      <c r="J90" s="1465">
        <f>J88+J82+J78+J73+J63+J45</f>
        <v>0</v>
      </c>
    </row>
    <row r="91" spans="1:10" s="76" customFormat="1">
      <c r="A91" s="12"/>
      <c r="B91" s="733" t="s">
        <v>2527</v>
      </c>
      <c r="C91" s="13"/>
      <c r="D91" s="2"/>
      <c r="E91" s="1334" t="str">
        <f>IF(OR(ISBLANK(C91),ISBLANK(D91))," ",KOLIC*CENA)</f>
        <v xml:space="preserve"> </v>
      </c>
      <c r="F91" s="1063"/>
      <c r="G91" s="1063"/>
      <c r="H91" s="1063"/>
      <c r="I91" s="1063"/>
      <c r="J91" s="1597"/>
    </row>
    <row r="92" spans="1:10">
      <c r="A92" s="12"/>
      <c r="B92" s="16"/>
      <c r="C92" s="13"/>
    </row>
    <row r="93" spans="1:10">
      <c r="A93" s="12"/>
      <c r="B93" s="16"/>
      <c r="C93" s="13"/>
    </row>
    <row r="94" spans="1:10">
      <c r="A94" s="12"/>
      <c r="B94" s="16"/>
      <c r="C94" s="13"/>
    </row>
    <row r="95" spans="1:10">
      <c r="A95" s="12"/>
      <c r="B95" s="16"/>
      <c r="C95" s="13"/>
    </row>
    <row r="96" spans="1:10">
      <c r="A96" s="12"/>
      <c r="B96" s="16"/>
      <c r="C96" s="13"/>
    </row>
    <row r="97" spans="1:10">
      <c r="A97" s="12"/>
      <c r="B97" s="16"/>
      <c r="C97" s="13"/>
    </row>
    <row r="98" spans="1:10">
      <c r="A98" s="12"/>
      <c r="B98" s="16"/>
      <c r="C98" s="13"/>
    </row>
    <row r="99" spans="1:10">
      <c r="A99" s="12"/>
      <c r="B99" s="16"/>
      <c r="C99" s="13"/>
    </row>
    <row r="100" spans="1:10">
      <c r="A100" s="12"/>
      <c r="B100" s="16"/>
      <c r="C100" s="13"/>
    </row>
    <row r="101" spans="1:10">
      <c r="A101" s="12"/>
      <c r="B101" s="16"/>
      <c r="C101" s="13"/>
    </row>
    <row r="102" spans="1:10">
      <c r="A102" s="12"/>
      <c r="B102" s="16"/>
      <c r="C102" s="13"/>
    </row>
    <row r="103" spans="1:10">
      <c r="A103" s="12"/>
      <c r="B103" s="16"/>
      <c r="C103" s="13"/>
    </row>
    <row r="104" spans="1:10">
      <c r="A104" s="12"/>
      <c r="B104" s="16"/>
      <c r="C104" s="13"/>
    </row>
    <row r="105" spans="1:10">
      <c r="A105" s="12"/>
      <c r="B105" s="16"/>
      <c r="C105" s="13"/>
    </row>
    <row r="106" spans="1:10">
      <c r="A106" s="12"/>
      <c r="B106" s="16"/>
      <c r="C106" s="13"/>
    </row>
    <row r="107" spans="1:10" s="2" customFormat="1">
      <c r="A107" s="12"/>
      <c r="B107" s="16"/>
      <c r="C107" s="13"/>
      <c r="E107" s="1335"/>
      <c r="F107" s="1029"/>
      <c r="G107" s="1029"/>
      <c r="H107" s="1029"/>
      <c r="I107" s="1029"/>
      <c r="J107" s="1599"/>
    </row>
    <row r="108" spans="1:10" s="2" customFormat="1">
      <c r="A108" s="12"/>
      <c r="B108" s="16"/>
      <c r="C108" s="13"/>
      <c r="E108" s="1335"/>
      <c r="F108" s="1029"/>
      <c r="G108" s="1029"/>
      <c r="H108" s="1029"/>
      <c r="I108" s="1029"/>
      <c r="J108" s="1599"/>
    </row>
    <row r="109" spans="1:10" s="2" customFormat="1">
      <c r="A109" s="12"/>
      <c r="B109" s="16"/>
      <c r="C109" s="13"/>
      <c r="E109" s="1335"/>
      <c r="F109" s="1029"/>
      <c r="G109" s="1029"/>
      <c r="H109" s="1029"/>
      <c r="I109" s="1029"/>
      <c r="J109" s="1599"/>
    </row>
    <row r="110" spans="1:10" s="2" customFormat="1">
      <c r="A110" s="12"/>
      <c r="B110" s="16"/>
      <c r="C110" s="13"/>
      <c r="E110" s="1335"/>
      <c r="F110" s="1029"/>
      <c r="G110" s="1029"/>
      <c r="H110" s="1029"/>
      <c r="I110" s="1029"/>
      <c r="J110" s="1599"/>
    </row>
    <row r="111" spans="1:10" s="2" customFormat="1">
      <c r="A111" s="12"/>
      <c r="B111" s="16"/>
      <c r="C111" s="13"/>
      <c r="E111" s="1335"/>
      <c r="F111" s="1029"/>
      <c r="G111" s="1029"/>
      <c r="H111" s="1029"/>
      <c r="I111" s="1029"/>
      <c r="J111" s="1599"/>
    </row>
    <row r="112" spans="1:10" s="2" customFormat="1">
      <c r="A112" s="12"/>
      <c r="B112" s="16"/>
      <c r="C112" s="13"/>
      <c r="E112" s="1335"/>
      <c r="F112" s="1029"/>
      <c r="G112" s="1029"/>
      <c r="H112" s="1029"/>
      <c r="I112" s="1029"/>
      <c r="J112" s="1599"/>
    </row>
    <row r="113" spans="1:10" s="2" customFormat="1">
      <c r="A113" s="12"/>
      <c r="B113" s="16"/>
      <c r="C113" s="13"/>
      <c r="E113" s="1335"/>
      <c r="F113" s="1029"/>
      <c r="G113" s="1029"/>
      <c r="H113" s="1029"/>
      <c r="I113" s="1029"/>
      <c r="J113" s="1599"/>
    </row>
    <row r="114" spans="1:10" s="2" customFormat="1">
      <c r="A114" s="12"/>
      <c r="B114" s="16"/>
      <c r="C114" s="13"/>
      <c r="E114" s="1335"/>
      <c r="F114" s="1029"/>
      <c r="G114" s="1029"/>
      <c r="H114" s="1029"/>
      <c r="I114" s="1029"/>
      <c r="J114" s="1599"/>
    </row>
    <row r="115" spans="1:10" s="2" customFormat="1">
      <c r="A115" s="12"/>
      <c r="B115" s="16"/>
      <c r="C115" s="13"/>
      <c r="E115" s="1335"/>
      <c r="F115" s="1029"/>
      <c r="G115" s="1029"/>
      <c r="H115" s="1029"/>
      <c r="I115" s="1029"/>
      <c r="J115" s="1599"/>
    </row>
    <row r="116" spans="1:10" s="2" customFormat="1">
      <c r="A116" s="12"/>
      <c r="B116" s="16"/>
      <c r="C116" s="13"/>
      <c r="E116" s="1335"/>
      <c r="F116" s="1029"/>
      <c r="G116" s="1029"/>
      <c r="H116" s="1029"/>
      <c r="I116" s="1029"/>
      <c r="J116" s="1599"/>
    </row>
    <row r="117" spans="1:10" s="2" customFormat="1">
      <c r="A117" s="12"/>
      <c r="B117" s="16"/>
      <c r="C117" s="13"/>
      <c r="E117" s="1335"/>
      <c r="F117" s="1029"/>
      <c r="G117" s="1029"/>
      <c r="H117" s="1029"/>
      <c r="I117" s="1029"/>
      <c r="J117" s="1599"/>
    </row>
    <row r="118" spans="1:10" s="2" customFormat="1">
      <c r="A118" s="12"/>
      <c r="B118" s="16"/>
      <c r="C118" s="13"/>
      <c r="E118" s="1335"/>
      <c r="F118" s="1029"/>
      <c r="G118" s="1029"/>
      <c r="H118" s="1029"/>
      <c r="I118" s="1029"/>
      <c r="J118" s="1599"/>
    </row>
    <row r="119" spans="1:10" s="2" customFormat="1">
      <c r="A119" s="12"/>
      <c r="B119" s="16"/>
      <c r="C119" s="13"/>
      <c r="E119" s="1335"/>
      <c r="F119" s="1029"/>
      <c r="G119" s="1029"/>
      <c r="H119" s="1029"/>
      <c r="I119" s="1029"/>
      <c r="J119" s="1599"/>
    </row>
    <row r="120" spans="1:10" s="2" customFormat="1">
      <c r="A120" s="12"/>
      <c r="B120" s="16"/>
      <c r="C120" s="13"/>
      <c r="E120" s="1335"/>
      <c r="F120" s="1029"/>
      <c r="G120" s="1029"/>
      <c r="H120" s="1029"/>
      <c r="I120" s="1029"/>
      <c r="J120" s="1599"/>
    </row>
    <row r="121" spans="1:10" s="2" customFormat="1">
      <c r="A121" s="12"/>
      <c r="B121" s="16"/>
      <c r="C121" s="13"/>
      <c r="E121" s="1335"/>
      <c r="F121" s="1029"/>
      <c r="G121" s="1029"/>
      <c r="H121" s="1029"/>
      <c r="I121" s="1029"/>
      <c r="J121" s="1599"/>
    </row>
    <row r="122" spans="1:10" s="2" customFormat="1">
      <c r="A122" s="12"/>
      <c r="B122" s="16"/>
      <c r="C122" s="13"/>
      <c r="E122" s="1335"/>
      <c r="F122" s="1029"/>
      <c r="G122" s="1029"/>
      <c r="H122" s="1029"/>
      <c r="I122" s="1029"/>
      <c r="J122" s="1599"/>
    </row>
    <row r="123" spans="1:10" s="2" customFormat="1">
      <c r="A123" s="12"/>
      <c r="B123" s="16"/>
      <c r="C123" s="13"/>
      <c r="E123" s="1335"/>
      <c r="F123" s="1029"/>
      <c r="G123" s="1029"/>
      <c r="H123" s="1029"/>
      <c r="I123" s="1029"/>
      <c r="J123" s="1599"/>
    </row>
    <row r="124" spans="1:10" s="2" customFormat="1">
      <c r="A124" s="12"/>
      <c r="B124" s="16"/>
      <c r="C124" s="13"/>
      <c r="E124" s="1335"/>
      <c r="F124" s="1029"/>
      <c r="G124" s="1029"/>
      <c r="H124" s="1029"/>
      <c r="I124" s="1029"/>
      <c r="J124" s="1599"/>
    </row>
    <row r="125" spans="1:10" s="2" customFormat="1">
      <c r="A125" s="12"/>
      <c r="B125" s="16"/>
      <c r="C125" s="13"/>
      <c r="E125" s="1335"/>
      <c r="F125" s="1029"/>
      <c r="G125" s="1029"/>
      <c r="H125" s="1029"/>
      <c r="I125" s="1029"/>
      <c r="J125" s="1599"/>
    </row>
    <row r="126" spans="1:10" s="2" customFormat="1">
      <c r="A126" s="12"/>
      <c r="B126" s="16"/>
      <c r="C126" s="13"/>
      <c r="E126" s="1335"/>
      <c r="F126" s="1029"/>
      <c r="G126" s="1029"/>
      <c r="H126" s="1029"/>
      <c r="I126" s="1029"/>
      <c r="J126" s="1599"/>
    </row>
    <row r="127" spans="1:10" s="2" customFormat="1">
      <c r="A127" s="12"/>
      <c r="B127" s="16"/>
      <c r="C127" s="13"/>
      <c r="E127" s="1335"/>
      <c r="F127" s="1029"/>
      <c r="G127" s="1029"/>
      <c r="H127" s="1029"/>
      <c r="I127" s="1029"/>
      <c r="J127" s="1599"/>
    </row>
    <row r="128" spans="1:10" s="2" customFormat="1">
      <c r="A128" s="12"/>
      <c r="B128" s="16"/>
      <c r="C128" s="13"/>
      <c r="E128" s="1335"/>
      <c r="F128" s="1029"/>
      <c r="G128" s="1029"/>
      <c r="H128" s="1029"/>
      <c r="I128" s="1029"/>
      <c r="J128" s="1599"/>
    </row>
    <row r="129" spans="1:10" s="2" customFormat="1">
      <c r="A129" s="12"/>
      <c r="B129" s="16"/>
      <c r="C129" s="13"/>
      <c r="E129" s="1335"/>
      <c r="F129" s="1029"/>
      <c r="G129" s="1029"/>
      <c r="H129" s="1029"/>
      <c r="I129" s="1029"/>
      <c r="J129" s="1599"/>
    </row>
    <row r="130" spans="1:10" s="2" customFormat="1">
      <c r="A130" s="12"/>
      <c r="B130" s="16"/>
      <c r="C130" s="13"/>
      <c r="E130" s="1335"/>
      <c r="F130" s="1029"/>
      <c r="G130" s="1029"/>
      <c r="H130" s="1029"/>
      <c r="I130" s="1029"/>
      <c r="J130" s="1599"/>
    </row>
    <row r="131" spans="1:10" s="2" customFormat="1">
      <c r="A131" s="12"/>
      <c r="B131" s="16"/>
      <c r="C131" s="13"/>
      <c r="E131" s="1335"/>
      <c r="F131" s="1029"/>
      <c r="G131" s="1029"/>
      <c r="H131" s="1029"/>
      <c r="I131" s="1029"/>
      <c r="J131" s="1599"/>
    </row>
    <row r="132" spans="1:10" s="2" customFormat="1">
      <c r="A132" s="12"/>
      <c r="B132" s="16"/>
      <c r="C132" s="13"/>
      <c r="E132" s="1335"/>
      <c r="F132" s="1029"/>
      <c r="G132" s="1029"/>
      <c r="H132" s="1029"/>
      <c r="I132" s="1029"/>
      <c r="J132" s="1599"/>
    </row>
    <row r="133" spans="1:10" s="2" customFormat="1">
      <c r="A133" s="12"/>
      <c r="B133" s="16"/>
      <c r="C133" s="13"/>
      <c r="E133" s="1335"/>
      <c r="F133" s="1029"/>
      <c r="G133" s="1029"/>
      <c r="H133" s="1029"/>
      <c r="I133" s="1029"/>
      <c r="J133" s="1599"/>
    </row>
    <row r="134" spans="1:10" s="2" customFormat="1">
      <c r="A134" s="12"/>
      <c r="B134" s="16"/>
      <c r="C134" s="13"/>
      <c r="E134" s="1335"/>
      <c r="F134" s="1029"/>
      <c r="G134" s="1029"/>
      <c r="H134" s="1029"/>
      <c r="I134" s="1029"/>
      <c r="J134" s="1599"/>
    </row>
    <row r="135" spans="1:10" s="2" customFormat="1">
      <c r="A135" s="12"/>
      <c r="B135" s="16"/>
      <c r="C135" s="13"/>
      <c r="E135" s="1335"/>
      <c r="F135" s="1029"/>
      <c r="G135" s="1029"/>
      <c r="H135" s="1029"/>
      <c r="I135" s="1029"/>
      <c r="J135" s="1599"/>
    </row>
    <row r="136" spans="1:10" s="2" customFormat="1">
      <c r="A136" s="12"/>
      <c r="B136" s="16"/>
      <c r="C136" s="13"/>
      <c r="E136" s="1335"/>
      <c r="F136" s="1029"/>
      <c r="G136" s="1029"/>
      <c r="H136" s="1029"/>
      <c r="I136" s="1029"/>
      <c r="J136" s="1599"/>
    </row>
    <row r="137" spans="1:10" s="2" customFormat="1">
      <c r="A137" s="12"/>
      <c r="B137" s="16"/>
      <c r="C137" s="13"/>
      <c r="E137" s="1335"/>
      <c r="F137" s="1029"/>
      <c r="G137" s="1029"/>
      <c r="H137" s="1029"/>
      <c r="I137" s="1029"/>
      <c r="J137" s="1599"/>
    </row>
    <row r="138" spans="1:10" s="2" customFormat="1">
      <c r="A138" s="12"/>
      <c r="B138" s="16"/>
      <c r="C138" s="13"/>
      <c r="E138" s="1335"/>
      <c r="F138" s="1029"/>
      <c r="G138" s="1029"/>
      <c r="H138" s="1029"/>
      <c r="I138" s="1029"/>
      <c r="J138" s="1599"/>
    </row>
    <row r="139" spans="1:10" s="2" customFormat="1">
      <c r="A139" s="12"/>
      <c r="B139" s="16"/>
      <c r="C139" s="13"/>
      <c r="E139" s="1335"/>
      <c r="F139" s="1029"/>
      <c r="G139" s="1029"/>
      <c r="H139" s="1029"/>
      <c r="I139" s="1029"/>
      <c r="J139" s="1599"/>
    </row>
    <row r="140" spans="1:10" s="2" customFormat="1">
      <c r="A140" s="12"/>
      <c r="B140" s="16"/>
      <c r="C140" s="13"/>
      <c r="E140" s="1335"/>
      <c r="F140" s="1029"/>
      <c r="G140" s="1029"/>
      <c r="H140" s="1029"/>
      <c r="I140" s="1029"/>
      <c r="J140" s="1599"/>
    </row>
    <row r="141" spans="1:10" s="2" customFormat="1">
      <c r="A141" s="12"/>
      <c r="B141" s="16"/>
      <c r="C141" s="13"/>
      <c r="E141" s="1335"/>
      <c r="F141" s="1029"/>
      <c r="G141" s="1029"/>
      <c r="H141" s="1029"/>
      <c r="I141" s="1029"/>
      <c r="J141" s="1599"/>
    </row>
    <row r="142" spans="1:10" s="2" customFormat="1">
      <c r="A142" s="12"/>
      <c r="B142" s="16"/>
      <c r="C142" s="13"/>
      <c r="E142" s="1335"/>
      <c r="F142" s="1029"/>
      <c r="G142" s="1029"/>
      <c r="H142" s="1029"/>
      <c r="I142" s="1029"/>
      <c r="J142" s="1599"/>
    </row>
    <row r="143" spans="1:10" s="2" customFormat="1">
      <c r="A143" s="12"/>
      <c r="B143" s="16"/>
      <c r="C143" s="13"/>
      <c r="E143" s="1335"/>
      <c r="F143" s="1029"/>
      <c r="G143" s="1029"/>
      <c r="H143" s="1029"/>
      <c r="I143" s="1029"/>
      <c r="J143" s="1599"/>
    </row>
    <row r="144" spans="1:10" s="2" customFormat="1">
      <c r="A144" s="12"/>
      <c r="B144" s="16"/>
      <c r="C144" s="13"/>
      <c r="E144" s="1335"/>
      <c r="F144" s="1029"/>
      <c r="G144" s="1029"/>
      <c r="H144" s="1029"/>
      <c r="I144" s="1029"/>
      <c r="J144" s="1599"/>
    </row>
    <row r="145" spans="1:10" s="2" customFormat="1">
      <c r="A145" s="12"/>
      <c r="B145" s="16"/>
      <c r="C145" s="13"/>
      <c r="E145" s="1335"/>
      <c r="F145" s="1029"/>
      <c r="G145" s="1029"/>
      <c r="H145" s="1029"/>
      <c r="I145" s="1029"/>
      <c r="J145" s="1599"/>
    </row>
    <row r="146" spans="1:10" s="2" customFormat="1">
      <c r="A146" s="12"/>
      <c r="B146" s="16"/>
      <c r="C146" s="13"/>
      <c r="E146" s="1335"/>
      <c r="F146" s="1029"/>
      <c r="G146" s="1029"/>
      <c r="H146" s="1029"/>
      <c r="I146" s="1029"/>
      <c r="J146" s="1599"/>
    </row>
    <row r="147" spans="1:10" s="2" customFormat="1">
      <c r="A147" s="12"/>
      <c r="B147" s="16"/>
      <c r="C147" s="13"/>
      <c r="E147" s="1335"/>
      <c r="F147" s="1029"/>
      <c r="G147" s="1029"/>
      <c r="H147" s="1029"/>
      <c r="I147" s="1029"/>
      <c r="J147" s="1599"/>
    </row>
    <row r="148" spans="1:10" s="2" customFormat="1">
      <c r="A148" s="12"/>
      <c r="B148" s="16"/>
      <c r="C148" s="13"/>
      <c r="E148" s="1335"/>
      <c r="F148" s="1029"/>
      <c r="G148" s="1029"/>
      <c r="H148" s="1029"/>
      <c r="I148" s="1029"/>
      <c r="J148" s="1599"/>
    </row>
    <row r="149" spans="1:10" s="2" customFormat="1">
      <c r="A149" s="12"/>
      <c r="B149" s="16"/>
      <c r="C149" s="13"/>
      <c r="E149" s="1335"/>
      <c r="F149" s="1029"/>
      <c r="G149" s="1029"/>
      <c r="H149" s="1029"/>
      <c r="I149" s="1029"/>
      <c r="J149" s="1599"/>
    </row>
    <row r="150" spans="1:10" s="2" customFormat="1">
      <c r="A150" s="12"/>
      <c r="B150" s="16"/>
      <c r="C150" s="13"/>
      <c r="E150" s="1335"/>
      <c r="F150" s="1029"/>
      <c r="G150" s="1029"/>
      <c r="H150" s="1029"/>
      <c r="I150" s="1029"/>
      <c r="J150" s="1599"/>
    </row>
    <row r="151" spans="1:10" s="2" customFormat="1">
      <c r="A151" s="12"/>
      <c r="B151" s="16"/>
      <c r="C151" s="13"/>
      <c r="E151" s="1335"/>
      <c r="F151" s="1029"/>
      <c r="G151" s="1029"/>
      <c r="H151" s="1029"/>
      <c r="I151" s="1029"/>
      <c r="J151" s="1599"/>
    </row>
    <row r="152" spans="1:10" s="2" customFormat="1">
      <c r="A152" s="12"/>
      <c r="B152" s="16"/>
      <c r="C152" s="13"/>
      <c r="E152" s="1335"/>
      <c r="F152" s="1029"/>
      <c r="G152" s="1029"/>
      <c r="H152" s="1029"/>
      <c r="I152" s="1029"/>
      <c r="J152" s="1599"/>
    </row>
    <row r="153" spans="1:10" s="2" customFormat="1">
      <c r="A153" s="12"/>
      <c r="B153" s="16"/>
      <c r="C153" s="13"/>
      <c r="E153" s="1335"/>
      <c r="F153" s="1029"/>
      <c r="G153" s="1029"/>
      <c r="H153" s="1029"/>
      <c r="I153" s="1029"/>
      <c r="J153" s="1599"/>
    </row>
    <row r="154" spans="1:10" s="2" customFormat="1">
      <c r="A154" s="12"/>
      <c r="B154" s="16"/>
      <c r="C154" s="13"/>
      <c r="E154" s="1335"/>
      <c r="F154" s="1029"/>
      <c r="G154" s="1029"/>
      <c r="H154" s="1029"/>
      <c r="I154" s="1029"/>
      <c r="J154" s="1599"/>
    </row>
    <row r="155" spans="1:10" s="2" customFormat="1">
      <c r="A155" s="12"/>
      <c r="B155" s="16"/>
      <c r="C155" s="13"/>
      <c r="E155" s="1335"/>
      <c r="F155" s="1029"/>
      <c r="G155" s="1029"/>
      <c r="H155" s="1029"/>
      <c r="I155" s="1029"/>
      <c r="J155" s="1599"/>
    </row>
    <row r="156" spans="1:10" s="2" customFormat="1">
      <c r="A156" s="12"/>
      <c r="B156" s="16"/>
      <c r="C156" s="13"/>
      <c r="E156" s="1335"/>
      <c r="F156" s="1029"/>
      <c r="G156" s="1029"/>
      <c r="H156" s="1029"/>
      <c r="I156" s="1029"/>
      <c r="J156" s="1599"/>
    </row>
    <row r="157" spans="1:10" s="2" customFormat="1">
      <c r="A157" s="12"/>
      <c r="B157" s="16"/>
      <c r="C157" s="13"/>
      <c r="E157" s="1335"/>
      <c r="F157" s="1029"/>
      <c r="G157" s="1029"/>
      <c r="H157" s="1029"/>
      <c r="I157" s="1029"/>
      <c r="J157" s="1599"/>
    </row>
    <row r="158" spans="1:10" s="2" customFormat="1">
      <c r="A158" s="12"/>
      <c r="B158" s="16"/>
      <c r="C158" s="13"/>
      <c r="E158" s="1335"/>
      <c r="F158" s="1029"/>
      <c r="G158" s="1029"/>
      <c r="H158" s="1029"/>
      <c r="I158" s="1029"/>
      <c r="J158" s="1599"/>
    </row>
    <row r="159" spans="1:10" s="2" customFormat="1">
      <c r="A159" s="12"/>
      <c r="B159" s="16"/>
      <c r="C159" s="13"/>
      <c r="E159" s="1335"/>
      <c r="F159" s="1029"/>
      <c r="G159" s="1029"/>
      <c r="H159" s="1029"/>
      <c r="I159" s="1029"/>
      <c r="J159" s="1599"/>
    </row>
    <row r="160" spans="1:10" s="2" customFormat="1">
      <c r="A160" s="12"/>
      <c r="B160" s="16"/>
      <c r="C160" s="13"/>
      <c r="E160" s="1335"/>
      <c r="F160" s="1029"/>
      <c r="G160" s="1029"/>
      <c r="H160" s="1029"/>
      <c r="I160" s="1029"/>
      <c r="J160" s="1599"/>
    </row>
    <row r="161" spans="1:10" s="2" customFormat="1">
      <c r="A161" s="12"/>
      <c r="B161" s="16"/>
      <c r="C161" s="13"/>
      <c r="E161" s="1335"/>
      <c r="F161" s="1029"/>
      <c r="G161" s="1029"/>
      <c r="H161" s="1029"/>
      <c r="I161" s="1029"/>
      <c r="J161" s="1599"/>
    </row>
    <row r="162" spans="1:10" s="2" customFormat="1">
      <c r="A162" s="12"/>
      <c r="B162" s="16"/>
      <c r="C162" s="13"/>
      <c r="E162" s="1335"/>
      <c r="F162" s="1029"/>
      <c r="G162" s="1029"/>
      <c r="H162" s="1029"/>
      <c r="I162" s="1029"/>
      <c r="J162" s="1599"/>
    </row>
    <row r="163" spans="1:10" s="2" customFormat="1">
      <c r="A163" s="12"/>
      <c r="B163" s="16"/>
      <c r="C163" s="13"/>
      <c r="E163" s="1335"/>
      <c r="F163" s="1029"/>
      <c r="G163" s="1029"/>
      <c r="H163" s="1029"/>
      <c r="I163" s="1029"/>
      <c r="J163" s="1599"/>
    </row>
    <row r="164" spans="1:10" s="2" customFormat="1">
      <c r="A164" s="12"/>
      <c r="B164" s="16"/>
      <c r="C164" s="13"/>
      <c r="E164" s="1335"/>
      <c r="F164" s="1029"/>
      <c r="G164" s="1029"/>
      <c r="H164" s="1029"/>
      <c r="I164" s="1029"/>
      <c r="J164" s="1599"/>
    </row>
    <row r="165" spans="1:10" s="2" customFormat="1">
      <c r="A165" s="12"/>
      <c r="B165" s="16"/>
      <c r="C165" s="13"/>
      <c r="E165" s="1335"/>
      <c r="F165" s="1029"/>
      <c r="G165" s="1029"/>
      <c r="H165" s="1029"/>
      <c r="I165" s="1029"/>
      <c r="J165" s="1599"/>
    </row>
    <row r="166" spans="1:10" s="2" customFormat="1">
      <c r="A166" s="12"/>
      <c r="B166" s="16"/>
      <c r="C166" s="13"/>
      <c r="E166" s="1335"/>
      <c r="F166" s="1029"/>
      <c r="G166" s="1029"/>
      <c r="H166" s="1029"/>
      <c r="I166" s="1029"/>
      <c r="J166" s="1599"/>
    </row>
    <row r="167" spans="1:10" s="2" customFormat="1">
      <c r="A167" s="12"/>
      <c r="B167" s="16"/>
      <c r="C167" s="13"/>
      <c r="E167" s="1335"/>
      <c r="F167" s="1029"/>
      <c r="G167" s="1029"/>
      <c r="H167" s="1029"/>
      <c r="I167" s="1029"/>
      <c r="J167" s="1599"/>
    </row>
    <row r="168" spans="1:10" s="2" customFormat="1">
      <c r="A168" s="12"/>
      <c r="B168" s="16"/>
      <c r="C168" s="13"/>
      <c r="E168" s="1335"/>
      <c r="F168" s="1029"/>
      <c r="G168" s="1029"/>
      <c r="H168" s="1029"/>
      <c r="I168" s="1029"/>
      <c r="J168" s="1599"/>
    </row>
    <row r="169" spans="1:10" s="2" customFormat="1">
      <c r="A169" s="12"/>
      <c r="B169" s="16"/>
      <c r="C169" s="13"/>
      <c r="E169" s="1335"/>
      <c r="F169" s="1029"/>
      <c r="G169" s="1029"/>
      <c r="H169" s="1029"/>
      <c r="I169" s="1029"/>
      <c r="J169" s="1599"/>
    </row>
    <row r="170" spans="1:10" s="2" customFormat="1">
      <c r="A170" s="12"/>
      <c r="B170" s="16"/>
      <c r="C170" s="13"/>
      <c r="E170" s="1335"/>
      <c r="F170" s="1029"/>
      <c r="G170" s="1029"/>
      <c r="H170" s="1029"/>
      <c r="I170" s="1029"/>
      <c r="J170" s="1599"/>
    </row>
    <row r="171" spans="1:10" s="2" customFormat="1">
      <c r="A171" s="12"/>
      <c r="B171" s="16"/>
      <c r="C171" s="13"/>
      <c r="E171" s="1335"/>
      <c r="F171" s="1029"/>
      <c r="G171" s="1029"/>
      <c r="H171" s="1029"/>
      <c r="I171" s="1029"/>
      <c r="J171" s="1599"/>
    </row>
    <row r="172" spans="1:10" s="2" customFormat="1">
      <c r="A172" s="12"/>
      <c r="B172" s="16"/>
      <c r="C172" s="13"/>
      <c r="E172" s="1335"/>
      <c r="F172" s="1029"/>
      <c r="G172" s="1029"/>
      <c r="H172" s="1029"/>
      <c r="I172" s="1029"/>
      <c r="J172" s="1599"/>
    </row>
    <row r="173" spans="1:10" s="2" customFormat="1">
      <c r="A173" s="12"/>
      <c r="B173" s="16"/>
      <c r="C173" s="13"/>
      <c r="E173" s="1335"/>
      <c r="F173" s="1029"/>
      <c r="G173" s="1029"/>
      <c r="H173" s="1029"/>
      <c r="I173" s="1029"/>
      <c r="J173" s="1599"/>
    </row>
    <row r="174" spans="1:10" s="2" customFormat="1">
      <c r="A174" s="12"/>
      <c r="B174" s="16"/>
      <c r="C174" s="13"/>
      <c r="E174" s="1335"/>
      <c r="F174" s="1029"/>
      <c r="G174" s="1029"/>
      <c r="H174" s="1029"/>
      <c r="I174" s="1029"/>
      <c r="J174" s="1599"/>
    </row>
    <row r="175" spans="1:10" s="2" customFormat="1">
      <c r="A175" s="12"/>
      <c r="B175" s="16"/>
      <c r="C175" s="13"/>
      <c r="E175" s="1335"/>
      <c r="F175" s="1029"/>
      <c r="G175" s="1029"/>
      <c r="H175" s="1029"/>
      <c r="I175" s="1029"/>
      <c r="J175" s="1599"/>
    </row>
    <row r="176" spans="1:10" s="2" customFormat="1">
      <c r="A176" s="12"/>
      <c r="B176" s="16"/>
      <c r="C176" s="13"/>
      <c r="E176" s="1335"/>
      <c r="F176" s="1029"/>
      <c r="G176" s="1029"/>
      <c r="H176" s="1029"/>
      <c r="I176" s="1029"/>
      <c r="J176" s="1599"/>
    </row>
    <row r="177" spans="1:10" s="2" customFormat="1">
      <c r="A177" s="12"/>
      <c r="B177" s="16"/>
      <c r="C177" s="13"/>
      <c r="E177" s="1335"/>
      <c r="F177" s="1029"/>
      <c r="G177" s="1029"/>
      <c r="H177" s="1029"/>
      <c r="I177" s="1029"/>
      <c r="J177" s="1599"/>
    </row>
    <row r="178" spans="1:10" s="2" customFormat="1">
      <c r="A178" s="12"/>
      <c r="B178" s="16"/>
      <c r="C178" s="13"/>
      <c r="E178" s="1335"/>
      <c r="F178" s="1029"/>
      <c r="G178" s="1029"/>
      <c r="H178" s="1029"/>
      <c r="I178" s="1029"/>
      <c r="J178" s="1599"/>
    </row>
    <row r="179" spans="1:10" s="2" customFormat="1">
      <c r="A179" s="12"/>
      <c r="B179" s="16"/>
      <c r="C179" s="13"/>
      <c r="E179" s="1335"/>
      <c r="F179" s="1029"/>
      <c r="G179" s="1029"/>
      <c r="H179" s="1029"/>
      <c r="I179" s="1029"/>
      <c r="J179" s="1599"/>
    </row>
    <row r="180" spans="1:10" s="2" customFormat="1">
      <c r="A180" s="12"/>
      <c r="B180" s="16"/>
      <c r="C180" s="13"/>
      <c r="E180" s="1335"/>
      <c r="F180" s="1029"/>
      <c r="G180" s="1029"/>
      <c r="H180" s="1029"/>
      <c r="I180" s="1029"/>
      <c r="J180" s="1599"/>
    </row>
    <row r="181" spans="1:10" s="2" customFormat="1">
      <c r="A181" s="12"/>
      <c r="B181" s="16"/>
      <c r="C181" s="13"/>
      <c r="E181" s="1335"/>
      <c r="F181" s="1029"/>
      <c r="G181" s="1029"/>
      <c r="H181" s="1029"/>
      <c r="I181" s="1029"/>
      <c r="J181" s="1599"/>
    </row>
    <row r="182" spans="1:10" s="2" customFormat="1">
      <c r="A182" s="12"/>
      <c r="B182" s="16"/>
      <c r="C182" s="13"/>
      <c r="E182" s="1335"/>
      <c r="F182" s="1029"/>
      <c r="G182" s="1029"/>
      <c r="H182" s="1029"/>
      <c r="I182" s="1029"/>
      <c r="J182" s="1599"/>
    </row>
    <row r="183" spans="1:10" s="2" customFormat="1">
      <c r="A183" s="12"/>
      <c r="B183" s="16"/>
      <c r="C183" s="13"/>
      <c r="E183" s="1335"/>
      <c r="F183" s="1029"/>
      <c r="G183" s="1029"/>
      <c r="H183" s="1029"/>
      <c r="I183" s="1029"/>
      <c r="J183" s="1599"/>
    </row>
    <row r="184" spans="1:10" s="2" customFormat="1">
      <c r="A184" s="12"/>
      <c r="B184" s="16"/>
      <c r="C184" s="13"/>
      <c r="E184" s="1335"/>
      <c r="F184" s="1029"/>
      <c r="G184" s="1029"/>
      <c r="H184" s="1029"/>
      <c r="I184" s="1029"/>
      <c r="J184" s="1599"/>
    </row>
    <row r="185" spans="1:10" s="2" customFormat="1">
      <c r="A185" s="12"/>
      <c r="B185" s="16"/>
      <c r="C185" s="13"/>
      <c r="E185" s="1335"/>
      <c r="F185" s="1029"/>
      <c r="G185" s="1029"/>
      <c r="H185" s="1029"/>
      <c r="I185" s="1029"/>
      <c r="J185" s="1599"/>
    </row>
    <row r="186" spans="1:10" s="2" customFormat="1">
      <c r="A186" s="12"/>
      <c r="B186" s="16"/>
      <c r="C186" s="13"/>
      <c r="E186" s="1335"/>
      <c r="F186" s="1029"/>
      <c r="G186" s="1029"/>
      <c r="H186" s="1029"/>
      <c r="I186" s="1029"/>
      <c r="J186" s="1599"/>
    </row>
    <row r="187" spans="1:10" s="2" customFormat="1">
      <c r="A187" s="12"/>
      <c r="B187" s="16"/>
      <c r="C187" s="13"/>
      <c r="E187" s="1335"/>
      <c r="F187" s="1029"/>
      <c r="G187" s="1029"/>
      <c r="H187" s="1029"/>
      <c r="I187" s="1029"/>
      <c r="J187" s="1599"/>
    </row>
    <row r="188" spans="1:10" s="2" customFormat="1">
      <c r="A188" s="12"/>
      <c r="B188" s="16"/>
      <c r="C188" s="13"/>
      <c r="E188" s="1335"/>
      <c r="F188" s="1029"/>
      <c r="G188" s="1029"/>
      <c r="H188" s="1029"/>
      <c r="I188" s="1029"/>
      <c r="J188" s="1599"/>
    </row>
    <row r="189" spans="1:10" s="2" customFormat="1">
      <c r="A189" s="12"/>
      <c r="B189" s="16"/>
      <c r="C189" s="13"/>
      <c r="E189" s="1335"/>
      <c r="F189" s="1029"/>
      <c r="G189" s="1029"/>
      <c r="H189" s="1029"/>
      <c r="I189" s="1029"/>
      <c r="J189" s="1599"/>
    </row>
    <row r="190" spans="1:10" s="2" customFormat="1">
      <c r="A190" s="12"/>
      <c r="B190" s="16"/>
      <c r="C190" s="13"/>
      <c r="E190" s="1335"/>
      <c r="F190" s="1029"/>
      <c r="G190" s="1029"/>
      <c r="H190" s="1029"/>
      <c r="I190" s="1029"/>
      <c r="J190" s="1599"/>
    </row>
    <row r="191" spans="1:10" s="2" customFormat="1">
      <c r="A191" s="12"/>
      <c r="B191" s="16"/>
      <c r="C191" s="13"/>
      <c r="E191" s="1335"/>
      <c r="F191" s="1029"/>
      <c r="G191" s="1029"/>
      <c r="H191" s="1029"/>
      <c r="I191" s="1029"/>
      <c r="J191" s="1599"/>
    </row>
    <row r="192" spans="1:10" s="2" customFormat="1">
      <c r="A192" s="12"/>
      <c r="B192" s="16"/>
      <c r="C192" s="13"/>
      <c r="E192" s="1335"/>
      <c r="F192" s="1029"/>
      <c r="G192" s="1029"/>
      <c r="H192" s="1029"/>
      <c r="I192" s="1029"/>
      <c r="J192" s="1599"/>
    </row>
    <row r="193" spans="1:10" s="2" customFormat="1">
      <c r="A193" s="12"/>
      <c r="B193" s="16"/>
      <c r="C193" s="13"/>
      <c r="E193" s="1335"/>
      <c r="F193" s="1029"/>
      <c r="G193" s="1029"/>
      <c r="H193" s="1029"/>
      <c r="I193" s="1029"/>
      <c r="J193" s="1599"/>
    </row>
    <row r="194" spans="1:10" s="2" customFormat="1">
      <c r="A194" s="12"/>
      <c r="B194" s="16"/>
      <c r="C194" s="13"/>
      <c r="E194" s="1335"/>
      <c r="F194" s="1029"/>
      <c r="G194" s="1029"/>
      <c r="H194" s="1029"/>
      <c r="I194" s="1029"/>
      <c r="J194" s="1599"/>
    </row>
    <row r="195" spans="1:10" s="2" customFormat="1">
      <c r="A195" s="12"/>
      <c r="B195" s="16"/>
      <c r="C195" s="13"/>
      <c r="E195" s="1335"/>
      <c r="F195" s="1029"/>
      <c r="G195" s="1029"/>
      <c r="H195" s="1029"/>
      <c r="I195" s="1029"/>
      <c r="J195" s="1599"/>
    </row>
    <row r="196" spans="1:10" s="2" customFormat="1">
      <c r="A196" s="12"/>
      <c r="B196" s="16"/>
      <c r="C196" s="13"/>
      <c r="E196" s="1335"/>
      <c r="F196" s="1029"/>
      <c r="G196" s="1029"/>
      <c r="H196" s="1029"/>
      <c r="I196" s="1029"/>
      <c r="J196" s="1599"/>
    </row>
    <row r="197" spans="1:10" s="2" customFormat="1">
      <c r="A197" s="12"/>
      <c r="B197" s="16"/>
      <c r="C197" s="13"/>
      <c r="E197" s="1335"/>
      <c r="F197" s="1029"/>
      <c r="G197" s="1029"/>
      <c r="H197" s="1029"/>
      <c r="I197" s="1029"/>
      <c r="J197" s="1599"/>
    </row>
    <row r="198" spans="1:10" s="2" customFormat="1">
      <c r="A198" s="12"/>
      <c r="B198" s="16"/>
      <c r="C198" s="13"/>
      <c r="E198" s="1335"/>
      <c r="F198" s="1029"/>
      <c r="G198" s="1029"/>
      <c r="H198" s="1029"/>
      <c r="I198" s="1029"/>
      <c r="J198" s="1599"/>
    </row>
    <row r="199" spans="1:10" s="2" customFormat="1">
      <c r="A199" s="12"/>
      <c r="B199" s="16"/>
      <c r="C199" s="13"/>
      <c r="E199" s="1335"/>
      <c r="F199" s="1029"/>
      <c r="G199" s="1029"/>
      <c r="H199" s="1029"/>
      <c r="I199" s="1029"/>
      <c r="J199" s="1599"/>
    </row>
    <row r="200" spans="1:10" s="2" customFormat="1">
      <c r="A200" s="12"/>
      <c r="B200" s="16"/>
      <c r="C200" s="13"/>
      <c r="E200" s="1335"/>
      <c r="F200" s="1029"/>
      <c r="G200" s="1029"/>
      <c r="H200" s="1029"/>
      <c r="I200" s="1029"/>
      <c r="J200" s="1599"/>
    </row>
    <row r="201" spans="1:10" s="2" customFormat="1">
      <c r="A201" s="12"/>
      <c r="B201" s="16"/>
      <c r="C201" s="13"/>
      <c r="E201" s="1335"/>
      <c r="F201" s="1029"/>
      <c r="G201" s="1029"/>
      <c r="H201" s="1029"/>
      <c r="I201" s="1029"/>
      <c r="J201" s="1599"/>
    </row>
    <row r="202" spans="1:10" s="2" customFormat="1">
      <c r="A202" s="12"/>
      <c r="B202" s="16"/>
      <c r="C202" s="13"/>
      <c r="E202" s="1335"/>
      <c r="F202" s="1029"/>
      <c r="G202" s="1029"/>
      <c r="H202" s="1029"/>
      <c r="I202" s="1029"/>
      <c r="J202" s="1599"/>
    </row>
    <row r="203" spans="1:10" s="2" customFormat="1">
      <c r="A203" s="12"/>
      <c r="B203" s="16"/>
      <c r="C203" s="13"/>
      <c r="E203" s="1335"/>
      <c r="F203" s="1029"/>
      <c r="G203" s="1029"/>
      <c r="H203" s="1029"/>
      <c r="I203" s="1029"/>
      <c r="J203" s="1599"/>
    </row>
    <row r="204" spans="1:10" s="2" customFormat="1">
      <c r="A204" s="12"/>
      <c r="B204" s="16"/>
      <c r="C204" s="13"/>
      <c r="E204" s="1335"/>
      <c r="F204" s="1029"/>
      <c r="G204" s="1029"/>
      <c r="H204" s="1029"/>
      <c r="I204" s="1029"/>
      <c r="J204" s="1599"/>
    </row>
    <row r="205" spans="1:10" s="2" customFormat="1">
      <c r="A205" s="12"/>
      <c r="B205" s="16"/>
      <c r="C205" s="13"/>
      <c r="E205" s="1335"/>
      <c r="F205" s="1029"/>
      <c r="G205" s="1029"/>
      <c r="H205" s="1029"/>
      <c r="I205" s="1029"/>
      <c r="J205" s="1599"/>
    </row>
    <row r="206" spans="1:10" s="2" customFormat="1">
      <c r="A206" s="12"/>
      <c r="B206" s="16"/>
      <c r="C206" s="13"/>
      <c r="E206" s="1335"/>
      <c r="F206" s="1029"/>
      <c r="G206" s="1029"/>
      <c r="H206" s="1029"/>
      <c r="I206" s="1029"/>
      <c r="J206" s="1599"/>
    </row>
    <row r="207" spans="1:10" s="2" customFormat="1">
      <c r="A207" s="12"/>
      <c r="B207" s="16"/>
      <c r="C207" s="13"/>
      <c r="E207" s="1335"/>
      <c r="F207" s="1029"/>
      <c r="G207" s="1029"/>
      <c r="H207" s="1029"/>
      <c r="I207" s="1029"/>
      <c r="J207" s="1599"/>
    </row>
    <row r="208" spans="1:10" s="2" customFormat="1">
      <c r="A208" s="12"/>
      <c r="B208" s="16"/>
      <c r="C208" s="13"/>
      <c r="E208" s="1335"/>
      <c r="F208" s="1029"/>
      <c r="G208" s="1029"/>
      <c r="H208" s="1029"/>
      <c r="I208" s="1029"/>
      <c r="J208" s="1599"/>
    </row>
    <row r="209" spans="1:10" s="2" customFormat="1">
      <c r="A209" s="12"/>
      <c r="B209" s="16"/>
      <c r="C209" s="13"/>
      <c r="E209" s="1335"/>
      <c r="F209" s="1029"/>
      <c r="G209" s="1029"/>
      <c r="H209" s="1029"/>
      <c r="I209" s="1029"/>
      <c r="J209" s="1599"/>
    </row>
    <row r="210" spans="1:10" s="2" customFormat="1">
      <c r="A210" s="12"/>
      <c r="B210" s="16"/>
      <c r="C210" s="13"/>
      <c r="E210" s="1335"/>
      <c r="F210" s="1029"/>
      <c r="G210" s="1029"/>
      <c r="H210" s="1029"/>
      <c r="I210" s="1029"/>
      <c r="J210" s="1599"/>
    </row>
    <row r="211" spans="1:10" s="2" customFormat="1">
      <c r="A211" s="12"/>
      <c r="B211" s="16"/>
      <c r="C211" s="13"/>
      <c r="E211" s="1335"/>
      <c r="F211" s="1029"/>
      <c r="G211" s="1029"/>
      <c r="H211" s="1029"/>
      <c r="I211" s="1029"/>
      <c r="J211" s="1599"/>
    </row>
    <row r="212" spans="1:10" s="2" customFormat="1">
      <c r="A212" s="12"/>
      <c r="B212" s="16"/>
      <c r="C212" s="13"/>
      <c r="E212" s="1335"/>
      <c r="F212" s="1029"/>
      <c r="G212" s="1029"/>
      <c r="H212" s="1029"/>
      <c r="I212" s="1029"/>
      <c r="J212" s="1599"/>
    </row>
    <row r="213" spans="1:10" s="2" customFormat="1">
      <c r="A213" s="12"/>
      <c r="B213" s="16"/>
      <c r="C213" s="13"/>
      <c r="E213" s="1335"/>
      <c r="F213" s="1029"/>
      <c r="G213" s="1029"/>
      <c r="H213" s="1029"/>
      <c r="I213" s="1029"/>
      <c r="J213" s="1599"/>
    </row>
    <row r="214" spans="1:10" s="2" customFormat="1">
      <c r="A214" s="12"/>
      <c r="B214" s="16"/>
      <c r="C214" s="13"/>
      <c r="E214" s="1335"/>
      <c r="F214" s="1029"/>
      <c r="G214" s="1029"/>
      <c r="H214" s="1029"/>
      <c r="I214" s="1029"/>
      <c r="J214" s="1599"/>
    </row>
    <row r="215" spans="1:10" s="2" customFormat="1">
      <c r="A215" s="12"/>
      <c r="B215" s="16"/>
      <c r="C215" s="13"/>
      <c r="E215" s="1335"/>
      <c r="F215" s="1029"/>
      <c r="G215" s="1029"/>
      <c r="H215" s="1029"/>
      <c r="I215" s="1029"/>
      <c r="J215" s="1599"/>
    </row>
    <row r="216" spans="1:10" s="2" customFormat="1">
      <c r="A216" s="12"/>
      <c r="B216" s="16"/>
      <c r="C216" s="13"/>
      <c r="E216" s="1335"/>
      <c r="F216" s="1029"/>
      <c r="G216" s="1029"/>
      <c r="H216" s="1029"/>
      <c r="I216" s="1029"/>
      <c r="J216" s="1599"/>
    </row>
    <row r="217" spans="1:10" s="2" customFormat="1">
      <c r="A217" s="12"/>
      <c r="B217" s="16"/>
      <c r="C217" s="13"/>
      <c r="E217" s="1335"/>
      <c r="F217" s="1029"/>
      <c r="G217" s="1029"/>
      <c r="H217" s="1029"/>
      <c r="I217" s="1029"/>
      <c r="J217" s="1599"/>
    </row>
    <row r="218" spans="1:10" s="2" customFormat="1">
      <c r="A218" s="12"/>
      <c r="B218" s="16"/>
      <c r="C218" s="13"/>
      <c r="E218" s="1335"/>
      <c r="F218" s="1029"/>
      <c r="G218" s="1029"/>
      <c r="H218" s="1029"/>
      <c r="I218" s="1029"/>
      <c r="J218" s="1599"/>
    </row>
    <row r="219" spans="1:10" s="2" customFormat="1">
      <c r="A219" s="12"/>
      <c r="B219" s="16"/>
      <c r="C219" s="13"/>
      <c r="E219" s="1335"/>
      <c r="F219" s="1029"/>
      <c r="G219" s="1029"/>
      <c r="H219" s="1029"/>
      <c r="I219" s="1029"/>
      <c r="J219" s="1599"/>
    </row>
    <row r="220" spans="1:10" s="2" customFormat="1">
      <c r="A220" s="12"/>
      <c r="B220" s="16"/>
      <c r="C220" s="13"/>
      <c r="E220" s="1335"/>
      <c r="F220" s="1029"/>
      <c r="G220" s="1029"/>
      <c r="H220" s="1029"/>
      <c r="I220" s="1029"/>
      <c r="J220" s="1599"/>
    </row>
    <row r="221" spans="1:10" s="2" customFormat="1">
      <c r="A221" s="12"/>
      <c r="B221" s="16"/>
      <c r="C221" s="13"/>
      <c r="E221" s="1335"/>
      <c r="F221" s="1029"/>
      <c r="G221" s="1029"/>
      <c r="H221" s="1029"/>
      <c r="I221" s="1029"/>
      <c r="J221" s="1599"/>
    </row>
    <row r="222" spans="1:10" s="2" customFormat="1">
      <c r="A222" s="12"/>
      <c r="B222" s="16"/>
      <c r="C222" s="13"/>
      <c r="E222" s="1335"/>
      <c r="F222" s="1029"/>
      <c r="G222" s="1029"/>
      <c r="H222" s="1029"/>
      <c r="I222" s="1029"/>
      <c r="J222" s="1599"/>
    </row>
    <row r="223" spans="1:10" s="2" customFormat="1">
      <c r="A223" s="12"/>
      <c r="B223" s="16"/>
      <c r="C223" s="13"/>
      <c r="E223" s="1335"/>
      <c r="F223" s="1029"/>
      <c r="G223" s="1029"/>
      <c r="H223" s="1029"/>
      <c r="I223" s="1029"/>
      <c r="J223" s="1599"/>
    </row>
    <row r="224" spans="1:10" s="2" customFormat="1">
      <c r="A224" s="12"/>
      <c r="B224" s="16"/>
      <c r="C224" s="13"/>
      <c r="E224" s="1335"/>
      <c r="F224" s="1029"/>
      <c r="G224" s="1029"/>
      <c r="H224" s="1029"/>
      <c r="I224" s="1029"/>
      <c r="J224" s="1599"/>
    </row>
    <row r="225" spans="1:10" s="2" customFormat="1">
      <c r="A225" s="12"/>
      <c r="B225" s="16"/>
      <c r="C225" s="13"/>
      <c r="E225" s="1335"/>
      <c r="F225" s="1029"/>
      <c r="G225" s="1029"/>
      <c r="H225" s="1029"/>
      <c r="I225" s="1029"/>
      <c r="J225" s="1599"/>
    </row>
    <row r="226" spans="1:10" s="2" customFormat="1">
      <c r="A226" s="12"/>
      <c r="B226" s="16"/>
      <c r="C226" s="13"/>
      <c r="E226" s="1335"/>
      <c r="F226" s="1029"/>
      <c r="G226" s="1029"/>
      <c r="H226" s="1029"/>
      <c r="I226" s="1029"/>
      <c r="J226" s="1599"/>
    </row>
    <row r="227" spans="1:10" s="2" customFormat="1">
      <c r="A227" s="12"/>
      <c r="B227" s="16"/>
      <c r="C227" s="13"/>
      <c r="E227" s="1335"/>
      <c r="F227" s="1029"/>
      <c r="G227" s="1029"/>
      <c r="H227" s="1029"/>
      <c r="I227" s="1029"/>
      <c r="J227" s="1599"/>
    </row>
    <row r="228" spans="1:10" s="2" customFormat="1">
      <c r="A228" s="12"/>
      <c r="B228" s="16"/>
      <c r="C228" s="13"/>
      <c r="E228" s="1335"/>
      <c r="F228" s="1029"/>
      <c r="G228" s="1029"/>
      <c r="H228" s="1029"/>
      <c r="I228" s="1029"/>
      <c r="J228" s="1599"/>
    </row>
    <row r="229" spans="1:10" s="2" customFormat="1">
      <c r="A229" s="12"/>
      <c r="B229" s="16"/>
      <c r="C229" s="13"/>
      <c r="E229" s="1335"/>
      <c r="F229" s="1029"/>
      <c r="G229" s="1029"/>
      <c r="H229" s="1029"/>
      <c r="I229" s="1029"/>
      <c r="J229" s="1599"/>
    </row>
    <row r="230" spans="1:10" s="2" customFormat="1">
      <c r="A230" s="12"/>
      <c r="B230" s="16"/>
      <c r="C230" s="13"/>
      <c r="E230" s="1335"/>
      <c r="F230" s="1029"/>
      <c r="G230" s="1029"/>
      <c r="H230" s="1029"/>
      <c r="I230" s="1029"/>
      <c r="J230" s="1599"/>
    </row>
    <row r="231" spans="1:10" s="2" customFormat="1">
      <c r="A231" s="12"/>
      <c r="B231" s="16"/>
      <c r="C231" s="13"/>
      <c r="E231" s="1335"/>
      <c r="F231" s="1029"/>
      <c r="G231" s="1029"/>
      <c r="H231" s="1029"/>
      <c r="I231" s="1029"/>
      <c r="J231" s="1599"/>
    </row>
    <row r="232" spans="1:10" s="2" customFormat="1">
      <c r="A232" s="12"/>
      <c r="B232" s="16"/>
      <c r="C232" s="13"/>
      <c r="E232" s="1335"/>
      <c r="F232" s="1029"/>
      <c r="G232" s="1029"/>
      <c r="H232" s="1029"/>
      <c r="I232" s="1029"/>
      <c r="J232" s="1599"/>
    </row>
    <row r="233" spans="1:10" s="2" customFormat="1">
      <c r="A233" s="12"/>
      <c r="B233" s="16"/>
      <c r="C233" s="13"/>
      <c r="E233" s="1335"/>
      <c r="F233" s="1029"/>
      <c r="G233" s="1029"/>
      <c r="H233" s="1029"/>
      <c r="I233" s="1029"/>
      <c r="J233" s="1599"/>
    </row>
    <row r="234" spans="1:10" s="2" customFormat="1">
      <c r="A234" s="12"/>
      <c r="B234" s="16"/>
      <c r="C234" s="13"/>
      <c r="E234" s="1335"/>
      <c r="F234" s="1029"/>
      <c r="G234" s="1029"/>
      <c r="H234" s="1029"/>
      <c r="I234" s="1029"/>
      <c r="J234" s="1599"/>
    </row>
    <row r="235" spans="1:10" s="2" customFormat="1">
      <c r="A235" s="12"/>
      <c r="B235" s="16"/>
      <c r="C235" s="13"/>
      <c r="E235" s="1335"/>
      <c r="F235" s="1029"/>
      <c r="G235" s="1029"/>
      <c r="H235" s="1029"/>
      <c r="I235" s="1029"/>
      <c r="J235" s="1599"/>
    </row>
    <row r="236" spans="1:10" s="2" customFormat="1">
      <c r="A236" s="12"/>
      <c r="B236" s="16"/>
      <c r="C236" s="13"/>
      <c r="E236" s="1335"/>
      <c r="F236" s="1029"/>
      <c r="G236" s="1029"/>
      <c r="H236" s="1029"/>
      <c r="I236" s="1029"/>
      <c r="J236" s="1599"/>
    </row>
    <row r="237" spans="1:10" s="2" customFormat="1">
      <c r="A237" s="12"/>
      <c r="B237" s="16"/>
      <c r="C237" s="13"/>
      <c r="E237" s="1335"/>
      <c r="F237" s="1029"/>
      <c r="G237" s="1029"/>
      <c r="H237" s="1029"/>
      <c r="I237" s="1029"/>
      <c r="J237" s="1599"/>
    </row>
    <row r="238" spans="1:10" s="2" customFormat="1">
      <c r="A238" s="12"/>
      <c r="B238" s="16"/>
      <c r="C238" s="13"/>
      <c r="E238" s="1335"/>
      <c r="F238" s="1029"/>
      <c r="G238" s="1029"/>
      <c r="H238" s="1029"/>
      <c r="I238" s="1029"/>
      <c r="J238" s="1599"/>
    </row>
    <row r="239" spans="1:10" s="2" customFormat="1">
      <c r="A239" s="12"/>
      <c r="B239" s="16"/>
      <c r="C239" s="13"/>
      <c r="E239" s="1335"/>
      <c r="F239" s="1029"/>
      <c r="G239" s="1029"/>
      <c r="H239" s="1029"/>
      <c r="I239" s="1029"/>
      <c r="J239" s="1599"/>
    </row>
    <row r="240" spans="1:10" s="2" customFormat="1">
      <c r="A240" s="12"/>
      <c r="B240" s="16"/>
      <c r="C240" s="13"/>
      <c r="E240" s="1335"/>
      <c r="F240" s="1029"/>
      <c r="G240" s="1029"/>
      <c r="H240" s="1029"/>
      <c r="I240" s="1029"/>
      <c r="J240" s="1599"/>
    </row>
    <row r="241" spans="1:10" s="2" customFormat="1">
      <c r="A241" s="12"/>
      <c r="B241" s="16"/>
      <c r="C241" s="13"/>
      <c r="E241" s="1335"/>
      <c r="F241" s="1029"/>
      <c r="G241" s="1029"/>
      <c r="H241" s="1029"/>
      <c r="I241" s="1029"/>
      <c r="J241" s="1599"/>
    </row>
    <row r="242" spans="1:10" s="2" customFormat="1">
      <c r="A242" s="12"/>
      <c r="B242" s="16"/>
      <c r="C242" s="13"/>
      <c r="E242" s="1335"/>
      <c r="F242" s="1029"/>
      <c r="G242" s="1029"/>
      <c r="H242" s="1029"/>
      <c r="I242" s="1029"/>
      <c r="J242" s="1599"/>
    </row>
    <row r="243" spans="1:10" s="2" customFormat="1">
      <c r="A243" s="12"/>
      <c r="B243" s="16"/>
      <c r="C243" s="13"/>
      <c r="E243" s="1335"/>
      <c r="F243" s="1029"/>
      <c r="G243" s="1029"/>
      <c r="H243" s="1029"/>
      <c r="I243" s="1029"/>
      <c r="J243" s="1599"/>
    </row>
    <row r="244" spans="1:10" s="2" customFormat="1">
      <c r="A244" s="12"/>
      <c r="B244" s="16"/>
      <c r="C244" s="13"/>
      <c r="E244" s="1335"/>
      <c r="F244" s="1029"/>
      <c r="G244" s="1029"/>
      <c r="H244" s="1029"/>
      <c r="I244" s="1029"/>
      <c r="J244" s="1599"/>
    </row>
    <row r="245" spans="1:10" s="2" customFormat="1">
      <c r="A245" s="12"/>
      <c r="B245" s="16"/>
      <c r="C245" s="13"/>
      <c r="E245" s="1335"/>
      <c r="F245" s="1029"/>
      <c r="G245" s="1029"/>
      <c r="H245" s="1029"/>
      <c r="I245" s="1029"/>
      <c r="J245" s="1599"/>
    </row>
    <row r="246" spans="1:10" s="2" customFormat="1">
      <c r="A246" s="12"/>
      <c r="B246" s="16"/>
      <c r="C246" s="13"/>
      <c r="E246" s="1335"/>
      <c r="F246" s="1029"/>
      <c r="G246" s="1029"/>
      <c r="H246" s="1029"/>
      <c r="I246" s="1029"/>
      <c r="J246" s="1599"/>
    </row>
    <row r="247" spans="1:10" s="2" customFormat="1">
      <c r="A247" s="12"/>
      <c r="B247" s="16"/>
      <c r="C247" s="13"/>
      <c r="E247" s="1335"/>
      <c r="F247" s="1029"/>
      <c r="G247" s="1029"/>
      <c r="H247" s="1029"/>
      <c r="I247" s="1029"/>
      <c r="J247" s="1599"/>
    </row>
    <row r="248" spans="1:10" s="2" customFormat="1">
      <c r="A248" s="12"/>
      <c r="B248" s="16"/>
      <c r="C248" s="13"/>
      <c r="E248" s="1335"/>
      <c r="F248" s="1029"/>
      <c r="G248" s="1029"/>
      <c r="H248" s="1029"/>
      <c r="I248" s="1029"/>
      <c r="J248" s="1599"/>
    </row>
    <row r="249" spans="1:10" s="2" customFormat="1">
      <c r="A249" s="12"/>
      <c r="B249" s="16"/>
      <c r="C249" s="13"/>
      <c r="E249" s="1335"/>
      <c r="F249" s="1029"/>
      <c r="G249" s="1029"/>
      <c r="H249" s="1029"/>
      <c r="I249" s="1029"/>
      <c r="J249" s="1599"/>
    </row>
    <row r="250" spans="1:10" s="2" customFormat="1">
      <c r="A250" s="12"/>
      <c r="B250" s="16"/>
      <c r="C250" s="13"/>
      <c r="E250" s="1335"/>
      <c r="F250" s="1029"/>
      <c r="G250" s="1029"/>
      <c r="H250" s="1029"/>
      <c r="I250" s="1029"/>
      <c r="J250" s="1599"/>
    </row>
    <row r="251" spans="1:10" s="2" customFormat="1">
      <c r="A251" s="12"/>
      <c r="B251" s="16"/>
      <c r="C251" s="13"/>
      <c r="E251" s="1335"/>
      <c r="F251" s="1029"/>
      <c r="G251" s="1029"/>
      <c r="H251" s="1029"/>
      <c r="I251" s="1029"/>
      <c r="J251" s="1599"/>
    </row>
    <row r="252" spans="1:10" s="2" customFormat="1">
      <c r="A252" s="12"/>
      <c r="B252" s="16"/>
      <c r="C252" s="13"/>
      <c r="E252" s="1335"/>
      <c r="F252" s="1029"/>
      <c r="G252" s="1029"/>
      <c r="H252" s="1029"/>
      <c r="I252" s="1029"/>
      <c r="J252" s="1599"/>
    </row>
    <row r="253" spans="1:10" s="2" customFormat="1">
      <c r="A253" s="12"/>
      <c r="B253" s="16"/>
      <c r="C253" s="13"/>
      <c r="E253" s="1335"/>
      <c r="F253" s="1029"/>
      <c r="G253" s="1029"/>
      <c r="H253" s="1029"/>
      <c r="I253" s="1029"/>
      <c r="J253" s="1599"/>
    </row>
    <row r="254" spans="1:10" s="2" customFormat="1">
      <c r="A254" s="12"/>
      <c r="B254" s="16"/>
      <c r="C254" s="13"/>
      <c r="E254" s="1335"/>
      <c r="F254" s="1029"/>
      <c r="G254" s="1029"/>
      <c r="H254" s="1029"/>
      <c r="I254" s="1029"/>
      <c r="J254" s="1599"/>
    </row>
    <row r="255" spans="1:10" s="2" customFormat="1">
      <c r="A255" s="12"/>
      <c r="B255" s="16"/>
      <c r="C255" s="13"/>
      <c r="E255" s="1335"/>
      <c r="F255" s="1029"/>
      <c r="G255" s="1029"/>
      <c r="H255" s="1029"/>
      <c r="I255" s="1029"/>
      <c r="J255" s="1599"/>
    </row>
    <row r="256" spans="1:10" s="2" customFormat="1">
      <c r="A256" s="12"/>
      <c r="B256" s="16"/>
      <c r="C256" s="13"/>
      <c r="E256" s="1335"/>
      <c r="F256" s="1029"/>
      <c r="G256" s="1029"/>
      <c r="H256" s="1029"/>
      <c r="I256" s="1029"/>
      <c r="J256" s="1599"/>
    </row>
    <row r="257" spans="1:10" s="2" customFormat="1">
      <c r="A257" s="12"/>
      <c r="B257" s="16"/>
      <c r="C257" s="13"/>
      <c r="E257" s="1335"/>
      <c r="F257" s="1029"/>
      <c r="G257" s="1029"/>
      <c r="H257" s="1029"/>
      <c r="I257" s="1029"/>
      <c r="J257" s="1599"/>
    </row>
    <row r="258" spans="1:10" s="2" customFormat="1">
      <c r="A258" s="12"/>
      <c r="B258" s="16"/>
      <c r="C258" s="13"/>
      <c r="E258" s="1335"/>
      <c r="F258" s="1029"/>
      <c r="G258" s="1029"/>
      <c r="H258" s="1029"/>
      <c r="I258" s="1029"/>
      <c r="J258" s="1599"/>
    </row>
    <row r="259" spans="1:10" s="2" customFormat="1">
      <c r="A259" s="12"/>
      <c r="B259" s="16"/>
      <c r="C259" s="13"/>
      <c r="E259" s="1335"/>
      <c r="F259" s="1029"/>
      <c r="G259" s="1029"/>
      <c r="H259" s="1029"/>
      <c r="I259" s="1029"/>
      <c r="J259" s="1599"/>
    </row>
    <row r="260" spans="1:10" s="2" customFormat="1">
      <c r="A260" s="12"/>
      <c r="B260" s="16"/>
      <c r="C260" s="13"/>
      <c r="E260" s="1335"/>
      <c r="F260" s="1029"/>
      <c r="G260" s="1029"/>
      <c r="H260" s="1029"/>
      <c r="I260" s="1029"/>
      <c r="J260" s="1599"/>
    </row>
    <row r="261" spans="1:10" s="2" customFormat="1">
      <c r="A261" s="12"/>
      <c r="B261" s="16"/>
      <c r="C261" s="13"/>
      <c r="E261" s="1335"/>
      <c r="F261" s="1029"/>
      <c r="G261" s="1029"/>
      <c r="H261" s="1029"/>
      <c r="I261" s="1029"/>
      <c r="J261" s="1599"/>
    </row>
    <row r="262" spans="1:10" s="2" customFormat="1">
      <c r="A262" s="12"/>
      <c r="B262" s="16"/>
      <c r="C262" s="13"/>
      <c r="E262" s="1335"/>
      <c r="F262" s="1029"/>
      <c r="G262" s="1029"/>
      <c r="H262" s="1029"/>
      <c r="I262" s="1029"/>
      <c r="J262" s="1599"/>
    </row>
    <row r="263" spans="1:10" s="2" customFormat="1">
      <c r="A263" s="12"/>
      <c r="B263" s="16"/>
      <c r="C263" s="13"/>
      <c r="E263" s="1335"/>
      <c r="F263" s="1029"/>
      <c r="G263" s="1029"/>
      <c r="H263" s="1029"/>
      <c r="I263" s="1029"/>
      <c r="J263" s="1599"/>
    </row>
    <row r="264" spans="1:10" s="2" customFormat="1">
      <c r="A264" s="12"/>
      <c r="B264" s="16"/>
      <c r="C264" s="13"/>
      <c r="E264" s="1335"/>
      <c r="F264" s="1029"/>
      <c r="G264" s="1029"/>
      <c r="H264" s="1029"/>
      <c r="I264" s="1029"/>
      <c r="J264" s="1599"/>
    </row>
    <row r="265" spans="1:10" s="2" customFormat="1">
      <c r="A265" s="12"/>
      <c r="B265" s="16"/>
      <c r="C265" s="13"/>
      <c r="E265" s="1335"/>
      <c r="F265" s="1029"/>
      <c r="G265" s="1029"/>
      <c r="H265" s="1029"/>
      <c r="I265" s="1029"/>
      <c r="J265" s="1599"/>
    </row>
    <row r="266" spans="1:10" s="2" customFormat="1">
      <c r="A266" s="12"/>
      <c r="B266" s="16"/>
      <c r="C266" s="13"/>
      <c r="E266" s="1335"/>
      <c r="F266" s="1029"/>
      <c r="G266" s="1029"/>
      <c r="H266" s="1029"/>
      <c r="I266" s="1029"/>
      <c r="J266" s="1599"/>
    </row>
    <row r="267" spans="1:10" s="2" customFormat="1">
      <c r="A267" s="12"/>
      <c r="B267" s="16"/>
      <c r="C267" s="13"/>
      <c r="E267" s="1335"/>
      <c r="F267" s="1029"/>
      <c r="G267" s="1029"/>
      <c r="H267" s="1029"/>
      <c r="I267" s="1029"/>
      <c r="J267" s="1599"/>
    </row>
    <row r="268" spans="1:10" s="2" customFormat="1">
      <c r="A268" s="12"/>
      <c r="B268" s="16"/>
      <c r="C268" s="13"/>
      <c r="E268" s="1335"/>
      <c r="F268" s="1029"/>
      <c r="G268" s="1029"/>
      <c r="H268" s="1029"/>
      <c r="I268" s="1029"/>
      <c r="J268" s="1599"/>
    </row>
    <row r="269" spans="1:10" s="2" customFormat="1">
      <c r="A269" s="12"/>
      <c r="B269" s="16"/>
      <c r="C269" s="13"/>
      <c r="E269" s="1335"/>
      <c r="F269" s="1029"/>
      <c r="G269" s="1029"/>
      <c r="H269" s="1029"/>
      <c r="I269" s="1029"/>
      <c r="J269" s="1599"/>
    </row>
    <row r="270" spans="1:10" s="2" customFormat="1">
      <c r="A270" s="12"/>
      <c r="B270" s="16"/>
      <c r="C270" s="13"/>
      <c r="E270" s="1335"/>
      <c r="F270" s="1029"/>
      <c r="G270" s="1029"/>
      <c r="H270" s="1029"/>
      <c r="I270" s="1029"/>
      <c r="J270" s="1599"/>
    </row>
    <row r="271" spans="1:10" s="2" customFormat="1">
      <c r="A271" s="12"/>
      <c r="B271" s="16"/>
      <c r="C271" s="13"/>
      <c r="E271" s="1335"/>
      <c r="F271" s="1029"/>
      <c r="G271" s="1029"/>
      <c r="H271" s="1029"/>
      <c r="I271" s="1029"/>
      <c r="J271" s="1599"/>
    </row>
    <row r="272" spans="1:10" s="2" customFormat="1">
      <c r="A272" s="12"/>
      <c r="B272" s="16"/>
      <c r="C272" s="13"/>
      <c r="E272" s="1335"/>
      <c r="F272" s="1029"/>
      <c r="G272" s="1029"/>
      <c r="H272" s="1029"/>
      <c r="I272" s="1029"/>
      <c r="J272" s="1599"/>
    </row>
    <row r="273" spans="1:10" s="2" customFormat="1">
      <c r="A273" s="12"/>
      <c r="B273" s="16"/>
      <c r="C273" s="13"/>
      <c r="E273" s="1335"/>
      <c r="F273" s="1029"/>
      <c r="G273" s="1029"/>
      <c r="H273" s="1029"/>
      <c r="I273" s="1029"/>
      <c r="J273" s="1599"/>
    </row>
    <row r="274" spans="1:10" s="2" customFormat="1">
      <c r="A274" s="12"/>
      <c r="B274" s="16"/>
      <c r="C274" s="13"/>
      <c r="E274" s="1335"/>
      <c r="F274" s="1029"/>
      <c r="G274" s="1029"/>
      <c r="H274" s="1029"/>
      <c r="I274" s="1029"/>
      <c r="J274" s="1599"/>
    </row>
    <row r="275" spans="1:10" s="2" customFormat="1">
      <c r="A275" s="12"/>
      <c r="B275" s="16"/>
      <c r="C275" s="13"/>
      <c r="E275" s="1335"/>
      <c r="F275" s="1029"/>
      <c r="G275" s="1029"/>
      <c r="H275" s="1029"/>
      <c r="I275" s="1029"/>
      <c r="J275" s="1599"/>
    </row>
    <row r="276" spans="1:10" s="2" customFormat="1">
      <c r="A276" s="12"/>
      <c r="B276" s="16"/>
      <c r="C276" s="13"/>
      <c r="E276" s="1335"/>
      <c r="F276" s="1029"/>
      <c r="G276" s="1029"/>
      <c r="H276" s="1029"/>
      <c r="I276" s="1029"/>
      <c r="J276" s="1599"/>
    </row>
    <row r="277" spans="1:10" s="2" customFormat="1">
      <c r="A277" s="12"/>
      <c r="B277" s="16"/>
      <c r="C277" s="13"/>
      <c r="E277" s="1335"/>
      <c r="F277" s="1029"/>
      <c r="G277" s="1029"/>
      <c r="H277" s="1029"/>
      <c r="I277" s="1029"/>
      <c r="J277" s="1599"/>
    </row>
    <row r="278" spans="1:10" s="2" customFormat="1">
      <c r="A278" s="12"/>
      <c r="B278" s="16"/>
      <c r="C278" s="13"/>
      <c r="E278" s="1335"/>
      <c r="F278" s="1029"/>
      <c r="G278" s="1029"/>
      <c r="H278" s="1029"/>
      <c r="I278" s="1029"/>
      <c r="J278" s="1599"/>
    </row>
    <row r="279" spans="1:10" s="2" customFormat="1">
      <c r="A279" s="12"/>
      <c r="B279" s="16"/>
      <c r="C279" s="13"/>
      <c r="E279" s="1335"/>
      <c r="F279" s="1029"/>
      <c r="G279" s="1029"/>
      <c r="H279" s="1029"/>
      <c r="I279" s="1029"/>
      <c r="J279" s="1599"/>
    </row>
    <row r="280" spans="1:10" s="2" customFormat="1">
      <c r="A280" s="12"/>
      <c r="B280" s="16"/>
      <c r="C280" s="13"/>
      <c r="E280" s="1335"/>
      <c r="F280" s="1029"/>
      <c r="G280" s="1029"/>
      <c r="H280" s="1029"/>
      <c r="I280" s="1029"/>
      <c r="J280" s="1599"/>
    </row>
    <row r="281" spans="1:10" s="2" customFormat="1">
      <c r="A281" s="12"/>
      <c r="B281" s="16"/>
      <c r="C281" s="13"/>
      <c r="E281" s="1335"/>
      <c r="F281" s="1029"/>
      <c r="G281" s="1029"/>
      <c r="H281" s="1029"/>
      <c r="I281" s="1029"/>
      <c r="J281" s="1599"/>
    </row>
    <row r="282" spans="1:10" s="2" customFormat="1">
      <c r="A282" s="12"/>
      <c r="B282" s="16"/>
      <c r="C282" s="13"/>
      <c r="E282" s="1335"/>
      <c r="F282" s="1029"/>
      <c r="G282" s="1029"/>
      <c r="H282" s="1029"/>
      <c r="I282" s="1029"/>
      <c r="J282" s="1599"/>
    </row>
    <row r="283" spans="1:10" s="2" customFormat="1">
      <c r="A283" s="12"/>
      <c r="B283" s="16"/>
      <c r="C283" s="13"/>
      <c r="E283" s="1335"/>
      <c r="F283" s="1029"/>
      <c r="G283" s="1029"/>
      <c r="H283" s="1029"/>
      <c r="I283" s="1029"/>
      <c r="J283" s="1599"/>
    </row>
    <row r="284" spans="1:10" s="2" customFormat="1">
      <c r="A284" s="12"/>
      <c r="B284" s="16"/>
      <c r="C284" s="13"/>
      <c r="E284" s="1335"/>
      <c r="F284" s="1029"/>
      <c r="G284" s="1029"/>
      <c r="H284" s="1029"/>
      <c r="I284" s="1029"/>
      <c r="J284" s="1599"/>
    </row>
    <row r="285" spans="1:10" s="2" customFormat="1">
      <c r="A285" s="12"/>
      <c r="B285" s="16"/>
      <c r="C285" s="13"/>
      <c r="E285" s="1335"/>
      <c r="F285" s="1029"/>
      <c r="G285" s="1029"/>
      <c r="H285" s="1029"/>
      <c r="I285" s="1029"/>
      <c r="J285" s="1599"/>
    </row>
    <row r="286" spans="1:10" s="2" customFormat="1">
      <c r="A286" s="12"/>
      <c r="B286" s="16"/>
      <c r="C286" s="13"/>
      <c r="E286" s="1335"/>
      <c r="F286" s="1029"/>
      <c r="G286" s="1029"/>
      <c r="H286" s="1029"/>
      <c r="I286" s="1029"/>
      <c r="J286" s="1599"/>
    </row>
    <row r="287" spans="1:10" s="2" customFormat="1">
      <c r="A287" s="12"/>
      <c r="B287" s="16"/>
      <c r="C287" s="13"/>
      <c r="E287" s="1335"/>
      <c r="F287" s="1029"/>
      <c r="G287" s="1029"/>
      <c r="H287" s="1029"/>
      <c r="I287" s="1029"/>
      <c r="J287" s="1599"/>
    </row>
    <row r="288" spans="1:10" s="2" customFormat="1">
      <c r="A288" s="12"/>
      <c r="B288" s="16"/>
      <c r="C288" s="13"/>
      <c r="E288" s="1335"/>
      <c r="F288" s="1029"/>
      <c r="G288" s="1029"/>
      <c r="H288" s="1029"/>
      <c r="I288" s="1029"/>
      <c r="J288" s="1599"/>
    </row>
    <row r="289" spans="1:10" s="2" customFormat="1">
      <c r="A289" s="12"/>
      <c r="B289" s="16"/>
      <c r="C289" s="13"/>
      <c r="E289" s="1335"/>
      <c r="F289" s="1029"/>
      <c r="G289" s="1029"/>
      <c r="H289" s="1029"/>
      <c r="I289" s="1029"/>
      <c r="J289" s="1599"/>
    </row>
    <row r="290" spans="1:10" s="2" customFormat="1">
      <c r="A290" s="12"/>
      <c r="B290" s="16"/>
      <c r="C290" s="13"/>
      <c r="E290" s="1335"/>
      <c r="F290" s="1029"/>
      <c r="G290" s="1029"/>
      <c r="H290" s="1029"/>
      <c r="I290" s="1029"/>
      <c r="J290" s="1599"/>
    </row>
    <row r="291" spans="1:10" s="2" customFormat="1">
      <c r="A291" s="12"/>
      <c r="B291" s="16"/>
      <c r="C291" s="13"/>
      <c r="E291" s="1335"/>
      <c r="F291" s="1029"/>
      <c r="G291" s="1029"/>
      <c r="H291" s="1029"/>
      <c r="I291" s="1029"/>
      <c r="J291" s="1599"/>
    </row>
    <row r="292" spans="1:10" s="2" customFormat="1">
      <c r="A292" s="12"/>
      <c r="B292" s="16"/>
      <c r="C292" s="13"/>
      <c r="E292" s="1335"/>
      <c r="F292" s="1029"/>
      <c r="G292" s="1029"/>
      <c r="H292" s="1029"/>
      <c r="I292" s="1029"/>
      <c r="J292" s="1599"/>
    </row>
    <row r="293" spans="1:10" s="2" customFormat="1">
      <c r="A293" s="12"/>
      <c r="B293" s="16"/>
      <c r="C293" s="13"/>
      <c r="E293" s="1335"/>
      <c r="F293" s="1029"/>
      <c r="G293" s="1029"/>
      <c r="H293" s="1029"/>
      <c r="I293" s="1029"/>
      <c r="J293" s="1599"/>
    </row>
    <row r="294" spans="1:10" s="2" customFormat="1">
      <c r="A294" s="12"/>
      <c r="B294" s="16"/>
      <c r="C294" s="13"/>
      <c r="E294" s="1335"/>
      <c r="F294" s="1029"/>
      <c r="G294" s="1029"/>
      <c r="H294" s="1029"/>
      <c r="I294" s="1029"/>
      <c r="J294" s="1599"/>
    </row>
    <row r="295" spans="1:10" s="2" customFormat="1">
      <c r="A295" s="12"/>
      <c r="B295" s="16"/>
      <c r="C295" s="13"/>
      <c r="E295" s="1335"/>
      <c r="F295" s="1029"/>
      <c r="G295" s="1029"/>
      <c r="H295" s="1029"/>
      <c r="I295" s="1029"/>
      <c r="J295" s="1599"/>
    </row>
    <row r="296" spans="1:10" s="2" customFormat="1">
      <c r="A296" s="12"/>
      <c r="B296" s="16"/>
      <c r="C296" s="13"/>
      <c r="E296" s="1335"/>
      <c r="F296" s="1029"/>
      <c r="G296" s="1029"/>
      <c r="H296" s="1029"/>
      <c r="I296" s="1029"/>
      <c r="J296" s="1599"/>
    </row>
    <row r="297" spans="1:10" s="2" customFormat="1">
      <c r="A297" s="12"/>
      <c r="B297" s="16"/>
      <c r="C297" s="13"/>
      <c r="E297" s="1335"/>
      <c r="F297" s="1029"/>
      <c r="G297" s="1029"/>
      <c r="H297" s="1029"/>
      <c r="I297" s="1029"/>
      <c r="J297" s="1599"/>
    </row>
    <row r="298" spans="1:10" s="2" customFormat="1">
      <c r="A298" s="12"/>
      <c r="B298" s="16"/>
      <c r="C298" s="13"/>
      <c r="E298" s="1335"/>
      <c r="F298" s="1029"/>
      <c r="G298" s="1029"/>
      <c r="H298" s="1029"/>
      <c r="I298" s="1029"/>
      <c r="J298" s="1599"/>
    </row>
    <row r="299" spans="1:10" s="2" customFormat="1">
      <c r="A299" s="12"/>
      <c r="B299" s="16"/>
      <c r="C299" s="13"/>
      <c r="E299" s="1335"/>
      <c r="F299" s="1029"/>
      <c r="G299" s="1029"/>
      <c r="H299" s="1029"/>
      <c r="I299" s="1029"/>
      <c r="J299" s="1599"/>
    </row>
    <row r="300" spans="1:10" s="2" customFormat="1">
      <c r="A300" s="12"/>
      <c r="B300" s="16"/>
      <c r="C300" s="13"/>
      <c r="E300" s="1335"/>
      <c r="F300" s="1029"/>
      <c r="G300" s="1029"/>
      <c r="H300" s="1029"/>
      <c r="I300" s="1029"/>
      <c r="J300" s="1599"/>
    </row>
    <row r="301" spans="1:10" s="2" customFormat="1">
      <c r="A301" s="12"/>
      <c r="B301" s="16"/>
      <c r="C301" s="13"/>
      <c r="E301" s="1335"/>
      <c r="F301" s="1029"/>
      <c r="G301" s="1029"/>
      <c r="H301" s="1029"/>
      <c r="I301" s="1029"/>
      <c r="J301" s="1599"/>
    </row>
    <row r="302" spans="1:10" s="2" customFormat="1">
      <c r="A302" s="12"/>
      <c r="B302" s="16"/>
      <c r="C302" s="13"/>
      <c r="E302" s="1335"/>
      <c r="F302" s="1029"/>
      <c r="G302" s="1029"/>
      <c r="H302" s="1029"/>
      <c r="I302" s="1029"/>
      <c r="J302" s="1599"/>
    </row>
    <row r="303" spans="1:10" s="2" customFormat="1">
      <c r="A303" s="12"/>
      <c r="B303" s="16"/>
      <c r="C303" s="13"/>
      <c r="E303" s="1335"/>
      <c r="F303" s="1029"/>
      <c r="G303" s="1029"/>
      <c r="H303" s="1029"/>
      <c r="I303" s="1029"/>
      <c r="J303" s="1599"/>
    </row>
    <row r="304" spans="1:10" s="2" customFormat="1">
      <c r="A304" s="12"/>
      <c r="B304" s="16"/>
      <c r="C304" s="13"/>
      <c r="E304" s="1335"/>
      <c r="F304" s="1029"/>
      <c r="G304" s="1029"/>
      <c r="H304" s="1029"/>
      <c r="I304" s="1029"/>
      <c r="J304" s="1599"/>
    </row>
    <row r="305" spans="1:10" s="2" customFormat="1">
      <c r="A305" s="12"/>
      <c r="B305" s="16"/>
      <c r="C305" s="13"/>
      <c r="E305" s="1335"/>
      <c r="F305" s="1029"/>
      <c r="G305" s="1029"/>
      <c r="H305" s="1029"/>
      <c r="I305" s="1029"/>
      <c r="J305" s="1599"/>
    </row>
    <row r="306" spans="1:10" s="2" customFormat="1">
      <c r="A306" s="12"/>
      <c r="B306" s="16"/>
      <c r="C306" s="13"/>
      <c r="E306" s="1335"/>
      <c r="F306" s="1029"/>
      <c r="G306" s="1029"/>
      <c r="H306" s="1029"/>
      <c r="I306" s="1029"/>
      <c r="J306" s="1599"/>
    </row>
    <row r="307" spans="1:10" s="2" customFormat="1">
      <c r="A307" s="12"/>
      <c r="B307" s="16"/>
      <c r="C307" s="13"/>
      <c r="E307" s="1335"/>
      <c r="F307" s="1029"/>
      <c r="G307" s="1029"/>
      <c r="H307" s="1029"/>
      <c r="I307" s="1029"/>
      <c r="J307" s="1599"/>
    </row>
    <row r="308" spans="1:10" s="2" customFormat="1">
      <c r="A308" s="12"/>
      <c r="B308" s="16"/>
      <c r="C308" s="13"/>
      <c r="E308" s="1335"/>
      <c r="F308" s="1029"/>
      <c r="G308" s="1029"/>
      <c r="H308" s="1029"/>
      <c r="I308" s="1029"/>
      <c r="J308" s="1599"/>
    </row>
    <row r="309" spans="1:10" s="2" customFormat="1">
      <c r="A309" s="12"/>
      <c r="B309" s="16"/>
      <c r="C309" s="13"/>
      <c r="E309" s="1335"/>
      <c r="F309" s="1029"/>
      <c r="G309" s="1029"/>
      <c r="H309" s="1029"/>
      <c r="I309" s="1029"/>
      <c r="J309" s="1599"/>
    </row>
    <row r="310" spans="1:10" s="2" customFormat="1">
      <c r="A310" s="12"/>
      <c r="B310" s="16"/>
      <c r="C310" s="13"/>
      <c r="E310" s="1335"/>
      <c r="F310" s="1029"/>
      <c r="G310" s="1029"/>
      <c r="H310" s="1029"/>
      <c r="I310" s="1029"/>
      <c r="J310" s="1599"/>
    </row>
    <row r="311" spans="1:10" s="2" customFormat="1">
      <c r="A311" s="12"/>
      <c r="B311" s="16"/>
      <c r="C311" s="13"/>
      <c r="E311" s="1335"/>
      <c r="F311" s="1029"/>
      <c r="G311" s="1029"/>
      <c r="H311" s="1029"/>
      <c r="I311" s="1029"/>
      <c r="J311" s="1599"/>
    </row>
    <row r="312" spans="1:10" s="2" customFormat="1">
      <c r="A312" s="12"/>
      <c r="B312" s="16"/>
      <c r="C312" s="13"/>
      <c r="E312" s="1335"/>
      <c r="F312" s="1029"/>
      <c r="G312" s="1029"/>
      <c r="H312" s="1029"/>
      <c r="I312" s="1029"/>
      <c r="J312" s="1599"/>
    </row>
    <row r="313" spans="1:10" s="2" customFormat="1">
      <c r="A313" s="12"/>
      <c r="B313" s="16"/>
      <c r="C313" s="13"/>
      <c r="E313" s="1335"/>
      <c r="F313" s="1029"/>
      <c r="G313" s="1029"/>
      <c r="H313" s="1029"/>
      <c r="I313" s="1029"/>
      <c r="J313" s="1599"/>
    </row>
    <row r="314" spans="1:10" s="2" customFormat="1">
      <c r="A314" s="12"/>
      <c r="B314" s="16"/>
      <c r="C314" s="13"/>
      <c r="E314" s="1335"/>
      <c r="F314" s="1029"/>
      <c r="G314" s="1029"/>
      <c r="H314" s="1029"/>
      <c r="I314" s="1029"/>
      <c r="J314" s="1599"/>
    </row>
    <row r="315" spans="1:10" s="2" customFormat="1">
      <c r="A315" s="12"/>
      <c r="B315" s="16"/>
      <c r="C315" s="13"/>
      <c r="E315" s="1335"/>
      <c r="F315" s="1029"/>
      <c r="G315" s="1029"/>
      <c r="H315" s="1029"/>
      <c r="I315" s="1029"/>
      <c r="J315" s="1599"/>
    </row>
    <row r="316" spans="1:10" s="2" customFormat="1">
      <c r="A316" s="12"/>
      <c r="B316" s="16"/>
      <c r="C316" s="13"/>
      <c r="E316" s="1335"/>
      <c r="F316" s="1029"/>
      <c r="G316" s="1029"/>
      <c r="H316" s="1029"/>
      <c r="I316" s="1029"/>
      <c r="J316" s="1599"/>
    </row>
    <row r="317" spans="1:10" s="2" customFormat="1">
      <c r="A317" s="12"/>
      <c r="B317" s="16"/>
      <c r="C317" s="13"/>
      <c r="E317" s="1335"/>
      <c r="F317" s="1029"/>
      <c r="G317" s="1029"/>
      <c r="H317" s="1029"/>
      <c r="I317" s="1029"/>
      <c r="J317" s="1599"/>
    </row>
    <row r="318" spans="1:10" s="2" customFormat="1">
      <c r="A318" s="12"/>
      <c r="B318" s="16"/>
      <c r="C318" s="13"/>
      <c r="E318" s="1335"/>
      <c r="F318" s="1029"/>
      <c r="G318" s="1029"/>
      <c r="H318" s="1029"/>
      <c r="I318" s="1029"/>
      <c r="J318" s="1599"/>
    </row>
    <row r="319" spans="1:10" s="2" customFormat="1">
      <c r="A319" s="12"/>
      <c r="B319" s="16"/>
      <c r="C319" s="13"/>
      <c r="E319" s="1335"/>
      <c r="F319" s="1029"/>
      <c r="G319" s="1029"/>
      <c r="H319" s="1029"/>
      <c r="I319" s="1029"/>
      <c r="J319" s="1599"/>
    </row>
    <row r="320" spans="1:10" s="2" customFormat="1">
      <c r="A320" s="12"/>
      <c r="B320" s="16"/>
      <c r="C320" s="13"/>
      <c r="E320" s="1335"/>
      <c r="F320" s="1029"/>
      <c r="G320" s="1029"/>
      <c r="H320" s="1029"/>
      <c r="I320" s="1029"/>
      <c r="J320" s="1599"/>
    </row>
    <row r="321" spans="1:10" s="2" customFormat="1">
      <c r="A321" s="12"/>
      <c r="B321" s="16"/>
      <c r="C321" s="13"/>
      <c r="E321" s="1335"/>
      <c r="F321" s="1029"/>
      <c r="G321" s="1029"/>
      <c r="H321" s="1029"/>
      <c r="I321" s="1029"/>
      <c r="J321" s="1599"/>
    </row>
    <row r="322" spans="1:10" s="2" customFormat="1">
      <c r="A322" s="12"/>
      <c r="B322" s="16"/>
      <c r="C322" s="13"/>
      <c r="E322" s="1335"/>
      <c r="F322" s="1029"/>
      <c r="G322" s="1029"/>
      <c r="H322" s="1029"/>
      <c r="I322" s="1029"/>
      <c r="J322" s="1599"/>
    </row>
    <row r="323" spans="1:10" s="2" customFormat="1">
      <c r="A323" s="12"/>
      <c r="B323" s="16"/>
      <c r="C323" s="13"/>
      <c r="E323" s="1335"/>
      <c r="F323" s="1029"/>
      <c r="G323" s="1029"/>
      <c r="H323" s="1029"/>
      <c r="I323" s="1029"/>
      <c r="J323" s="1599"/>
    </row>
    <row r="324" spans="1:10" s="2" customFormat="1">
      <c r="A324" s="12"/>
      <c r="B324" s="16"/>
      <c r="C324" s="13"/>
      <c r="E324" s="1335"/>
      <c r="F324" s="1029"/>
      <c r="G324" s="1029"/>
      <c r="H324" s="1029"/>
      <c r="I324" s="1029"/>
      <c r="J324" s="1599"/>
    </row>
    <row r="325" spans="1:10" s="2" customFormat="1">
      <c r="A325" s="12"/>
      <c r="B325" s="16"/>
      <c r="C325" s="13"/>
      <c r="E325" s="1335"/>
      <c r="F325" s="1029"/>
      <c r="G325" s="1029"/>
      <c r="H325" s="1029"/>
      <c r="I325" s="1029"/>
      <c r="J325" s="1599"/>
    </row>
    <row r="326" spans="1:10" s="2" customFormat="1">
      <c r="A326" s="12"/>
      <c r="B326" s="16"/>
      <c r="C326" s="13"/>
      <c r="E326" s="1335"/>
      <c r="F326" s="1029"/>
      <c r="G326" s="1029"/>
      <c r="H326" s="1029"/>
      <c r="I326" s="1029"/>
      <c r="J326" s="1599"/>
    </row>
    <row r="327" spans="1:10" s="2" customFormat="1">
      <c r="A327" s="12"/>
      <c r="B327" s="16"/>
      <c r="C327" s="13"/>
      <c r="E327" s="1335"/>
      <c r="F327" s="1029"/>
      <c r="G327" s="1029"/>
      <c r="H327" s="1029"/>
      <c r="I327" s="1029"/>
      <c r="J327" s="1599"/>
    </row>
    <row r="328" spans="1:10" s="2" customFormat="1">
      <c r="A328" s="12"/>
      <c r="B328" s="16"/>
      <c r="C328" s="13"/>
      <c r="E328" s="1335"/>
      <c r="F328" s="1029"/>
      <c r="G328" s="1029"/>
      <c r="H328" s="1029"/>
      <c r="I328" s="1029"/>
      <c r="J328" s="1599"/>
    </row>
    <row r="329" spans="1:10" s="2" customFormat="1">
      <c r="A329" s="12"/>
      <c r="B329" s="16"/>
      <c r="C329" s="13"/>
      <c r="E329" s="1335"/>
      <c r="F329" s="1029"/>
      <c r="G329" s="1029"/>
      <c r="H329" s="1029"/>
      <c r="I329" s="1029"/>
      <c r="J329" s="1599"/>
    </row>
    <row r="330" spans="1:10" s="2" customFormat="1">
      <c r="A330" s="12"/>
      <c r="B330" s="16"/>
      <c r="C330" s="13"/>
      <c r="E330" s="1335"/>
      <c r="F330" s="1029"/>
      <c r="G330" s="1029"/>
      <c r="H330" s="1029"/>
      <c r="I330" s="1029"/>
      <c r="J330" s="1599"/>
    </row>
    <row r="331" spans="1:10" s="2" customFormat="1">
      <c r="A331" s="12"/>
      <c r="B331" s="16"/>
      <c r="C331" s="13"/>
      <c r="E331" s="1335"/>
      <c r="F331" s="1029"/>
      <c r="G331" s="1029"/>
      <c r="H331" s="1029"/>
      <c r="I331" s="1029"/>
      <c r="J331" s="1599"/>
    </row>
    <row r="332" spans="1:10" s="2" customFormat="1">
      <c r="A332" s="12"/>
      <c r="B332" s="16"/>
      <c r="C332" s="13"/>
      <c r="E332" s="1335"/>
      <c r="F332" s="1029"/>
      <c r="G332" s="1029"/>
      <c r="H332" s="1029"/>
      <c r="I332" s="1029"/>
      <c r="J332" s="1599"/>
    </row>
    <row r="333" spans="1:10" s="2" customFormat="1">
      <c r="A333" s="12"/>
      <c r="B333" s="16"/>
      <c r="C333" s="13"/>
      <c r="E333" s="1335"/>
      <c r="F333" s="1029"/>
      <c r="G333" s="1029"/>
      <c r="H333" s="1029"/>
      <c r="I333" s="1029"/>
      <c r="J333" s="1599"/>
    </row>
    <row r="334" spans="1:10" s="2" customFormat="1">
      <c r="A334" s="12"/>
      <c r="B334" s="16"/>
      <c r="C334" s="13"/>
      <c r="E334" s="1335"/>
      <c r="F334" s="1029"/>
      <c r="G334" s="1029"/>
      <c r="H334" s="1029"/>
      <c r="I334" s="1029"/>
      <c r="J334" s="1599"/>
    </row>
    <row r="335" spans="1:10" s="2" customFormat="1">
      <c r="A335" s="12"/>
      <c r="B335" s="16"/>
      <c r="C335" s="13"/>
      <c r="E335" s="1335"/>
      <c r="F335" s="1029"/>
      <c r="G335" s="1029"/>
      <c r="H335" s="1029"/>
      <c r="I335" s="1029"/>
      <c r="J335" s="1599"/>
    </row>
    <row r="336" spans="1:10" s="2" customFormat="1">
      <c r="A336" s="12"/>
      <c r="B336" s="16"/>
      <c r="C336" s="13"/>
      <c r="E336" s="1335"/>
      <c r="F336" s="1029"/>
      <c r="G336" s="1029"/>
      <c r="H336" s="1029"/>
      <c r="I336" s="1029"/>
      <c r="J336" s="1599"/>
    </row>
    <row r="337" spans="1:10" s="2" customFormat="1">
      <c r="A337" s="12"/>
      <c r="B337" s="16"/>
      <c r="C337" s="13"/>
      <c r="E337" s="1335"/>
      <c r="F337" s="1029"/>
      <c r="G337" s="1029"/>
      <c r="H337" s="1029"/>
      <c r="I337" s="1029"/>
      <c r="J337" s="1599"/>
    </row>
    <row r="338" spans="1:10" s="2" customFormat="1">
      <c r="A338" s="12"/>
      <c r="B338" s="16"/>
      <c r="C338" s="13"/>
      <c r="E338" s="1335"/>
      <c r="F338" s="1029"/>
      <c r="G338" s="1029"/>
      <c r="H338" s="1029"/>
      <c r="I338" s="1029"/>
      <c r="J338" s="1599"/>
    </row>
    <row r="339" spans="1:10" s="2" customFormat="1">
      <c r="A339" s="12"/>
      <c r="B339" s="16"/>
      <c r="C339" s="13"/>
      <c r="E339" s="1335"/>
      <c r="F339" s="1029"/>
      <c r="G339" s="1029"/>
      <c r="H339" s="1029"/>
      <c r="I339" s="1029"/>
      <c r="J339" s="1599"/>
    </row>
    <row r="340" spans="1:10" s="2" customFormat="1">
      <c r="A340" s="12"/>
      <c r="B340" s="16"/>
      <c r="C340" s="13"/>
      <c r="E340" s="1335"/>
      <c r="F340" s="1029"/>
      <c r="G340" s="1029"/>
      <c r="H340" s="1029"/>
      <c r="I340" s="1029"/>
      <c r="J340" s="1599"/>
    </row>
    <row r="341" spans="1:10" s="2" customFormat="1">
      <c r="A341" s="12"/>
      <c r="B341" s="16"/>
      <c r="C341" s="13"/>
      <c r="E341" s="1335"/>
      <c r="F341" s="1029"/>
      <c r="G341" s="1029"/>
      <c r="H341" s="1029"/>
      <c r="I341" s="1029"/>
      <c r="J341" s="1599"/>
    </row>
    <row r="342" spans="1:10" s="2" customFormat="1">
      <c r="A342" s="12"/>
      <c r="B342" s="16"/>
      <c r="C342" s="13"/>
      <c r="E342" s="1335"/>
      <c r="F342" s="1029"/>
      <c r="G342" s="1029"/>
      <c r="H342" s="1029"/>
      <c r="I342" s="1029"/>
      <c r="J342" s="1599"/>
    </row>
    <row r="343" spans="1:10" s="2" customFormat="1">
      <c r="A343" s="12"/>
      <c r="B343" s="16"/>
      <c r="C343" s="13"/>
      <c r="E343" s="1335"/>
      <c r="F343" s="1029"/>
      <c r="G343" s="1029"/>
      <c r="H343" s="1029"/>
      <c r="I343" s="1029"/>
      <c r="J343" s="1599"/>
    </row>
    <row r="344" spans="1:10" s="2" customFormat="1">
      <c r="A344" s="12"/>
      <c r="B344" s="16"/>
      <c r="C344" s="13"/>
      <c r="E344" s="1335"/>
      <c r="F344" s="1029"/>
      <c r="G344" s="1029"/>
      <c r="H344" s="1029"/>
      <c r="I344" s="1029"/>
      <c r="J344" s="1599"/>
    </row>
    <row r="345" spans="1:10" s="2" customFormat="1">
      <c r="A345" s="12"/>
      <c r="B345" s="16"/>
      <c r="C345" s="13"/>
      <c r="E345" s="1335"/>
      <c r="F345" s="1029"/>
      <c r="G345" s="1029"/>
      <c r="H345" s="1029"/>
      <c r="I345" s="1029"/>
      <c r="J345" s="1599"/>
    </row>
    <row r="346" spans="1:10" s="2" customFormat="1">
      <c r="A346" s="12"/>
      <c r="B346" s="16"/>
      <c r="C346" s="13"/>
      <c r="E346" s="1335"/>
      <c r="F346" s="1029"/>
      <c r="G346" s="1029"/>
      <c r="H346" s="1029"/>
      <c r="I346" s="1029"/>
      <c r="J346" s="1599"/>
    </row>
    <row r="347" spans="1:10" s="2" customFormat="1">
      <c r="A347" s="12"/>
      <c r="B347" s="16"/>
      <c r="C347" s="13"/>
      <c r="E347" s="1335"/>
      <c r="F347" s="1029"/>
      <c r="G347" s="1029"/>
      <c r="H347" s="1029"/>
      <c r="I347" s="1029"/>
      <c r="J347" s="1599"/>
    </row>
    <row r="348" spans="1:10" s="2" customFormat="1">
      <c r="A348" s="12"/>
      <c r="B348" s="16"/>
      <c r="C348" s="13"/>
      <c r="E348" s="1335"/>
      <c r="F348" s="1029"/>
      <c r="G348" s="1029"/>
      <c r="H348" s="1029"/>
      <c r="I348" s="1029"/>
      <c r="J348" s="1599"/>
    </row>
    <row r="349" spans="1:10" s="2" customFormat="1">
      <c r="A349" s="12"/>
      <c r="B349" s="16"/>
      <c r="C349" s="13"/>
      <c r="E349" s="1335"/>
      <c r="F349" s="1029"/>
      <c r="G349" s="1029"/>
      <c r="H349" s="1029"/>
      <c r="I349" s="1029"/>
      <c r="J349" s="1599"/>
    </row>
    <row r="350" spans="1:10" s="2" customFormat="1">
      <c r="A350" s="12"/>
      <c r="B350" s="16"/>
      <c r="C350" s="13"/>
      <c r="E350" s="1335"/>
      <c r="F350" s="1029"/>
      <c r="G350" s="1029"/>
      <c r="H350" s="1029"/>
      <c r="I350" s="1029"/>
      <c r="J350" s="1599"/>
    </row>
    <row r="351" spans="1:10" s="2" customFormat="1">
      <c r="A351" s="12"/>
      <c r="B351" s="16"/>
      <c r="C351" s="13"/>
      <c r="E351" s="1335"/>
      <c r="F351" s="1029"/>
      <c r="G351" s="1029"/>
      <c r="H351" s="1029"/>
      <c r="I351" s="1029"/>
      <c r="J351" s="1599"/>
    </row>
    <row r="352" spans="1:10" s="2" customFormat="1">
      <c r="A352" s="12"/>
      <c r="B352" s="16"/>
      <c r="C352" s="13"/>
      <c r="E352" s="1335"/>
      <c r="F352" s="1029"/>
      <c r="G352" s="1029"/>
      <c r="H352" s="1029"/>
      <c r="I352" s="1029"/>
      <c r="J352" s="1599"/>
    </row>
    <row r="353" spans="1:10" s="2" customFormat="1">
      <c r="A353" s="12"/>
      <c r="B353" s="16"/>
      <c r="C353" s="13"/>
      <c r="E353" s="1335"/>
      <c r="F353" s="1029"/>
      <c r="G353" s="1029"/>
      <c r="H353" s="1029"/>
      <c r="I353" s="1029"/>
      <c r="J353" s="1599"/>
    </row>
    <row r="354" spans="1:10" s="2" customFormat="1">
      <c r="A354" s="12"/>
      <c r="B354" s="16"/>
      <c r="C354" s="13"/>
      <c r="E354" s="1335"/>
      <c r="F354" s="1029"/>
      <c r="G354" s="1029"/>
      <c r="H354" s="1029"/>
      <c r="I354" s="1029"/>
      <c r="J354" s="1599"/>
    </row>
    <row r="355" spans="1:10" s="2" customFormat="1">
      <c r="A355" s="12"/>
      <c r="B355" s="16"/>
      <c r="C355" s="13"/>
      <c r="E355" s="1335"/>
      <c r="F355" s="1029"/>
      <c r="G355" s="1029"/>
      <c r="H355" s="1029"/>
      <c r="I355" s="1029"/>
      <c r="J355" s="1599"/>
    </row>
    <row r="356" spans="1:10" s="2" customFormat="1">
      <c r="A356" s="12"/>
      <c r="B356" s="16"/>
      <c r="C356" s="13"/>
      <c r="E356" s="1335"/>
      <c r="F356" s="1029"/>
      <c r="G356" s="1029"/>
      <c r="H356" s="1029"/>
      <c r="I356" s="1029"/>
      <c r="J356" s="1599"/>
    </row>
    <row r="357" spans="1:10" s="2" customFormat="1">
      <c r="A357" s="12"/>
      <c r="B357" s="16"/>
      <c r="C357" s="13"/>
      <c r="E357" s="1335"/>
      <c r="F357" s="1029"/>
      <c r="G357" s="1029"/>
      <c r="H357" s="1029"/>
      <c r="I357" s="1029"/>
      <c r="J357" s="1599"/>
    </row>
    <row r="358" spans="1:10" s="2" customFormat="1">
      <c r="A358" s="12"/>
      <c r="B358" s="16"/>
      <c r="C358" s="13"/>
      <c r="E358" s="1335"/>
      <c r="F358" s="1029"/>
      <c r="G358" s="1029"/>
      <c r="H358" s="1029"/>
      <c r="I358" s="1029"/>
      <c r="J358" s="1599"/>
    </row>
    <row r="359" spans="1:10" s="2" customFormat="1">
      <c r="A359" s="12"/>
      <c r="B359" s="16"/>
      <c r="C359" s="13"/>
      <c r="E359" s="1335"/>
      <c r="F359" s="1029"/>
      <c r="G359" s="1029"/>
      <c r="H359" s="1029"/>
      <c r="I359" s="1029"/>
      <c r="J359" s="1599"/>
    </row>
    <row r="360" spans="1:10" s="2" customFormat="1">
      <c r="A360" s="12"/>
      <c r="B360" s="16"/>
      <c r="C360" s="13"/>
      <c r="E360" s="1335"/>
      <c r="F360" s="1029"/>
      <c r="G360" s="1029"/>
      <c r="H360" s="1029"/>
      <c r="I360" s="1029"/>
      <c r="J360" s="1599"/>
    </row>
    <row r="361" spans="1:10" s="2" customFormat="1">
      <c r="A361" s="12"/>
      <c r="B361" s="16"/>
      <c r="C361" s="13"/>
      <c r="E361" s="1335"/>
      <c r="F361" s="1029"/>
      <c r="G361" s="1029"/>
      <c r="H361" s="1029"/>
      <c r="I361" s="1029"/>
      <c r="J361" s="1599"/>
    </row>
    <row r="362" spans="1:10" s="2" customFormat="1">
      <c r="A362" s="12"/>
      <c r="B362" s="16"/>
      <c r="C362" s="13"/>
      <c r="E362" s="1335"/>
      <c r="F362" s="1029"/>
      <c r="G362" s="1029"/>
      <c r="H362" s="1029"/>
      <c r="I362" s="1029"/>
      <c r="J362" s="1599"/>
    </row>
    <row r="363" spans="1:10" s="2" customFormat="1">
      <c r="A363" s="12"/>
      <c r="B363" s="16"/>
      <c r="C363" s="13"/>
      <c r="E363" s="1335"/>
      <c r="F363" s="1029"/>
      <c r="G363" s="1029"/>
      <c r="H363" s="1029"/>
      <c r="I363" s="1029"/>
      <c r="J363" s="1599"/>
    </row>
    <row r="364" spans="1:10" s="2" customFormat="1">
      <c r="A364" s="12"/>
      <c r="B364" s="16"/>
      <c r="C364" s="13"/>
      <c r="E364" s="1335"/>
      <c r="F364" s="1029"/>
      <c r="G364" s="1029"/>
      <c r="H364" s="1029"/>
      <c r="I364" s="1029"/>
      <c r="J364" s="1599"/>
    </row>
    <row r="365" spans="1:10" s="2" customFormat="1">
      <c r="A365" s="12"/>
      <c r="B365" s="16"/>
      <c r="C365" s="13"/>
      <c r="E365" s="1335"/>
      <c r="F365" s="1029"/>
      <c r="G365" s="1029"/>
      <c r="H365" s="1029"/>
      <c r="I365" s="1029"/>
      <c r="J365" s="1599"/>
    </row>
    <row r="366" spans="1:10" s="2" customFormat="1">
      <c r="A366" s="12"/>
      <c r="B366" s="16"/>
      <c r="C366" s="13"/>
      <c r="E366" s="1335"/>
      <c r="F366" s="1029"/>
      <c r="G366" s="1029"/>
      <c r="H366" s="1029"/>
      <c r="I366" s="1029"/>
      <c r="J366" s="1599"/>
    </row>
    <row r="367" spans="1:10" s="2" customFormat="1">
      <c r="A367" s="12"/>
      <c r="B367" s="16"/>
      <c r="C367" s="13"/>
      <c r="E367" s="1335"/>
      <c r="F367" s="1029"/>
      <c r="G367" s="1029"/>
      <c r="H367" s="1029"/>
      <c r="I367" s="1029"/>
      <c r="J367" s="1599"/>
    </row>
    <row r="368" spans="1:10" s="2" customFormat="1">
      <c r="A368" s="12"/>
      <c r="B368" s="16"/>
      <c r="C368" s="13"/>
      <c r="E368" s="1335"/>
      <c r="F368" s="1029"/>
      <c r="G368" s="1029"/>
      <c r="H368" s="1029"/>
      <c r="I368" s="1029"/>
      <c r="J368" s="1599"/>
    </row>
    <row r="369" spans="1:10" s="2" customFormat="1">
      <c r="A369" s="12"/>
      <c r="B369" s="16"/>
      <c r="C369" s="13"/>
      <c r="E369" s="1335"/>
      <c r="F369" s="1029"/>
      <c r="G369" s="1029"/>
      <c r="H369" s="1029"/>
      <c r="I369" s="1029"/>
      <c r="J369" s="1599"/>
    </row>
    <row r="370" spans="1:10" s="2" customFormat="1">
      <c r="A370" s="12"/>
      <c r="B370" s="16"/>
      <c r="C370" s="13"/>
      <c r="E370" s="1335"/>
      <c r="F370" s="1029"/>
      <c r="G370" s="1029"/>
      <c r="H370" s="1029"/>
      <c r="I370" s="1029"/>
      <c r="J370" s="1599"/>
    </row>
    <row r="371" spans="1:10" s="2" customFormat="1">
      <c r="A371" s="12"/>
      <c r="B371" s="16"/>
      <c r="C371" s="13"/>
      <c r="E371" s="1335"/>
      <c r="F371" s="1029"/>
      <c r="G371" s="1029"/>
      <c r="H371" s="1029"/>
      <c r="I371" s="1029"/>
      <c r="J371" s="1599"/>
    </row>
    <row r="372" spans="1:10" s="2" customFormat="1">
      <c r="A372" s="12"/>
      <c r="B372" s="16"/>
      <c r="C372" s="13"/>
      <c r="E372" s="1335"/>
      <c r="F372" s="1029"/>
      <c r="G372" s="1029"/>
      <c r="H372" s="1029"/>
      <c r="I372" s="1029"/>
      <c r="J372" s="1599"/>
    </row>
    <row r="373" spans="1:10" s="2" customFormat="1">
      <c r="A373" s="12"/>
      <c r="B373" s="16"/>
      <c r="C373" s="13"/>
      <c r="E373" s="1335"/>
      <c r="F373" s="1029"/>
      <c r="G373" s="1029"/>
      <c r="H373" s="1029"/>
      <c r="I373" s="1029"/>
      <c r="J373" s="1599"/>
    </row>
    <row r="374" spans="1:10" s="2" customFormat="1">
      <c r="A374" s="12"/>
      <c r="B374" s="16"/>
      <c r="C374" s="13"/>
      <c r="E374" s="1335"/>
      <c r="F374" s="1029"/>
      <c r="G374" s="1029"/>
      <c r="H374" s="1029"/>
      <c r="I374" s="1029"/>
      <c r="J374" s="1599"/>
    </row>
    <row r="375" spans="1:10" s="2" customFormat="1">
      <c r="A375" s="12"/>
      <c r="B375" s="16"/>
      <c r="C375" s="13"/>
      <c r="E375" s="1335"/>
      <c r="F375" s="1029"/>
      <c r="G375" s="1029"/>
      <c r="H375" s="1029"/>
      <c r="I375" s="1029"/>
      <c r="J375" s="1599"/>
    </row>
    <row r="376" spans="1:10" s="2" customFormat="1">
      <c r="A376" s="12"/>
      <c r="B376" s="16"/>
      <c r="C376" s="13"/>
      <c r="E376" s="1335"/>
      <c r="F376" s="1029"/>
      <c r="G376" s="1029"/>
      <c r="H376" s="1029"/>
      <c r="I376" s="1029"/>
      <c r="J376" s="1599"/>
    </row>
    <row r="377" spans="1:10" s="2" customFormat="1">
      <c r="A377" s="12"/>
      <c r="B377" s="16"/>
      <c r="C377" s="13"/>
      <c r="E377" s="1335"/>
      <c r="F377" s="1029"/>
      <c r="G377" s="1029"/>
      <c r="H377" s="1029"/>
      <c r="I377" s="1029"/>
      <c r="J377" s="1599"/>
    </row>
    <row r="378" spans="1:10" s="2" customFormat="1">
      <c r="A378" s="12"/>
      <c r="B378" s="16"/>
      <c r="C378" s="13"/>
      <c r="E378" s="1335"/>
      <c r="F378" s="1029"/>
      <c r="G378" s="1029"/>
      <c r="H378" s="1029"/>
      <c r="I378" s="1029"/>
      <c r="J378" s="1599"/>
    </row>
    <row r="379" spans="1:10" s="2" customFormat="1">
      <c r="A379" s="12"/>
      <c r="B379" s="16"/>
      <c r="C379" s="13"/>
      <c r="E379" s="1335"/>
      <c r="F379" s="1029"/>
      <c r="G379" s="1029"/>
      <c r="H379" s="1029"/>
      <c r="I379" s="1029"/>
      <c r="J379" s="1599"/>
    </row>
    <row r="380" spans="1:10" s="2" customFormat="1">
      <c r="A380" s="12"/>
      <c r="B380" s="16"/>
      <c r="C380" s="13"/>
      <c r="E380" s="1335"/>
      <c r="F380" s="1029"/>
      <c r="G380" s="1029"/>
      <c r="H380" s="1029"/>
      <c r="I380" s="1029"/>
      <c r="J380" s="1599"/>
    </row>
    <row r="381" spans="1:10" s="2" customFormat="1">
      <c r="A381" s="12"/>
      <c r="B381" s="16"/>
      <c r="C381" s="13"/>
      <c r="E381" s="1335"/>
      <c r="F381" s="1029"/>
      <c r="G381" s="1029"/>
      <c r="H381" s="1029"/>
      <c r="I381" s="1029"/>
      <c r="J381" s="1599"/>
    </row>
    <row r="382" spans="1:10" s="2" customFormat="1">
      <c r="A382" s="12"/>
      <c r="B382" s="16"/>
      <c r="C382" s="13"/>
      <c r="E382" s="1335"/>
      <c r="F382" s="1029"/>
      <c r="G382" s="1029"/>
      <c r="H382" s="1029"/>
      <c r="I382" s="1029"/>
      <c r="J382" s="1599"/>
    </row>
    <row r="383" spans="1:10" s="2" customFormat="1">
      <c r="A383" s="12"/>
      <c r="B383" s="16"/>
      <c r="C383" s="13"/>
      <c r="E383" s="1335"/>
      <c r="F383" s="1029"/>
      <c r="G383" s="1029"/>
      <c r="H383" s="1029"/>
      <c r="I383" s="1029"/>
      <c r="J383" s="1599"/>
    </row>
    <row r="384" spans="1:10" s="2" customFormat="1">
      <c r="A384" s="12"/>
      <c r="B384" s="16"/>
      <c r="C384" s="13"/>
      <c r="E384" s="1335"/>
      <c r="F384" s="1029"/>
      <c r="G384" s="1029"/>
      <c r="H384" s="1029"/>
      <c r="I384" s="1029"/>
      <c r="J384" s="1599"/>
    </row>
    <row r="385" spans="1:10" s="2" customFormat="1">
      <c r="A385" s="12"/>
      <c r="B385" s="16"/>
      <c r="C385" s="13"/>
      <c r="E385" s="1335"/>
      <c r="F385" s="1029"/>
      <c r="G385" s="1029"/>
      <c r="H385" s="1029"/>
      <c r="I385" s="1029"/>
      <c r="J385" s="1599"/>
    </row>
    <row r="386" spans="1:10" s="2" customFormat="1">
      <c r="A386" s="12"/>
      <c r="B386" s="16"/>
      <c r="C386" s="13"/>
      <c r="E386" s="1335"/>
      <c r="F386" s="1029"/>
      <c r="G386" s="1029"/>
      <c r="H386" s="1029"/>
      <c r="I386" s="1029"/>
      <c r="J386" s="1599"/>
    </row>
    <row r="387" spans="1:10" s="2" customFormat="1">
      <c r="A387" s="12"/>
      <c r="B387" s="16"/>
      <c r="C387" s="13"/>
      <c r="E387" s="1335"/>
      <c r="F387" s="1029"/>
      <c r="G387" s="1029"/>
      <c r="H387" s="1029"/>
      <c r="I387" s="1029"/>
      <c r="J387" s="1599"/>
    </row>
    <row r="388" spans="1:10" s="2" customFormat="1">
      <c r="A388" s="12"/>
      <c r="B388" s="16"/>
      <c r="C388" s="13"/>
      <c r="E388" s="1335"/>
      <c r="F388" s="1029"/>
      <c r="G388" s="1029"/>
      <c r="H388" s="1029"/>
      <c r="I388" s="1029"/>
      <c r="J388" s="1599"/>
    </row>
    <row r="389" spans="1:10" s="2" customFormat="1">
      <c r="A389" s="12"/>
      <c r="B389" s="16"/>
      <c r="C389" s="13"/>
      <c r="E389" s="1335"/>
      <c r="F389" s="1029"/>
      <c r="G389" s="1029"/>
      <c r="H389" s="1029"/>
      <c r="I389" s="1029"/>
      <c r="J389" s="1599"/>
    </row>
    <row r="390" spans="1:10" s="2" customFormat="1">
      <c r="A390" s="12"/>
      <c r="B390" s="16"/>
      <c r="C390" s="13"/>
      <c r="E390" s="1335"/>
      <c r="F390" s="1029"/>
      <c r="G390" s="1029"/>
      <c r="H390" s="1029"/>
      <c r="I390" s="1029"/>
      <c r="J390" s="1599"/>
    </row>
    <row r="391" spans="1:10" s="2" customFormat="1">
      <c r="A391" s="12"/>
      <c r="B391" s="16"/>
      <c r="C391" s="13"/>
      <c r="E391" s="1335"/>
      <c r="F391" s="1029"/>
      <c r="G391" s="1029"/>
      <c r="H391" s="1029"/>
      <c r="I391" s="1029"/>
      <c r="J391" s="1599"/>
    </row>
    <row r="392" spans="1:10" s="2" customFormat="1">
      <c r="A392" s="12"/>
      <c r="B392" s="16"/>
      <c r="C392" s="13"/>
      <c r="E392" s="1335"/>
      <c r="F392" s="1029"/>
      <c r="G392" s="1029"/>
      <c r="H392" s="1029"/>
      <c r="I392" s="1029"/>
      <c r="J392" s="1599"/>
    </row>
    <row r="393" spans="1:10" s="2" customFormat="1">
      <c r="A393" s="12"/>
      <c r="B393" s="16"/>
      <c r="C393" s="13"/>
      <c r="E393" s="1335"/>
      <c r="F393" s="1029"/>
      <c r="G393" s="1029"/>
      <c r="H393" s="1029"/>
      <c r="I393" s="1029"/>
      <c r="J393" s="1599"/>
    </row>
    <row r="394" spans="1:10" s="2" customFormat="1">
      <c r="A394" s="12"/>
      <c r="B394" s="16"/>
      <c r="C394" s="13"/>
      <c r="E394" s="1335"/>
      <c r="F394" s="1029"/>
      <c r="G394" s="1029"/>
      <c r="H394" s="1029"/>
      <c r="I394" s="1029"/>
      <c r="J394" s="1599"/>
    </row>
    <row r="395" spans="1:10" s="2" customFormat="1">
      <c r="A395" s="12"/>
      <c r="B395" s="16"/>
      <c r="C395" s="13"/>
      <c r="E395" s="1335"/>
      <c r="F395" s="1029"/>
      <c r="G395" s="1029"/>
      <c r="H395" s="1029"/>
      <c r="I395" s="1029"/>
      <c r="J395" s="1599"/>
    </row>
    <row r="396" spans="1:10" s="2" customFormat="1">
      <c r="A396" s="12"/>
      <c r="B396" s="16"/>
      <c r="C396" s="13"/>
      <c r="E396" s="1335"/>
      <c r="F396" s="1029"/>
      <c r="G396" s="1029"/>
      <c r="H396" s="1029"/>
      <c r="I396" s="1029"/>
      <c r="J396" s="1599"/>
    </row>
    <row r="397" spans="1:10" s="2" customFormat="1">
      <c r="A397" s="12"/>
      <c r="B397" s="16"/>
      <c r="C397" s="13"/>
      <c r="E397" s="1335"/>
      <c r="F397" s="1029"/>
      <c r="G397" s="1029"/>
      <c r="H397" s="1029"/>
      <c r="I397" s="1029"/>
      <c r="J397" s="1599"/>
    </row>
    <row r="398" spans="1:10" s="2" customFormat="1">
      <c r="A398" s="12"/>
      <c r="B398" s="16"/>
      <c r="C398" s="13"/>
      <c r="E398" s="1335"/>
      <c r="F398" s="1029"/>
      <c r="G398" s="1029"/>
      <c r="H398" s="1029"/>
      <c r="I398" s="1029"/>
      <c r="J398" s="1599"/>
    </row>
    <row r="399" spans="1:10" s="2" customFormat="1">
      <c r="A399" s="12"/>
      <c r="B399" s="16"/>
      <c r="C399" s="13"/>
      <c r="E399" s="1335"/>
      <c r="F399" s="1029"/>
      <c r="G399" s="1029"/>
      <c r="H399" s="1029"/>
      <c r="I399" s="1029"/>
      <c r="J399" s="1599"/>
    </row>
    <row r="400" spans="1:10" s="2" customFormat="1">
      <c r="A400" s="12"/>
      <c r="B400" s="16"/>
      <c r="C400" s="13"/>
      <c r="E400" s="1335"/>
      <c r="F400" s="1029"/>
      <c r="G400" s="1029"/>
      <c r="H400" s="1029"/>
      <c r="I400" s="1029"/>
      <c r="J400" s="1599"/>
    </row>
    <row r="401" spans="1:10" s="2" customFormat="1">
      <c r="A401" s="12"/>
      <c r="B401" s="16"/>
      <c r="C401" s="13"/>
      <c r="E401" s="1335"/>
      <c r="F401" s="1029"/>
      <c r="G401" s="1029"/>
      <c r="H401" s="1029"/>
      <c r="I401" s="1029"/>
      <c r="J401" s="1599"/>
    </row>
    <row r="402" spans="1:10" s="2" customFormat="1">
      <c r="A402" s="12"/>
      <c r="B402" s="16"/>
      <c r="C402" s="13"/>
      <c r="E402" s="1335"/>
      <c r="F402" s="1029"/>
      <c r="G402" s="1029"/>
      <c r="H402" s="1029"/>
      <c r="I402" s="1029"/>
      <c r="J402" s="1599"/>
    </row>
    <row r="403" spans="1:10" s="2" customFormat="1">
      <c r="A403" s="12"/>
      <c r="B403" s="16"/>
      <c r="C403" s="13"/>
      <c r="E403" s="1335"/>
      <c r="F403" s="1029"/>
      <c r="G403" s="1029"/>
      <c r="H403" s="1029"/>
      <c r="I403" s="1029"/>
      <c r="J403" s="1599"/>
    </row>
    <row r="404" spans="1:10" s="2" customFormat="1">
      <c r="A404" s="12"/>
      <c r="B404" s="16"/>
      <c r="C404" s="13"/>
      <c r="E404" s="1335"/>
      <c r="F404" s="1029"/>
      <c r="G404" s="1029"/>
      <c r="H404" s="1029"/>
      <c r="I404" s="1029"/>
      <c r="J404" s="1599"/>
    </row>
    <row r="405" spans="1:10" s="2" customFormat="1">
      <c r="A405" s="12"/>
      <c r="B405" s="16"/>
      <c r="C405" s="13"/>
      <c r="E405" s="1335"/>
      <c r="F405" s="1029"/>
      <c r="G405" s="1029"/>
      <c r="H405" s="1029"/>
      <c r="I405" s="1029"/>
      <c r="J405" s="1599"/>
    </row>
    <row r="406" spans="1:10" s="2" customFormat="1">
      <c r="A406" s="12"/>
      <c r="B406" s="16"/>
      <c r="C406" s="13"/>
      <c r="E406" s="1335"/>
      <c r="F406" s="1029"/>
      <c r="G406" s="1029"/>
      <c r="H406" s="1029"/>
      <c r="I406" s="1029"/>
      <c r="J406" s="1599"/>
    </row>
    <row r="407" spans="1:10" s="2" customFormat="1">
      <c r="A407" s="12"/>
      <c r="B407" s="16"/>
      <c r="C407" s="13"/>
      <c r="E407" s="1335"/>
      <c r="F407" s="1029"/>
      <c r="G407" s="1029"/>
      <c r="H407" s="1029"/>
      <c r="I407" s="1029"/>
      <c r="J407" s="1599"/>
    </row>
    <row r="408" spans="1:10" s="2" customFormat="1">
      <c r="A408" s="12"/>
      <c r="B408" s="16"/>
      <c r="C408" s="13"/>
      <c r="E408" s="1335"/>
      <c r="F408" s="1029"/>
      <c r="G408" s="1029"/>
      <c r="H408" s="1029"/>
      <c r="I408" s="1029"/>
      <c r="J408" s="1599"/>
    </row>
    <row r="409" spans="1:10" s="2" customFormat="1">
      <c r="A409" s="12"/>
      <c r="B409" s="16"/>
      <c r="C409" s="13"/>
      <c r="E409" s="1335"/>
      <c r="F409" s="1029"/>
      <c r="G409" s="1029"/>
      <c r="H409" s="1029"/>
      <c r="I409" s="1029"/>
      <c r="J409" s="1599"/>
    </row>
    <row r="410" spans="1:10" s="2" customFormat="1">
      <c r="A410" s="12"/>
      <c r="B410" s="16"/>
      <c r="C410" s="13"/>
      <c r="E410" s="1335"/>
      <c r="F410" s="1029"/>
      <c r="G410" s="1029"/>
      <c r="H410" s="1029"/>
      <c r="I410" s="1029"/>
      <c r="J410" s="1599"/>
    </row>
    <row r="411" spans="1:10" s="2" customFormat="1">
      <c r="A411" s="12"/>
      <c r="B411" s="16"/>
      <c r="C411" s="13"/>
      <c r="E411" s="1335"/>
      <c r="F411" s="1029"/>
      <c r="G411" s="1029"/>
      <c r="H411" s="1029"/>
      <c r="I411" s="1029"/>
      <c r="J411" s="1599"/>
    </row>
    <row r="412" spans="1:10" s="2" customFormat="1">
      <c r="A412" s="12"/>
      <c r="B412" s="16"/>
      <c r="C412" s="13"/>
      <c r="E412" s="1335"/>
      <c r="F412" s="1029"/>
      <c r="G412" s="1029"/>
      <c r="H412" s="1029"/>
      <c r="I412" s="1029"/>
      <c r="J412" s="1599"/>
    </row>
    <row r="413" spans="1:10" s="2" customFormat="1">
      <c r="A413" s="12"/>
      <c r="B413" s="16"/>
      <c r="C413" s="13"/>
      <c r="E413" s="1335"/>
      <c r="F413" s="1029"/>
      <c r="G413" s="1029"/>
      <c r="H413" s="1029"/>
      <c r="I413" s="1029"/>
      <c r="J413" s="1599"/>
    </row>
    <row r="414" spans="1:10" s="2" customFormat="1">
      <c r="A414" s="12"/>
      <c r="B414" s="16"/>
      <c r="C414" s="13"/>
      <c r="E414" s="1335"/>
      <c r="F414" s="1029"/>
      <c r="G414" s="1029"/>
      <c r="H414" s="1029"/>
      <c r="I414" s="1029"/>
      <c r="J414" s="1599"/>
    </row>
    <row r="415" spans="1:10" s="2" customFormat="1">
      <c r="A415" s="12"/>
      <c r="B415" s="16"/>
      <c r="C415" s="13"/>
      <c r="E415" s="1335"/>
      <c r="F415" s="1029"/>
      <c r="G415" s="1029"/>
      <c r="H415" s="1029"/>
      <c r="I415" s="1029"/>
      <c r="J415" s="1599"/>
    </row>
    <row r="416" spans="1:10" s="2" customFormat="1">
      <c r="A416" s="12"/>
      <c r="B416" s="16"/>
      <c r="C416" s="13"/>
      <c r="E416" s="1335"/>
      <c r="F416" s="1029"/>
      <c r="G416" s="1029"/>
      <c r="H416" s="1029"/>
      <c r="I416" s="1029"/>
      <c r="J416" s="1599"/>
    </row>
    <row r="417" spans="1:10" s="2" customFormat="1">
      <c r="A417" s="12"/>
      <c r="B417" s="16"/>
      <c r="C417" s="13"/>
      <c r="E417" s="1335"/>
      <c r="F417" s="1029"/>
      <c r="G417" s="1029"/>
      <c r="H417" s="1029"/>
      <c r="I417" s="1029"/>
      <c r="J417" s="1599"/>
    </row>
    <row r="418" spans="1:10" s="2" customFormat="1">
      <c r="A418" s="12"/>
      <c r="B418" s="16"/>
      <c r="C418" s="13"/>
      <c r="E418" s="1335"/>
      <c r="F418" s="1029"/>
      <c r="G418" s="1029"/>
      <c r="H418" s="1029"/>
      <c r="I418" s="1029"/>
      <c r="J418" s="1599"/>
    </row>
    <row r="419" spans="1:10" s="2" customFormat="1">
      <c r="A419" s="12"/>
      <c r="B419" s="16"/>
      <c r="C419" s="13"/>
      <c r="E419" s="1335"/>
      <c r="F419" s="1029"/>
      <c r="G419" s="1029"/>
      <c r="H419" s="1029"/>
      <c r="I419" s="1029"/>
      <c r="J419" s="1599"/>
    </row>
    <row r="420" spans="1:10" s="2" customFormat="1">
      <c r="A420" s="12"/>
      <c r="B420" s="16"/>
      <c r="C420" s="13"/>
      <c r="E420" s="1335"/>
      <c r="F420" s="1029"/>
      <c r="G420" s="1029"/>
      <c r="H420" s="1029"/>
      <c r="I420" s="1029"/>
      <c r="J420" s="1599"/>
    </row>
    <row r="421" spans="1:10" s="2" customFormat="1">
      <c r="A421" s="12"/>
      <c r="B421" s="16"/>
      <c r="C421" s="13"/>
      <c r="E421" s="1335"/>
      <c r="F421" s="1029"/>
      <c r="G421" s="1029"/>
      <c r="H421" s="1029"/>
      <c r="I421" s="1029"/>
      <c r="J421" s="1599"/>
    </row>
    <row r="422" spans="1:10" s="2" customFormat="1">
      <c r="A422" s="12"/>
      <c r="B422" s="17"/>
      <c r="C422" s="13"/>
      <c r="E422" s="1335"/>
      <c r="F422" s="1029"/>
      <c r="G422" s="1029"/>
      <c r="H422" s="1029"/>
      <c r="I422" s="1029"/>
      <c r="J422" s="1599"/>
    </row>
    <row r="423" spans="1:10" s="2" customFormat="1">
      <c r="A423" s="12"/>
      <c r="B423" s="17"/>
      <c r="C423" s="13"/>
      <c r="E423" s="1335"/>
      <c r="F423" s="1029"/>
      <c r="G423" s="1029"/>
      <c r="H423" s="1029"/>
      <c r="I423" s="1029"/>
      <c r="J423" s="1599"/>
    </row>
    <row r="424" spans="1:10" s="2" customFormat="1">
      <c r="A424" s="12"/>
      <c r="B424" s="17"/>
      <c r="C424" s="13"/>
      <c r="E424" s="1335"/>
      <c r="F424" s="1029"/>
      <c r="G424" s="1029"/>
      <c r="H424" s="1029"/>
      <c r="I424" s="1029"/>
      <c r="J424" s="1599"/>
    </row>
    <row r="425" spans="1:10" s="2" customFormat="1">
      <c r="A425" s="12"/>
      <c r="B425" s="17"/>
      <c r="C425" s="13"/>
      <c r="E425" s="1335"/>
      <c r="F425" s="1029"/>
      <c r="G425" s="1029"/>
      <c r="H425" s="1029"/>
      <c r="I425" s="1029"/>
      <c r="J425" s="1599"/>
    </row>
    <row r="426" spans="1:10" s="2" customFormat="1">
      <c r="A426" s="12"/>
      <c r="B426" s="17"/>
      <c r="C426" s="13"/>
      <c r="E426" s="1335"/>
      <c r="F426" s="1029"/>
      <c r="G426" s="1029"/>
      <c r="H426" s="1029"/>
      <c r="I426" s="1029"/>
      <c r="J426" s="1599"/>
    </row>
    <row r="427" spans="1:10" s="2" customFormat="1">
      <c r="A427" s="12"/>
      <c r="B427" s="17"/>
      <c r="C427" s="13"/>
      <c r="E427" s="1335"/>
      <c r="F427" s="1029"/>
      <c r="G427" s="1029"/>
      <c r="H427" s="1029"/>
      <c r="I427" s="1029"/>
      <c r="J427" s="1599"/>
    </row>
    <row r="428" spans="1:10" s="2" customFormat="1">
      <c r="A428" s="12"/>
      <c r="B428" s="17"/>
      <c r="C428" s="13"/>
      <c r="E428" s="1335"/>
      <c r="F428" s="1029"/>
      <c r="G428" s="1029"/>
      <c r="H428" s="1029"/>
      <c r="I428" s="1029"/>
      <c r="J428" s="1599"/>
    </row>
    <row r="429" spans="1:10" s="2" customFormat="1">
      <c r="A429" s="12"/>
      <c r="B429" s="17"/>
      <c r="C429" s="13"/>
      <c r="E429" s="1335"/>
      <c r="F429" s="1029"/>
      <c r="G429" s="1029"/>
      <c r="H429" s="1029"/>
      <c r="I429" s="1029"/>
      <c r="J429" s="1599"/>
    </row>
    <row r="430" spans="1:10" s="2" customFormat="1">
      <c r="A430" s="12"/>
      <c r="B430" s="17"/>
      <c r="C430" s="13"/>
      <c r="E430" s="1335"/>
      <c r="F430" s="1029"/>
      <c r="G430" s="1029"/>
      <c r="H430" s="1029"/>
      <c r="I430" s="1029"/>
      <c r="J430" s="1599"/>
    </row>
    <row r="431" spans="1:10" s="2" customFormat="1">
      <c r="A431" s="12"/>
      <c r="B431" s="17"/>
      <c r="C431" s="13"/>
      <c r="E431" s="1335"/>
      <c r="F431" s="1029"/>
      <c r="G431" s="1029"/>
      <c r="H431" s="1029"/>
      <c r="I431" s="1029"/>
      <c r="J431" s="1599"/>
    </row>
    <row r="432" spans="1:10" s="2" customFormat="1">
      <c r="A432" s="12"/>
      <c r="B432" s="17"/>
      <c r="C432" s="13"/>
      <c r="E432" s="1335"/>
      <c r="F432" s="1029"/>
      <c r="G432" s="1029"/>
      <c r="H432" s="1029"/>
      <c r="I432" s="1029"/>
      <c r="J432" s="1599"/>
    </row>
    <row r="433" spans="1:10" s="2" customFormat="1">
      <c r="A433" s="12"/>
      <c r="B433" s="17"/>
      <c r="C433" s="13"/>
      <c r="E433" s="1335"/>
      <c r="F433" s="1029"/>
      <c r="G433" s="1029"/>
      <c r="H433" s="1029"/>
      <c r="I433" s="1029"/>
      <c r="J433" s="1599"/>
    </row>
    <row r="434" spans="1:10" s="2" customFormat="1">
      <c r="A434" s="12"/>
      <c r="B434" s="17"/>
      <c r="C434" s="13"/>
      <c r="E434" s="1335"/>
      <c r="F434" s="1029"/>
      <c r="G434" s="1029"/>
      <c r="H434" s="1029"/>
      <c r="I434" s="1029"/>
      <c r="J434" s="1599"/>
    </row>
    <row r="435" spans="1:10" s="2" customFormat="1">
      <c r="A435" s="12"/>
      <c r="B435" s="17"/>
      <c r="C435" s="13"/>
      <c r="E435" s="1335"/>
      <c r="F435" s="1029"/>
      <c r="G435" s="1029"/>
      <c r="H435" s="1029"/>
      <c r="I435" s="1029"/>
      <c r="J435" s="1599"/>
    </row>
    <row r="436" spans="1:10" s="2" customFormat="1">
      <c r="A436" s="12"/>
      <c r="B436" s="17"/>
      <c r="C436" s="13"/>
      <c r="E436" s="1335"/>
      <c r="F436" s="1029"/>
      <c r="G436" s="1029"/>
      <c r="H436" s="1029"/>
      <c r="I436" s="1029"/>
      <c r="J436" s="1599"/>
    </row>
    <row r="437" spans="1:10" s="2" customFormat="1">
      <c r="A437" s="12"/>
      <c r="B437" s="17"/>
      <c r="C437" s="13"/>
      <c r="E437" s="1335"/>
      <c r="F437" s="1029"/>
      <c r="G437" s="1029"/>
      <c r="H437" s="1029"/>
      <c r="I437" s="1029"/>
      <c r="J437" s="1599"/>
    </row>
    <row r="438" spans="1:10" s="2" customFormat="1">
      <c r="A438" s="12"/>
      <c r="B438" s="17"/>
      <c r="C438" s="13"/>
      <c r="E438" s="1335"/>
      <c r="F438" s="1029"/>
      <c r="G438" s="1029"/>
      <c r="H438" s="1029"/>
      <c r="I438" s="1029"/>
      <c r="J438" s="1599"/>
    </row>
    <row r="439" spans="1:10" s="2" customFormat="1">
      <c r="A439" s="12"/>
      <c r="B439" s="17"/>
      <c r="C439" s="13"/>
      <c r="E439" s="1335"/>
      <c r="F439" s="1029"/>
      <c r="G439" s="1029"/>
      <c r="H439" s="1029"/>
      <c r="I439" s="1029"/>
      <c r="J439" s="1599"/>
    </row>
    <row r="440" spans="1:10" s="2" customFormat="1">
      <c r="A440" s="12"/>
      <c r="B440" s="17"/>
      <c r="C440" s="13"/>
      <c r="E440" s="1335"/>
      <c r="F440" s="1029"/>
      <c r="G440" s="1029"/>
      <c r="H440" s="1029"/>
      <c r="I440" s="1029"/>
      <c r="J440" s="1599"/>
    </row>
    <row r="441" spans="1:10" s="2" customFormat="1">
      <c r="A441" s="12"/>
      <c r="B441" s="17"/>
      <c r="C441" s="13"/>
      <c r="E441" s="1335"/>
      <c r="F441" s="1029"/>
      <c r="G441" s="1029"/>
      <c r="H441" s="1029"/>
      <c r="I441" s="1029"/>
      <c r="J441" s="1599"/>
    </row>
    <row r="442" spans="1:10" s="2" customFormat="1">
      <c r="A442" s="12"/>
      <c r="B442" s="17"/>
      <c r="C442" s="13"/>
      <c r="E442" s="1335"/>
      <c r="F442" s="1029"/>
      <c r="G442" s="1029"/>
      <c r="H442" s="1029"/>
      <c r="I442" s="1029"/>
      <c r="J442" s="1599"/>
    </row>
    <row r="443" spans="1:10" s="2" customFormat="1">
      <c r="A443" s="12"/>
      <c r="B443" s="17"/>
      <c r="C443" s="13"/>
      <c r="E443" s="1335"/>
      <c r="F443" s="1029"/>
      <c r="G443" s="1029"/>
      <c r="H443" s="1029"/>
      <c r="I443" s="1029"/>
      <c r="J443" s="1599"/>
    </row>
    <row r="444" spans="1:10" s="2" customFormat="1">
      <c r="A444" s="12"/>
      <c r="B444" s="17"/>
      <c r="C444" s="13"/>
      <c r="E444" s="1335"/>
      <c r="F444" s="1029"/>
      <c r="G444" s="1029"/>
      <c r="H444" s="1029"/>
      <c r="I444" s="1029"/>
      <c r="J444" s="1599"/>
    </row>
    <row r="445" spans="1:10" s="2" customFormat="1">
      <c r="A445" s="12"/>
      <c r="B445" s="17"/>
      <c r="C445" s="13"/>
      <c r="E445" s="1335"/>
      <c r="F445" s="1029"/>
      <c r="G445" s="1029"/>
      <c r="H445" s="1029"/>
      <c r="I445" s="1029"/>
      <c r="J445" s="1599"/>
    </row>
    <row r="446" spans="1:10" s="2" customFormat="1">
      <c r="A446" s="12"/>
      <c r="B446" s="17"/>
      <c r="C446" s="13"/>
      <c r="E446" s="1335"/>
      <c r="F446" s="1029"/>
      <c r="G446" s="1029"/>
      <c r="H446" s="1029"/>
      <c r="I446" s="1029"/>
      <c r="J446" s="1599"/>
    </row>
    <row r="447" spans="1:10" s="2" customFormat="1">
      <c r="A447" s="12"/>
      <c r="B447" s="17"/>
      <c r="C447" s="13"/>
      <c r="E447" s="1335"/>
      <c r="F447" s="1029"/>
      <c r="G447" s="1029"/>
      <c r="H447" s="1029"/>
      <c r="I447" s="1029"/>
      <c r="J447" s="1599"/>
    </row>
    <row r="448" spans="1:10" s="2" customFormat="1">
      <c r="A448" s="12"/>
      <c r="B448" s="17"/>
      <c r="C448" s="13"/>
      <c r="E448" s="1335"/>
      <c r="F448" s="1029"/>
      <c r="G448" s="1029"/>
      <c r="H448" s="1029"/>
      <c r="I448" s="1029"/>
      <c r="J448" s="1599"/>
    </row>
    <row r="449" spans="1:10" s="2" customFormat="1">
      <c r="A449" s="12"/>
      <c r="B449" s="17"/>
      <c r="C449" s="13"/>
      <c r="E449" s="1335"/>
      <c r="F449" s="1029"/>
      <c r="G449" s="1029"/>
      <c r="H449" s="1029"/>
      <c r="I449" s="1029"/>
      <c r="J449" s="1599"/>
    </row>
    <row r="450" spans="1:10" s="2" customFormat="1">
      <c r="A450" s="12"/>
      <c r="B450" s="17"/>
      <c r="C450" s="13"/>
      <c r="E450" s="1335"/>
      <c r="F450" s="1029"/>
      <c r="G450" s="1029"/>
      <c r="H450" s="1029"/>
      <c r="I450" s="1029"/>
      <c r="J450" s="1599"/>
    </row>
    <row r="451" spans="1:10" s="2" customFormat="1">
      <c r="A451" s="12"/>
      <c r="B451" s="17"/>
      <c r="C451" s="13"/>
      <c r="E451" s="1335"/>
      <c r="F451" s="1029"/>
      <c r="G451" s="1029"/>
      <c r="H451" s="1029"/>
      <c r="I451" s="1029"/>
      <c r="J451" s="1599"/>
    </row>
    <row r="452" spans="1:10" s="2" customFormat="1">
      <c r="A452" s="12"/>
      <c r="B452" s="17"/>
      <c r="C452" s="13"/>
      <c r="E452" s="1335"/>
      <c r="F452" s="1029"/>
      <c r="G452" s="1029"/>
      <c r="H452" s="1029"/>
      <c r="I452" s="1029"/>
      <c r="J452" s="1599"/>
    </row>
    <row r="453" spans="1:10" s="2" customFormat="1">
      <c r="A453" s="12"/>
      <c r="B453" s="17"/>
      <c r="C453" s="13"/>
      <c r="E453" s="1335"/>
      <c r="F453" s="1029"/>
      <c r="G453" s="1029"/>
      <c r="H453" s="1029"/>
      <c r="I453" s="1029"/>
      <c r="J453" s="1599"/>
    </row>
    <row r="454" spans="1:10" s="2" customFormat="1">
      <c r="A454" s="12"/>
      <c r="B454" s="17"/>
      <c r="C454" s="13"/>
      <c r="E454" s="1335"/>
      <c r="F454" s="1029"/>
      <c r="G454" s="1029"/>
      <c r="H454" s="1029"/>
      <c r="I454" s="1029"/>
      <c r="J454" s="1599"/>
    </row>
    <row r="455" spans="1:10" s="2" customFormat="1">
      <c r="A455" s="12"/>
      <c r="B455" s="17"/>
      <c r="C455" s="13"/>
      <c r="E455" s="1335"/>
      <c r="F455" s="1029"/>
      <c r="G455" s="1029"/>
      <c r="H455" s="1029"/>
      <c r="I455" s="1029"/>
      <c r="J455" s="1599"/>
    </row>
    <row r="456" spans="1:10" s="2" customFormat="1">
      <c r="A456" s="12"/>
      <c r="B456" s="17"/>
      <c r="C456" s="13"/>
      <c r="E456" s="1335"/>
      <c r="F456" s="1029"/>
      <c r="G456" s="1029"/>
      <c r="H456" s="1029"/>
      <c r="I456" s="1029"/>
      <c r="J456" s="1599"/>
    </row>
    <row r="457" spans="1:10" s="2" customFormat="1">
      <c r="A457" s="12"/>
      <c r="B457" s="17"/>
      <c r="C457" s="13"/>
      <c r="E457" s="1335"/>
      <c r="F457" s="1029"/>
      <c r="G457" s="1029"/>
      <c r="H457" s="1029"/>
      <c r="I457" s="1029"/>
      <c r="J457" s="1599"/>
    </row>
    <row r="458" spans="1:10" s="2" customFormat="1">
      <c r="A458" s="12"/>
      <c r="B458" s="17"/>
      <c r="C458" s="13"/>
      <c r="E458" s="1335"/>
      <c r="F458" s="1029"/>
      <c r="G458" s="1029"/>
      <c r="H458" s="1029"/>
      <c r="I458" s="1029"/>
      <c r="J458" s="1599"/>
    </row>
    <row r="459" spans="1:10">
      <c r="A459" s="12"/>
      <c r="B459" s="17"/>
      <c r="C459" s="13"/>
    </row>
    <row r="460" spans="1:10">
      <c r="A460" s="12"/>
      <c r="B460" s="17"/>
      <c r="C460" s="13"/>
    </row>
    <row r="461" spans="1:10">
      <c r="A461" s="12"/>
      <c r="B461" s="17"/>
      <c r="C461" s="13"/>
    </row>
    <row r="462" spans="1:10">
      <c r="A462" s="12"/>
      <c r="B462" s="17"/>
      <c r="C462" s="13"/>
    </row>
    <row r="463" spans="1:10">
      <c r="A463" s="12"/>
      <c r="B463" s="17"/>
      <c r="C463" s="13"/>
    </row>
    <row r="464" spans="1:10">
      <c r="A464" s="12"/>
      <c r="B464" s="17"/>
      <c r="C464" s="13"/>
    </row>
    <row r="465" spans="1:10">
      <c r="A465" s="12"/>
      <c r="B465" s="17"/>
      <c r="C465" s="13"/>
    </row>
    <row r="466" spans="1:10">
      <c r="A466" s="12"/>
      <c r="B466" s="17"/>
      <c r="C466" s="13"/>
    </row>
    <row r="467" spans="1:10">
      <c r="A467" s="12"/>
      <c r="B467" s="17"/>
      <c r="C467" s="13"/>
    </row>
    <row r="468" spans="1:10">
      <c r="A468" s="12"/>
      <c r="B468" s="17"/>
      <c r="C468" s="13"/>
    </row>
    <row r="469" spans="1:10">
      <c r="A469" s="12"/>
      <c r="B469" s="17"/>
      <c r="C469" s="13"/>
    </row>
    <row r="470" spans="1:10">
      <c r="A470" s="12"/>
      <c r="B470" s="17"/>
      <c r="C470" s="13"/>
    </row>
    <row r="471" spans="1:10">
      <c r="A471" s="12"/>
      <c r="B471" s="17"/>
      <c r="C471" s="13"/>
    </row>
    <row r="472" spans="1:10" s="14" customFormat="1">
      <c r="A472" s="12"/>
      <c r="B472" s="17"/>
      <c r="C472" s="13"/>
      <c r="D472" s="2"/>
      <c r="E472" s="1335"/>
      <c r="F472" s="1031"/>
      <c r="G472" s="1031"/>
      <c r="H472" s="1031"/>
      <c r="I472" s="1031"/>
      <c r="J472" s="1598"/>
    </row>
    <row r="473" spans="1:10" s="14" customFormat="1">
      <c r="A473" s="12"/>
      <c r="B473" s="17"/>
      <c r="C473" s="13"/>
      <c r="D473" s="2"/>
      <c r="E473" s="1335"/>
      <c r="F473" s="1031"/>
      <c r="G473" s="1031"/>
      <c r="H473" s="1031"/>
      <c r="I473" s="1031"/>
      <c r="J473" s="1598"/>
    </row>
    <row r="474" spans="1:10">
      <c r="A474" s="12"/>
      <c r="B474" s="17"/>
      <c r="C474" s="13"/>
    </row>
    <row r="475" spans="1:10">
      <c r="A475" s="12"/>
      <c r="B475" s="19"/>
      <c r="C475" s="13"/>
      <c r="D475" s="13"/>
    </row>
    <row r="476" spans="1:10">
      <c r="A476" s="12"/>
      <c r="B476" s="19"/>
      <c r="C476" s="13"/>
      <c r="D476" s="13"/>
    </row>
    <row r="477" spans="1:10">
      <c r="A477" s="1"/>
      <c r="B477" s="1"/>
      <c r="C477" s="18"/>
      <c r="D477" s="1"/>
      <c r="E477" s="1330"/>
    </row>
    <row r="478" spans="1:10">
      <c r="C478" s="18"/>
    </row>
    <row r="479" spans="1:10">
      <c r="C479" s="1"/>
    </row>
  </sheetData>
  <sheetProtection algorithmName="SHA-512" hashValue="Iwtqug/y8JxbGTVv0Khgk0Ii4lhcef5ZYmsOyP/1hTPgbR93fNN/6itGYk64mpZEYgM9zgzBmy91VjcHiXdmkw==" saltValue="Y3Xe6JyScDHwGeqU7g50Xg==" spinCount="100000" sheet="1" objects="1" scenarios="1" formatColumns="0" formatRows="0"/>
  <protectedRanges>
    <protectedRange sqref="D92:D65529" name="Obseg3"/>
    <protectedRange sqref="D91 D1:D14" name="Obseg3_2"/>
    <protectedRange sqref="E52:E53" name="Range1"/>
  </protectedRanges>
  <mergeCells count="4">
    <mergeCell ref="G38:H38"/>
    <mergeCell ref="I38:J38"/>
    <mergeCell ref="G28:H28"/>
    <mergeCell ref="I28:J28"/>
  </mergeCells>
  <conditionalFormatting sqref="D91:E91">
    <cfRule type="cellIs" dxfId="1200" priority="1" stopIfTrue="1" operator="equal">
      <formula>0</formula>
    </cfRule>
  </conditionalFormatting>
  <pageMargins left="0.98425196850393704" right="0.39370078740157483" top="0.35433070866141736" bottom="0.78740157480314965" header="0.19685039370078741" footer="0.47244094488188981"/>
  <pageSetup paperSize="9" scale="96" fitToHeight="0" orientation="landscape" horizontalDpi="4294967293" r:id="rId1"/>
  <headerFooter alignWithMargins="0">
    <oddHeader>&amp;L        &amp;9 "D S O" - BOKALCI&amp;C&amp;9     ZUNANJA UREDITEV 2. f.&amp;R&amp;9KVINTA doo</oddHeader>
    <oddFooter>&amp;L&amp;8              November  2016&amp;C&amp;P/4&amp;R&amp;8 gradbena dela
obrtniška dela</oddFooter>
  </headerFooter>
  <rowBreaks count="1" manualBreakCount="1">
    <brk id="37" max="50" man="1"/>
  </rowBreaks>
  <colBreaks count="1" manualBreakCount="1">
    <brk id="10" max="93" man="1"/>
  </colBreaks>
</worksheet>
</file>

<file path=xl/worksheets/sheet8.xml><?xml version="1.0" encoding="utf-8"?>
<worksheet xmlns="http://schemas.openxmlformats.org/spreadsheetml/2006/main" xmlns:r="http://schemas.openxmlformats.org/officeDocument/2006/relationships">
  <dimension ref="B1:C50"/>
  <sheetViews>
    <sheetView view="pageBreakPreview" zoomScaleNormal="100" zoomScaleSheetLayoutView="100" workbookViewId="0"/>
  </sheetViews>
  <sheetFormatPr defaultRowHeight="12.75"/>
  <cols>
    <col min="1" max="1" width="6.7109375" customWidth="1"/>
    <col min="2" max="2" width="23.140625" customWidth="1"/>
    <col min="3" max="3" width="66.5703125" customWidth="1"/>
  </cols>
  <sheetData>
    <row r="1" spans="2:3" s="42" customFormat="1" ht="15">
      <c r="B1" s="1720" t="s">
        <v>23</v>
      </c>
      <c r="C1" s="1720"/>
    </row>
    <row r="2" spans="2:3" s="42" customFormat="1" ht="13.5" customHeight="1">
      <c r="B2" s="84"/>
      <c r="C2" s="84"/>
    </row>
    <row r="3" spans="2:3" s="42" customFormat="1" ht="15">
      <c r="B3" s="61" t="s">
        <v>24</v>
      </c>
    </row>
    <row r="4" spans="2:3" s="42" customFormat="1" ht="15">
      <c r="B4" s="61" t="s">
        <v>25</v>
      </c>
      <c r="C4" s="84" t="s">
        <v>2682</v>
      </c>
    </row>
    <row r="5" spans="2:3" s="42" customFormat="1" ht="15">
      <c r="B5" s="61"/>
      <c r="C5" s="84"/>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64</v>
      </c>
      <c r="C20" s="84" t="s">
        <v>166</v>
      </c>
    </row>
    <row r="21" spans="2:3" s="42" customFormat="1" ht="13.5" customHeight="1">
      <c r="B21" s="61"/>
      <c r="C21" s="103"/>
    </row>
    <row r="22" spans="2:3" s="42" customFormat="1" ht="13.5" customHeight="1">
      <c r="B22" s="61" t="s">
        <v>169</v>
      </c>
      <c r="C22" s="84" t="s">
        <v>2261</v>
      </c>
    </row>
    <row r="23" spans="2:3" s="42" customFormat="1" ht="13.5" customHeight="1">
      <c r="B23" s="61"/>
      <c r="C23" s="103"/>
    </row>
    <row r="24" spans="2:3" s="42" customFormat="1" ht="13.5" customHeight="1">
      <c r="B24" s="61" t="s">
        <v>2327</v>
      </c>
      <c r="C24" s="112" t="s">
        <v>2683</v>
      </c>
    </row>
    <row r="25" spans="2:3" s="42" customFormat="1" ht="13.5" customHeight="1">
      <c r="B25" s="61"/>
      <c r="C25" s="112" t="s">
        <v>2684</v>
      </c>
    </row>
    <row r="26" spans="2:3" s="42" customFormat="1" ht="13.5" customHeight="1">
      <c r="B26" s="61"/>
      <c r="C26" s="103"/>
    </row>
    <row r="27" spans="2:3" s="42" customFormat="1" ht="13.5" customHeight="1">
      <c r="B27" s="61" t="s">
        <v>2329</v>
      </c>
      <c r="C27" s="112" t="s">
        <v>2685</v>
      </c>
    </row>
    <row r="28" spans="2:3" s="42" customFormat="1" ht="13.5" customHeight="1">
      <c r="B28" s="61"/>
      <c r="C28" s="103"/>
    </row>
    <row r="29" spans="2:3" s="42" customFormat="1" ht="13.5" customHeight="1">
      <c r="B29" s="61" t="s">
        <v>54</v>
      </c>
      <c r="C29" s="84"/>
    </row>
    <row r="30" spans="2:3" s="42" customFormat="1" ht="13.5" customHeight="1">
      <c r="B30" s="61" t="s">
        <v>55</v>
      </c>
      <c r="C30" s="84" t="s">
        <v>56</v>
      </c>
    </row>
    <row r="31" spans="2:3" s="42" customFormat="1" ht="13.5" customHeight="1">
      <c r="B31" s="61"/>
      <c r="C31" s="84" t="s">
        <v>57</v>
      </c>
    </row>
    <row r="32" spans="2:3" s="42" customFormat="1" ht="13.5" customHeight="1">
      <c r="B32" s="61"/>
      <c r="C32" s="84"/>
    </row>
    <row r="33" spans="2:3" s="42" customFormat="1" ht="13.5" customHeight="1">
      <c r="B33" s="61" t="s">
        <v>113</v>
      </c>
      <c r="C33" s="84" t="s">
        <v>93</v>
      </c>
    </row>
    <row r="34" spans="2:3" s="42" customFormat="1" ht="13.5" customHeight="1">
      <c r="B34" s="61"/>
      <c r="C34" s="84"/>
    </row>
    <row r="35" spans="2:3" s="42" customFormat="1" ht="13.5" customHeight="1">
      <c r="B35" s="61" t="s">
        <v>58</v>
      </c>
      <c r="C35" s="84" t="s">
        <v>59</v>
      </c>
    </row>
    <row r="36" spans="2:3" s="42" customFormat="1" ht="13.5" customHeight="1">
      <c r="B36" s="61"/>
      <c r="C36" s="84"/>
    </row>
    <row r="37" spans="2:3" s="42" customFormat="1" ht="13.5" customHeight="1">
      <c r="B37" s="61" t="s">
        <v>60</v>
      </c>
      <c r="C37" s="84"/>
    </row>
    <row r="38" spans="2:3" s="42" customFormat="1" ht="13.5" customHeight="1">
      <c r="B38" s="61" t="s">
        <v>61</v>
      </c>
      <c r="C38" s="24" t="s">
        <v>97</v>
      </c>
    </row>
    <row r="39" spans="2:3" s="42" customFormat="1" ht="13.5" customHeight="1">
      <c r="B39" s="61"/>
      <c r="C39" s="24"/>
    </row>
    <row r="40" spans="2:3" s="42" customFormat="1" ht="13.5" customHeight="1">
      <c r="B40" s="61" t="s">
        <v>60</v>
      </c>
      <c r="C40" s="24"/>
    </row>
    <row r="41" spans="2:3" s="42" customFormat="1" ht="13.5" customHeight="1">
      <c r="B41" s="61" t="s">
        <v>42</v>
      </c>
      <c r="C41" s="24" t="s">
        <v>97</v>
      </c>
    </row>
    <row r="42" spans="2:3" s="42" customFormat="1" ht="13.5" customHeight="1">
      <c r="B42" s="61"/>
      <c r="C42" s="84"/>
    </row>
    <row r="43" spans="2:3" s="42" customFormat="1" ht="13.5" customHeight="1">
      <c r="B43" s="61" t="s">
        <v>62</v>
      </c>
      <c r="C43" s="84" t="s">
        <v>63</v>
      </c>
    </row>
    <row r="44" spans="2:3" s="42" customFormat="1" ht="13.5" customHeight="1">
      <c r="B44" s="61"/>
      <c r="C44" s="84"/>
    </row>
    <row r="45" spans="2:3" s="42" customFormat="1" ht="13.5" customHeight="1">
      <c r="B45" s="61" t="s">
        <v>109</v>
      </c>
      <c r="C45" s="84"/>
    </row>
    <row r="46" spans="2:3" s="42" customFormat="1" ht="13.5" customHeight="1">
      <c r="B46" s="61" t="s">
        <v>110</v>
      </c>
      <c r="C46" s="84" t="s">
        <v>170</v>
      </c>
    </row>
    <row r="47" spans="2:3" s="42" customFormat="1" ht="13.5" customHeight="1">
      <c r="B47" s="61"/>
      <c r="C47" s="84"/>
    </row>
    <row r="48" spans="2:3" s="42" customFormat="1" ht="13.5" customHeight="1">
      <c r="B48" s="61" t="s">
        <v>111</v>
      </c>
      <c r="C48" s="84" t="s">
        <v>2686</v>
      </c>
    </row>
    <row r="49" spans="2:3" s="42" customFormat="1" ht="13.5" customHeight="1">
      <c r="B49" s="61"/>
      <c r="C49" s="84"/>
    </row>
    <row r="50" spans="2:3" s="42" customFormat="1" ht="13.5" customHeight="1">
      <c r="B50" s="61" t="s">
        <v>112</v>
      </c>
      <c r="C50" s="84" t="s">
        <v>171</v>
      </c>
    </row>
  </sheetData>
  <sheetProtection algorithmName="SHA-512" hashValue="XztK1q/JaFJCdEhYBEgGXzujKF1t6XPXNyGWUXQCnTnFuAquUT5R+tPJ7tkAdCFWD3z35B9Y6BOC4uLxeZMF2g==" saltValue="LuDoK/RYYSyXrejjAQDLOA==" spinCount="100000" sheet="1" objects="1" scenarios="1" formatColumns="0" formatRows="0"/>
  <mergeCells count="1">
    <mergeCell ref="B1:C1"/>
  </mergeCells>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sheetPr codeName="List13"/>
  <dimension ref="A1:O1179"/>
  <sheetViews>
    <sheetView view="pageBreakPreview" zoomScaleNormal="100" zoomScaleSheetLayoutView="100" workbookViewId="0">
      <selection activeCell="D53" sqref="D53"/>
    </sheetView>
  </sheetViews>
  <sheetFormatPr defaultColWidth="0" defaultRowHeight="12.75" outlineLevelRow="1"/>
  <cols>
    <col min="1" max="1" width="8.140625" style="5" customWidth="1"/>
    <col min="2" max="2" width="45.28515625" style="4" customWidth="1"/>
    <col min="3" max="3" width="10.7109375" style="2" customWidth="1"/>
    <col min="4" max="4" width="10.5703125" style="2" customWidth="1"/>
    <col min="5" max="5" width="13" style="3" customWidth="1"/>
    <col min="6" max="6" width="10.28515625" style="1" customWidth="1"/>
    <col min="7" max="7" width="12.28515625" style="1" customWidth="1"/>
    <col min="8" max="8" width="10.28515625" style="1" customWidth="1"/>
    <col min="9" max="9" width="11.7109375" style="1" customWidth="1"/>
    <col min="10" max="11" width="11.5703125" style="1" hidden="1" customWidth="1"/>
    <col min="12" max="12" width="11.5703125" style="1" customWidth="1"/>
    <col min="13" max="16384" width="11.5703125" style="1" hidden="1"/>
  </cols>
  <sheetData>
    <row r="1" spans="1:11" s="40" customFormat="1" ht="12.75" customHeight="1">
      <c r="A1" s="46" t="s">
        <v>78</v>
      </c>
      <c r="B1" s="41" t="s">
        <v>66</v>
      </c>
      <c r="C1" s="102" t="s">
        <v>79</v>
      </c>
      <c r="D1" s="102" t="s">
        <v>80</v>
      </c>
      <c r="E1" s="102" t="s">
        <v>1555</v>
      </c>
      <c r="F1" s="1721" t="s">
        <v>1550</v>
      </c>
      <c r="G1" s="1722"/>
      <c r="H1" s="1723" t="s">
        <v>1551</v>
      </c>
      <c r="I1" s="1724"/>
      <c r="J1" s="297" t="s">
        <v>1552</v>
      </c>
      <c r="K1" s="297" t="s">
        <v>1553</v>
      </c>
    </row>
    <row r="2" spans="1:11" s="58" customFormat="1" ht="12.75" customHeight="1">
      <c r="A2" s="54"/>
      <c r="B2" s="55"/>
      <c r="C2" s="781"/>
      <c r="D2" s="782" t="s">
        <v>1495</v>
      </c>
      <c r="E2" s="783"/>
      <c r="F2" s="919" t="s">
        <v>79</v>
      </c>
      <c r="G2" s="919" t="s">
        <v>1554</v>
      </c>
      <c r="H2" s="918" t="s">
        <v>79</v>
      </c>
      <c r="I2" s="918" t="s">
        <v>1554</v>
      </c>
      <c r="J2" s="784"/>
      <c r="K2" s="784"/>
    </row>
    <row r="3" spans="1:11" s="86" customFormat="1" ht="12.75" customHeight="1">
      <c r="A3" s="105" t="s">
        <v>98</v>
      </c>
      <c r="B3" s="85" t="s">
        <v>102</v>
      </c>
      <c r="C3" s="85"/>
      <c r="D3" s="2"/>
      <c r="E3" s="710"/>
    </row>
    <row r="4" spans="1:11" s="86" customFormat="1" ht="12.75" customHeight="1">
      <c r="A4" s="105"/>
      <c r="B4" s="98"/>
      <c r="C4" s="98"/>
      <c r="D4" s="2"/>
      <c r="E4" s="710"/>
    </row>
    <row r="5" spans="1:11" s="86" customFormat="1" ht="12.75" customHeight="1">
      <c r="A5" s="105" t="s">
        <v>99</v>
      </c>
      <c r="B5" s="106" t="s">
        <v>173</v>
      </c>
      <c r="C5" s="85"/>
      <c r="D5" s="85"/>
      <c r="E5" s="85"/>
    </row>
    <row r="6" spans="1:11" s="86" customFormat="1" ht="12.75" customHeight="1">
      <c r="A6" s="105"/>
      <c r="B6" s="87"/>
      <c r="C6" s="87"/>
      <c r="D6" s="2"/>
      <c r="E6" s="710"/>
    </row>
    <row r="7" spans="1:11" s="108" customFormat="1" ht="12.75" customHeight="1">
      <c r="A7" s="105" t="s">
        <v>100</v>
      </c>
      <c r="B7" s="85" t="s">
        <v>101</v>
      </c>
      <c r="C7" s="85"/>
      <c r="D7" s="107"/>
      <c r="E7" s="83"/>
    </row>
    <row r="8" spans="1:11" s="76" customFormat="1" ht="12.75" customHeight="1">
      <c r="A8" s="105"/>
      <c r="B8" s="125"/>
      <c r="C8" s="18"/>
      <c r="D8" s="13"/>
      <c r="E8" s="93"/>
    </row>
    <row r="9" spans="1:11" s="76" customFormat="1" ht="12.75" customHeight="1">
      <c r="A9" s="105" t="s">
        <v>64</v>
      </c>
      <c r="B9" s="106" t="s">
        <v>166</v>
      </c>
      <c r="C9" s="18"/>
      <c r="D9" s="13"/>
      <c r="E9" s="93"/>
    </row>
    <row r="10" spans="1:11" s="76" customFormat="1" ht="12.75" customHeight="1">
      <c r="A10" s="105"/>
      <c r="B10" s="87"/>
      <c r="C10" s="18"/>
      <c r="D10" s="13"/>
      <c r="E10" s="93"/>
    </row>
    <row r="11" spans="1:11" s="76" customFormat="1" ht="12.75" customHeight="1">
      <c r="A11" s="105" t="s">
        <v>181</v>
      </c>
      <c r="B11" s="106" t="s">
        <v>2261</v>
      </c>
      <c r="C11" s="18"/>
      <c r="D11" s="13"/>
      <c r="E11" s="93"/>
    </row>
    <row r="12" spans="1:11" s="76" customFormat="1" ht="12.75" customHeight="1">
      <c r="A12" s="96"/>
      <c r="B12" s="87"/>
      <c r="C12" s="18"/>
      <c r="D12" s="13"/>
      <c r="E12" s="93"/>
    </row>
    <row r="13" spans="1:11" s="76" customFormat="1" ht="12.75" customHeight="1">
      <c r="A13" s="105" t="s">
        <v>58</v>
      </c>
      <c r="B13" s="106" t="s">
        <v>59</v>
      </c>
      <c r="C13" s="18"/>
      <c r="D13" s="13"/>
      <c r="E13" s="93"/>
    </row>
    <row r="14" spans="1:11" s="76" customFormat="1" ht="12.75" customHeight="1">
      <c r="A14" s="105"/>
      <c r="B14" s="106"/>
      <c r="C14" s="18"/>
      <c r="D14" s="13"/>
      <c r="E14" s="93"/>
    </row>
    <row r="15" spans="1:11" s="14" customFormat="1">
      <c r="A15" s="105" t="s">
        <v>2687</v>
      </c>
      <c r="B15" s="785" t="s">
        <v>2688</v>
      </c>
      <c r="C15" s="13"/>
      <c r="D15" s="13"/>
      <c r="E15" s="93"/>
    </row>
    <row r="16" spans="1:11" s="14" customFormat="1">
      <c r="A16" s="786"/>
      <c r="B16" s="785"/>
      <c r="C16" s="13"/>
      <c r="D16" s="13"/>
      <c r="E16" s="93"/>
    </row>
    <row r="17" spans="1:11" s="14" customFormat="1">
      <c r="A17" s="787" t="s">
        <v>2329</v>
      </c>
      <c r="B17" s="785" t="s">
        <v>2689</v>
      </c>
      <c r="C17" s="13"/>
      <c r="D17" s="13"/>
      <c r="E17" s="93"/>
    </row>
    <row r="18" spans="1:11" s="14" customFormat="1">
      <c r="A18" s="136"/>
      <c r="B18" s="106"/>
      <c r="C18" s="13"/>
      <c r="D18" s="13"/>
      <c r="E18" s="3"/>
    </row>
    <row r="19" spans="1:11" s="14" customFormat="1">
      <c r="A19" s="12"/>
      <c r="B19" s="31"/>
      <c r="C19" s="13"/>
      <c r="D19" s="13"/>
      <c r="E19" s="3"/>
    </row>
    <row r="20" spans="1:11" ht="77.25" customHeight="1">
      <c r="B20" s="1733" t="s">
        <v>2690</v>
      </c>
      <c r="C20" s="1733"/>
      <c r="D20" s="1733"/>
      <c r="E20" s="68"/>
    </row>
    <row r="21" spans="1:11" ht="13.5" customHeight="1">
      <c r="B21" s="97"/>
      <c r="C21" s="97"/>
      <c r="D21" s="97"/>
      <c r="E21" s="68"/>
    </row>
    <row r="22" spans="1:11" ht="30.75" customHeight="1">
      <c r="B22" s="1733" t="s">
        <v>2691</v>
      </c>
      <c r="C22" s="1733"/>
      <c r="D22" s="1733"/>
      <c r="E22" s="68"/>
    </row>
    <row r="23" spans="1:11" s="26" customFormat="1" ht="13.5" customHeight="1">
      <c r="A23" s="48"/>
      <c r="C23" s="25"/>
      <c r="D23" s="25"/>
      <c r="E23" s="44"/>
    </row>
    <row r="24" spans="1:11" ht="21" customHeight="1">
      <c r="A24" s="7"/>
      <c r="B24" s="24" t="s">
        <v>2692</v>
      </c>
      <c r="C24" s="21"/>
      <c r="D24" s="21"/>
    </row>
    <row r="25" spans="1:11">
      <c r="A25" s="12"/>
      <c r="B25" s="1"/>
      <c r="C25" s="1"/>
    </row>
    <row r="26" spans="1:11" s="14" customFormat="1" ht="79.5" customHeight="1">
      <c r="A26" s="136"/>
      <c r="B26" s="1733" t="s">
        <v>2693</v>
      </c>
      <c r="C26" s="1733"/>
      <c r="D26" s="1733"/>
    </row>
    <row r="27" spans="1:11" s="14" customFormat="1" ht="65.25" customHeight="1">
      <c r="A27" s="136"/>
      <c r="B27" s="1733" t="s">
        <v>2694</v>
      </c>
      <c r="C27" s="1733"/>
      <c r="D27" s="1733"/>
    </row>
    <row r="28" spans="1:11" s="14" customFormat="1" ht="68.25" customHeight="1">
      <c r="A28" s="136"/>
      <c r="B28" s="1733" t="s">
        <v>2695</v>
      </c>
      <c r="C28" s="1733"/>
      <c r="D28" s="1733"/>
    </row>
    <row r="29" spans="1:11" s="129" customFormat="1">
      <c r="A29" s="788"/>
      <c r="B29" s="789"/>
      <c r="C29" s="128"/>
      <c r="D29" s="128"/>
      <c r="E29" s="128"/>
    </row>
    <row r="30" spans="1:11" s="14" customFormat="1">
      <c r="A30" s="136"/>
      <c r="B30" s="106"/>
      <c r="C30" s="13" t="s">
        <v>79</v>
      </c>
      <c r="D30" s="13" t="s">
        <v>191</v>
      </c>
      <c r="E30" s="93" t="s">
        <v>192</v>
      </c>
      <c r="F30" s="1734" t="s">
        <v>1550</v>
      </c>
      <c r="G30" s="1735"/>
      <c r="H30" s="1736" t="s">
        <v>1551</v>
      </c>
      <c r="I30" s="1737"/>
      <c r="J30" s="526" t="s">
        <v>1552</v>
      </c>
      <c r="K30" s="526" t="s">
        <v>1553</v>
      </c>
    </row>
    <row r="31" spans="1:11" s="14" customFormat="1">
      <c r="A31" s="12"/>
      <c r="B31" s="85"/>
      <c r="C31" s="1738" t="s">
        <v>2369</v>
      </c>
      <c r="D31" s="1738"/>
      <c r="E31" s="1739"/>
      <c r="F31" s="920" t="s">
        <v>79</v>
      </c>
      <c r="G31" s="920" t="s">
        <v>1554</v>
      </c>
      <c r="H31" s="934" t="s">
        <v>79</v>
      </c>
      <c r="I31" s="934" t="s">
        <v>1554</v>
      </c>
      <c r="J31" s="790"/>
      <c r="K31" s="790"/>
    </row>
    <row r="32" spans="1:11" s="26" customFormat="1" ht="15">
      <c r="A32" s="255"/>
      <c r="B32" s="732" t="s">
        <v>2378</v>
      </c>
      <c r="C32" s="258"/>
      <c r="D32" s="258"/>
      <c r="E32" s="279"/>
      <c r="F32" s="866"/>
      <c r="G32" s="866"/>
      <c r="H32" s="880"/>
      <c r="I32" s="880"/>
    </row>
    <row r="33" spans="1:9" ht="15" customHeight="1">
      <c r="A33" s="330"/>
      <c r="B33" s="351" t="s">
        <v>152</v>
      </c>
      <c r="C33" s="304"/>
      <c r="D33" s="304"/>
      <c r="E33" s="305"/>
      <c r="F33" s="864"/>
      <c r="G33" s="864"/>
      <c r="H33" s="878"/>
      <c r="I33" s="878"/>
    </row>
    <row r="34" spans="1:9" ht="27" customHeight="1">
      <c r="A34" s="330"/>
      <c r="B34" s="1732" t="s">
        <v>153</v>
      </c>
      <c r="C34" s="1732"/>
      <c r="D34" s="1732"/>
      <c r="E34" s="305"/>
      <c r="F34" s="864"/>
      <c r="G34" s="864"/>
      <c r="H34" s="878"/>
      <c r="I34" s="878"/>
    </row>
    <row r="35" spans="1:9">
      <c r="A35" s="330"/>
      <c r="B35" s="351"/>
      <c r="C35" s="277"/>
      <c r="D35" s="277"/>
      <c r="E35" s="305"/>
      <c r="F35" s="864"/>
      <c r="G35" s="864"/>
      <c r="H35" s="878"/>
      <c r="I35" s="878"/>
    </row>
    <row r="36" spans="1:9" ht="40.5" customHeight="1">
      <c r="A36" s="330"/>
      <c r="B36" s="1740" t="s">
        <v>2696</v>
      </c>
      <c r="C36" s="1740"/>
      <c r="D36" s="1740"/>
      <c r="E36" s="791"/>
      <c r="F36" s="864"/>
      <c r="G36" s="864"/>
      <c r="H36" s="878"/>
      <c r="I36" s="878"/>
    </row>
    <row r="37" spans="1:9" ht="54" customHeight="1">
      <c r="A37" s="310"/>
      <c r="B37" s="1731" t="s">
        <v>3603</v>
      </c>
      <c r="C37" s="1732"/>
      <c r="D37" s="1732"/>
      <c r="E37" s="303"/>
      <c r="F37" s="864"/>
      <c r="G37" s="864"/>
      <c r="H37" s="878"/>
      <c r="I37" s="878"/>
    </row>
    <row r="38" spans="1:9" ht="12.75" customHeight="1">
      <c r="A38" s="310"/>
      <c r="B38" s="311"/>
      <c r="C38" s="312"/>
      <c r="D38" s="312"/>
      <c r="E38" s="303"/>
      <c r="F38" s="864"/>
      <c r="G38" s="864"/>
      <c r="H38" s="878"/>
      <c r="I38" s="878"/>
    </row>
    <row r="39" spans="1:9" ht="12.75" customHeight="1">
      <c r="A39" s="330"/>
      <c r="B39" s="303" t="s">
        <v>2697</v>
      </c>
      <c r="C39" s="303"/>
      <c r="D39" s="303"/>
      <c r="E39" s="305"/>
      <c r="F39" s="864"/>
      <c r="G39" s="864"/>
      <c r="H39" s="878"/>
      <c r="I39" s="878"/>
    </row>
    <row r="40" spans="1:9" ht="167.25" customHeight="1">
      <c r="A40" s="276" t="s">
        <v>83</v>
      </c>
      <c r="B40" s="303" t="s">
        <v>2698</v>
      </c>
      <c r="C40" s="300"/>
      <c r="D40" s="304"/>
      <c r="E40" s="305" t="str">
        <f>IF(OR(ISBLANK(C40),ISBLANK(D40))," ",KOLIC*CENA)</f>
        <v xml:space="preserve"> </v>
      </c>
      <c r="F40" s="864"/>
      <c r="G40" s="864"/>
      <c r="H40" s="878"/>
      <c r="I40" s="878"/>
    </row>
    <row r="41" spans="1:9" ht="89.25" customHeight="1">
      <c r="A41" s="276"/>
      <c r="B41" s="303" t="s">
        <v>2699</v>
      </c>
      <c r="C41" s="300"/>
      <c r="D41" s="304"/>
      <c r="E41" s="305"/>
      <c r="F41" s="864"/>
      <c r="G41" s="864"/>
      <c r="H41" s="878"/>
      <c r="I41" s="878"/>
    </row>
    <row r="42" spans="1:9" ht="90.75" customHeight="1">
      <c r="A42" s="276"/>
      <c r="B42" s="303" t="s">
        <v>2700</v>
      </c>
      <c r="C42" s="300"/>
      <c r="D42" s="304"/>
      <c r="E42" s="305"/>
      <c r="F42" s="864"/>
      <c r="G42" s="864"/>
      <c r="H42" s="878"/>
      <c r="I42" s="878"/>
    </row>
    <row r="43" spans="1:9">
      <c r="A43" s="276"/>
      <c r="B43" s="308" t="s">
        <v>2701</v>
      </c>
      <c r="C43" s="309">
        <v>16</v>
      </c>
      <c r="D43" s="1303"/>
      <c r="E43" s="305" t="str">
        <f>IF(OR(ISBLANK(C43),ISBLANK(D43))," ",KOLIC*CENA)</f>
        <v xml:space="preserve"> </v>
      </c>
      <c r="F43" s="863"/>
      <c r="G43" s="863">
        <f>D43*F43</f>
        <v>0</v>
      </c>
      <c r="H43" s="935">
        <v>16</v>
      </c>
      <c r="I43" s="877">
        <f>D43*H43</f>
        <v>0</v>
      </c>
    </row>
    <row r="44" spans="1:9">
      <c r="A44" s="276"/>
      <c r="B44" s="308" t="s">
        <v>2702</v>
      </c>
      <c r="C44" s="309">
        <v>8</v>
      </c>
      <c r="D44" s="1602">
        <f>D43</f>
        <v>0</v>
      </c>
      <c r="E44" s="305">
        <f>IF(OR(ISBLANK(C44),ISBLANK(D44))," ",KOLIC*CENA)</f>
        <v>0</v>
      </c>
      <c r="F44" s="863"/>
      <c r="G44" s="863">
        <f>D44*F44</f>
        <v>0</v>
      </c>
      <c r="H44" s="935">
        <v>8</v>
      </c>
      <c r="I44" s="877">
        <f>D44*H44</f>
        <v>0</v>
      </c>
    </row>
    <row r="45" spans="1:9">
      <c r="A45" s="276"/>
      <c r="B45" s="308" t="s">
        <v>2703</v>
      </c>
      <c r="C45" s="309">
        <v>16</v>
      </c>
      <c r="D45" s="1602">
        <f>D43</f>
        <v>0</v>
      </c>
      <c r="E45" s="305">
        <f>IF(OR(ISBLANK(C45),ISBLANK(D45))," ",KOLIC*CENA)</f>
        <v>0</v>
      </c>
      <c r="F45" s="863"/>
      <c r="G45" s="863">
        <f>D45*F45</f>
        <v>0</v>
      </c>
      <c r="H45" s="935">
        <v>16</v>
      </c>
      <c r="I45" s="877">
        <f>D45*H45</f>
        <v>0</v>
      </c>
    </row>
    <row r="46" spans="1:9" ht="13.5" thickBot="1">
      <c r="A46" s="276"/>
      <c r="B46" s="406" t="s">
        <v>2704</v>
      </c>
      <c r="C46" s="407">
        <v>20</v>
      </c>
      <c r="D46" s="1447">
        <f>D43</f>
        <v>0</v>
      </c>
      <c r="E46" s="409">
        <f>IF(OR(ISBLANK(C46),ISBLANK(D46))," ",KOLIC*CENA)</f>
        <v>0</v>
      </c>
      <c r="F46" s="921"/>
      <c r="G46" s="921">
        <f>D46*F46</f>
        <v>0</v>
      </c>
      <c r="H46" s="936">
        <v>20</v>
      </c>
      <c r="I46" s="937">
        <f>D46*H46</f>
        <v>0</v>
      </c>
    </row>
    <row r="47" spans="1:9" ht="13.5" thickTop="1">
      <c r="A47" s="276"/>
      <c r="B47" s="403" t="s">
        <v>199</v>
      </c>
      <c r="C47" s="404">
        <f>SUM(C43:C46)</f>
        <v>60</v>
      </c>
      <c r="D47" s="1603"/>
      <c r="E47" s="405" t="str">
        <f>IF(OR(ISBLANK(C47),ISBLANK(D47))," ",KOLIC*CENA)</f>
        <v xml:space="preserve"> </v>
      </c>
      <c r="F47" s="922"/>
      <c r="G47" s="922"/>
      <c r="H47" s="938"/>
      <c r="I47" s="938"/>
    </row>
    <row r="48" spans="1:9">
      <c r="A48" s="276"/>
      <c r="B48" s="309"/>
      <c r="C48" s="300"/>
      <c r="D48" s="1604"/>
      <c r="E48" s="305"/>
      <c r="F48" s="864"/>
      <c r="G48" s="864"/>
      <c r="H48" s="878"/>
      <c r="I48" s="878"/>
    </row>
    <row r="49" spans="1:9" ht="246.75" customHeight="1">
      <c r="A49" s="276" t="s">
        <v>85</v>
      </c>
      <c r="B49" s="303" t="s">
        <v>2705</v>
      </c>
      <c r="C49" s="300"/>
      <c r="D49" s="1604"/>
      <c r="E49" s="305" t="str">
        <f>IF(OR(ISBLANK(C49),ISBLANK(D49))," ",KOLIC*CENA)</f>
        <v xml:space="preserve"> </v>
      </c>
      <c r="F49" s="864"/>
      <c r="G49" s="864"/>
      <c r="H49" s="878"/>
      <c r="I49" s="878"/>
    </row>
    <row r="50" spans="1:9" ht="79.5" customHeight="1">
      <c r="A50" s="276"/>
      <c r="B50" s="303" t="s">
        <v>2706</v>
      </c>
      <c r="C50" s="300"/>
      <c r="D50" s="304"/>
      <c r="E50" s="305"/>
      <c r="F50" s="864"/>
      <c r="G50" s="864"/>
      <c r="H50" s="878"/>
      <c r="I50" s="878"/>
    </row>
    <row r="51" spans="1:9" ht="12.75" customHeight="1">
      <c r="A51" s="276"/>
      <c r="B51" s="303"/>
      <c r="C51" s="300"/>
      <c r="D51" s="304"/>
      <c r="E51" s="305"/>
      <c r="F51" s="864"/>
      <c r="G51" s="864"/>
      <c r="H51" s="878"/>
      <c r="I51" s="878"/>
    </row>
    <row r="52" spans="1:9" ht="51.75" customHeight="1">
      <c r="A52" s="276" t="s">
        <v>67</v>
      </c>
      <c r="B52" s="303" t="s">
        <v>2707</v>
      </c>
      <c r="C52" s="300"/>
      <c r="D52" s="304"/>
      <c r="E52" s="305"/>
      <c r="F52" s="864"/>
      <c r="G52" s="864"/>
      <c r="H52" s="878"/>
      <c r="I52" s="878"/>
    </row>
    <row r="53" spans="1:9">
      <c r="A53" s="276"/>
      <c r="B53" s="308" t="s">
        <v>2701</v>
      </c>
      <c r="C53" s="309">
        <v>12</v>
      </c>
      <c r="D53" s="1303"/>
      <c r="E53" s="305" t="str">
        <f>IF(OR(ISBLANK(C53),ISBLANK(D53))," ",KOLIC*CENA)</f>
        <v xml:space="preserve"> </v>
      </c>
      <c r="F53" s="863"/>
      <c r="G53" s="863">
        <f>D53*F53</f>
        <v>0</v>
      </c>
      <c r="H53" s="935">
        <v>12</v>
      </c>
      <c r="I53" s="877">
        <f>D53*H53</f>
        <v>0</v>
      </c>
    </row>
    <row r="54" spans="1:9">
      <c r="A54" s="276"/>
      <c r="B54" s="308" t="s">
        <v>2702</v>
      </c>
      <c r="C54" s="309">
        <v>7</v>
      </c>
      <c r="D54" s="1292">
        <f>D53</f>
        <v>0</v>
      </c>
      <c r="E54" s="305">
        <f>IF(OR(ISBLANK(C54),ISBLANK(D54))," ",KOLIC*CENA)</f>
        <v>0</v>
      </c>
      <c r="F54" s="863"/>
      <c r="G54" s="863">
        <f>D54*F54</f>
        <v>0</v>
      </c>
      <c r="H54" s="935">
        <v>7</v>
      </c>
      <c r="I54" s="877">
        <f>D54*H54</f>
        <v>0</v>
      </c>
    </row>
    <row r="55" spans="1:9">
      <c r="A55" s="276"/>
      <c r="B55" s="308" t="s">
        <v>2703</v>
      </c>
      <c r="C55" s="309">
        <v>12</v>
      </c>
      <c r="D55" s="1292">
        <f>D53</f>
        <v>0</v>
      </c>
      <c r="E55" s="305">
        <f>IF(OR(ISBLANK(C55),ISBLANK(D55))," ",KOLIC*CENA)</f>
        <v>0</v>
      </c>
      <c r="F55" s="863"/>
      <c r="G55" s="863">
        <f>D55*F55</f>
        <v>0</v>
      </c>
      <c r="H55" s="935">
        <v>12</v>
      </c>
      <c r="I55" s="877">
        <f>D55*H55</f>
        <v>0</v>
      </c>
    </row>
    <row r="56" spans="1:9" ht="13.5" thickBot="1">
      <c r="A56" s="276"/>
      <c r="B56" s="406" t="s">
        <v>2704</v>
      </c>
      <c r="C56" s="407">
        <v>18</v>
      </c>
      <c r="D56" s="1293">
        <f>D53</f>
        <v>0</v>
      </c>
      <c r="E56" s="409">
        <f>IF(OR(ISBLANK(C56),ISBLANK(D56))," ",KOLIC*CENA)</f>
        <v>0</v>
      </c>
      <c r="F56" s="921"/>
      <c r="G56" s="921">
        <f>D56*F56</f>
        <v>0</v>
      </c>
      <c r="H56" s="936">
        <v>18</v>
      </c>
      <c r="I56" s="937">
        <f>D56*H56</f>
        <v>0</v>
      </c>
    </row>
    <row r="57" spans="1:9" ht="13.5" thickTop="1">
      <c r="A57" s="276"/>
      <c r="B57" s="403" t="s">
        <v>199</v>
      </c>
      <c r="C57" s="404">
        <f>SUM(C53:C56)</f>
        <v>49</v>
      </c>
      <c r="D57" s="390"/>
      <c r="E57" s="405" t="str">
        <f>IF(OR(ISBLANK(C57),ISBLANK(D57))," ",KOLIC*CENA)</f>
        <v xml:space="preserve"> </v>
      </c>
      <c r="F57" s="922"/>
      <c r="G57" s="922"/>
      <c r="H57" s="938"/>
      <c r="I57" s="938"/>
    </row>
    <row r="58" spans="1:9">
      <c r="A58" s="276"/>
      <c r="B58" s="309"/>
      <c r="C58" s="300"/>
      <c r="D58" s="304"/>
      <c r="E58" s="305"/>
      <c r="F58" s="864"/>
      <c r="G58" s="864"/>
      <c r="H58" s="878"/>
      <c r="I58" s="878"/>
    </row>
    <row r="59" spans="1:9" ht="81" customHeight="1">
      <c r="A59" s="276" t="s">
        <v>68</v>
      </c>
      <c r="B59" s="303" t="s">
        <v>2708</v>
      </c>
      <c r="C59" s="300"/>
      <c r="D59" s="304"/>
      <c r="E59" s="305"/>
      <c r="F59" s="864"/>
      <c r="G59" s="864"/>
      <c r="H59" s="878"/>
      <c r="I59" s="878"/>
    </row>
    <row r="60" spans="1:9">
      <c r="A60" s="276"/>
      <c r="B60" s="308" t="s">
        <v>2701</v>
      </c>
      <c r="C60" s="309">
        <v>8</v>
      </c>
      <c r="D60" s="1303"/>
      <c r="E60" s="305" t="str">
        <f>IF(OR(ISBLANK(C60),ISBLANK(D60))," ",KOLIC*CENA)</f>
        <v xml:space="preserve"> </v>
      </c>
      <c r="F60" s="863"/>
      <c r="G60" s="863">
        <f>D60*F60</f>
        <v>0</v>
      </c>
      <c r="H60" s="935">
        <v>8</v>
      </c>
      <c r="I60" s="877">
        <f>D60*H60</f>
        <v>0</v>
      </c>
    </row>
    <row r="61" spans="1:9">
      <c r="A61" s="276"/>
      <c r="B61" s="308" t="s">
        <v>2702</v>
      </c>
      <c r="C61" s="309">
        <v>5</v>
      </c>
      <c r="D61" s="1292">
        <f>D60</f>
        <v>0</v>
      </c>
      <c r="E61" s="305">
        <f>IF(OR(ISBLANK(C61),ISBLANK(D61))," ",KOLIC*CENA)</f>
        <v>0</v>
      </c>
      <c r="F61" s="863"/>
      <c r="G61" s="863">
        <f>D61*F61</f>
        <v>0</v>
      </c>
      <c r="H61" s="935">
        <v>5</v>
      </c>
      <c r="I61" s="877">
        <f>D61*H61</f>
        <v>0</v>
      </c>
    </row>
    <row r="62" spans="1:9">
      <c r="A62" s="276"/>
      <c r="B62" s="308" t="s">
        <v>2703</v>
      </c>
      <c r="C62" s="309">
        <v>8</v>
      </c>
      <c r="D62" s="1292">
        <f>D60</f>
        <v>0</v>
      </c>
      <c r="E62" s="305">
        <f>IF(OR(ISBLANK(C62),ISBLANK(D62))," ",KOLIC*CENA)</f>
        <v>0</v>
      </c>
      <c r="F62" s="863"/>
      <c r="G62" s="863">
        <f>D62*F62</f>
        <v>0</v>
      </c>
      <c r="H62" s="935">
        <v>8</v>
      </c>
      <c r="I62" s="877">
        <f>D62*H62</f>
        <v>0</v>
      </c>
    </row>
    <row r="63" spans="1:9" ht="13.5" thickBot="1">
      <c r="A63" s="276"/>
      <c r="B63" s="406" t="s">
        <v>2704</v>
      </c>
      <c r="C63" s="407">
        <v>9</v>
      </c>
      <c r="D63" s="1293">
        <f>D60</f>
        <v>0</v>
      </c>
      <c r="E63" s="409">
        <f>IF(OR(ISBLANK(C63),ISBLANK(D63))," ",KOLIC*CENA)</f>
        <v>0</v>
      </c>
      <c r="F63" s="921"/>
      <c r="G63" s="921">
        <f>D63*F63</f>
        <v>0</v>
      </c>
      <c r="H63" s="936">
        <v>9</v>
      </c>
      <c r="I63" s="937">
        <f>D63*H63</f>
        <v>0</v>
      </c>
    </row>
    <row r="64" spans="1:9" ht="13.5" thickTop="1">
      <c r="A64" s="276"/>
      <c r="B64" s="403" t="s">
        <v>199</v>
      </c>
      <c r="C64" s="404">
        <f>SUM(C60:C63)</f>
        <v>30</v>
      </c>
      <c r="D64" s="390"/>
      <c r="E64" s="405"/>
      <c r="F64" s="922"/>
      <c r="G64" s="922"/>
      <c r="H64" s="938"/>
      <c r="I64" s="938"/>
    </row>
    <row r="65" spans="1:9">
      <c r="A65" s="276"/>
      <c r="B65" s="309"/>
      <c r="C65" s="300"/>
      <c r="D65" s="304"/>
      <c r="E65" s="305"/>
      <c r="F65" s="864"/>
      <c r="G65" s="864"/>
      <c r="H65" s="878"/>
      <c r="I65" s="878"/>
    </row>
    <row r="66" spans="1:9" s="76" customFormat="1" ht="104.25" customHeight="1">
      <c r="A66" s="276" t="s">
        <v>87</v>
      </c>
      <c r="B66" s="303" t="s">
        <v>2709</v>
      </c>
      <c r="C66" s="300"/>
      <c r="D66" s="300"/>
      <c r="E66" s="301"/>
      <c r="F66" s="862"/>
      <c r="G66" s="862"/>
      <c r="H66" s="876"/>
      <c r="I66" s="876"/>
    </row>
    <row r="67" spans="1:9" s="76" customFormat="1" ht="79.5" customHeight="1">
      <c r="A67" s="276"/>
      <c r="B67" s="303" t="s">
        <v>2710</v>
      </c>
      <c r="C67" s="300"/>
      <c r="D67" s="300"/>
      <c r="E67" s="301"/>
      <c r="F67" s="862"/>
      <c r="G67" s="862"/>
      <c r="H67" s="876"/>
      <c r="I67" s="876"/>
    </row>
    <row r="68" spans="1:9" s="76" customFormat="1" ht="25.5" customHeight="1">
      <c r="A68" s="276"/>
      <c r="B68" s="303" t="s">
        <v>2711</v>
      </c>
      <c r="C68" s="300"/>
      <c r="D68" s="300"/>
      <c r="E68" s="301"/>
      <c r="F68" s="862"/>
      <c r="G68" s="862"/>
      <c r="H68" s="876"/>
      <c r="I68" s="876"/>
    </row>
    <row r="69" spans="1:9">
      <c r="A69" s="276"/>
      <c r="B69" s="308" t="s">
        <v>2701</v>
      </c>
      <c r="C69" s="309">
        <v>2</v>
      </c>
      <c r="D69" s="1303"/>
      <c r="E69" s="305" t="str">
        <f>IF(OR(ISBLANK(C69),ISBLANK(D69))," ",KOLIC*CENA)</f>
        <v xml:space="preserve"> </v>
      </c>
      <c r="F69" s="863"/>
      <c r="G69" s="863">
        <f>D69*F69</f>
        <v>0</v>
      </c>
      <c r="H69" s="935">
        <v>2</v>
      </c>
      <c r="I69" s="877">
        <f>D69*H69</f>
        <v>0</v>
      </c>
    </row>
    <row r="70" spans="1:9">
      <c r="A70" s="276"/>
      <c r="B70" s="308" t="s">
        <v>2702</v>
      </c>
      <c r="C70" s="309">
        <v>2</v>
      </c>
      <c r="D70" s="1292">
        <f>D69</f>
        <v>0</v>
      </c>
      <c r="E70" s="305">
        <f>IF(OR(ISBLANK(C70),ISBLANK(D70))," ",KOLIC*CENA)</f>
        <v>0</v>
      </c>
      <c r="F70" s="863"/>
      <c r="G70" s="863">
        <f>D70*F70</f>
        <v>0</v>
      </c>
      <c r="H70" s="935">
        <v>2</v>
      </c>
      <c r="I70" s="877">
        <f>D70*H70</f>
        <v>0</v>
      </c>
    </row>
    <row r="71" spans="1:9">
      <c r="A71" s="276"/>
      <c r="B71" s="308" t="s">
        <v>2703</v>
      </c>
      <c r="C71" s="309">
        <v>2</v>
      </c>
      <c r="D71" s="1292">
        <f>D69</f>
        <v>0</v>
      </c>
      <c r="E71" s="305">
        <f>IF(OR(ISBLANK(C71),ISBLANK(D71))," ",KOLIC*CENA)</f>
        <v>0</v>
      </c>
      <c r="F71" s="863"/>
      <c r="G71" s="863">
        <f>D71*F71</f>
        <v>0</v>
      </c>
      <c r="H71" s="935">
        <v>2</v>
      </c>
      <c r="I71" s="877">
        <f>D71*H71</f>
        <v>0</v>
      </c>
    </row>
    <row r="72" spans="1:9" ht="13.5" thickBot="1">
      <c r="A72" s="276"/>
      <c r="B72" s="406" t="s">
        <v>2704</v>
      </c>
      <c r="C72" s="407">
        <v>2</v>
      </c>
      <c r="D72" s="1293">
        <f>D69</f>
        <v>0</v>
      </c>
      <c r="E72" s="409">
        <f>IF(OR(ISBLANK(C72),ISBLANK(D72))," ",KOLIC*CENA)</f>
        <v>0</v>
      </c>
      <c r="F72" s="921"/>
      <c r="G72" s="921">
        <f>D72*F72</f>
        <v>0</v>
      </c>
      <c r="H72" s="936">
        <v>2</v>
      </c>
      <c r="I72" s="937">
        <f>D72*H72</f>
        <v>0</v>
      </c>
    </row>
    <row r="73" spans="1:9" ht="13.5" thickTop="1">
      <c r="A73" s="276"/>
      <c r="B73" s="403" t="s">
        <v>199</v>
      </c>
      <c r="C73" s="404">
        <f>SUM(C69:C72)</f>
        <v>8</v>
      </c>
      <c r="D73" s="390"/>
      <c r="E73" s="405"/>
      <c r="F73" s="922"/>
      <c r="G73" s="922"/>
      <c r="H73" s="938"/>
      <c r="I73" s="938"/>
    </row>
    <row r="74" spans="1:9">
      <c r="A74" s="276"/>
      <c r="B74" s="309"/>
      <c r="C74" s="300"/>
      <c r="D74" s="304"/>
      <c r="E74" s="305"/>
      <c r="F74" s="864"/>
      <c r="G74" s="864"/>
      <c r="H74" s="878"/>
      <c r="I74" s="878"/>
    </row>
    <row r="75" spans="1:9" ht="165.75" customHeight="1">
      <c r="A75" s="276" t="s">
        <v>88</v>
      </c>
      <c r="B75" s="303" t="s">
        <v>2712</v>
      </c>
      <c r="C75" s="300"/>
      <c r="D75" s="304"/>
      <c r="E75" s="301" t="str">
        <f>IF(OR(ISBLANK(C75),ISBLANK(D75))," ",KOLIC*CENA)</f>
        <v xml:space="preserve"> </v>
      </c>
      <c r="F75" s="864"/>
      <c r="G75" s="864"/>
      <c r="H75" s="878"/>
      <c r="I75" s="878"/>
    </row>
    <row r="76" spans="1:9">
      <c r="A76" s="276"/>
      <c r="B76" s="308" t="s">
        <v>2713</v>
      </c>
      <c r="C76" s="309">
        <v>2</v>
      </c>
      <c r="D76" s="1303"/>
      <c r="E76" s="305" t="str">
        <f>IF(OR(ISBLANK(C76),ISBLANK(D76))," ",KOLIC*CENA)</f>
        <v xml:space="preserve"> </v>
      </c>
      <c r="F76" s="863"/>
      <c r="G76" s="863">
        <f>D76*F76</f>
        <v>0</v>
      </c>
      <c r="H76" s="935">
        <v>2</v>
      </c>
      <c r="I76" s="877">
        <f>D76*H76</f>
        <v>0</v>
      </c>
    </row>
    <row r="77" spans="1:9">
      <c r="A77" s="276"/>
      <c r="B77" s="308" t="s">
        <v>2714</v>
      </c>
      <c r="C77" s="309">
        <v>1</v>
      </c>
      <c r="D77" s="1292">
        <f>D76</f>
        <v>0</v>
      </c>
      <c r="E77" s="305">
        <f>IF(OR(ISBLANK(C77),ISBLANK(D77))," ",KOLIC*CENA)</f>
        <v>0</v>
      </c>
      <c r="F77" s="863"/>
      <c r="G77" s="863">
        <f>D77*F77</f>
        <v>0</v>
      </c>
      <c r="H77" s="935">
        <v>1</v>
      </c>
      <c r="I77" s="877">
        <f>D77*H77</f>
        <v>0</v>
      </c>
    </row>
    <row r="78" spans="1:9">
      <c r="A78" s="276"/>
      <c r="B78" s="308" t="s">
        <v>2715</v>
      </c>
      <c r="C78" s="309">
        <v>2</v>
      </c>
      <c r="D78" s="1292">
        <f>D76</f>
        <v>0</v>
      </c>
      <c r="E78" s="305">
        <f>IF(OR(ISBLANK(C78),ISBLANK(D78))," ",KOLIC*CENA)</f>
        <v>0</v>
      </c>
      <c r="F78" s="863"/>
      <c r="G78" s="863">
        <f>D78*F78</f>
        <v>0</v>
      </c>
      <c r="H78" s="935">
        <v>2</v>
      </c>
      <c r="I78" s="877">
        <f>D78*H78</f>
        <v>0</v>
      </c>
    </row>
    <row r="79" spans="1:9" ht="13.5" thickBot="1">
      <c r="A79" s="276"/>
      <c r="B79" s="406" t="s">
        <v>2716</v>
      </c>
      <c r="C79" s="407">
        <v>2.5</v>
      </c>
      <c r="D79" s="1293">
        <f>D76</f>
        <v>0</v>
      </c>
      <c r="E79" s="409">
        <f>IF(OR(ISBLANK(C79),ISBLANK(D79))," ",KOLIC*CENA)</f>
        <v>0</v>
      </c>
      <c r="F79" s="921"/>
      <c r="G79" s="921">
        <f>D79*F79</f>
        <v>0</v>
      </c>
      <c r="H79" s="936">
        <v>2.5</v>
      </c>
      <c r="I79" s="937">
        <f>D79*H79</f>
        <v>0</v>
      </c>
    </row>
    <row r="80" spans="1:9" ht="13.5" thickTop="1">
      <c r="A80" s="276"/>
      <c r="B80" s="403" t="s">
        <v>294</v>
      </c>
      <c r="C80" s="404">
        <f>SUM(C76:C79)</f>
        <v>7.5</v>
      </c>
      <c r="D80" s="390"/>
      <c r="E80" s="405"/>
      <c r="F80" s="922"/>
      <c r="G80" s="922"/>
      <c r="H80" s="938"/>
      <c r="I80" s="938"/>
    </row>
    <row r="81" spans="1:9">
      <c r="A81" s="276"/>
      <c r="B81" s="309"/>
      <c r="C81" s="300"/>
      <c r="D81" s="304"/>
      <c r="E81" s="305"/>
      <c r="F81" s="864"/>
      <c r="G81" s="864"/>
      <c r="H81" s="878"/>
      <c r="I81" s="878"/>
    </row>
    <row r="82" spans="1:9" s="134" customFormat="1" hidden="1" outlineLevel="1">
      <c r="A82" s="323" t="s">
        <v>2717</v>
      </c>
      <c r="B82" s="324" t="s">
        <v>2718</v>
      </c>
      <c r="C82" s="325">
        <v>1.8</v>
      </c>
      <c r="D82" s="326"/>
      <c r="E82" s="327" t="str">
        <f>IF(OR(ISBLANK(C82),ISBLANK(D82))," ",KOLIC*CENA)</f>
        <v xml:space="preserve"> </v>
      </c>
      <c r="F82" s="867"/>
      <c r="G82" s="867"/>
      <c r="H82" s="881"/>
      <c r="I82" s="881"/>
    </row>
    <row r="83" spans="1:9" s="134" customFormat="1" hidden="1" outlineLevel="1">
      <c r="A83" s="323" t="s">
        <v>2719</v>
      </c>
      <c r="B83" s="324" t="s">
        <v>2720</v>
      </c>
      <c r="C83" s="325">
        <v>0.9</v>
      </c>
      <c r="D83" s="326"/>
      <c r="E83" s="327"/>
      <c r="F83" s="867"/>
      <c r="G83" s="867"/>
      <c r="H83" s="881"/>
      <c r="I83" s="881"/>
    </row>
    <row r="84" spans="1:9" s="134" customFormat="1" hidden="1" outlineLevel="1">
      <c r="A84" s="323" t="s">
        <v>2721</v>
      </c>
      <c r="B84" s="324" t="s">
        <v>2722</v>
      </c>
      <c r="C84" s="325">
        <v>2.25</v>
      </c>
      <c r="D84" s="326"/>
      <c r="E84" s="327"/>
      <c r="F84" s="867"/>
      <c r="G84" s="867"/>
      <c r="H84" s="881"/>
      <c r="I84" s="881"/>
    </row>
    <row r="85" spans="1:9" collapsed="1">
      <c r="A85" s="276"/>
      <c r="B85" s="309"/>
      <c r="C85" s="300"/>
      <c r="D85" s="304"/>
      <c r="E85" s="305"/>
      <c r="F85" s="864"/>
      <c r="G85" s="864"/>
      <c r="H85" s="878"/>
      <c r="I85" s="878"/>
    </row>
    <row r="86" spans="1:9" s="76" customFormat="1" ht="169.5" customHeight="1">
      <c r="A86" s="348" t="s">
        <v>89</v>
      </c>
      <c r="B86" s="347" t="s">
        <v>2723</v>
      </c>
      <c r="C86" s="304"/>
      <c r="D86" s="304"/>
      <c r="E86" s="301" t="str">
        <f>IF(OR(ISBLANK(C86),ISBLANK(D86))," ",KOLIC*CENA)</f>
        <v xml:space="preserve"> </v>
      </c>
      <c r="F86" s="862"/>
      <c r="G86" s="862"/>
      <c r="H86" s="876"/>
      <c r="I86" s="876"/>
    </row>
    <row r="87" spans="1:9" s="76" customFormat="1" ht="63" customHeight="1">
      <c r="A87" s="348"/>
      <c r="B87" s="347" t="s">
        <v>2724</v>
      </c>
      <c r="C87" s="304"/>
      <c r="D87" s="304"/>
      <c r="E87" s="301"/>
      <c r="F87" s="862"/>
      <c r="G87" s="862"/>
      <c r="H87" s="876"/>
      <c r="I87" s="876"/>
    </row>
    <row r="88" spans="1:9">
      <c r="A88" s="276"/>
      <c r="B88" s="308" t="s">
        <v>2701</v>
      </c>
      <c r="C88" s="309">
        <v>30</v>
      </c>
      <c r="D88" s="1303"/>
      <c r="E88" s="305" t="str">
        <f>IF(OR(ISBLANK(C88),ISBLANK(D88))," ",KOLIC*CENA)</f>
        <v xml:space="preserve"> </v>
      </c>
      <c r="F88" s="863"/>
      <c r="G88" s="863">
        <f>D88*F88</f>
        <v>0</v>
      </c>
      <c r="H88" s="935">
        <v>30</v>
      </c>
      <c r="I88" s="877">
        <f>D88*H88</f>
        <v>0</v>
      </c>
    </row>
    <row r="89" spans="1:9">
      <c r="A89" s="276"/>
      <c r="B89" s="308" t="s">
        <v>2702</v>
      </c>
      <c r="C89" s="309">
        <v>20</v>
      </c>
      <c r="D89" s="1292">
        <f>D88</f>
        <v>0</v>
      </c>
      <c r="E89" s="305">
        <f>IF(OR(ISBLANK(C89),ISBLANK(D89))," ",KOLIC*CENA)</f>
        <v>0</v>
      </c>
      <c r="F89" s="863"/>
      <c r="G89" s="863">
        <f>D89*F89</f>
        <v>0</v>
      </c>
      <c r="H89" s="935">
        <v>20</v>
      </c>
      <c r="I89" s="877">
        <f>D89*H89</f>
        <v>0</v>
      </c>
    </row>
    <row r="90" spans="1:9">
      <c r="A90" s="276"/>
      <c r="B90" s="308" t="s">
        <v>2703</v>
      </c>
      <c r="C90" s="309">
        <v>30</v>
      </c>
      <c r="D90" s="1292">
        <f>D88</f>
        <v>0</v>
      </c>
      <c r="E90" s="305">
        <f>IF(OR(ISBLANK(C90),ISBLANK(D90))," ",KOLIC*CENA)</f>
        <v>0</v>
      </c>
      <c r="F90" s="863"/>
      <c r="G90" s="863">
        <f>D90*F90</f>
        <v>0</v>
      </c>
      <c r="H90" s="935">
        <v>30</v>
      </c>
      <c r="I90" s="877">
        <f>D90*H90</f>
        <v>0</v>
      </c>
    </row>
    <row r="91" spans="1:9" ht="13.5" thickBot="1">
      <c r="A91" s="276"/>
      <c r="B91" s="406" t="s">
        <v>2704</v>
      </c>
      <c r="C91" s="407">
        <v>36</v>
      </c>
      <c r="D91" s="1293">
        <f>D88</f>
        <v>0</v>
      </c>
      <c r="E91" s="409">
        <f>IF(OR(ISBLANK(C91),ISBLANK(D91))," ",KOLIC*CENA)</f>
        <v>0</v>
      </c>
      <c r="F91" s="921"/>
      <c r="G91" s="921">
        <f>D91*F91</f>
        <v>0</v>
      </c>
      <c r="H91" s="936">
        <v>36</v>
      </c>
      <c r="I91" s="937">
        <f>D91*H91</f>
        <v>0</v>
      </c>
    </row>
    <row r="92" spans="1:9" ht="13.5" thickTop="1">
      <c r="A92" s="276"/>
      <c r="B92" s="403" t="s">
        <v>199</v>
      </c>
      <c r="C92" s="404">
        <f>SUM(C88:C91)</f>
        <v>116</v>
      </c>
      <c r="D92" s="390"/>
      <c r="E92" s="405"/>
      <c r="F92" s="922"/>
      <c r="G92" s="922"/>
      <c r="H92" s="938"/>
      <c r="I92" s="938"/>
    </row>
    <row r="93" spans="1:9">
      <c r="A93" s="276"/>
      <c r="B93" s="309"/>
      <c r="C93" s="300"/>
      <c r="D93" s="304"/>
      <c r="E93" s="305"/>
      <c r="F93" s="864"/>
      <c r="G93" s="864"/>
      <c r="H93" s="878"/>
      <c r="I93" s="878"/>
    </row>
    <row r="94" spans="1:9">
      <c r="A94" s="276"/>
      <c r="B94" s="303" t="s">
        <v>2725</v>
      </c>
      <c r="C94" s="300"/>
      <c r="D94" s="304"/>
      <c r="E94" s="305"/>
      <c r="F94" s="864"/>
      <c r="G94" s="864"/>
      <c r="H94" s="878"/>
      <c r="I94" s="878"/>
    </row>
    <row r="95" spans="1:9">
      <c r="A95" s="276"/>
      <c r="B95" s="303" t="s">
        <v>2726</v>
      </c>
      <c r="C95" s="300"/>
      <c r="D95" s="304"/>
      <c r="E95" s="305"/>
      <c r="F95" s="864"/>
      <c r="G95" s="864"/>
      <c r="H95" s="878"/>
      <c r="I95" s="878"/>
    </row>
    <row r="96" spans="1:9" ht="168" customHeight="1">
      <c r="A96" s="276" t="s">
        <v>45</v>
      </c>
      <c r="B96" s="303" t="s">
        <v>2727</v>
      </c>
      <c r="C96" s="300"/>
      <c r="D96" s="304"/>
      <c r="E96" s="305" t="str">
        <f>IF(OR(ISBLANK(C96),ISBLANK(D96))," ",KOLIC*CENA)</f>
        <v xml:space="preserve"> </v>
      </c>
      <c r="F96" s="864"/>
      <c r="G96" s="864"/>
      <c r="H96" s="878"/>
      <c r="I96" s="878"/>
    </row>
    <row r="97" spans="1:9" ht="141.75" customHeight="1">
      <c r="A97" s="276"/>
      <c r="B97" s="303" t="s">
        <v>2728</v>
      </c>
      <c r="C97" s="300"/>
      <c r="D97" s="304"/>
      <c r="E97" s="305"/>
      <c r="F97" s="864"/>
      <c r="G97" s="864"/>
      <c r="H97" s="878"/>
      <c r="I97" s="878"/>
    </row>
    <row r="98" spans="1:9">
      <c r="A98" s="276"/>
      <c r="B98" s="308" t="s">
        <v>1426</v>
      </c>
      <c r="C98" s="309">
        <v>0</v>
      </c>
      <c r="D98" s="1303"/>
      <c r="E98" s="305" t="str">
        <f>IF(OR(ISBLANK(C98),ISBLANK(D98))," ",KOLIC*CENA)</f>
        <v xml:space="preserve"> </v>
      </c>
      <c r="F98" s="863"/>
      <c r="G98" s="863">
        <f>D98*F98</f>
        <v>0</v>
      </c>
      <c r="H98" s="935">
        <v>0</v>
      </c>
      <c r="I98" s="877">
        <f>D98*H98</f>
        <v>0</v>
      </c>
    </row>
    <row r="99" spans="1:9">
      <c r="A99" s="276"/>
      <c r="B99" s="308" t="s">
        <v>2729</v>
      </c>
      <c r="C99" s="309">
        <v>8</v>
      </c>
      <c r="D99" s="1292">
        <f>D98</f>
        <v>0</v>
      </c>
      <c r="E99" s="305">
        <f>IF(OR(ISBLANK(C99),ISBLANK(D99))," ",KOLIC*CENA)</f>
        <v>0</v>
      </c>
      <c r="F99" s="863"/>
      <c r="G99" s="863">
        <f>D99*F99</f>
        <v>0</v>
      </c>
      <c r="H99" s="935">
        <v>8</v>
      </c>
      <c r="I99" s="877">
        <f>D99*H99</f>
        <v>0</v>
      </c>
    </row>
    <row r="100" spans="1:9">
      <c r="A100" s="276"/>
      <c r="B100" s="308" t="s">
        <v>2730</v>
      </c>
      <c r="C100" s="309">
        <v>0</v>
      </c>
      <c r="D100" s="1292">
        <f>D98</f>
        <v>0</v>
      </c>
      <c r="E100" s="305">
        <f>IF(OR(ISBLANK(C100),ISBLANK(D100))," ",KOLIC*CENA)</f>
        <v>0</v>
      </c>
      <c r="F100" s="863"/>
      <c r="G100" s="863">
        <f>D100*F100</f>
        <v>0</v>
      </c>
      <c r="H100" s="935">
        <v>0</v>
      </c>
      <c r="I100" s="877">
        <f>D100*H100</f>
        <v>0</v>
      </c>
    </row>
    <row r="101" spans="1:9" ht="13.5" thickBot="1">
      <c r="A101" s="276"/>
      <c r="B101" s="406" t="s">
        <v>2731</v>
      </c>
      <c r="C101" s="407">
        <v>8</v>
      </c>
      <c r="D101" s="1293">
        <f>D98</f>
        <v>0</v>
      </c>
      <c r="E101" s="409">
        <f>IF(OR(ISBLANK(C101),ISBLANK(D101))," ",KOLIC*CENA)</f>
        <v>0</v>
      </c>
      <c r="F101" s="921"/>
      <c r="G101" s="921">
        <f>D101*F101</f>
        <v>0</v>
      </c>
      <c r="H101" s="936">
        <v>8</v>
      </c>
      <c r="I101" s="937">
        <f>D101*H101</f>
        <v>0</v>
      </c>
    </row>
    <row r="102" spans="1:9" ht="13.5" thickTop="1">
      <c r="A102" s="276"/>
      <c r="B102" s="403" t="s">
        <v>215</v>
      </c>
      <c r="C102" s="404">
        <f>SUM(C98:C101)</f>
        <v>16</v>
      </c>
      <c r="D102" s="390"/>
      <c r="E102" s="405"/>
      <c r="F102" s="922"/>
      <c r="G102" s="922"/>
      <c r="H102" s="938"/>
      <c r="I102" s="938"/>
    </row>
    <row r="103" spans="1:9">
      <c r="A103" s="276"/>
      <c r="B103" s="309"/>
      <c r="C103" s="300"/>
      <c r="D103" s="304"/>
      <c r="E103" s="305"/>
      <c r="F103" s="864"/>
      <c r="G103" s="864"/>
      <c r="H103" s="878"/>
      <c r="I103" s="878"/>
    </row>
    <row r="104" spans="1:9" s="134" customFormat="1" hidden="1" outlineLevel="1">
      <c r="A104" s="323"/>
      <c r="B104" s="324" t="s">
        <v>2732</v>
      </c>
      <c r="C104" s="325"/>
      <c r="D104" s="326"/>
      <c r="E104" s="327"/>
      <c r="F104" s="867"/>
      <c r="G104" s="867"/>
      <c r="H104" s="881"/>
      <c r="I104" s="881"/>
    </row>
    <row r="105" spans="1:9" s="134" customFormat="1" hidden="1" outlineLevel="1">
      <c r="A105" s="737" t="s">
        <v>2733</v>
      </c>
      <c r="B105" s="324" t="s">
        <v>2734</v>
      </c>
      <c r="C105" s="325">
        <v>8</v>
      </c>
      <c r="D105" s="326"/>
      <c r="E105" s="327"/>
      <c r="F105" s="867"/>
      <c r="G105" s="867"/>
      <c r="H105" s="881"/>
      <c r="I105" s="881"/>
    </row>
    <row r="106" spans="1:9" collapsed="1">
      <c r="A106" s="276"/>
      <c r="B106" s="303"/>
      <c r="C106" s="300"/>
      <c r="D106" s="304"/>
      <c r="E106" s="305" t="str">
        <f t="shared" ref="E106:E112" si="0">IF(OR(ISBLANK(C106),ISBLANK(D106))," ",KOLIC*CENA)</f>
        <v xml:space="preserve"> </v>
      </c>
      <c r="F106" s="864"/>
      <c r="G106" s="864"/>
      <c r="H106" s="878"/>
      <c r="I106" s="878"/>
    </row>
    <row r="107" spans="1:9" ht="218.25" customHeight="1">
      <c r="A107" s="276" t="s">
        <v>46</v>
      </c>
      <c r="B107" s="303" t="s">
        <v>2735</v>
      </c>
      <c r="C107" s="300"/>
      <c r="D107" s="304"/>
      <c r="E107" s="305" t="str">
        <f t="shared" si="0"/>
        <v xml:space="preserve"> </v>
      </c>
      <c r="F107" s="864"/>
      <c r="G107" s="864"/>
      <c r="H107" s="878"/>
      <c r="I107" s="878"/>
    </row>
    <row r="108" spans="1:9" ht="25.5">
      <c r="A108" s="276"/>
      <c r="B108" s="303" t="s">
        <v>2736</v>
      </c>
      <c r="C108" s="300"/>
      <c r="D108" s="304"/>
      <c r="E108" s="305" t="str">
        <f t="shared" si="0"/>
        <v xml:space="preserve"> </v>
      </c>
      <c r="F108" s="864"/>
      <c r="G108" s="864"/>
      <c r="H108" s="878"/>
      <c r="I108" s="878"/>
    </row>
    <row r="109" spans="1:9">
      <c r="A109" s="276"/>
      <c r="B109" s="308" t="s">
        <v>2713</v>
      </c>
      <c r="C109" s="309">
        <v>0</v>
      </c>
      <c r="D109" s="1303"/>
      <c r="E109" s="305" t="str">
        <f t="shared" si="0"/>
        <v xml:space="preserve"> </v>
      </c>
      <c r="F109" s="863"/>
      <c r="G109" s="863">
        <f>D109*F109</f>
        <v>0</v>
      </c>
      <c r="H109" s="935">
        <v>0</v>
      </c>
      <c r="I109" s="877">
        <f>D109*H109</f>
        <v>0</v>
      </c>
    </row>
    <row r="110" spans="1:9">
      <c r="A110" s="276"/>
      <c r="B110" s="308" t="s">
        <v>2714</v>
      </c>
      <c r="C110" s="309">
        <v>1.1000000000000001</v>
      </c>
      <c r="D110" s="1292">
        <f>D109</f>
        <v>0</v>
      </c>
      <c r="E110" s="305">
        <f t="shared" si="0"/>
        <v>0</v>
      </c>
      <c r="F110" s="863"/>
      <c r="G110" s="863">
        <f>D110*F110</f>
        <v>0</v>
      </c>
      <c r="H110" s="935">
        <v>1.1000000000000001</v>
      </c>
      <c r="I110" s="877">
        <f>D110*H110</f>
        <v>0</v>
      </c>
    </row>
    <row r="111" spans="1:9">
      <c r="A111" s="276"/>
      <c r="B111" s="308" t="s">
        <v>2715</v>
      </c>
      <c r="C111" s="309">
        <v>0</v>
      </c>
      <c r="D111" s="1292">
        <f>D109</f>
        <v>0</v>
      </c>
      <c r="E111" s="305">
        <f t="shared" si="0"/>
        <v>0</v>
      </c>
      <c r="F111" s="863"/>
      <c r="G111" s="863">
        <f>D111*F111</f>
        <v>0</v>
      </c>
      <c r="H111" s="935">
        <v>0</v>
      </c>
      <c r="I111" s="877">
        <f>D111*H111</f>
        <v>0</v>
      </c>
    </row>
    <row r="112" spans="1:9" ht="13.5" thickBot="1">
      <c r="A112" s="276"/>
      <c r="B112" s="406" t="s">
        <v>2716</v>
      </c>
      <c r="C112" s="407">
        <v>1.1000000000000001</v>
      </c>
      <c r="D112" s="1293">
        <f>D109</f>
        <v>0</v>
      </c>
      <c r="E112" s="409">
        <f t="shared" si="0"/>
        <v>0</v>
      </c>
      <c r="F112" s="921"/>
      <c r="G112" s="921">
        <f>D112*F112</f>
        <v>0</v>
      </c>
      <c r="H112" s="936">
        <v>1.1000000000000001</v>
      </c>
      <c r="I112" s="937">
        <f>D112*H112</f>
        <v>0</v>
      </c>
    </row>
    <row r="113" spans="1:9" ht="13.5" thickTop="1">
      <c r="A113" s="276"/>
      <c r="B113" s="403" t="s">
        <v>294</v>
      </c>
      <c r="C113" s="404">
        <f>SUM(C109:C112)</f>
        <v>2.2000000000000002</v>
      </c>
      <c r="D113" s="390"/>
      <c r="E113" s="405"/>
      <c r="F113" s="922"/>
      <c r="G113" s="922"/>
      <c r="H113" s="938"/>
      <c r="I113" s="938"/>
    </row>
    <row r="114" spans="1:9">
      <c r="A114" s="276"/>
      <c r="B114" s="309"/>
      <c r="C114" s="300"/>
      <c r="D114" s="304"/>
      <c r="E114" s="305"/>
      <c r="F114" s="864"/>
      <c r="G114" s="864"/>
      <c r="H114" s="878"/>
      <c r="I114" s="878"/>
    </row>
    <row r="115" spans="1:9" s="134" customFormat="1" hidden="1" outlineLevel="1">
      <c r="A115" s="323"/>
      <c r="B115" s="324" t="s">
        <v>2732</v>
      </c>
      <c r="C115" s="325"/>
      <c r="D115" s="326"/>
      <c r="E115" s="327"/>
      <c r="F115" s="867"/>
      <c r="G115" s="867"/>
      <c r="H115" s="881"/>
      <c r="I115" s="881"/>
    </row>
    <row r="116" spans="1:9" s="134" customFormat="1" hidden="1" outlineLevel="1">
      <c r="A116" s="737" t="s">
        <v>2733</v>
      </c>
      <c r="B116" s="324" t="s">
        <v>2737</v>
      </c>
      <c r="C116" s="325">
        <v>0.81</v>
      </c>
      <c r="D116" s="326"/>
      <c r="E116" s="327"/>
      <c r="F116" s="867"/>
      <c r="G116" s="867"/>
      <c r="H116" s="881"/>
      <c r="I116" s="881"/>
    </row>
    <row r="117" spans="1:9" collapsed="1">
      <c r="A117" s="276"/>
      <c r="B117" s="303"/>
      <c r="C117" s="300"/>
      <c r="D117" s="304"/>
      <c r="E117" s="305" t="str">
        <f>IF(OR(ISBLANK(C117),ISBLANK(D117))," ",KOLIC*CENA)</f>
        <v xml:space="preserve"> </v>
      </c>
      <c r="F117" s="864"/>
      <c r="G117" s="864"/>
      <c r="H117" s="878"/>
      <c r="I117" s="878"/>
    </row>
    <row r="118" spans="1:9">
      <c r="A118" s="276"/>
      <c r="B118" s="303" t="s">
        <v>2738</v>
      </c>
      <c r="C118" s="300"/>
      <c r="D118" s="304"/>
      <c r="E118" s="305"/>
      <c r="F118" s="864"/>
      <c r="G118" s="864"/>
      <c r="H118" s="878"/>
      <c r="I118" s="878"/>
    </row>
    <row r="119" spans="1:9" ht="89.25">
      <c r="A119" s="276" t="s">
        <v>47</v>
      </c>
      <c r="B119" s="303" t="s">
        <v>2739</v>
      </c>
      <c r="C119" s="300"/>
      <c r="D119" s="304"/>
      <c r="E119" s="305" t="str">
        <f>IF(OR(ISBLANK(C119),ISBLANK(D119))," ",KOLIC*CENA)</f>
        <v xml:space="preserve"> </v>
      </c>
      <c r="F119" s="864"/>
      <c r="G119" s="864"/>
      <c r="H119" s="878"/>
      <c r="I119" s="878"/>
    </row>
    <row r="120" spans="1:9">
      <c r="A120" s="276"/>
      <c r="B120" s="308" t="s">
        <v>1426</v>
      </c>
      <c r="C120" s="309">
        <v>17</v>
      </c>
      <c r="D120" s="1303"/>
      <c r="E120" s="305" t="str">
        <f>IF(OR(ISBLANK(C120),ISBLANK(D120))," ",KOLIC*CENA)</f>
        <v xml:space="preserve"> </v>
      </c>
      <c r="F120" s="863"/>
      <c r="G120" s="863">
        <f>D120*F120</f>
        <v>0</v>
      </c>
      <c r="H120" s="935">
        <v>17</v>
      </c>
      <c r="I120" s="877">
        <f>D120*H120</f>
        <v>0</v>
      </c>
    </row>
    <row r="121" spans="1:9">
      <c r="A121" s="276"/>
      <c r="B121" s="308" t="s">
        <v>2729</v>
      </c>
      <c r="C121" s="309">
        <v>11</v>
      </c>
      <c r="D121" s="1292">
        <f>D120</f>
        <v>0</v>
      </c>
      <c r="E121" s="305">
        <f>IF(OR(ISBLANK(C121),ISBLANK(D121))," ",KOLIC*CENA)</f>
        <v>0</v>
      </c>
      <c r="F121" s="863"/>
      <c r="G121" s="863">
        <f>D121*F121</f>
        <v>0</v>
      </c>
      <c r="H121" s="935">
        <v>11</v>
      </c>
      <c r="I121" s="877">
        <f>D121*H121</f>
        <v>0</v>
      </c>
    </row>
    <row r="122" spans="1:9">
      <c r="A122" s="276"/>
      <c r="B122" s="308" t="s">
        <v>2730</v>
      </c>
      <c r="C122" s="309">
        <v>17</v>
      </c>
      <c r="D122" s="1292">
        <f>D120</f>
        <v>0</v>
      </c>
      <c r="E122" s="305">
        <f>IF(OR(ISBLANK(C122),ISBLANK(D122))," ",KOLIC*CENA)</f>
        <v>0</v>
      </c>
      <c r="F122" s="863"/>
      <c r="G122" s="863">
        <f>D122*F122</f>
        <v>0</v>
      </c>
      <c r="H122" s="935">
        <v>17</v>
      </c>
      <c r="I122" s="877">
        <f>D122*H122</f>
        <v>0</v>
      </c>
    </row>
    <row r="123" spans="1:9" ht="13.5" thickBot="1">
      <c r="A123" s="276"/>
      <c r="B123" s="406" t="s">
        <v>2731</v>
      </c>
      <c r="C123" s="407">
        <v>21</v>
      </c>
      <c r="D123" s="1293">
        <f>D120</f>
        <v>0</v>
      </c>
      <c r="E123" s="409">
        <f>IF(OR(ISBLANK(C123),ISBLANK(D123))," ",KOLIC*CENA)</f>
        <v>0</v>
      </c>
      <c r="F123" s="863"/>
      <c r="G123" s="863">
        <f>D123*F123</f>
        <v>0</v>
      </c>
      <c r="H123" s="936">
        <v>21</v>
      </c>
      <c r="I123" s="877">
        <f>D123*H123</f>
        <v>0</v>
      </c>
    </row>
    <row r="124" spans="1:9" ht="13.5" thickTop="1">
      <c r="A124" s="276"/>
      <c r="B124" s="403" t="s">
        <v>215</v>
      </c>
      <c r="C124" s="404">
        <f>SUM(C120:C123)</f>
        <v>66</v>
      </c>
      <c r="D124" s="390"/>
      <c r="E124" s="405"/>
      <c r="F124" s="863"/>
      <c r="G124" s="863"/>
      <c r="H124" s="877"/>
      <c r="I124" s="877"/>
    </row>
    <row r="125" spans="1:9">
      <c r="A125" s="276"/>
      <c r="B125" s="309"/>
      <c r="C125" s="300"/>
      <c r="D125" s="304"/>
      <c r="E125" s="305"/>
      <c r="F125" s="864"/>
      <c r="G125" s="864"/>
      <c r="H125" s="878"/>
      <c r="I125" s="878"/>
    </row>
    <row r="126" spans="1:9" s="134" customFormat="1" hidden="1" outlineLevel="1">
      <c r="A126" s="323"/>
      <c r="B126" s="324" t="s">
        <v>2740</v>
      </c>
      <c r="C126" s="325"/>
      <c r="D126" s="326"/>
      <c r="E126" s="327"/>
      <c r="F126" s="867"/>
      <c r="G126" s="867"/>
      <c r="H126" s="881"/>
      <c r="I126" s="881"/>
    </row>
    <row r="127" spans="1:9" s="134" customFormat="1" hidden="1" outlineLevel="1">
      <c r="A127" s="737" t="s">
        <v>2741</v>
      </c>
      <c r="B127" s="324" t="s">
        <v>2742</v>
      </c>
      <c r="C127" s="325">
        <v>17</v>
      </c>
      <c r="D127" s="326"/>
      <c r="E127" s="327"/>
      <c r="F127" s="867"/>
      <c r="G127" s="867"/>
      <c r="H127" s="881"/>
      <c r="I127" s="881"/>
    </row>
    <row r="128" spans="1:9" s="134" customFormat="1" hidden="1" outlineLevel="1">
      <c r="A128" s="323" t="s">
        <v>2719</v>
      </c>
      <c r="B128" s="324" t="s">
        <v>2743</v>
      </c>
      <c r="C128" s="325">
        <v>11</v>
      </c>
      <c r="D128" s="326"/>
      <c r="E128" s="327"/>
      <c r="F128" s="867"/>
      <c r="G128" s="867"/>
      <c r="H128" s="881"/>
      <c r="I128" s="881"/>
    </row>
    <row r="129" spans="1:9" s="134" customFormat="1" hidden="1" outlineLevel="1">
      <c r="A129" s="323" t="s">
        <v>2721</v>
      </c>
      <c r="B129" s="324" t="s">
        <v>2744</v>
      </c>
      <c r="C129" s="325">
        <v>20.399999999999999</v>
      </c>
      <c r="D129" s="326"/>
      <c r="E129" s="327"/>
      <c r="F129" s="867"/>
      <c r="G129" s="867"/>
      <c r="H129" s="881"/>
      <c r="I129" s="881"/>
    </row>
    <row r="130" spans="1:9" collapsed="1">
      <c r="A130" s="276"/>
      <c r="B130" s="308"/>
      <c r="C130" s="309"/>
      <c r="D130" s="305"/>
      <c r="E130" s="305"/>
      <c r="F130" s="864"/>
      <c r="G130" s="864"/>
      <c r="H130" s="878"/>
      <c r="I130" s="878"/>
    </row>
    <row r="131" spans="1:9" ht="335.25" customHeight="1">
      <c r="A131" s="330" t="s">
        <v>69</v>
      </c>
      <c r="B131" s="337" t="s">
        <v>2745</v>
      </c>
      <c r="C131" s="304"/>
      <c r="D131" s="304"/>
      <c r="E131" s="301" t="str">
        <f>IF(OR(ISBLANK(C131),ISBLANK(D131))," ",KOLIC*CENA)</f>
        <v xml:space="preserve"> </v>
      </c>
      <c r="F131" s="864"/>
      <c r="G131" s="864"/>
      <c r="H131" s="878"/>
      <c r="I131" s="878"/>
    </row>
    <row r="132" spans="1:9" s="14" customFormat="1" ht="51">
      <c r="A132" s="276"/>
      <c r="B132" s="303" t="s">
        <v>2746</v>
      </c>
      <c r="C132" s="300"/>
      <c r="D132" s="300"/>
      <c r="E132" s="301" t="str">
        <f>IF(OR(ISBLANK(C132),ISBLANK(D132))," ",KOLIC*CENA)</f>
        <v xml:space="preserve"> </v>
      </c>
      <c r="F132" s="868"/>
      <c r="G132" s="868"/>
      <c r="H132" s="882"/>
      <c r="I132" s="882"/>
    </row>
    <row r="133" spans="1:9" s="14" customFormat="1" ht="51">
      <c r="A133" s="276"/>
      <c r="B133" s="303" t="s">
        <v>2747</v>
      </c>
      <c r="C133" s="300"/>
      <c r="D133" s="300"/>
      <c r="E133" s="301"/>
      <c r="F133" s="868"/>
      <c r="G133" s="868"/>
      <c r="H133" s="882"/>
      <c r="I133" s="882"/>
    </row>
    <row r="134" spans="1:9" s="14" customFormat="1" ht="38.25">
      <c r="A134" s="276"/>
      <c r="B134" s="303" t="s">
        <v>2748</v>
      </c>
      <c r="C134" s="300"/>
      <c r="D134" s="300"/>
      <c r="E134" s="301"/>
      <c r="F134" s="868"/>
      <c r="G134" s="868"/>
      <c r="H134" s="882"/>
      <c r="I134" s="882"/>
    </row>
    <row r="135" spans="1:9" s="14" customFormat="1">
      <c r="A135" s="276"/>
      <c r="B135" s="287"/>
      <c r="C135" s="300"/>
      <c r="D135" s="300"/>
      <c r="E135" s="301" t="str">
        <f t="shared" ref="E135:E140" si="1">IF(OR(ISBLANK(C135),ISBLANK(D135))," ",KOLIC*CENA)</f>
        <v xml:space="preserve"> </v>
      </c>
      <c r="F135" s="868"/>
      <c r="G135" s="868"/>
      <c r="H135" s="882"/>
      <c r="I135" s="882"/>
    </row>
    <row r="136" spans="1:9" s="14" customFormat="1" ht="78.75" customHeight="1">
      <c r="A136" s="276" t="s">
        <v>67</v>
      </c>
      <c r="B136" s="337" t="s">
        <v>2749</v>
      </c>
      <c r="C136" s="300"/>
      <c r="D136" s="300"/>
      <c r="E136" s="301" t="str">
        <f t="shared" si="1"/>
        <v xml:space="preserve"> </v>
      </c>
      <c r="F136" s="868"/>
      <c r="G136" s="868"/>
      <c r="H136" s="882"/>
      <c r="I136" s="882"/>
    </row>
    <row r="137" spans="1:9">
      <c r="A137" s="276"/>
      <c r="B137" s="308" t="s">
        <v>1426</v>
      </c>
      <c r="C137" s="309">
        <v>232</v>
      </c>
      <c r="D137" s="1303"/>
      <c r="E137" s="305" t="str">
        <f t="shared" si="1"/>
        <v xml:space="preserve"> </v>
      </c>
      <c r="F137" s="863"/>
      <c r="G137" s="863">
        <f>D137*F137</f>
        <v>0</v>
      </c>
      <c r="H137" s="935">
        <v>232</v>
      </c>
      <c r="I137" s="877">
        <f>D137*H137</f>
        <v>0</v>
      </c>
    </row>
    <row r="138" spans="1:9">
      <c r="A138" s="276"/>
      <c r="B138" s="308" t="s">
        <v>2729</v>
      </c>
      <c r="C138" s="309">
        <v>138</v>
      </c>
      <c r="D138" s="1292">
        <f>D137</f>
        <v>0</v>
      </c>
      <c r="E138" s="305">
        <f t="shared" si="1"/>
        <v>0</v>
      </c>
      <c r="F138" s="863"/>
      <c r="G138" s="863">
        <f>D138*F138</f>
        <v>0</v>
      </c>
      <c r="H138" s="935">
        <v>138</v>
      </c>
      <c r="I138" s="877">
        <f>D138*H138</f>
        <v>0</v>
      </c>
    </row>
    <row r="139" spans="1:9">
      <c r="A139" s="276"/>
      <c r="B139" s="308" t="s">
        <v>2730</v>
      </c>
      <c r="C139" s="309">
        <v>236</v>
      </c>
      <c r="D139" s="1292">
        <f>D137</f>
        <v>0</v>
      </c>
      <c r="E139" s="305">
        <f t="shared" si="1"/>
        <v>0</v>
      </c>
      <c r="F139" s="863"/>
      <c r="G139" s="863">
        <f>D139*F139</f>
        <v>0</v>
      </c>
      <c r="H139" s="935">
        <v>236</v>
      </c>
      <c r="I139" s="877">
        <f>D139*H139</f>
        <v>0</v>
      </c>
    </row>
    <row r="140" spans="1:9" ht="13.5" thickBot="1">
      <c r="A140" s="276"/>
      <c r="B140" s="406" t="s">
        <v>2731</v>
      </c>
      <c r="C140" s="407">
        <v>284</v>
      </c>
      <c r="D140" s="1293">
        <f>D137</f>
        <v>0</v>
      </c>
      <c r="E140" s="409">
        <f t="shared" si="1"/>
        <v>0</v>
      </c>
      <c r="F140" s="921"/>
      <c r="G140" s="921">
        <f>D140*F140</f>
        <v>0</v>
      </c>
      <c r="H140" s="936">
        <v>284</v>
      </c>
      <c r="I140" s="937">
        <f>D140*H140</f>
        <v>0</v>
      </c>
    </row>
    <row r="141" spans="1:9" ht="13.5" thickTop="1">
      <c r="A141" s="276"/>
      <c r="B141" s="403" t="s">
        <v>215</v>
      </c>
      <c r="C141" s="404">
        <f>SUM(C137:C140)</f>
        <v>890</v>
      </c>
      <c r="D141" s="390"/>
      <c r="E141" s="405"/>
      <c r="F141" s="922"/>
      <c r="G141" s="922"/>
      <c r="H141" s="938"/>
      <c r="I141" s="938"/>
    </row>
    <row r="142" spans="1:9">
      <c r="A142" s="276"/>
      <c r="B142" s="309"/>
      <c r="C142" s="300"/>
      <c r="D142" s="304"/>
      <c r="E142" s="305"/>
      <c r="F142" s="864"/>
      <c r="G142" s="864"/>
      <c r="H142" s="878"/>
      <c r="I142" s="878"/>
    </row>
    <row r="143" spans="1:9" s="134" customFormat="1" hidden="1" outlineLevel="1">
      <c r="A143" s="323"/>
      <c r="B143" s="324" t="s">
        <v>2750</v>
      </c>
      <c r="C143" s="325"/>
      <c r="D143" s="326"/>
      <c r="E143" s="327"/>
      <c r="F143" s="867"/>
      <c r="G143" s="867"/>
      <c r="H143" s="881"/>
      <c r="I143" s="881"/>
    </row>
    <row r="144" spans="1:9" s="134" customFormat="1" hidden="1" outlineLevel="1">
      <c r="A144" s="737" t="s">
        <v>2741</v>
      </c>
      <c r="B144" s="324" t="s">
        <v>2751</v>
      </c>
      <c r="C144" s="325">
        <v>40</v>
      </c>
      <c r="D144" s="326"/>
      <c r="E144" s="327"/>
      <c r="F144" s="867"/>
      <c r="G144" s="867"/>
      <c r="H144" s="881"/>
      <c r="I144" s="881"/>
    </row>
    <row r="145" spans="1:9" s="134" customFormat="1" ht="25.5" hidden="1" outlineLevel="1">
      <c r="A145" s="323" t="s">
        <v>2752</v>
      </c>
      <c r="B145" s="324" t="s">
        <v>2753</v>
      </c>
      <c r="C145" s="325">
        <v>83.2</v>
      </c>
      <c r="D145" s="326"/>
      <c r="E145" s="327"/>
      <c r="F145" s="867"/>
      <c r="G145" s="867"/>
      <c r="H145" s="881"/>
      <c r="I145" s="881"/>
    </row>
    <row r="146" spans="1:9" s="134" customFormat="1" ht="25.5" hidden="1" outlineLevel="1">
      <c r="A146" s="323" t="s">
        <v>2754</v>
      </c>
      <c r="B146" s="324" t="s">
        <v>2755</v>
      </c>
      <c r="C146" s="325">
        <v>106.41</v>
      </c>
      <c r="D146" s="326"/>
      <c r="E146" s="327"/>
      <c r="F146" s="867"/>
      <c r="G146" s="867"/>
      <c r="H146" s="881"/>
      <c r="I146" s="881"/>
    </row>
    <row r="147" spans="1:9" s="134" customFormat="1" hidden="1" outlineLevel="1">
      <c r="A147" s="323"/>
      <c r="B147" s="324"/>
      <c r="C147" s="325">
        <v>229.61</v>
      </c>
      <c r="D147" s="326"/>
      <c r="E147" s="327"/>
      <c r="F147" s="867"/>
      <c r="G147" s="867"/>
      <c r="H147" s="881"/>
      <c r="I147" s="881"/>
    </row>
    <row r="148" spans="1:9" s="134" customFormat="1" hidden="1" outlineLevel="1">
      <c r="A148" s="323"/>
      <c r="B148" s="324"/>
      <c r="C148" s="325"/>
      <c r="D148" s="326"/>
      <c r="E148" s="327"/>
      <c r="F148" s="867"/>
      <c r="G148" s="867"/>
      <c r="H148" s="881"/>
      <c r="I148" s="881"/>
    </row>
    <row r="149" spans="1:9" s="134" customFormat="1" hidden="1" outlineLevel="1">
      <c r="A149" s="323"/>
      <c r="B149" s="324" t="s">
        <v>2756</v>
      </c>
      <c r="C149" s="325"/>
      <c r="D149" s="326"/>
      <c r="E149" s="327"/>
      <c r="F149" s="867"/>
      <c r="G149" s="867"/>
      <c r="H149" s="881"/>
      <c r="I149" s="881"/>
    </row>
    <row r="150" spans="1:9" s="134" customFormat="1" hidden="1" outlineLevel="1">
      <c r="A150" s="737" t="s">
        <v>2741</v>
      </c>
      <c r="B150" s="324" t="s">
        <v>2757</v>
      </c>
      <c r="C150" s="325">
        <v>32</v>
      </c>
      <c r="D150" s="326"/>
      <c r="E150" s="327"/>
      <c r="F150" s="867"/>
      <c r="G150" s="867"/>
      <c r="H150" s="881"/>
      <c r="I150" s="881"/>
    </row>
    <row r="151" spans="1:9" s="134" customFormat="1" hidden="1" outlineLevel="1">
      <c r="A151" s="323" t="s">
        <v>2752</v>
      </c>
      <c r="B151" s="324" t="s">
        <v>2758</v>
      </c>
      <c r="C151" s="325">
        <v>40</v>
      </c>
      <c r="D151" s="326"/>
      <c r="E151" s="327"/>
      <c r="F151" s="867"/>
      <c r="G151" s="867"/>
      <c r="H151" s="881"/>
      <c r="I151" s="881"/>
    </row>
    <row r="152" spans="1:9" s="134" customFormat="1" ht="25.5" hidden="1" outlineLevel="1">
      <c r="A152" s="323" t="s">
        <v>2754</v>
      </c>
      <c r="B152" s="324" t="s">
        <v>2759</v>
      </c>
      <c r="C152" s="325">
        <v>63.38</v>
      </c>
      <c r="D152" s="326"/>
      <c r="E152" s="327"/>
      <c r="F152" s="867"/>
      <c r="G152" s="867"/>
      <c r="H152" s="881"/>
      <c r="I152" s="881"/>
    </row>
    <row r="153" spans="1:9" s="134" customFormat="1" hidden="1" outlineLevel="1">
      <c r="A153" s="323"/>
      <c r="B153" s="324"/>
      <c r="C153" s="325">
        <v>135.38</v>
      </c>
      <c r="D153" s="326"/>
      <c r="E153" s="327"/>
      <c r="F153" s="867"/>
      <c r="G153" s="867"/>
      <c r="H153" s="881"/>
      <c r="I153" s="881"/>
    </row>
    <row r="154" spans="1:9" s="134" customFormat="1" hidden="1" outlineLevel="1">
      <c r="A154" s="323"/>
      <c r="B154" s="324"/>
      <c r="C154" s="325"/>
      <c r="D154" s="326"/>
      <c r="E154" s="327"/>
      <c r="F154" s="867"/>
      <c r="G154" s="867"/>
      <c r="H154" s="881"/>
      <c r="I154" s="881"/>
    </row>
    <row r="155" spans="1:9" s="134" customFormat="1" hidden="1" outlineLevel="1">
      <c r="A155" s="323"/>
      <c r="B155" s="324" t="s">
        <v>2760</v>
      </c>
      <c r="C155" s="325"/>
      <c r="D155" s="326"/>
      <c r="E155" s="327"/>
      <c r="F155" s="867"/>
      <c r="G155" s="867"/>
      <c r="H155" s="881"/>
      <c r="I155" s="881"/>
    </row>
    <row r="156" spans="1:9" s="134" customFormat="1" hidden="1" outlineLevel="1">
      <c r="A156" s="737" t="s">
        <v>2741</v>
      </c>
      <c r="B156" s="324" t="s">
        <v>2761</v>
      </c>
      <c r="C156" s="325">
        <v>44</v>
      </c>
      <c r="D156" s="326"/>
      <c r="E156" s="327"/>
      <c r="F156" s="867"/>
      <c r="G156" s="867"/>
      <c r="H156" s="881"/>
      <c r="I156" s="881"/>
    </row>
    <row r="157" spans="1:9" s="134" customFormat="1" ht="25.5" hidden="1" outlineLevel="1">
      <c r="A157" s="323" t="s">
        <v>2752</v>
      </c>
      <c r="B157" s="324" t="s">
        <v>2753</v>
      </c>
      <c r="C157" s="325">
        <v>83.2</v>
      </c>
      <c r="D157" s="326"/>
      <c r="E157" s="327"/>
      <c r="F157" s="867"/>
      <c r="G157" s="867"/>
      <c r="H157" s="881"/>
      <c r="I157" s="881"/>
    </row>
    <row r="158" spans="1:9" s="134" customFormat="1" ht="25.5" hidden="1" outlineLevel="1">
      <c r="A158" s="323" t="s">
        <v>2754</v>
      </c>
      <c r="B158" s="324" t="s">
        <v>2755</v>
      </c>
      <c r="C158" s="325">
        <v>106.41</v>
      </c>
      <c r="D158" s="326"/>
      <c r="E158" s="327"/>
      <c r="F158" s="867"/>
      <c r="G158" s="867"/>
      <c r="H158" s="881"/>
      <c r="I158" s="881"/>
    </row>
    <row r="159" spans="1:9" s="134" customFormat="1" hidden="1" outlineLevel="1">
      <c r="A159" s="323"/>
      <c r="B159" s="324"/>
      <c r="C159" s="325">
        <v>233.61</v>
      </c>
      <c r="D159" s="326"/>
      <c r="E159" s="327"/>
      <c r="F159" s="867"/>
      <c r="G159" s="867"/>
      <c r="H159" s="881"/>
      <c r="I159" s="881"/>
    </row>
    <row r="160" spans="1:9" s="134" customFormat="1" hidden="1" outlineLevel="1">
      <c r="A160" s="323"/>
      <c r="B160" s="324"/>
      <c r="C160" s="325"/>
      <c r="D160" s="326"/>
      <c r="E160" s="327"/>
      <c r="F160" s="867"/>
      <c r="G160" s="867"/>
      <c r="H160" s="881"/>
      <c r="I160" s="881"/>
    </row>
    <row r="161" spans="1:9" s="134" customFormat="1" hidden="1" outlineLevel="1">
      <c r="A161" s="323"/>
      <c r="B161" s="324" t="s">
        <v>2762</v>
      </c>
      <c r="C161" s="325"/>
      <c r="D161" s="326"/>
      <c r="E161" s="327"/>
      <c r="F161" s="867"/>
      <c r="G161" s="867"/>
      <c r="H161" s="881"/>
      <c r="I161" s="881"/>
    </row>
    <row r="162" spans="1:9" s="134" customFormat="1" hidden="1" outlineLevel="1">
      <c r="A162" s="737" t="s">
        <v>2741</v>
      </c>
      <c r="B162" s="324" t="s">
        <v>2763</v>
      </c>
      <c r="C162" s="325">
        <v>52.8</v>
      </c>
      <c r="D162" s="326"/>
      <c r="E162" s="327"/>
      <c r="F162" s="867"/>
      <c r="G162" s="867"/>
      <c r="H162" s="881"/>
      <c r="I162" s="881"/>
    </row>
    <row r="163" spans="1:9" s="134" customFormat="1" ht="25.5" hidden="1" outlineLevel="1">
      <c r="A163" s="323" t="s">
        <v>2752</v>
      </c>
      <c r="B163" s="324" t="s">
        <v>2764</v>
      </c>
      <c r="C163" s="325">
        <v>99.84</v>
      </c>
      <c r="D163" s="326"/>
      <c r="E163" s="327"/>
      <c r="F163" s="867"/>
      <c r="G163" s="867"/>
      <c r="H163" s="881"/>
      <c r="I163" s="881"/>
    </row>
    <row r="164" spans="1:9" s="134" customFormat="1" ht="25.5" hidden="1" outlineLevel="1">
      <c r="A164" s="323" t="s">
        <v>2754</v>
      </c>
      <c r="B164" s="324" t="s">
        <v>2765</v>
      </c>
      <c r="C164" s="325">
        <v>129.96</v>
      </c>
      <c r="D164" s="326"/>
      <c r="E164" s="327"/>
      <c r="F164" s="867"/>
      <c r="G164" s="867"/>
      <c r="H164" s="881"/>
      <c r="I164" s="881"/>
    </row>
    <row r="165" spans="1:9" s="134" customFormat="1" hidden="1" outlineLevel="1">
      <c r="A165" s="323"/>
      <c r="B165" s="324"/>
      <c r="C165" s="325">
        <v>282.60000000000002</v>
      </c>
      <c r="D165" s="326"/>
      <c r="E165" s="327"/>
      <c r="F165" s="867"/>
      <c r="G165" s="867"/>
      <c r="H165" s="881"/>
      <c r="I165" s="881"/>
    </row>
    <row r="166" spans="1:9" collapsed="1">
      <c r="A166" s="276"/>
      <c r="B166" s="309"/>
      <c r="C166" s="300"/>
      <c r="D166" s="304"/>
      <c r="E166" s="305"/>
      <c r="F166" s="864"/>
      <c r="G166" s="864"/>
      <c r="H166" s="878"/>
      <c r="I166" s="878"/>
    </row>
    <row r="167" spans="1:9" ht="27.75" customHeight="1">
      <c r="A167" s="330" t="s">
        <v>68</v>
      </c>
      <c r="B167" s="287" t="s">
        <v>2766</v>
      </c>
      <c r="C167" s="304"/>
      <c r="D167" s="304"/>
      <c r="E167" s="301" t="str">
        <f>IF(OR(ISBLANK(C167),ISBLANK(D167))," ",KOLIC*CENA)</f>
        <v xml:space="preserve"> </v>
      </c>
      <c r="F167" s="864"/>
      <c r="G167" s="864"/>
      <c r="H167" s="878"/>
      <c r="I167" s="878"/>
    </row>
    <row r="168" spans="1:9" ht="12.75" customHeight="1">
      <c r="A168" s="330"/>
      <c r="B168" s="287"/>
      <c r="C168" s="304"/>
      <c r="D168" s="304"/>
      <c r="E168" s="301"/>
      <c r="F168" s="864"/>
      <c r="G168" s="864"/>
      <c r="H168" s="878"/>
      <c r="I168" s="878"/>
    </row>
    <row r="169" spans="1:9" ht="68.25" customHeight="1">
      <c r="A169" s="330" t="s">
        <v>36</v>
      </c>
      <c r="B169" s="337" t="s">
        <v>2767</v>
      </c>
      <c r="C169" s="304"/>
      <c r="D169" s="304"/>
      <c r="E169" s="301" t="str">
        <f>IF(OR(ISBLANK(C169),ISBLANK(D169))," ",KOLIC*CENA)</f>
        <v xml:space="preserve"> </v>
      </c>
      <c r="F169" s="864"/>
      <c r="G169" s="864"/>
      <c r="H169" s="878"/>
      <c r="I169" s="878"/>
    </row>
    <row r="170" spans="1:9">
      <c r="A170" s="276"/>
      <c r="B170" s="308" t="s">
        <v>2713</v>
      </c>
      <c r="C170" s="309">
        <v>18</v>
      </c>
      <c r="D170" s="1303"/>
      <c r="E170" s="305" t="str">
        <f>IF(OR(ISBLANK(C170),ISBLANK(D170))," ",KOLIC*CENA)</f>
        <v xml:space="preserve"> </v>
      </c>
      <c r="F170" s="863"/>
      <c r="G170" s="863">
        <f>D170*F170</f>
        <v>0</v>
      </c>
      <c r="H170" s="935">
        <v>18</v>
      </c>
      <c r="I170" s="877">
        <f>D170*H170</f>
        <v>0</v>
      </c>
    </row>
    <row r="171" spans="1:9">
      <c r="A171" s="276"/>
      <c r="B171" s="308" t="s">
        <v>2714</v>
      </c>
      <c r="C171" s="309">
        <v>11.25</v>
      </c>
      <c r="D171" s="1292">
        <f>D170</f>
        <v>0</v>
      </c>
      <c r="E171" s="305">
        <f>IF(OR(ISBLANK(C171),ISBLANK(D171))," ",KOLIC*CENA)</f>
        <v>0</v>
      </c>
      <c r="F171" s="863"/>
      <c r="G171" s="863">
        <f>D171*F171</f>
        <v>0</v>
      </c>
      <c r="H171" s="935">
        <v>11.25</v>
      </c>
      <c r="I171" s="877">
        <f>D171*H171</f>
        <v>0</v>
      </c>
    </row>
    <row r="172" spans="1:9">
      <c r="A172" s="276"/>
      <c r="B172" s="308" t="s">
        <v>2715</v>
      </c>
      <c r="C172" s="309">
        <v>18.5</v>
      </c>
      <c r="D172" s="1292">
        <f>D170</f>
        <v>0</v>
      </c>
      <c r="E172" s="305">
        <f>IF(OR(ISBLANK(C172),ISBLANK(D172))," ",KOLIC*CENA)</f>
        <v>0</v>
      </c>
      <c r="F172" s="863"/>
      <c r="G172" s="863">
        <f>D172*F172</f>
        <v>0</v>
      </c>
      <c r="H172" s="935">
        <v>18.5</v>
      </c>
      <c r="I172" s="877">
        <f>D172*H172</f>
        <v>0</v>
      </c>
    </row>
    <row r="173" spans="1:9" ht="13.5" thickBot="1">
      <c r="A173" s="276"/>
      <c r="B173" s="406" t="s">
        <v>2716</v>
      </c>
      <c r="C173" s="407">
        <v>22</v>
      </c>
      <c r="D173" s="1293">
        <f>D170</f>
        <v>0</v>
      </c>
      <c r="E173" s="409">
        <f>IF(OR(ISBLANK(C173),ISBLANK(D173))," ",KOLIC*CENA)</f>
        <v>0</v>
      </c>
      <c r="F173" s="921"/>
      <c r="G173" s="921">
        <f>D173*F173</f>
        <v>0</v>
      </c>
      <c r="H173" s="936">
        <v>22</v>
      </c>
      <c r="I173" s="937">
        <f>D173*H173</f>
        <v>0</v>
      </c>
    </row>
    <row r="174" spans="1:9" ht="13.5" thickTop="1">
      <c r="A174" s="276"/>
      <c r="B174" s="403" t="s">
        <v>294</v>
      </c>
      <c r="C174" s="404">
        <f>SUM(C170:C173)</f>
        <v>69.75</v>
      </c>
      <c r="D174" s="390"/>
      <c r="E174" s="405"/>
      <c r="F174" s="922"/>
      <c r="G174" s="922"/>
      <c r="H174" s="938"/>
      <c r="I174" s="938"/>
    </row>
    <row r="175" spans="1:9">
      <c r="A175" s="276"/>
      <c r="B175" s="309"/>
      <c r="C175" s="300"/>
      <c r="D175" s="304"/>
      <c r="E175" s="305"/>
      <c r="F175" s="864"/>
      <c r="G175" s="864"/>
      <c r="H175" s="878"/>
      <c r="I175" s="878"/>
    </row>
    <row r="176" spans="1:9" s="134" customFormat="1" hidden="1" outlineLevel="1">
      <c r="A176" s="323"/>
      <c r="B176" s="324" t="s">
        <v>2750</v>
      </c>
      <c r="C176" s="325"/>
      <c r="D176" s="326"/>
      <c r="E176" s="327"/>
      <c r="F176" s="867"/>
      <c r="G176" s="867"/>
      <c r="H176" s="881"/>
      <c r="I176" s="881"/>
    </row>
    <row r="177" spans="1:9" s="134" customFormat="1" hidden="1" outlineLevel="1">
      <c r="A177" s="737" t="s">
        <v>2741</v>
      </c>
      <c r="B177" s="324" t="s">
        <v>2768</v>
      </c>
      <c r="C177" s="325">
        <v>2.5</v>
      </c>
      <c r="D177" s="326"/>
      <c r="E177" s="327"/>
      <c r="F177" s="867"/>
      <c r="G177" s="867"/>
      <c r="H177" s="881"/>
      <c r="I177" s="881"/>
    </row>
    <row r="178" spans="1:9" s="134" customFormat="1" hidden="1" outlineLevel="1">
      <c r="A178" s="323" t="s">
        <v>2752</v>
      </c>
      <c r="B178" s="324" t="s">
        <v>2769</v>
      </c>
      <c r="C178" s="325">
        <v>5.2</v>
      </c>
      <c r="D178" s="326"/>
      <c r="E178" s="327"/>
      <c r="F178" s="867"/>
      <c r="G178" s="867"/>
      <c r="H178" s="881"/>
      <c r="I178" s="881"/>
    </row>
    <row r="179" spans="1:9" s="134" customFormat="1" ht="25.5" hidden="1" outlineLevel="1">
      <c r="A179" s="323" t="s">
        <v>2754</v>
      </c>
      <c r="B179" s="324" t="s">
        <v>2770</v>
      </c>
      <c r="C179" s="325">
        <v>10.130000000000001</v>
      </c>
      <c r="D179" s="326"/>
      <c r="E179" s="327"/>
      <c r="F179" s="867"/>
      <c r="G179" s="867"/>
      <c r="H179" s="881"/>
      <c r="I179" s="881"/>
    </row>
    <row r="180" spans="1:9" s="134" customFormat="1" hidden="1" outlineLevel="1">
      <c r="A180" s="323"/>
      <c r="B180" s="324"/>
      <c r="C180" s="325">
        <v>17.829999999999998</v>
      </c>
      <c r="D180" s="326"/>
      <c r="E180" s="327"/>
      <c r="F180" s="867"/>
      <c r="G180" s="867"/>
      <c r="H180" s="881"/>
      <c r="I180" s="881"/>
    </row>
    <row r="181" spans="1:9" s="134" customFormat="1" hidden="1" outlineLevel="1">
      <c r="A181" s="323"/>
      <c r="B181" s="324"/>
      <c r="C181" s="325"/>
      <c r="D181" s="326"/>
      <c r="E181" s="327"/>
      <c r="F181" s="867"/>
      <c r="G181" s="867"/>
      <c r="H181" s="881"/>
      <c r="I181" s="881"/>
    </row>
    <row r="182" spans="1:9" s="134" customFormat="1" hidden="1" outlineLevel="1">
      <c r="A182" s="323"/>
      <c r="B182" s="324" t="s">
        <v>2756</v>
      </c>
      <c r="C182" s="325"/>
      <c r="D182" s="326"/>
      <c r="E182" s="327"/>
      <c r="F182" s="867"/>
      <c r="G182" s="867"/>
      <c r="H182" s="881"/>
      <c r="I182" s="881"/>
    </row>
    <row r="183" spans="1:9" s="134" customFormat="1" hidden="1" outlineLevel="1">
      <c r="A183" s="737" t="s">
        <v>2741</v>
      </c>
      <c r="B183" s="324" t="s">
        <v>2771</v>
      </c>
      <c r="C183" s="325">
        <v>2</v>
      </c>
      <c r="D183" s="326"/>
      <c r="E183" s="327"/>
      <c r="F183" s="867"/>
      <c r="G183" s="867"/>
      <c r="H183" s="881"/>
      <c r="I183" s="881"/>
    </row>
    <row r="184" spans="1:9" s="134" customFormat="1" hidden="1" outlineLevel="1">
      <c r="A184" s="323" t="s">
        <v>2752</v>
      </c>
      <c r="B184" s="324" t="s">
        <v>2772</v>
      </c>
      <c r="C184" s="325">
        <v>2.5</v>
      </c>
      <c r="D184" s="326"/>
      <c r="E184" s="327"/>
      <c r="F184" s="867"/>
      <c r="G184" s="867"/>
      <c r="H184" s="881"/>
      <c r="I184" s="881"/>
    </row>
    <row r="185" spans="1:9" s="134" customFormat="1" ht="25.5" hidden="1" outlineLevel="1">
      <c r="A185" s="323" t="s">
        <v>2754</v>
      </c>
      <c r="B185" s="324" t="s">
        <v>2773</v>
      </c>
      <c r="C185" s="325">
        <v>6.75</v>
      </c>
      <c r="D185" s="326"/>
      <c r="E185" s="327"/>
      <c r="F185" s="867"/>
      <c r="G185" s="867"/>
      <c r="H185" s="881"/>
      <c r="I185" s="881"/>
    </row>
    <row r="186" spans="1:9" s="134" customFormat="1" hidden="1" outlineLevel="1">
      <c r="A186" s="323"/>
      <c r="B186" s="324"/>
      <c r="C186" s="325">
        <v>11.25</v>
      </c>
      <c r="D186" s="326"/>
      <c r="E186" s="327"/>
      <c r="F186" s="867"/>
      <c r="G186" s="867"/>
      <c r="H186" s="881"/>
      <c r="I186" s="881"/>
    </row>
    <row r="187" spans="1:9" s="134" customFormat="1" hidden="1" outlineLevel="1">
      <c r="A187" s="323"/>
      <c r="B187" s="324"/>
      <c r="C187" s="325"/>
      <c r="D187" s="326"/>
      <c r="E187" s="327"/>
      <c r="F187" s="867"/>
      <c r="G187" s="867"/>
      <c r="H187" s="881"/>
      <c r="I187" s="881"/>
    </row>
    <row r="188" spans="1:9" s="134" customFormat="1" hidden="1" outlineLevel="1">
      <c r="A188" s="323"/>
      <c r="B188" s="324" t="s">
        <v>2760</v>
      </c>
      <c r="C188" s="325"/>
      <c r="D188" s="326"/>
      <c r="E188" s="327"/>
      <c r="F188" s="867"/>
      <c r="G188" s="867"/>
      <c r="H188" s="881"/>
      <c r="I188" s="881"/>
    </row>
    <row r="189" spans="1:9" s="134" customFormat="1" hidden="1" outlineLevel="1">
      <c r="A189" s="737" t="s">
        <v>2774</v>
      </c>
      <c r="B189" s="324" t="s">
        <v>2775</v>
      </c>
      <c r="C189" s="325">
        <v>2.75</v>
      </c>
      <c r="D189" s="326"/>
      <c r="E189" s="327"/>
      <c r="F189" s="867"/>
      <c r="G189" s="867"/>
      <c r="H189" s="881"/>
      <c r="I189" s="881"/>
    </row>
    <row r="190" spans="1:9" s="134" customFormat="1" hidden="1" outlineLevel="1">
      <c r="A190" s="323" t="s">
        <v>2752</v>
      </c>
      <c r="B190" s="324" t="s">
        <v>2769</v>
      </c>
      <c r="C190" s="325">
        <v>5.2</v>
      </c>
      <c r="D190" s="326"/>
      <c r="E190" s="327"/>
      <c r="F190" s="867"/>
      <c r="G190" s="867"/>
      <c r="H190" s="881"/>
      <c r="I190" s="881"/>
    </row>
    <row r="191" spans="1:9" s="134" customFormat="1" ht="25.5" hidden="1" outlineLevel="1">
      <c r="A191" s="323" t="s">
        <v>2754</v>
      </c>
      <c r="B191" s="324" t="s">
        <v>2770</v>
      </c>
      <c r="C191" s="325">
        <v>10.130000000000001</v>
      </c>
      <c r="D191" s="326"/>
      <c r="E191" s="327"/>
      <c r="F191" s="867"/>
      <c r="G191" s="867"/>
      <c r="H191" s="881"/>
      <c r="I191" s="881"/>
    </row>
    <row r="192" spans="1:9" s="134" customFormat="1" hidden="1" outlineLevel="1">
      <c r="A192" s="323"/>
      <c r="B192" s="324"/>
      <c r="C192" s="325">
        <v>18.079999999999998</v>
      </c>
      <c r="D192" s="326"/>
      <c r="E192" s="327"/>
      <c r="F192" s="867"/>
      <c r="G192" s="867"/>
      <c r="H192" s="881"/>
      <c r="I192" s="881"/>
    </row>
    <row r="193" spans="1:9" s="134" customFormat="1" hidden="1" outlineLevel="1">
      <c r="A193" s="323"/>
      <c r="B193" s="324"/>
      <c r="C193" s="325"/>
      <c r="D193" s="326"/>
      <c r="E193" s="327"/>
      <c r="F193" s="867"/>
      <c r="G193" s="867"/>
      <c r="H193" s="881"/>
      <c r="I193" s="881"/>
    </row>
    <row r="194" spans="1:9" s="134" customFormat="1" hidden="1" outlineLevel="1">
      <c r="A194" s="323"/>
      <c r="B194" s="324" t="s">
        <v>2762</v>
      </c>
      <c r="C194" s="325"/>
      <c r="D194" s="326"/>
      <c r="E194" s="327"/>
      <c r="F194" s="867"/>
      <c r="G194" s="867"/>
      <c r="H194" s="881"/>
      <c r="I194" s="881"/>
    </row>
    <row r="195" spans="1:9" s="134" customFormat="1" hidden="1" outlineLevel="1">
      <c r="A195" s="737" t="s">
        <v>2774</v>
      </c>
      <c r="B195" s="324" t="s">
        <v>2776</v>
      </c>
      <c r="C195" s="325">
        <v>3.3</v>
      </c>
      <c r="D195" s="326"/>
      <c r="E195" s="327"/>
      <c r="F195" s="867"/>
      <c r="G195" s="867"/>
      <c r="H195" s="881"/>
      <c r="I195" s="881"/>
    </row>
    <row r="196" spans="1:9" s="134" customFormat="1" hidden="1" outlineLevel="1">
      <c r="A196" s="323" t="s">
        <v>2752</v>
      </c>
      <c r="B196" s="324" t="s">
        <v>2777</v>
      </c>
      <c r="C196" s="325">
        <v>6.24</v>
      </c>
      <c r="D196" s="326"/>
      <c r="E196" s="327"/>
      <c r="F196" s="867"/>
      <c r="G196" s="867"/>
      <c r="H196" s="881"/>
      <c r="I196" s="881"/>
    </row>
    <row r="197" spans="1:9" s="134" customFormat="1" ht="25.5" hidden="1" outlineLevel="1">
      <c r="A197" s="323" t="s">
        <v>2754</v>
      </c>
      <c r="B197" s="324" t="s">
        <v>2778</v>
      </c>
      <c r="C197" s="325">
        <v>12.44</v>
      </c>
      <c r="D197" s="326"/>
      <c r="E197" s="327"/>
      <c r="F197" s="867"/>
      <c r="G197" s="867"/>
      <c r="H197" s="881"/>
      <c r="I197" s="881"/>
    </row>
    <row r="198" spans="1:9" s="134" customFormat="1" hidden="1" outlineLevel="1">
      <c r="A198" s="323"/>
      <c r="B198" s="324"/>
      <c r="C198" s="325">
        <v>21.98</v>
      </c>
      <c r="D198" s="326"/>
      <c r="E198" s="327"/>
      <c r="F198" s="867"/>
      <c r="G198" s="867"/>
      <c r="H198" s="881"/>
      <c r="I198" s="881"/>
    </row>
    <row r="199" spans="1:9" s="134" customFormat="1" hidden="1" outlineLevel="1">
      <c r="A199" s="323"/>
      <c r="B199" s="324"/>
      <c r="C199" s="325"/>
      <c r="D199" s="326"/>
      <c r="E199" s="327"/>
      <c r="F199" s="867"/>
      <c r="G199" s="867"/>
      <c r="H199" s="881"/>
      <c r="I199" s="881"/>
    </row>
    <row r="200" spans="1:9" collapsed="1">
      <c r="A200" s="306"/>
      <c r="B200" s="308"/>
      <c r="C200" s="309"/>
      <c r="D200" s="304"/>
      <c r="E200" s="301" t="str">
        <f>IF(OR(ISBLANK(C200),ISBLANK(D200))," ",KOLIC*CENA)</f>
        <v xml:space="preserve"> </v>
      </c>
      <c r="F200" s="864"/>
      <c r="G200" s="864"/>
      <c r="H200" s="878"/>
      <c r="I200" s="878"/>
    </row>
    <row r="201" spans="1:9" s="76" customFormat="1" ht="25.5">
      <c r="A201" s="388"/>
      <c r="B201" s="287" t="s">
        <v>2779</v>
      </c>
      <c r="C201" s="300"/>
      <c r="D201" s="300"/>
      <c r="E201" s="301"/>
      <c r="F201" s="862"/>
      <c r="G201" s="862"/>
      <c r="H201" s="876"/>
      <c r="I201" s="876"/>
    </row>
    <row r="202" spans="1:9" s="14" customFormat="1" ht="66" customHeight="1">
      <c r="A202" s="388"/>
      <c r="B202" s="792" t="s">
        <v>2780</v>
      </c>
      <c r="C202" s="299"/>
      <c r="D202" s="300"/>
      <c r="E202" s="301"/>
      <c r="F202" s="868"/>
      <c r="G202" s="868"/>
      <c r="H202" s="882"/>
      <c r="I202" s="882"/>
    </row>
    <row r="203" spans="1:9" ht="117" customHeight="1">
      <c r="A203" s="330" t="s">
        <v>70</v>
      </c>
      <c r="B203" s="311" t="s">
        <v>2781</v>
      </c>
      <c r="C203" s="304"/>
      <c r="D203" s="304"/>
      <c r="E203" s="305"/>
      <c r="F203" s="864"/>
      <c r="G203" s="864"/>
      <c r="H203" s="878"/>
      <c r="I203" s="878"/>
    </row>
    <row r="204" spans="1:9" ht="119.25" customHeight="1">
      <c r="A204" s="330"/>
      <c r="B204" s="311" t="s">
        <v>2782</v>
      </c>
      <c r="C204" s="304"/>
      <c r="D204" s="304"/>
      <c r="E204" s="305"/>
      <c r="F204" s="864"/>
      <c r="G204" s="864"/>
      <c r="H204" s="878"/>
      <c r="I204" s="878"/>
    </row>
    <row r="205" spans="1:9" ht="194.25" customHeight="1">
      <c r="A205" s="370"/>
      <c r="B205" s="311" t="s">
        <v>2783</v>
      </c>
      <c r="C205" s="304"/>
      <c r="D205" s="304"/>
      <c r="E205" s="305"/>
      <c r="F205" s="864"/>
      <c r="G205" s="864"/>
      <c r="H205" s="878"/>
      <c r="I205" s="878"/>
    </row>
    <row r="206" spans="1:9" ht="25.5">
      <c r="A206" s="370"/>
      <c r="B206" s="311" t="s">
        <v>2784</v>
      </c>
      <c r="C206" s="304"/>
      <c r="D206" s="304"/>
      <c r="E206" s="305"/>
      <c r="F206" s="864"/>
      <c r="G206" s="864"/>
      <c r="H206" s="878"/>
      <c r="I206" s="878"/>
    </row>
    <row r="207" spans="1:9" ht="25.5">
      <c r="A207" s="370"/>
      <c r="B207" s="311" t="s">
        <v>2785</v>
      </c>
      <c r="C207" s="304"/>
      <c r="D207" s="304"/>
      <c r="E207" s="305"/>
      <c r="F207" s="864"/>
      <c r="G207" s="864"/>
      <c r="H207" s="878"/>
      <c r="I207" s="878"/>
    </row>
    <row r="208" spans="1:9">
      <c r="A208" s="276"/>
      <c r="B208" s="308" t="s">
        <v>2786</v>
      </c>
      <c r="C208" s="309">
        <v>4920</v>
      </c>
      <c r="D208" s="1303"/>
      <c r="E208" s="305" t="str">
        <f>IF(OR(ISBLANK(C208),ISBLANK(D208))," ",KOLIC*CENA)</f>
        <v xml:space="preserve"> </v>
      </c>
      <c r="F208" s="863"/>
      <c r="G208" s="863">
        <f>D208*F208</f>
        <v>0</v>
      </c>
      <c r="H208" s="935">
        <v>4920</v>
      </c>
      <c r="I208" s="877">
        <f>D208*H208</f>
        <v>0</v>
      </c>
    </row>
    <row r="209" spans="1:9">
      <c r="A209" s="276"/>
      <c r="B209" s="308" t="s">
        <v>2787</v>
      </c>
      <c r="C209" s="309">
        <v>3280</v>
      </c>
      <c r="D209" s="1292">
        <f>D208</f>
        <v>0</v>
      </c>
      <c r="E209" s="305">
        <f>IF(OR(ISBLANK(C209),ISBLANK(D209))," ",KOLIC*CENA)</f>
        <v>0</v>
      </c>
      <c r="F209" s="863"/>
      <c r="G209" s="863">
        <f>D209*F209</f>
        <v>0</v>
      </c>
      <c r="H209" s="935">
        <v>3280</v>
      </c>
      <c r="I209" s="877">
        <f>D209*H209</f>
        <v>0</v>
      </c>
    </row>
    <row r="210" spans="1:9">
      <c r="A210" s="276"/>
      <c r="B210" s="308" t="s">
        <v>2788</v>
      </c>
      <c r="C210" s="309">
        <v>4920</v>
      </c>
      <c r="D210" s="1292">
        <f>D208</f>
        <v>0</v>
      </c>
      <c r="E210" s="305">
        <f>IF(OR(ISBLANK(C210),ISBLANK(D210))," ",KOLIC*CENA)</f>
        <v>0</v>
      </c>
      <c r="F210" s="863"/>
      <c r="G210" s="863">
        <f>D210*F210</f>
        <v>0</v>
      </c>
      <c r="H210" s="935">
        <v>4920</v>
      </c>
      <c r="I210" s="877">
        <f>D210*H210</f>
        <v>0</v>
      </c>
    </row>
    <row r="211" spans="1:9" ht="13.5" thickBot="1">
      <c r="A211" s="276"/>
      <c r="B211" s="406" t="s">
        <v>2789</v>
      </c>
      <c r="C211" s="407">
        <v>6150</v>
      </c>
      <c r="D211" s="1293">
        <f>D208</f>
        <v>0</v>
      </c>
      <c r="E211" s="409">
        <f>IF(OR(ISBLANK(C211),ISBLANK(D211))," ",KOLIC*CENA)</f>
        <v>0</v>
      </c>
      <c r="F211" s="921"/>
      <c r="G211" s="921">
        <f>D211*F211</f>
        <v>0</v>
      </c>
      <c r="H211" s="936">
        <v>6150</v>
      </c>
      <c r="I211" s="937">
        <f>D211*H211</f>
        <v>0</v>
      </c>
    </row>
    <row r="212" spans="1:9" ht="13.5" thickTop="1">
      <c r="A212" s="276"/>
      <c r="B212" s="403" t="s">
        <v>263</v>
      </c>
      <c r="C212" s="793">
        <f>SUM(C208:C211)</f>
        <v>19270</v>
      </c>
      <c r="D212" s="390"/>
      <c r="E212" s="405"/>
      <c r="F212" s="922"/>
      <c r="G212" s="922"/>
      <c r="H212" s="938"/>
      <c r="I212" s="938"/>
    </row>
    <row r="213" spans="1:9">
      <c r="A213" s="276"/>
      <c r="B213" s="309"/>
      <c r="C213" s="300"/>
      <c r="D213" s="304"/>
      <c r="E213" s="305"/>
      <c r="F213" s="864"/>
      <c r="G213" s="864"/>
      <c r="H213" s="878"/>
      <c r="I213" s="878"/>
    </row>
    <row r="214" spans="1:9" s="134" customFormat="1" hidden="1" outlineLevel="1">
      <c r="A214" s="323"/>
      <c r="B214" s="324" t="s">
        <v>2790</v>
      </c>
      <c r="C214" s="325"/>
      <c r="D214" s="326"/>
      <c r="E214" s="327"/>
      <c r="F214" s="867"/>
      <c r="G214" s="867"/>
      <c r="H214" s="881"/>
      <c r="I214" s="881"/>
    </row>
    <row r="215" spans="1:9" s="134" customFormat="1" hidden="1" outlineLevel="1">
      <c r="A215" s="323"/>
      <c r="B215" s="324" t="s">
        <v>2740</v>
      </c>
      <c r="C215" s="325"/>
      <c r="D215" s="326"/>
      <c r="E215" s="327"/>
      <c r="F215" s="867"/>
      <c r="G215" s="867"/>
      <c r="H215" s="881"/>
      <c r="I215" s="881"/>
    </row>
    <row r="216" spans="1:9" s="134" customFormat="1" hidden="1" outlineLevel="1">
      <c r="A216" s="323"/>
      <c r="B216" s="324" t="s">
        <v>2791</v>
      </c>
      <c r="C216" s="325"/>
      <c r="D216" s="326"/>
      <c r="E216" s="327"/>
      <c r="F216" s="867"/>
      <c r="G216" s="867"/>
      <c r="H216" s="881"/>
      <c r="I216" s="881"/>
    </row>
    <row r="217" spans="1:9" s="134" customFormat="1" hidden="1" outlineLevel="1">
      <c r="A217" s="737" t="s">
        <v>2792</v>
      </c>
      <c r="B217" s="324" t="s">
        <v>2793</v>
      </c>
      <c r="C217" s="325">
        <v>4536</v>
      </c>
      <c r="D217" s="326"/>
      <c r="E217" s="327"/>
      <c r="F217" s="867"/>
      <c r="G217" s="867"/>
      <c r="H217" s="881"/>
      <c r="I217" s="881"/>
    </row>
    <row r="218" spans="1:9" s="134" customFormat="1" hidden="1" outlineLevel="1">
      <c r="A218" s="737"/>
      <c r="B218" s="324" t="s">
        <v>2794</v>
      </c>
      <c r="C218" s="325">
        <v>4686.5</v>
      </c>
      <c r="D218" s="326"/>
      <c r="E218" s="327"/>
      <c r="F218" s="867"/>
      <c r="G218" s="867"/>
      <c r="H218" s="881"/>
      <c r="I218" s="881"/>
    </row>
    <row r="219" spans="1:9" s="134" customFormat="1" hidden="1" outlineLevel="1">
      <c r="A219" s="737"/>
      <c r="B219" s="324"/>
      <c r="C219" s="325"/>
      <c r="D219" s="326"/>
      <c r="E219" s="327"/>
      <c r="F219" s="867"/>
      <c r="G219" s="867"/>
      <c r="H219" s="881"/>
      <c r="I219" s="881"/>
    </row>
    <row r="220" spans="1:9" s="134" customFormat="1" hidden="1" outlineLevel="1">
      <c r="A220" s="323"/>
      <c r="B220" s="324" t="s">
        <v>2756</v>
      </c>
      <c r="C220" s="325"/>
      <c r="D220" s="326"/>
      <c r="E220" s="327"/>
      <c r="F220" s="867"/>
      <c r="G220" s="867"/>
      <c r="H220" s="881"/>
      <c r="I220" s="881"/>
    </row>
    <row r="221" spans="1:9" s="134" customFormat="1" hidden="1" outlineLevel="1">
      <c r="A221" s="323" t="s">
        <v>2754</v>
      </c>
      <c r="B221" s="324" t="s">
        <v>2795</v>
      </c>
      <c r="C221" s="325">
        <v>3014.12</v>
      </c>
      <c r="D221" s="326"/>
      <c r="E221" s="327"/>
      <c r="F221" s="867"/>
      <c r="G221" s="867"/>
      <c r="H221" s="881"/>
      <c r="I221" s="881"/>
    </row>
    <row r="222" spans="1:9" s="134" customFormat="1" hidden="1" outlineLevel="1">
      <c r="A222" s="737"/>
      <c r="B222" s="324" t="s">
        <v>2796</v>
      </c>
      <c r="C222" s="325">
        <v>3105.45</v>
      </c>
      <c r="D222" s="326"/>
      <c r="E222" s="327"/>
      <c r="F222" s="867"/>
      <c r="G222" s="867"/>
      <c r="H222" s="881"/>
      <c r="I222" s="881"/>
    </row>
    <row r="223" spans="1:9" s="134" customFormat="1" hidden="1" outlineLevel="1">
      <c r="A223" s="737"/>
      <c r="B223" s="324"/>
      <c r="C223" s="325"/>
      <c r="D223" s="326"/>
      <c r="E223" s="327"/>
      <c r="F223" s="867"/>
      <c r="G223" s="867"/>
      <c r="H223" s="881"/>
      <c r="I223" s="881"/>
    </row>
    <row r="224" spans="1:9" s="134" customFormat="1" hidden="1" outlineLevel="1">
      <c r="A224" s="323"/>
      <c r="B224" s="324" t="s">
        <v>2760</v>
      </c>
      <c r="C224" s="325"/>
      <c r="D224" s="326"/>
      <c r="E224" s="327"/>
      <c r="F224" s="867"/>
      <c r="G224" s="867"/>
      <c r="H224" s="881"/>
      <c r="I224" s="881"/>
    </row>
    <row r="225" spans="1:9" s="134" customFormat="1" hidden="1" outlineLevel="1">
      <c r="A225" s="323"/>
      <c r="B225" s="324" t="s">
        <v>2797</v>
      </c>
      <c r="C225" s="325">
        <v>18.079999999999998</v>
      </c>
      <c r="D225" s="326"/>
      <c r="E225" s="327"/>
      <c r="F225" s="867"/>
      <c r="G225" s="867"/>
      <c r="H225" s="881"/>
      <c r="I225" s="881"/>
    </row>
    <row r="226" spans="1:9" s="134" customFormat="1" hidden="1" outlineLevel="1">
      <c r="A226" s="323"/>
      <c r="B226" s="324"/>
      <c r="C226" s="325"/>
      <c r="D226" s="326"/>
      <c r="E226" s="327"/>
      <c r="F226" s="867"/>
      <c r="G226" s="867"/>
      <c r="H226" s="881"/>
      <c r="I226" s="881"/>
    </row>
    <row r="227" spans="1:9" s="134" customFormat="1" hidden="1" outlineLevel="1">
      <c r="A227" s="323"/>
      <c r="B227" s="324" t="s">
        <v>2762</v>
      </c>
      <c r="C227" s="325"/>
      <c r="D227" s="326"/>
      <c r="E227" s="327"/>
      <c r="F227" s="867"/>
      <c r="G227" s="867"/>
      <c r="H227" s="881"/>
      <c r="I227" s="881"/>
    </row>
    <row r="228" spans="1:9" s="134" customFormat="1" hidden="1" outlineLevel="1">
      <c r="A228" s="737" t="s">
        <v>2792</v>
      </c>
      <c r="B228" s="324" t="s">
        <v>2798</v>
      </c>
      <c r="C228" s="325">
        <v>5739.6</v>
      </c>
      <c r="D228" s="326"/>
      <c r="E228" s="327"/>
      <c r="F228" s="867"/>
      <c r="G228" s="867"/>
      <c r="H228" s="881"/>
      <c r="I228" s="881"/>
    </row>
    <row r="229" spans="1:9" s="134" customFormat="1" hidden="1" outlineLevel="1">
      <c r="A229" s="737"/>
      <c r="B229" s="324" t="s">
        <v>2799</v>
      </c>
      <c r="C229" s="325">
        <v>5922.5</v>
      </c>
      <c r="D229" s="326"/>
      <c r="E229" s="327"/>
      <c r="F229" s="867"/>
      <c r="G229" s="867"/>
      <c r="H229" s="881"/>
      <c r="I229" s="881"/>
    </row>
    <row r="230" spans="1:9" s="134" customFormat="1" hidden="1" outlineLevel="1">
      <c r="A230" s="737"/>
      <c r="B230" s="324"/>
      <c r="C230" s="325"/>
      <c r="D230" s="326"/>
      <c r="E230" s="327"/>
      <c r="F230" s="867"/>
      <c r="G230" s="867"/>
      <c r="H230" s="881"/>
      <c r="I230" s="881"/>
    </row>
    <row r="231" spans="1:9" s="134" customFormat="1" hidden="1" outlineLevel="1">
      <c r="A231" s="737" t="s">
        <v>2800</v>
      </c>
      <c r="B231" s="324" t="s">
        <v>2801</v>
      </c>
      <c r="C231" s="325"/>
      <c r="D231" s="326"/>
      <c r="E231" s="327"/>
      <c r="F231" s="867"/>
      <c r="G231" s="867"/>
      <c r="H231" s="881"/>
      <c r="I231" s="881"/>
    </row>
    <row r="232" spans="1:9" s="134" customFormat="1" hidden="1" outlineLevel="1">
      <c r="A232" s="737"/>
      <c r="B232" s="324" t="s">
        <v>2802</v>
      </c>
      <c r="C232" s="325"/>
      <c r="D232" s="326"/>
      <c r="E232" s="327"/>
      <c r="F232" s="867"/>
      <c r="G232" s="867"/>
      <c r="H232" s="881"/>
      <c r="I232" s="881"/>
    </row>
    <row r="233" spans="1:9" s="134" customFormat="1" hidden="1" outlineLevel="1">
      <c r="A233" s="737"/>
      <c r="B233" s="324"/>
      <c r="C233" s="325"/>
      <c r="D233" s="326"/>
      <c r="E233" s="327"/>
      <c r="F233" s="867"/>
      <c r="G233" s="867"/>
      <c r="H233" s="881"/>
      <c r="I233" s="881"/>
    </row>
    <row r="234" spans="1:9" s="134" customFormat="1" hidden="1" outlineLevel="1">
      <c r="A234" s="328"/>
      <c r="B234" s="324" t="s">
        <v>2803</v>
      </c>
      <c r="C234" s="325">
        <v>218.32</v>
      </c>
      <c r="D234" s="326"/>
      <c r="E234" s="327"/>
      <c r="F234" s="867"/>
      <c r="G234" s="867"/>
      <c r="H234" s="881"/>
      <c r="I234" s="881"/>
    </row>
    <row r="235" spans="1:9" s="134" customFormat="1" hidden="1" outlineLevel="1">
      <c r="A235" s="328" t="s">
        <v>2804</v>
      </c>
      <c r="B235" s="324" t="s">
        <v>2805</v>
      </c>
      <c r="C235" s="325">
        <v>19257</v>
      </c>
      <c r="D235" s="326"/>
      <c r="E235" s="327"/>
      <c r="F235" s="867"/>
      <c r="G235" s="867"/>
      <c r="H235" s="881"/>
      <c r="I235" s="881"/>
    </row>
    <row r="236" spans="1:9" s="134" customFormat="1" hidden="1" outlineLevel="1">
      <c r="A236" s="328"/>
      <c r="B236" s="324"/>
      <c r="C236" s="325"/>
      <c r="D236" s="326"/>
      <c r="E236" s="327"/>
      <c r="F236" s="867"/>
      <c r="G236" s="867"/>
      <c r="H236" s="881"/>
      <c r="I236" s="881"/>
    </row>
    <row r="237" spans="1:9" s="134" customFormat="1" hidden="1" outlineLevel="1">
      <c r="A237" s="328" t="s">
        <v>2806</v>
      </c>
      <c r="B237" s="324" t="s">
        <v>2807</v>
      </c>
      <c r="C237" s="325">
        <v>204.89</v>
      </c>
      <c r="D237" s="326"/>
      <c r="E237" s="327"/>
      <c r="F237" s="867"/>
      <c r="G237" s="867"/>
      <c r="H237" s="881"/>
      <c r="I237" s="881"/>
    </row>
    <row r="238" spans="1:9" s="134" customFormat="1" hidden="1" outlineLevel="1">
      <c r="A238" s="328"/>
      <c r="B238" s="324"/>
      <c r="C238" s="325"/>
      <c r="D238" s="326"/>
      <c r="E238" s="327"/>
      <c r="F238" s="867"/>
      <c r="G238" s="867"/>
      <c r="H238" s="881"/>
      <c r="I238" s="881"/>
    </row>
    <row r="239" spans="1:9" s="134" customFormat="1" hidden="1" outlineLevel="1">
      <c r="A239" s="737" t="s">
        <v>2808</v>
      </c>
      <c r="B239" s="324" t="s">
        <v>2809</v>
      </c>
      <c r="C239" s="325">
        <v>4920</v>
      </c>
      <c r="D239" s="326"/>
      <c r="E239" s="327"/>
      <c r="F239" s="867"/>
      <c r="G239" s="867"/>
      <c r="H239" s="881"/>
      <c r="I239" s="881"/>
    </row>
    <row r="240" spans="1:9" s="134" customFormat="1" hidden="1" outlineLevel="1">
      <c r="A240" s="737" t="s">
        <v>575</v>
      </c>
      <c r="B240" s="324" t="s">
        <v>2810</v>
      </c>
      <c r="C240" s="325">
        <v>3280</v>
      </c>
      <c r="D240" s="326"/>
      <c r="E240" s="327"/>
      <c r="F240" s="867"/>
      <c r="G240" s="867"/>
      <c r="H240" s="881"/>
      <c r="I240" s="881"/>
    </row>
    <row r="241" spans="1:9" s="134" customFormat="1" hidden="1" outlineLevel="1">
      <c r="A241" s="737" t="s">
        <v>2811</v>
      </c>
      <c r="B241" s="324" t="s">
        <v>2809</v>
      </c>
      <c r="C241" s="325">
        <v>4920</v>
      </c>
      <c r="D241" s="326"/>
      <c r="E241" s="327"/>
      <c r="F241" s="867"/>
      <c r="G241" s="867"/>
      <c r="H241" s="881"/>
      <c r="I241" s="881"/>
    </row>
    <row r="242" spans="1:9" s="134" customFormat="1" hidden="1" outlineLevel="1">
      <c r="A242" s="737" t="s">
        <v>2812</v>
      </c>
      <c r="B242" s="324" t="s">
        <v>2813</v>
      </c>
      <c r="C242" s="325">
        <v>6150</v>
      </c>
      <c r="D242" s="326"/>
      <c r="E242" s="327"/>
      <c r="F242" s="867"/>
      <c r="G242" s="867"/>
      <c r="H242" s="881"/>
      <c r="I242" s="881"/>
    </row>
    <row r="243" spans="1:9" s="134" customFormat="1" hidden="1" outlineLevel="1">
      <c r="A243" s="737"/>
      <c r="B243" s="324"/>
      <c r="C243" s="325"/>
      <c r="D243" s="326"/>
      <c r="E243" s="327"/>
      <c r="F243" s="867"/>
      <c r="G243" s="867"/>
      <c r="H243" s="881"/>
      <c r="I243" s="881"/>
    </row>
    <row r="244" spans="1:9" s="134" customFormat="1" hidden="1" outlineLevel="1">
      <c r="A244" s="737"/>
      <c r="B244" s="324"/>
      <c r="C244" s="325"/>
      <c r="D244" s="326"/>
      <c r="E244" s="327"/>
      <c r="F244" s="867"/>
      <c r="G244" s="867"/>
      <c r="H244" s="881"/>
      <c r="I244" s="881"/>
    </row>
    <row r="245" spans="1:9" s="134" customFormat="1" hidden="1" outlineLevel="1">
      <c r="A245" s="323"/>
      <c r="B245" s="324"/>
      <c r="C245" s="325"/>
      <c r="D245" s="326"/>
      <c r="E245" s="327"/>
      <c r="F245" s="867"/>
      <c r="G245" s="867"/>
      <c r="H245" s="881"/>
      <c r="I245" s="881"/>
    </row>
    <row r="246" spans="1:9" collapsed="1">
      <c r="A246" s="276"/>
      <c r="B246" s="308"/>
      <c r="C246" s="300"/>
      <c r="D246" s="304"/>
      <c r="E246" s="301" t="str">
        <f>IF(OR(ISBLANK(C246),ISBLANK(D246))," ",KOLIC*CENA)</f>
        <v xml:space="preserve"> </v>
      </c>
      <c r="F246" s="864"/>
      <c r="G246" s="864"/>
      <c r="H246" s="878"/>
      <c r="I246" s="878"/>
    </row>
    <row r="247" spans="1:9" s="76" customFormat="1">
      <c r="A247" s="388"/>
      <c r="B247" s="287" t="s">
        <v>2814</v>
      </c>
      <c r="C247" s="300"/>
      <c r="D247" s="300"/>
      <c r="E247" s="301"/>
      <c r="F247" s="862"/>
      <c r="G247" s="862"/>
      <c r="H247" s="876"/>
      <c r="I247" s="876"/>
    </row>
    <row r="248" spans="1:9" s="14" customFormat="1" ht="83.25" customHeight="1">
      <c r="A248" s="388"/>
      <c r="B248" s="792" t="s">
        <v>2815</v>
      </c>
      <c r="C248" s="299"/>
      <c r="D248" s="300"/>
      <c r="E248" s="301"/>
      <c r="F248" s="868"/>
      <c r="G248" s="868"/>
      <c r="H248" s="882"/>
      <c r="I248" s="882"/>
    </row>
    <row r="249" spans="1:9" ht="117" customHeight="1">
      <c r="A249" s="330" t="s">
        <v>71</v>
      </c>
      <c r="B249" s="311" t="s">
        <v>2816</v>
      </c>
      <c r="C249" s="304"/>
      <c r="D249" s="304"/>
      <c r="E249" s="305"/>
      <c r="F249" s="864"/>
      <c r="G249" s="864"/>
      <c r="H249" s="878"/>
      <c r="I249" s="878"/>
    </row>
    <row r="250" spans="1:9" ht="155.25" customHeight="1">
      <c r="A250" s="330"/>
      <c r="B250" s="311" t="s">
        <v>2817</v>
      </c>
      <c r="C250" s="304"/>
      <c r="D250" s="304"/>
      <c r="E250" s="305"/>
      <c r="F250" s="864"/>
      <c r="G250" s="864"/>
      <c r="H250" s="878"/>
      <c r="I250" s="878"/>
    </row>
    <row r="251" spans="1:9" ht="42.75" customHeight="1">
      <c r="A251" s="330"/>
      <c r="B251" s="311" t="s">
        <v>2818</v>
      </c>
      <c r="C251" s="304"/>
      <c r="D251" s="304"/>
      <c r="E251" s="305"/>
      <c r="F251" s="864"/>
      <c r="G251" s="864"/>
      <c r="H251" s="878"/>
      <c r="I251" s="878"/>
    </row>
    <row r="252" spans="1:9" ht="194.25" customHeight="1">
      <c r="A252" s="370"/>
      <c r="B252" s="311" t="s">
        <v>2783</v>
      </c>
      <c r="C252" s="304"/>
      <c r="D252" s="304"/>
      <c r="E252" s="305"/>
      <c r="F252" s="864"/>
      <c r="G252" s="864"/>
      <c r="H252" s="878"/>
      <c r="I252" s="878"/>
    </row>
    <row r="253" spans="1:9" ht="25.5">
      <c r="A253" s="370"/>
      <c r="B253" s="311" t="s">
        <v>2784</v>
      </c>
      <c r="C253" s="304"/>
      <c r="D253" s="304"/>
      <c r="E253" s="305"/>
      <c r="F253" s="864"/>
      <c r="G253" s="864"/>
      <c r="H253" s="878"/>
      <c r="I253" s="878"/>
    </row>
    <row r="254" spans="1:9">
      <c r="A254" s="370"/>
      <c r="B254" s="311"/>
      <c r="C254" s="304"/>
      <c r="D254" s="304"/>
      <c r="E254" s="305"/>
      <c r="F254" s="864"/>
      <c r="G254" s="864"/>
      <c r="H254" s="878"/>
      <c r="I254" s="878"/>
    </row>
    <row r="255" spans="1:9" ht="102">
      <c r="A255" s="330" t="s">
        <v>67</v>
      </c>
      <c r="B255" s="311" t="s">
        <v>2819</v>
      </c>
      <c r="C255" s="304"/>
      <c r="D255" s="304"/>
      <c r="E255" s="305"/>
      <c r="F255" s="864"/>
      <c r="G255" s="864"/>
      <c r="H255" s="878"/>
      <c r="I255" s="878"/>
    </row>
    <row r="256" spans="1:9">
      <c r="A256" s="276"/>
      <c r="B256" s="308" t="s">
        <v>2701</v>
      </c>
      <c r="C256" s="309">
        <v>0</v>
      </c>
      <c r="D256" s="1303"/>
      <c r="E256" s="305" t="str">
        <f>IF(OR(ISBLANK(C256),ISBLANK(D256))," ",KOLIC*CENA)</f>
        <v xml:space="preserve"> </v>
      </c>
      <c r="F256" s="863"/>
      <c r="G256" s="863">
        <f>D256*F256</f>
        <v>0</v>
      </c>
      <c r="H256" s="935">
        <v>0</v>
      </c>
      <c r="I256" s="877">
        <f>D256*H256</f>
        <v>0</v>
      </c>
    </row>
    <row r="257" spans="1:9">
      <c r="A257" s="276"/>
      <c r="B257" s="308" t="s">
        <v>2702</v>
      </c>
      <c r="C257" s="309">
        <v>8</v>
      </c>
      <c r="D257" s="1292">
        <f>D256</f>
        <v>0</v>
      </c>
      <c r="E257" s="305">
        <f>IF(OR(ISBLANK(C257),ISBLANK(D257))," ",KOLIC*CENA)</f>
        <v>0</v>
      </c>
      <c r="F257" s="863"/>
      <c r="G257" s="863">
        <f>D257*F257</f>
        <v>0</v>
      </c>
      <c r="H257" s="935">
        <v>8</v>
      </c>
      <c r="I257" s="877">
        <f>D257*H257</f>
        <v>0</v>
      </c>
    </row>
    <row r="258" spans="1:9">
      <c r="A258" s="276"/>
      <c r="B258" s="308" t="s">
        <v>2703</v>
      </c>
      <c r="C258" s="309">
        <v>0</v>
      </c>
      <c r="D258" s="1292">
        <f>D256</f>
        <v>0</v>
      </c>
      <c r="E258" s="305">
        <f>IF(OR(ISBLANK(C258),ISBLANK(D258))," ",KOLIC*CENA)</f>
        <v>0</v>
      </c>
      <c r="F258" s="863"/>
      <c r="G258" s="863">
        <f>D258*F258</f>
        <v>0</v>
      </c>
      <c r="H258" s="935">
        <v>0</v>
      </c>
      <c r="I258" s="877">
        <f>D258*H258</f>
        <v>0</v>
      </c>
    </row>
    <row r="259" spans="1:9" ht="13.5" thickBot="1">
      <c r="A259" s="276"/>
      <c r="B259" s="406" t="s">
        <v>2704</v>
      </c>
      <c r="C259" s="407">
        <v>12</v>
      </c>
      <c r="D259" s="1293">
        <f>D256</f>
        <v>0</v>
      </c>
      <c r="E259" s="409">
        <f>IF(OR(ISBLANK(C259),ISBLANK(D259))," ",KOLIC*CENA)</f>
        <v>0</v>
      </c>
      <c r="F259" s="921"/>
      <c r="G259" s="921">
        <f>D259*F259</f>
        <v>0</v>
      </c>
      <c r="H259" s="936">
        <v>12</v>
      </c>
      <c r="I259" s="937">
        <f>D259*H259</f>
        <v>0</v>
      </c>
    </row>
    <row r="260" spans="1:9" ht="13.5" thickTop="1">
      <c r="A260" s="276"/>
      <c r="B260" s="403" t="s">
        <v>199</v>
      </c>
      <c r="C260" s="404">
        <f>SUM(C256:C259)</f>
        <v>20</v>
      </c>
      <c r="D260" s="390"/>
      <c r="E260" s="405"/>
      <c r="F260" s="922"/>
      <c r="G260" s="922"/>
      <c r="H260" s="938"/>
      <c r="I260" s="938"/>
    </row>
    <row r="261" spans="1:9">
      <c r="A261" s="276"/>
      <c r="B261" s="309"/>
      <c r="C261" s="300"/>
      <c r="D261" s="304"/>
      <c r="E261" s="305"/>
      <c r="F261" s="864"/>
      <c r="G261" s="864"/>
      <c r="H261" s="878"/>
      <c r="I261" s="878"/>
    </row>
    <row r="262" spans="1:9" ht="102">
      <c r="A262" s="330" t="s">
        <v>68</v>
      </c>
      <c r="B262" s="311" t="s">
        <v>2820</v>
      </c>
      <c r="C262" s="304"/>
      <c r="D262" s="304"/>
      <c r="E262" s="305"/>
      <c r="F262" s="864"/>
      <c r="G262" s="864"/>
      <c r="H262" s="878"/>
      <c r="I262" s="878"/>
    </row>
    <row r="263" spans="1:9">
      <c r="A263" s="276"/>
      <c r="B263" s="308" t="s">
        <v>2786</v>
      </c>
      <c r="C263" s="309">
        <v>0</v>
      </c>
      <c r="D263" s="1303"/>
      <c r="E263" s="305" t="str">
        <f>IF(OR(ISBLANK(C263),ISBLANK(D263))," ",KOLIC*CENA)</f>
        <v xml:space="preserve"> </v>
      </c>
      <c r="F263" s="863"/>
      <c r="G263" s="863">
        <f>D263*F263</f>
        <v>0</v>
      </c>
      <c r="H263" s="935">
        <v>0</v>
      </c>
      <c r="I263" s="877">
        <f>D263*H263</f>
        <v>0</v>
      </c>
    </row>
    <row r="264" spans="1:9">
      <c r="A264" s="276"/>
      <c r="B264" s="308" t="s">
        <v>2787</v>
      </c>
      <c r="C264" s="309">
        <v>545</v>
      </c>
      <c r="D264" s="1292">
        <f>D263</f>
        <v>0</v>
      </c>
      <c r="E264" s="305">
        <f>IF(OR(ISBLANK(C264),ISBLANK(D264))," ",KOLIC*CENA)</f>
        <v>0</v>
      </c>
      <c r="F264" s="863"/>
      <c r="G264" s="863">
        <f>D264*F264</f>
        <v>0</v>
      </c>
      <c r="H264" s="935">
        <v>545</v>
      </c>
      <c r="I264" s="877">
        <f>D264*H264</f>
        <v>0</v>
      </c>
    </row>
    <row r="265" spans="1:9">
      <c r="A265" s="276"/>
      <c r="B265" s="308" t="s">
        <v>2788</v>
      </c>
      <c r="C265" s="309">
        <v>0</v>
      </c>
      <c r="D265" s="1292">
        <f>D263</f>
        <v>0</v>
      </c>
      <c r="E265" s="305">
        <f>IF(OR(ISBLANK(C265),ISBLANK(D265))," ",KOLIC*CENA)</f>
        <v>0</v>
      </c>
      <c r="F265" s="863"/>
      <c r="G265" s="863">
        <f>D265*F265</f>
        <v>0</v>
      </c>
      <c r="H265" s="935">
        <v>0</v>
      </c>
      <c r="I265" s="877">
        <f>D265*H265</f>
        <v>0</v>
      </c>
    </row>
    <row r="266" spans="1:9" ht="13.5" thickBot="1">
      <c r="A266" s="276"/>
      <c r="B266" s="406" t="s">
        <v>2789</v>
      </c>
      <c r="C266" s="407">
        <v>820</v>
      </c>
      <c r="D266" s="1293">
        <f>D263</f>
        <v>0</v>
      </c>
      <c r="E266" s="409">
        <f>IF(OR(ISBLANK(C266),ISBLANK(D266))," ",KOLIC*CENA)</f>
        <v>0</v>
      </c>
      <c r="F266" s="921"/>
      <c r="G266" s="921">
        <f>D266*F266</f>
        <v>0</v>
      </c>
      <c r="H266" s="936">
        <v>820</v>
      </c>
      <c r="I266" s="937">
        <f>D266*H266</f>
        <v>0</v>
      </c>
    </row>
    <row r="267" spans="1:9" ht="13.5" thickTop="1">
      <c r="A267" s="276"/>
      <c r="B267" s="403" t="s">
        <v>263</v>
      </c>
      <c r="C267" s="404">
        <f>SUM(C263:C266)</f>
        <v>1365</v>
      </c>
      <c r="D267" s="390"/>
      <c r="E267" s="405"/>
      <c r="F267" s="922"/>
      <c r="G267" s="922"/>
      <c r="H267" s="938"/>
      <c r="I267" s="938"/>
    </row>
    <row r="268" spans="1:9">
      <c r="A268" s="276"/>
      <c r="B268" s="309"/>
      <c r="C268" s="300"/>
      <c r="D268" s="304"/>
      <c r="E268" s="305"/>
      <c r="F268" s="864"/>
      <c r="G268" s="864"/>
      <c r="H268" s="878"/>
      <c r="I268" s="878"/>
    </row>
    <row r="269" spans="1:9" s="134" customFormat="1" hidden="1" outlineLevel="1">
      <c r="A269" s="323"/>
      <c r="B269" s="324" t="s">
        <v>2821</v>
      </c>
      <c r="C269" s="325"/>
      <c r="D269" s="326"/>
      <c r="E269" s="327"/>
      <c r="F269" s="867"/>
      <c r="G269" s="867"/>
      <c r="H269" s="881"/>
      <c r="I269" s="881"/>
    </row>
    <row r="270" spans="1:9" s="134" customFormat="1" hidden="1" outlineLevel="1">
      <c r="A270" s="323"/>
      <c r="B270" s="324" t="s">
        <v>2791</v>
      </c>
      <c r="C270" s="325"/>
      <c r="D270" s="326"/>
      <c r="E270" s="327"/>
      <c r="F270" s="867"/>
      <c r="G270" s="867"/>
      <c r="H270" s="881"/>
      <c r="I270" s="881"/>
    </row>
    <row r="271" spans="1:9" s="134" customFormat="1" hidden="1" outlineLevel="1">
      <c r="A271" s="737" t="s">
        <v>2822</v>
      </c>
      <c r="B271" s="324" t="s">
        <v>2823</v>
      </c>
      <c r="C271" s="325">
        <v>544.44000000000005</v>
      </c>
      <c r="D271" s="326"/>
      <c r="E271" s="327"/>
      <c r="F271" s="867"/>
      <c r="G271" s="867"/>
      <c r="H271" s="881"/>
      <c r="I271" s="881"/>
    </row>
    <row r="272" spans="1:9" s="134" customFormat="1" hidden="1" outlineLevel="1">
      <c r="A272" s="737" t="s">
        <v>2824</v>
      </c>
      <c r="B272" s="324" t="s">
        <v>2825</v>
      </c>
      <c r="C272" s="325">
        <v>816.66</v>
      </c>
      <c r="D272" s="326"/>
      <c r="E272" s="327"/>
      <c r="F272" s="867"/>
      <c r="G272" s="867"/>
      <c r="H272" s="881"/>
      <c r="I272" s="881"/>
    </row>
    <row r="273" spans="1:9" collapsed="1">
      <c r="A273" s="276"/>
      <c r="B273" s="308"/>
      <c r="C273" s="300"/>
      <c r="D273" s="304"/>
      <c r="E273" s="301" t="str">
        <f>IF(OR(ISBLANK(C273),ISBLANK(D273))," ",KOLIC*CENA)</f>
        <v xml:space="preserve"> </v>
      </c>
      <c r="F273" s="864"/>
      <c r="G273" s="864"/>
      <c r="H273" s="878"/>
      <c r="I273" s="878"/>
    </row>
    <row r="274" spans="1:9" s="86" customFormat="1" ht="131.25" customHeight="1">
      <c r="A274" s="372" t="s">
        <v>38</v>
      </c>
      <c r="B274" s="337" t="s">
        <v>2826</v>
      </c>
      <c r="C274" s="304"/>
      <c r="D274" s="304"/>
      <c r="E274" s="305" t="str">
        <f>IF(OR(ISBLANK(C274),ISBLANK(D274))," ",KOLIC*CENA)</f>
        <v xml:space="preserve"> </v>
      </c>
      <c r="F274" s="923"/>
      <c r="G274" s="923"/>
      <c r="H274" s="939"/>
      <c r="I274" s="939"/>
    </row>
    <row r="275" spans="1:9" s="86" customFormat="1" ht="52.5" customHeight="1">
      <c r="A275" s="794"/>
      <c r="B275" s="337" t="s">
        <v>2827</v>
      </c>
      <c r="C275" s="304"/>
      <c r="D275" s="304"/>
      <c r="E275" s="305" t="str">
        <f>IF(OR(ISBLANK(C275),ISBLANK(D275))," ",KOLIC*CENA)</f>
        <v xml:space="preserve"> </v>
      </c>
      <c r="F275" s="923"/>
      <c r="G275" s="923"/>
      <c r="H275" s="939"/>
      <c r="I275" s="939"/>
    </row>
    <row r="276" spans="1:9" s="86" customFormat="1" ht="54.75" customHeight="1">
      <c r="A276" s="794"/>
      <c r="B276" s="337" t="s">
        <v>2828</v>
      </c>
      <c r="C276" s="304"/>
      <c r="D276" s="304"/>
      <c r="E276" s="305" t="str">
        <f>IF(OR(ISBLANK(C276),ISBLANK(D276))," ",KOLIC*CENA)</f>
        <v xml:space="preserve"> </v>
      </c>
      <c r="F276" s="923"/>
      <c r="G276" s="923"/>
      <c r="H276" s="939"/>
      <c r="I276" s="939"/>
    </row>
    <row r="277" spans="1:9" s="86" customFormat="1" ht="54" customHeight="1">
      <c r="A277" s="794"/>
      <c r="B277" s="337" t="s">
        <v>2829</v>
      </c>
      <c r="C277" s="304"/>
      <c r="D277" s="304"/>
      <c r="E277" s="305"/>
      <c r="F277" s="923"/>
      <c r="G277" s="923"/>
      <c r="H277" s="939"/>
      <c r="I277" s="939"/>
    </row>
    <row r="278" spans="1:9">
      <c r="A278" s="330"/>
      <c r="B278" s="370"/>
      <c r="C278" s="304"/>
      <c r="D278" s="304"/>
      <c r="E278" s="305" t="str">
        <f t="shared" ref="E278:E283" si="2">IF(OR(ISBLANK(C278),ISBLANK(D278))," ",KOLIC*CENA)</f>
        <v xml:space="preserve"> </v>
      </c>
      <c r="F278" s="864"/>
      <c r="G278" s="864"/>
      <c r="H278" s="878"/>
      <c r="I278" s="878"/>
    </row>
    <row r="279" spans="1:9" s="796" customFormat="1" ht="156.75" customHeight="1">
      <c r="A279" s="372" t="s">
        <v>67</v>
      </c>
      <c r="B279" s="311" t="s">
        <v>2830</v>
      </c>
      <c r="C279" s="336"/>
      <c r="D279" s="304"/>
      <c r="E279" s="305" t="str">
        <f t="shared" si="2"/>
        <v xml:space="preserve"> </v>
      </c>
      <c r="F279" s="924"/>
      <c r="G279" s="924"/>
      <c r="H279" s="940"/>
      <c r="I279" s="940"/>
    </row>
    <row r="280" spans="1:9">
      <c r="A280" s="276"/>
      <c r="B280" s="308" t="s">
        <v>1426</v>
      </c>
      <c r="C280" s="309">
        <v>75</v>
      </c>
      <c r="D280" s="1303"/>
      <c r="E280" s="305" t="str">
        <f t="shared" si="2"/>
        <v xml:space="preserve"> </v>
      </c>
      <c r="F280" s="863"/>
      <c r="G280" s="863">
        <f>D280*F280</f>
        <v>0</v>
      </c>
      <c r="H280" s="935">
        <v>75</v>
      </c>
      <c r="I280" s="877">
        <f>D280*H280</f>
        <v>0</v>
      </c>
    </row>
    <row r="281" spans="1:9">
      <c r="A281" s="276"/>
      <c r="B281" s="308" t="s">
        <v>2729</v>
      </c>
      <c r="C281" s="309">
        <v>46</v>
      </c>
      <c r="D281" s="1292">
        <f>D280</f>
        <v>0</v>
      </c>
      <c r="E281" s="305">
        <f t="shared" si="2"/>
        <v>0</v>
      </c>
      <c r="F281" s="863"/>
      <c r="G281" s="863">
        <f>D281*F281</f>
        <v>0</v>
      </c>
      <c r="H281" s="935">
        <v>46</v>
      </c>
      <c r="I281" s="877">
        <f>D281*H281</f>
        <v>0</v>
      </c>
    </row>
    <row r="282" spans="1:9">
      <c r="A282" s="276"/>
      <c r="B282" s="308" t="s">
        <v>2730</v>
      </c>
      <c r="C282" s="309">
        <v>75</v>
      </c>
      <c r="D282" s="1292">
        <f>D280</f>
        <v>0</v>
      </c>
      <c r="E282" s="305">
        <f t="shared" si="2"/>
        <v>0</v>
      </c>
      <c r="F282" s="863"/>
      <c r="G282" s="863">
        <f>D282*F282</f>
        <v>0</v>
      </c>
      <c r="H282" s="935">
        <v>75</v>
      </c>
      <c r="I282" s="877">
        <f>D282*H282</f>
        <v>0</v>
      </c>
    </row>
    <row r="283" spans="1:9" ht="13.5" thickBot="1">
      <c r="A283" s="276"/>
      <c r="B283" s="406" t="s">
        <v>2731</v>
      </c>
      <c r="C283" s="407">
        <v>112</v>
      </c>
      <c r="D283" s="1293">
        <f>D280</f>
        <v>0</v>
      </c>
      <c r="E283" s="409">
        <f t="shared" si="2"/>
        <v>0</v>
      </c>
      <c r="F283" s="921"/>
      <c r="G283" s="921">
        <f>D283*F283</f>
        <v>0</v>
      </c>
      <c r="H283" s="936">
        <v>112</v>
      </c>
      <c r="I283" s="937">
        <f>D283*H283</f>
        <v>0</v>
      </c>
    </row>
    <row r="284" spans="1:9" ht="13.5" thickTop="1">
      <c r="A284" s="276"/>
      <c r="B284" s="403" t="s">
        <v>215</v>
      </c>
      <c r="C284" s="404">
        <f>SUM(C280:C283)</f>
        <v>308</v>
      </c>
      <c r="D284" s="390"/>
      <c r="E284" s="405"/>
      <c r="F284" s="922"/>
      <c r="G284" s="922"/>
      <c r="H284" s="938"/>
      <c r="I284" s="938"/>
    </row>
    <row r="285" spans="1:9">
      <c r="A285" s="276"/>
      <c r="B285" s="309"/>
      <c r="C285" s="300"/>
      <c r="D285" s="304"/>
      <c r="E285" s="305"/>
      <c r="F285" s="864"/>
      <c r="G285" s="864"/>
      <c r="H285" s="878"/>
      <c r="I285" s="878"/>
    </row>
    <row r="286" spans="1:9" s="134" customFormat="1" hidden="1" outlineLevel="1">
      <c r="A286" s="323"/>
      <c r="B286" s="324" t="s">
        <v>2750</v>
      </c>
      <c r="C286" s="325"/>
      <c r="D286" s="326"/>
      <c r="E286" s="327"/>
      <c r="F286" s="867"/>
      <c r="G286" s="867"/>
      <c r="H286" s="881"/>
      <c r="I286" s="881"/>
    </row>
    <row r="287" spans="1:9" s="134" customFormat="1" hidden="1" outlineLevel="1">
      <c r="A287" s="737" t="s">
        <v>2831</v>
      </c>
      <c r="B287" s="324" t="s">
        <v>2832</v>
      </c>
      <c r="C287" s="325">
        <v>75</v>
      </c>
      <c r="D287" s="326"/>
      <c r="E287" s="327"/>
      <c r="F287" s="867"/>
      <c r="G287" s="867"/>
      <c r="H287" s="881"/>
      <c r="I287" s="881"/>
    </row>
    <row r="288" spans="1:9" s="134" customFormat="1" hidden="1" outlineLevel="1">
      <c r="A288" s="737"/>
      <c r="B288" s="324"/>
      <c r="C288" s="325"/>
      <c r="D288" s="326"/>
      <c r="E288" s="327"/>
      <c r="F288" s="867"/>
      <c r="G288" s="867"/>
      <c r="H288" s="881"/>
      <c r="I288" s="881"/>
    </row>
    <row r="289" spans="1:9" s="134" customFormat="1" hidden="1" outlineLevel="1">
      <c r="A289" s="323"/>
      <c r="B289" s="324" t="s">
        <v>2833</v>
      </c>
      <c r="C289" s="325"/>
      <c r="D289" s="326"/>
      <c r="E289" s="327"/>
      <c r="F289" s="867"/>
      <c r="G289" s="867"/>
      <c r="H289" s="881"/>
      <c r="I289" s="881"/>
    </row>
    <row r="290" spans="1:9" s="134" customFormat="1" hidden="1" outlineLevel="1">
      <c r="A290" s="737" t="s">
        <v>2831</v>
      </c>
      <c r="B290" s="324" t="s">
        <v>2834</v>
      </c>
      <c r="C290" s="325">
        <v>37.5</v>
      </c>
      <c r="D290" s="326"/>
      <c r="E290" s="327"/>
      <c r="F290" s="867"/>
      <c r="G290" s="867"/>
      <c r="H290" s="881"/>
      <c r="I290" s="881"/>
    </row>
    <row r="291" spans="1:9" s="134" customFormat="1" hidden="1" outlineLevel="1">
      <c r="A291" s="737" t="s">
        <v>2835</v>
      </c>
      <c r="B291" s="324" t="s">
        <v>2836</v>
      </c>
      <c r="C291" s="325">
        <v>8.32</v>
      </c>
      <c r="D291" s="326"/>
      <c r="E291" s="327"/>
      <c r="F291" s="867"/>
      <c r="G291" s="867"/>
      <c r="H291" s="881"/>
      <c r="I291" s="881"/>
    </row>
    <row r="292" spans="1:9" s="134" customFormat="1" hidden="1" outlineLevel="1">
      <c r="A292" s="737"/>
      <c r="B292" s="324"/>
      <c r="C292" s="325">
        <v>45.82</v>
      </c>
      <c r="D292" s="326"/>
      <c r="E292" s="327"/>
      <c r="F292" s="867"/>
      <c r="G292" s="867"/>
      <c r="H292" s="881"/>
      <c r="I292" s="881"/>
    </row>
    <row r="293" spans="1:9" s="134" customFormat="1" hidden="1" outlineLevel="1">
      <c r="A293" s="323"/>
      <c r="B293" s="324" t="s">
        <v>2762</v>
      </c>
      <c r="C293" s="325"/>
      <c r="D293" s="326"/>
      <c r="E293" s="327"/>
      <c r="F293" s="867"/>
      <c r="G293" s="867"/>
      <c r="H293" s="881"/>
      <c r="I293" s="881"/>
    </row>
    <row r="294" spans="1:9" s="134" customFormat="1" hidden="1" outlineLevel="1">
      <c r="A294" s="737" t="s">
        <v>2831</v>
      </c>
      <c r="B294" s="324" t="s">
        <v>2837</v>
      </c>
      <c r="C294" s="325">
        <v>95</v>
      </c>
      <c r="D294" s="326"/>
      <c r="E294" s="327"/>
      <c r="F294" s="867"/>
      <c r="G294" s="867"/>
      <c r="H294" s="881"/>
      <c r="I294" s="881"/>
    </row>
    <row r="295" spans="1:9" s="134" customFormat="1" hidden="1" outlineLevel="1">
      <c r="A295" s="737" t="s">
        <v>2838</v>
      </c>
      <c r="B295" s="324" t="s">
        <v>2839</v>
      </c>
      <c r="C295" s="325">
        <v>16.64</v>
      </c>
      <c r="D295" s="326"/>
      <c r="E295" s="327"/>
      <c r="F295" s="867"/>
      <c r="G295" s="867"/>
      <c r="H295" s="881"/>
      <c r="I295" s="881"/>
    </row>
    <row r="296" spans="1:9" s="134" customFormat="1" hidden="1" outlineLevel="1">
      <c r="A296" s="737"/>
      <c r="B296" s="324"/>
      <c r="C296" s="325">
        <v>111.64</v>
      </c>
      <c r="D296" s="326"/>
      <c r="E296" s="327"/>
      <c r="F296" s="867"/>
      <c r="G296" s="867"/>
      <c r="H296" s="881"/>
      <c r="I296" s="881"/>
    </row>
    <row r="297" spans="1:9" s="796" customFormat="1" collapsed="1">
      <c r="A297" s="795"/>
      <c r="B297" s="797"/>
      <c r="C297" s="339"/>
      <c r="D297" s="304"/>
      <c r="E297" s="305" t="str">
        <f>IF(OR(ISBLANK(C297),ISBLANK(D297))," ",KOLIC*CENA)</f>
        <v xml:space="preserve"> </v>
      </c>
      <c r="F297" s="924"/>
      <c r="G297" s="924"/>
      <c r="H297" s="940"/>
      <c r="I297" s="940"/>
    </row>
    <row r="298" spans="1:9" s="86" customFormat="1" ht="104.25" customHeight="1">
      <c r="A298" s="372" t="s">
        <v>68</v>
      </c>
      <c r="B298" s="337" t="s">
        <v>2840</v>
      </c>
      <c r="C298" s="304"/>
      <c r="D298" s="304"/>
      <c r="E298" s="305" t="str">
        <f>IF(OR(ISBLANK(C298),ISBLANK(D298))," ",KOLIC*CENA)</f>
        <v xml:space="preserve"> </v>
      </c>
      <c r="F298" s="923"/>
      <c r="G298" s="923"/>
      <c r="H298" s="939"/>
      <c r="I298" s="939"/>
    </row>
    <row r="299" spans="1:9" s="86" customFormat="1" ht="12.75" customHeight="1">
      <c r="A299" s="372"/>
      <c r="B299" s="337" t="s">
        <v>2841</v>
      </c>
      <c r="C299" s="304"/>
      <c r="D299" s="304"/>
      <c r="E299" s="305"/>
      <c r="F299" s="923"/>
      <c r="G299" s="923"/>
      <c r="H299" s="939"/>
      <c r="I299" s="939"/>
    </row>
    <row r="300" spans="1:9" s="86" customFormat="1" ht="26.25" customHeight="1">
      <c r="A300" s="372"/>
      <c r="B300" s="337" t="s">
        <v>2842</v>
      </c>
      <c r="C300" s="304"/>
      <c r="D300" s="304"/>
      <c r="E300" s="305"/>
      <c r="F300" s="923"/>
      <c r="G300" s="923"/>
      <c r="H300" s="939"/>
      <c r="I300" s="939"/>
    </row>
    <row r="301" spans="1:9">
      <c r="A301" s="276"/>
      <c r="B301" s="308" t="s">
        <v>2713</v>
      </c>
      <c r="C301" s="309">
        <v>6.5</v>
      </c>
      <c r="D301" s="1303"/>
      <c r="E301" s="305" t="str">
        <f>IF(OR(ISBLANK(C301),ISBLANK(D301))," ",KOLIC*CENA)</f>
        <v xml:space="preserve"> </v>
      </c>
      <c r="F301" s="863"/>
      <c r="G301" s="863">
        <f>D301*F301</f>
        <v>0</v>
      </c>
      <c r="H301" s="935">
        <v>6.5</v>
      </c>
      <c r="I301" s="877">
        <f>D301*H301</f>
        <v>0</v>
      </c>
    </row>
    <row r="302" spans="1:9">
      <c r="A302" s="276"/>
      <c r="B302" s="308" t="s">
        <v>2714</v>
      </c>
      <c r="C302" s="309">
        <v>4</v>
      </c>
      <c r="D302" s="1292">
        <f>D301</f>
        <v>0</v>
      </c>
      <c r="E302" s="305">
        <f>IF(OR(ISBLANK(C302),ISBLANK(D302))," ",KOLIC*CENA)</f>
        <v>0</v>
      </c>
      <c r="F302" s="863"/>
      <c r="G302" s="863">
        <f>D302*F302</f>
        <v>0</v>
      </c>
      <c r="H302" s="935">
        <v>4</v>
      </c>
      <c r="I302" s="877">
        <f>D302*H302</f>
        <v>0</v>
      </c>
    </row>
    <row r="303" spans="1:9">
      <c r="A303" s="276"/>
      <c r="B303" s="308" t="s">
        <v>2715</v>
      </c>
      <c r="C303" s="309">
        <v>6.5</v>
      </c>
      <c r="D303" s="1292">
        <f>D301</f>
        <v>0</v>
      </c>
      <c r="E303" s="305">
        <f>IF(OR(ISBLANK(C303),ISBLANK(D303))," ",KOLIC*CENA)</f>
        <v>0</v>
      </c>
      <c r="F303" s="863"/>
      <c r="G303" s="863">
        <f>D303*F303</f>
        <v>0</v>
      </c>
      <c r="H303" s="935">
        <v>6.5</v>
      </c>
      <c r="I303" s="877">
        <f>D303*H303</f>
        <v>0</v>
      </c>
    </row>
    <row r="304" spans="1:9" ht="13.5" thickBot="1">
      <c r="A304" s="276"/>
      <c r="B304" s="406" t="s">
        <v>2716</v>
      </c>
      <c r="C304" s="407">
        <v>9.75</v>
      </c>
      <c r="D304" s="1293">
        <f>D301</f>
        <v>0</v>
      </c>
      <c r="E304" s="409">
        <f>IF(OR(ISBLANK(C304),ISBLANK(D304))," ",KOLIC*CENA)</f>
        <v>0</v>
      </c>
      <c r="F304" s="921"/>
      <c r="G304" s="921">
        <f>D304*F304</f>
        <v>0</v>
      </c>
      <c r="H304" s="936">
        <v>9.75</v>
      </c>
      <c r="I304" s="937">
        <f>D304*H304</f>
        <v>0</v>
      </c>
    </row>
    <row r="305" spans="1:9" ht="13.5" thickTop="1">
      <c r="A305" s="276"/>
      <c r="B305" s="403" t="s">
        <v>294</v>
      </c>
      <c r="C305" s="404">
        <f>SUM(C301:C304)</f>
        <v>26.75</v>
      </c>
      <c r="D305" s="390"/>
      <c r="E305" s="405"/>
      <c r="F305" s="922"/>
      <c r="G305" s="922"/>
      <c r="H305" s="938"/>
      <c r="I305" s="938"/>
    </row>
    <row r="306" spans="1:9">
      <c r="A306" s="276"/>
      <c r="B306" s="309"/>
      <c r="C306" s="300"/>
      <c r="D306" s="304"/>
      <c r="E306" s="305"/>
      <c r="F306" s="864"/>
      <c r="G306" s="864"/>
      <c r="H306" s="878"/>
      <c r="I306" s="878"/>
    </row>
    <row r="307" spans="1:9" s="134" customFormat="1" hidden="1" outlineLevel="1">
      <c r="A307" s="323"/>
      <c r="B307" s="324" t="s">
        <v>2750</v>
      </c>
      <c r="C307" s="325"/>
      <c r="D307" s="326"/>
      <c r="E307" s="327"/>
      <c r="F307" s="867"/>
      <c r="G307" s="867"/>
      <c r="H307" s="881"/>
      <c r="I307" s="881"/>
    </row>
    <row r="308" spans="1:9" s="134" customFormat="1" hidden="1" outlineLevel="1">
      <c r="A308" s="737" t="s">
        <v>2792</v>
      </c>
      <c r="B308" s="324" t="s">
        <v>2843</v>
      </c>
      <c r="C308" s="325">
        <v>6.48</v>
      </c>
      <c r="D308" s="326"/>
      <c r="E308" s="327"/>
      <c r="F308" s="867"/>
      <c r="G308" s="867"/>
      <c r="H308" s="881"/>
      <c r="I308" s="881"/>
    </row>
    <row r="309" spans="1:9" s="134" customFormat="1" hidden="1" outlineLevel="1">
      <c r="A309" s="737"/>
      <c r="B309" s="324"/>
      <c r="C309" s="325"/>
      <c r="D309" s="326"/>
      <c r="E309" s="327"/>
      <c r="F309" s="867"/>
      <c r="G309" s="867"/>
      <c r="H309" s="881"/>
      <c r="I309" s="881"/>
    </row>
    <row r="310" spans="1:9" s="134" customFormat="1" hidden="1" outlineLevel="1">
      <c r="A310" s="323"/>
      <c r="B310" s="324" t="s">
        <v>2833</v>
      </c>
      <c r="C310" s="325"/>
      <c r="D310" s="326"/>
      <c r="E310" s="327"/>
      <c r="F310" s="867"/>
      <c r="G310" s="867"/>
      <c r="H310" s="881"/>
      <c r="I310" s="881"/>
    </row>
    <row r="311" spans="1:9" s="134" customFormat="1" hidden="1" outlineLevel="1">
      <c r="A311" s="737" t="s">
        <v>2792</v>
      </c>
      <c r="B311" s="324" t="s">
        <v>2844</v>
      </c>
      <c r="C311" s="325">
        <v>3.24</v>
      </c>
      <c r="D311" s="326"/>
      <c r="E311" s="327"/>
      <c r="F311" s="867"/>
      <c r="G311" s="867"/>
      <c r="H311" s="881"/>
      <c r="I311" s="881"/>
    </row>
    <row r="312" spans="1:9" s="134" customFormat="1" hidden="1" outlineLevel="1">
      <c r="A312" s="737" t="s">
        <v>2835</v>
      </c>
      <c r="B312" s="324" t="s">
        <v>2845</v>
      </c>
      <c r="C312" s="325">
        <v>0.75</v>
      </c>
      <c r="D312" s="326"/>
      <c r="E312" s="327"/>
      <c r="F312" s="867"/>
      <c r="G312" s="867"/>
      <c r="H312" s="881"/>
      <c r="I312" s="881"/>
    </row>
    <row r="313" spans="1:9" s="134" customFormat="1" hidden="1" outlineLevel="1">
      <c r="A313" s="737"/>
      <c r="B313" s="324"/>
      <c r="C313" s="325">
        <v>3.99</v>
      </c>
      <c r="D313" s="326"/>
      <c r="E313" s="327"/>
      <c r="F313" s="867"/>
      <c r="G313" s="867"/>
      <c r="H313" s="881"/>
      <c r="I313" s="881"/>
    </row>
    <row r="314" spans="1:9" s="134" customFormat="1" hidden="1" outlineLevel="1">
      <c r="A314" s="323"/>
      <c r="B314" s="324" t="s">
        <v>2762</v>
      </c>
      <c r="C314" s="325"/>
      <c r="D314" s="326"/>
      <c r="E314" s="327"/>
      <c r="F314" s="867"/>
      <c r="G314" s="867"/>
      <c r="H314" s="881"/>
      <c r="I314" s="881"/>
    </row>
    <row r="315" spans="1:9" s="134" customFormat="1" hidden="1" outlineLevel="1">
      <c r="A315" s="737" t="s">
        <v>2792</v>
      </c>
      <c r="B315" s="324" t="s">
        <v>2846</v>
      </c>
      <c r="C315" s="325">
        <v>8.2100000000000009</v>
      </c>
      <c r="D315" s="326"/>
      <c r="E315" s="327"/>
      <c r="F315" s="867"/>
      <c r="G315" s="867"/>
      <c r="H315" s="881"/>
      <c r="I315" s="881"/>
    </row>
    <row r="316" spans="1:9" s="134" customFormat="1" hidden="1" outlineLevel="1">
      <c r="A316" s="737" t="s">
        <v>2847</v>
      </c>
      <c r="B316" s="324" t="s">
        <v>2848</v>
      </c>
      <c r="C316" s="325">
        <v>1.5</v>
      </c>
      <c r="D316" s="326"/>
      <c r="E316" s="327"/>
      <c r="F316" s="867"/>
      <c r="G316" s="867"/>
      <c r="H316" s="881"/>
      <c r="I316" s="881"/>
    </row>
    <row r="317" spans="1:9" s="134" customFormat="1" hidden="1" outlineLevel="1">
      <c r="A317" s="737"/>
      <c r="B317" s="324"/>
      <c r="C317" s="325">
        <v>9.7100000000000009</v>
      </c>
      <c r="D317" s="326"/>
      <c r="E317" s="327"/>
      <c r="F317" s="867"/>
      <c r="G317" s="867"/>
      <c r="H317" s="881"/>
      <c r="I317" s="881"/>
    </row>
    <row r="318" spans="1:9" s="134" customFormat="1" hidden="1" outlineLevel="1">
      <c r="A318" s="737"/>
      <c r="B318" s="324"/>
      <c r="C318" s="325"/>
      <c r="D318" s="326"/>
      <c r="E318" s="327"/>
      <c r="F318" s="867"/>
      <c r="G318" s="867"/>
      <c r="H318" s="881"/>
      <c r="I318" s="881"/>
    </row>
    <row r="319" spans="1:9" s="796" customFormat="1" collapsed="1">
      <c r="A319" s="795"/>
      <c r="B319" s="797"/>
      <c r="C319" s="339"/>
      <c r="D319" s="304"/>
      <c r="E319" s="305" t="str">
        <f>IF(OR(ISBLANK(C319),ISBLANK(D319))," ",KOLIC*CENA)</f>
        <v xml:space="preserve"> </v>
      </c>
      <c r="F319" s="924"/>
      <c r="G319" s="924"/>
      <c r="H319" s="940"/>
      <c r="I319" s="940"/>
    </row>
    <row r="320" spans="1:9" s="799" customFormat="1" ht="141.75" customHeight="1">
      <c r="A320" s="376" t="s">
        <v>72</v>
      </c>
      <c r="B320" s="347" t="s">
        <v>2849</v>
      </c>
      <c r="C320" s="798"/>
      <c r="D320" s="798"/>
      <c r="E320" s="305" t="str">
        <f>IF(OR(ISBLANK(C320),ISBLANK(D320))," ",KOLIC*CENA)</f>
        <v xml:space="preserve"> </v>
      </c>
      <c r="F320" s="925"/>
      <c r="G320" s="925"/>
      <c r="H320" s="941"/>
      <c r="I320" s="941"/>
    </row>
    <row r="321" spans="1:9" s="799" customFormat="1" ht="94.5" customHeight="1">
      <c r="A321" s="376"/>
      <c r="B321" s="347" t="s">
        <v>2850</v>
      </c>
      <c r="C321" s="798"/>
      <c r="D321" s="798"/>
      <c r="E321" s="305"/>
      <c r="F321" s="925"/>
      <c r="G321" s="925"/>
      <c r="H321" s="941"/>
      <c r="I321" s="941"/>
    </row>
    <row r="322" spans="1:9">
      <c r="A322" s="276"/>
      <c r="B322" s="308" t="s">
        <v>2851</v>
      </c>
      <c r="C322" s="309">
        <v>167.5</v>
      </c>
      <c r="D322" s="1303"/>
      <c r="E322" s="305" t="str">
        <f>IF(OR(ISBLANK(C322),ISBLANK(D322))," ",KOLIC*CENA)</f>
        <v xml:space="preserve"> </v>
      </c>
      <c r="F322" s="863"/>
      <c r="G322" s="863">
        <f>D322*F322</f>
        <v>0</v>
      </c>
      <c r="H322" s="935">
        <v>167.5</v>
      </c>
      <c r="I322" s="877">
        <f>D322*H322</f>
        <v>0</v>
      </c>
    </row>
    <row r="323" spans="1:9">
      <c r="A323" s="276"/>
      <c r="B323" s="308" t="s">
        <v>2852</v>
      </c>
      <c r="C323" s="309">
        <v>98</v>
      </c>
      <c r="D323" s="1292">
        <f>D322</f>
        <v>0</v>
      </c>
      <c r="E323" s="305">
        <f>IF(OR(ISBLANK(C323),ISBLANK(D323))," ",KOLIC*CENA)</f>
        <v>0</v>
      </c>
      <c r="F323" s="863"/>
      <c r="G323" s="863">
        <f>D323*F323</f>
        <v>0</v>
      </c>
      <c r="H323" s="935">
        <v>98</v>
      </c>
      <c r="I323" s="877">
        <f>D323*H323</f>
        <v>0</v>
      </c>
    </row>
    <row r="324" spans="1:9">
      <c r="A324" s="276"/>
      <c r="B324" s="308" t="s">
        <v>2853</v>
      </c>
      <c r="C324" s="309">
        <v>167.5</v>
      </c>
      <c r="D324" s="1292">
        <f>D322</f>
        <v>0</v>
      </c>
      <c r="E324" s="305">
        <f>IF(OR(ISBLANK(C324),ISBLANK(D324))," ",KOLIC*CENA)</f>
        <v>0</v>
      </c>
      <c r="F324" s="863"/>
      <c r="G324" s="863">
        <f>D324*F324</f>
        <v>0</v>
      </c>
      <c r="H324" s="935">
        <v>167.5</v>
      </c>
      <c r="I324" s="877">
        <f>D324*H324</f>
        <v>0</v>
      </c>
    </row>
    <row r="325" spans="1:9" ht="13.5" thickBot="1">
      <c r="A325" s="276"/>
      <c r="B325" s="406" t="s">
        <v>2854</v>
      </c>
      <c r="C325" s="407">
        <v>117</v>
      </c>
      <c r="D325" s="1293">
        <f>D322</f>
        <v>0</v>
      </c>
      <c r="E325" s="409">
        <f>IF(OR(ISBLANK(C325),ISBLANK(D325))," ",KOLIC*CENA)</f>
        <v>0</v>
      </c>
      <c r="F325" s="921"/>
      <c r="G325" s="921">
        <f>D325*F325</f>
        <v>0</v>
      </c>
      <c r="H325" s="936">
        <v>117</v>
      </c>
      <c r="I325" s="937">
        <f>D325*H325</f>
        <v>0</v>
      </c>
    </row>
    <row r="326" spans="1:9" ht="13.5" thickTop="1">
      <c r="A326" s="276"/>
      <c r="B326" s="403" t="s">
        <v>206</v>
      </c>
      <c r="C326" s="404">
        <f>SUM(C322:C325)</f>
        <v>550</v>
      </c>
      <c r="D326" s="390"/>
      <c r="E326" s="405"/>
      <c r="F326" s="922"/>
      <c r="G326" s="922"/>
      <c r="H326" s="938"/>
      <c r="I326" s="938"/>
    </row>
    <row r="327" spans="1:9">
      <c r="A327" s="276"/>
      <c r="B327" s="309"/>
      <c r="C327" s="300"/>
      <c r="D327" s="304"/>
      <c r="E327" s="305"/>
      <c r="F327" s="864"/>
      <c r="G327" s="864"/>
      <c r="H327" s="878"/>
      <c r="I327" s="878"/>
    </row>
    <row r="328" spans="1:9" s="134" customFormat="1" hidden="1" outlineLevel="1">
      <c r="A328" s="323"/>
      <c r="B328" s="324" t="s">
        <v>2750</v>
      </c>
      <c r="C328" s="325"/>
      <c r="D328" s="326"/>
      <c r="E328" s="327"/>
      <c r="F328" s="867"/>
      <c r="G328" s="867"/>
      <c r="H328" s="881"/>
      <c r="I328" s="881"/>
    </row>
    <row r="329" spans="1:9" s="134" customFormat="1" hidden="1" outlineLevel="1">
      <c r="A329" s="737" t="s">
        <v>2855</v>
      </c>
      <c r="B329" s="324" t="s">
        <v>2856</v>
      </c>
      <c r="C329" s="325">
        <v>167.5</v>
      </c>
      <c r="D329" s="326"/>
      <c r="E329" s="327"/>
      <c r="F329" s="867"/>
      <c r="G329" s="867"/>
      <c r="H329" s="881"/>
      <c r="I329" s="881"/>
    </row>
    <row r="330" spans="1:9" s="134" customFormat="1" hidden="1" outlineLevel="1">
      <c r="A330" s="737"/>
      <c r="B330" s="324"/>
      <c r="C330" s="325"/>
      <c r="D330" s="326"/>
      <c r="E330" s="327"/>
      <c r="F330" s="867"/>
      <c r="G330" s="867"/>
      <c r="H330" s="881"/>
      <c r="I330" s="881"/>
    </row>
    <row r="331" spans="1:9" s="134" customFormat="1" hidden="1" outlineLevel="1">
      <c r="A331" s="323"/>
      <c r="B331" s="324" t="s">
        <v>2833</v>
      </c>
      <c r="C331" s="325"/>
      <c r="D331" s="326"/>
      <c r="E331" s="327"/>
      <c r="F331" s="867"/>
      <c r="G331" s="867"/>
      <c r="H331" s="881"/>
      <c r="I331" s="881"/>
    </row>
    <row r="332" spans="1:9" s="134" customFormat="1" hidden="1" outlineLevel="1">
      <c r="A332" s="737" t="s">
        <v>2855</v>
      </c>
      <c r="B332" s="324" t="s">
        <v>2857</v>
      </c>
      <c r="C332" s="325">
        <v>97.5</v>
      </c>
      <c r="D332" s="326"/>
      <c r="E332" s="327"/>
      <c r="F332" s="867"/>
      <c r="G332" s="867"/>
      <c r="H332" s="881"/>
      <c r="I332" s="881"/>
    </row>
    <row r="333" spans="1:9" s="134" customFormat="1" hidden="1" outlineLevel="1">
      <c r="A333" s="737"/>
      <c r="B333" s="324"/>
      <c r="C333" s="325"/>
      <c r="D333" s="326"/>
      <c r="E333" s="327"/>
      <c r="F333" s="867"/>
      <c r="G333" s="867"/>
      <c r="H333" s="881"/>
      <c r="I333" s="881"/>
    </row>
    <row r="334" spans="1:9" s="134" customFormat="1" hidden="1" outlineLevel="1">
      <c r="A334" s="323"/>
      <c r="B334" s="324" t="s">
        <v>2762</v>
      </c>
      <c r="C334" s="325"/>
      <c r="D334" s="326"/>
      <c r="E334" s="327"/>
      <c r="F334" s="867"/>
      <c r="G334" s="867"/>
      <c r="H334" s="881"/>
      <c r="I334" s="881"/>
    </row>
    <row r="335" spans="1:9" s="134" customFormat="1" hidden="1" outlineLevel="1">
      <c r="A335" s="737" t="s">
        <v>2855</v>
      </c>
      <c r="B335" s="324" t="s">
        <v>2858</v>
      </c>
      <c r="C335" s="325">
        <v>117.5</v>
      </c>
      <c r="D335" s="326"/>
      <c r="E335" s="327"/>
      <c r="F335" s="867"/>
      <c r="G335" s="867"/>
      <c r="H335" s="881"/>
      <c r="I335" s="881"/>
    </row>
    <row r="336" spans="1:9" s="134" customFormat="1" hidden="1" outlineLevel="1">
      <c r="A336" s="737"/>
      <c r="B336" s="324"/>
      <c r="C336" s="325"/>
      <c r="D336" s="326"/>
      <c r="E336" s="327"/>
      <c r="F336" s="867"/>
      <c r="G336" s="867"/>
      <c r="H336" s="881"/>
      <c r="I336" s="881"/>
    </row>
    <row r="337" spans="1:9" s="796" customFormat="1" collapsed="1">
      <c r="A337" s="795"/>
      <c r="B337" s="797"/>
      <c r="C337" s="339"/>
      <c r="D337" s="304"/>
      <c r="E337" s="305" t="str">
        <f>IF(OR(ISBLANK(C337),ISBLANK(D337))," ",KOLIC*CENA)</f>
        <v xml:space="preserve"> </v>
      </c>
      <c r="F337" s="924"/>
      <c r="G337" s="924"/>
      <c r="H337" s="940"/>
      <c r="I337" s="940"/>
    </row>
    <row r="338" spans="1:9" ht="26.25" customHeight="1">
      <c r="A338" s="388"/>
      <c r="B338" s="337" t="s">
        <v>2859</v>
      </c>
      <c r="C338" s="379"/>
      <c r="D338" s="379"/>
      <c r="E338" s="800"/>
      <c r="F338" s="864"/>
      <c r="G338" s="864"/>
      <c r="H338" s="878"/>
      <c r="I338" s="878"/>
    </row>
    <row r="339" spans="1:9" ht="78.75" customHeight="1">
      <c r="A339" s="388"/>
      <c r="B339" s="337" t="s">
        <v>2860</v>
      </c>
      <c r="C339" s="379"/>
      <c r="D339" s="379"/>
      <c r="E339" s="800"/>
      <c r="F339" s="864"/>
      <c r="G339" s="864"/>
      <c r="H339" s="878"/>
      <c r="I339" s="878"/>
    </row>
    <row r="340" spans="1:9" s="86" customFormat="1" ht="321" customHeight="1">
      <c r="A340" s="376" t="s">
        <v>73</v>
      </c>
      <c r="B340" s="311" t="s">
        <v>2861</v>
      </c>
      <c r="C340" s="332"/>
      <c r="D340" s="304"/>
      <c r="E340" s="301" t="str">
        <f t="shared" ref="E340:E346" si="3">IF(OR(ISBLANK(C340),ISBLANK(D340))," ",KOLIC*CENA)</f>
        <v xml:space="preserve"> </v>
      </c>
      <c r="F340" s="923"/>
      <c r="G340" s="923"/>
      <c r="H340" s="939"/>
      <c r="I340" s="939"/>
    </row>
    <row r="341" spans="1:9" ht="51.75" customHeight="1">
      <c r="A341" s="801"/>
      <c r="B341" s="311" t="s">
        <v>2862</v>
      </c>
      <c r="C341" s="332"/>
      <c r="D341" s="304"/>
      <c r="E341" s="301" t="str">
        <f t="shared" si="3"/>
        <v xml:space="preserve"> </v>
      </c>
      <c r="F341" s="864"/>
      <c r="G341" s="864"/>
      <c r="H341" s="878"/>
      <c r="I341" s="878"/>
    </row>
    <row r="342" spans="1:9">
      <c r="A342" s="276"/>
      <c r="B342" s="308" t="s">
        <v>2851</v>
      </c>
      <c r="C342" s="309">
        <v>97</v>
      </c>
      <c r="D342" s="1303"/>
      <c r="E342" s="305" t="str">
        <f t="shared" si="3"/>
        <v xml:space="preserve"> </v>
      </c>
      <c r="F342" s="863"/>
      <c r="G342" s="863">
        <f>D342*F342</f>
        <v>0</v>
      </c>
      <c r="H342" s="935">
        <v>97</v>
      </c>
      <c r="I342" s="877">
        <f>D342*H342</f>
        <v>0</v>
      </c>
    </row>
    <row r="343" spans="1:9">
      <c r="A343" s="276"/>
      <c r="B343" s="308" t="s">
        <v>2852</v>
      </c>
      <c r="C343" s="309">
        <v>50</v>
      </c>
      <c r="D343" s="305">
        <f>D342</f>
        <v>0</v>
      </c>
      <c r="E343" s="305">
        <f t="shared" si="3"/>
        <v>0</v>
      </c>
      <c r="F343" s="863"/>
      <c r="G343" s="863">
        <f>D343*F343</f>
        <v>0</v>
      </c>
      <c r="H343" s="935">
        <v>50</v>
      </c>
      <c r="I343" s="877">
        <f>D343*H343</f>
        <v>0</v>
      </c>
    </row>
    <row r="344" spans="1:9">
      <c r="A344" s="276"/>
      <c r="B344" s="308" t="s">
        <v>2853</v>
      </c>
      <c r="C344" s="309">
        <v>97</v>
      </c>
      <c r="D344" s="305">
        <f>D342</f>
        <v>0</v>
      </c>
      <c r="E344" s="305">
        <f t="shared" si="3"/>
        <v>0</v>
      </c>
      <c r="F344" s="863"/>
      <c r="G344" s="863">
        <f>D344*F344</f>
        <v>0</v>
      </c>
      <c r="H344" s="935">
        <v>97</v>
      </c>
      <c r="I344" s="877">
        <f>D344*H344</f>
        <v>0</v>
      </c>
    </row>
    <row r="345" spans="1:9" ht="13.5" thickBot="1">
      <c r="A345" s="276"/>
      <c r="B345" s="406" t="s">
        <v>2854</v>
      </c>
      <c r="C345" s="407">
        <v>122</v>
      </c>
      <c r="D345" s="408">
        <f>D342</f>
        <v>0</v>
      </c>
      <c r="E345" s="409">
        <f t="shared" si="3"/>
        <v>0</v>
      </c>
      <c r="F345" s="921"/>
      <c r="G345" s="921">
        <f>D345*F345</f>
        <v>0</v>
      </c>
      <c r="H345" s="936">
        <v>122</v>
      </c>
      <c r="I345" s="937">
        <f>D345*H345</f>
        <v>0</v>
      </c>
    </row>
    <row r="346" spans="1:9" ht="13.5" thickTop="1">
      <c r="A346" s="276"/>
      <c r="B346" s="403" t="s">
        <v>206</v>
      </c>
      <c r="C346" s="404">
        <f>SUM(C342:C345)</f>
        <v>366</v>
      </c>
      <c r="D346" s="390"/>
      <c r="E346" s="405" t="str">
        <f t="shared" si="3"/>
        <v xml:space="preserve"> </v>
      </c>
      <c r="F346" s="922"/>
      <c r="G346" s="922"/>
      <c r="H346" s="938"/>
      <c r="I346" s="938"/>
    </row>
    <row r="347" spans="1:9">
      <c r="A347" s="276"/>
      <c r="B347" s="309"/>
      <c r="C347" s="300"/>
      <c r="D347" s="304"/>
      <c r="E347" s="305"/>
      <c r="F347" s="864"/>
      <c r="G347" s="864"/>
      <c r="H347" s="878"/>
      <c r="I347" s="878"/>
    </row>
    <row r="348" spans="1:9" s="134" customFormat="1" hidden="1" outlineLevel="1">
      <c r="A348" s="323"/>
      <c r="B348" s="324" t="s">
        <v>2863</v>
      </c>
      <c r="C348" s="325"/>
      <c r="D348" s="326"/>
      <c r="E348" s="327"/>
      <c r="F348" s="867"/>
      <c r="G348" s="867"/>
      <c r="H348" s="881"/>
      <c r="I348" s="881"/>
    </row>
    <row r="349" spans="1:9" s="134" customFormat="1" hidden="1" outlineLevel="1">
      <c r="A349" s="737" t="s">
        <v>2855</v>
      </c>
      <c r="B349" s="324" t="s">
        <v>2864</v>
      </c>
      <c r="C349" s="325">
        <v>96</v>
      </c>
      <c r="D349" s="326"/>
      <c r="E349" s="327"/>
      <c r="F349" s="867"/>
      <c r="G349" s="867"/>
      <c r="H349" s="881"/>
      <c r="I349" s="881"/>
    </row>
    <row r="350" spans="1:9" s="134" customFormat="1" hidden="1" outlineLevel="1">
      <c r="A350" s="737"/>
      <c r="B350" s="324"/>
      <c r="C350" s="325"/>
      <c r="D350" s="326"/>
      <c r="E350" s="327"/>
      <c r="F350" s="867"/>
      <c r="G350" s="867"/>
      <c r="H350" s="881"/>
      <c r="I350" s="881"/>
    </row>
    <row r="351" spans="1:9" s="134" customFormat="1" hidden="1" outlineLevel="1">
      <c r="A351" s="323"/>
      <c r="B351" s="324" t="s">
        <v>2833</v>
      </c>
      <c r="C351" s="325"/>
      <c r="D351" s="326"/>
      <c r="E351" s="327"/>
      <c r="F351" s="867"/>
      <c r="G351" s="867"/>
      <c r="H351" s="881"/>
      <c r="I351" s="881"/>
    </row>
    <row r="352" spans="1:9" s="134" customFormat="1" hidden="1" outlineLevel="1">
      <c r="A352" s="737" t="s">
        <v>2855</v>
      </c>
      <c r="B352" s="324" t="s">
        <v>2865</v>
      </c>
      <c r="C352" s="325">
        <v>48</v>
      </c>
      <c r="D352" s="326"/>
      <c r="E352" s="327"/>
      <c r="F352" s="867"/>
      <c r="G352" s="867"/>
      <c r="H352" s="881"/>
      <c r="I352" s="881"/>
    </row>
    <row r="353" spans="1:9" s="134" customFormat="1" hidden="1" outlineLevel="1">
      <c r="A353" s="737"/>
      <c r="B353" s="324"/>
      <c r="C353" s="325"/>
      <c r="D353" s="326"/>
      <c r="E353" s="327"/>
      <c r="F353" s="867"/>
      <c r="G353" s="867"/>
      <c r="H353" s="881"/>
      <c r="I353" s="881"/>
    </row>
    <row r="354" spans="1:9" s="134" customFormat="1" hidden="1" outlineLevel="1">
      <c r="A354" s="323"/>
      <c r="B354" s="324" t="s">
        <v>2762</v>
      </c>
      <c r="C354" s="325"/>
      <c r="D354" s="326"/>
      <c r="E354" s="327"/>
      <c r="F354" s="867"/>
      <c r="G354" s="867"/>
      <c r="H354" s="881"/>
      <c r="I354" s="881"/>
    </row>
    <row r="355" spans="1:9" s="134" customFormat="1" hidden="1" outlineLevel="1">
      <c r="A355" s="737" t="s">
        <v>2855</v>
      </c>
      <c r="B355" s="324" t="s">
        <v>2866</v>
      </c>
      <c r="C355" s="325">
        <v>120</v>
      </c>
      <c r="D355" s="326"/>
      <c r="E355" s="327"/>
      <c r="F355" s="867"/>
      <c r="G355" s="867"/>
      <c r="H355" s="881"/>
      <c r="I355" s="881"/>
    </row>
    <row r="356" spans="1:9" s="134" customFormat="1" hidden="1" outlineLevel="1">
      <c r="A356" s="737"/>
      <c r="B356" s="324"/>
      <c r="C356" s="325"/>
      <c r="D356" s="326"/>
      <c r="E356" s="327"/>
      <c r="F356" s="867"/>
      <c r="G356" s="867"/>
      <c r="H356" s="881"/>
      <c r="I356" s="881"/>
    </row>
    <row r="357" spans="1:9" collapsed="1">
      <c r="A357" s="306"/>
      <c r="B357" s="802"/>
      <c r="C357" s="735"/>
      <c r="D357" s="304"/>
      <c r="E357" s="301" t="str">
        <f>IF(OR(ISBLANK(C357),ISBLANK(D357))," ",KOLIC*CENA)</f>
        <v xml:space="preserve"> </v>
      </c>
      <c r="F357" s="864"/>
      <c r="G357" s="864"/>
      <c r="H357" s="878"/>
      <c r="I357" s="878"/>
    </row>
    <row r="358" spans="1:9" ht="105" customHeight="1">
      <c r="A358" s="276" t="s">
        <v>75</v>
      </c>
      <c r="B358" s="347" t="s">
        <v>2867</v>
      </c>
      <c r="C358" s="300"/>
      <c r="D358" s="304"/>
      <c r="E358" s="301" t="str">
        <f>IF(OR(ISBLANK(C358),ISBLANK(#REF!))," ",KOLIC*CENA)</f>
        <v xml:space="preserve"> </v>
      </c>
      <c r="F358" s="864"/>
      <c r="G358" s="864"/>
      <c r="H358" s="878"/>
      <c r="I358" s="878"/>
    </row>
    <row r="359" spans="1:9" ht="39" customHeight="1">
      <c r="A359" s="276"/>
      <c r="B359" s="347" t="s">
        <v>2868</v>
      </c>
      <c r="C359" s="300"/>
      <c r="D359" s="304"/>
      <c r="E359" s="301"/>
      <c r="F359" s="864"/>
      <c r="G359" s="864"/>
      <c r="H359" s="878"/>
      <c r="I359" s="878"/>
    </row>
    <row r="360" spans="1:9">
      <c r="A360" s="276"/>
      <c r="B360" s="308" t="s">
        <v>2713</v>
      </c>
      <c r="C360" s="309">
        <v>31</v>
      </c>
      <c r="D360" s="1303"/>
      <c r="E360" s="305" t="str">
        <f>IF(OR(ISBLANK(#REF!),ISBLANK(D360))," ",KOLIC*CENA)</f>
        <v xml:space="preserve"> </v>
      </c>
      <c r="F360" s="863"/>
      <c r="G360" s="863">
        <f>D360*F360</f>
        <v>0</v>
      </c>
      <c r="H360" s="935">
        <v>31</v>
      </c>
      <c r="I360" s="877">
        <f>D360*H360</f>
        <v>0</v>
      </c>
    </row>
    <row r="361" spans="1:9">
      <c r="A361" s="276"/>
      <c r="B361" s="308" t="s">
        <v>2714</v>
      </c>
      <c r="C361" s="304">
        <v>19.5</v>
      </c>
      <c r="D361" s="1292">
        <f>D360</f>
        <v>0</v>
      </c>
      <c r="E361" s="305">
        <f>IF(OR(ISBLANK(C360),ISBLANK(D361))," ",KOLIC*CENA)</f>
        <v>0</v>
      </c>
      <c r="F361" s="863"/>
      <c r="G361" s="863">
        <f>D361*F361</f>
        <v>0</v>
      </c>
      <c r="H361" s="942">
        <v>19.5</v>
      </c>
      <c r="I361" s="877">
        <f>D361*H361</f>
        <v>0</v>
      </c>
    </row>
    <row r="362" spans="1:9">
      <c r="A362" s="276"/>
      <c r="B362" s="308" t="s">
        <v>2715</v>
      </c>
      <c r="C362" s="309">
        <v>31</v>
      </c>
      <c r="D362" s="1292">
        <f>D360</f>
        <v>0</v>
      </c>
      <c r="E362" s="305">
        <f>IF(OR(ISBLANK(C362),ISBLANK(D362))," ",KOLIC*CENA)</f>
        <v>0</v>
      </c>
      <c r="F362" s="863"/>
      <c r="G362" s="863">
        <f>D362*F362</f>
        <v>0</v>
      </c>
      <c r="H362" s="935">
        <v>31</v>
      </c>
      <c r="I362" s="877">
        <f>D362*H362</f>
        <v>0</v>
      </c>
    </row>
    <row r="363" spans="1:9" ht="13.5" thickBot="1">
      <c r="A363" s="276"/>
      <c r="B363" s="406" t="s">
        <v>2716</v>
      </c>
      <c r="C363" s="407">
        <v>33.5</v>
      </c>
      <c r="D363" s="1293">
        <f>D360</f>
        <v>0</v>
      </c>
      <c r="E363" s="409">
        <f>IF(OR(ISBLANK(C363),ISBLANK(D363))," ",KOLIC*CENA)</f>
        <v>0</v>
      </c>
      <c r="F363" s="921"/>
      <c r="G363" s="921">
        <f>D363*F363</f>
        <v>0</v>
      </c>
      <c r="H363" s="936">
        <v>33.5</v>
      </c>
      <c r="I363" s="937">
        <f>D363*H363</f>
        <v>0</v>
      </c>
    </row>
    <row r="364" spans="1:9" ht="13.5" thickTop="1">
      <c r="A364" s="276"/>
      <c r="B364" s="403" t="s">
        <v>294</v>
      </c>
      <c r="C364" s="404">
        <f>SUM(C360:C363)</f>
        <v>115</v>
      </c>
      <c r="D364" s="390"/>
      <c r="E364" s="405"/>
      <c r="F364" s="922"/>
      <c r="G364" s="922"/>
      <c r="H364" s="938"/>
      <c r="I364" s="938"/>
    </row>
    <row r="365" spans="1:9">
      <c r="A365" s="276"/>
      <c r="B365" s="309"/>
      <c r="C365" s="300"/>
      <c r="D365" s="304"/>
      <c r="E365" s="305"/>
      <c r="F365" s="864"/>
      <c r="G365" s="864"/>
      <c r="H365" s="878"/>
      <c r="I365" s="878"/>
    </row>
    <row r="366" spans="1:9" s="134" customFormat="1" hidden="1" outlineLevel="1">
      <c r="A366" s="323"/>
      <c r="B366" s="324" t="s">
        <v>2750</v>
      </c>
      <c r="C366" s="325"/>
      <c r="D366" s="326"/>
      <c r="E366" s="327"/>
      <c r="F366" s="867"/>
      <c r="G366" s="867"/>
      <c r="H366" s="881"/>
      <c r="I366" s="881"/>
    </row>
    <row r="367" spans="1:9" s="134" customFormat="1" hidden="1" outlineLevel="1">
      <c r="A367" s="323" t="s">
        <v>2869</v>
      </c>
      <c r="B367" s="324" t="s">
        <v>2870</v>
      </c>
      <c r="C367" s="325">
        <v>5.83</v>
      </c>
      <c r="D367" s="326"/>
      <c r="E367" s="327"/>
      <c r="F367" s="867"/>
      <c r="G367" s="867"/>
      <c r="H367" s="881"/>
      <c r="I367" s="881"/>
    </row>
    <row r="368" spans="1:9" s="134" customFormat="1" hidden="1" outlineLevel="1">
      <c r="A368" s="737" t="s">
        <v>2871</v>
      </c>
      <c r="B368" s="324" t="s">
        <v>2872</v>
      </c>
      <c r="C368" s="325">
        <v>12.5</v>
      </c>
      <c r="D368" s="326"/>
      <c r="E368" s="327"/>
      <c r="F368" s="867"/>
      <c r="G368" s="867"/>
      <c r="H368" s="881"/>
      <c r="I368" s="881"/>
    </row>
    <row r="369" spans="1:9" s="134" customFormat="1" hidden="1" outlineLevel="1">
      <c r="A369" s="737" t="s">
        <v>2873</v>
      </c>
      <c r="B369" s="324" t="s">
        <v>2874</v>
      </c>
      <c r="C369" s="325">
        <v>11.52</v>
      </c>
      <c r="D369" s="326"/>
      <c r="E369" s="327"/>
      <c r="F369" s="867"/>
      <c r="G369" s="867"/>
      <c r="H369" s="881"/>
      <c r="I369" s="881"/>
    </row>
    <row r="370" spans="1:9" s="134" customFormat="1" hidden="1" outlineLevel="1">
      <c r="A370" s="737"/>
      <c r="B370" s="324"/>
      <c r="C370" s="325">
        <v>29.84</v>
      </c>
      <c r="D370" s="326"/>
      <c r="E370" s="327"/>
      <c r="F370" s="867"/>
      <c r="G370" s="867"/>
      <c r="H370" s="881"/>
      <c r="I370" s="881"/>
    </row>
    <row r="371" spans="1:9" s="134" customFormat="1" hidden="1" outlineLevel="1">
      <c r="A371" s="323"/>
      <c r="B371" s="324" t="s">
        <v>2875</v>
      </c>
      <c r="C371" s="325"/>
      <c r="D371" s="326"/>
      <c r="E371" s="327"/>
      <c r="F371" s="867"/>
      <c r="G371" s="867"/>
      <c r="H371" s="881"/>
      <c r="I371" s="881"/>
    </row>
    <row r="372" spans="1:9" s="134" customFormat="1" hidden="1" outlineLevel="1">
      <c r="A372" s="323" t="s">
        <v>2876</v>
      </c>
      <c r="B372" s="324" t="s">
        <v>2877</v>
      </c>
      <c r="C372" s="325">
        <v>6.49</v>
      </c>
      <c r="D372" s="326"/>
      <c r="E372" s="327"/>
      <c r="F372" s="867"/>
      <c r="G372" s="867"/>
      <c r="H372" s="881"/>
      <c r="I372" s="881"/>
    </row>
    <row r="373" spans="1:9" s="134" customFormat="1" hidden="1" outlineLevel="1">
      <c r="A373" s="737" t="s">
        <v>2871</v>
      </c>
      <c r="B373" s="324" t="s">
        <v>2878</v>
      </c>
      <c r="C373" s="325">
        <v>12.93</v>
      </c>
      <c r="D373" s="326"/>
      <c r="E373" s="327"/>
      <c r="F373" s="867"/>
      <c r="G373" s="867"/>
      <c r="H373" s="881"/>
      <c r="I373" s="881"/>
    </row>
    <row r="374" spans="1:9" s="134" customFormat="1" hidden="1" outlineLevel="1">
      <c r="A374" s="737"/>
      <c r="B374" s="324"/>
      <c r="C374" s="325">
        <v>19.420000000000002</v>
      </c>
      <c r="D374" s="326"/>
      <c r="E374" s="327"/>
      <c r="F374" s="867"/>
      <c r="G374" s="867"/>
      <c r="H374" s="881"/>
      <c r="I374" s="881"/>
    </row>
    <row r="375" spans="1:9" s="134" customFormat="1" hidden="1" outlineLevel="1">
      <c r="A375" s="323"/>
      <c r="B375" s="324" t="s">
        <v>2879</v>
      </c>
      <c r="C375" s="325"/>
      <c r="D375" s="326"/>
      <c r="E375" s="327"/>
      <c r="F375" s="867"/>
      <c r="G375" s="867"/>
      <c r="H375" s="881"/>
      <c r="I375" s="881"/>
    </row>
    <row r="376" spans="1:9" s="134" customFormat="1" hidden="1" outlineLevel="1">
      <c r="A376" s="737" t="s">
        <v>2880</v>
      </c>
      <c r="B376" s="324" t="s">
        <v>2881</v>
      </c>
      <c r="C376" s="325">
        <v>17.21</v>
      </c>
      <c r="D376" s="326"/>
      <c r="E376" s="327"/>
      <c r="F376" s="867"/>
      <c r="G376" s="867"/>
      <c r="H376" s="881"/>
      <c r="I376" s="881"/>
    </row>
    <row r="377" spans="1:9" s="134" customFormat="1" hidden="1" outlineLevel="1">
      <c r="A377" s="737" t="s">
        <v>2871</v>
      </c>
      <c r="B377" s="324" t="s">
        <v>2882</v>
      </c>
      <c r="C377" s="325">
        <v>15.86</v>
      </c>
      <c r="D377" s="326"/>
      <c r="E377" s="327"/>
      <c r="F377" s="867"/>
      <c r="G377" s="867"/>
      <c r="H377" s="881"/>
      <c r="I377" s="881"/>
    </row>
    <row r="378" spans="1:9" s="134" customFormat="1" hidden="1" outlineLevel="1">
      <c r="A378" s="737"/>
      <c r="B378" s="324"/>
      <c r="C378" s="325">
        <v>33.08</v>
      </c>
      <c r="D378" s="326"/>
      <c r="E378" s="327"/>
      <c r="F378" s="867"/>
      <c r="G378" s="867"/>
      <c r="H378" s="881"/>
      <c r="I378" s="881"/>
    </row>
    <row r="379" spans="1:9" s="134" customFormat="1" hidden="1" outlineLevel="1">
      <c r="A379" s="737"/>
      <c r="B379" s="324"/>
      <c r="C379" s="325"/>
      <c r="D379" s="326"/>
      <c r="E379" s="327"/>
      <c r="F379" s="867"/>
      <c r="G379" s="867"/>
      <c r="H379" s="881"/>
      <c r="I379" s="881"/>
    </row>
    <row r="380" spans="1:9" collapsed="1">
      <c r="A380" s="306"/>
      <c r="B380" s="308"/>
      <c r="C380" s="309"/>
      <c r="D380" s="304"/>
      <c r="E380" s="301"/>
      <c r="F380" s="864"/>
      <c r="G380" s="864"/>
      <c r="H380" s="878"/>
      <c r="I380" s="878"/>
    </row>
    <row r="381" spans="1:9" ht="155.25" customHeight="1">
      <c r="A381" s="276" t="s">
        <v>76</v>
      </c>
      <c r="B381" s="347" t="s">
        <v>2883</v>
      </c>
      <c r="C381" s="300"/>
      <c r="D381" s="304"/>
      <c r="E381" s="301" t="str">
        <f>IF(OR(ISBLANK(C381),ISBLANK(#REF!))," ",KOLIC*CENA)</f>
        <v xml:space="preserve"> </v>
      </c>
      <c r="F381" s="864"/>
      <c r="G381" s="864"/>
      <c r="H381" s="878"/>
      <c r="I381" s="878"/>
    </row>
    <row r="382" spans="1:9" ht="38.25" customHeight="1">
      <c r="A382" s="276"/>
      <c r="B382" s="347" t="s">
        <v>2884</v>
      </c>
      <c r="C382" s="300"/>
      <c r="D382" s="304"/>
      <c r="E382" s="301"/>
      <c r="F382" s="864"/>
      <c r="G382" s="864"/>
      <c r="H382" s="878"/>
      <c r="I382" s="878"/>
    </row>
    <row r="383" spans="1:9">
      <c r="A383" s="276"/>
      <c r="B383" s="308" t="s">
        <v>1426</v>
      </c>
      <c r="C383" s="309">
        <v>252</v>
      </c>
      <c r="D383" s="1303"/>
      <c r="E383" s="305" t="str">
        <f>IF(OR(ISBLANK(C383),ISBLANK(D383))," ",KOLIC*CENA)</f>
        <v xml:space="preserve"> </v>
      </c>
      <c r="F383" s="863"/>
      <c r="G383" s="863">
        <f>D383*F383</f>
        <v>0</v>
      </c>
      <c r="H383" s="935">
        <v>252</v>
      </c>
      <c r="I383" s="877">
        <f>D383*H383</f>
        <v>0</v>
      </c>
    </row>
    <row r="384" spans="1:9">
      <c r="A384" s="276"/>
      <c r="B384" s="308" t="s">
        <v>2729</v>
      </c>
      <c r="C384" s="309">
        <v>148</v>
      </c>
      <c r="D384" s="1292">
        <f>D383</f>
        <v>0</v>
      </c>
      <c r="E384" s="305">
        <f>IF(OR(ISBLANK(C384),ISBLANK(D384))," ",KOLIC*CENA)</f>
        <v>0</v>
      </c>
      <c r="F384" s="863"/>
      <c r="G384" s="863">
        <f>D384*F384</f>
        <v>0</v>
      </c>
      <c r="H384" s="935">
        <v>148</v>
      </c>
      <c r="I384" s="877">
        <f>D384*H384</f>
        <v>0</v>
      </c>
    </row>
    <row r="385" spans="1:9">
      <c r="A385" s="276"/>
      <c r="B385" s="308" t="s">
        <v>2730</v>
      </c>
      <c r="C385" s="309">
        <v>252</v>
      </c>
      <c r="D385" s="1292">
        <f>D383</f>
        <v>0</v>
      </c>
      <c r="E385" s="305">
        <f>IF(OR(ISBLANK(C385),ISBLANK(D385))," ",KOLIC*CENA)</f>
        <v>0</v>
      </c>
      <c r="F385" s="863"/>
      <c r="G385" s="863">
        <f>D385*F385</f>
        <v>0</v>
      </c>
      <c r="H385" s="935">
        <v>252</v>
      </c>
      <c r="I385" s="877">
        <f>D385*H385</f>
        <v>0</v>
      </c>
    </row>
    <row r="386" spans="1:9" ht="13.5" thickBot="1">
      <c r="A386" s="276"/>
      <c r="B386" s="406" t="s">
        <v>2731</v>
      </c>
      <c r="C386" s="407">
        <v>248</v>
      </c>
      <c r="D386" s="1293">
        <f>D383</f>
        <v>0</v>
      </c>
      <c r="E386" s="409">
        <f>IF(OR(ISBLANK(C386),ISBLANK(D386))," ",KOLIC*CENA)</f>
        <v>0</v>
      </c>
      <c r="F386" s="921"/>
      <c r="G386" s="921">
        <f>D386*F386</f>
        <v>0</v>
      </c>
      <c r="H386" s="936">
        <v>248</v>
      </c>
      <c r="I386" s="937">
        <f>D386*H386</f>
        <v>0</v>
      </c>
    </row>
    <row r="387" spans="1:9" ht="13.5" thickTop="1">
      <c r="A387" s="276"/>
      <c r="B387" s="403" t="s">
        <v>215</v>
      </c>
      <c r="C387" s="404">
        <f>SUM(C383:C386)</f>
        <v>900</v>
      </c>
      <c r="D387" s="390"/>
      <c r="E387" s="405"/>
      <c r="F387" s="922"/>
      <c r="G387" s="922"/>
      <c r="H387" s="938"/>
      <c r="I387" s="938"/>
    </row>
    <row r="388" spans="1:9">
      <c r="A388" s="276"/>
      <c r="B388" s="309"/>
      <c r="C388" s="300"/>
      <c r="D388" s="304"/>
      <c r="E388" s="305"/>
      <c r="F388" s="864"/>
      <c r="G388" s="864"/>
      <c r="H388" s="878"/>
      <c r="I388" s="878"/>
    </row>
    <row r="389" spans="1:9" s="134" customFormat="1" hidden="1" outlineLevel="1">
      <c r="A389" s="323" t="s">
        <v>2869</v>
      </c>
      <c r="B389" s="324" t="s">
        <v>2885</v>
      </c>
      <c r="C389" s="325">
        <v>53.28</v>
      </c>
      <c r="D389" s="326"/>
      <c r="E389" s="327"/>
      <c r="F389" s="867"/>
      <c r="G389" s="867"/>
      <c r="H389" s="881"/>
      <c r="I389" s="881"/>
    </row>
    <row r="390" spans="1:9" s="138" customFormat="1" hidden="1" outlineLevel="1">
      <c r="A390" s="341" t="s">
        <v>2886</v>
      </c>
      <c r="B390" s="342" t="s">
        <v>2887</v>
      </c>
      <c r="C390" s="343">
        <v>102.72</v>
      </c>
      <c r="D390" s="344"/>
      <c r="E390" s="301"/>
      <c r="F390" s="926"/>
      <c r="G390" s="926"/>
      <c r="H390" s="943"/>
      <c r="I390" s="943"/>
    </row>
    <row r="391" spans="1:9" s="138" customFormat="1" hidden="1" outlineLevel="1">
      <c r="A391" s="341" t="s">
        <v>2886</v>
      </c>
      <c r="B391" s="342" t="s">
        <v>2888</v>
      </c>
      <c r="C391" s="343">
        <v>95.04</v>
      </c>
      <c r="D391" s="344"/>
      <c r="E391" s="301"/>
      <c r="F391" s="926"/>
      <c r="G391" s="926"/>
      <c r="H391" s="943"/>
      <c r="I391" s="943"/>
    </row>
    <row r="392" spans="1:9" s="138" customFormat="1" hidden="1" outlineLevel="1">
      <c r="A392" s="341"/>
      <c r="B392" s="342"/>
      <c r="C392" s="343">
        <v>251.04</v>
      </c>
      <c r="D392" s="344"/>
      <c r="E392" s="301"/>
      <c r="F392" s="926"/>
      <c r="G392" s="926"/>
      <c r="H392" s="943"/>
      <c r="I392" s="943"/>
    </row>
    <row r="393" spans="1:9" s="138" customFormat="1" hidden="1" outlineLevel="1">
      <c r="A393" s="341"/>
      <c r="B393" s="342"/>
      <c r="C393" s="343"/>
      <c r="D393" s="344"/>
      <c r="E393" s="301"/>
      <c r="F393" s="926"/>
      <c r="G393" s="926"/>
      <c r="H393" s="943"/>
      <c r="I393" s="943"/>
    </row>
    <row r="394" spans="1:9" s="134" customFormat="1" hidden="1" outlineLevel="1">
      <c r="A394" s="323" t="s">
        <v>2869</v>
      </c>
      <c r="B394" s="324" t="s">
        <v>2885</v>
      </c>
      <c r="C394" s="325">
        <v>53.28</v>
      </c>
      <c r="D394" s="326"/>
      <c r="E394" s="327"/>
      <c r="F394" s="867"/>
      <c r="G394" s="867"/>
      <c r="H394" s="881"/>
      <c r="I394" s="881"/>
    </row>
    <row r="395" spans="1:9" s="138" customFormat="1" hidden="1" outlineLevel="1">
      <c r="A395" s="341" t="s">
        <v>2889</v>
      </c>
      <c r="B395" s="342" t="s">
        <v>2888</v>
      </c>
      <c r="C395" s="343">
        <v>95.04</v>
      </c>
      <c r="D395" s="344"/>
      <c r="E395" s="301"/>
      <c r="F395" s="926"/>
      <c r="G395" s="926"/>
      <c r="H395" s="943"/>
      <c r="I395" s="943"/>
    </row>
    <row r="396" spans="1:9" s="138" customFormat="1" hidden="1" outlineLevel="1">
      <c r="A396" s="341"/>
      <c r="B396" s="342"/>
      <c r="C396" s="343">
        <v>148.32</v>
      </c>
      <c r="D396" s="344"/>
      <c r="E396" s="301"/>
      <c r="F396" s="926"/>
      <c r="G396" s="926"/>
      <c r="H396" s="943"/>
      <c r="I396" s="943"/>
    </row>
    <row r="397" spans="1:9" s="138" customFormat="1" hidden="1" outlineLevel="1">
      <c r="A397" s="341" t="s">
        <v>2890</v>
      </c>
      <c r="B397" s="342" t="s">
        <v>2891</v>
      </c>
      <c r="C397" s="343">
        <v>128.4</v>
      </c>
      <c r="D397" s="344"/>
      <c r="E397" s="301"/>
      <c r="F397" s="926"/>
      <c r="G397" s="926"/>
      <c r="H397" s="943"/>
      <c r="I397" s="943"/>
    </row>
    <row r="398" spans="1:9" s="138" customFormat="1" hidden="1" outlineLevel="1">
      <c r="A398" s="341" t="s">
        <v>2890</v>
      </c>
      <c r="B398" s="342" t="s">
        <v>2892</v>
      </c>
      <c r="C398" s="343">
        <v>118.8</v>
      </c>
      <c r="D398" s="344"/>
      <c r="E398" s="301"/>
      <c r="F398" s="926"/>
      <c r="G398" s="926"/>
      <c r="H398" s="943"/>
      <c r="I398" s="943"/>
    </row>
    <row r="399" spans="1:9" s="138" customFormat="1" hidden="1" outlineLevel="1">
      <c r="A399" s="341"/>
      <c r="B399" s="342"/>
      <c r="C399" s="343">
        <v>247.2</v>
      </c>
      <c r="D399" s="344"/>
      <c r="E399" s="301"/>
      <c r="F399" s="926"/>
      <c r="G399" s="926"/>
      <c r="H399" s="943"/>
      <c r="I399" s="943"/>
    </row>
    <row r="400" spans="1:9" s="138" customFormat="1" hidden="1" outlineLevel="1">
      <c r="A400" s="341"/>
      <c r="B400" s="342"/>
      <c r="C400" s="343"/>
      <c r="D400" s="344"/>
      <c r="E400" s="301"/>
      <c r="F400" s="926"/>
      <c r="G400" s="926"/>
      <c r="H400" s="943"/>
      <c r="I400" s="943"/>
    </row>
    <row r="401" spans="1:9" collapsed="1">
      <c r="A401" s="276"/>
      <c r="B401" s="346"/>
      <c r="C401" s="300"/>
      <c r="D401" s="304"/>
      <c r="E401" s="305" t="str">
        <f>IF(OR(ISBLANK(C401),ISBLANK(D401))," ",KOLIC*CENA)</f>
        <v xml:space="preserve"> </v>
      </c>
      <c r="F401" s="864"/>
      <c r="G401" s="864"/>
      <c r="H401" s="878"/>
      <c r="I401" s="878"/>
    </row>
    <row r="402" spans="1:9" ht="255" customHeight="1">
      <c r="A402" s="330" t="s">
        <v>77</v>
      </c>
      <c r="B402" s="337" t="s">
        <v>2893</v>
      </c>
      <c r="C402" s="304"/>
      <c r="D402" s="304"/>
      <c r="E402" s="301" t="str">
        <f>IF(OR(ISBLANK(C402),ISBLANK(D402))," ",KOLIC*CENA)</f>
        <v xml:space="preserve"> </v>
      </c>
      <c r="F402" s="864"/>
      <c r="G402" s="864"/>
      <c r="H402" s="878"/>
      <c r="I402" s="878"/>
    </row>
    <row r="403" spans="1:9" s="14" customFormat="1" ht="89.25">
      <c r="A403" s="276"/>
      <c r="B403" s="303" t="s">
        <v>2894</v>
      </c>
      <c r="C403" s="300"/>
      <c r="D403" s="300"/>
      <c r="E403" s="301" t="str">
        <f>IF(OR(ISBLANK(C403),ISBLANK(D403))," ",KOLIC*CENA)</f>
        <v xml:space="preserve"> </v>
      </c>
      <c r="F403" s="868"/>
      <c r="G403" s="868"/>
      <c r="H403" s="882"/>
      <c r="I403" s="882"/>
    </row>
    <row r="404" spans="1:9" s="14" customFormat="1" ht="76.5">
      <c r="A404" s="276"/>
      <c r="B404" s="303" t="s">
        <v>2895</v>
      </c>
      <c r="C404" s="300"/>
      <c r="D404" s="300"/>
      <c r="E404" s="301"/>
      <c r="F404" s="868"/>
      <c r="G404" s="868"/>
      <c r="H404" s="882"/>
      <c r="I404" s="882"/>
    </row>
    <row r="405" spans="1:9" s="14" customFormat="1">
      <c r="A405" s="276"/>
      <c r="B405" s="287"/>
      <c r="C405" s="300"/>
      <c r="D405" s="300"/>
      <c r="E405" s="301" t="str">
        <f t="shared" ref="E405:E410" si="4">IF(OR(ISBLANK(C405),ISBLANK(D405))," ",KOLIC*CENA)</f>
        <v xml:space="preserve"> </v>
      </c>
      <c r="F405" s="868"/>
      <c r="G405" s="868"/>
      <c r="H405" s="882"/>
      <c r="I405" s="882"/>
    </row>
    <row r="406" spans="1:9" s="14" customFormat="1" ht="68.25" customHeight="1">
      <c r="A406" s="276" t="s">
        <v>67</v>
      </c>
      <c r="B406" s="337" t="s">
        <v>2896</v>
      </c>
      <c r="C406" s="300"/>
      <c r="D406" s="300"/>
      <c r="E406" s="301" t="str">
        <f t="shared" si="4"/>
        <v xml:space="preserve"> </v>
      </c>
      <c r="F406" s="868"/>
      <c r="G406" s="868"/>
      <c r="H406" s="882"/>
      <c r="I406" s="882"/>
    </row>
    <row r="407" spans="1:9">
      <c r="A407" s="276"/>
      <c r="B407" s="308" t="s">
        <v>1426</v>
      </c>
      <c r="C407" s="309">
        <v>55</v>
      </c>
      <c r="D407" s="1303"/>
      <c r="E407" s="305" t="str">
        <f t="shared" si="4"/>
        <v xml:space="preserve"> </v>
      </c>
      <c r="F407" s="863"/>
      <c r="G407" s="863">
        <f>D407*F407</f>
        <v>0</v>
      </c>
      <c r="H407" s="935">
        <v>55</v>
      </c>
      <c r="I407" s="877">
        <f>D407*H407</f>
        <v>0</v>
      </c>
    </row>
    <row r="408" spans="1:9">
      <c r="A408" s="276"/>
      <c r="B408" s="308" t="s">
        <v>2729</v>
      </c>
      <c r="C408" s="309">
        <v>55</v>
      </c>
      <c r="D408" s="1292">
        <f>D407</f>
        <v>0</v>
      </c>
      <c r="E408" s="305">
        <f t="shared" si="4"/>
        <v>0</v>
      </c>
      <c r="F408" s="863"/>
      <c r="G408" s="863">
        <f>D408*F408</f>
        <v>0</v>
      </c>
      <c r="H408" s="935">
        <v>55</v>
      </c>
      <c r="I408" s="877">
        <f>D408*H408</f>
        <v>0</v>
      </c>
    </row>
    <row r="409" spans="1:9">
      <c r="A409" s="276"/>
      <c r="B409" s="308" t="s">
        <v>2730</v>
      </c>
      <c r="C409" s="309">
        <v>55</v>
      </c>
      <c r="D409" s="1292">
        <f>D407</f>
        <v>0</v>
      </c>
      <c r="E409" s="305">
        <f t="shared" si="4"/>
        <v>0</v>
      </c>
      <c r="F409" s="863"/>
      <c r="G409" s="863">
        <f>D409*F409</f>
        <v>0</v>
      </c>
      <c r="H409" s="935">
        <v>55</v>
      </c>
      <c r="I409" s="877">
        <f>D409*H409</f>
        <v>0</v>
      </c>
    </row>
    <row r="410" spans="1:9" ht="13.5" thickBot="1">
      <c r="A410" s="276"/>
      <c r="B410" s="406" t="s">
        <v>2731</v>
      </c>
      <c r="C410" s="407">
        <v>70</v>
      </c>
      <c r="D410" s="1293">
        <f>D407</f>
        <v>0</v>
      </c>
      <c r="E410" s="409">
        <f t="shared" si="4"/>
        <v>0</v>
      </c>
      <c r="F410" s="921"/>
      <c r="G410" s="921">
        <f>D410*F410</f>
        <v>0</v>
      </c>
      <c r="H410" s="936">
        <v>70</v>
      </c>
      <c r="I410" s="937">
        <f>D410*H410</f>
        <v>0</v>
      </c>
    </row>
    <row r="411" spans="1:9" ht="13.5" thickTop="1">
      <c r="A411" s="276"/>
      <c r="B411" s="403" t="s">
        <v>215</v>
      </c>
      <c r="C411" s="404">
        <f>SUM(C407:C410)</f>
        <v>235</v>
      </c>
      <c r="D411" s="390"/>
      <c r="E411" s="405"/>
      <c r="F411" s="922"/>
      <c r="G411" s="922"/>
      <c r="H411" s="938"/>
      <c r="I411" s="938"/>
    </row>
    <row r="412" spans="1:9">
      <c r="A412" s="276"/>
      <c r="B412" s="309"/>
      <c r="C412" s="300"/>
      <c r="D412" s="304"/>
      <c r="E412" s="305"/>
      <c r="F412" s="864"/>
      <c r="G412" s="864"/>
      <c r="H412" s="878"/>
      <c r="I412" s="878"/>
    </row>
    <row r="413" spans="1:9" s="134" customFormat="1" hidden="1" outlineLevel="1">
      <c r="A413" s="323"/>
      <c r="B413" s="324" t="s">
        <v>2740</v>
      </c>
      <c r="C413" s="325"/>
      <c r="D413" s="326"/>
      <c r="E413" s="327"/>
      <c r="F413" s="867"/>
      <c r="G413" s="867"/>
      <c r="H413" s="881"/>
      <c r="I413" s="881"/>
    </row>
    <row r="414" spans="1:9" s="134" customFormat="1" hidden="1" outlineLevel="1">
      <c r="A414" s="737" t="s">
        <v>2897</v>
      </c>
      <c r="B414" s="324" t="s">
        <v>2898</v>
      </c>
      <c r="C414" s="325">
        <v>54.9</v>
      </c>
      <c r="D414" s="326"/>
      <c r="E414" s="327"/>
      <c r="F414" s="867"/>
      <c r="G414" s="867"/>
      <c r="H414" s="881"/>
      <c r="I414" s="881"/>
    </row>
    <row r="415" spans="1:9" s="134" customFormat="1" hidden="1" outlineLevel="1">
      <c r="A415" s="323"/>
      <c r="B415" s="324"/>
      <c r="C415" s="325"/>
      <c r="D415" s="326"/>
      <c r="E415" s="327"/>
      <c r="F415" s="867"/>
      <c r="G415" s="867"/>
      <c r="H415" s="881"/>
      <c r="I415" s="881"/>
    </row>
    <row r="416" spans="1:9" s="134" customFormat="1" hidden="1" outlineLevel="1">
      <c r="A416" s="323"/>
      <c r="B416" s="324" t="s">
        <v>2762</v>
      </c>
      <c r="C416" s="325"/>
      <c r="D416" s="326"/>
      <c r="E416" s="327"/>
      <c r="F416" s="867"/>
      <c r="G416" s="867"/>
      <c r="H416" s="881"/>
      <c r="I416" s="881"/>
    </row>
    <row r="417" spans="1:9" s="134" customFormat="1" hidden="1" outlineLevel="1">
      <c r="A417" s="737" t="s">
        <v>2897</v>
      </c>
      <c r="B417" s="324" t="s">
        <v>2899</v>
      </c>
      <c r="C417" s="325">
        <v>69.3</v>
      </c>
      <c r="D417" s="326"/>
      <c r="E417" s="327"/>
      <c r="F417" s="867"/>
      <c r="G417" s="867"/>
      <c r="H417" s="881"/>
      <c r="I417" s="881"/>
    </row>
    <row r="418" spans="1:9" collapsed="1">
      <c r="A418" s="276"/>
      <c r="B418" s="309"/>
      <c r="C418" s="300"/>
      <c r="D418" s="304"/>
      <c r="E418" s="305"/>
      <c r="F418" s="864"/>
      <c r="G418" s="864"/>
      <c r="H418" s="878"/>
      <c r="I418" s="878"/>
    </row>
    <row r="419" spans="1:9" s="76" customFormat="1" ht="165.75" customHeight="1">
      <c r="A419" s="348" t="s">
        <v>68</v>
      </c>
      <c r="B419" s="347" t="s">
        <v>2900</v>
      </c>
      <c r="C419" s="304"/>
      <c r="D419" s="304"/>
      <c r="E419" s="301" t="str">
        <f>IF(OR(ISBLANK(C419),ISBLANK(D419))," ",KOLIC*CENA)</f>
        <v xml:space="preserve"> </v>
      </c>
      <c r="F419" s="862"/>
      <c r="G419" s="862"/>
      <c r="H419" s="876"/>
      <c r="I419" s="876"/>
    </row>
    <row r="420" spans="1:9">
      <c r="A420" s="276"/>
      <c r="B420" s="308" t="s">
        <v>2701</v>
      </c>
      <c r="C420" s="309">
        <v>90</v>
      </c>
      <c r="D420" s="1303"/>
      <c r="E420" s="305" t="str">
        <f>IF(OR(ISBLANK(C420),ISBLANK(D420))," ",KOLIC*CENA)</f>
        <v xml:space="preserve"> </v>
      </c>
      <c r="F420" s="863"/>
      <c r="G420" s="863">
        <f>D420*F420</f>
        <v>0</v>
      </c>
      <c r="H420" s="935">
        <v>90</v>
      </c>
      <c r="I420" s="877">
        <f>D420*H420</f>
        <v>0</v>
      </c>
    </row>
    <row r="421" spans="1:9">
      <c r="A421" s="276"/>
      <c r="B421" s="308" t="s">
        <v>2702</v>
      </c>
      <c r="C421" s="309">
        <v>90</v>
      </c>
      <c r="D421" s="1292">
        <f>D420</f>
        <v>0</v>
      </c>
      <c r="E421" s="305">
        <f>IF(OR(ISBLANK(C421),ISBLANK(D421))," ",KOLIC*CENA)</f>
        <v>0</v>
      </c>
      <c r="F421" s="863"/>
      <c r="G421" s="863">
        <f>D421*F421</f>
        <v>0</v>
      </c>
      <c r="H421" s="935">
        <v>90</v>
      </c>
      <c r="I421" s="877">
        <f>D421*H421</f>
        <v>0</v>
      </c>
    </row>
    <row r="422" spans="1:9">
      <c r="A422" s="276"/>
      <c r="B422" s="308" t="s">
        <v>2703</v>
      </c>
      <c r="C422" s="309">
        <v>90</v>
      </c>
      <c r="D422" s="1292">
        <f>D420</f>
        <v>0</v>
      </c>
      <c r="E422" s="305">
        <f>IF(OR(ISBLANK(C422),ISBLANK(D422))," ",KOLIC*CENA)</f>
        <v>0</v>
      </c>
      <c r="F422" s="863"/>
      <c r="G422" s="863">
        <f>D422*F422</f>
        <v>0</v>
      </c>
      <c r="H422" s="935">
        <v>90</v>
      </c>
      <c r="I422" s="877">
        <f>D422*H422</f>
        <v>0</v>
      </c>
    </row>
    <row r="423" spans="1:9" ht="13.5" thickBot="1">
      <c r="A423" s="276"/>
      <c r="B423" s="406" t="s">
        <v>2704</v>
      </c>
      <c r="C423" s="407">
        <v>110</v>
      </c>
      <c r="D423" s="1293">
        <f>D420</f>
        <v>0</v>
      </c>
      <c r="E423" s="409">
        <f>IF(OR(ISBLANK(C423),ISBLANK(D423))," ",KOLIC*CENA)</f>
        <v>0</v>
      </c>
      <c r="F423" s="921"/>
      <c r="G423" s="921">
        <f>D423*F423</f>
        <v>0</v>
      </c>
      <c r="H423" s="936">
        <v>110</v>
      </c>
      <c r="I423" s="937">
        <f>D423*H423</f>
        <v>0</v>
      </c>
    </row>
    <row r="424" spans="1:9" ht="13.5" thickTop="1">
      <c r="A424" s="276"/>
      <c r="B424" s="403" t="s">
        <v>199</v>
      </c>
      <c r="C424" s="404">
        <f>SUM(C420:C423)</f>
        <v>380</v>
      </c>
      <c r="D424" s="390"/>
      <c r="E424" s="405"/>
      <c r="F424" s="922"/>
      <c r="G424" s="922"/>
      <c r="H424" s="938"/>
      <c r="I424" s="938"/>
    </row>
    <row r="425" spans="1:9">
      <c r="A425" s="276"/>
      <c r="B425" s="309"/>
      <c r="C425" s="300"/>
      <c r="D425" s="304"/>
      <c r="E425" s="305"/>
      <c r="F425" s="864"/>
      <c r="G425" s="864"/>
      <c r="H425" s="878"/>
      <c r="I425" s="878"/>
    </row>
    <row r="426" spans="1:9" ht="27.75" customHeight="1">
      <c r="A426" s="330" t="s">
        <v>36</v>
      </c>
      <c r="B426" s="287" t="s">
        <v>2901</v>
      </c>
      <c r="C426" s="304"/>
      <c r="D426" s="304"/>
      <c r="E426" s="301" t="str">
        <f>IF(OR(ISBLANK(C426),ISBLANK(D426))," ",KOLIC*CENA)</f>
        <v xml:space="preserve"> </v>
      </c>
      <c r="F426" s="864"/>
      <c r="G426" s="864"/>
      <c r="H426" s="878"/>
      <c r="I426" s="878"/>
    </row>
    <row r="427" spans="1:9">
      <c r="A427" s="276"/>
      <c r="B427" s="309"/>
      <c r="C427" s="300"/>
      <c r="D427" s="304"/>
      <c r="E427" s="305"/>
      <c r="F427" s="864"/>
      <c r="G427" s="864"/>
      <c r="H427" s="878"/>
      <c r="I427" s="878"/>
    </row>
    <row r="428" spans="1:9" ht="90" customHeight="1">
      <c r="A428" s="330" t="s">
        <v>37</v>
      </c>
      <c r="B428" s="337" t="s">
        <v>2902</v>
      </c>
      <c r="C428" s="304"/>
      <c r="D428" s="304"/>
      <c r="E428" s="301" t="str">
        <f>IF(OR(ISBLANK(C428),ISBLANK(D428))," ",KOLIC*CENA)</f>
        <v xml:space="preserve"> </v>
      </c>
      <c r="F428" s="864"/>
      <c r="G428" s="864"/>
      <c r="H428" s="878"/>
      <c r="I428" s="878"/>
    </row>
    <row r="429" spans="1:9">
      <c r="A429" s="276"/>
      <c r="B429" s="308" t="s">
        <v>2713</v>
      </c>
      <c r="C429" s="309">
        <v>7</v>
      </c>
      <c r="D429" s="1303"/>
      <c r="E429" s="305" t="str">
        <f>IF(OR(ISBLANK(C429),ISBLANK(D429))," ",KOLIC*CENA)</f>
        <v xml:space="preserve"> </v>
      </c>
      <c r="F429" s="863"/>
      <c r="G429" s="863">
        <f>D429*F429</f>
        <v>0</v>
      </c>
      <c r="H429" s="935">
        <v>7</v>
      </c>
      <c r="I429" s="877">
        <f>D429*H429</f>
        <v>0</v>
      </c>
    </row>
    <row r="430" spans="1:9">
      <c r="A430" s="276"/>
      <c r="B430" s="308" t="s">
        <v>2714</v>
      </c>
      <c r="C430" s="309">
        <v>7</v>
      </c>
      <c r="D430" s="1292">
        <f>D429</f>
        <v>0</v>
      </c>
      <c r="E430" s="305">
        <f>IF(OR(ISBLANK(C430),ISBLANK(D430))," ",KOLIC*CENA)</f>
        <v>0</v>
      </c>
      <c r="F430" s="863"/>
      <c r="G430" s="863">
        <f>D430*F430</f>
        <v>0</v>
      </c>
      <c r="H430" s="935">
        <v>7</v>
      </c>
      <c r="I430" s="877">
        <f>D430*H430</f>
        <v>0</v>
      </c>
    </row>
    <row r="431" spans="1:9">
      <c r="A431" s="276"/>
      <c r="B431" s="308" t="s">
        <v>2715</v>
      </c>
      <c r="C431" s="309">
        <v>7</v>
      </c>
      <c r="D431" s="1292">
        <f>D429</f>
        <v>0</v>
      </c>
      <c r="E431" s="305">
        <f>IF(OR(ISBLANK(C431),ISBLANK(D431))," ",KOLIC*CENA)</f>
        <v>0</v>
      </c>
      <c r="F431" s="863"/>
      <c r="G431" s="863">
        <f>D431*F431</f>
        <v>0</v>
      </c>
      <c r="H431" s="935">
        <v>7</v>
      </c>
      <c r="I431" s="877">
        <f>D431*H431</f>
        <v>0</v>
      </c>
    </row>
    <row r="432" spans="1:9" ht="13.5" thickBot="1">
      <c r="A432" s="276"/>
      <c r="B432" s="406" t="s">
        <v>2716</v>
      </c>
      <c r="C432" s="407">
        <v>9</v>
      </c>
      <c r="D432" s="1293">
        <f>D429</f>
        <v>0</v>
      </c>
      <c r="E432" s="409">
        <f>IF(OR(ISBLANK(C432),ISBLANK(D432))," ",KOLIC*CENA)</f>
        <v>0</v>
      </c>
      <c r="F432" s="921"/>
      <c r="G432" s="921">
        <f>D432*F432</f>
        <v>0</v>
      </c>
      <c r="H432" s="936">
        <v>9</v>
      </c>
      <c r="I432" s="937">
        <f>D432*H432</f>
        <v>0</v>
      </c>
    </row>
    <row r="433" spans="1:9" ht="13.5" thickTop="1">
      <c r="A433" s="276"/>
      <c r="B433" s="403" t="s">
        <v>294</v>
      </c>
      <c r="C433" s="404">
        <f>SUM(C429:C432)</f>
        <v>30</v>
      </c>
      <c r="D433" s="390"/>
      <c r="E433" s="405"/>
      <c r="F433" s="922"/>
      <c r="G433" s="922"/>
      <c r="H433" s="938"/>
      <c r="I433" s="938"/>
    </row>
    <row r="434" spans="1:9">
      <c r="A434" s="276"/>
      <c r="B434" s="309"/>
      <c r="C434" s="300"/>
      <c r="D434" s="304"/>
      <c r="E434" s="305"/>
      <c r="F434" s="864"/>
      <c r="G434" s="864"/>
      <c r="H434" s="878"/>
      <c r="I434" s="878"/>
    </row>
    <row r="435" spans="1:9" s="134" customFormat="1" hidden="1" outlineLevel="1">
      <c r="A435" s="323"/>
      <c r="B435" s="324" t="s">
        <v>2740</v>
      </c>
      <c r="C435" s="325"/>
      <c r="D435" s="326"/>
      <c r="E435" s="327"/>
      <c r="F435" s="867"/>
      <c r="G435" s="867"/>
      <c r="H435" s="881"/>
      <c r="I435" s="881"/>
    </row>
    <row r="436" spans="1:9" s="134" customFormat="1" hidden="1" outlineLevel="1">
      <c r="A436" s="737" t="s">
        <v>2897</v>
      </c>
      <c r="B436" s="324" t="s">
        <v>2903</v>
      </c>
      <c r="C436" s="325">
        <v>7.05</v>
      </c>
      <c r="D436" s="326"/>
      <c r="E436" s="327"/>
      <c r="F436" s="867"/>
      <c r="G436" s="867"/>
      <c r="H436" s="881"/>
      <c r="I436" s="881"/>
    </row>
    <row r="437" spans="1:9" s="134" customFormat="1" hidden="1" outlineLevel="1">
      <c r="A437" s="323"/>
      <c r="B437" s="324"/>
      <c r="C437" s="325"/>
      <c r="D437" s="326"/>
      <c r="E437" s="327"/>
      <c r="F437" s="867"/>
      <c r="G437" s="867"/>
      <c r="H437" s="881"/>
      <c r="I437" s="881"/>
    </row>
    <row r="438" spans="1:9" s="134" customFormat="1" hidden="1" outlineLevel="1">
      <c r="A438" s="323"/>
      <c r="B438" s="324" t="s">
        <v>2762</v>
      </c>
      <c r="C438" s="325"/>
      <c r="D438" s="326"/>
      <c r="E438" s="327"/>
      <c r="F438" s="867"/>
      <c r="G438" s="867"/>
      <c r="H438" s="881"/>
      <c r="I438" s="881"/>
    </row>
    <row r="439" spans="1:9" s="134" customFormat="1" hidden="1" outlineLevel="1">
      <c r="A439" s="737" t="s">
        <v>2897</v>
      </c>
      <c r="B439" s="324" t="s">
        <v>2904</v>
      </c>
      <c r="C439" s="325">
        <v>8.93</v>
      </c>
      <c r="D439" s="326"/>
      <c r="E439" s="327"/>
      <c r="F439" s="867"/>
      <c r="G439" s="867"/>
      <c r="H439" s="881"/>
      <c r="I439" s="881"/>
    </row>
    <row r="440" spans="1:9" collapsed="1">
      <c r="A440" s="276"/>
      <c r="B440" s="309"/>
      <c r="C440" s="300"/>
      <c r="D440" s="304"/>
      <c r="E440" s="305"/>
      <c r="F440" s="864"/>
      <c r="G440" s="864"/>
      <c r="H440" s="878"/>
      <c r="I440" s="878"/>
    </row>
    <row r="441" spans="1:9">
      <c r="A441" s="306"/>
      <c r="B441" s="308"/>
      <c r="C441" s="309"/>
      <c r="D441" s="304"/>
      <c r="E441" s="301" t="str">
        <f>IF(OR(ISBLANK(C441),ISBLANK(D441))," ",KOLIC*CENA)</f>
        <v xml:space="preserve"> </v>
      </c>
      <c r="F441" s="864"/>
      <c r="G441" s="864"/>
      <c r="H441" s="878"/>
      <c r="I441" s="878"/>
    </row>
    <row r="442" spans="1:9">
      <c r="A442" s="306"/>
      <c r="B442" s="287" t="s">
        <v>2905</v>
      </c>
      <c r="C442" s="309"/>
      <c r="D442" s="304"/>
      <c r="E442" s="301"/>
      <c r="F442" s="864"/>
      <c r="G442" s="864"/>
      <c r="H442" s="878"/>
      <c r="I442" s="878"/>
    </row>
    <row r="443" spans="1:9" ht="51">
      <c r="A443" s="306"/>
      <c r="B443" s="351" t="s">
        <v>2906</v>
      </c>
      <c r="C443" s="309"/>
      <c r="D443" s="304"/>
      <c r="E443" s="301"/>
      <c r="F443" s="864"/>
      <c r="G443" s="864"/>
      <c r="H443" s="878"/>
      <c r="I443" s="878"/>
    </row>
    <row r="444" spans="1:9" ht="77.25" customHeight="1">
      <c r="A444" s="276" t="s">
        <v>39</v>
      </c>
      <c r="B444" s="303" t="s">
        <v>2907</v>
      </c>
      <c r="C444" s="300"/>
      <c r="D444" s="304"/>
      <c r="E444" s="305" t="str">
        <f>IF(OR(ISBLANK(C444),ISBLANK(D444))," ",KOLIC*CENA)</f>
        <v xml:space="preserve"> </v>
      </c>
      <c r="F444" s="864"/>
      <c r="G444" s="864"/>
      <c r="H444" s="878"/>
      <c r="I444" s="878"/>
    </row>
    <row r="445" spans="1:9" ht="102" customHeight="1">
      <c r="A445" s="276"/>
      <c r="B445" s="303" t="s">
        <v>2908</v>
      </c>
      <c r="C445" s="300"/>
      <c r="D445" s="304"/>
      <c r="E445" s="305"/>
      <c r="F445" s="864"/>
      <c r="G445" s="864"/>
      <c r="H445" s="878"/>
      <c r="I445" s="878"/>
    </row>
    <row r="446" spans="1:9" ht="12.75" customHeight="1">
      <c r="A446" s="276"/>
      <c r="B446" s="303"/>
      <c r="C446" s="300"/>
      <c r="D446" s="304"/>
      <c r="E446" s="305"/>
      <c r="F446" s="864"/>
      <c r="G446" s="864"/>
      <c r="H446" s="878"/>
      <c r="I446" s="878"/>
    </row>
    <row r="447" spans="1:9" s="76" customFormat="1" ht="12.75" customHeight="1">
      <c r="A447" s="276" t="s">
        <v>67</v>
      </c>
      <c r="B447" s="303" t="s">
        <v>2448</v>
      </c>
      <c r="C447" s="300"/>
      <c r="D447" s="300"/>
      <c r="E447" s="301"/>
      <c r="F447" s="862"/>
      <c r="G447" s="862"/>
      <c r="H447" s="876"/>
      <c r="I447" s="876"/>
    </row>
    <row r="448" spans="1:9">
      <c r="A448" s="276"/>
      <c r="B448" s="308" t="s">
        <v>2786</v>
      </c>
      <c r="C448" s="309">
        <v>983</v>
      </c>
      <c r="D448" s="1303"/>
      <c r="E448" s="305" t="str">
        <f>IF(OR(ISBLANK(C448),ISBLANK(D448))," ",KOLIC*CENA)</f>
        <v xml:space="preserve"> </v>
      </c>
      <c r="F448" s="863"/>
      <c r="G448" s="863">
        <f>D448*F448</f>
        <v>0</v>
      </c>
      <c r="H448" s="935">
        <v>983</v>
      </c>
      <c r="I448" s="877">
        <f>D448*H448</f>
        <v>0</v>
      </c>
    </row>
    <row r="449" spans="1:9">
      <c r="A449" s="276"/>
      <c r="B449" s="308" t="s">
        <v>2787</v>
      </c>
      <c r="C449" s="309">
        <v>690</v>
      </c>
      <c r="D449" s="1292">
        <f>D448</f>
        <v>0</v>
      </c>
      <c r="E449" s="305">
        <f>IF(OR(ISBLANK(C449),ISBLANK(D449))," ",KOLIC*CENA)</f>
        <v>0</v>
      </c>
      <c r="F449" s="863"/>
      <c r="G449" s="863">
        <f>D449*F449</f>
        <v>0</v>
      </c>
      <c r="H449" s="935">
        <v>690</v>
      </c>
      <c r="I449" s="877">
        <f>D449*H449</f>
        <v>0</v>
      </c>
    </row>
    <row r="450" spans="1:9">
      <c r="A450" s="276"/>
      <c r="B450" s="308" t="s">
        <v>2788</v>
      </c>
      <c r="C450" s="309">
        <v>1018</v>
      </c>
      <c r="D450" s="1292">
        <f>D448</f>
        <v>0</v>
      </c>
      <c r="E450" s="305">
        <f>IF(OR(ISBLANK(C450),ISBLANK(D450))," ",KOLIC*CENA)</f>
        <v>0</v>
      </c>
      <c r="F450" s="863"/>
      <c r="G450" s="863">
        <f>D450*F450</f>
        <v>0</v>
      </c>
      <c r="H450" s="935">
        <v>1018</v>
      </c>
      <c r="I450" s="877">
        <f>D450*H450</f>
        <v>0</v>
      </c>
    </row>
    <row r="451" spans="1:9" ht="13.5" thickBot="1">
      <c r="A451" s="276"/>
      <c r="B451" s="406" t="s">
        <v>2789</v>
      </c>
      <c r="C451" s="407">
        <v>1225</v>
      </c>
      <c r="D451" s="1293">
        <f>D448</f>
        <v>0</v>
      </c>
      <c r="E451" s="409">
        <f>IF(OR(ISBLANK(C451),ISBLANK(D451))," ",KOLIC*CENA)</f>
        <v>0</v>
      </c>
      <c r="F451" s="921"/>
      <c r="G451" s="921">
        <f>D451*F451</f>
        <v>0</v>
      </c>
      <c r="H451" s="936">
        <v>1225</v>
      </c>
      <c r="I451" s="937">
        <f>D451*H451</f>
        <v>0</v>
      </c>
    </row>
    <row r="452" spans="1:9" ht="13.5" thickTop="1">
      <c r="A452" s="276"/>
      <c r="B452" s="403" t="s">
        <v>263</v>
      </c>
      <c r="C452" s="404">
        <f>SUM(C448:C451)</f>
        <v>3916</v>
      </c>
      <c r="D452" s="390"/>
      <c r="E452" s="405"/>
      <c r="F452" s="922"/>
      <c r="G452" s="922"/>
      <c r="H452" s="938"/>
      <c r="I452" s="938"/>
    </row>
    <row r="453" spans="1:9">
      <c r="A453" s="276"/>
      <c r="B453" s="309"/>
      <c r="C453" s="300"/>
      <c r="D453" s="304"/>
      <c r="E453" s="305"/>
      <c r="F453" s="864"/>
      <c r="G453" s="864"/>
      <c r="H453" s="878"/>
      <c r="I453" s="878"/>
    </row>
    <row r="454" spans="1:9" s="134" customFormat="1" ht="25.5" hidden="1" outlineLevel="1">
      <c r="A454" s="323" t="s">
        <v>2909</v>
      </c>
      <c r="B454" s="324" t="s">
        <v>2910</v>
      </c>
      <c r="C454" s="325">
        <v>982.02</v>
      </c>
      <c r="D454" s="326"/>
      <c r="E454" s="327"/>
      <c r="F454" s="867"/>
      <c r="G454" s="867"/>
      <c r="H454" s="881"/>
      <c r="I454" s="881"/>
    </row>
    <row r="455" spans="1:9" s="134" customFormat="1" ht="25.5" hidden="1" outlineLevel="1">
      <c r="A455" s="323" t="s">
        <v>2911</v>
      </c>
      <c r="B455" s="324" t="s">
        <v>2912</v>
      </c>
      <c r="C455" s="325">
        <v>688.23</v>
      </c>
      <c r="D455" s="326"/>
      <c r="E455" s="327"/>
      <c r="F455" s="867"/>
      <c r="G455" s="867"/>
      <c r="H455" s="881"/>
      <c r="I455" s="881"/>
    </row>
    <row r="456" spans="1:9" s="134" customFormat="1" ht="25.5" hidden="1" outlineLevel="1">
      <c r="A456" s="323" t="s">
        <v>2913</v>
      </c>
      <c r="B456" s="324" t="s">
        <v>2914</v>
      </c>
      <c r="C456" s="325">
        <v>1016.91</v>
      </c>
      <c r="D456" s="326"/>
      <c r="E456" s="327"/>
      <c r="F456" s="867"/>
      <c r="G456" s="867"/>
      <c r="H456" s="881"/>
      <c r="I456" s="881"/>
    </row>
    <row r="457" spans="1:9" s="134" customFormat="1" ht="25.5" hidden="1" outlineLevel="1">
      <c r="A457" s="323" t="s">
        <v>2915</v>
      </c>
      <c r="B457" s="324" t="s">
        <v>2916</v>
      </c>
      <c r="C457" s="325">
        <v>1223.82</v>
      </c>
      <c r="D457" s="326"/>
      <c r="E457" s="327"/>
      <c r="F457" s="867"/>
      <c r="G457" s="867"/>
      <c r="H457" s="881"/>
      <c r="I457" s="881"/>
    </row>
    <row r="458" spans="1:9" s="134" customFormat="1" hidden="1" outlineLevel="1">
      <c r="A458" s="323"/>
      <c r="B458" s="324"/>
      <c r="C458" s="325"/>
      <c r="D458" s="326"/>
      <c r="E458" s="327"/>
      <c r="F458" s="867"/>
      <c r="G458" s="867"/>
      <c r="H458" s="881"/>
      <c r="I458" s="881"/>
    </row>
    <row r="459" spans="1:9" ht="13.5" customHeight="1" collapsed="1">
      <c r="A459" s="306"/>
      <c r="B459" s="308"/>
      <c r="C459" s="309"/>
      <c r="D459" s="304"/>
      <c r="E459" s="305"/>
      <c r="F459" s="864"/>
      <c r="G459" s="864"/>
      <c r="H459" s="878"/>
      <c r="I459" s="878"/>
    </row>
    <row r="460" spans="1:9" s="76" customFormat="1" ht="15" customHeight="1">
      <c r="A460" s="276" t="s">
        <v>68</v>
      </c>
      <c r="B460" s="303" t="s">
        <v>2453</v>
      </c>
      <c r="C460" s="300"/>
      <c r="D460" s="300"/>
      <c r="E460" s="301"/>
      <c r="F460" s="862"/>
      <c r="G460" s="862"/>
      <c r="H460" s="876"/>
      <c r="I460" s="876"/>
    </row>
    <row r="461" spans="1:9">
      <c r="A461" s="276"/>
      <c r="B461" s="308" t="s">
        <v>2786</v>
      </c>
      <c r="C461" s="309">
        <v>5140</v>
      </c>
      <c r="D461" s="1303"/>
      <c r="E461" s="305" t="str">
        <f>IF(OR(ISBLANK(C461),ISBLANK(D461))," ",KOLIC*CENA)</f>
        <v xml:space="preserve"> </v>
      </c>
      <c r="F461" s="863"/>
      <c r="G461" s="863">
        <f>D461*F461</f>
        <v>0</v>
      </c>
      <c r="H461" s="935">
        <v>5140</v>
      </c>
      <c r="I461" s="877">
        <f>D461*H461</f>
        <v>0</v>
      </c>
    </row>
    <row r="462" spans="1:9">
      <c r="A462" s="276"/>
      <c r="B462" s="308" t="s">
        <v>2787</v>
      </c>
      <c r="C462" s="309">
        <v>3376</v>
      </c>
      <c r="D462" s="1292">
        <f>D461</f>
        <v>0</v>
      </c>
      <c r="E462" s="305">
        <f>IF(OR(ISBLANK(C462),ISBLANK(D462))," ",KOLIC*CENA)</f>
        <v>0</v>
      </c>
      <c r="F462" s="863"/>
      <c r="G462" s="863">
        <f>D462*F462</f>
        <v>0</v>
      </c>
      <c r="H462" s="935">
        <v>3376</v>
      </c>
      <c r="I462" s="877">
        <f>D462*H462</f>
        <v>0</v>
      </c>
    </row>
    <row r="463" spans="1:9">
      <c r="A463" s="276"/>
      <c r="B463" s="308" t="s">
        <v>2788</v>
      </c>
      <c r="C463" s="309">
        <v>5302</v>
      </c>
      <c r="D463" s="1292">
        <f>D461</f>
        <v>0</v>
      </c>
      <c r="E463" s="305">
        <f>IF(OR(ISBLANK(C463),ISBLANK(D463))," ",KOLIC*CENA)</f>
        <v>0</v>
      </c>
      <c r="F463" s="863"/>
      <c r="G463" s="863">
        <f>D463*F463</f>
        <v>0</v>
      </c>
      <c r="H463" s="935">
        <v>5302</v>
      </c>
      <c r="I463" s="877">
        <f>D463*H463</f>
        <v>0</v>
      </c>
    </row>
    <row r="464" spans="1:9" ht="13.5" thickBot="1">
      <c r="A464" s="276"/>
      <c r="B464" s="406" t="s">
        <v>2789</v>
      </c>
      <c r="C464" s="407">
        <v>6372</v>
      </c>
      <c r="D464" s="1293">
        <f>D461</f>
        <v>0</v>
      </c>
      <c r="E464" s="409">
        <f>IF(OR(ISBLANK(C464),ISBLANK(D464))," ",KOLIC*CENA)</f>
        <v>0</v>
      </c>
      <c r="F464" s="921"/>
      <c r="G464" s="921">
        <f>D464*F464</f>
        <v>0</v>
      </c>
      <c r="H464" s="936">
        <v>6372</v>
      </c>
      <c r="I464" s="937">
        <f>D464*H464</f>
        <v>0</v>
      </c>
    </row>
    <row r="465" spans="1:9" ht="13.5" thickTop="1">
      <c r="A465" s="276"/>
      <c r="B465" s="403" t="s">
        <v>263</v>
      </c>
      <c r="C465" s="404">
        <f>SUM(C461:C464)</f>
        <v>20190</v>
      </c>
      <c r="D465" s="390"/>
      <c r="E465" s="405"/>
      <c r="F465" s="922"/>
      <c r="G465" s="922"/>
      <c r="H465" s="938"/>
      <c r="I465" s="938"/>
    </row>
    <row r="466" spans="1:9">
      <c r="A466" s="276"/>
      <c r="B466" s="309"/>
      <c r="C466" s="300"/>
      <c r="D466" s="304"/>
      <c r="E466" s="305"/>
      <c r="F466" s="864"/>
      <c r="G466" s="864"/>
      <c r="H466" s="878"/>
      <c r="I466" s="878"/>
    </row>
    <row r="467" spans="1:9" s="134" customFormat="1" ht="25.5" hidden="1" outlineLevel="1">
      <c r="A467" s="323" t="s">
        <v>2909</v>
      </c>
      <c r="B467" s="324" t="s">
        <v>2917</v>
      </c>
      <c r="C467" s="325">
        <v>5138.34</v>
      </c>
      <c r="D467" s="326"/>
      <c r="E467" s="327"/>
      <c r="F467" s="867"/>
      <c r="G467" s="867"/>
      <c r="H467" s="881"/>
      <c r="I467" s="881"/>
    </row>
    <row r="468" spans="1:9" s="134" customFormat="1" ht="25.5" hidden="1" outlineLevel="1">
      <c r="A468" s="323" t="s">
        <v>2911</v>
      </c>
      <c r="B468" s="324" t="s">
        <v>2918</v>
      </c>
      <c r="C468" s="325">
        <v>3375.56</v>
      </c>
      <c r="D468" s="326"/>
      <c r="E468" s="327"/>
      <c r="F468" s="867"/>
      <c r="G468" s="867"/>
      <c r="H468" s="881"/>
      <c r="I468" s="881"/>
    </row>
    <row r="469" spans="1:9" s="134" customFormat="1" ht="25.5" hidden="1" outlineLevel="1">
      <c r="A469" s="323" t="s">
        <v>2913</v>
      </c>
      <c r="B469" s="324" t="s">
        <v>2919</v>
      </c>
      <c r="C469" s="325">
        <v>5301.39</v>
      </c>
      <c r="D469" s="326"/>
      <c r="E469" s="327"/>
      <c r="F469" s="867"/>
      <c r="G469" s="867"/>
      <c r="H469" s="881"/>
      <c r="I469" s="881"/>
    </row>
    <row r="470" spans="1:9" s="134" customFormat="1" ht="25.5" hidden="1" outlineLevel="1">
      <c r="A470" s="323" t="s">
        <v>2915</v>
      </c>
      <c r="B470" s="324" t="s">
        <v>2920</v>
      </c>
      <c r="C470" s="325">
        <v>6370.08</v>
      </c>
      <c r="D470" s="326"/>
      <c r="E470" s="327"/>
      <c r="F470" s="867"/>
      <c r="G470" s="867"/>
      <c r="H470" s="881"/>
      <c r="I470" s="881"/>
    </row>
    <row r="471" spans="1:9" s="134" customFormat="1" hidden="1" outlineLevel="1">
      <c r="A471" s="323"/>
      <c r="B471" s="324"/>
      <c r="C471" s="325"/>
      <c r="D471" s="326"/>
      <c r="E471" s="327"/>
      <c r="F471" s="867"/>
      <c r="G471" s="867"/>
      <c r="H471" s="881"/>
      <c r="I471" s="881"/>
    </row>
    <row r="472" spans="1:9" ht="13.5" customHeight="1" collapsed="1">
      <c r="A472" s="306"/>
      <c r="B472" s="308"/>
      <c r="C472" s="309"/>
      <c r="D472" s="304"/>
      <c r="E472" s="305"/>
      <c r="F472" s="864"/>
      <c r="G472" s="864"/>
      <c r="H472" s="878"/>
      <c r="I472" s="878"/>
    </row>
    <row r="473" spans="1:9" s="76" customFormat="1" ht="41.25" customHeight="1">
      <c r="A473" s="276" t="s">
        <v>36</v>
      </c>
      <c r="B473" s="303" t="s">
        <v>2921</v>
      </c>
      <c r="C473" s="300"/>
      <c r="D473" s="300"/>
      <c r="E473" s="301"/>
      <c r="F473" s="862"/>
      <c r="G473" s="862"/>
      <c r="H473" s="876"/>
      <c r="I473" s="876"/>
    </row>
    <row r="474" spans="1:9">
      <c r="A474" s="276"/>
      <c r="B474" s="308" t="s">
        <v>2786</v>
      </c>
      <c r="C474" s="309">
        <v>953</v>
      </c>
      <c r="D474" s="1303"/>
      <c r="E474" s="305" t="str">
        <f>IF(OR(ISBLANK(C474),ISBLANK(D474))," ",KOLIC*CENA)</f>
        <v xml:space="preserve"> </v>
      </c>
      <c r="F474" s="863"/>
      <c r="G474" s="863">
        <f>D474*F474</f>
        <v>0</v>
      </c>
      <c r="H474" s="935">
        <v>953</v>
      </c>
      <c r="I474" s="877">
        <f>D474*H474</f>
        <v>0</v>
      </c>
    </row>
    <row r="475" spans="1:9">
      <c r="A475" s="276"/>
      <c r="B475" s="308" t="s">
        <v>2787</v>
      </c>
      <c r="C475" s="309">
        <v>755</v>
      </c>
      <c r="D475" s="1292">
        <f>D474</f>
        <v>0</v>
      </c>
      <c r="E475" s="305">
        <f>IF(OR(ISBLANK(C475),ISBLANK(D475))," ",KOLIC*CENA)</f>
        <v>0</v>
      </c>
      <c r="F475" s="863"/>
      <c r="G475" s="863">
        <f>D475*F475</f>
        <v>0</v>
      </c>
      <c r="H475" s="935">
        <v>755</v>
      </c>
      <c r="I475" s="877">
        <f>D475*H475</f>
        <v>0</v>
      </c>
    </row>
    <row r="476" spans="1:9">
      <c r="A476" s="276"/>
      <c r="B476" s="308" t="s">
        <v>2788</v>
      </c>
      <c r="C476" s="309">
        <v>953</v>
      </c>
      <c r="D476" s="1292">
        <f>D474</f>
        <v>0</v>
      </c>
      <c r="E476" s="305">
        <f>IF(OR(ISBLANK(C476),ISBLANK(D476))," ",KOLIC*CENA)</f>
        <v>0</v>
      </c>
      <c r="F476" s="863"/>
      <c r="G476" s="863">
        <f>D476*F476</f>
        <v>0</v>
      </c>
      <c r="H476" s="935">
        <v>953</v>
      </c>
      <c r="I476" s="877">
        <f>D476*H476</f>
        <v>0</v>
      </c>
    </row>
    <row r="477" spans="1:9" ht="13.5" thickBot="1">
      <c r="A477" s="276"/>
      <c r="B477" s="406" t="s">
        <v>2789</v>
      </c>
      <c r="C477" s="407">
        <v>1235</v>
      </c>
      <c r="D477" s="1293">
        <f>D474</f>
        <v>0</v>
      </c>
      <c r="E477" s="409">
        <f>IF(OR(ISBLANK(C477),ISBLANK(D477))," ",KOLIC*CENA)</f>
        <v>0</v>
      </c>
      <c r="F477" s="921"/>
      <c r="G477" s="921">
        <f>D477*F477</f>
        <v>0</v>
      </c>
      <c r="H477" s="936">
        <v>1235</v>
      </c>
      <c r="I477" s="937">
        <f>D477*H477</f>
        <v>0</v>
      </c>
    </row>
    <row r="478" spans="1:9" ht="13.5" thickTop="1">
      <c r="A478" s="276"/>
      <c r="B478" s="403" t="s">
        <v>263</v>
      </c>
      <c r="C478" s="404">
        <f>SUM(C474:C477)</f>
        <v>3896</v>
      </c>
      <c r="D478" s="390"/>
      <c r="E478" s="405"/>
      <c r="F478" s="922"/>
      <c r="G478" s="922"/>
      <c r="H478" s="938"/>
      <c r="I478" s="938"/>
    </row>
    <row r="479" spans="1:9" ht="13.5" customHeight="1">
      <c r="A479" s="306"/>
      <c r="B479" s="308"/>
      <c r="C479" s="309"/>
      <c r="D479" s="304"/>
      <c r="E479" s="305"/>
      <c r="F479" s="864"/>
      <c r="G479" s="864"/>
      <c r="H479" s="878"/>
      <c r="I479" s="878"/>
    </row>
    <row r="480" spans="1:9" s="134" customFormat="1" hidden="1" outlineLevel="1">
      <c r="A480" s="323" t="s">
        <v>574</v>
      </c>
      <c r="B480" s="324" t="s">
        <v>2922</v>
      </c>
      <c r="C480" s="325">
        <v>952.5</v>
      </c>
      <c r="D480" s="326"/>
      <c r="E480" s="327"/>
      <c r="F480" s="867"/>
      <c r="G480" s="867"/>
      <c r="H480" s="881"/>
      <c r="I480" s="881"/>
    </row>
    <row r="481" spans="1:9" s="134" customFormat="1" ht="25.5" hidden="1" outlineLevel="1">
      <c r="A481" s="323" t="s">
        <v>2911</v>
      </c>
      <c r="B481" s="324" t="s">
        <v>2923</v>
      </c>
      <c r="C481" s="325">
        <v>753.98</v>
      </c>
      <c r="D481" s="326"/>
      <c r="E481" s="327"/>
      <c r="F481" s="867"/>
      <c r="G481" s="867"/>
      <c r="H481" s="881"/>
      <c r="I481" s="881"/>
    </row>
    <row r="482" spans="1:9" s="134" customFormat="1" hidden="1" outlineLevel="1">
      <c r="A482" s="323" t="s">
        <v>240</v>
      </c>
      <c r="B482" s="324" t="s">
        <v>2922</v>
      </c>
      <c r="C482" s="325">
        <v>952.5</v>
      </c>
      <c r="D482" s="326"/>
      <c r="E482" s="327"/>
      <c r="F482" s="867"/>
      <c r="G482" s="867"/>
      <c r="H482" s="881"/>
      <c r="I482" s="881"/>
    </row>
    <row r="483" spans="1:9" s="134" customFormat="1" hidden="1" outlineLevel="1">
      <c r="A483" s="323" t="s">
        <v>244</v>
      </c>
      <c r="B483" s="324" t="s">
        <v>2924</v>
      </c>
      <c r="C483" s="325">
        <v>1233.06</v>
      </c>
      <c r="D483" s="326"/>
      <c r="E483" s="327"/>
      <c r="F483" s="867"/>
      <c r="G483" s="867"/>
      <c r="H483" s="881"/>
      <c r="I483" s="881"/>
    </row>
    <row r="484" spans="1:9" ht="13.5" customHeight="1" collapsed="1">
      <c r="A484" s="306"/>
      <c r="B484" s="308"/>
      <c r="C484" s="309"/>
      <c r="D484" s="304"/>
      <c r="E484" s="305"/>
      <c r="F484" s="864"/>
      <c r="G484" s="864"/>
      <c r="H484" s="878"/>
      <c r="I484" s="878"/>
    </row>
    <row r="485" spans="1:9" s="76" customFormat="1">
      <c r="A485" s="276"/>
      <c r="B485" s="308"/>
      <c r="C485" s="309"/>
      <c r="D485" s="300"/>
      <c r="E485" s="301"/>
      <c r="F485" s="862"/>
      <c r="G485" s="862"/>
      <c r="H485" s="876"/>
      <c r="I485" s="876"/>
    </row>
    <row r="486" spans="1:9" ht="77.25" customHeight="1">
      <c r="A486" s="276" t="s">
        <v>40</v>
      </c>
      <c r="B486" s="303" t="s">
        <v>2925</v>
      </c>
      <c r="C486" s="300"/>
      <c r="D486" s="304"/>
      <c r="E486" s="305" t="str">
        <f>IF(OR(ISBLANK(C486),ISBLANK(D486))," ",KOLIC*CENA)</f>
        <v xml:space="preserve"> </v>
      </c>
      <c r="F486" s="864"/>
      <c r="G486" s="864"/>
      <c r="H486" s="878"/>
      <c r="I486" s="878"/>
    </row>
    <row r="487" spans="1:9">
      <c r="A487" s="276"/>
      <c r="B487" s="308" t="s">
        <v>2786</v>
      </c>
      <c r="C487" s="309">
        <v>0</v>
      </c>
      <c r="D487" s="1303"/>
      <c r="E487" s="305" t="str">
        <f>IF(OR(ISBLANK(C487),ISBLANK(D487))," ",KOLIC*CENA)</f>
        <v xml:space="preserve"> </v>
      </c>
      <c r="F487" s="863"/>
      <c r="G487" s="863">
        <f>D487*F487</f>
        <v>0</v>
      </c>
      <c r="H487" s="935">
        <v>0</v>
      </c>
      <c r="I487" s="877">
        <f>D487*H487</f>
        <v>0</v>
      </c>
    </row>
    <row r="488" spans="1:9">
      <c r="A488" s="276"/>
      <c r="B488" s="308" t="s">
        <v>2787</v>
      </c>
      <c r="C488" s="309">
        <v>70</v>
      </c>
      <c r="D488" s="1292">
        <f>D487</f>
        <v>0</v>
      </c>
      <c r="E488" s="305">
        <f>IF(OR(ISBLANK(C488),ISBLANK(D488))," ",KOLIC*CENA)</f>
        <v>0</v>
      </c>
      <c r="F488" s="863"/>
      <c r="G488" s="863">
        <f>D488*F488</f>
        <v>0</v>
      </c>
      <c r="H488" s="935">
        <v>70</v>
      </c>
      <c r="I488" s="877">
        <f>D488*H488</f>
        <v>0</v>
      </c>
    </row>
    <row r="489" spans="1:9">
      <c r="A489" s="276"/>
      <c r="B489" s="308" t="s">
        <v>2788</v>
      </c>
      <c r="C489" s="309">
        <v>0</v>
      </c>
      <c r="D489" s="1292">
        <f>D487</f>
        <v>0</v>
      </c>
      <c r="E489" s="305">
        <f>IF(OR(ISBLANK(C489),ISBLANK(D489))," ",KOLIC*CENA)</f>
        <v>0</v>
      </c>
      <c r="F489" s="863"/>
      <c r="G489" s="863">
        <f>D489*F489</f>
        <v>0</v>
      </c>
      <c r="H489" s="935">
        <v>0</v>
      </c>
      <c r="I489" s="877">
        <f>D489*H489</f>
        <v>0</v>
      </c>
    </row>
    <row r="490" spans="1:9" ht="13.5" thickBot="1">
      <c r="A490" s="276"/>
      <c r="B490" s="406" t="s">
        <v>2789</v>
      </c>
      <c r="C490" s="407">
        <v>105</v>
      </c>
      <c r="D490" s="1293">
        <f>D487</f>
        <v>0</v>
      </c>
      <c r="E490" s="409">
        <f>IF(OR(ISBLANK(C490),ISBLANK(D490))," ",KOLIC*CENA)</f>
        <v>0</v>
      </c>
      <c r="F490" s="921"/>
      <c r="G490" s="921">
        <f>D490*F490</f>
        <v>0</v>
      </c>
      <c r="H490" s="936">
        <v>105</v>
      </c>
      <c r="I490" s="937">
        <f>D490*H490</f>
        <v>0</v>
      </c>
    </row>
    <row r="491" spans="1:9" ht="13.5" thickTop="1">
      <c r="A491" s="276"/>
      <c r="B491" s="403" t="s">
        <v>263</v>
      </c>
      <c r="C491" s="404">
        <f>SUM(C487:C490)</f>
        <v>175</v>
      </c>
      <c r="D491" s="390"/>
      <c r="E491" s="405"/>
      <c r="F491" s="922"/>
      <c r="G491" s="922"/>
      <c r="H491" s="938"/>
      <c r="I491" s="938"/>
    </row>
    <row r="492" spans="1:9">
      <c r="A492" s="276"/>
      <c r="B492" s="309"/>
      <c r="C492" s="300"/>
      <c r="D492" s="304"/>
      <c r="E492" s="305"/>
      <c r="F492" s="864"/>
      <c r="G492" s="864"/>
      <c r="H492" s="878"/>
      <c r="I492" s="878"/>
    </row>
    <row r="493" spans="1:9" s="76" customFormat="1" ht="192" customHeight="1">
      <c r="A493" s="348" t="s">
        <v>2926</v>
      </c>
      <c r="B493" s="347" t="s">
        <v>2927</v>
      </c>
      <c r="C493" s="304"/>
      <c r="D493" s="304"/>
      <c r="E493" s="301" t="str">
        <f>IF(OR(ISBLANK(C493),ISBLANK(D493))," ",KOLIC*CENA)</f>
        <v xml:space="preserve"> </v>
      </c>
      <c r="F493" s="862"/>
      <c r="G493" s="862"/>
      <c r="H493" s="876"/>
      <c r="I493" s="876"/>
    </row>
    <row r="494" spans="1:9">
      <c r="A494" s="276"/>
      <c r="B494" s="308" t="s">
        <v>2701</v>
      </c>
      <c r="C494" s="309">
        <v>182</v>
      </c>
      <c r="D494" s="1303"/>
      <c r="E494" s="305" t="str">
        <f>IF(OR(ISBLANK(C494),ISBLANK(D494))," ",KOLIC*CENA)</f>
        <v xml:space="preserve"> </v>
      </c>
      <c r="F494" s="863"/>
      <c r="G494" s="863">
        <f>D494*F494</f>
        <v>0</v>
      </c>
      <c r="H494" s="935">
        <v>182</v>
      </c>
      <c r="I494" s="877">
        <f>D494*H494</f>
        <v>0</v>
      </c>
    </row>
    <row r="495" spans="1:9">
      <c r="A495" s="276"/>
      <c r="B495" s="308" t="s">
        <v>2702</v>
      </c>
      <c r="C495" s="309">
        <v>92</v>
      </c>
      <c r="D495" s="1292">
        <f>D494</f>
        <v>0</v>
      </c>
      <c r="E495" s="305">
        <f>IF(OR(ISBLANK(C495),ISBLANK(D495))," ",KOLIC*CENA)</f>
        <v>0</v>
      </c>
      <c r="F495" s="863"/>
      <c r="G495" s="863">
        <f>D495*F495</f>
        <v>0</v>
      </c>
      <c r="H495" s="935">
        <v>92</v>
      </c>
      <c r="I495" s="877">
        <f>D495*H495</f>
        <v>0</v>
      </c>
    </row>
    <row r="496" spans="1:9">
      <c r="A496" s="276"/>
      <c r="B496" s="308" t="s">
        <v>2703</v>
      </c>
      <c r="C496" s="309">
        <v>182</v>
      </c>
      <c r="D496" s="1292">
        <f>D494</f>
        <v>0</v>
      </c>
      <c r="E496" s="305">
        <f>IF(OR(ISBLANK(C496),ISBLANK(D496))," ",KOLIC*CENA)</f>
        <v>0</v>
      </c>
      <c r="F496" s="863"/>
      <c r="G496" s="863">
        <f>D496*F496</f>
        <v>0</v>
      </c>
      <c r="H496" s="935">
        <v>182</v>
      </c>
      <c r="I496" s="877">
        <f>D496*H496</f>
        <v>0</v>
      </c>
    </row>
    <row r="497" spans="1:15" ht="13.5" thickBot="1">
      <c r="A497" s="276"/>
      <c r="B497" s="406" t="s">
        <v>2704</v>
      </c>
      <c r="C497" s="407">
        <v>232</v>
      </c>
      <c r="D497" s="1293">
        <f>D494</f>
        <v>0</v>
      </c>
      <c r="E497" s="409">
        <f>IF(OR(ISBLANK(C497),ISBLANK(D497))," ",KOLIC*CENA)</f>
        <v>0</v>
      </c>
      <c r="F497" s="921"/>
      <c r="G497" s="921">
        <f>D497*F497</f>
        <v>0</v>
      </c>
      <c r="H497" s="936">
        <v>232</v>
      </c>
      <c r="I497" s="937">
        <f>D497*H497</f>
        <v>0</v>
      </c>
    </row>
    <row r="498" spans="1:15" ht="13.5" thickTop="1">
      <c r="A498" s="276"/>
      <c r="B498" s="403" t="s">
        <v>199</v>
      </c>
      <c r="C498" s="404">
        <f>SUM(C494:C497)</f>
        <v>688</v>
      </c>
      <c r="D498" s="390"/>
      <c r="E498" s="405"/>
      <c r="F498" s="922"/>
      <c r="G498" s="922"/>
      <c r="H498" s="938"/>
      <c r="I498" s="938"/>
    </row>
    <row r="499" spans="1:15">
      <c r="A499" s="276"/>
      <c r="B499" s="309"/>
      <c r="C499" s="300"/>
      <c r="D499" s="304"/>
      <c r="E499" s="305"/>
      <c r="F499" s="864"/>
      <c r="G499" s="864"/>
      <c r="H499" s="878"/>
      <c r="I499" s="878"/>
    </row>
    <row r="500" spans="1:15">
      <c r="A500" s="276"/>
      <c r="B500" s="309"/>
      <c r="C500" s="300"/>
      <c r="D500" s="304"/>
      <c r="E500" s="305"/>
      <c r="F500" s="864"/>
      <c r="G500" s="864"/>
      <c r="H500" s="878"/>
      <c r="I500" s="878"/>
    </row>
    <row r="501" spans="1:15" ht="25.5">
      <c r="A501" s="276"/>
      <c r="B501" s="346" t="s">
        <v>2928</v>
      </c>
      <c r="C501" s="300"/>
      <c r="D501" s="304"/>
      <c r="E501" s="305"/>
      <c r="F501" s="864"/>
      <c r="G501" s="864"/>
      <c r="H501" s="878"/>
      <c r="I501" s="878"/>
    </row>
    <row r="502" spans="1:15" ht="25.5">
      <c r="A502" s="276" t="s">
        <v>41</v>
      </c>
      <c r="B502" s="351" t="s">
        <v>2929</v>
      </c>
      <c r="C502" s="803"/>
      <c r="D502" s="442"/>
      <c r="E502" s="442"/>
      <c r="F502" s="927"/>
      <c r="G502" s="927"/>
      <c r="H502" s="944"/>
      <c r="I502" s="944"/>
      <c r="J502"/>
      <c r="K502"/>
      <c r="L502"/>
      <c r="M502"/>
      <c r="N502"/>
      <c r="O502"/>
    </row>
    <row r="503" spans="1:15" ht="130.5" customHeight="1">
      <c r="A503" s="306"/>
      <c r="B503" s="303" t="s">
        <v>2930</v>
      </c>
      <c r="C503" s="300"/>
      <c r="D503" s="304"/>
      <c r="E503" s="305"/>
      <c r="F503" s="864"/>
      <c r="G503" s="864"/>
      <c r="H503" s="878"/>
      <c r="I503" s="878"/>
    </row>
    <row r="504" spans="1:15" s="14" customFormat="1" ht="127.5">
      <c r="A504" s="310" t="s">
        <v>67</v>
      </c>
      <c r="B504" s="303" t="s">
        <v>2931</v>
      </c>
      <c r="C504" s="300"/>
      <c r="D504" s="300"/>
      <c r="E504" s="301"/>
      <c r="F504" s="868"/>
      <c r="G504" s="868"/>
      <c r="H504" s="882"/>
      <c r="I504" s="882"/>
    </row>
    <row r="505" spans="1:15" ht="63.75">
      <c r="A505" s="310" t="s">
        <v>68</v>
      </c>
      <c r="B505" s="351" t="s">
        <v>2932</v>
      </c>
      <c r="C505" s="442"/>
      <c r="D505" s="442"/>
      <c r="E505" s="442"/>
      <c r="F505" s="927"/>
      <c r="G505" s="928"/>
      <c r="H505" s="944"/>
      <c r="I505" s="944"/>
      <c r="J505"/>
      <c r="K505"/>
      <c r="L505"/>
      <c r="M505"/>
      <c r="N505"/>
      <c r="O505"/>
    </row>
    <row r="506" spans="1:15" ht="64.5" customHeight="1">
      <c r="A506" s="276" t="s">
        <v>36</v>
      </c>
      <c r="B506" s="351" t="s">
        <v>2933</v>
      </c>
      <c r="C506" s="442"/>
      <c r="D506" s="442"/>
      <c r="E506" s="442"/>
      <c r="F506" s="927"/>
      <c r="G506" s="928"/>
      <c r="H506" s="944"/>
      <c r="I506" s="944"/>
      <c r="J506"/>
      <c r="K506"/>
      <c r="L506"/>
      <c r="M506"/>
      <c r="N506"/>
      <c r="O506"/>
    </row>
    <row r="507" spans="1:15">
      <c r="A507" s="276" t="s">
        <v>37</v>
      </c>
      <c r="B507" s="351" t="s">
        <v>2934</v>
      </c>
      <c r="C507" s="442"/>
      <c r="D507" s="442"/>
      <c r="E507" s="442"/>
      <c r="F507" s="927"/>
      <c r="G507" s="927"/>
      <c r="H507" s="944"/>
      <c r="I507" s="944"/>
      <c r="J507"/>
      <c r="K507"/>
      <c r="L507"/>
      <c r="M507"/>
      <c r="N507" s="804" t="s">
        <v>2935</v>
      </c>
      <c r="O507"/>
    </row>
    <row r="508" spans="1:15" ht="25.5">
      <c r="A508" s="276" t="s">
        <v>43</v>
      </c>
      <c r="B508" s="303" t="s">
        <v>2936</v>
      </c>
      <c r="C508" s="300"/>
      <c r="D508" s="304"/>
      <c r="E508" s="305" t="str">
        <f>IF(OR(ISBLANK(C508),ISBLANK(D508))," ",KOLIC*CENA)</f>
        <v xml:space="preserve"> </v>
      </c>
      <c r="F508" s="864"/>
      <c r="G508" s="864"/>
      <c r="H508" s="878"/>
      <c r="I508" s="878"/>
    </row>
    <row r="509" spans="1:15" ht="114" customHeight="1">
      <c r="A509" s="330" t="s">
        <v>20</v>
      </c>
      <c r="B509" s="351" t="s">
        <v>2937</v>
      </c>
      <c r="C509" s="304"/>
      <c r="D509" s="304"/>
      <c r="E509" s="305" t="str">
        <f>IF(OR(ISBLANK(C509),ISBLANK(D509))," ",KOLIC*CENA)</f>
        <v xml:space="preserve"> </v>
      </c>
      <c r="F509" s="864"/>
      <c r="G509" s="864"/>
      <c r="H509" s="878"/>
      <c r="I509" s="878"/>
    </row>
    <row r="510" spans="1:15" ht="90" customHeight="1">
      <c r="A510" s="330" t="s">
        <v>675</v>
      </c>
      <c r="B510" s="351" t="s">
        <v>2938</v>
      </c>
      <c r="C510" s="304"/>
      <c r="D510" s="304"/>
      <c r="E510" s="305" t="str">
        <f>IF(OR(ISBLANK(C510),ISBLANK(D510))," ",KOLIC*CENA)</f>
        <v xml:space="preserve"> </v>
      </c>
      <c r="F510" s="864"/>
      <c r="G510" s="864"/>
      <c r="H510" s="878"/>
      <c r="I510" s="878"/>
    </row>
    <row r="511" spans="1:15" ht="69" customHeight="1">
      <c r="A511" s="276" t="s">
        <v>676</v>
      </c>
      <c r="B511" s="303" t="s">
        <v>2939</v>
      </c>
      <c r="C511" s="299"/>
      <c r="D511" s="304"/>
      <c r="E511" s="305" t="str">
        <f>IF(OR(ISBLANK(C511),ISBLANK(D511))," ",KOLIC*CENA)</f>
        <v xml:space="preserve"> </v>
      </c>
      <c r="F511" s="864"/>
      <c r="G511" s="864"/>
      <c r="H511" s="878"/>
      <c r="I511" s="878"/>
    </row>
    <row r="512" spans="1:15" ht="53.25" customHeight="1">
      <c r="A512" s="370" t="s">
        <v>81</v>
      </c>
      <c r="B512" s="351" t="s">
        <v>2940</v>
      </c>
      <c r="C512" s="304"/>
      <c r="D512" s="304"/>
      <c r="E512" s="305" t="str">
        <f>IF(OR(ISBLANK(C512),ISBLANK(D512))," ",KOLIC*CENA)</f>
        <v xml:space="preserve"> </v>
      </c>
      <c r="F512" s="864"/>
      <c r="G512" s="864"/>
      <c r="H512" s="878"/>
      <c r="I512" s="878"/>
    </row>
    <row r="513" spans="1:15" ht="39.75" customHeight="1">
      <c r="A513" s="370"/>
      <c r="B513" s="351" t="s">
        <v>2941</v>
      </c>
      <c r="C513" s="304"/>
      <c r="D513" s="304"/>
      <c r="E513" s="305"/>
      <c r="F513" s="864"/>
      <c r="G513" s="864"/>
      <c r="H513" s="878"/>
      <c r="I513" s="878"/>
    </row>
    <row r="514" spans="1:15">
      <c r="A514" s="276"/>
      <c r="B514" s="308" t="s">
        <v>1426</v>
      </c>
      <c r="C514" s="309">
        <v>57</v>
      </c>
      <c r="D514" s="1303"/>
      <c r="E514" s="305" t="str">
        <f>IF(OR(ISBLANK(C514),ISBLANK(D514))," ",KOLIC*CENA)</f>
        <v xml:space="preserve"> </v>
      </c>
      <c r="F514" s="929"/>
      <c r="G514" s="863">
        <f>D514*F514</f>
        <v>0</v>
      </c>
      <c r="H514" s="877">
        <v>57</v>
      </c>
      <c r="I514" s="877">
        <f>D514*H514</f>
        <v>0</v>
      </c>
    </row>
    <row r="515" spans="1:15">
      <c r="A515" s="276"/>
      <c r="B515" s="308" t="s">
        <v>2729</v>
      </c>
      <c r="C515" s="309">
        <v>57</v>
      </c>
      <c r="D515" s="1292">
        <f>D514</f>
        <v>0</v>
      </c>
      <c r="E515" s="305">
        <f>IF(OR(ISBLANK(C515),ISBLANK(D515))," ",KOLIC*CENA)</f>
        <v>0</v>
      </c>
      <c r="F515" s="929"/>
      <c r="G515" s="863">
        <f>D515*F515</f>
        <v>0</v>
      </c>
      <c r="H515" s="877">
        <v>57</v>
      </c>
      <c r="I515" s="877">
        <f>D515*H515</f>
        <v>0</v>
      </c>
    </row>
    <row r="516" spans="1:15">
      <c r="A516" s="276"/>
      <c r="B516" s="308" t="s">
        <v>2730</v>
      </c>
      <c r="C516" s="309">
        <v>57</v>
      </c>
      <c r="D516" s="1292">
        <f>D514</f>
        <v>0</v>
      </c>
      <c r="E516" s="305">
        <f>IF(OR(ISBLANK(C516),ISBLANK(D516))," ",KOLIC*CENA)</f>
        <v>0</v>
      </c>
      <c r="F516" s="929"/>
      <c r="G516" s="863">
        <f>D516*F516</f>
        <v>0</v>
      </c>
      <c r="H516" s="877">
        <v>57</v>
      </c>
      <c r="I516" s="877">
        <f>D516*H516</f>
        <v>0</v>
      </c>
    </row>
    <row r="517" spans="1:15" ht="13.5" thickBot="1">
      <c r="A517" s="276"/>
      <c r="B517" s="406" t="s">
        <v>2731</v>
      </c>
      <c r="C517" s="407">
        <v>74</v>
      </c>
      <c r="D517" s="1293">
        <f>D514</f>
        <v>0</v>
      </c>
      <c r="E517" s="409">
        <f>IF(OR(ISBLANK(C517),ISBLANK(D517))," ",KOLIC*CENA)</f>
        <v>0</v>
      </c>
      <c r="F517" s="930"/>
      <c r="G517" s="921">
        <f>D517*F517</f>
        <v>0</v>
      </c>
      <c r="H517" s="937">
        <v>74</v>
      </c>
      <c r="I517" s="937">
        <f>D517*H517</f>
        <v>0</v>
      </c>
    </row>
    <row r="518" spans="1:15" ht="13.5" thickTop="1">
      <c r="A518" s="276"/>
      <c r="B518" s="403" t="s">
        <v>215</v>
      </c>
      <c r="C518" s="404">
        <f>SUM(C514:C517)</f>
        <v>245</v>
      </c>
      <c r="D518" s="390"/>
      <c r="E518" s="405"/>
      <c r="F518" s="922"/>
      <c r="G518" s="922"/>
      <c r="H518" s="938"/>
      <c r="I518" s="938"/>
    </row>
    <row r="519" spans="1:15">
      <c r="A519" s="276"/>
      <c r="B519" s="309"/>
      <c r="C519" s="300"/>
      <c r="D519" s="304"/>
      <c r="E519" s="305"/>
      <c r="F519" s="864"/>
      <c r="G519" s="864"/>
      <c r="H519" s="878"/>
      <c r="I519" s="878"/>
    </row>
    <row r="520" spans="1:15" s="134" customFormat="1" hidden="1" outlineLevel="1">
      <c r="A520" s="323"/>
      <c r="B520" s="324" t="s">
        <v>2942</v>
      </c>
      <c r="C520" s="325"/>
      <c r="D520" s="326"/>
      <c r="E520" s="327"/>
      <c r="F520" s="867"/>
      <c r="G520" s="867"/>
      <c r="H520" s="881"/>
      <c r="I520" s="881"/>
    </row>
    <row r="521" spans="1:15" s="134" customFormat="1" hidden="1" outlineLevel="1">
      <c r="A521" s="737" t="s">
        <v>2897</v>
      </c>
      <c r="B521" s="324" t="s">
        <v>2943</v>
      </c>
      <c r="C521" s="325">
        <v>57</v>
      </c>
      <c r="D521" s="326"/>
      <c r="E521" s="327"/>
      <c r="F521" s="867"/>
      <c r="G521" s="867"/>
      <c r="H521" s="881"/>
      <c r="I521" s="881"/>
    </row>
    <row r="522" spans="1:15" s="134" customFormat="1" hidden="1" outlineLevel="1">
      <c r="A522" s="323"/>
      <c r="B522" s="324"/>
      <c r="C522" s="325"/>
      <c r="D522" s="326"/>
      <c r="E522" s="327"/>
      <c r="F522" s="867"/>
      <c r="G522" s="867"/>
      <c r="H522" s="881"/>
      <c r="I522" s="881"/>
    </row>
    <row r="523" spans="1:15" s="134" customFormat="1" hidden="1" outlineLevel="1">
      <c r="A523" s="323"/>
      <c r="B523" s="324" t="s">
        <v>2762</v>
      </c>
      <c r="C523" s="325"/>
      <c r="D523" s="326"/>
      <c r="E523" s="327"/>
      <c r="F523" s="867"/>
      <c r="G523" s="867"/>
      <c r="H523" s="881"/>
      <c r="I523" s="881"/>
    </row>
    <row r="524" spans="1:15" s="134" customFormat="1" hidden="1" outlineLevel="1">
      <c r="A524" s="737" t="s">
        <v>2897</v>
      </c>
      <c r="B524" s="324" t="s">
        <v>2944</v>
      </c>
      <c r="C524" s="325">
        <v>72.2</v>
      </c>
      <c r="D524" s="326"/>
      <c r="E524" s="327"/>
      <c r="F524" s="867"/>
      <c r="G524" s="867"/>
      <c r="H524" s="881"/>
      <c r="I524" s="881"/>
    </row>
    <row r="525" spans="1:15" collapsed="1">
      <c r="A525" s="276"/>
      <c r="B525" s="309"/>
      <c r="C525" s="300"/>
      <c r="D525" s="304"/>
      <c r="E525" s="305"/>
      <c r="F525" s="864"/>
      <c r="G525" s="864"/>
      <c r="H525" s="878"/>
      <c r="I525" s="878"/>
    </row>
    <row r="526" spans="1:15" ht="38.25">
      <c r="A526" s="276" t="s">
        <v>117</v>
      </c>
      <c r="B526" s="351" t="s">
        <v>2945</v>
      </c>
      <c r="C526" s="803"/>
      <c r="D526" s="442"/>
      <c r="E526" s="442"/>
      <c r="F526" s="927"/>
      <c r="G526" s="927"/>
      <c r="H526" s="944"/>
      <c r="I526" s="944"/>
      <c r="J526"/>
      <c r="K526"/>
      <c r="L526"/>
      <c r="M526"/>
      <c r="N526"/>
      <c r="O526"/>
    </row>
    <row r="527" spans="1:15" ht="78.75" customHeight="1">
      <c r="A527" s="306"/>
      <c r="B527" s="303" t="s">
        <v>2946</v>
      </c>
      <c r="C527" s="300"/>
      <c r="D527" s="304"/>
      <c r="E527" s="305"/>
      <c r="F527" s="864"/>
      <c r="G527" s="864"/>
      <c r="H527" s="878"/>
      <c r="I527" s="878"/>
    </row>
    <row r="528" spans="1:15" ht="103.5" customHeight="1">
      <c r="A528" s="330" t="s">
        <v>67</v>
      </c>
      <c r="B528" s="351" t="s">
        <v>2947</v>
      </c>
      <c r="C528" s="304"/>
      <c r="D528" s="304"/>
      <c r="E528" s="305" t="str">
        <f>IF(OR(ISBLANK(C528),ISBLANK(D528))," ",KOLIC*CENA)</f>
        <v xml:space="preserve"> </v>
      </c>
      <c r="F528" s="864"/>
      <c r="G528" s="864"/>
      <c r="H528" s="878"/>
      <c r="I528" s="878"/>
    </row>
    <row r="529" spans="1:9" ht="25.5">
      <c r="A529" s="276" t="s">
        <v>68</v>
      </c>
      <c r="B529" s="303" t="s">
        <v>2948</v>
      </c>
      <c r="C529" s="300"/>
      <c r="D529" s="304"/>
      <c r="E529" s="305" t="str">
        <f>IF(OR(ISBLANK(C529),ISBLANK(D529))," ",KOLIC*CENA)</f>
        <v xml:space="preserve"> </v>
      </c>
      <c r="F529" s="864"/>
      <c r="G529" s="864"/>
      <c r="H529" s="878"/>
      <c r="I529" s="878"/>
    </row>
    <row r="530" spans="1:9" ht="26.25" customHeight="1">
      <c r="A530" s="370" t="s">
        <v>81</v>
      </c>
      <c r="B530" s="351" t="s">
        <v>2949</v>
      </c>
      <c r="C530" s="304"/>
      <c r="D530" s="304"/>
      <c r="E530" s="305" t="str">
        <f>IF(OR(ISBLANK(C530),ISBLANK(D530))," ",KOLIC*CENA)</f>
        <v xml:space="preserve"> </v>
      </c>
      <c r="F530" s="864"/>
      <c r="G530" s="864"/>
      <c r="H530" s="878"/>
      <c r="I530" s="878"/>
    </row>
    <row r="531" spans="1:9" ht="39.75" customHeight="1">
      <c r="A531" s="370"/>
      <c r="B531" s="351" t="s">
        <v>2941</v>
      </c>
      <c r="C531" s="304"/>
      <c r="D531" s="304"/>
      <c r="E531" s="305"/>
      <c r="F531" s="864"/>
      <c r="G531" s="864"/>
      <c r="H531" s="878"/>
      <c r="I531" s="878"/>
    </row>
    <row r="532" spans="1:9">
      <c r="A532" s="276"/>
      <c r="B532" s="308" t="s">
        <v>1426</v>
      </c>
      <c r="C532" s="309">
        <v>18</v>
      </c>
      <c r="D532" s="1303"/>
      <c r="E532" s="305" t="str">
        <f>IF(OR(ISBLANK(C532),ISBLANK(D532))," ",KOLIC*CENA)</f>
        <v xml:space="preserve"> </v>
      </c>
      <c r="F532" s="929">
        <v>18</v>
      </c>
      <c r="G532" s="863">
        <f>D532*F532</f>
        <v>0</v>
      </c>
      <c r="H532" s="877"/>
      <c r="I532" s="877">
        <f>D532*H532</f>
        <v>0</v>
      </c>
    </row>
    <row r="533" spans="1:9">
      <c r="A533" s="276"/>
      <c r="B533" s="308" t="s">
        <v>2729</v>
      </c>
      <c r="C533" s="309">
        <v>18</v>
      </c>
      <c r="D533" s="1292">
        <f>D532</f>
        <v>0</v>
      </c>
      <c r="E533" s="305">
        <f>IF(OR(ISBLANK(C533),ISBLANK(D533))," ",KOLIC*CENA)</f>
        <v>0</v>
      </c>
      <c r="F533" s="929">
        <v>18</v>
      </c>
      <c r="G533" s="863">
        <f>D533*F533</f>
        <v>0</v>
      </c>
      <c r="H533" s="877"/>
      <c r="I533" s="877">
        <f>D533*H533</f>
        <v>0</v>
      </c>
    </row>
    <row r="534" spans="1:9">
      <c r="A534" s="276"/>
      <c r="B534" s="308" t="s">
        <v>2730</v>
      </c>
      <c r="C534" s="309">
        <v>18</v>
      </c>
      <c r="D534" s="1292">
        <f>D532</f>
        <v>0</v>
      </c>
      <c r="E534" s="305">
        <f>IF(OR(ISBLANK(C534),ISBLANK(D534))," ",KOLIC*CENA)</f>
        <v>0</v>
      </c>
      <c r="F534" s="929">
        <v>18</v>
      </c>
      <c r="G534" s="863">
        <f>D534*F534</f>
        <v>0</v>
      </c>
      <c r="H534" s="877"/>
      <c r="I534" s="877">
        <f>D534*H534</f>
        <v>0</v>
      </c>
    </row>
    <row r="535" spans="1:9" ht="13.5" thickBot="1">
      <c r="A535" s="276"/>
      <c r="B535" s="406" t="s">
        <v>2731</v>
      </c>
      <c r="C535" s="407">
        <v>24</v>
      </c>
      <c r="D535" s="1293">
        <f>D532</f>
        <v>0</v>
      </c>
      <c r="E535" s="409">
        <f>IF(OR(ISBLANK(C535),ISBLANK(D535))," ",KOLIC*CENA)</f>
        <v>0</v>
      </c>
      <c r="F535" s="930">
        <v>24</v>
      </c>
      <c r="G535" s="921">
        <f>D535*F535</f>
        <v>0</v>
      </c>
      <c r="H535" s="937"/>
      <c r="I535" s="937">
        <f>D535*H535</f>
        <v>0</v>
      </c>
    </row>
    <row r="536" spans="1:9" ht="13.5" thickTop="1">
      <c r="A536" s="276"/>
      <c r="B536" s="403" t="s">
        <v>215</v>
      </c>
      <c r="C536" s="404">
        <f>SUM(C532:C535)</f>
        <v>78</v>
      </c>
      <c r="D536" s="390"/>
      <c r="E536" s="405"/>
      <c r="F536" s="922"/>
      <c r="G536" s="922"/>
      <c r="H536" s="938"/>
      <c r="I536" s="938"/>
    </row>
    <row r="537" spans="1:9">
      <c r="A537" s="276"/>
      <c r="B537" s="309"/>
      <c r="C537" s="300"/>
      <c r="D537" s="304"/>
      <c r="E537" s="305"/>
      <c r="F537" s="864"/>
      <c r="G537" s="864"/>
      <c r="H537" s="878"/>
      <c r="I537" s="878"/>
    </row>
    <row r="538" spans="1:9" s="134" customFormat="1" hidden="1" outlineLevel="1">
      <c r="A538" s="323"/>
      <c r="B538" s="324" t="s">
        <v>2942</v>
      </c>
      <c r="C538" s="325"/>
      <c r="D538" s="326"/>
      <c r="E538" s="327"/>
      <c r="F538" s="867"/>
      <c r="G538" s="867"/>
      <c r="H538" s="881"/>
      <c r="I538" s="881"/>
    </row>
    <row r="539" spans="1:9" s="134" customFormat="1" hidden="1" outlineLevel="1">
      <c r="A539" s="737" t="s">
        <v>2897</v>
      </c>
      <c r="B539" s="324" t="s">
        <v>2950</v>
      </c>
      <c r="C539" s="325">
        <v>18</v>
      </c>
      <c r="D539" s="326"/>
      <c r="E539" s="327"/>
      <c r="F539" s="867"/>
      <c r="G539" s="867"/>
      <c r="H539" s="881"/>
      <c r="I539" s="881"/>
    </row>
    <row r="540" spans="1:9" s="134" customFormat="1" hidden="1" outlineLevel="1">
      <c r="A540" s="323"/>
      <c r="B540" s="324"/>
      <c r="C540" s="325"/>
      <c r="D540" s="326"/>
      <c r="E540" s="327"/>
      <c r="F540" s="867"/>
      <c r="G540" s="867"/>
      <c r="H540" s="881"/>
      <c r="I540" s="881"/>
    </row>
    <row r="541" spans="1:9" s="134" customFormat="1" hidden="1" outlineLevel="1">
      <c r="A541" s="323"/>
      <c r="B541" s="324" t="s">
        <v>2762</v>
      </c>
      <c r="C541" s="325"/>
      <c r="D541" s="326"/>
      <c r="E541" s="327"/>
      <c r="F541" s="867"/>
      <c r="G541" s="867"/>
      <c r="H541" s="881"/>
      <c r="I541" s="881"/>
    </row>
    <row r="542" spans="1:9" s="134" customFormat="1" hidden="1" outlineLevel="1">
      <c r="A542" s="737" t="s">
        <v>2897</v>
      </c>
      <c r="B542" s="324" t="s">
        <v>2951</v>
      </c>
      <c r="C542" s="325">
        <v>22.8</v>
      </c>
      <c r="D542" s="326"/>
      <c r="E542" s="327"/>
      <c r="F542" s="867"/>
      <c r="G542" s="867"/>
      <c r="H542" s="881"/>
      <c r="I542" s="881"/>
    </row>
    <row r="543" spans="1:9" collapsed="1">
      <c r="A543" s="276"/>
      <c r="B543" s="309"/>
      <c r="C543" s="300"/>
      <c r="D543" s="304"/>
      <c r="E543" s="305"/>
      <c r="F543" s="864"/>
      <c r="G543" s="864"/>
      <c r="H543" s="878"/>
      <c r="I543" s="878"/>
    </row>
    <row r="544" spans="1:9" ht="168" customHeight="1">
      <c r="A544" s="276" t="s">
        <v>370</v>
      </c>
      <c r="B544" s="303" t="s">
        <v>2952</v>
      </c>
      <c r="C544" s="300"/>
      <c r="D544" s="304"/>
      <c r="E544" s="305" t="str">
        <f>IF(OR(ISBLANK(C544),ISBLANK(D544))," ",KOLIC*CENA)</f>
        <v xml:space="preserve"> </v>
      </c>
      <c r="F544" s="864"/>
      <c r="G544" s="864"/>
      <c r="H544" s="878"/>
      <c r="I544" s="878"/>
    </row>
    <row r="545" spans="1:15">
      <c r="A545" s="276"/>
      <c r="B545" s="308" t="s">
        <v>1426</v>
      </c>
      <c r="C545" s="309">
        <v>33</v>
      </c>
      <c r="D545" s="1303"/>
      <c r="E545" s="305" t="str">
        <f>IF(OR(ISBLANK(C545),ISBLANK(D545))," ",KOLIC*CENA)</f>
        <v xml:space="preserve"> </v>
      </c>
      <c r="F545" s="929">
        <v>33</v>
      </c>
      <c r="G545" s="863">
        <f>D545*F545</f>
        <v>0</v>
      </c>
      <c r="H545" s="877"/>
      <c r="I545" s="877">
        <f>D545*H545</f>
        <v>0</v>
      </c>
    </row>
    <row r="546" spans="1:15">
      <c r="A546" s="276"/>
      <c r="B546" s="308" t="s">
        <v>2729</v>
      </c>
      <c r="C546" s="309">
        <v>33</v>
      </c>
      <c r="D546" s="1292">
        <f>D545</f>
        <v>0</v>
      </c>
      <c r="E546" s="305">
        <f>IF(OR(ISBLANK(C546),ISBLANK(D546))," ",KOLIC*CENA)</f>
        <v>0</v>
      </c>
      <c r="F546" s="929">
        <v>33</v>
      </c>
      <c r="G546" s="863">
        <f>D546*F546</f>
        <v>0</v>
      </c>
      <c r="H546" s="877"/>
      <c r="I546" s="877">
        <f>D546*H546</f>
        <v>0</v>
      </c>
    </row>
    <row r="547" spans="1:15">
      <c r="A547" s="276"/>
      <c r="B547" s="308" t="s">
        <v>2730</v>
      </c>
      <c r="C547" s="309">
        <v>33</v>
      </c>
      <c r="D547" s="1292">
        <f>D545</f>
        <v>0</v>
      </c>
      <c r="E547" s="305">
        <f>IF(OR(ISBLANK(C547),ISBLANK(D547))," ",KOLIC*CENA)</f>
        <v>0</v>
      </c>
      <c r="F547" s="929">
        <v>33</v>
      </c>
      <c r="G547" s="863">
        <f>D547*F547</f>
        <v>0</v>
      </c>
      <c r="H547" s="877"/>
      <c r="I547" s="877">
        <f>D547*H547</f>
        <v>0</v>
      </c>
    </row>
    <row r="548" spans="1:15" ht="13.5" thickBot="1">
      <c r="A548" s="276"/>
      <c r="B548" s="406" t="s">
        <v>2731</v>
      </c>
      <c r="C548" s="407">
        <v>41.5</v>
      </c>
      <c r="D548" s="1293">
        <f>D545</f>
        <v>0</v>
      </c>
      <c r="E548" s="409">
        <f>IF(OR(ISBLANK(C548),ISBLANK(D548))," ",KOLIC*CENA)</f>
        <v>0</v>
      </c>
      <c r="F548" s="930">
        <v>41.5</v>
      </c>
      <c r="G548" s="921">
        <f>D548*F548</f>
        <v>0</v>
      </c>
      <c r="H548" s="937"/>
      <c r="I548" s="937">
        <f>D548*H548</f>
        <v>0</v>
      </c>
    </row>
    <row r="549" spans="1:15" ht="13.5" thickTop="1">
      <c r="A549" s="276"/>
      <c r="B549" s="403" t="s">
        <v>215</v>
      </c>
      <c r="C549" s="404">
        <f>SUM(C545:C548)</f>
        <v>140.5</v>
      </c>
      <c r="D549" s="390"/>
      <c r="E549" s="405"/>
      <c r="F549" s="922"/>
      <c r="G549" s="922"/>
      <c r="H549" s="938"/>
      <c r="I549" s="938"/>
    </row>
    <row r="550" spans="1:15">
      <c r="A550" s="276"/>
      <c r="B550" s="309"/>
      <c r="C550" s="300"/>
      <c r="D550" s="304"/>
      <c r="E550" s="305"/>
      <c r="F550" s="864"/>
      <c r="G550" s="864"/>
      <c r="H550" s="878"/>
      <c r="I550" s="878"/>
    </row>
    <row r="551" spans="1:15" s="134" customFormat="1" hidden="1" outlineLevel="1">
      <c r="A551" s="323"/>
      <c r="B551" s="324" t="s">
        <v>2942</v>
      </c>
      <c r="C551" s="325"/>
      <c r="D551" s="326"/>
      <c r="E551" s="327"/>
      <c r="F551" s="867"/>
      <c r="G551" s="867"/>
      <c r="H551" s="881"/>
      <c r="I551" s="881"/>
    </row>
    <row r="552" spans="1:15" s="134" customFormat="1" hidden="1" outlineLevel="1">
      <c r="A552" s="737" t="s">
        <v>2897</v>
      </c>
      <c r="B552" s="324" t="s">
        <v>2953</v>
      </c>
      <c r="C552" s="325">
        <v>33</v>
      </c>
      <c r="D552" s="326"/>
      <c r="E552" s="327"/>
      <c r="F552" s="867"/>
      <c r="G552" s="867"/>
      <c r="H552" s="881"/>
      <c r="I552" s="881"/>
    </row>
    <row r="553" spans="1:15" s="134" customFormat="1" hidden="1" outlineLevel="1">
      <c r="A553" s="323"/>
      <c r="B553" s="324"/>
      <c r="C553" s="325"/>
      <c r="D553" s="326"/>
      <c r="E553" s="327"/>
      <c r="F553" s="867"/>
      <c r="G553" s="867"/>
      <c r="H553" s="881"/>
      <c r="I553" s="881"/>
    </row>
    <row r="554" spans="1:15" s="134" customFormat="1" hidden="1" outlineLevel="1">
      <c r="A554" s="323"/>
      <c r="B554" s="324" t="s">
        <v>2762</v>
      </c>
      <c r="C554" s="325"/>
      <c r="D554" s="326"/>
      <c r="E554" s="327"/>
      <c r="F554" s="867"/>
      <c r="G554" s="867"/>
      <c r="H554" s="881"/>
      <c r="I554" s="881"/>
    </row>
    <row r="555" spans="1:15" s="134" customFormat="1" hidden="1" outlineLevel="1">
      <c r="A555" s="737" t="s">
        <v>2897</v>
      </c>
      <c r="B555" s="324" t="s">
        <v>2954</v>
      </c>
      <c r="C555" s="325">
        <v>41.5</v>
      </c>
      <c r="D555" s="326"/>
      <c r="E555" s="327"/>
      <c r="F555" s="867"/>
      <c r="G555" s="867"/>
      <c r="H555" s="881"/>
      <c r="I555" s="881"/>
    </row>
    <row r="556" spans="1:15" collapsed="1">
      <c r="A556" s="276"/>
      <c r="B556" s="309"/>
      <c r="C556" s="300"/>
      <c r="D556" s="304"/>
      <c r="E556" s="305"/>
      <c r="F556" s="864"/>
      <c r="G556" s="864"/>
      <c r="H556" s="878"/>
      <c r="I556" s="878"/>
    </row>
    <row r="557" spans="1:15" ht="15.75">
      <c r="A557" s="276" t="s">
        <v>372</v>
      </c>
      <c r="B557" s="351" t="s">
        <v>2955</v>
      </c>
      <c r="C557" s="803"/>
      <c r="D557" s="442"/>
      <c r="E557" s="442"/>
      <c r="F557" s="927"/>
      <c r="G557" s="927"/>
      <c r="H557" s="944"/>
      <c r="I557" s="944"/>
      <c r="J557"/>
      <c r="K557"/>
      <c r="L557"/>
      <c r="M557"/>
      <c r="N557"/>
      <c r="O557"/>
    </row>
    <row r="558" spans="1:15" ht="103.5" customHeight="1">
      <c r="A558" s="306"/>
      <c r="B558" s="303" t="s">
        <v>2956</v>
      </c>
      <c r="C558" s="300"/>
      <c r="D558" s="304"/>
      <c r="E558" s="305"/>
      <c r="F558" s="864"/>
      <c r="G558" s="864"/>
      <c r="H558" s="878"/>
      <c r="I558" s="878"/>
    </row>
    <row r="559" spans="1:15" ht="156.75" customHeight="1">
      <c r="A559" s="310" t="s">
        <v>67</v>
      </c>
      <c r="B559" s="351" t="s">
        <v>2957</v>
      </c>
      <c r="C559" s="306"/>
      <c r="D559" s="442"/>
      <c r="E559" s="442"/>
      <c r="F559" s="927"/>
      <c r="G559" s="927"/>
      <c r="H559" s="944"/>
      <c r="I559" s="944"/>
      <c r="J559"/>
      <c r="K559"/>
      <c r="L559"/>
      <c r="M559"/>
      <c r="N559"/>
      <c r="O559"/>
    </row>
    <row r="560" spans="1:15" ht="51">
      <c r="A560" s="310" t="s">
        <v>68</v>
      </c>
      <c r="B560" s="351" t="s">
        <v>2958</v>
      </c>
      <c r="C560" s="442"/>
      <c r="D560" s="442"/>
      <c r="E560" s="442"/>
      <c r="F560" s="927"/>
      <c r="G560" s="928"/>
      <c r="H560" s="944"/>
      <c r="I560" s="944"/>
      <c r="J560"/>
      <c r="K560"/>
      <c r="L560"/>
      <c r="M560"/>
      <c r="N560"/>
      <c r="O560"/>
    </row>
    <row r="561" spans="1:15" ht="28.5" customHeight="1">
      <c r="A561" s="276" t="s">
        <v>36</v>
      </c>
      <c r="B561" s="351" t="s">
        <v>2959</v>
      </c>
      <c r="C561" s="442"/>
      <c r="D561" s="442"/>
      <c r="E561" s="442"/>
      <c r="F561" s="927"/>
      <c r="G561" s="928"/>
      <c r="H561" s="944"/>
      <c r="I561" s="944"/>
      <c r="J561"/>
      <c r="K561"/>
      <c r="L561"/>
      <c r="M561"/>
      <c r="N561"/>
      <c r="O561"/>
    </row>
    <row r="562" spans="1:15" ht="63.75">
      <c r="A562" s="276" t="s">
        <v>37</v>
      </c>
      <c r="B562" s="351" t="s">
        <v>2960</v>
      </c>
      <c r="C562" s="442"/>
      <c r="D562" s="442"/>
      <c r="E562" s="442"/>
      <c r="F562" s="927"/>
      <c r="G562" s="927"/>
      <c r="H562" s="944"/>
      <c r="I562" s="944"/>
      <c r="J562"/>
      <c r="K562"/>
      <c r="L562"/>
      <c r="M562"/>
      <c r="N562" s="804" t="s">
        <v>2935</v>
      </c>
      <c r="O562"/>
    </row>
    <row r="563" spans="1:15">
      <c r="A563" s="276" t="s">
        <v>43</v>
      </c>
      <c r="B563" s="351" t="s">
        <v>2961</v>
      </c>
      <c r="C563" s="442"/>
      <c r="D563" s="442"/>
      <c r="E563" s="442"/>
      <c r="F563" s="927"/>
      <c r="G563" s="927"/>
      <c r="H563" s="944"/>
      <c r="I563" s="944"/>
      <c r="J563"/>
      <c r="K563"/>
      <c r="L563"/>
      <c r="M563"/>
      <c r="N563" s="804" t="s">
        <v>2935</v>
      </c>
      <c r="O563"/>
    </row>
    <row r="564" spans="1:15">
      <c r="A564" s="276" t="s">
        <v>20</v>
      </c>
      <c r="B564" s="303" t="s">
        <v>2962</v>
      </c>
      <c r="C564" s="300"/>
      <c r="D564" s="304"/>
      <c r="E564" s="305" t="str">
        <f t="shared" ref="E564:E569" si="5">IF(OR(ISBLANK(C564),ISBLANK(D564))," ",KOLIC*CENA)</f>
        <v xml:space="preserve"> </v>
      </c>
      <c r="F564" s="864"/>
      <c r="G564" s="864"/>
      <c r="H564" s="878"/>
      <c r="I564" s="878"/>
    </row>
    <row r="565" spans="1:15" ht="220.5" customHeight="1">
      <c r="A565" s="370" t="s">
        <v>81</v>
      </c>
      <c r="B565" s="351" t="s">
        <v>2963</v>
      </c>
      <c r="C565" s="304"/>
      <c r="D565" s="304"/>
      <c r="E565" s="305" t="str">
        <f t="shared" si="5"/>
        <v xml:space="preserve"> </v>
      </c>
      <c r="F565" s="864"/>
      <c r="G565" s="864"/>
      <c r="H565" s="878"/>
      <c r="I565" s="878"/>
    </row>
    <row r="566" spans="1:15">
      <c r="A566" s="276"/>
      <c r="B566" s="308" t="s">
        <v>1426</v>
      </c>
      <c r="C566" s="309">
        <v>56</v>
      </c>
      <c r="D566" s="1303"/>
      <c r="E566" s="305" t="str">
        <f t="shared" si="5"/>
        <v xml:space="preserve"> </v>
      </c>
      <c r="F566" s="863"/>
      <c r="G566" s="863">
        <f>D566*F566</f>
        <v>0</v>
      </c>
      <c r="H566" s="935">
        <v>56</v>
      </c>
      <c r="I566" s="877">
        <f>D566*H566</f>
        <v>0</v>
      </c>
    </row>
    <row r="567" spans="1:15">
      <c r="A567" s="276"/>
      <c r="B567" s="308" t="s">
        <v>2729</v>
      </c>
      <c r="C567" s="309">
        <v>66</v>
      </c>
      <c r="D567" s="1292">
        <f>D566</f>
        <v>0</v>
      </c>
      <c r="E567" s="305">
        <f t="shared" si="5"/>
        <v>0</v>
      </c>
      <c r="F567" s="863"/>
      <c r="G567" s="863">
        <f>D567*F567</f>
        <v>0</v>
      </c>
      <c r="H567" s="935">
        <v>66</v>
      </c>
      <c r="I567" s="877">
        <f>D567*H567</f>
        <v>0</v>
      </c>
    </row>
    <row r="568" spans="1:15">
      <c r="A568" s="276"/>
      <c r="B568" s="308" t="s">
        <v>2730</v>
      </c>
      <c r="C568" s="309">
        <v>56</v>
      </c>
      <c r="D568" s="1292">
        <f>D566</f>
        <v>0</v>
      </c>
      <c r="E568" s="305">
        <f t="shared" si="5"/>
        <v>0</v>
      </c>
      <c r="F568" s="863"/>
      <c r="G568" s="863">
        <f>D568*F568</f>
        <v>0</v>
      </c>
      <c r="H568" s="935">
        <v>56</v>
      </c>
      <c r="I568" s="877">
        <f>D568*H568</f>
        <v>0</v>
      </c>
    </row>
    <row r="569" spans="1:15" ht="13.5" thickBot="1">
      <c r="A569" s="276"/>
      <c r="B569" s="406" t="s">
        <v>2731</v>
      </c>
      <c r="C569" s="407">
        <v>70</v>
      </c>
      <c r="D569" s="1293">
        <f>D566</f>
        <v>0</v>
      </c>
      <c r="E569" s="409">
        <f t="shared" si="5"/>
        <v>0</v>
      </c>
      <c r="F569" s="921"/>
      <c r="G569" s="921">
        <f>D569*F569</f>
        <v>0</v>
      </c>
      <c r="H569" s="936">
        <v>70</v>
      </c>
      <c r="I569" s="937">
        <f>D569*H569</f>
        <v>0</v>
      </c>
    </row>
    <row r="570" spans="1:15" ht="13.5" thickTop="1">
      <c r="A570" s="276"/>
      <c r="B570" s="403" t="s">
        <v>215</v>
      </c>
      <c r="C570" s="404">
        <f>SUM(C566:C569)</f>
        <v>248</v>
      </c>
      <c r="D570" s="390"/>
      <c r="E570" s="405"/>
      <c r="F570" s="922"/>
      <c r="G570" s="922"/>
      <c r="H570" s="938"/>
      <c r="I570" s="938"/>
    </row>
    <row r="571" spans="1:15">
      <c r="A571" s="276"/>
      <c r="B571" s="309"/>
      <c r="C571" s="300"/>
      <c r="D571" s="304"/>
      <c r="E571" s="305"/>
      <c r="F571" s="864"/>
      <c r="G571" s="864"/>
      <c r="H571" s="878"/>
      <c r="I571" s="878"/>
    </row>
    <row r="572" spans="1:15" s="134" customFormat="1" hidden="1" outlineLevel="1">
      <c r="A572" s="323"/>
      <c r="B572" s="324" t="s">
        <v>2942</v>
      </c>
      <c r="C572" s="325"/>
      <c r="D572" s="326"/>
      <c r="E572" s="327"/>
      <c r="F572" s="867"/>
      <c r="G572" s="867"/>
      <c r="H572" s="881"/>
      <c r="I572" s="881"/>
    </row>
    <row r="573" spans="1:15" s="134" customFormat="1" hidden="1" outlineLevel="1">
      <c r="A573" s="737" t="s">
        <v>2897</v>
      </c>
      <c r="B573" s="324" t="s">
        <v>2964</v>
      </c>
      <c r="C573" s="325">
        <v>54.36</v>
      </c>
      <c r="D573" s="326"/>
      <c r="E573" s="327"/>
      <c r="F573" s="867"/>
      <c r="G573" s="867"/>
      <c r="H573" s="881"/>
      <c r="I573" s="881"/>
    </row>
    <row r="574" spans="1:15" s="134" customFormat="1" hidden="1" outlineLevel="1">
      <c r="A574" s="737" t="s">
        <v>2965</v>
      </c>
      <c r="B574" s="324" t="s">
        <v>2966</v>
      </c>
      <c r="C574" s="325">
        <v>10</v>
      </c>
      <c r="D574" s="326"/>
      <c r="E574" s="327"/>
      <c r="F574" s="867"/>
      <c r="G574" s="867"/>
      <c r="H574" s="881"/>
      <c r="I574" s="881"/>
    </row>
    <row r="575" spans="1:15" s="134" customFormat="1" hidden="1" outlineLevel="1">
      <c r="A575" s="323"/>
      <c r="B575" s="324"/>
      <c r="C575" s="325"/>
      <c r="D575" s="326"/>
      <c r="E575" s="327"/>
      <c r="F575" s="867"/>
      <c r="G575" s="867"/>
      <c r="H575" s="881"/>
      <c r="I575" s="881"/>
    </row>
    <row r="576" spans="1:15" s="134" customFormat="1" hidden="1" outlineLevel="1">
      <c r="A576" s="323"/>
      <c r="B576" s="324" t="s">
        <v>2762</v>
      </c>
      <c r="C576" s="325"/>
      <c r="D576" s="326"/>
      <c r="E576" s="327"/>
      <c r="F576" s="867"/>
      <c r="G576" s="867"/>
      <c r="H576" s="881"/>
      <c r="I576" s="881"/>
    </row>
    <row r="577" spans="1:9" s="134" customFormat="1" hidden="1" outlineLevel="1">
      <c r="A577" s="737" t="s">
        <v>2897</v>
      </c>
      <c r="B577" s="324" t="s">
        <v>2967</v>
      </c>
      <c r="C577" s="325">
        <v>68.400000000000006</v>
      </c>
      <c r="D577" s="326"/>
      <c r="E577" s="327"/>
      <c r="F577" s="867"/>
      <c r="G577" s="867"/>
      <c r="H577" s="881"/>
      <c r="I577" s="881"/>
    </row>
    <row r="578" spans="1:9" collapsed="1">
      <c r="A578" s="276"/>
      <c r="B578" s="309"/>
      <c r="C578" s="300"/>
      <c r="D578" s="304"/>
      <c r="E578" s="305"/>
      <c r="F578" s="864"/>
      <c r="G578" s="864"/>
      <c r="H578" s="878"/>
      <c r="I578" s="878"/>
    </row>
    <row r="579" spans="1:9" ht="165" customHeight="1">
      <c r="A579" s="276" t="s">
        <v>375</v>
      </c>
      <c r="B579" s="303" t="s">
        <v>2968</v>
      </c>
      <c r="C579" s="300"/>
      <c r="D579" s="304"/>
      <c r="E579" s="305" t="str">
        <f>IF(OR(ISBLANK(C579),ISBLANK(D579))," ",KOLIC*CENA)</f>
        <v xml:space="preserve"> </v>
      </c>
      <c r="F579" s="864"/>
      <c r="G579" s="864"/>
      <c r="H579" s="878"/>
      <c r="I579" s="878"/>
    </row>
    <row r="580" spans="1:9" ht="58.5" customHeight="1">
      <c r="A580" s="276"/>
      <c r="B580" s="303" t="s">
        <v>2969</v>
      </c>
      <c r="C580" s="300"/>
      <c r="D580" s="304"/>
      <c r="E580" s="305"/>
      <c r="F580" s="864"/>
      <c r="G580" s="864"/>
      <c r="H580" s="878"/>
      <c r="I580" s="878"/>
    </row>
    <row r="581" spans="1:9">
      <c r="A581" s="276"/>
      <c r="B581" s="308" t="s">
        <v>2851</v>
      </c>
      <c r="C581" s="309">
        <v>30.2</v>
      </c>
      <c r="D581" s="1303"/>
      <c r="E581" s="305" t="str">
        <f>IF(OR(ISBLANK(C581),ISBLANK(D581))," ",KOLIC*CENA)</f>
        <v xml:space="preserve"> </v>
      </c>
      <c r="F581" s="863"/>
      <c r="G581" s="863">
        <f>D581*F581</f>
        <v>0</v>
      </c>
      <c r="H581" s="935">
        <v>30.2</v>
      </c>
      <c r="I581" s="877">
        <f>D581*H581</f>
        <v>0</v>
      </c>
    </row>
    <row r="582" spans="1:9">
      <c r="A582" s="276"/>
      <c r="B582" s="308" t="s">
        <v>2852</v>
      </c>
      <c r="C582" s="309">
        <v>35.200000000000003</v>
      </c>
      <c r="D582" s="1292">
        <f>D581</f>
        <v>0</v>
      </c>
      <c r="E582" s="305">
        <f>IF(OR(ISBLANK(C582),ISBLANK(D582))," ",KOLIC*CENA)</f>
        <v>0</v>
      </c>
      <c r="F582" s="863"/>
      <c r="G582" s="863">
        <f>D582*F582</f>
        <v>0</v>
      </c>
      <c r="H582" s="935">
        <v>35.200000000000003</v>
      </c>
      <c r="I582" s="877">
        <f>D582*H582</f>
        <v>0</v>
      </c>
    </row>
    <row r="583" spans="1:9">
      <c r="A583" s="276"/>
      <c r="B583" s="308" t="s">
        <v>2853</v>
      </c>
      <c r="C583" s="309">
        <v>30.2</v>
      </c>
      <c r="D583" s="1292">
        <f>D581</f>
        <v>0</v>
      </c>
      <c r="E583" s="305">
        <f>IF(OR(ISBLANK(C583),ISBLANK(D583))," ",KOLIC*CENA)</f>
        <v>0</v>
      </c>
      <c r="F583" s="863"/>
      <c r="G583" s="863">
        <f>D583*F583</f>
        <v>0</v>
      </c>
      <c r="H583" s="935">
        <v>30.2</v>
      </c>
      <c r="I583" s="877">
        <f>D583*H583</f>
        <v>0</v>
      </c>
    </row>
    <row r="584" spans="1:9" ht="13.5" thickBot="1">
      <c r="A584" s="276"/>
      <c r="B584" s="406" t="s">
        <v>2854</v>
      </c>
      <c r="C584" s="407">
        <v>43.2</v>
      </c>
      <c r="D584" s="1293">
        <f>D581</f>
        <v>0</v>
      </c>
      <c r="E584" s="409">
        <f>IF(OR(ISBLANK(C584),ISBLANK(D584))," ",KOLIC*CENA)</f>
        <v>0</v>
      </c>
      <c r="F584" s="921"/>
      <c r="G584" s="921">
        <f>D584*F584</f>
        <v>0</v>
      </c>
      <c r="H584" s="936">
        <v>43.2</v>
      </c>
      <c r="I584" s="937">
        <f>D584*H584</f>
        <v>0</v>
      </c>
    </row>
    <row r="585" spans="1:9" ht="13.5" thickTop="1">
      <c r="A585" s="276"/>
      <c r="B585" s="403" t="s">
        <v>206</v>
      </c>
      <c r="C585" s="404">
        <f>SUM(C581:C584)</f>
        <v>138.80000000000001</v>
      </c>
      <c r="D585" s="390"/>
      <c r="E585" s="405"/>
      <c r="F585" s="922"/>
      <c r="G585" s="922"/>
      <c r="H585" s="938"/>
      <c r="I585" s="938"/>
    </row>
    <row r="586" spans="1:9">
      <c r="A586" s="276"/>
      <c r="B586" s="309"/>
      <c r="C586" s="300"/>
      <c r="D586" s="304"/>
      <c r="E586" s="305"/>
      <c r="F586" s="864"/>
      <c r="G586" s="864"/>
      <c r="H586" s="878"/>
      <c r="I586" s="878"/>
    </row>
    <row r="587" spans="1:9" s="134" customFormat="1" hidden="1" outlineLevel="1">
      <c r="A587" s="323"/>
      <c r="B587" s="324" t="s">
        <v>2942</v>
      </c>
      <c r="C587" s="325"/>
      <c r="D587" s="326"/>
      <c r="E587" s="327"/>
      <c r="F587" s="867"/>
      <c r="G587" s="867"/>
      <c r="H587" s="881"/>
      <c r="I587" s="881"/>
    </row>
    <row r="588" spans="1:9" s="134" customFormat="1" hidden="1" outlineLevel="1">
      <c r="A588" s="737" t="s">
        <v>2970</v>
      </c>
      <c r="B588" s="324" t="s">
        <v>2971</v>
      </c>
      <c r="C588" s="325">
        <v>30.2</v>
      </c>
      <c r="D588" s="326"/>
      <c r="E588" s="327"/>
      <c r="F588" s="867"/>
      <c r="G588" s="867"/>
      <c r="H588" s="881"/>
      <c r="I588" s="881"/>
    </row>
    <row r="589" spans="1:9" s="134" customFormat="1" hidden="1" outlineLevel="1">
      <c r="A589" s="737" t="s">
        <v>2965</v>
      </c>
      <c r="B589" s="324" t="s">
        <v>2966</v>
      </c>
      <c r="C589" s="325">
        <v>10</v>
      </c>
      <c r="D589" s="326"/>
      <c r="E589" s="327"/>
      <c r="F589" s="867"/>
      <c r="G589" s="867"/>
      <c r="H589" s="881"/>
      <c r="I589" s="881"/>
    </row>
    <row r="590" spans="1:9" s="134" customFormat="1" hidden="1" outlineLevel="1">
      <c r="A590" s="323"/>
      <c r="B590" s="324"/>
      <c r="C590" s="325"/>
      <c r="D590" s="326"/>
      <c r="E590" s="327"/>
      <c r="F590" s="867"/>
      <c r="G590" s="867"/>
      <c r="H590" s="881"/>
      <c r="I590" s="881"/>
    </row>
    <row r="591" spans="1:9" s="134" customFormat="1" hidden="1" outlineLevel="1">
      <c r="A591" s="323"/>
      <c r="B591" s="324" t="s">
        <v>2762</v>
      </c>
      <c r="C591" s="325"/>
      <c r="D591" s="326"/>
      <c r="E591" s="327"/>
      <c r="F591" s="867"/>
      <c r="G591" s="867"/>
      <c r="H591" s="881"/>
      <c r="I591" s="881"/>
    </row>
    <row r="592" spans="1:9" s="134" customFormat="1" hidden="1" outlineLevel="1">
      <c r="A592" s="737" t="s">
        <v>2897</v>
      </c>
      <c r="B592" s="324" t="s">
        <v>2972</v>
      </c>
      <c r="C592" s="325">
        <v>43.2</v>
      </c>
      <c r="D592" s="326"/>
      <c r="E592" s="327"/>
      <c r="F592" s="867"/>
      <c r="G592" s="867"/>
      <c r="H592" s="881"/>
      <c r="I592" s="881"/>
    </row>
    <row r="593" spans="1:9" collapsed="1">
      <c r="A593" s="276"/>
      <c r="B593" s="309"/>
      <c r="C593" s="300"/>
      <c r="D593" s="304"/>
      <c r="E593" s="305"/>
      <c r="F593" s="864"/>
      <c r="G593" s="864"/>
      <c r="H593" s="878"/>
      <c r="I593" s="878"/>
    </row>
    <row r="594" spans="1:9" s="76" customFormat="1" ht="127.5" customHeight="1">
      <c r="A594" s="276" t="s">
        <v>328</v>
      </c>
      <c r="B594" s="303" t="s">
        <v>2973</v>
      </c>
      <c r="C594" s="303"/>
      <c r="D594" s="300"/>
      <c r="E594" s="301"/>
      <c r="F594" s="862"/>
      <c r="G594" s="862"/>
      <c r="H594" s="876"/>
      <c r="I594" s="876"/>
    </row>
    <row r="595" spans="1:9">
      <c r="A595" s="276"/>
      <c r="B595" s="308" t="s">
        <v>2701</v>
      </c>
      <c r="C595" s="309">
        <v>2</v>
      </c>
      <c r="D595" s="1303"/>
      <c r="E595" s="305" t="str">
        <f>IF(OR(ISBLANK(C595),ISBLANK(D595))," ",KOLIC*CENA)</f>
        <v xml:space="preserve"> </v>
      </c>
      <c r="F595" s="863"/>
      <c r="G595" s="863">
        <f>D595*F595</f>
        <v>0</v>
      </c>
      <c r="H595" s="935">
        <v>2</v>
      </c>
      <c r="I595" s="877">
        <f>D595*H595</f>
        <v>0</v>
      </c>
    </row>
    <row r="596" spans="1:9">
      <c r="A596" s="276"/>
      <c r="B596" s="308" t="s">
        <v>2702</v>
      </c>
      <c r="C596" s="309">
        <v>2</v>
      </c>
      <c r="D596" s="1292">
        <f>D595</f>
        <v>0</v>
      </c>
      <c r="E596" s="305">
        <f>IF(OR(ISBLANK(C596),ISBLANK(D596))," ",KOLIC*CENA)</f>
        <v>0</v>
      </c>
      <c r="F596" s="863"/>
      <c r="G596" s="863">
        <f>D596*F596</f>
        <v>0</v>
      </c>
      <c r="H596" s="935">
        <v>2</v>
      </c>
      <c r="I596" s="877">
        <f>D596*H596</f>
        <v>0</v>
      </c>
    </row>
    <row r="597" spans="1:9">
      <c r="A597" s="276"/>
      <c r="B597" s="308" t="s">
        <v>2703</v>
      </c>
      <c r="C597" s="309">
        <v>2</v>
      </c>
      <c r="D597" s="1292">
        <f>D595</f>
        <v>0</v>
      </c>
      <c r="E597" s="305">
        <f>IF(OR(ISBLANK(C597),ISBLANK(D597))," ",KOLIC*CENA)</f>
        <v>0</v>
      </c>
      <c r="F597" s="863"/>
      <c r="G597" s="863">
        <f>D597*F597</f>
        <v>0</v>
      </c>
      <c r="H597" s="935">
        <v>2</v>
      </c>
      <c r="I597" s="877">
        <f>D597*H597</f>
        <v>0</v>
      </c>
    </row>
    <row r="598" spans="1:9" ht="13.5" thickBot="1">
      <c r="A598" s="276"/>
      <c r="B598" s="406" t="s">
        <v>2704</v>
      </c>
      <c r="C598" s="407">
        <v>2</v>
      </c>
      <c r="D598" s="1293">
        <f>D595</f>
        <v>0</v>
      </c>
      <c r="E598" s="409">
        <f>IF(OR(ISBLANK(C598),ISBLANK(D598))," ",KOLIC*CENA)</f>
        <v>0</v>
      </c>
      <c r="F598" s="921"/>
      <c r="G598" s="921">
        <f>D598*F598</f>
        <v>0</v>
      </c>
      <c r="H598" s="936">
        <v>2</v>
      </c>
      <c r="I598" s="937">
        <f>D598*H598</f>
        <v>0</v>
      </c>
    </row>
    <row r="599" spans="1:9" ht="13.5" thickTop="1">
      <c r="A599" s="276"/>
      <c r="B599" s="403" t="s">
        <v>199</v>
      </c>
      <c r="C599" s="404">
        <f>SUM(C595:C598)</f>
        <v>8</v>
      </c>
      <c r="D599" s="390"/>
      <c r="E599" s="405"/>
      <c r="F599" s="922"/>
      <c r="G599" s="922"/>
      <c r="H599" s="938"/>
      <c r="I599" s="938"/>
    </row>
    <row r="600" spans="1:9">
      <c r="A600" s="276"/>
      <c r="B600" s="309"/>
      <c r="C600" s="300"/>
      <c r="D600" s="304"/>
      <c r="E600" s="305"/>
      <c r="F600" s="864"/>
      <c r="G600" s="864"/>
      <c r="H600" s="878"/>
      <c r="I600" s="878"/>
    </row>
    <row r="601" spans="1:9" ht="181.5" customHeight="1">
      <c r="A601" s="276" t="s">
        <v>394</v>
      </c>
      <c r="B601" s="303" t="s">
        <v>2974</v>
      </c>
      <c r="C601" s="300"/>
      <c r="D601" s="304"/>
      <c r="E601" s="305" t="str">
        <f>IF(OR(ISBLANK(C601),ISBLANK(D601))," ",KOLIC*CENA)</f>
        <v xml:space="preserve"> </v>
      </c>
      <c r="F601" s="864"/>
      <c r="G601" s="864"/>
      <c r="H601" s="878"/>
      <c r="I601" s="878"/>
    </row>
    <row r="602" spans="1:9">
      <c r="A602" s="276"/>
      <c r="B602" s="308" t="s">
        <v>2851</v>
      </c>
      <c r="C602" s="309">
        <v>16</v>
      </c>
      <c r="D602" s="1303"/>
      <c r="E602" s="305" t="str">
        <f>IF(OR(ISBLANK(C602),ISBLANK(D602))," ",KOLIC*CENA)</f>
        <v xml:space="preserve"> </v>
      </c>
      <c r="F602" s="863"/>
      <c r="G602" s="863">
        <f>D602*F602</f>
        <v>0</v>
      </c>
      <c r="H602" s="935">
        <v>16</v>
      </c>
      <c r="I602" s="877">
        <f>D602*H602</f>
        <v>0</v>
      </c>
    </row>
    <row r="603" spans="1:9">
      <c r="A603" s="276"/>
      <c r="B603" s="308" t="s">
        <v>2852</v>
      </c>
      <c r="C603" s="309">
        <v>14</v>
      </c>
      <c r="D603" s="1292">
        <f>D602</f>
        <v>0</v>
      </c>
      <c r="E603" s="305">
        <f>IF(OR(ISBLANK(C603),ISBLANK(D603))," ",KOLIC*CENA)</f>
        <v>0</v>
      </c>
      <c r="F603" s="863"/>
      <c r="G603" s="863">
        <f>D603*F603</f>
        <v>0</v>
      </c>
      <c r="H603" s="935">
        <v>14</v>
      </c>
      <c r="I603" s="877">
        <f>D603*H603</f>
        <v>0</v>
      </c>
    </row>
    <row r="604" spans="1:9">
      <c r="A604" s="276"/>
      <c r="B604" s="308" t="s">
        <v>2853</v>
      </c>
      <c r="C604" s="309">
        <v>18</v>
      </c>
      <c r="D604" s="1292">
        <f>D602</f>
        <v>0</v>
      </c>
      <c r="E604" s="305">
        <f>IF(OR(ISBLANK(C604),ISBLANK(D604))," ",KOLIC*CENA)</f>
        <v>0</v>
      </c>
      <c r="F604" s="863"/>
      <c r="G604" s="863">
        <f>D604*F604</f>
        <v>0</v>
      </c>
      <c r="H604" s="935">
        <v>18</v>
      </c>
      <c r="I604" s="877">
        <f>D604*H604</f>
        <v>0</v>
      </c>
    </row>
    <row r="605" spans="1:9" ht="13.5" thickBot="1">
      <c r="A605" s="276"/>
      <c r="B605" s="406" t="s">
        <v>2854</v>
      </c>
      <c r="C605" s="407">
        <v>16</v>
      </c>
      <c r="D605" s="1293">
        <f>D602</f>
        <v>0</v>
      </c>
      <c r="E605" s="409">
        <f>IF(OR(ISBLANK(C605),ISBLANK(D605))," ",KOLIC*CENA)</f>
        <v>0</v>
      </c>
      <c r="F605" s="921"/>
      <c r="G605" s="921">
        <f>D605*F605</f>
        <v>0</v>
      </c>
      <c r="H605" s="936">
        <v>16</v>
      </c>
      <c r="I605" s="937">
        <f>D605*H605</f>
        <v>0</v>
      </c>
    </row>
    <row r="606" spans="1:9" ht="13.5" thickTop="1">
      <c r="A606" s="276"/>
      <c r="B606" s="403" t="s">
        <v>206</v>
      </c>
      <c r="C606" s="404">
        <f>SUM(C602:C605)</f>
        <v>64</v>
      </c>
      <c r="D606" s="390"/>
      <c r="E606" s="405"/>
      <c r="F606" s="922"/>
      <c r="G606" s="922"/>
      <c r="H606" s="938"/>
      <c r="I606" s="938"/>
    </row>
    <row r="607" spans="1:9">
      <c r="A607" s="276"/>
      <c r="B607" s="309"/>
      <c r="C607" s="300"/>
      <c r="D607" s="304"/>
      <c r="E607" s="305"/>
      <c r="F607" s="864"/>
      <c r="G607" s="864"/>
      <c r="H607" s="878"/>
      <c r="I607" s="878"/>
    </row>
    <row r="608" spans="1:9" s="134" customFormat="1" hidden="1" outlineLevel="1">
      <c r="A608" s="323"/>
      <c r="B608" s="324" t="s">
        <v>2942</v>
      </c>
      <c r="C608" s="325"/>
      <c r="D608" s="326"/>
      <c r="E608" s="327"/>
      <c r="F608" s="867"/>
      <c r="G608" s="867"/>
      <c r="H608" s="881"/>
      <c r="I608" s="881"/>
    </row>
    <row r="609" spans="1:9" s="134" customFormat="1" hidden="1" outlineLevel="1">
      <c r="A609" s="737" t="s">
        <v>2970</v>
      </c>
      <c r="B609" s="324" t="s">
        <v>2971</v>
      </c>
      <c r="C609" s="325">
        <v>30.2</v>
      </c>
      <c r="D609" s="326"/>
      <c r="E609" s="327"/>
      <c r="F609" s="867"/>
      <c r="G609" s="867"/>
      <c r="H609" s="881"/>
      <c r="I609" s="881"/>
    </row>
    <row r="610" spans="1:9" s="134" customFormat="1" hidden="1" outlineLevel="1">
      <c r="A610" s="737" t="s">
        <v>2965</v>
      </c>
      <c r="B610" s="324" t="s">
        <v>2966</v>
      </c>
      <c r="C610" s="325">
        <v>10</v>
      </c>
      <c r="D610" s="326"/>
      <c r="E610" s="327"/>
      <c r="F610" s="867"/>
      <c r="G610" s="867"/>
      <c r="H610" s="881"/>
      <c r="I610" s="881"/>
    </row>
    <row r="611" spans="1:9" s="134" customFormat="1" hidden="1" outlineLevel="1">
      <c r="A611" s="323"/>
      <c r="B611" s="324"/>
      <c r="C611" s="325"/>
      <c r="D611" s="326"/>
      <c r="E611" s="327"/>
      <c r="F611" s="867"/>
      <c r="G611" s="867"/>
      <c r="H611" s="881"/>
      <c r="I611" s="881"/>
    </row>
    <row r="612" spans="1:9" s="134" customFormat="1" hidden="1" outlineLevel="1">
      <c r="A612" s="323"/>
      <c r="B612" s="324" t="s">
        <v>2762</v>
      </c>
      <c r="C612" s="325"/>
      <c r="D612" s="326"/>
      <c r="E612" s="327"/>
      <c r="F612" s="867"/>
      <c r="G612" s="867"/>
      <c r="H612" s="881"/>
      <c r="I612" s="881"/>
    </row>
    <row r="613" spans="1:9" s="134" customFormat="1" hidden="1" outlineLevel="1">
      <c r="A613" s="737" t="s">
        <v>2897</v>
      </c>
      <c r="B613" s="324" t="s">
        <v>2972</v>
      </c>
      <c r="C613" s="325">
        <v>43.2</v>
      </c>
      <c r="D613" s="326"/>
      <c r="E613" s="327"/>
      <c r="F613" s="867"/>
      <c r="G613" s="867"/>
      <c r="H613" s="881"/>
      <c r="I613" s="881"/>
    </row>
    <row r="614" spans="1:9" collapsed="1">
      <c r="A614" s="276"/>
      <c r="B614" s="309"/>
      <c r="C614" s="300"/>
      <c r="D614" s="304"/>
      <c r="E614" s="305"/>
      <c r="F614" s="864"/>
      <c r="G614" s="864"/>
      <c r="H614" s="878"/>
      <c r="I614" s="878"/>
    </row>
    <row r="615" spans="1:9" ht="80.25" customHeight="1">
      <c r="A615" s="276" t="s">
        <v>753</v>
      </c>
      <c r="B615" s="303" t="s">
        <v>2975</v>
      </c>
      <c r="C615" s="300"/>
      <c r="D615" s="304"/>
      <c r="E615" s="305" t="str">
        <f>IF(OR(ISBLANK(C615),ISBLANK(D615))," ",KOLIC*CENA)</f>
        <v xml:space="preserve"> </v>
      </c>
      <c r="F615" s="864"/>
      <c r="G615" s="864"/>
      <c r="H615" s="878"/>
      <c r="I615" s="878"/>
    </row>
    <row r="616" spans="1:9">
      <c r="A616" s="276"/>
      <c r="B616" s="308" t="s">
        <v>2701</v>
      </c>
      <c r="C616" s="309">
        <v>2</v>
      </c>
      <c r="D616" s="1303"/>
      <c r="E616" s="305" t="str">
        <f>IF(OR(ISBLANK(C616),ISBLANK(D616))," ",KOLIC*CENA)</f>
        <v xml:space="preserve"> </v>
      </c>
      <c r="F616" s="863"/>
      <c r="G616" s="863">
        <f>D616*F616</f>
        <v>0</v>
      </c>
      <c r="H616" s="935">
        <v>2</v>
      </c>
      <c r="I616" s="877">
        <f>D616*H616</f>
        <v>0</v>
      </c>
    </row>
    <row r="617" spans="1:9">
      <c r="A617" s="276"/>
      <c r="B617" s="308" t="s">
        <v>2702</v>
      </c>
      <c r="C617" s="309">
        <v>2</v>
      </c>
      <c r="D617" s="1292">
        <f>D616</f>
        <v>0</v>
      </c>
      <c r="E617" s="305">
        <f>IF(OR(ISBLANK(C617),ISBLANK(D617))," ",KOLIC*CENA)</f>
        <v>0</v>
      </c>
      <c r="F617" s="863"/>
      <c r="G617" s="863">
        <f>D617*F617</f>
        <v>0</v>
      </c>
      <c r="H617" s="935">
        <v>2</v>
      </c>
      <c r="I617" s="877">
        <f>D617*H617</f>
        <v>0</v>
      </c>
    </row>
    <row r="618" spans="1:9">
      <c r="A618" s="276"/>
      <c r="B618" s="308" t="s">
        <v>2703</v>
      </c>
      <c r="C618" s="309">
        <v>2</v>
      </c>
      <c r="D618" s="1292">
        <f>D616</f>
        <v>0</v>
      </c>
      <c r="E618" s="305">
        <f>IF(OR(ISBLANK(C618),ISBLANK(D618))," ",KOLIC*CENA)</f>
        <v>0</v>
      </c>
      <c r="F618" s="863"/>
      <c r="G618" s="863">
        <f>D618*F618</f>
        <v>0</v>
      </c>
      <c r="H618" s="935">
        <v>2</v>
      </c>
      <c r="I618" s="877">
        <f>D618*H618</f>
        <v>0</v>
      </c>
    </row>
    <row r="619" spans="1:9" ht="13.5" thickBot="1">
      <c r="A619" s="276"/>
      <c r="B619" s="406" t="s">
        <v>2704</v>
      </c>
      <c r="C619" s="407">
        <v>2</v>
      </c>
      <c r="D619" s="1293">
        <f>D616</f>
        <v>0</v>
      </c>
      <c r="E619" s="409">
        <f>IF(OR(ISBLANK(C619),ISBLANK(D619))," ",KOLIC*CENA)</f>
        <v>0</v>
      </c>
      <c r="F619" s="921"/>
      <c r="G619" s="921">
        <f>D619*F619</f>
        <v>0</v>
      </c>
      <c r="H619" s="936">
        <v>2</v>
      </c>
      <c r="I619" s="937">
        <f>D619*H619</f>
        <v>0</v>
      </c>
    </row>
    <row r="620" spans="1:9" ht="13.5" thickTop="1">
      <c r="A620" s="276"/>
      <c r="B620" s="403" t="s">
        <v>199</v>
      </c>
      <c r="C620" s="404">
        <f>SUM(C616:C619)</f>
        <v>8</v>
      </c>
      <c r="D620" s="390"/>
      <c r="E620" s="405"/>
      <c r="F620" s="922"/>
      <c r="G620" s="922"/>
      <c r="H620" s="938"/>
      <c r="I620" s="938"/>
    </row>
    <row r="621" spans="1:9">
      <c r="A621" s="276"/>
      <c r="B621" s="309"/>
      <c r="C621" s="300"/>
      <c r="D621" s="304"/>
      <c r="E621" s="305"/>
      <c r="F621" s="864"/>
      <c r="G621" s="864"/>
      <c r="H621" s="878"/>
      <c r="I621" s="878"/>
    </row>
    <row r="622" spans="1:9" s="86" customFormat="1" ht="131.25" customHeight="1">
      <c r="A622" s="372" t="s">
        <v>772</v>
      </c>
      <c r="B622" s="311" t="s">
        <v>2976</v>
      </c>
      <c r="C622" s="304"/>
      <c r="D622" s="304"/>
      <c r="E622" s="805" t="str">
        <f>IF(OR(ISBLANK(C622),ISBLANK(D622))," ",KOLIC*CENA)</f>
        <v xml:space="preserve"> </v>
      </c>
      <c r="F622" s="923"/>
      <c r="G622" s="923"/>
      <c r="H622" s="939"/>
      <c r="I622" s="939"/>
    </row>
    <row r="623" spans="1:9">
      <c r="A623" s="276"/>
      <c r="B623" s="308" t="s">
        <v>2851</v>
      </c>
      <c r="C623" s="309">
        <v>30</v>
      </c>
      <c r="D623" s="1303"/>
      <c r="E623" s="305" t="str">
        <f>IF(OR(ISBLANK(C623),ISBLANK(D623))," ",KOLIC*CENA)</f>
        <v xml:space="preserve"> </v>
      </c>
      <c r="F623" s="863"/>
      <c r="G623" s="863">
        <f>D623*F623</f>
        <v>0</v>
      </c>
      <c r="H623" s="935">
        <v>30</v>
      </c>
      <c r="I623" s="877">
        <f>D623*H623</f>
        <v>0</v>
      </c>
    </row>
    <row r="624" spans="1:9">
      <c r="A624" s="276"/>
      <c r="B624" s="308" t="s">
        <v>2852</v>
      </c>
      <c r="C624" s="309">
        <v>30</v>
      </c>
      <c r="D624" s="1292">
        <f>D623</f>
        <v>0</v>
      </c>
      <c r="E624" s="305">
        <f>IF(OR(ISBLANK(C624),ISBLANK(D624))," ",KOLIC*CENA)</f>
        <v>0</v>
      </c>
      <c r="F624" s="863"/>
      <c r="G624" s="863">
        <f>D624*F624</f>
        <v>0</v>
      </c>
      <c r="H624" s="935">
        <v>30</v>
      </c>
      <c r="I624" s="877">
        <f>D624*H624</f>
        <v>0</v>
      </c>
    </row>
    <row r="625" spans="1:9">
      <c r="A625" s="276"/>
      <c r="B625" s="308" t="s">
        <v>2853</v>
      </c>
      <c r="C625" s="309">
        <v>30</v>
      </c>
      <c r="D625" s="1292">
        <f>D623</f>
        <v>0</v>
      </c>
      <c r="E625" s="305">
        <f>IF(OR(ISBLANK(C625),ISBLANK(D625))," ",KOLIC*CENA)</f>
        <v>0</v>
      </c>
      <c r="F625" s="863"/>
      <c r="G625" s="863">
        <f>D625*F625</f>
        <v>0</v>
      </c>
      <c r="H625" s="935">
        <v>30</v>
      </c>
      <c r="I625" s="877">
        <f>D625*H625</f>
        <v>0</v>
      </c>
    </row>
    <row r="626" spans="1:9" ht="13.5" thickBot="1">
      <c r="A626" s="276"/>
      <c r="B626" s="406" t="s">
        <v>2854</v>
      </c>
      <c r="C626" s="407">
        <v>38</v>
      </c>
      <c r="D626" s="1293">
        <f>D623</f>
        <v>0</v>
      </c>
      <c r="E626" s="409">
        <f>IF(OR(ISBLANK(C626),ISBLANK(D626))," ",KOLIC*CENA)</f>
        <v>0</v>
      </c>
      <c r="F626" s="921"/>
      <c r="G626" s="921">
        <f>D626*F626</f>
        <v>0</v>
      </c>
      <c r="H626" s="936">
        <v>38</v>
      </c>
      <c r="I626" s="937">
        <f>D626*H626</f>
        <v>0</v>
      </c>
    </row>
    <row r="627" spans="1:9" ht="13.5" thickTop="1">
      <c r="A627" s="276"/>
      <c r="B627" s="403" t="s">
        <v>206</v>
      </c>
      <c r="C627" s="404">
        <f>SUM(C623:C626)</f>
        <v>128</v>
      </c>
      <c r="D627" s="390"/>
      <c r="E627" s="405"/>
      <c r="F627" s="922"/>
      <c r="G627" s="922"/>
      <c r="H627" s="938"/>
      <c r="I627" s="938"/>
    </row>
    <row r="628" spans="1:9">
      <c r="A628" s="276"/>
      <c r="B628" s="309"/>
      <c r="C628" s="300"/>
      <c r="D628" s="304"/>
      <c r="E628" s="305"/>
      <c r="F628" s="864"/>
      <c r="G628" s="864"/>
      <c r="H628" s="878"/>
      <c r="I628" s="878"/>
    </row>
    <row r="629" spans="1:9" s="134" customFormat="1" hidden="1" outlineLevel="1">
      <c r="A629" s="323"/>
      <c r="B629" s="324" t="s">
        <v>2942</v>
      </c>
      <c r="C629" s="325"/>
      <c r="D629" s="326"/>
      <c r="E629" s="327"/>
      <c r="F629" s="867"/>
      <c r="G629" s="867"/>
      <c r="H629" s="881"/>
      <c r="I629" s="881"/>
    </row>
    <row r="630" spans="1:9" s="134" customFormat="1" hidden="1" outlineLevel="1">
      <c r="A630" s="737" t="s">
        <v>2970</v>
      </c>
      <c r="B630" s="324" t="s">
        <v>2971</v>
      </c>
      <c r="C630" s="325">
        <v>30.2</v>
      </c>
      <c r="D630" s="326"/>
      <c r="E630" s="327"/>
      <c r="F630" s="867"/>
      <c r="G630" s="867"/>
      <c r="H630" s="881"/>
      <c r="I630" s="881"/>
    </row>
    <row r="631" spans="1:9" s="134" customFormat="1" hidden="1" outlineLevel="1">
      <c r="A631" s="737" t="s">
        <v>2965</v>
      </c>
      <c r="B631" s="324" t="s">
        <v>2966</v>
      </c>
      <c r="C631" s="325">
        <v>10</v>
      </c>
      <c r="D631" s="326"/>
      <c r="E631" s="327"/>
      <c r="F631" s="867"/>
      <c r="G631" s="867"/>
      <c r="H631" s="881"/>
      <c r="I631" s="881"/>
    </row>
    <row r="632" spans="1:9" s="134" customFormat="1" hidden="1" outlineLevel="1">
      <c r="A632" s="323"/>
      <c r="B632" s="324"/>
      <c r="C632" s="325"/>
      <c r="D632" s="326"/>
      <c r="E632" s="327"/>
      <c r="F632" s="867"/>
      <c r="G632" s="867"/>
      <c r="H632" s="881"/>
      <c r="I632" s="881"/>
    </row>
    <row r="633" spans="1:9" s="134" customFormat="1" hidden="1" outlineLevel="1">
      <c r="A633" s="323"/>
      <c r="B633" s="324" t="s">
        <v>2762</v>
      </c>
      <c r="C633" s="325"/>
      <c r="D633" s="326"/>
      <c r="E633" s="327"/>
      <c r="F633" s="867"/>
      <c r="G633" s="867"/>
      <c r="H633" s="881"/>
      <c r="I633" s="881"/>
    </row>
    <row r="634" spans="1:9" s="134" customFormat="1" hidden="1" outlineLevel="1">
      <c r="A634" s="737" t="s">
        <v>2897</v>
      </c>
      <c r="B634" s="324" t="s">
        <v>2972</v>
      </c>
      <c r="C634" s="325">
        <v>43.2</v>
      </c>
      <c r="D634" s="326"/>
      <c r="E634" s="327"/>
      <c r="F634" s="867"/>
      <c r="G634" s="867"/>
      <c r="H634" s="881"/>
      <c r="I634" s="881"/>
    </row>
    <row r="635" spans="1:9" collapsed="1">
      <c r="A635" s="276"/>
      <c r="B635" s="309"/>
      <c r="C635" s="300"/>
      <c r="D635" s="304"/>
      <c r="E635" s="305"/>
      <c r="F635" s="864"/>
      <c r="G635" s="864"/>
      <c r="H635" s="878"/>
      <c r="I635" s="878"/>
    </row>
    <row r="636" spans="1:9" ht="103.5" customHeight="1">
      <c r="A636" s="310" t="s">
        <v>1160</v>
      </c>
      <c r="B636" s="303" t="s">
        <v>2977</v>
      </c>
      <c r="C636" s="300"/>
      <c r="D636" s="304"/>
      <c r="E636" s="305"/>
      <c r="F636" s="864"/>
      <c r="G636" s="864"/>
      <c r="H636" s="878"/>
      <c r="I636" s="878"/>
    </row>
    <row r="637" spans="1:9" ht="51.75" customHeight="1">
      <c r="A637" s="276" t="s">
        <v>67</v>
      </c>
      <c r="B637" s="303" t="s">
        <v>2978</v>
      </c>
      <c r="C637" s="299"/>
      <c r="D637" s="304"/>
      <c r="E637" s="305" t="str">
        <f>IF(OR(ISBLANK(C637),ISBLANK(D637))," ",KOLIC*CENA)</f>
        <v xml:space="preserve"> </v>
      </c>
      <c r="F637" s="864"/>
      <c r="G637" s="864"/>
      <c r="H637" s="878"/>
      <c r="I637" s="878"/>
    </row>
    <row r="638" spans="1:9" ht="93.75" customHeight="1">
      <c r="A638" s="276" t="s">
        <v>122</v>
      </c>
      <c r="B638" s="303" t="s">
        <v>2979</v>
      </c>
      <c r="C638" s="299"/>
      <c r="D638" s="304"/>
      <c r="E638" s="305" t="str">
        <f>IF(OR(ISBLANK(C638),ISBLANK(D638))," ",KOLIC*CENA)</f>
        <v xml:space="preserve"> </v>
      </c>
      <c r="F638" s="864"/>
      <c r="G638" s="864"/>
      <c r="H638" s="878"/>
      <c r="I638" s="878"/>
    </row>
    <row r="639" spans="1:9" ht="179.25" customHeight="1">
      <c r="A639" s="276" t="s">
        <v>36</v>
      </c>
      <c r="B639" s="303" t="s">
        <v>2980</v>
      </c>
      <c r="C639" s="299"/>
      <c r="D639" s="304"/>
      <c r="E639" s="305"/>
      <c r="F639" s="864"/>
      <c r="G639" s="864"/>
      <c r="H639" s="878"/>
      <c r="I639" s="878"/>
    </row>
    <row r="640" spans="1:9" s="1686" customFormat="1" ht="27.75" customHeight="1">
      <c r="A640" s="1687"/>
      <c r="B640" s="1688" t="s">
        <v>2981</v>
      </c>
      <c r="C640" s="1689"/>
      <c r="D640" s="1684"/>
      <c r="E640" s="1690"/>
      <c r="F640" s="1685"/>
      <c r="G640" s="1685"/>
      <c r="H640" s="1685"/>
      <c r="I640" s="1685"/>
    </row>
    <row r="641" spans="1:9">
      <c r="A641" s="276"/>
      <c r="B641" s="308" t="s">
        <v>1426</v>
      </c>
      <c r="C641" s="309">
        <v>114</v>
      </c>
      <c r="D641" s="1303"/>
      <c r="E641" s="305" t="str">
        <f>IF(OR(ISBLANK(C641),ISBLANK(D641))," ",KOLIC*CENA)</f>
        <v xml:space="preserve"> </v>
      </c>
      <c r="F641" s="929">
        <v>114</v>
      </c>
      <c r="G641" s="863">
        <f>D641*F641</f>
        <v>0</v>
      </c>
      <c r="H641" s="877"/>
      <c r="I641" s="877">
        <f>D641*H641</f>
        <v>0</v>
      </c>
    </row>
    <row r="642" spans="1:9">
      <c r="A642" s="276"/>
      <c r="B642" s="308" t="s">
        <v>2729</v>
      </c>
      <c r="C642" s="309">
        <v>76</v>
      </c>
      <c r="D642" s="1292">
        <f>D641</f>
        <v>0</v>
      </c>
      <c r="E642" s="305">
        <f>IF(OR(ISBLANK(C642),ISBLANK(D642))," ",KOLIC*CENA)</f>
        <v>0</v>
      </c>
      <c r="F642" s="929">
        <v>76</v>
      </c>
      <c r="G642" s="863">
        <f>D642*F642</f>
        <v>0</v>
      </c>
      <c r="H642" s="877"/>
      <c r="I642" s="877">
        <f>D642*H642</f>
        <v>0</v>
      </c>
    </row>
    <row r="643" spans="1:9">
      <c r="A643" s="276"/>
      <c r="B643" s="308" t="s">
        <v>2730</v>
      </c>
      <c r="C643" s="309">
        <v>114</v>
      </c>
      <c r="D643" s="1292">
        <f>D641</f>
        <v>0</v>
      </c>
      <c r="E643" s="305">
        <f>IF(OR(ISBLANK(C643),ISBLANK(D643))," ",KOLIC*CENA)</f>
        <v>0</v>
      </c>
      <c r="F643" s="929">
        <v>114</v>
      </c>
      <c r="G643" s="863">
        <f>D643*F643</f>
        <v>0</v>
      </c>
      <c r="H643" s="877"/>
      <c r="I643" s="877">
        <f>D643*H643</f>
        <v>0</v>
      </c>
    </row>
    <row r="644" spans="1:9" ht="13.5" thickBot="1">
      <c r="A644" s="276"/>
      <c r="B644" s="406" t="s">
        <v>2731</v>
      </c>
      <c r="C644" s="407">
        <v>130</v>
      </c>
      <c r="D644" s="1293">
        <f>D641</f>
        <v>0</v>
      </c>
      <c r="E644" s="409">
        <f>IF(OR(ISBLANK(C644),ISBLANK(D644))," ",KOLIC*CENA)</f>
        <v>0</v>
      </c>
      <c r="F644" s="930">
        <v>130</v>
      </c>
      <c r="G644" s="921">
        <f>D644*F644</f>
        <v>0</v>
      </c>
      <c r="H644" s="937"/>
      <c r="I644" s="937">
        <f>D644*H644</f>
        <v>0</v>
      </c>
    </row>
    <row r="645" spans="1:9" ht="13.5" thickTop="1">
      <c r="A645" s="276"/>
      <c r="B645" s="403" t="s">
        <v>215</v>
      </c>
      <c r="C645" s="404">
        <f>SUM(C641:C644)</f>
        <v>434</v>
      </c>
      <c r="D645" s="390"/>
      <c r="E645" s="405"/>
      <c r="F645" s="922"/>
      <c r="G645" s="922"/>
      <c r="H645" s="938"/>
      <c r="I645" s="938"/>
    </row>
    <row r="646" spans="1:9">
      <c r="A646" s="276"/>
      <c r="B646" s="309"/>
      <c r="C646" s="300"/>
      <c r="D646" s="304"/>
      <c r="E646" s="305"/>
      <c r="F646" s="864"/>
      <c r="G646" s="864"/>
      <c r="H646" s="878"/>
      <c r="I646" s="878"/>
    </row>
    <row r="647" spans="1:9" s="134" customFormat="1" hidden="1" outlineLevel="1">
      <c r="A647" s="323"/>
      <c r="B647" s="324" t="s">
        <v>2942</v>
      </c>
      <c r="C647" s="325"/>
      <c r="D647" s="326"/>
      <c r="E647" s="327"/>
      <c r="F647" s="867"/>
      <c r="G647" s="867"/>
      <c r="H647" s="881"/>
      <c r="I647" s="881"/>
    </row>
    <row r="648" spans="1:9" s="134" customFormat="1" hidden="1" outlineLevel="1">
      <c r="A648" s="737" t="s">
        <v>2982</v>
      </c>
      <c r="B648" s="324" t="s">
        <v>2983</v>
      </c>
      <c r="C648" s="325">
        <v>114</v>
      </c>
      <c r="D648" s="326"/>
      <c r="E648" s="327"/>
      <c r="F648" s="867"/>
      <c r="G648" s="867"/>
      <c r="H648" s="881"/>
      <c r="I648" s="881"/>
    </row>
    <row r="649" spans="1:9" s="134" customFormat="1" hidden="1" outlineLevel="1">
      <c r="A649" s="323"/>
      <c r="B649" s="324" t="s">
        <v>2984</v>
      </c>
      <c r="C649" s="325"/>
      <c r="D649" s="326"/>
      <c r="E649" s="327"/>
      <c r="F649" s="867"/>
      <c r="G649" s="867"/>
      <c r="H649" s="881"/>
      <c r="I649" s="881"/>
    </row>
    <row r="650" spans="1:9" s="134" customFormat="1" hidden="1" outlineLevel="1">
      <c r="A650" s="737" t="s">
        <v>2982</v>
      </c>
      <c r="B650" s="324" t="s">
        <v>2985</v>
      </c>
      <c r="C650" s="325">
        <v>76</v>
      </c>
      <c r="D650" s="326"/>
      <c r="E650" s="327"/>
      <c r="F650" s="867"/>
      <c r="G650" s="867"/>
      <c r="H650" s="881"/>
      <c r="I650" s="881"/>
    </row>
    <row r="651" spans="1:9" s="134" customFormat="1" ht="12" hidden="1" customHeight="1" outlineLevel="1">
      <c r="A651" s="323"/>
      <c r="B651" s="324"/>
      <c r="C651" s="325"/>
      <c r="D651" s="326"/>
      <c r="E651" s="327"/>
      <c r="F651" s="867"/>
      <c r="G651" s="867"/>
      <c r="H651" s="881"/>
      <c r="I651" s="881"/>
    </row>
    <row r="652" spans="1:9" s="134" customFormat="1" hidden="1" outlineLevel="1">
      <c r="A652" s="323"/>
      <c r="B652" s="324" t="s">
        <v>2762</v>
      </c>
      <c r="C652" s="325"/>
      <c r="D652" s="326"/>
      <c r="E652" s="327"/>
      <c r="F652" s="867"/>
      <c r="G652" s="867"/>
      <c r="H652" s="881"/>
      <c r="I652" s="881"/>
    </row>
    <row r="653" spans="1:9" s="134" customFormat="1" hidden="1" outlineLevel="1">
      <c r="A653" s="737" t="s">
        <v>2986</v>
      </c>
      <c r="B653" s="324" t="s">
        <v>2987</v>
      </c>
      <c r="C653" s="325">
        <v>129</v>
      </c>
      <c r="D653" s="326"/>
      <c r="E653" s="327"/>
      <c r="F653" s="867"/>
      <c r="G653" s="867"/>
      <c r="H653" s="881"/>
      <c r="I653" s="881"/>
    </row>
    <row r="654" spans="1:9" collapsed="1">
      <c r="A654" s="276"/>
      <c r="B654" s="309"/>
      <c r="C654" s="300"/>
      <c r="D654" s="304"/>
      <c r="E654" s="305"/>
      <c r="F654" s="864"/>
      <c r="G654" s="864"/>
      <c r="H654" s="878"/>
      <c r="I654" s="878"/>
    </row>
    <row r="655" spans="1:9" s="76" customFormat="1">
      <c r="A655" s="307"/>
      <c r="B655" s="311" t="s">
        <v>2988</v>
      </c>
      <c r="C655" s="309"/>
      <c r="D655" s="304"/>
      <c r="E655" s="301"/>
      <c r="F655" s="862"/>
      <c r="G655" s="862"/>
      <c r="H655" s="876"/>
      <c r="I655" s="876"/>
    </row>
    <row r="656" spans="1:9" ht="181.5" customHeight="1">
      <c r="A656" s="276" t="s">
        <v>1162</v>
      </c>
      <c r="B656" s="311" t="s">
        <v>2989</v>
      </c>
      <c r="C656" s="332"/>
      <c r="D656" s="304"/>
      <c r="E656" s="305" t="str">
        <f>IF(OR(ISBLANK(C656),ISBLANK(D656))," ",KOLIC*CENA)</f>
        <v xml:space="preserve"> </v>
      </c>
      <c r="F656" s="864"/>
      <c r="G656" s="864"/>
      <c r="H656" s="878"/>
      <c r="I656" s="878"/>
    </row>
    <row r="657" spans="1:9" ht="168" customHeight="1">
      <c r="A657" s="276"/>
      <c r="B657" s="311" t="s">
        <v>2990</v>
      </c>
      <c r="C657" s="332"/>
      <c r="D657" s="304"/>
      <c r="E657" s="305"/>
      <c r="F657" s="864"/>
      <c r="G657" s="864"/>
      <c r="H657" s="878"/>
      <c r="I657" s="878"/>
    </row>
    <row r="658" spans="1:9" ht="65.25" customHeight="1">
      <c r="A658" s="276"/>
      <c r="B658" s="311" t="s">
        <v>2991</v>
      </c>
      <c r="C658" s="332"/>
      <c r="D658" s="304"/>
      <c r="E658" s="305"/>
      <c r="F658" s="864"/>
      <c r="G658" s="864"/>
      <c r="H658" s="878"/>
      <c r="I658" s="878"/>
    </row>
    <row r="659" spans="1:9" ht="167.25" customHeight="1">
      <c r="A659" s="276"/>
      <c r="B659" s="311" t="s">
        <v>2992</v>
      </c>
      <c r="C659" s="332"/>
      <c r="D659" s="304"/>
      <c r="E659" s="305"/>
      <c r="F659" s="864"/>
      <c r="G659" s="864"/>
      <c r="H659" s="878"/>
      <c r="I659" s="878"/>
    </row>
    <row r="660" spans="1:9" ht="66.75" customHeight="1">
      <c r="A660" s="330"/>
      <c r="B660" s="311" t="s">
        <v>2993</v>
      </c>
      <c r="C660" s="332"/>
      <c r="D660" s="304"/>
      <c r="E660" s="305" t="str">
        <f>IF(OR(ISBLANK(C660),ISBLANK(D660))," ",KOLIC*CENA)</f>
        <v xml:space="preserve"> </v>
      </c>
      <c r="F660" s="864"/>
      <c r="G660" s="864"/>
      <c r="H660" s="878"/>
      <c r="I660" s="878"/>
    </row>
    <row r="661" spans="1:9" ht="92.25" customHeight="1">
      <c r="A661" s="330"/>
      <c r="B661" s="311" t="s">
        <v>2994</v>
      </c>
      <c r="C661" s="332"/>
      <c r="D661" s="304"/>
      <c r="E661" s="305"/>
      <c r="F661" s="864"/>
      <c r="G661" s="864"/>
      <c r="H661" s="878"/>
      <c r="I661" s="878"/>
    </row>
    <row r="662" spans="1:9" ht="13.5" customHeight="1">
      <c r="A662" s="330"/>
      <c r="B662" s="312"/>
      <c r="C662" s="332"/>
      <c r="D662" s="304"/>
      <c r="E662" s="305" t="str">
        <f t="shared" ref="E662:E667" si="6">IF(OR(ISBLANK(C662),ISBLANK(D662))," ",KOLIC*CENA)</f>
        <v xml:space="preserve"> </v>
      </c>
      <c r="F662" s="864"/>
      <c r="G662" s="864"/>
      <c r="H662" s="878"/>
      <c r="I662" s="878"/>
    </row>
    <row r="663" spans="1:9" ht="154.5" customHeight="1">
      <c r="A663" s="330" t="s">
        <v>67</v>
      </c>
      <c r="B663" s="311" t="s">
        <v>2995</v>
      </c>
      <c r="C663" s="332"/>
      <c r="D663" s="304"/>
      <c r="E663" s="305" t="str">
        <f t="shared" si="6"/>
        <v xml:space="preserve"> </v>
      </c>
      <c r="F663" s="864"/>
      <c r="G663" s="864"/>
      <c r="H663" s="878"/>
      <c r="I663" s="878"/>
    </row>
    <row r="664" spans="1:9">
      <c r="A664" s="276"/>
      <c r="B664" s="308" t="s">
        <v>2786</v>
      </c>
      <c r="C664" s="309">
        <v>1550</v>
      </c>
      <c r="D664" s="1303"/>
      <c r="E664" s="305" t="str">
        <f t="shared" si="6"/>
        <v xml:space="preserve"> </v>
      </c>
      <c r="F664" s="863"/>
      <c r="G664" s="863">
        <f>D664*F664</f>
        <v>0</v>
      </c>
      <c r="H664" s="935">
        <v>1550</v>
      </c>
      <c r="I664" s="877">
        <f>D664*H664</f>
        <v>0</v>
      </c>
    </row>
    <row r="665" spans="1:9">
      <c r="A665" s="276"/>
      <c r="B665" s="308" t="s">
        <v>2787</v>
      </c>
      <c r="C665" s="309">
        <v>990</v>
      </c>
      <c r="D665" s="1292">
        <f>D664</f>
        <v>0</v>
      </c>
      <c r="E665" s="305">
        <f t="shared" si="6"/>
        <v>0</v>
      </c>
      <c r="F665" s="863"/>
      <c r="G665" s="863">
        <f>D665*F665</f>
        <v>0</v>
      </c>
      <c r="H665" s="935">
        <v>990</v>
      </c>
      <c r="I665" s="877">
        <f>D665*H665</f>
        <v>0</v>
      </c>
    </row>
    <row r="666" spans="1:9">
      <c r="A666" s="276"/>
      <c r="B666" s="308" t="s">
        <v>2788</v>
      </c>
      <c r="C666" s="309">
        <v>1550</v>
      </c>
      <c r="D666" s="1292">
        <f>D664</f>
        <v>0</v>
      </c>
      <c r="E666" s="305">
        <f t="shared" si="6"/>
        <v>0</v>
      </c>
      <c r="F666" s="863"/>
      <c r="G666" s="863">
        <f>D666*F666</f>
        <v>0</v>
      </c>
      <c r="H666" s="935">
        <v>1550</v>
      </c>
      <c r="I666" s="877">
        <f>D666*H666</f>
        <v>0</v>
      </c>
    </row>
    <row r="667" spans="1:9" ht="13.5" thickBot="1">
      <c r="A667" s="276"/>
      <c r="B667" s="406" t="s">
        <v>2789</v>
      </c>
      <c r="C667" s="407">
        <v>2050</v>
      </c>
      <c r="D667" s="1293">
        <f>D664</f>
        <v>0</v>
      </c>
      <c r="E667" s="409">
        <f t="shared" si="6"/>
        <v>0</v>
      </c>
      <c r="F667" s="921"/>
      <c r="G667" s="921">
        <f>D667*F667</f>
        <v>0</v>
      </c>
      <c r="H667" s="936">
        <v>2050</v>
      </c>
      <c r="I667" s="937">
        <f>D667*H667</f>
        <v>0</v>
      </c>
    </row>
    <row r="668" spans="1:9" ht="13.5" thickTop="1">
      <c r="A668" s="276"/>
      <c r="B668" s="403" t="s">
        <v>263</v>
      </c>
      <c r="C668" s="404">
        <f>SUM(C664:C667)</f>
        <v>6140</v>
      </c>
      <c r="D668" s="390"/>
      <c r="E668" s="405"/>
      <c r="F668" s="922"/>
      <c r="G668" s="922"/>
      <c r="H668" s="938"/>
      <c r="I668" s="938"/>
    </row>
    <row r="669" spans="1:9">
      <c r="A669" s="276"/>
      <c r="B669" s="309"/>
      <c r="C669" s="300"/>
      <c r="D669" s="304"/>
      <c r="E669" s="305"/>
      <c r="F669" s="864"/>
      <c r="G669" s="864"/>
      <c r="H669" s="878"/>
      <c r="I669" s="878"/>
    </row>
    <row r="670" spans="1:9" s="138" customFormat="1" hidden="1" outlineLevel="1">
      <c r="A670" s="342"/>
      <c r="B670" s="342" t="s">
        <v>2996</v>
      </c>
      <c r="C670" s="806"/>
      <c r="D670" s="344"/>
      <c r="E670" s="305" t="str">
        <f>IF(OR(ISBLANK(C670),ISBLANK(D670))," ",KOLIC*CENA)</f>
        <v xml:space="preserve"> </v>
      </c>
      <c r="F670" s="926"/>
      <c r="G670" s="926"/>
      <c r="H670" s="943"/>
      <c r="I670" s="943"/>
    </row>
    <row r="671" spans="1:9" s="138" customFormat="1" ht="25.5" hidden="1" outlineLevel="1">
      <c r="A671" s="807" t="s">
        <v>2997</v>
      </c>
      <c r="B671" s="342" t="s">
        <v>2998</v>
      </c>
      <c r="C671" s="806">
        <v>367.71</v>
      </c>
      <c r="D671" s="344"/>
      <c r="E671" s="305" t="str">
        <f>IF(OR(ISBLANK(C671),ISBLANK(D671))," ",KOLIC*CENA)</f>
        <v xml:space="preserve"> </v>
      </c>
      <c r="F671" s="926"/>
      <c r="G671" s="926"/>
      <c r="H671" s="943"/>
      <c r="I671" s="943"/>
    </row>
    <row r="672" spans="1:9" s="138" customFormat="1" hidden="1" outlineLevel="1">
      <c r="A672" s="807" t="s">
        <v>2999</v>
      </c>
      <c r="B672" s="342" t="s">
        <v>3000</v>
      </c>
      <c r="C672" s="806">
        <v>1500</v>
      </c>
      <c r="D672" s="344"/>
      <c r="E672" s="305"/>
      <c r="F672" s="926"/>
      <c r="G672" s="926"/>
      <c r="H672" s="943"/>
      <c r="I672" s="943"/>
    </row>
    <row r="673" spans="1:9" s="138" customFormat="1" hidden="1" outlineLevel="1">
      <c r="A673" s="807" t="s">
        <v>2719</v>
      </c>
      <c r="B673" s="342" t="s">
        <v>3001</v>
      </c>
      <c r="C673" s="806">
        <v>990</v>
      </c>
      <c r="D673" s="344"/>
      <c r="E673" s="305"/>
      <c r="F673" s="926"/>
      <c r="G673" s="926"/>
      <c r="H673" s="943"/>
      <c r="I673" s="943"/>
    </row>
    <row r="674" spans="1:9" s="138" customFormat="1" ht="25.5" hidden="1" outlineLevel="1">
      <c r="A674" s="807" t="s">
        <v>3002</v>
      </c>
      <c r="B674" s="342" t="s">
        <v>3003</v>
      </c>
      <c r="C674" s="806">
        <v>447.02</v>
      </c>
      <c r="D674" s="344"/>
      <c r="E674" s="305" t="str">
        <f t="shared" ref="E674:E681" si="7">IF(OR(ISBLANK(C674),ISBLANK(D674))," ",KOLIC*CENA)</f>
        <v xml:space="preserve"> </v>
      </c>
      <c r="F674" s="926"/>
      <c r="G674" s="926"/>
      <c r="H674" s="943"/>
      <c r="I674" s="943"/>
    </row>
    <row r="675" spans="1:9" s="138" customFormat="1" hidden="1" outlineLevel="1">
      <c r="A675" s="342"/>
      <c r="B675" s="342" t="s">
        <v>3004</v>
      </c>
      <c r="C675" s="806">
        <v>2040</v>
      </c>
      <c r="D675" s="344"/>
      <c r="E675" s="305" t="str">
        <f t="shared" si="7"/>
        <v xml:space="preserve"> </v>
      </c>
      <c r="F675" s="926"/>
      <c r="G675" s="926"/>
      <c r="H675" s="943"/>
      <c r="I675" s="943"/>
    </row>
    <row r="676" spans="1:9" collapsed="1">
      <c r="A676" s="276"/>
      <c r="B676" s="792"/>
      <c r="C676" s="300"/>
      <c r="D676" s="304"/>
      <c r="E676" s="305" t="str">
        <f t="shared" si="7"/>
        <v xml:space="preserve"> </v>
      </c>
      <c r="F676" s="864"/>
      <c r="G676" s="864"/>
      <c r="H676" s="878"/>
      <c r="I676" s="878"/>
    </row>
    <row r="677" spans="1:9" ht="91.5" customHeight="1">
      <c r="A677" s="276" t="s">
        <v>68</v>
      </c>
      <c r="B677" s="792" t="s">
        <v>3005</v>
      </c>
      <c r="C677" s="300"/>
      <c r="D677" s="304"/>
      <c r="E677" s="305" t="str">
        <f t="shared" si="7"/>
        <v xml:space="preserve"> </v>
      </c>
      <c r="F677" s="864"/>
      <c r="G677" s="864"/>
      <c r="H677" s="878"/>
      <c r="I677" s="878"/>
    </row>
    <row r="678" spans="1:9">
      <c r="A678" s="276"/>
      <c r="B678" s="308" t="s">
        <v>1426</v>
      </c>
      <c r="C678" s="309">
        <v>48</v>
      </c>
      <c r="D678" s="1303"/>
      <c r="E678" s="305" t="str">
        <f t="shared" si="7"/>
        <v xml:space="preserve"> </v>
      </c>
      <c r="F678" s="863"/>
      <c r="G678" s="863">
        <f>D678*F678</f>
        <v>0</v>
      </c>
      <c r="H678" s="935">
        <v>48</v>
      </c>
      <c r="I678" s="877">
        <f>D678*H678</f>
        <v>0</v>
      </c>
    </row>
    <row r="679" spans="1:9">
      <c r="A679" s="276"/>
      <c r="B679" s="308" t="s">
        <v>2729</v>
      </c>
      <c r="C679" s="309">
        <v>38</v>
      </c>
      <c r="D679" s="1292">
        <f>D678</f>
        <v>0</v>
      </c>
      <c r="E679" s="305">
        <f t="shared" si="7"/>
        <v>0</v>
      </c>
      <c r="F679" s="863"/>
      <c r="G679" s="863">
        <f>D679*F679</f>
        <v>0</v>
      </c>
      <c r="H679" s="935">
        <v>38</v>
      </c>
      <c r="I679" s="877">
        <f>D679*H679</f>
        <v>0</v>
      </c>
    </row>
    <row r="680" spans="1:9">
      <c r="A680" s="276"/>
      <c r="B680" s="308" t="s">
        <v>2730</v>
      </c>
      <c r="C680" s="309">
        <v>48</v>
      </c>
      <c r="D680" s="1292">
        <f>D678</f>
        <v>0</v>
      </c>
      <c r="E680" s="305">
        <f t="shared" si="7"/>
        <v>0</v>
      </c>
      <c r="F680" s="863"/>
      <c r="G680" s="863">
        <f>D680*F680</f>
        <v>0</v>
      </c>
      <c r="H680" s="935">
        <v>48</v>
      </c>
      <c r="I680" s="877">
        <f>D680*H680</f>
        <v>0</v>
      </c>
    </row>
    <row r="681" spans="1:9" ht="13.5" thickBot="1">
      <c r="A681" s="276"/>
      <c r="B681" s="406" t="s">
        <v>2731</v>
      </c>
      <c r="C681" s="407">
        <v>78</v>
      </c>
      <c r="D681" s="1293">
        <f>D678</f>
        <v>0</v>
      </c>
      <c r="E681" s="409">
        <f t="shared" si="7"/>
        <v>0</v>
      </c>
      <c r="F681" s="921"/>
      <c r="G681" s="921">
        <f>D681*F681</f>
        <v>0</v>
      </c>
      <c r="H681" s="936">
        <v>78</v>
      </c>
      <c r="I681" s="937">
        <f>D681*H681</f>
        <v>0</v>
      </c>
    </row>
    <row r="682" spans="1:9" ht="13.5" thickTop="1">
      <c r="A682" s="276"/>
      <c r="B682" s="403" t="s">
        <v>215</v>
      </c>
      <c r="C682" s="404">
        <f>SUM(C678:C681)</f>
        <v>212</v>
      </c>
      <c r="D682" s="390"/>
      <c r="E682" s="405"/>
      <c r="F682" s="922"/>
      <c r="G682" s="922"/>
      <c r="H682" s="938"/>
      <c r="I682" s="938"/>
    </row>
    <row r="683" spans="1:9">
      <c r="A683" s="276"/>
      <c r="B683" s="309"/>
      <c r="C683" s="300"/>
      <c r="D683" s="304"/>
      <c r="E683" s="305"/>
      <c r="F683" s="864"/>
      <c r="G683" s="864"/>
      <c r="H683" s="878"/>
      <c r="I683" s="878"/>
    </row>
    <row r="684" spans="1:9" s="134" customFormat="1" hidden="1" outlineLevel="1">
      <c r="A684" s="323"/>
      <c r="B684" s="324" t="s">
        <v>3006</v>
      </c>
      <c r="C684" s="325"/>
      <c r="D684" s="326"/>
      <c r="E684" s="327"/>
      <c r="F684" s="867"/>
      <c r="G684" s="867"/>
      <c r="H684" s="881"/>
      <c r="I684" s="881"/>
    </row>
    <row r="685" spans="1:9" s="134" customFormat="1" hidden="1" outlineLevel="1">
      <c r="A685" s="737" t="s">
        <v>3007</v>
      </c>
      <c r="B685" s="324" t="s">
        <v>3008</v>
      </c>
      <c r="C685" s="325">
        <v>48</v>
      </c>
      <c r="D685" s="326"/>
      <c r="E685" s="327"/>
      <c r="F685" s="867"/>
      <c r="G685" s="867"/>
      <c r="H685" s="881"/>
      <c r="I685" s="881"/>
    </row>
    <row r="686" spans="1:9" s="134" customFormat="1" hidden="1" outlineLevel="1">
      <c r="A686" s="323"/>
      <c r="B686" s="324" t="s">
        <v>2984</v>
      </c>
      <c r="C686" s="325"/>
      <c r="D686" s="326"/>
      <c r="E686" s="327"/>
      <c r="F686" s="867"/>
      <c r="G686" s="867"/>
      <c r="H686" s="881"/>
      <c r="I686" s="881"/>
    </row>
    <row r="687" spans="1:9" s="134" customFormat="1" hidden="1" outlineLevel="1">
      <c r="A687" s="737" t="s">
        <v>3007</v>
      </c>
      <c r="B687" s="324" t="s">
        <v>3009</v>
      </c>
      <c r="C687" s="325">
        <v>38</v>
      </c>
      <c r="D687" s="326"/>
      <c r="E687" s="327"/>
      <c r="F687" s="867"/>
      <c r="G687" s="867"/>
      <c r="H687" s="881"/>
      <c r="I687" s="881"/>
    </row>
    <row r="688" spans="1:9" s="134" customFormat="1" ht="12" hidden="1" customHeight="1" outlineLevel="1">
      <c r="A688" s="323"/>
      <c r="B688" s="324"/>
      <c r="C688" s="325"/>
      <c r="D688" s="326"/>
      <c r="E688" s="327"/>
      <c r="F688" s="867"/>
      <c r="G688" s="867"/>
      <c r="H688" s="881"/>
      <c r="I688" s="881"/>
    </row>
    <row r="689" spans="1:9" s="134" customFormat="1" hidden="1" outlineLevel="1">
      <c r="A689" s="323"/>
      <c r="B689" s="324" t="s">
        <v>2762</v>
      </c>
      <c r="C689" s="325"/>
      <c r="D689" s="326"/>
      <c r="E689" s="327"/>
      <c r="F689" s="867"/>
      <c r="G689" s="867"/>
      <c r="H689" s="881"/>
      <c r="I689" s="881"/>
    </row>
    <row r="690" spans="1:9" s="134" customFormat="1" hidden="1" outlineLevel="1">
      <c r="A690" s="737" t="s">
        <v>3007</v>
      </c>
      <c r="B690" s="324" t="s">
        <v>3010</v>
      </c>
      <c r="C690" s="325">
        <v>76.64</v>
      </c>
      <c r="D690" s="326"/>
      <c r="E690" s="327"/>
      <c r="F690" s="867"/>
      <c r="G690" s="867"/>
      <c r="H690" s="881"/>
      <c r="I690" s="881"/>
    </row>
    <row r="691" spans="1:9" collapsed="1">
      <c r="A691" s="276"/>
      <c r="B691" s="309"/>
      <c r="C691" s="300"/>
      <c r="D691" s="304"/>
      <c r="E691" s="305"/>
      <c r="F691" s="864"/>
      <c r="G691" s="864"/>
      <c r="H691" s="878"/>
      <c r="I691" s="878"/>
    </row>
    <row r="692" spans="1:9" ht="103.5" customHeight="1">
      <c r="A692" s="276" t="s">
        <v>36</v>
      </c>
      <c r="B692" s="311" t="s">
        <v>3011</v>
      </c>
      <c r="C692" s="300"/>
      <c r="D692" s="304"/>
      <c r="E692" s="305" t="str">
        <f>IF(OR(ISBLANK(C692),ISBLANK(D692))," ",KOLIC*CENA)</f>
        <v xml:space="preserve"> </v>
      </c>
      <c r="F692" s="864"/>
      <c r="G692" s="864"/>
      <c r="H692" s="878"/>
      <c r="I692" s="878"/>
    </row>
    <row r="693" spans="1:9">
      <c r="A693" s="276"/>
      <c r="B693" s="308" t="s">
        <v>1426</v>
      </c>
      <c r="C693" s="309">
        <v>31</v>
      </c>
      <c r="D693" s="1303"/>
      <c r="E693" s="305" t="str">
        <f>IF(OR(ISBLANK(C693),ISBLANK(D693))," ",KOLIC*CENA)</f>
        <v xml:space="preserve"> </v>
      </c>
      <c r="F693" s="863"/>
      <c r="G693" s="863">
        <f>D693*F693</f>
        <v>0</v>
      </c>
      <c r="H693" s="935">
        <v>31</v>
      </c>
      <c r="I693" s="877">
        <f>D693*H693</f>
        <v>0</v>
      </c>
    </row>
    <row r="694" spans="1:9">
      <c r="A694" s="276"/>
      <c r="B694" s="308" t="s">
        <v>2729</v>
      </c>
      <c r="C694" s="309">
        <v>18</v>
      </c>
      <c r="D694" s="1292">
        <f>D693</f>
        <v>0</v>
      </c>
      <c r="E694" s="305">
        <f>IF(OR(ISBLANK(C694),ISBLANK(D694))," ",KOLIC*CENA)</f>
        <v>0</v>
      </c>
      <c r="F694" s="863"/>
      <c r="G694" s="863">
        <f>D694*F694</f>
        <v>0</v>
      </c>
      <c r="H694" s="935">
        <v>18</v>
      </c>
      <c r="I694" s="877">
        <f>D694*H694</f>
        <v>0</v>
      </c>
    </row>
    <row r="695" spans="1:9">
      <c r="A695" s="276"/>
      <c r="B695" s="308" t="s">
        <v>2730</v>
      </c>
      <c r="C695" s="309">
        <v>31</v>
      </c>
      <c r="D695" s="1292">
        <f>D693</f>
        <v>0</v>
      </c>
      <c r="E695" s="305">
        <f>IF(OR(ISBLANK(C695),ISBLANK(D695))," ",KOLIC*CENA)</f>
        <v>0</v>
      </c>
      <c r="F695" s="863"/>
      <c r="G695" s="863">
        <f>D695*F695</f>
        <v>0</v>
      </c>
      <c r="H695" s="935">
        <v>31</v>
      </c>
      <c r="I695" s="877">
        <f>D695*H695</f>
        <v>0</v>
      </c>
    </row>
    <row r="696" spans="1:9" ht="13.5" thickBot="1">
      <c r="A696" s="276"/>
      <c r="B696" s="406" t="s">
        <v>2731</v>
      </c>
      <c r="C696" s="407">
        <v>42</v>
      </c>
      <c r="D696" s="1293">
        <f>D693</f>
        <v>0</v>
      </c>
      <c r="E696" s="409">
        <f>IF(OR(ISBLANK(C696),ISBLANK(D696))," ",KOLIC*CENA)</f>
        <v>0</v>
      </c>
      <c r="F696" s="921"/>
      <c r="G696" s="921">
        <f>D696*F696</f>
        <v>0</v>
      </c>
      <c r="H696" s="936">
        <v>42</v>
      </c>
      <c r="I696" s="937">
        <f>D696*H696</f>
        <v>0</v>
      </c>
    </row>
    <row r="697" spans="1:9" ht="13.5" thickTop="1">
      <c r="A697" s="276"/>
      <c r="B697" s="403" t="s">
        <v>215</v>
      </c>
      <c r="C697" s="404">
        <f>SUM(C693:C696)</f>
        <v>122</v>
      </c>
      <c r="D697" s="390"/>
      <c r="E697" s="405"/>
      <c r="F697" s="922"/>
      <c r="G697" s="922"/>
      <c r="H697" s="938"/>
      <c r="I697" s="938"/>
    </row>
    <row r="698" spans="1:9">
      <c r="A698" s="276"/>
      <c r="B698" s="309"/>
      <c r="C698" s="300"/>
      <c r="D698" s="304"/>
      <c r="E698" s="305"/>
      <c r="F698" s="864"/>
      <c r="G698" s="864"/>
      <c r="H698" s="878"/>
      <c r="I698" s="878"/>
    </row>
    <row r="699" spans="1:9" s="134" customFormat="1" hidden="1" outlineLevel="1">
      <c r="A699" s="323"/>
      <c r="B699" s="324" t="s">
        <v>3006</v>
      </c>
      <c r="C699" s="325"/>
      <c r="D699" s="326"/>
      <c r="E699" s="327"/>
      <c r="F699" s="867"/>
      <c r="G699" s="867"/>
      <c r="H699" s="881"/>
      <c r="I699" s="881"/>
    </row>
    <row r="700" spans="1:9" s="134" customFormat="1" hidden="1" outlineLevel="1">
      <c r="A700" s="737" t="s">
        <v>3007</v>
      </c>
      <c r="B700" s="324" t="s">
        <v>3012</v>
      </c>
      <c r="C700" s="325">
        <v>30.24</v>
      </c>
      <c r="D700" s="326"/>
      <c r="E700" s="327"/>
      <c r="F700" s="867"/>
      <c r="G700" s="867"/>
      <c r="H700" s="881"/>
      <c r="I700" s="881"/>
    </row>
    <row r="701" spans="1:9" s="134" customFormat="1" hidden="1" outlineLevel="1">
      <c r="A701" s="323"/>
      <c r="B701" s="324" t="s">
        <v>2984</v>
      </c>
      <c r="C701" s="325"/>
      <c r="D701" s="326"/>
      <c r="E701" s="327"/>
      <c r="F701" s="867"/>
      <c r="G701" s="867"/>
      <c r="H701" s="881"/>
      <c r="I701" s="881"/>
    </row>
    <row r="702" spans="1:9" s="134" customFormat="1" hidden="1" outlineLevel="1">
      <c r="A702" s="737" t="s">
        <v>3007</v>
      </c>
      <c r="B702" s="324" t="s">
        <v>3013</v>
      </c>
      <c r="C702" s="325">
        <v>18.399999999999999</v>
      </c>
      <c r="D702" s="326"/>
      <c r="E702" s="327"/>
      <c r="F702" s="867"/>
      <c r="G702" s="867"/>
      <c r="H702" s="881"/>
      <c r="I702" s="881"/>
    </row>
    <row r="703" spans="1:9" s="134" customFormat="1" ht="12" hidden="1" customHeight="1" outlineLevel="1">
      <c r="A703" s="323"/>
      <c r="B703" s="324"/>
      <c r="C703" s="325"/>
      <c r="D703" s="326"/>
      <c r="E703" s="327"/>
      <c r="F703" s="867"/>
      <c r="G703" s="867"/>
      <c r="H703" s="881"/>
      <c r="I703" s="881"/>
    </row>
    <row r="704" spans="1:9" s="134" customFormat="1" hidden="1" outlineLevel="1">
      <c r="A704" s="323"/>
      <c r="B704" s="324" t="s">
        <v>2762</v>
      </c>
      <c r="C704" s="325"/>
      <c r="D704" s="326"/>
      <c r="E704" s="327"/>
      <c r="F704" s="867"/>
      <c r="G704" s="867"/>
      <c r="H704" s="881"/>
      <c r="I704" s="881"/>
    </row>
    <row r="705" spans="1:9" s="134" customFormat="1" hidden="1" outlineLevel="1">
      <c r="A705" s="737" t="s">
        <v>3007</v>
      </c>
      <c r="B705" s="324" t="s">
        <v>3014</v>
      </c>
      <c r="C705" s="325">
        <v>40</v>
      </c>
      <c r="D705" s="326"/>
      <c r="E705" s="327"/>
      <c r="F705" s="867"/>
      <c r="G705" s="867"/>
      <c r="H705" s="881"/>
      <c r="I705" s="881"/>
    </row>
    <row r="706" spans="1:9" collapsed="1">
      <c r="A706" s="276"/>
      <c r="B706" s="309"/>
      <c r="C706" s="300"/>
      <c r="D706" s="304"/>
      <c r="E706" s="305"/>
      <c r="F706" s="864"/>
      <c r="G706" s="864"/>
      <c r="H706" s="878"/>
      <c r="I706" s="878"/>
    </row>
    <row r="707" spans="1:9" s="76" customFormat="1" ht="25.5">
      <c r="A707" s="307"/>
      <c r="B707" s="311" t="s">
        <v>3015</v>
      </c>
      <c r="C707" s="309"/>
      <c r="D707" s="304"/>
      <c r="E707" s="301"/>
      <c r="F707" s="862"/>
      <c r="G707" s="862"/>
      <c r="H707" s="876"/>
      <c r="I707" s="876"/>
    </row>
    <row r="708" spans="1:9" ht="157.5" customHeight="1">
      <c r="A708" s="276" t="s">
        <v>1164</v>
      </c>
      <c r="B708" s="311" t="s">
        <v>3016</v>
      </c>
      <c r="C708" s="332"/>
      <c r="D708" s="304"/>
      <c r="E708" s="305" t="str">
        <f>IF(OR(ISBLANK(C708),ISBLANK(D708))," ",KOLIC*CENA)</f>
        <v xml:space="preserve"> </v>
      </c>
      <c r="F708" s="864"/>
      <c r="G708" s="864"/>
      <c r="H708" s="878"/>
      <c r="I708" s="878"/>
    </row>
    <row r="709" spans="1:9" ht="129.75" customHeight="1">
      <c r="A709" s="276"/>
      <c r="B709" s="311" t="s">
        <v>3017</v>
      </c>
      <c r="C709" s="332"/>
      <c r="D709" s="304"/>
      <c r="E709" s="305"/>
      <c r="F709" s="864"/>
      <c r="G709" s="864"/>
      <c r="H709" s="878"/>
      <c r="I709" s="878"/>
    </row>
    <row r="710" spans="1:9" ht="155.25" customHeight="1">
      <c r="A710" s="276"/>
      <c r="B710" s="311" t="s">
        <v>3018</v>
      </c>
      <c r="C710" s="332"/>
      <c r="D710" s="304"/>
      <c r="E710" s="305"/>
      <c r="F710" s="864"/>
      <c r="G710" s="864"/>
      <c r="H710" s="878"/>
      <c r="I710" s="878"/>
    </row>
    <row r="711" spans="1:9" ht="37.5" customHeight="1">
      <c r="A711" s="330"/>
      <c r="B711" s="311" t="s">
        <v>3019</v>
      </c>
      <c r="C711" s="332"/>
      <c r="D711" s="304"/>
      <c r="E711" s="305" t="str">
        <f t="shared" ref="E711:E717" si="8">IF(OR(ISBLANK(C711),ISBLANK(D711))," ",KOLIC*CENA)</f>
        <v xml:space="preserve"> </v>
      </c>
      <c r="F711" s="864"/>
      <c r="G711" s="864"/>
      <c r="H711" s="878"/>
      <c r="I711" s="878"/>
    </row>
    <row r="712" spans="1:9" ht="13.5" customHeight="1">
      <c r="A712" s="330"/>
      <c r="B712" s="312"/>
      <c r="C712" s="332"/>
      <c r="D712" s="304"/>
      <c r="E712" s="305" t="str">
        <f t="shared" si="8"/>
        <v xml:space="preserve"> </v>
      </c>
      <c r="F712" s="864"/>
      <c r="G712" s="864"/>
      <c r="H712" s="878"/>
      <c r="I712" s="878"/>
    </row>
    <row r="713" spans="1:9" ht="104.25" customHeight="1">
      <c r="A713" s="330" t="s">
        <v>67</v>
      </c>
      <c r="B713" s="311" t="s">
        <v>3020</v>
      </c>
      <c r="C713" s="332"/>
      <c r="D713" s="304"/>
      <c r="E713" s="305" t="str">
        <f t="shared" si="8"/>
        <v xml:space="preserve"> </v>
      </c>
      <c r="F713" s="864"/>
      <c r="G713" s="864"/>
      <c r="H713" s="878"/>
      <c r="I713" s="878"/>
    </row>
    <row r="714" spans="1:9">
      <c r="A714" s="276"/>
      <c r="B714" s="308" t="s">
        <v>2786</v>
      </c>
      <c r="C714" s="309">
        <v>765</v>
      </c>
      <c r="D714" s="1303"/>
      <c r="E714" s="305" t="str">
        <f t="shared" si="8"/>
        <v xml:space="preserve"> </v>
      </c>
      <c r="F714" s="863"/>
      <c r="G714" s="863">
        <f>D714*F714</f>
        <v>0</v>
      </c>
      <c r="H714" s="935">
        <v>765</v>
      </c>
      <c r="I714" s="877">
        <f>D714*H714</f>
        <v>0</v>
      </c>
    </row>
    <row r="715" spans="1:9">
      <c r="A715" s="276"/>
      <c r="B715" s="308" t="s">
        <v>2787</v>
      </c>
      <c r="C715" s="309">
        <v>450</v>
      </c>
      <c r="D715" s="1292">
        <f>D714</f>
        <v>0</v>
      </c>
      <c r="E715" s="305">
        <f t="shared" si="8"/>
        <v>0</v>
      </c>
      <c r="F715" s="863"/>
      <c r="G715" s="863">
        <f>D715*F715</f>
        <v>0</v>
      </c>
      <c r="H715" s="935">
        <v>450</v>
      </c>
      <c r="I715" s="877">
        <f>D715*H715</f>
        <v>0</v>
      </c>
    </row>
    <row r="716" spans="1:9">
      <c r="A716" s="276"/>
      <c r="B716" s="308" t="s">
        <v>2788</v>
      </c>
      <c r="C716" s="309">
        <v>765</v>
      </c>
      <c r="D716" s="1292">
        <f>D714</f>
        <v>0</v>
      </c>
      <c r="E716" s="305">
        <f t="shared" si="8"/>
        <v>0</v>
      </c>
      <c r="F716" s="863"/>
      <c r="G716" s="863">
        <f>D716*F716</f>
        <v>0</v>
      </c>
      <c r="H716" s="935">
        <v>765</v>
      </c>
      <c r="I716" s="877">
        <f>D716*H716</f>
        <v>0</v>
      </c>
    </row>
    <row r="717" spans="1:9" ht="13.5" thickBot="1">
      <c r="A717" s="276"/>
      <c r="B717" s="406" t="s">
        <v>2789</v>
      </c>
      <c r="C717" s="407">
        <v>720</v>
      </c>
      <c r="D717" s="1293">
        <f>D714</f>
        <v>0</v>
      </c>
      <c r="E717" s="409">
        <f t="shared" si="8"/>
        <v>0</v>
      </c>
      <c r="F717" s="921"/>
      <c r="G717" s="921">
        <f>D717*F717</f>
        <v>0</v>
      </c>
      <c r="H717" s="936">
        <v>720</v>
      </c>
      <c r="I717" s="937">
        <f>D717*H717</f>
        <v>0</v>
      </c>
    </row>
    <row r="718" spans="1:9" ht="13.5" thickTop="1">
      <c r="A718" s="276"/>
      <c r="B718" s="403" t="s">
        <v>263</v>
      </c>
      <c r="C718" s="404">
        <f>SUM(C714:C717)</f>
        <v>2700</v>
      </c>
      <c r="D718" s="390"/>
      <c r="E718" s="405"/>
      <c r="F718" s="922"/>
      <c r="G718" s="922"/>
      <c r="H718" s="938"/>
      <c r="I718" s="938"/>
    </row>
    <row r="719" spans="1:9">
      <c r="A719" s="276"/>
      <c r="B719" s="309"/>
      <c r="C719" s="300"/>
      <c r="D719" s="304"/>
      <c r="E719" s="305"/>
      <c r="F719" s="864"/>
      <c r="G719" s="864"/>
      <c r="H719" s="878"/>
      <c r="I719" s="878"/>
    </row>
    <row r="720" spans="1:9" s="138" customFormat="1" hidden="1" outlineLevel="1">
      <c r="A720" s="342"/>
      <c r="B720" s="342" t="s">
        <v>3021</v>
      </c>
      <c r="C720" s="806"/>
      <c r="D720" s="344"/>
      <c r="E720" s="305" t="str">
        <f>IF(OR(ISBLANK(C720),ISBLANK(D720))," ",KOLIC*CENA)</f>
        <v xml:space="preserve"> </v>
      </c>
      <c r="F720" s="926"/>
      <c r="G720" s="926"/>
      <c r="H720" s="943"/>
      <c r="I720" s="943"/>
    </row>
    <row r="721" spans="1:9" s="138" customFormat="1" hidden="1" outlineLevel="1">
      <c r="A721" s="808" t="s">
        <v>3022</v>
      </c>
      <c r="B721" s="342" t="s">
        <v>3023</v>
      </c>
      <c r="C721" s="806">
        <v>42.54</v>
      </c>
      <c r="D721" s="344"/>
      <c r="E721" s="305" t="str">
        <f>IF(OR(ISBLANK(C721),ISBLANK(D721))," ",KOLIC*CENA)</f>
        <v xml:space="preserve"> </v>
      </c>
      <c r="F721" s="926"/>
      <c r="G721" s="926"/>
      <c r="H721" s="943"/>
      <c r="I721" s="943"/>
    </row>
    <row r="722" spans="1:9" s="138" customFormat="1" hidden="1" outlineLevel="1">
      <c r="A722" s="807" t="s">
        <v>2999</v>
      </c>
      <c r="B722" s="342" t="s">
        <v>3024</v>
      </c>
      <c r="C722" s="806">
        <v>765</v>
      </c>
      <c r="D722" s="344"/>
      <c r="E722" s="305"/>
      <c r="F722" s="926"/>
      <c r="G722" s="926"/>
      <c r="H722" s="943"/>
      <c r="I722" s="943"/>
    </row>
    <row r="723" spans="1:9" s="138" customFormat="1" hidden="1" outlineLevel="1">
      <c r="A723" s="807" t="s">
        <v>2719</v>
      </c>
      <c r="B723" s="342" t="s">
        <v>3025</v>
      </c>
      <c r="C723" s="806">
        <v>450</v>
      </c>
      <c r="D723" s="344"/>
      <c r="E723" s="305"/>
      <c r="F723" s="926"/>
      <c r="G723" s="926"/>
      <c r="H723" s="943"/>
      <c r="I723" s="943"/>
    </row>
    <row r="724" spans="1:9" s="138" customFormat="1" hidden="1" outlineLevel="1">
      <c r="A724" s="807" t="s">
        <v>3026</v>
      </c>
      <c r="B724" s="342" t="s">
        <v>3027</v>
      </c>
      <c r="C724" s="806">
        <v>720</v>
      </c>
      <c r="D724" s="344"/>
      <c r="E724" s="305" t="str">
        <f>IF(OR(ISBLANK(C724),ISBLANK(D724))," ",KOLIC*CENA)</f>
        <v xml:space="preserve"> </v>
      </c>
      <c r="F724" s="926"/>
      <c r="G724" s="926"/>
      <c r="H724" s="943"/>
      <c r="I724" s="943"/>
    </row>
    <row r="725" spans="1:9" collapsed="1">
      <c r="A725" s="276"/>
      <c r="B725" s="792"/>
      <c r="C725" s="300"/>
      <c r="D725" s="304"/>
      <c r="E725" s="305" t="str">
        <f>IF(OR(ISBLANK(C725),ISBLANK(D725))," ",KOLIC*CENA)</f>
        <v xml:space="preserve"> </v>
      </c>
      <c r="F725" s="864"/>
      <c r="G725" s="864"/>
      <c r="H725" s="878"/>
      <c r="I725" s="878"/>
    </row>
    <row r="726" spans="1:9" ht="92.25" customHeight="1">
      <c r="A726" s="276" t="s">
        <v>68</v>
      </c>
      <c r="B726" s="792" t="s">
        <v>3028</v>
      </c>
      <c r="C726" s="300"/>
      <c r="D726" s="304"/>
      <c r="E726" s="305" t="str">
        <f>IF(OR(ISBLANK(C726),ISBLANK(D726))," ",KOLIC*CENA)</f>
        <v xml:space="preserve"> </v>
      </c>
      <c r="F726" s="864"/>
      <c r="G726" s="864"/>
      <c r="H726" s="878"/>
      <c r="I726" s="878"/>
    </row>
    <row r="727" spans="1:9" ht="38.25" customHeight="1">
      <c r="A727" s="276"/>
      <c r="B727" s="792" t="s">
        <v>3029</v>
      </c>
      <c r="C727" s="300"/>
      <c r="D727" s="304"/>
      <c r="E727" s="305"/>
      <c r="F727" s="864"/>
      <c r="G727" s="864"/>
      <c r="H727" s="878"/>
      <c r="I727" s="878"/>
    </row>
    <row r="728" spans="1:9">
      <c r="A728" s="276"/>
      <c r="B728" s="308" t="s">
        <v>1426</v>
      </c>
      <c r="C728" s="309">
        <v>35</v>
      </c>
      <c r="D728" s="1303"/>
      <c r="E728" s="305" t="str">
        <f>IF(OR(ISBLANK(C728),ISBLANK(D728))," ",KOLIC*CENA)</f>
        <v xml:space="preserve"> </v>
      </c>
      <c r="F728" s="863"/>
      <c r="G728" s="863">
        <f>D728*F728</f>
        <v>0</v>
      </c>
      <c r="H728" s="935">
        <v>35</v>
      </c>
      <c r="I728" s="877">
        <f>D728*H728</f>
        <v>0</v>
      </c>
    </row>
    <row r="729" spans="1:9">
      <c r="A729" s="276"/>
      <c r="B729" s="308" t="s">
        <v>2729</v>
      </c>
      <c r="C729" s="309">
        <v>20</v>
      </c>
      <c r="D729" s="1292">
        <f>D728</f>
        <v>0</v>
      </c>
      <c r="E729" s="305">
        <f>IF(OR(ISBLANK(C729),ISBLANK(D729))," ",KOLIC*CENA)</f>
        <v>0</v>
      </c>
      <c r="F729" s="863"/>
      <c r="G729" s="863">
        <f>D729*F729</f>
        <v>0</v>
      </c>
      <c r="H729" s="935">
        <v>20</v>
      </c>
      <c r="I729" s="877">
        <f>D729*H729</f>
        <v>0</v>
      </c>
    </row>
    <row r="730" spans="1:9">
      <c r="A730" s="276"/>
      <c r="B730" s="308" t="s">
        <v>2730</v>
      </c>
      <c r="C730" s="309">
        <v>35</v>
      </c>
      <c r="D730" s="1292">
        <f>D728</f>
        <v>0</v>
      </c>
      <c r="E730" s="305">
        <f>IF(OR(ISBLANK(C730),ISBLANK(D730))," ",KOLIC*CENA)</f>
        <v>0</v>
      </c>
      <c r="F730" s="863"/>
      <c r="G730" s="863">
        <f>D730*F730</f>
        <v>0</v>
      </c>
      <c r="H730" s="935">
        <v>35</v>
      </c>
      <c r="I730" s="877">
        <f>D730*H730</f>
        <v>0</v>
      </c>
    </row>
    <row r="731" spans="1:9" ht="13.5" thickBot="1">
      <c r="A731" s="276"/>
      <c r="B731" s="406" t="s">
        <v>2731</v>
      </c>
      <c r="C731" s="407">
        <v>32</v>
      </c>
      <c r="D731" s="1293">
        <f>D728</f>
        <v>0</v>
      </c>
      <c r="E731" s="409">
        <f>IF(OR(ISBLANK(C731),ISBLANK(D731))," ",KOLIC*CENA)</f>
        <v>0</v>
      </c>
      <c r="F731" s="921"/>
      <c r="G731" s="921">
        <f>D731*F731</f>
        <v>0</v>
      </c>
      <c r="H731" s="936">
        <v>32</v>
      </c>
      <c r="I731" s="937">
        <f>D731*H731</f>
        <v>0</v>
      </c>
    </row>
    <row r="732" spans="1:9" ht="13.5" thickTop="1">
      <c r="A732" s="276"/>
      <c r="B732" s="403" t="s">
        <v>215</v>
      </c>
      <c r="C732" s="404">
        <f>SUM(C728:C731)</f>
        <v>122</v>
      </c>
      <c r="D732" s="390"/>
      <c r="E732" s="405"/>
      <c r="F732" s="922"/>
      <c r="G732" s="922"/>
      <c r="H732" s="938"/>
      <c r="I732" s="938"/>
    </row>
    <row r="733" spans="1:9">
      <c r="A733" s="276"/>
      <c r="B733" s="309"/>
      <c r="C733" s="300"/>
      <c r="D733" s="304"/>
      <c r="E733" s="305"/>
      <c r="F733" s="864"/>
      <c r="G733" s="864"/>
      <c r="H733" s="878"/>
      <c r="I733" s="878"/>
    </row>
    <row r="734" spans="1:9" s="134" customFormat="1" hidden="1" outlineLevel="1">
      <c r="A734" s="323"/>
      <c r="B734" s="324" t="s">
        <v>3006</v>
      </c>
      <c r="C734" s="325"/>
      <c r="D734" s="326"/>
      <c r="E734" s="327"/>
      <c r="F734" s="867"/>
      <c r="G734" s="867"/>
      <c r="H734" s="881"/>
      <c r="I734" s="881"/>
    </row>
    <row r="735" spans="1:9" s="134" customFormat="1" hidden="1" outlineLevel="1">
      <c r="A735" s="737" t="s">
        <v>3007</v>
      </c>
      <c r="B735" s="324" t="s">
        <v>3030</v>
      </c>
      <c r="C735" s="325">
        <v>33.24</v>
      </c>
      <c r="D735" s="326"/>
      <c r="E735" s="327"/>
      <c r="F735" s="867"/>
      <c r="G735" s="867"/>
      <c r="H735" s="881"/>
      <c r="I735" s="881"/>
    </row>
    <row r="736" spans="1:9" s="134" customFormat="1" hidden="1" outlineLevel="1">
      <c r="A736" s="323"/>
      <c r="B736" s="324" t="s">
        <v>2984</v>
      </c>
      <c r="C736" s="325"/>
      <c r="D736" s="326"/>
      <c r="E736" s="327"/>
      <c r="F736" s="867"/>
      <c r="G736" s="867"/>
      <c r="H736" s="881"/>
      <c r="I736" s="881"/>
    </row>
    <row r="737" spans="1:9" s="134" customFormat="1" hidden="1" outlineLevel="1">
      <c r="A737" s="737" t="s">
        <v>3007</v>
      </c>
      <c r="B737" s="324" t="s">
        <v>3031</v>
      </c>
      <c r="C737" s="325">
        <v>19.55</v>
      </c>
      <c r="D737" s="326"/>
      <c r="E737" s="327"/>
      <c r="F737" s="867"/>
      <c r="G737" s="867"/>
      <c r="H737" s="881"/>
      <c r="I737" s="881"/>
    </row>
    <row r="738" spans="1:9" s="134" customFormat="1" ht="12" hidden="1" customHeight="1" outlineLevel="1">
      <c r="A738" s="323"/>
      <c r="B738" s="324"/>
      <c r="C738" s="325"/>
      <c r="D738" s="326"/>
      <c r="E738" s="327"/>
      <c r="F738" s="867"/>
      <c r="G738" s="867"/>
      <c r="H738" s="881"/>
      <c r="I738" s="881"/>
    </row>
    <row r="739" spans="1:9" s="134" customFormat="1" hidden="1" outlineLevel="1">
      <c r="A739" s="323"/>
      <c r="B739" s="324" t="s">
        <v>2762</v>
      </c>
      <c r="C739" s="325"/>
      <c r="D739" s="326"/>
      <c r="E739" s="327"/>
      <c r="F739" s="867"/>
      <c r="G739" s="867"/>
      <c r="H739" s="881"/>
      <c r="I739" s="881"/>
    </row>
    <row r="740" spans="1:9" s="134" customFormat="1" hidden="1" outlineLevel="1">
      <c r="A740" s="737" t="s">
        <v>3007</v>
      </c>
      <c r="B740" s="324" t="s">
        <v>3032</v>
      </c>
      <c r="C740" s="325">
        <v>31.28</v>
      </c>
      <c r="D740" s="326"/>
      <c r="E740" s="327"/>
      <c r="F740" s="867"/>
      <c r="G740" s="867"/>
      <c r="H740" s="881"/>
      <c r="I740" s="881"/>
    </row>
    <row r="741" spans="1:9" collapsed="1">
      <c r="A741" s="276"/>
      <c r="B741" s="309"/>
      <c r="C741" s="300"/>
      <c r="D741" s="304"/>
      <c r="E741" s="305"/>
      <c r="F741" s="864"/>
      <c r="G741" s="864"/>
      <c r="H741" s="878"/>
      <c r="I741" s="878"/>
    </row>
    <row r="742" spans="1:9" ht="12" customHeight="1">
      <c r="A742" s="276"/>
      <c r="B742" s="303" t="s">
        <v>3033</v>
      </c>
      <c r="C742" s="300"/>
      <c r="D742" s="304"/>
      <c r="E742" s="301" t="str">
        <f t="shared" ref="E742:E750" si="9">IF(OR(ISBLANK(C742),ISBLANK(D742))," ",KOLIC*CENA)</f>
        <v xml:space="preserve"> </v>
      </c>
      <c r="F742" s="864"/>
      <c r="G742" s="864"/>
      <c r="H742" s="878"/>
      <c r="I742" s="878"/>
    </row>
    <row r="743" spans="1:9" s="76" customFormat="1" ht="66" customHeight="1">
      <c r="A743" s="348" t="s">
        <v>1166</v>
      </c>
      <c r="B743" s="311" t="s">
        <v>3034</v>
      </c>
      <c r="C743" s="304"/>
      <c r="D743" s="304"/>
      <c r="E743" s="301" t="str">
        <f t="shared" si="9"/>
        <v xml:space="preserve"> </v>
      </c>
      <c r="F743" s="862"/>
      <c r="G743" s="862"/>
      <c r="H743" s="876"/>
      <c r="I743" s="876"/>
    </row>
    <row r="744" spans="1:9" s="76" customFormat="1" ht="53.25" customHeight="1">
      <c r="A744" s="348" t="s">
        <v>67</v>
      </c>
      <c r="B744" s="311" t="s">
        <v>3035</v>
      </c>
      <c r="C744" s="304"/>
      <c r="D744" s="304"/>
      <c r="E744" s="301" t="str">
        <f t="shared" si="9"/>
        <v xml:space="preserve"> </v>
      </c>
      <c r="F744" s="862"/>
      <c r="G744" s="862"/>
      <c r="H744" s="876"/>
      <c r="I744" s="876"/>
    </row>
    <row r="745" spans="1:9" s="76" customFormat="1" ht="116.25" customHeight="1">
      <c r="A745" s="348" t="s">
        <v>68</v>
      </c>
      <c r="B745" s="311" t="s">
        <v>3036</v>
      </c>
      <c r="C745" s="304"/>
      <c r="D745" s="304"/>
      <c r="E745" s="301" t="str">
        <f t="shared" si="9"/>
        <v xml:space="preserve"> </v>
      </c>
      <c r="F745" s="862"/>
      <c r="G745" s="862"/>
      <c r="H745" s="876"/>
      <c r="I745" s="876"/>
    </row>
    <row r="746" spans="1:9" s="76" customFormat="1" ht="12.75" customHeight="1">
      <c r="A746" s="307"/>
      <c r="B746" s="311" t="s">
        <v>3037</v>
      </c>
      <c r="C746" s="304"/>
      <c r="D746" s="304"/>
      <c r="E746" s="301" t="str">
        <f t="shared" si="9"/>
        <v xml:space="preserve"> </v>
      </c>
      <c r="F746" s="931"/>
      <c r="G746" s="862"/>
      <c r="H746" s="876"/>
      <c r="I746" s="876"/>
    </row>
    <row r="747" spans="1:9">
      <c r="A747" s="276"/>
      <c r="B747" s="308" t="s">
        <v>1426</v>
      </c>
      <c r="C747" s="309">
        <v>66</v>
      </c>
      <c r="D747" s="1303"/>
      <c r="E747" s="305" t="str">
        <f t="shared" si="9"/>
        <v xml:space="preserve"> </v>
      </c>
      <c r="F747" s="929">
        <v>66</v>
      </c>
      <c r="G747" s="863">
        <f>F747*D747</f>
        <v>0</v>
      </c>
      <c r="H747" s="877"/>
      <c r="I747" s="877">
        <f>D747*H747</f>
        <v>0</v>
      </c>
    </row>
    <row r="748" spans="1:9">
      <c r="A748" s="276"/>
      <c r="B748" s="308" t="s">
        <v>1425</v>
      </c>
      <c r="C748" s="309">
        <v>40.5</v>
      </c>
      <c r="D748" s="1292">
        <f>D747</f>
        <v>0</v>
      </c>
      <c r="E748" s="305">
        <f t="shared" si="9"/>
        <v>0</v>
      </c>
      <c r="F748" s="929">
        <v>40.5</v>
      </c>
      <c r="G748" s="863">
        <f t="shared" ref="G748:G750" si="10">F748*D748</f>
        <v>0</v>
      </c>
      <c r="H748" s="877"/>
      <c r="I748" s="877">
        <f>D748*H748</f>
        <v>0</v>
      </c>
    </row>
    <row r="749" spans="1:9">
      <c r="A749" s="276"/>
      <c r="B749" s="308" t="s">
        <v>1424</v>
      </c>
      <c r="C749" s="309">
        <v>66</v>
      </c>
      <c r="D749" s="1292">
        <f>D747</f>
        <v>0</v>
      </c>
      <c r="E749" s="305">
        <f t="shared" si="9"/>
        <v>0</v>
      </c>
      <c r="F749" s="929">
        <v>66</v>
      </c>
      <c r="G749" s="863">
        <f t="shared" si="10"/>
        <v>0</v>
      </c>
      <c r="H749" s="877"/>
      <c r="I749" s="877">
        <f>D749*H749</f>
        <v>0</v>
      </c>
    </row>
    <row r="750" spans="1:9" ht="13.5" thickBot="1">
      <c r="A750" s="276"/>
      <c r="B750" s="406" t="s">
        <v>1423</v>
      </c>
      <c r="C750" s="407">
        <v>112</v>
      </c>
      <c r="D750" s="1293">
        <f>D747</f>
        <v>0</v>
      </c>
      <c r="E750" s="409">
        <f t="shared" si="9"/>
        <v>0</v>
      </c>
      <c r="F750" s="930">
        <v>112</v>
      </c>
      <c r="G750" s="930">
        <f t="shared" si="10"/>
        <v>0</v>
      </c>
      <c r="H750" s="937"/>
      <c r="I750" s="937">
        <f>D750*H750</f>
        <v>0</v>
      </c>
    </row>
    <row r="751" spans="1:9" ht="13.5" thickTop="1">
      <c r="A751" s="276"/>
      <c r="B751" s="403" t="s">
        <v>1422</v>
      </c>
      <c r="C751" s="404">
        <f>SUM(C747:C750)</f>
        <v>284.5</v>
      </c>
      <c r="D751" s="390"/>
      <c r="E751" s="405"/>
      <c r="F751" s="922"/>
      <c r="G751" s="922"/>
      <c r="H751" s="938"/>
      <c r="I751" s="938"/>
    </row>
    <row r="752" spans="1:9">
      <c r="A752" s="276"/>
      <c r="B752" s="309"/>
      <c r="C752" s="300"/>
      <c r="D752" s="304"/>
      <c r="E752" s="305"/>
      <c r="F752" s="864"/>
      <c r="G752" s="864"/>
      <c r="H752" s="878"/>
      <c r="I752" s="878"/>
    </row>
    <row r="753" spans="1:9" s="134" customFormat="1" hidden="1" outlineLevel="1">
      <c r="A753" s="323"/>
      <c r="B753" s="324" t="s">
        <v>3006</v>
      </c>
      <c r="C753" s="325"/>
      <c r="D753" s="326"/>
      <c r="E753" s="327"/>
      <c r="F753" s="867"/>
      <c r="G753" s="867"/>
      <c r="H753" s="881"/>
      <c r="I753" s="881"/>
    </row>
    <row r="754" spans="1:9" s="134" customFormat="1" hidden="1" outlineLevel="1">
      <c r="A754" s="737" t="s">
        <v>2982</v>
      </c>
      <c r="B754" s="324" t="s">
        <v>3038</v>
      </c>
      <c r="C754" s="325">
        <v>66</v>
      </c>
      <c r="D754" s="326"/>
      <c r="E754" s="327"/>
      <c r="F754" s="867"/>
      <c r="G754" s="867"/>
      <c r="H754" s="881"/>
      <c r="I754" s="881"/>
    </row>
    <row r="755" spans="1:9" s="134" customFormat="1" hidden="1" outlineLevel="1">
      <c r="A755" s="323"/>
      <c r="B755" s="324" t="s">
        <v>2984</v>
      </c>
      <c r="C755" s="325"/>
      <c r="D755" s="326"/>
      <c r="E755" s="327"/>
      <c r="F755" s="867"/>
      <c r="G755" s="867"/>
      <c r="H755" s="881"/>
      <c r="I755" s="881"/>
    </row>
    <row r="756" spans="1:9" s="134" customFormat="1" hidden="1" outlineLevel="1">
      <c r="A756" s="737" t="s">
        <v>2982</v>
      </c>
      <c r="B756" s="324" t="s">
        <v>3039</v>
      </c>
      <c r="C756" s="325">
        <v>40.5</v>
      </c>
      <c r="D756" s="326"/>
      <c r="E756" s="327"/>
      <c r="F756" s="867"/>
      <c r="G756" s="867"/>
      <c r="H756" s="881"/>
      <c r="I756" s="881"/>
    </row>
    <row r="757" spans="1:9" s="134" customFormat="1" ht="12" hidden="1" customHeight="1" outlineLevel="1">
      <c r="A757" s="323"/>
      <c r="B757" s="324"/>
      <c r="C757" s="325"/>
      <c r="D757" s="326"/>
      <c r="E757" s="327"/>
      <c r="F757" s="867"/>
      <c r="G757" s="867"/>
      <c r="H757" s="881"/>
      <c r="I757" s="881"/>
    </row>
    <row r="758" spans="1:9" s="134" customFormat="1" hidden="1" outlineLevel="1">
      <c r="A758" s="323"/>
      <c r="B758" s="324" t="s">
        <v>2762</v>
      </c>
      <c r="C758" s="325"/>
      <c r="D758" s="326"/>
      <c r="E758" s="327"/>
      <c r="F758" s="867"/>
      <c r="G758" s="867"/>
      <c r="H758" s="881"/>
      <c r="I758" s="881"/>
    </row>
    <row r="759" spans="1:9" s="134" customFormat="1" hidden="1" outlineLevel="1">
      <c r="A759" s="737" t="s">
        <v>2986</v>
      </c>
      <c r="B759" s="324" t="s">
        <v>3040</v>
      </c>
      <c r="C759" s="325">
        <v>112.4</v>
      </c>
      <c r="D759" s="326"/>
      <c r="E759" s="327"/>
      <c r="F759" s="867"/>
      <c r="G759" s="867"/>
      <c r="H759" s="881"/>
      <c r="I759" s="881"/>
    </row>
    <row r="760" spans="1:9" collapsed="1">
      <c r="A760" s="276"/>
      <c r="B760" s="309"/>
      <c r="C760" s="300"/>
      <c r="D760" s="304"/>
      <c r="E760" s="305"/>
      <c r="F760" s="864"/>
      <c r="G760" s="864"/>
      <c r="H760" s="878"/>
      <c r="I760" s="878"/>
    </row>
    <row r="761" spans="1:9" ht="14.25" customHeight="1">
      <c r="A761" s="276"/>
      <c r="B761" s="337" t="s">
        <v>3041</v>
      </c>
      <c r="C761" s="300"/>
      <c r="D761" s="304"/>
      <c r="E761" s="305"/>
      <c r="F761" s="864"/>
      <c r="G761" s="864"/>
      <c r="H761" s="878"/>
      <c r="I761" s="878"/>
    </row>
    <row r="762" spans="1:9" ht="89.25">
      <c r="A762" s="276" t="s">
        <v>1168</v>
      </c>
      <c r="B762" s="303" t="s">
        <v>3042</v>
      </c>
      <c r="C762" s="300"/>
      <c r="D762" s="304"/>
      <c r="E762" s="301" t="str">
        <f>IF(OR(ISBLANK(C762),ISBLANK(D762))," ",KOLIC*CENA)</f>
        <v xml:space="preserve"> </v>
      </c>
      <c r="F762" s="864"/>
      <c r="G762" s="864"/>
      <c r="H762" s="878"/>
      <c r="I762" s="878"/>
    </row>
    <row r="763" spans="1:9">
      <c r="A763" s="276"/>
      <c r="B763" s="308" t="s">
        <v>2786</v>
      </c>
      <c r="C763" s="309">
        <v>2315</v>
      </c>
      <c r="D763" s="1303"/>
      <c r="E763" s="305" t="str">
        <f>IF(OR(ISBLANK(C763),ISBLANK(D763))," ",KOLIC*CENA)</f>
        <v xml:space="preserve"> </v>
      </c>
      <c r="F763" s="863"/>
      <c r="G763" s="863">
        <f>D763*F763</f>
        <v>0</v>
      </c>
      <c r="H763" s="935">
        <v>2315</v>
      </c>
      <c r="I763" s="877">
        <f>D763*H763</f>
        <v>0</v>
      </c>
    </row>
    <row r="764" spans="1:9">
      <c r="A764" s="276"/>
      <c r="B764" s="308" t="s">
        <v>2787</v>
      </c>
      <c r="C764" s="309">
        <v>1440</v>
      </c>
      <c r="D764" s="1292">
        <f>D763</f>
        <v>0</v>
      </c>
      <c r="E764" s="305">
        <f>IF(OR(ISBLANK(C764),ISBLANK(D764))," ",KOLIC*CENA)</f>
        <v>0</v>
      </c>
      <c r="F764" s="863"/>
      <c r="G764" s="863">
        <f>D764*F764</f>
        <v>0</v>
      </c>
      <c r="H764" s="935">
        <v>1440</v>
      </c>
      <c r="I764" s="877">
        <f>D764*H764</f>
        <v>0</v>
      </c>
    </row>
    <row r="765" spans="1:9">
      <c r="A765" s="276"/>
      <c r="B765" s="308" t="s">
        <v>2788</v>
      </c>
      <c r="C765" s="309">
        <v>2315</v>
      </c>
      <c r="D765" s="1292">
        <f>D763</f>
        <v>0</v>
      </c>
      <c r="E765" s="305">
        <f>IF(OR(ISBLANK(C765),ISBLANK(D765))," ",KOLIC*CENA)</f>
        <v>0</v>
      </c>
      <c r="F765" s="863"/>
      <c r="G765" s="863">
        <f>D765*F765</f>
        <v>0</v>
      </c>
      <c r="H765" s="935">
        <v>2315</v>
      </c>
      <c r="I765" s="877">
        <f>D765*H765</f>
        <v>0</v>
      </c>
    </row>
    <row r="766" spans="1:9" ht="13.5" thickBot="1">
      <c r="A766" s="276"/>
      <c r="B766" s="406" t="s">
        <v>2789</v>
      </c>
      <c r="C766" s="407">
        <v>2800</v>
      </c>
      <c r="D766" s="1293">
        <f>D763</f>
        <v>0</v>
      </c>
      <c r="E766" s="409">
        <f>IF(OR(ISBLANK(C766),ISBLANK(D766))," ",KOLIC*CENA)</f>
        <v>0</v>
      </c>
      <c r="F766" s="921"/>
      <c r="G766" s="921">
        <f>D766*F766</f>
        <v>0</v>
      </c>
      <c r="H766" s="936">
        <v>2800</v>
      </c>
      <c r="I766" s="937">
        <f>D766*H766</f>
        <v>0</v>
      </c>
    </row>
    <row r="767" spans="1:9" ht="13.5" thickTop="1">
      <c r="A767" s="276"/>
      <c r="B767" s="403" t="s">
        <v>263</v>
      </c>
      <c r="C767" s="404">
        <f>SUM(C763:C766)</f>
        <v>8870</v>
      </c>
      <c r="D767" s="390"/>
      <c r="E767" s="405"/>
      <c r="F767" s="922"/>
      <c r="G767" s="922"/>
      <c r="H767" s="938"/>
      <c r="I767" s="938"/>
    </row>
    <row r="768" spans="1:9">
      <c r="A768" s="306"/>
      <c r="B768" s="308"/>
      <c r="C768" s="309"/>
      <c r="D768" s="304"/>
      <c r="E768" s="301" t="str">
        <f t="shared" ref="E768:E773" si="11">IF(OR(ISBLANK(C768),ISBLANK(D768))," ",KOLIC*CENA)</f>
        <v xml:space="preserve"> </v>
      </c>
      <c r="F768" s="864"/>
      <c r="G768" s="864"/>
      <c r="H768" s="878"/>
      <c r="I768" s="878"/>
    </row>
    <row r="769" spans="1:9" ht="38.25">
      <c r="A769" s="330" t="s">
        <v>1171</v>
      </c>
      <c r="B769" s="311" t="s">
        <v>3043</v>
      </c>
      <c r="C769" s="350"/>
      <c r="D769" s="304"/>
      <c r="E769" s="301" t="str">
        <f t="shared" si="11"/>
        <v xml:space="preserve"> </v>
      </c>
      <c r="F769" s="864"/>
      <c r="G769" s="864"/>
      <c r="H769" s="878"/>
      <c r="I769" s="878"/>
    </row>
    <row r="770" spans="1:9">
      <c r="A770" s="276"/>
      <c r="B770" s="308" t="s">
        <v>3044</v>
      </c>
      <c r="C770" s="309">
        <v>50</v>
      </c>
      <c r="D770" s="1303"/>
      <c r="E770" s="305" t="str">
        <f t="shared" si="11"/>
        <v xml:space="preserve"> </v>
      </c>
      <c r="F770" s="863"/>
      <c r="G770" s="863">
        <f>D770*F770</f>
        <v>0</v>
      </c>
      <c r="H770" s="877">
        <v>50</v>
      </c>
      <c r="I770" s="877">
        <f>D770*H770</f>
        <v>0</v>
      </c>
    </row>
    <row r="771" spans="1:9">
      <c r="A771" s="276"/>
      <c r="B771" s="308" t="s">
        <v>3045</v>
      </c>
      <c r="C771" s="309">
        <v>20</v>
      </c>
      <c r="D771" s="1292">
        <f>D770</f>
        <v>0</v>
      </c>
      <c r="E771" s="305">
        <f t="shared" si="11"/>
        <v>0</v>
      </c>
      <c r="F771" s="863"/>
      <c r="G771" s="863">
        <f>D771*F771</f>
        <v>0</v>
      </c>
      <c r="H771" s="877">
        <v>20</v>
      </c>
      <c r="I771" s="877">
        <f>D771*H771</f>
        <v>0</v>
      </c>
    </row>
    <row r="772" spans="1:9">
      <c r="A772" s="276"/>
      <c r="B772" s="308" t="s">
        <v>3046</v>
      </c>
      <c r="C772" s="309">
        <v>40</v>
      </c>
      <c r="D772" s="1292">
        <f>D770</f>
        <v>0</v>
      </c>
      <c r="E772" s="305">
        <f t="shared" si="11"/>
        <v>0</v>
      </c>
      <c r="F772" s="863"/>
      <c r="G772" s="863">
        <f>D772*F772</f>
        <v>0</v>
      </c>
      <c r="H772" s="877">
        <v>40</v>
      </c>
      <c r="I772" s="877">
        <f>D772*H772</f>
        <v>0</v>
      </c>
    </row>
    <row r="773" spans="1:9" ht="13.5" thickBot="1">
      <c r="A773" s="276"/>
      <c r="B773" s="406" t="s">
        <v>3047</v>
      </c>
      <c r="C773" s="407">
        <v>35</v>
      </c>
      <c r="D773" s="1293">
        <f>D770</f>
        <v>0</v>
      </c>
      <c r="E773" s="409">
        <f t="shared" si="11"/>
        <v>0</v>
      </c>
      <c r="F773" s="921"/>
      <c r="G773" s="921">
        <f>D773*F773</f>
        <v>0</v>
      </c>
      <c r="H773" s="937">
        <v>35</v>
      </c>
      <c r="I773" s="937">
        <f>D773*H773</f>
        <v>0</v>
      </c>
    </row>
    <row r="774" spans="1:9" ht="13.5" thickTop="1">
      <c r="A774" s="276"/>
      <c r="B774" s="403" t="s">
        <v>224</v>
      </c>
      <c r="C774" s="404">
        <f>SUM(C770:C773)</f>
        <v>145</v>
      </c>
      <c r="D774" s="390"/>
      <c r="E774" s="405"/>
      <c r="F774" s="922"/>
      <c r="G774" s="922"/>
      <c r="H774" s="938"/>
      <c r="I774" s="938"/>
    </row>
    <row r="775" spans="1:9">
      <c r="A775" s="276"/>
      <c r="B775" s="309"/>
      <c r="C775" s="300"/>
      <c r="D775" s="304"/>
      <c r="E775" s="305"/>
      <c r="F775" s="863"/>
      <c r="G775" s="863"/>
      <c r="H775" s="877"/>
      <c r="I775" s="877"/>
    </row>
    <row r="776" spans="1:9" ht="18" customHeight="1">
      <c r="A776" s="738" t="s">
        <v>1173</v>
      </c>
      <c r="B776" s="739" t="s">
        <v>2512</v>
      </c>
      <c r="C776" s="304"/>
      <c r="D776" s="1304"/>
      <c r="E776" s="301" t="str">
        <f t="shared" ref="E776:E781" si="12">IF(OR(ISBLANK(C776),ISBLANK(D776))," ",KOLIC*CENA)</f>
        <v xml:space="preserve"> </v>
      </c>
      <c r="F776" s="864"/>
      <c r="G776" s="910"/>
      <c r="H776" s="878"/>
      <c r="I776" s="898"/>
    </row>
    <row r="777" spans="1:9">
      <c r="A777" s="276"/>
      <c r="B777" s="308" t="s">
        <v>3044</v>
      </c>
      <c r="C777" s="309">
        <v>20</v>
      </c>
      <c r="D777" s="1309"/>
      <c r="E777" s="305" t="str">
        <f t="shared" si="12"/>
        <v xml:space="preserve"> </v>
      </c>
      <c r="F777" s="863">
        <v>10</v>
      </c>
      <c r="G777" s="909">
        <f>D777*F777</f>
        <v>0</v>
      </c>
      <c r="H777" s="877">
        <v>10</v>
      </c>
      <c r="I777" s="897">
        <f>D777*H777</f>
        <v>0</v>
      </c>
    </row>
    <row r="778" spans="1:9">
      <c r="A778" s="276"/>
      <c r="B778" s="308" t="s">
        <v>3045</v>
      </c>
      <c r="C778" s="309">
        <v>20</v>
      </c>
      <c r="D778" s="1292">
        <f>D777</f>
        <v>0</v>
      </c>
      <c r="E778" s="305">
        <f t="shared" si="12"/>
        <v>0</v>
      </c>
      <c r="F778" s="863">
        <v>10</v>
      </c>
      <c r="G778" s="909">
        <f>D778*F778</f>
        <v>0</v>
      </c>
      <c r="H778" s="877">
        <v>10</v>
      </c>
      <c r="I778" s="897">
        <f>D778*H778</f>
        <v>0</v>
      </c>
    </row>
    <row r="779" spans="1:9">
      <c r="A779" s="276"/>
      <c r="B779" s="308" t="s">
        <v>3046</v>
      </c>
      <c r="C779" s="309">
        <v>20</v>
      </c>
      <c r="D779" s="1292">
        <f>D777</f>
        <v>0</v>
      </c>
      <c r="E779" s="305">
        <f t="shared" si="12"/>
        <v>0</v>
      </c>
      <c r="F779" s="863">
        <v>10</v>
      </c>
      <c r="G779" s="909">
        <f>D779*F779</f>
        <v>0</v>
      </c>
      <c r="H779" s="877">
        <v>10</v>
      </c>
      <c r="I779" s="897">
        <f>D779*H779</f>
        <v>0</v>
      </c>
    </row>
    <row r="780" spans="1:9" ht="13.5" thickBot="1">
      <c r="A780" s="276"/>
      <c r="B780" s="406" t="s">
        <v>3047</v>
      </c>
      <c r="C780" s="407">
        <v>20</v>
      </c>
      <c r="D780" s="1293">
        <f>D777</f>
        <v>0</v>
      </c>
      <c r="E780" s="1293">
        <f t="shared" si="12"/>
        <v>0</v>
      </c>
      <c r="F780" s="921">
        <v>10</v>
      </c>
      <c r="G780" s="921">
        <f>D780*F780</f>
        <v>0</v>
      </c>
      <c r="H780" s="937">
        <v>10</v>
      </c>
      <c r="I780" s="937">
        <f>D780*H780</f>
        <v>0</v>
      </c>
    </row>
    <row r="781" spans="1:9" s="76" customFormat="1" ht="13.5" thickTop="1">
      <c r="A781" s="276"/>
      <c r="B781" s="403" t="s">
        <v>224</v>
      </c>
      <c r="C781" s="404">
        <f>SUM(C777:C780)</f>
        <v>80</v>
      </c>
      <c r="D781" s="390"/>
      <c r="E781" s="390" t="str">
        <f t="shared" si="12"/>
        <v xml:space="preserve"> </v>
      </c>
      <c r="F781" s="922"/>
      <c r="G781" s="922"/>
      <c r="H781" s="938"/>
      <c r="I781" s="938"/>
    </row>
    <row r="782" spans="1:9" s="76" customFormat="1">
      <c r="A782" s="276"/>
      <c r="B782" s="403"/>
      <c r="C782" s="300"/>
      <c r="D782" s="1310"/>
      <c r="E782" s="301"/>
      <c r="F782" s="862"/>
      <c r="G782" s="908"/>
      <c r="H782" s="876"/>
      <c r="I782" s="896"/>
    </row>
    <row r="783" spans="1:9" ht="15" customHeight="1">
      <c r="A783" s="738" t="s">
        <v>1176</v>
      </c>
      <c r="B783" s="739" t="s">
        <v>2515</v>
      </c>
      <c r="C783" s="304"/>
      <c r="D783" s="1304"/>
      <c r="E783" s="301" t="str">
        <f>IF(OR(ISBLANK(C783),ISBLANK(D783))," ",KOLIC*CENA)</f>
        <v xml:space="preserve"> </v>
      </c>
      <c r="F783" s="864"/>
      <c r="G783" s="910"/>
      <c r="H783" s="878"/>
      <c r="I783" s="898"/>
    </row>
    <row r="784" spans="1:9">
      <c r="A784" s="1448"/>
      <c r="B784" s="308" t="s">
        <v>3604</v>
      </c>
      <c r="C784" s="309">
        <v>1</v>
      </c>
      <c r="D784" s="1309"/>
      <c r="E784" s="305" t="str">
        <f>IF(OR(ISBLANK(C784),ISBLANK(D784))," ",KOLIC*CENA)</f>
        <v xml:space="preserve"> </v>
      </c>
      <c r="F784" s="863">
        <v>0.5</v>
      </c>
      <c r="G784" s="909">
        <f>D784*F784</f>
        <v>0</v>
      </c>
      <c r="H784" s="877">
        <v>0.5</v>
      </c>
      <c r="I784" s="897">
        <f>D784*H784</f>
        <v>0</v>
      </c>
    </row>
    <row r="785" spans="1:12">
      <c r="A785" s="1448"/>
      <c r="B785" s="308" t="s">
        <v>2702</v>
      </c>
      <c r="C785" s="309">
        <v>1</v>
      </c>
      <c r="D785" s="1446">
        <f>D784</f>
        <v>0</v>
      </c>
      <c r="E785" s="305">
        <f>IF(OR(ISBLANK(C785),ISBLANK(D785))," ",KOLIC*CENA)</f>
        <v>0</v>
      </c>
      <c r="F785" s="863">
        <v>0.5</v>
      </c>
      <c r="G785" s="909">
        <f>D785*F785</f>
        <v>0</v>
      </c>
      <c r="H785" s="877">
        <v>0.5</v>
      </c>
      <c r="I785" s="897">
        <f>D785*H785</f>
        <v>0</v>
      </c>
    </row>
    <row r="786" spans="1:12">
      <c r="A786" s="1448"/>
      <c r="B786" s="308" t="s">
        <v>2703</v>
      </c>
      <c r="C786" s="309">
        <v>1</v>
      </c>
      <c r="D786" s="1446">
        <f>D784</f>
        <v>0</v>
      </c>
      <c r="E786" s="305">
        <f>IF(OR(ISBLANK(C786),ISBLANK(D786))," ",KOLIC*CENA)</f>
        <v>0</v>
      </c>
      <c r="F786" s="863">
        <v>0.5</v>
      </c>
      <c r="G786" s="909">
        <f>D786*F786</f>
        <v>0</v>
      </c>
      <c r="H786" s="877">
        <v>0.5</v>
      </c>
      <c r="I786" s="897">
        <f>D786*H786</f>
        <v>0</v>
      </c>
    </row>
    <row r="787" spans="1:12" ht="13.5" thickBot="1">
      <c r="A787" s="1448"/>
      <c r="B787" s="406" t="s">
        <v>2704</v>
      </c>
      <c r="C787" s="407">
        <v>1</v>
      </c>
      <c r="D787" s="1447">
        <f>D784</f>
        <v>0</v>
      </c>
      <c r="E787" s="1447">
        <f>IF(OR(ISBLANK(C787),ISBLANK(D787))," ",KOLIC*CENA)</f>
        <v>0</v>
      </c>
      <c r="F787" s="921">
        <v>0.5</v>
      </c>
      <c r="G787" s="921">
        <f>D787*F787</f>
        <v>0</v>
      </c>
      <c r="H787" s="937">
        <v>0.5</v>
      </c>
      <c r="I787" s="937">
        <f>D787*H787</f>
        <v>0</v>
      </c>
    </row>
    <row r="788" spans="1:12" ht="13.5" thickTop="1">
      <c r="A788" s="276"/>
      <c r="B788" s="403" t="s">
        <v>199</v>
      </c>
      <c r="C788" s="404">
        <f>SUM(C784:C787)</f>
        <v>4</v>
      </c>
      <c r="D788" s="390"/>
      <c r="E788" s="390"/>
      <c r="F788" s="922"/>
      <c r="G788" s="922"/>
      <c r="H788" s="938"/>
      <c r="I788" s="938"/>
    </row>
    <row r="789" spans="1:12">
      <c r="A789" s="34"/>
      <c r="B789" s="35"/>
      <c r="C789" s="36"/>
      <c r="D789" s="37"/>
      <c r="E789" s="72"/>
    </row>
    <row r="790" spans="1:12" ht="25.5">
      <c r="A790" s="12"/>
      <c r="B790" s="8" t="s">
        <v>3048</v>
      </c>
      <c r="C790" s="13"/>
      <c r="E790" s="382">
        <f>SUM(E41:E789)</f>
        <v>0</v>
      </c>
      <c r="F790" s="864"/>
      <c r="G790" s="932">
        <f>SUM(G42:G789)</f>
        <v>0</v>
      </c>
      <c r="H790" s="878"/>
      <c r="I790" s="945">
        <f>SUM(I42:I789)</f>
        <v>0</v>
      </c>
      <c r="L790" s="893"/>
    </row>
    <row r="791" spans="1:12">
      <c r="A791" s="12" t="s">
        <v>81</v>
      </c>
      <c r="B791" s="16"/>
      <c r="C791" s="13"/>
    </row>
    <row r="792" spans="1:12">
      <c r="A792" s="12"/>
      <c r="B792" s="16"/>
      <c r="C792" s="13"/>
    </row>
    <row r="793" spans="1:12">
      <c r="A793" s="12"/>
      <c r="B793" s="16"/>
      <c r="C793" s="13"/>
    </row>
    <row r="794" spans="1:12">
      <c r="A794" s="12"/>
      <c r="B794" s="16"/>
      <c r="C794" s="13"/>
    </row>
    <row r="795" spans="1:12">
      <c r="A795" s="12"/>
      <c r="B795" s="16"/>
      <c r="C795" s="13"/>
    </row>
    <row r="796" spans="1:12">
      <c r="A796" s="12"/>
      <c r="B796" s="16"/>
      <c r="C796" s="13"/>
    </row>
    <row r="797" spans="1:12">
      <c r="A797" s="12"/>
      <c r="B797" s="16"/>
      <c r="C797" s="13"/>
    </row>
    <row r="798" spans="1:12">
      <c r="A798" s="12"/>
      <c r="B798" s="16"/>
      <c r="C798" s="13"/>
    </row>
    <row r="799" spans="1:12">
      <c r="A799" s="12"/>
      <c r="B799" s="16"/>
      <c r="C799" s="13"/>
    </row>
    <row r="800" spans="1:12">
      <c r="A800" s="12"/>
      <c r="B800" s="16"/>
      <c r="C800" s="13"/>
    </row>
    <row r="801" spans="1:12">
      <c r="A801" s="12"/>
      <c r="B801" s="16"/>
      <c r="C801" s="13"/>
    </row>
    <row r="802" spans="1:12">
      <c r="A802" s="12"/>
      <c r="B802" s="16"/>
      <c r="C802" s="13"/>
    </row>
    <row r="803" spans="1:12">
      <c r="A803" s="12"/>
      <c r="B803" s="16"/>
      <c r="C803" s="13"/>
    </row>
    <row r="804" spans="1:12">
      <c r="A804" s="12"/>
      <c r="B804" s="16"/>
      <c r="C804" s="13"/>
    </row>
    <row r="805" spans="1:12">
      <c r="A805" s="12"/>
      <c r="B805" s="16"/>
      <c r="C805" s="13"/>
    </row>
    <row r="806" spans="1:12">
      <c r="A806" s="12"/>
      <c r="B806" s="16"/>
      <c r="C806" s="13"/>
    </row>
    <row r="807" spans="1:12" s="2" customFormat="1">
      <c r="A807" s="12"/>
      <c r="B807" s="16"/>
      <c r="C807" s="13"/>
      <c r="E807" s="3"/>
      <c r="F807" s="1"/>
      <c r="G807" s="1"/>
      <c r="H807" s="1"/>
      <c r="I807" s="1"/>
      <c r="J807" s="1"/>
      <c r="K807" s="1"/>
      <c r="L807" s="1"/>
    </row>
    <row r="808" spans="1:12" s="2" customFormat="1">
      <c r="A808" s="12"/>
      <c r="B808" s="16"/>
      <c r="C808" s="13"/>
      <c r="E808" s="3"/>
      <c r="F808" s="1"/>
      <c r="G808" s="1"/>
      <c r="H808" s="1"/>
      <c r="I808" s="1"/>
      <c r="J808" s="1"/>
      <c r="K808" s="1"/>
      <c r="L808" s="1"/>
    </row>
    <row r="809" spans="1:12" s="2" customFormat="1">
      <c r="A809" s="12"/>
      <c r="B809" s="16"/>
      <c r="C809" s="13"/>
      <c r="E809" s="3"/>
      <c r="F809" s="1"/>
      <c r="G809" s="1"/>
      <c r="H809" s="1"/>
      <c r="I809" s="1"/>
      <c r="J809" s="1"/>
      <c r="K809" s="1"/>
      <c r="L809" s="1"/>
    </row>
    <row r="810" spans="1:12" s="2" customFormat="1">
      <c r="A810" s="12"/>
      <c r="B810" s="16"/>
      <c r="C810" s="13"/>
      <c r="E810" s="3"/>
      <c r="F810" s="1"/>
      <c r="G810" s="1"/>
      <c r="H810" s="1"/>
      <c r="I810" s="1"/>
      <c r="J810" s="1"/>
      <c r="K810" s="1"/>
      <c r="L810" s="1"/>
    </row>
    <row r="811" spans="1:12" s="2" customFormat="1">
      <c r="A811" s="12"/>
      <c r="B811" s="16"/>
      <c r="C811" s="13"/>
      <c r="E811" s="3"/>
      <c r="F811" s="1"/>
      <c r="G811" s="1"/>
      <c r="H811" s="1"/>
      <c r="I811" s="1"/>
      <c r="J811" s="1"/>
      <c r="K811" s="1"/>
      <c r="L811" s="1"/>
    </row>
    <row r="812" spans="1:12" s="2" customFormat="1">
      <c r="A812" s="12"/>
      <c r="B812" s="16"/>
      <c r="C812" s="13"/>
      <c r="E812" s="3"/>
      <c r="F812" s="1"/>
      <c r="G812" s="1"/>
      <c r="H812" s="1"/>
      <c r="I812" s="1"/>
      <c r="J812" s="1"/>
      <c r="K812" s="1"/>
      <c r="L812" s="1"/>
    </row>
    <row r="813" spans="1:12" s="2" customFormat="1">
      <c r="A813" s="12"/>
      <c r="B813" s="16"/>
      <c r="C813" s="13"/>
      <c r="E813" s="3"/>
      <c r="F813" s="1"/>
      <c r="G813" s="1"/>
      <c r="H813" s="1"/>
      <c r="I813" s="1"/>
      <c r="J813" s="1"/>
      <c r="K813" s="1"/>
      <c r="L813" s="1"/>
    </row>
    <row r="814" spans="1:12" s="2" customFormat="1">
      <c r="A814" s="12"/>
      <c r="B814" s="16"/>
      <c r="C814" s="13"/>
      <c r="E814" s="3"/>
      <c r="F814" s="1"/>
      <c r="G814" s="1"/>
      <c r="H814" s="1"/>
      <c r="I814" s="1"/>
      <c r="J814" s="1"/>
      <c r="K814" s="1"/>
      <c r="L814" s="1"/>
    </row>
    <row r="815" spans="1:12" s="2" customFormat="1">
      <c r="A815" s="12"/>
      <c r="B815" s="16"/>
      <c r="C815" s="13"/>
      <c r="E815" s="3"/>
      <c r="F815" s="1"/>
      <c r="G815" s="1"/>
      <c r="H815" s="1"/>
      <c r="I815" s="1"/>
      <c r="J815" s="1"/>
      <c r="K815" s="1"/>
      <c r="L815" s="1"/>
    </row>
    <row r="816" spans="1:12" s="2" customFormat="1">
      <c r="A816" s="12"/>
      <c r="B816" s="16"/>
      <c r="C816" s="13"/>
      <c r="E816" s="3"/>
      <c r="F816" s="1"/>
      <c r="G816" s="1"/>
      <c r="H816" s="1"/>
      <c r="I816" s="1"/>
      <c r="J816" s="1"/>
      <c r="K816" s="1"/>
      <c r="L816" s="1"/>
    </row>
    <row r="817" spans="1:12" s="2" customFormat="1">
      <c r="A817" s="12"/>
      <c r="B817" s="16"/>
      <c r="C817" s="13"/>
      <c r="E817" s="3"/>
      <c r="F817" s="1"/>
      <c r="G817" s="1"/>
      <c r="H817" s="1"/>
      <c r="I817" s="1"/>
      <c r="J817" s="1"/>
      <c r="K817" s="1"/>
      <c r="L817" s="1"/>
    </row>
    <row r="818" spans="1:12" s="2" customFormat="1">
      <c r="A818" s="12"/>
      <c r="B818" s="16"/>
      <c r="C818" s="13"/>
      <c r="E818" s="3"/>
      <c r="F818" s="1"/>
      <c r="G818" s="1"/>
      <c r="H818" s="1"/>
      <c r="I818" s="1"/>
      <c r="J818" s="1"/>
      <c r="K818" s="1"/>
      <c r="L818" s="1"/>
    </row>
    <row r="819" spans="1:12" s="2" customFormat="1">
      <c r="A819" s="12"/>
      <c r="B819" s="16"/>
      <c r="C819" s="13"/>
      <c r="E819" s="3"/>
      <c r="F819" s="1"/>
      <c r="G819" s="1"/>
      <c r="H819" s="1"/>
      <c r="I819" s="1"/>
      <c r="J819" s="1"/>
      <c r="K819" s="1"/>
      <c r="L819" s="1"/>
    </row>
    <row r="820" spans="1:12" s="2" customFormat="1">
      <c r="A820" s="12"/>
      <c r="B820" s="16"/>
      <c r="C820" s="13"/>
      <c r="E820" s="3"/>
      <c r="F820" s="1"/>
      <c r="G820" s="1"/>
      <c r="H820" s="1"/>
      <c r="I820" s="1"/>
      <c r="J820" s="1"/>
      <c r="K820" s="1"/>
      <c r="L820" s="1"/>
    </row>
    <row r="821" spans="1:12" s="2" customFormat="1">
      <c r="A821" s="12"/>
      <c r="B821" s="16"/>
      <c r="C821" s="13"/>
      <c r="E821" s="3"/>
      <c r="F821" s="1"/>
      <c r="G821" s="1"/>
      <c r="H821" s="1"/>
      <c r="I821" s="1"/>
      <c r="J821" s="1"/>
      <c r="K821" s="1"/>
      <c r="L821" s="1"/>
    </row>
    <row r="822" spans="1:12" s="2" customFormat="1">
      <c r="A822" s="12"/>
      <c r="B822" s="16"/>
      <c r="C822" s="13"/>
      <c r="E822" s="3"/>
      <c r="F822" s="1"/>
      <c r="G822" s="1"/>
      <c r="H822" s="1"/>
      <c r="I822" s="1"/>
      <c r="J822" s="1"/>
      <c r="K822" s="1"/>
      <c r="L822" s="1"/>
    </row>
    <row r="823" spans="1:12" s="2" customFormat="1">
      <c r="A823" s="12"/>
      <c r="B823" s="16"/>
      <c r="C823" s="13"/>
      <c r="E823" s="3"/>
      <c r="F823" s="1"/>
      <c r="G823" s="1"/>
      <c r="H823" s="1"/>
      <c r="I823" s="1"/>
      <c r="J823" s="1"/>
      <c r="K823" s="1"/>
      <c r="L823" s="1"/>
    </row>
    <row r="824" spans="1:12" s="2" customFormat="1">
      <c r="A824" s="12"/>
      <c r="B824" s="16"/>
      <c r="C824" s="13"/>
      <c r="E824" s="3"/>
      <c r="F824" s="1"/>
      <c r="G824" s="1"/>
      <c r="H824" s="1"/>
      <c r="I824" s="1"/>
      <c r="J824" s="1"/>
      <c r="K824" s="1"/>
      <c r="L824" s="1"/>
    </row>
    <row r="825" spans="1:12" s="2" customFormat="1">
      <c r="A825" s="12"/>
      <c r="B825" s="16"/>
      <c r="C825" s="13"/>
      <c r="E825" s="3"/>
      <c r="F825" s="1"/>
      <c r="G825" s="1"/>
      <c r="H825" s="1"/>
      <c r="I825" s="1"/>
      <c r="J825" s="1"/>
      <c r="K825" s="1"/>
      <c r="L825" s="1"/>
    </row>
    <row r="826" spans="1:12" s="2" customFormat="1">
      <c r="A826" s="12"/>
      <c r="B826" s="16"/>
      <c r="C826" s="13"/>
      <c r="E826" s="3"/>
      <c r="F826" s="1"/>
      <c r="G826" s="1"/>
      <c r="H826" s="1"/>
      <c r="I826" s="1"/>
      <c r="J826" s="1"/>
      <c r="K826" s="1"/>
      <c r="L826" s="1"/>
    </row>
    <row r="827" spans="1:12" s="2" customFormat="1">
      <c r="A827" s="12"/>
      <c r="B827" s="16"/>
      <c r="C827" s="13"/>
      <c r="E827" s="3"/>
      <c r="F827" s="1"/>
      <c r="G827" s="1"/>
      <c r="H827" s="1"/>
      <c r="I827" s="1"/>
      <c r="J827" s="1"/>
      <c r="K827" s="1"/>
      <c r="L827" s="1"/>
    </row>
    <row r="828" spans="1:12" s="2" customFormat="1">
      <c r="A828" s="12"/>
      <c r="B828" s="16"/>
      <c r="C828" s="13"/>
      <c r="E828" s="3"/>
      <c r="F828" s="1"/>
      <c r="G828" s="1"/>
      <c r="H828" s="1"/>
      <c r="I828" s="1"/>
      <c r="J828" s="1"/>
      <c r="K828" s="1"/>
      <c r="L828" s="1"/>
    </row>
    <row r="829" spans="1:12" s="2" customFormat="1">
      <c r="A829" s="12"/>
      <c r="B829" s="16"/>
      <c r="C829" s="13"/>
      <c r="E829" s="3"/>
      <c r="F829" s="1"/>
      <c r="G829" s="1"/>
      <c r="H829" s="1"/>
      <c r="I829" s="1"/>
      <c r="J829" s="1"/>
      <c r="K829" s="1"/>
      <c r="L829" s="1"/>
    </row>
    <row r="830" spans="1:12" s="2" customFormat="1">
      <c r="A830" s="12"/>
      <c r="B830" s="16"/>
      <c r="C830" s="13"/>
      <c r="E830" s="3"/>
      <c r="F830" s="1"/>
      <c r="G830" s="1"/>
      <c r="H830" s="1"/>
      <c r="I830" s="1"/>
      <c r="J830" s="1"/>
      <c r="K830" s="1"/>
      <c r="L830" s="1"/>
    </row>
    <row r="831" spans="1:12" s="2" customFormat="1">
      <c r="A831" s="12"/>
      <c r="B831" s="16"/>
      <c r="C831" s="13"/>
      <c r="E831" s="3"/>
      <c r="F831" s="1"/>
      <c r="G831" s="1"/>
      <c r="H831" s="1"/>
      <c r="I831" s="1"/>
      <c r="J831" s="1"/>
      <c r="K831" s="1"/>
      <c r="L831" s="1"/>
    </row>
    <row r="832" spans="1:12" s="2" customFormat="1">
      <c r="A832" s="12"/>
      <c r="B832" s="16"/>
      <c r="C832" s="13"/>
      <c r="E832" s="3"/>
      <c r="F832" s="1"/>
      <c r="G832" s="1"/>
      <c r="H832" s="1"/>
      <c r="I832" s="1"/>
      <c r="J832" s="1"/>
      <c r="K832" s="1"/>
      <c r="L832" s="1"/>
    </row>
    <row r="833" spans="1:12" s="2" customFormat="1">
      <c r="A833" s="12"/>
      <c r="B833" s="16"/>
      <c r="C833" s="13"/>
      <c r="E833" s="3"/>
      <c r="F833" s="1"/>
      <c r="G833" s="1"/>
      <c r="H833" s="1"/>
      <c r="I833" s="1"/>
      <c r="J833" s="1"/>
      <c r="K833" s="1"/>
      <c r="L833" s="1"/>
    </row>
    <row r="834" spans="1:12" s="2" customFormat="1">
      <c r="A834" s="12"/>
      <c r="B834" s="16"/>
      <c r="C834" s="13"/>
      <c r="E834" s="3"/>
      <c r="F834" s="1"/>
      <c r="G834" s="1"/>
      <c r="H834" s="1"/>
      <c r="I834" s="1"/>
      <c r="J834" s="1"/>
      <c r="K834" s="1"/>
      <c r="L834" s="1"/>
    </row>
    <row r="835" spans="1:12" s="2" customFormat="1">
      <c r="A835" s="12"/>
      <c r="B835" s="16"/>
      <c r="C835" s="13"/>
      <c r="E835" s="3"/>
      <c r="F835" s="1"/>
      <c r="G835" s="1"/>
      <c r="H835" s="1"/>
      <c r="I835" s="1"/>
      <c r="J835" s="1"/>
      <c r="K835" s="1"/>
      <c r="L835" s="1"/>
    </row>
    <row r="836" spans="1:12" s="2" customFormat="1">
      <c r="A836" s="12"/>
      <c r="B836" s="16"/>
      <c r="C836" s="13"/>
      <c r="E836" s="3"/>
      <c r="F836" s="1"/>
      <c r="G836" s="1"/>
      <c r="H836" s="1"/>
      <c r="I836" s="1"/>
      <c r="J836" s="1"/>
      <c r="K836" s="1"/>
      <c r="L836" s="1"/>
    </row>
    <row r="837" spans="1:12" s="2" customFormat="1">
      <c r="A837" s="12"/>
      <c r="B837" s="16"/>
      <c r="C837" s="13"/>
      <c r="E837" s="3"/>
      <c r="F837" s="1"/>
      <c r="G837" s="1"/>
      <c r="H837" s="1"/>
      <c r="I837" s="1"/>
      <c r="J837" s="1"/>
      <c r="K837" s="1"/>
      <c r="L837" s="1"/>
    </row>
    <row r="838" spans="1:12" s="2" customFormat="1">
      <c r="A838" s="12"/>
      <c r="B838" s="16"/>
      <c r="C838" s="13"/>
      <c r="E838" s="3"/>
      <c r="F838" s="1"/>
      <c r="G838" s="1"/>
      <c r="H838" s="1"/>
      <c r="I838" s="1"/>
      <c r="J838" s="1"/>
      <c r="K838" s="1"/>
      <c r="L838" s="1"/>
    </row>
    <row r="839" spans="1:12" s="2" customFormat="1">
      <c r="A839" s="12"/>
      <c r="B839" s="16"/>
      <c r="C839" s="13"/>
      <c r="E839" s="3"/>
      <c r="F839" s="1"/>
      <c r="G839" s="1"/>
      <c r="H839" s="1"/>
      <c r="I839" s="1"/>
      <c r="J839" s="1"/>
      <c r="K839" s="1"/>
      <c r="L839" s="1"/>
    </row>
    <row r="840" spans="1:12" s="2" customFormat="1">
      <c r="A840" s="12"/>
      <c r="B840" s="16"/>
      <c r="C840" s="13"/>
      <c r="E840" s="3"/>
      <c r="F840" s="1"/>
      <c r="G840" s="1"/>
      <c r="H840" s="1"/>
      <c r="I840" s="1"/>
      <c r="J840" s="1"/>
      <c r="K840" s="1"/>
      <c r="L840" s="1"/>
    </row>
    <row r="841" spans="1:12" s="2" customFormat="1">
      <c r="A841" s="12"/>
      <c r="B841" s="16"/>
      <c r="C841" s="13"/>
      <c r="E841" s="3"/>
      <c r="F841" s="1"/>
      <c r="G841" s="1"/>
      <c r="H841" s="1"/>
      <c r="I841" s="1"/>
      <c r="J841" s="1"/>
      <c r="K841" s="1"/>
      <c r="L841" s="1"/>
    </row>
    <row r="842" spans="1:12" s="2" customFormat="1">
      <c r="A842" s="12"/>
      <c r="B842" s="16"/>
      <c r="C842" s="13"/>
      <c r="E842" s="3"/>
      <c r="F842" s="1"/>
      <c r="G842" s="1"/>
      <c r="H842" s="1"/>
      <c r="I842" s="1"/>
      <c r="J842" s="1"/>
      <c r="K842" s="1"/>
      <c r="L842" s="1"/>
    </row>
    <row r="843" spans="1:12" s="2" customFormat="1">
      <c r="A843" s="12"/>
      <c r="B843" s="16"/>
      <c r="C843" s="13"/>
      <c r="E843" s="3"/>
      <c r="F843" s="1"/>
      <c r="G843" s="1"/>
      <c r="H843" s="1"/>
      <c r="I843" s="1"/>
      <c r="J843" s="1"/>
      <c r="K843" s="1"/>
      <c r="L843" s="1"/>
    </row>
    <row r="844" spans="1:12" s="2" customFormat="1">
      <c r="A844" s="12"/>
      <c r="B844" s="16"/>
      <c r="C844" s="13"/>
      <c r="E844" s="3"/>
      <c r="F844" s="1"/>
      <c r="G844" s="1"/>
      <c r="H844" s="1"/>
      <c r="I844" s="1"/>
      <c r="J844" s="1"/>
      <c r="K844" s="1"/>
      <c r="L844" s="1"/>
    </row>
    <row r="845" spans="1:12" s="2" customFormat="1">
      <c r="A845" s="12"/>
      <c r="B845" s="16"/>
      <c r="C845" s="13"/>
      <c r="E845" s="3"/>
      <c r="F845" s="1"/>
      <c r="G845" s="1"/>
      <c r="H845" s="1"/>
      <c r="I845" s="1"/>
      <c r="J845" s="1"/>
      <c r="K845" s="1"/>
      <c r="L845" s="1"/>
    </row>
    <row r="846" spans="1:12" s="2" customFormat="1">
      <c r="A846" s="12"/>
      <c r="B846" s="16"/>
      <c r="C846" s="13"/>
      <c r="E846" s="3"/>
      <c r="F846" s="1"/>
      <c r="G846" s="1"/>
      <c r="H846" s="1"/>
      <c r="I846" s="1"/>
      <c r="J846" s="1"/>
      <c r="K846" s="1"/>
      <c r="L846" s="1"/>
    </row>
    <row r="847" spans="1:12" s="2" customFormat="1">
      <c r="A847" s="12"/>
      <c r="B847" s="16"/>
      <c r="C847" s="13"/>
      <c r="E847" s="3"/>
      <c r="F847" s="1"/>
      <c r="G847" s="1"/>
      <c r="H847" s="1"/>
      <c r="I847" s="1"/>
      <c r="J847" s="1"/>
      <c r="K847" s="1"/>
      <c r="L847" s="1"/>
    </row>
    <row r="848" spans="1:12" s="2" customFormat="1">
      <c r="A848" s="12"/>
      <c r="B848" s="16"/>
      <c r="C848" s="13"/>
      <c r="E848" s="3"/>
      <c r="F848" s="1"/>
      <c r="G848" s="1"/>
      <c r="H848" s="1"/>
      <c r="I848" s="1"/>
      <c r="J848" s="1"/>
      <c r="K848" s="1"/>
      <c r="L848" s="1"/>
    </row>
    <row r="849" spans="1:12" s="2" customFormat="1">
      <c r="A849" s="12"/>
      <c r="B849" s="16"/>
      <c r="C849" s="13"/>
      <c r="E849" s="3"/>
      <c r="F849" s="1"/>
      <c r="G849" s="1"/>
      <c r="H849" s="1"/>
      <c r="I849" s="1"/>
      <c r="J849" s="1"/>
      <c r="K849" s="1"/>
      <c r="L849" s="1"/>
    </row>
    <row r="850" spans="1:12" s="2" customFormat="1">
      <c r="A850" s="12"/>
      <c r="B850" s="16"/>
      <c r="C850" s="13"/>
      <c r="E850" s="3"/>
      <c r="F850" s="1"/>
      <c r="G850" s="1"/>
      <c r="H850" s="1"/>
      <c r="I850" s="1"/>
      <c r="J850" s="1"/>
      <c r="K850" s="1"/>
      <c r="L850" s="1"/>
    </row>
    <row r="851" spans="1:12" s="2" customFormat="1">
      <c r="A851" s="12"/>
      <c r="B851" s="16"/>
      <c r="C851" s="13"/>
      <c r="E851" s="3"/>
      <c r="F851" s="1"/>
      <c r="G851" s="1"/>
      <c r="H851" s="1"/>
      <c r="I851" s="1"/>
      <c r="J851" s="1"/>
      <c r="K851" s="1"/>
      <c r="L851" s="1"/>
    </row>
    <row r="852" spans="1:12" s="2" customFormat="1">
      <c r="A852" s="12"/>
      <c r="B852" s="16"/>
      <c r="C852" s="13"/>
      <c r="E852" s="3"/>
      <c r="F852" s="1"/>
      <c r="G852" s="1"/>
      <c r="H852" s="1"/>
      <c r="I852" s="1"/>
      <c r="J852" s="1"/>
      <c r="K852" s="1"/>
      <c r="L852" s="1"/>
    </row>
    <row r="853" spans="1:12" s="2" customFormat="1">
      <c r="A853" s="12"/>
      <c r="B853" s="16"/>
      <c r="C853" s="13"/>
      <c r="E853" s="3"/>
      <c r="F853" s="1"/>
      <c r="G853" s="1"/>
      <c r="H853" s="1"/>
      <c r="I853" s="1"/>
      <c r="J853" s="1"/>
      <c r="K853" s="1"/>
      <c r="L853" s="1"/>
    </row>
    <row r="854" spans="1:12" s="2" customFormat="1">
      <c r="A854" s="12"/>
      <c r="B854" s="16"/>
      <c r="C854" s="13"/>
      <c r="E854" s="3"/>
      <c r="F854" s="1"/>
      <c r="G854" s="1"/>
      <c r="H854" s="1"/>
      <c r="I854" s="1"/>
      <c r="J854" s="1"/>
      <c r="K854" s="1"/>
      <c r="L854" s="1"/>
    </row>
    <row r="855" spans="1:12" s="2" customFormat="1">
      <c r="A855" s="12"/>
      <c r="B855" s="16"/>
      <c r="C855" s="13"/>
      <c r="E855" s="3"/>
      <c r="F855" s="1"/>
      <c r="G855" s="1"/>
      <c r="H855" s="1"/>
      <c r="I855" s="1"/>
      <c r="J855" s="1"/>
      <c r="K855" s="1"/>
      <c r="L855" s="1"/>
    </row>
    <row r="856" spans="1:12" s="2" customFormat="1">
      <c r="A856" s="12"/>
      <c r="B856" s="16"/>
      <c r="C856" s="13"/>
      <c r="E856" s="3"/>
      <c r="F856" s="1"/>
      <c r="G856" s="1"/>
      <c r="H856" s="1"/>
      <c r="I856" s="1"/>
      <c r="J856" s="1"/>
      <c r="K856" s="1"/>
      <c r="L856" s="1"/>
    </row>
    <row r="857" spans="1:12" s="2" customFormat="1">
      <c r="A857" s="12"/>
      <c r="B857" s="16"/>
      <c r="C857" s="13"/>
      <c r="E857" s="3"/>
      <c r="F857" s="1"/>
      <c r="G857" s="1"/>
      <c r="H857" s="1"/>
      <c r="I857" s="1"/>
      <c r="J857" s="1"/>
      <c r="K857" s="1"/>
      <c r="L857" s="1"/>
    </row>
    <row r="858" spans="1:12" s="2" customFormat="1">
      <c r="A858" s="12"/>
      <c r="B858" s="16"/>
      <c r="C858" s="13"/>
      <c r="E858" s="3"/>
      <c r="F858" s="1"/>
      <c r="G858" s="1"/>
      <c r="H858" s="1"/>
      <c r="I858" s="1"/>
      <c r="J858" s="1"/>
      <c r="K858" s="1"/>
      <c r="L858" s="1"/>
    </row>
    <row r="859" spans="1:12" s="2" customFormat="1">
      <c r="A859" s="12"/>
      <c r="B859" s="16"/>
      <c r="C859" s="13"/>
      <c r="E859" s="3"/>
      <c r="F859" s="1"/>
      <c r="G859" s="1"/>
      <c r="H859" s="1"/>
      <c r="I859" s="1"/>
      <c r="J859" s="1"/>
      <c r="K859" s="1"/>
      <c r="L859" s="1"/>
    </row>
    <row r="860" spans="1:12" s="2" customFormat="1">
      <c r="A860" s="12"/>
      <c r="B860" s="16"/>
      <c r="C860" s="13"/>
      <c r="E860" s="3"/>
      <c r="F860" s="1"/>
      <c r="G860" s="1"/>
      <c r="H860" s="1"/>
      <c r="I860" s="1"/>
      <c r="J860" s="1"/>
      <c r="K860" s="1"/>
      <c r="L860" s="1"/>
    </row>
    <row r="861" spans="1:12" s="2" customFormat="1">
      <c r="A861" s="12"/>
      <c r="B861" s="16"/>
      <c r="C861" s="13"/>
      <c r="E861" s="3"/>
      <c r="F861" s="1"/>
      <c r="G861" s="1"/>
      <c r="H861" s="1"/>
      <c r="I861" s="1"/>
      <c r="J861" s="1"/>
      <c r="K861" s="1"/>
      <c r="L861" s="1"/>
    </row>
    <row r="862" spans="1:12" s="2" customFormat="1">
      <c r="A862" s="12"/>
      <c r="B862" s="16"/>
      <c r="C862" s="13"/>
      <c r="E862" s="3"/>
      <c r="F862" s="1"/>
      <c r="G862" s="1"/>
      <c r="H862" s="1"/>
      <c r="I862" s="1"/>
      <c r="J862" s="1"/>
      <c r="K862" s="1"/>
      <c r="L862" s="1"/>
    </row>
    <row r="863" spans="1:12" s="2" customFormat="1">
      <c r="A863" s="12"/>
      <c r="B863" s="16"/>
      <c r="C863" s="13"/>
      <c r="E863" s="3"/>
      <c r="F863" s="1"/>
      <c r="G863" s="1"/>
      <c r="H863" s="1"/>
      <c r="I863" s="1"/>
      <c r="J863" s="1"/>
      <c r="K863" s="1"/>
      <c r="L863" s="1"/>
    </row>
    <row r="864" spans="1:12" s="2" customFormat="1">
      <c r="A864" s="12"/>
      <c r="B864" s="16"/>
      <c r="C864" s="13"/>
      <c r="E864" s="3"/>
      <c r="F864" s="1"/>
      <c r="G864" s="1"/>
      <c r="H864" s="1"/>
      <c r="I864" s="1"/>
      <c r="J864" s="1"/>
      <c r="K864" s="1"/>
      <c r="L864" s="1"/>
    </row>
    <row r="865" spans="1:12" s="2" customFormat="1">
      <c r="A865" s="12"/>
      <c r="B865" s="16"/>
      <c r="C865" s="13"/>
      <c r="E865" s="3"/>
      <c r="F865" s="1"/>
      <c r="G865" s="1"/>
      <c r="H865" s="1"/>
      <c r="I865" s="1"/>
      <c r="J865" s="1"/>
      <c r="K865" s="1"/>
      <c r="L865" s="1"/>
    </row>
    <row r="866" spans="1:12" s="2" customFormat="1">
      <c r="A866" s="12"/>
      <c r="B866" s="16"/>
      <c r="C866" s="13"/>
      <c r="E866" s="3"/>
      <c r="F866" s="1"/>
      <c r="G866" s="1"/>
      <c r="H866" s="1"/>
      <c r="I866" s="1"/>
      <c r="J866" s="1"/>
      <c r="K866" s="1"/>
      <c r="L866" s="1"/>
    </row>
    <row r="867" spans="1:12" s="2" customFormat="1">
      <c r="A867" s="12"/>
      <c r="B867" s="16"/>
      <c r="C867" s="13"/>
      <c r="E867" s="3"/>
      <c r="F867" s="1"/>
      <c r="G867" s="1"/>
      <c r="H867" s="1"/>
      <c r="I867" s="1"/>
      <c r="J867" s="1"/>
      <c r="K867" s="1"/>
      <c r="L867" s="1"/>
    </row>
    <row r="868" spans="1:12" s="2" customFormat="1">
      <c r="A868" s="12"/>
      <c r="B868" s="16"/>
      <c r="C868" s="13"/>
      <c r="E868" s="3"/>
      <c r="F868" s="1"/>
      <c r="G868" s="1"/>
      <c r="H868" s="1"/>
      <c r="I868" s="1"/>
      <c r="J868" s="1"/>
      <c r="K868" s="1"/>
      <c r="L868" s="1"/>
    </row>
    <row r="869" spans="1:12" s="2" customFormat="1">
      <c r="A869" s="12"/>
      <c r="B869" s="16"/>
      <c r="C869" s="13"/>
      <c r="E869" s="3"/>
      <c r="F869" s="1"/>
      <c r="G869" s="1"/>
      <c r="H869" s="1"/>
      <c r="I869" s="1"/>
      <c r="J869" s="1"/>
      <c r="K869" s="1"/>
      <c r="L869" s="1"/>
    </row>
    <row r="870" spans="1:12" s="2" customFormat="1">
      <c r="A870" s="12"/>
      <c r="B870" s="16"/>
      <c r="C870" s="13"/>
      <c r="E870" s="3"/>
      <c r="F870" s="1"/>
      <c r="G870" s="1"/>
      <c r="H870" s="1"/>
      <c r="I870" s="1"/>
      <c r="J870" s="1"/>
      <c r="K870" s="1"/>
      <c r="L870" s="1"/>
    </row>
    <row r="871" spans="1:12" s="2" customFormat="1">
      <c r="A871" s="12"/>
      <c r="B871" s="16"/>
      <c r="C871" s="13"/>
      <c r="E871" s="3"/>
      <c r="F871" s="1"/>
      <c r="G871" s="1"/>
      <c r="H871" s="1"/>
      <c r="I871" s="1"/>
      <c r="J871" s="1"/>
      <c r="K871" s="1"/>
      <c r="L871" s="1"/>
    </row>
    <row r="872" spans="1:12" s="2" customFormat="1">
      <c r="A872" s="12"/>
      <c r="B872" s="16"/>
      <c r="C872" s="13"/>
      <c r="E872" s="3"/>
      <c r="F872" s="1"/>
      <c r="G872" s="1"/>
      <c r="H872" s="1"/>
      <c r="I872" s="1"/>
      <c r="J872" s="1"/>
      <c r="K872" s="1"/>
      <c r="L872" s="1"/>
    </row>
    <row r="873" spans="1:12" s="2" customFormat="1">
      <c r="A873" s="12"/>
      <c r="B873" s="16"/>
      <c r="C873" s="13"/>
      <c r="E873" s="3"/>
      <c r="F873" s="1"/>
      <c r="G873" s="1"/>
      <c r="H873" s="1"/>
      <c r="I873" s="1"/>
      <c r="J873" s="1"/>
      <c r="K873" s="1"/>
      <c r="L873" s="1"/>
    </row>
    <row r="874" spans="1:12" s="2" customFormat="1">
      <c r="A874" s="12"/>
      <c r="B874" s="16"/>
      <c r="C874" s="13"/>
      <c r="E874" s="3"/>
      <c r="F874" s="1"/>
      <c r="G874" s="1"/>
      <c r="H874" s="1"/>
      <c r="I874" s="1"/>
      <c r="J874" s="1"/>
      <c r="K874" s="1"/>
      <c r="L874" s="1"/>
    </row>
    <row r="875" spans="1:12" s="2" customFormat="1">
      <c r="A875" s="12"/>
      <c r="B875" s="16"/>
      <c r="C875" s="13"/>
      <c r="E875" s="3"/>
      <c r="F875" s="1"/>
      <c r="G875" s="1"/>
      <c r="H875" s="1"/>
      <c r="I875" s="1"/>
      <c r="J875" s="1"/>
      <c r="K875" s="1"/>
      <c r="L875" s="1"/>
    </row>
    <row r="876" spans="1:12" s="2" customFormat="1">
      <c r="A876" s="12"/>
      <c r="B876" s="16"/>
      <c r="C876" s="13"/>
      <c r="E876" s="3"/>
      <c r="F876" s="1"/>
      <c r="G876" s="1"/>
      <c r="H876" s="1"/>
      <c r="I876" s="1"/>
      <c r="J876" s="1"/>
      <c r="K876" s="1"/>
      <c r="L876" s="1"/>
    </row>
    <row r="877" spans="1:12" s="2" customFormat="1">
      <c r="A877" s="12"/>
      <c r="B877" s="16"/>
      <c r="C877" s="13"/>
      <c r="E877" s="3"/>
      <c r="F877" s="1"/>
      <c r="G877" s="1"/>
      <c r="H877" s="1"/>
      <c r="I877" s="1"/>
      <c r="J877" s="1"/>
      <c r="K877" s="1"/>
      <c r="L877" s="1"/>
    </row>
    <row r="878" spans="1:12" s="2" customFormat="1">
      <c r="A878" s="12"/>
      <c r="B878" s="16"/>
      <c r="C878" s="13"/>
      <c r="E878" s="3"/>
      <c r="F878" s="1"/>
      <c r="G878" s="1"/>
      <c r="H878" s="1"/>
      <c r="I878" s="1"/>
      <c r="J878" s="1"/>
      <c r="K878" s="1"/>
      <c r="L878" s="1"/>
    </row>
    <row r="879" spans="1:12" s="2" customFormat="1">
      <c r="A879" s="12"/>
      <c r="B879" s="16"/>
      <c r="C879" s="13"/>
      <c r="E879" s="3"/>
      <c r="F879" s="1"/>
      <c r="G879" s="1"/>
      <c r="H879" s="1"/>
      <c r="I879" s="1"/>
      <c r="J879" s="1"/>
      <c r="K879" s="1"/>
      <c r="L879" s="1"/>
    </row>
    <row r="880" spans="1:12" s="2" customFormat="1">
      <c r="A880" s="12"/>
      <c r="B880" s="16"/>
      <c r="C880" s="13"/>
      <c r="E880" s="3"/>
      <c r="F880" s="1"/>
      <c r="G880" s="1"/>
      <c r="H880" s="1"/>
      <c r="I880" s="1"/>
      <c r="J880" s="1"/>
      <c r="K880" s="1"/>
      <c r="L880" s="1"/>
    </row>
    <row r="881" spans="1:12" s="2" customFormat="1">
      <c r="A881" s="12"/>
      <c r="B881" s="16"/>
      <c r="C881" s="13"/>
      <c r="E881" s="3"/>
      <c r="F881" s="1"/>
      <c r="G881" s="1"/>
      <c r="H881" s="1"/>
      <c r="I881" s="1"/>
      <c r="J881" s="1"/>
      <c r="K881" s="1"/>
      <c r="L881" s="1"/>
    </row>
    <row r="882" spans="1:12" s="2" customFormat="1">
      <c r="A882" s="12"/>
      <c r="B882" s="16"/>
      <c r="C882" s="13"/>
      <c r="E882" s="3"/>
      <c r="F882" s="1"/>
      <c r="G882" s="1"/>
      <c r="H882" s="1"/>
      <c r="I882" s="1"/>
      <c r="J882" s="1"/>
      <c r="K882" s="1"/>
      <c r="L882" s="1"/>
    </row>
    <row r="883" spans="1:12" s="2" customFormat="1">
      <c r="A883" s="12"/>
      <c r="B883" s="16"/>
      <c r="C883" s="13"/>
      <c r="E883" s="3"/>
      <c r="F883" s="1"/>
      <c r="G883" s="1"/>
      <c r="H883" s="1"/>
      <c r="I883" s="1"/>
      <c r="J883" s="1"/>
      <c r="K883" s="1"/>
      <c r="L883" s="1"/>
    </row>
    <row r="884" spans="1:12" s="2" customFormat="1">
      <c r="A884" s="12"/>
      <c r="B884" s="16"/>
      <c r="C884" s="13"/>
      <c r="E884" s="3"/>
      <c r="F884" s="1"/>
      <c r="G884" s="1"/>
      <c r="H884" s="1"/>
      <c r="I884" s="1"/>
      <c r="J884" s="1"/>
      <c r="K884" s="1"/>
      <c r="L884" s="1"/>
    </row>
    <row r="885" spans="1:12" s="2" customFormat="1">
      <c r="A885" s="12"/>
      <c r="B885" s="16"/>
      <c r="C885" s="13"/>
      <c r="E885" s="3"/>
      <c r="F885" s="1"/>
      <c r="G885" s="1"/>
      <c r="H885" s="1"/>
      <c r="I885" s="1"/>
      <c r="J885" s="1"/>
      <c r="K885" s="1"/>
      <c r="L885" s="1"/>
    </row>
    <row r="886" spans="1:12" s="2" customFormat="1">
      <c r="A886" s="12"/>
      <c r="B886" s="16"/>
      <c r="C886" s="13"/>
      <c r="E886" s="3"/>
      <c r="F886" s="1"/>
      <c r="G886" s="1"/>
      <c r="H886" s="1"/>
      <c r="I886" s="1"/>
      <c r="J886" s="1"/>
      <c r="K886" s="1"/>
      <c r="L886" s="1"/>
    </row>
    <row r="887" spans="1:12" s="2" customFormat="1">
      <c r="A887" s="12"/>
      <c r="B887" s="16"/>
      <c r="C887" s="13"/>
      <c r="E887" s="3"/>
      <c r="F887" s="1"/>
      <c r="G887" s="1"/>
      <c r="H887" s="1"/>
      <c r="I887" s="1"/>
      <c r="J887" s="1"/>
      <c r="K887" s="1"/>
      <c r="L887" s="1"/>
    </row>
    <row r="888" spans="1:12" s="2" customFormat="1">
      <c r="A888" s="12"/>
      <c r="B888" s="16"/>
      <c r="C888" s="13"/>
      <c r="E888" s="3"/>
      <c r="F888" s="1"/>
      <c r="G888" s="1"/>
      <c r="H888" s="1"/>
      <c r="I888" s="1"/>
      <c r="J888" s="1"/>
      <c r="K888" s="1"/>
      <c r="L888" s="1"/>
    </row>
    <row r="889" spans="1:12" s="2" customFormat="1">
      <c r="A889" s="12"/>
      <c r="B889" s="16"/>
      <c r="C889" s="13"/>
      <c r="E889" s="3"/>
      <c r="F889" s="1"/>
      <c r="G889" s="1"/>
      <c r="H889" s="1"/>
      <c r="I889" s="1"/>
      <c r="J889" s="1"/>
      <c r="K889" s="1"/>
      <c r="L889" s="1"/>
    </row>
    <row r="890" spans="1:12" s="2" customFormat="1">
      <c r="A890" s="12"/>
      <c r="B890" s="16"/>
      <c r="C890" s="13"/>
      <c r="E890" s="3"/>
      <c r="F890" s="1"/>
      <c r="G890" s="1"/>
      <c r="H890" s="1"/>
      <c r="I890" s="1"/>
      <c r="J890" s="1"/>
      <c r="K890" s="1"/>
      <c r="L890" s="1"/>
    </row>
    <row r="891" spans="1:12" s="2" customFormat="1">
      <c r="A891" s="12"/>
      <c r="B891" s="16"/>
      <c r="C891" s="13"/>
      <c r="E891" s="3"/>
      <c r="F891" s="1"/>
      <c r="G891" s="1"/>
      <c r="H891" s="1"/>
      <c r="I891" s="1"/>
      <c r="J891" s="1"/>
      <c r="K891" s="1"/>
      <c r="L891" s="1"/>
    </row>
    <row r="892" spans="1:12" s="2" customFormat="1">
      <c r="A892" s="12"/>
      <c r="B892" s="16"/>
      <c r="C892" s="13"/>
      <c r="E892" s="3"/>
      <c r="F892" s="1"/>
      <c r="G892" s="1"/>
      <c r="H892" s="1"/>
      <c r="I892" s="1"/>
      <c r="J892" s="1"/>
      <c r="K892" s="1"/>
      <c r="L892" s="1"/>
    </row>
    <row r="893" spans="1:12" s="2" customFormat="1">
      <c r="A893" s="12"/>
      <c r="B893" s="16"/>
      <c r="C893" s="13"/>
      <c r="E893" s="3"/>
      <c r="F893" s="1"/>
      <c r="G893" s="1"/>
      <c r="H893" s="1"/>
      <c r="I893" s="1"/>
      <c r="J893" s="1"/>
      <c r="K893" s="1"/>
      <c r="L893" s="1"/>
    </row>
    <row r="894" spans="1:12" s="2" customFormat="1">
      <c r="A894" s="12"/>
      <c r="B894" s="16"/>
      <c r="C894" s="13"/>
      <c r="E894" s="3"/>
      <c r="F894" s="1"/>
      <c r="G894" s="1"/>
      <c r="H894" s="1"/>
      <c r="I894" s="1"/>
      <c r="J894" s="1"/>
      <c r="K894" s="1"/>
      <c r="L894" s="1"/>
    </row>
    <row r="895" spans="1:12" s="2" customFormat="1">
      <c r="A895" s="12"/>
      <c r="B895" s="16"/>
      <c r="C895" s="13"/>
      <c r="E895" s="3"/>
      <c r="F895" s="1"/>
      <c r="G895" s="1"/>
      <c r="H895" s="1"/>
      <c r="I895" s="1"/>
      <c r="J895" s="1"/>
      <c r="K895" s="1"/>
      <c r="L895" s="1"/>
    </row>
    <row r="896" spans="1:12" s="2" customFormat="1">
      <c r="A896" s="12"/>
      <c r="B896" s="16"/>
      <c r="C896" s="13"/>
      <c r="E896" s="3"/>
      <c r="F896" s="1"/>
      <c r="G896" s="1"/>
      <c r="H896" s="1"/>
      <c r="I896" s="1"/>
      <c r="J896" s="1"/>
      <c r="K896" s="1"/>
      <c r="L896" s="1"/>
    </row>
    <row r="897" spans="1:12" s="2" customFormat="1">
      <c r="A897" s="12"/>
      <c r="B897" s="16"/>
      <c r="C897" s="13"/>
      <c r="E897" s="3"/>
      <c r="F897" s="1"/>
      <c r="G897" s="1"/>
      <c r="H897" s="1"/>
      <c r="I897" s="1"/>
      <c r="J897" s="1"/>
      <c r="K897" s="1"/>
      <c r="L897" s="1"/>
    </row>
    <row r="898" spans="1:12" s="2" customFormat="1">
      <c r="A898" s="12"/>
      <c r="B898" s="16"/>
      <c r="C898" s="13"/>
      <c r="E898" s="3"/>
      <c r="F898" s="1"/>
      <c r="G898" s="1"/>
      <c r="H898" s="1"/>
      <c r="I898" s="1"/>
      <c r="J898" s="1"/>
      <c r="K898" s="1"/>
      <c r="L898" s="1"/>
    </row>
    <row r="899" spans="1:12" s="2" customFormat="1">
      <c r="A899" s="12"/>
      <c r="B899" s="16"/>
      <c r="C899" s="13"/>
      <c r="E899" s="3"/>
      <c r="F899" s="1"/>
      <c r="G899" s="1"/>
      <c r="H899" s="1"/>
      <c r="I899" s="1"/>
      <c r="J899" s="1"/>
      <c r="K899" s="1"/>
      <c r="L899" s="1"/>
    </row>
    <row r="900" spans="1:12" s="2" customFormat="1">
      <c r="A900" s="12"/>
      <c r="B900" s="16"/>
      <c r="C900" s="13"/>
      <c r="E900" s="3"/>
      <c r="F900" s="1"/>
      <c r="G900" s="1"/>
      <c r="H900" s="1"/>
      <c r="I900" s="1"/>
      <c r="J900" s="1"/>
      <c r="K900" s="1"/>
      <c r="L900" s="1"/>
    </row>
    <row r="901" spans="1:12" s="2" customFormat="1">
      <c r="A901" s="12"/>
      <c r="B901" s="16"/>
      <c r="C901" s="13"/>
      <c r="E901" s="3"/>
      <c r="F901" s="1"/>
      <c r="G901" s="1"/>
      <c r="H901" s="1"/>
      <c r="I901" s="1"/>
      <c r="J901" s="1"/>
      <c r="K901" s="1"/>
      <c r="L901" s="1"/>
    </row>
    <row r="902" spans="1:12" s="2" customFormat="1">
      <c r="A902" s="12"/>
      <c r="B902" s="16"/>
      <c r="C902" s="13"/>
      <c r="E902" s="3"/>
      <c r="F902" s="1"/>
      <c r="G902" s="1"/>
      <c r="H902" s="1"/>
      <c r="I902" s="1"/>
      <c r="J902" s="1"/>
      <c r="K902" s="1"/>
      <c r="L902" s="1"/>
    </row>
    <row r="903" spans="1:12" s="2" customFormat="1">
      <c r="A903" s="12"/>
      <c r="B903" s="16"/>
      <c r="C903" s="13"/>
      <c r="E903" s="3"/>
      <c r="F903" s="1"/>
      <c r="G903" s="1"/>
      <c r="H903" s="1"/>
      <c r="I903" s="1"/>
      <c r="J903" s="1"/>
      <c r="K903" s="1"/>
      <c r="L903" s="1"/>
    </row>
    <row r="904" spans="1:12" s="2" customFormat="1">
      <c r="A904" s="12"/>
      <c r="B904" s="16"/>
      <c r="C904" s="13"/>
      <c r="E904" s="3"/>
      <c r="F904" s="1"/>
      <c r="G904" s="1"/>
      <c r="H904" s="1"/>
      <c r="I904" s="1"/>
      <c r="J904" s="1"/>
      <c r="K904" s="1"/>
      <c r="L904" s="1"/>
    </row>
    <row r="905" spans="1:12" s="2" customFormat="1">
      <c r="A905" s="12"/>
      <c r="B905" s="16"/>
      <c r="C905" s="13"/>
      <c r="E905" s="3"/>
      <c r="F905" s="1"/>
      <c r="G905" s="1"/>
      <c r="H905" s="1"/>
      <c r="I905" s="1"/>
      <c r="J905" s="1"/>
      <c r="K905" s="1"/>
      <c r="L905" s="1"/>
    </row>
    <row r="906" spans="1:12" s="2" customFormat="1">
      <c r="A906" s="12"/>
      <c r="B906" s="16"/>
      <c r="C906" s="13"/>
      <c r="E906" s="3"/>
      <c r="F906" s="1"/>
      <c r="G906" s="1"/>
      <c r="H906" s="1"/>
      <c r="I906" s="1"/>
      <c r="J906" s="1"/>
      <c r="K906" s="1"/>
      <c r="L906" s="1"/>
    </row>
    <row r="907" spans="1:12" s="2" customFormat="1">
      <c r="A907" s="12"/>
      <c r="B907" s="16"/>
      <c r="C907" s="13"/>
      <c r="E907" s="3"/>
      <c r="F907" s="1"/>
      <c r="G907" s="1"/>
      <c r="H907" s="1"/>
      <c r="I907" s="1"/>
      <c r="J907" s="1"/>
      <c r="K907" s="1"/>
      <c r="L907" s="1"/>
    </row>
    <row r="908" spans="1:12" s="2" customFormat="1">
      <c r="A908" s="12"/>
      <c r="B908" s="16"/>
      <c r="C908" s="13"/>
      <c r="E908" s="3"/>
      <c r="F908" s="1"/>
      <c r="G908" s="1"/>
      <c r="H908" s="1"/>
      <c r="I908" s="1"/>
      <c r="J908" s="1"/>
      <c r="K908" s="1"/>
      <c r="L908" s="1"/>
    </row>
    <row r="909" spans="1:12" s="2" customFormat="1">
      <c r="A909" s="12"/>
      <c r="B909" s="16"/>
      <c r="C909" s="13"/>
      <c r="E909" s="3"/>
      <c r="F909" s="1"/>
      <c r="G909" s="1"/>
      <c r="H909" s="1"/>
      <c r="I909" s="1"/>
      <c r="J909" s="1"/>
      <c r="K909" s="1"/>
      <c r="L909" s="1"/>
    </row>
    <row r="910" spans="1:12" s="2" customFormat="1">
      <c r="A910" s="12"/>
      <c r="B910" s="16"/>
      <c r="C910" s="13"/>
      <c r="E910" s="3"/>
      <c r="F910" s="1"/>
      <c r="G910" s="1"/>
      <c r="H910" s="1"/>
      <c r="I910" s="1"/>
      <c r="J910" s="1"/>
      <c r="K910" s="1"/>
      <c r="L910" s="1"/>
    </row>
    <row r="911" spans="1:12" s="2" customFormat="1">
      <c r="A911" s="12"/>
      <c r="B911" s="16"/>
      <c r="C911" s="13"/>
      <c r="E911" s="3"/>
      <c r="F911" s="1"/>
      <c r="G911" s="1"/>
      <c r="H911" s="1"/>
      <c r="I911" s="1"/>
      <c r="J911" s="1"/>
      <c r="K911" s="1"/>
      <c r="L911" s="1"/>
    </row>
    <row r="912" spans="1:12" s="2" customFormat="1">
      <c r="A912" s="12"/>
      <c r="B912" s="16"/>
      <c r="C912" s="13"/>
      <c r="E912" s="3"/>
      <c r="F912" s="1"/>
      <c r="G912" s="1"/>
      <c r="H912" s="1"/>
      <c r="I912" s="1"/>
      <c r="J912" s="1"/>
      <c r="K912" s="1"/>
      <c r="L912" s="1"/>
    </row>
    <row r="913" spans="1:12" s="2" customFormat="1">
      <c r="A913" s="12"/>
      <c r="B913" s="16"/>
      <c r="C913" s="13"/>
      <c r="E913" s="3"/>
      <c r="F913" s="1"/>
      <c r="G913" s="1"/>
      <c r="H913" s="1"/>
      <c r="I913" s="1"/>
      <c r="J913" s="1"/>
      <c r="K913" s="1"/>
      <c r="L913" s="1"/>
    </row>
    <row r="914" spans="1:12" s="2" customFormat="1">
      <c r="A914" s="12"/>
      <c r="B914" s="16"/>
      <c r="C914" s="13"/>
      <c r="E914" s="3"/>
      <c r="F914" s="1"/>
      <c r="G914" s="1"/>
      <c r="H914" s="1"/>
      <c r="I914" s="1"/>
      <c r="J914" s="1"/>
      <c r="K914" s="1"/>
      <c r="L914" s="1"/>
    </row>
    <row r="915" spans="1:12" s="2" customFormat="1">
      <c r="A915" s="12"/>
      <c r="B915" s="16"/>
      <c r="C915" s="13"/>
      <c r="E915" s="3"/>
      <c r="F915" s="1"/>
      <c r="G915" s="1"/>
      <c r="H915" s="1"/>
      <c r="I915" s="1"/>
      <c r="J915" s="1"/>
      <c r="K915" s="1"/>
      <c r="L915" s="1"/>
    </row>
    <row r="916" spans="1:12" s="2" customFormat="1">
      <c r="A916" s="12"/>
      <c r="B916" s="16"/>
      <c r="C916" s="13"/>
      <c r="E916" s="3"/>
      <c r="F916" s="1"/>
      <c r="G916" s="1"/>
      <c r="H916" s="1"/>
      <c r="I916" s="1"/>
      <c r="J916" s="1"/>
      <c r="K916" s="1"/>
      <c r="L916" s="1"/>
    </row>
    <row r="917" spans="1:12" s="2" customFormat="1">
      <c r="A917" s="12"/>
      <c r="B917" s="16"/>
      <c r="C917" s="13"/>
      <c r="E917" s="3"/>
      <c r="F917" s="1"/>
      <c r="G917" s="1"/>
      <c r="H917" s="1"/>
      <c r="I917" s="1"/>
      <c r="J917" s="1"/>
      <c r="K917" s="1"/>
      <c r="L917" s="1"/>
    </row>
    <row r="918" spans="1:12" s="2" customFormat="1">
      <c r="A918" s="12"/>
      <c r="B918" s="16"/>
      <c r="C918" s="13"/>
      <c r="E918" s="3"/>
      <c r="F918" s="1"/>
      <c r="G918" s="1"/>
      <c r="H918" s="1"/>
      <c r="I918" s="1"/>
      <c r="J918" s="1"/>
      <c r="K918" s="1"/>
      <c r="L918" s="1"/>
    </row>
    <row r="919" spans="1:12" s="2" customFormat="1">
      <c r="A919" s="12"/>
      <c r="B919" s="16"/>
      <c r="C919" s="13"/>
      <c r="E919" s="3"/>
      <c r="F919" s="1"/>
      <c r="G919" s="1"/>
      <c r="H919" s="1"/>
      <c r="I919" s="1"/>
      <c r="J919" s="1"/>
      <c r="K919" s="1"/>
      <c r="L919" s="1"/>
    </row>
    <row r="920" spans="1:12" s="2" customFormat="1">
      <c r="A920" s="12"/>
      <c r="B920" s="16"/>
      <c r="C920" s="13"/>
      <c r="E920" s="3"/>
      <c r="F920" s="1"/>
      <c r="G920" s="1"/>
      <c r="H920" s="1"/>
      <c r="I920" s="1"/>
      <c r="J920" s="1"/>
      <c r="K920" s="1"/>
      <c r="L920" s="1"/>
    </row>
    <row r="921" spans="1:12" s="2" customFormat="1">
      <c r="A921" s="12"/>
      <c r="B921" s="16"/>
      <c r="C921" s="13"/>
      <c r="E921" s="3"/>
      <c r="F921" s="1"/>
      <c r="G921" s="1"/>
      <c r="H921" s="1"/>
      <c r="I921" s="1"/>
      <c r="J921" s="1"/>
      <c r="K921" s="1"/>
      <c r="L921" s="1"/>
    </row>
    <row r="922" spans="1:12" s="2" customFormat="1">
      <c r="A922" s="12"/>
      <c r="B922" s="16"/>
      <c r="C922" s="13"/>
      <c r="E922" s="3"/>
      <c r="F922" s="1"/>
      <c r="G922" s="1"/>
      <c r="H922" s="1"/>
      <c r="I922" s="1"/>
      <c r="J922" s="1"/>
      <c r="K922" s="1"/>
      <c r="L922" s="1"/>
    </row>
    <row r="923" spans="1:12" s="2" customFormat="1">
      <c r="A923" s="12"/>
      <c r="B923" s="16"/>
      <c r="C923" s="13"/>
      <c r="E923" s="3"/>
      <c r="F923" s="1"/>
      <c r="G923" s="1"/>
      <c r="H923" s="1"/>
      <c r="I923" s="1"/>
      <c r="J923" s="1"/>
      <c r="K923" s="1"/>
      <c r="L923" s="1"/>
    </row>
    <row r="924" spans="1:12" s="2" customFormat="1">
      <c r="A924" s="12"/>
      <c r="B924" s="16"/>
      <c r="C924" s="13"/>
      <c r="E924" s="3"/>
      <c r="F924" s="1"/>
      <c r="G924" s="1"/>
      <c r="H924" s="1"/>
      <c r="I924" s="1"/>
      <c r="J924" s="1"/>
      <c r="K924" s="1"/>
      <c r="L924" s="1"/>
    </row>
    <row r="925" spans="1:12" s="2" customFormat="1">
      <c r="A925" s="12"/>
      <c r="B925" s="16"/>
      <c r="C925" s="13"/>
      <c r="E925" s="3"/>
      <c r="F925" s="1"/>
      <c r="G925" s="1"/>
      <c r="H925" s="1"/>
      <c r="I925" s="1"/>
      <c r="J925" s="1"/>
      <c r="K925" s="1"/>
      <c r="L925" s="1"/>
    </row>
    <row r="926" spans="1:12" s="2" customFormat="1">
      <c r="A926" s="12"/>
      <c r="B926" s="16"/>
      <c r="C926" s="13"/>
      <c r="E926" s="3"/>
      <c r="F926" s="1"/>
      <c r="G926" s="1"/>
      <c r="H926" s="1"/>
      <c r="I926" s="1"/>
      <c r="J926" s="1"/>
      <c r="K926" s="1"/>
      <c r="L926" s="1"/>
    </row>
    <row r="927" spans="1:12" s="2" customFormat="1">
      <c r="A927" s="12"/>
      <c r="B927" s="16"/>
      <c r="C927" s="13"/>
      <c r="E927" s="3"/>
      <c r="F927" s="1"/>
      <c r="G927" s="1"/>
      <c r="H927" s="1"/>
      <c r="I927" s="1"/>
      <c r="J927" s="1"/>
      <c r="K927" s="1"/>
      <c r="L927" s="1"/>
    </row>
    <row r="928" spans="1:12" s="2" customFormat="1">
      <c r="A928" s="12"/>
      <c r="B928" s="16"/>
      <c r="C928" s="13"/>
      <c r="E928" s="3"/>
      <c r="F928" s="1"/>
      <c r="G928" s="1"/>
      <c r="H928" s="1"/>
      <c r="I928" s="1"/>
      <c r="J928" s="1"/>
      <c r="K928" s="1"/>
      <c r="L928" s="1"/>
    </row>
    <row r="929" spans="1:12" s="2" customFormat="1">
      <c r="A929" s="12"/>
      <c r="B929" s="16"/>
      <c r="C929" s="13"/>
      <c r="E929" s="3"/>
      <c r="F929" s="1"/>
      <c r="G929" s="1"/>
      <c r="H929" s="1"/>
      <c r="I929" s="1"/>
      <c r="J929" s="1"/>
      <c r="K929" s="1"/>
      <c r="L929" s="1"/>
    </row>
    <row r="930" spans="1:12" s="2" customFormat="1">
      <c r="A930" s="12"/>
      <c r="B930" s="16"/>
      <c r="C930" s="13"/>
      <c r="E930" s="3"/>
      <c r="F930" s="1"/>
      <c r="G930" s="1"/>
      <c r="H930" s="1"/>
      <c r="I930" s="1"/>
      <c r="J930" s="1"/>
      <c r="K930" s="1"/>
      <c r="L930" s="1"/>
    </row>
    <row r="931" spans="1:12" s="2" customFormat="1">
      <c r="A931" s="12"/>
      <c r="B931" s="16"/>
      <c r="C931" s="13"/>
      <c r="E931" s="3"/>
      <c r="F931" s="1"/>
      <c r="G931" s="1"/>
      <c r="H931" s="1"/>
      <c r="I931" s="1"/>
      <c r="J931" s="1"/>
      <c r="K931" s="1"/>
      <c r="L931" s="1"/>
    </row>
    <row r="932" spans="1:12" s="2" customFormat="1">
      <c r="A932" s="12"/>
      <c r="B932" s="16"/>
      <c r="C932" s="13"/>
      <c r="E932" s="3"/>
      <c r="F932" s="1"/>
      <c r="G932" s="1"/>
      <c r="H932" s="1"/>
      <c r="I932" s="1"/>
      <c r="J932" s="1"/>
      <c r="K932" s="1"/>
      <c r="L932" s="1"/>
    </row>
    <row r="933" spans="1:12" s="2" customFormat="1">
      <c r="A933" s="12"/>
      <c r="B933" s="16"/>
      <c r="C933" s="13"/>
      <c r="E933" s="3"/>
      <c r="F933" s="1"/>
      <c r="G933" s="1"/>
      <c r="H933" s="1"/>
      <c r="I933" s="1"/>
      <c r="J933" s="1"/>
      <c r="K933" s="1"/>
      <c r="L933" s="1"/>
    </row>
    <row r="934" spans="1:12" s="2" customFormat="1">
      <c r="A934" s="12"/>
      <c r="B934" s="16"/>
      <c r="C934" s="13"/>
      <c r="E934" s="3"/>
      <c r="F934" s="1"/>
      <c r="G934" s="1"/>
      <c r="H934" s="1"/>
      <c r="I934" s="1"/>
      <c r="J934" s="1"/>
      <c r="K934" s="1"/>
      <c r="L934" s="1"/>
    </row>
    <row r="935" spans="1:12" s="2" customFormat="1">
      <c r="A935" s="12"/>
      <c r="B935" s="16"/>
      <c r="C935" s="13"/>
      <c r="E935" s="3"/>
      <c r="F935" s="1"/>
      <c r="G935" s="1"/>
      <c r="H935" s="1"/>
      <c r="I935" s="1"/>
      <c r="J935" s="1"/>
      <c r="K935" s="1"/>
      <c r="L935" s="1"/>
    </row>
    <row r="936" spans="1:12" s="2" customFormat="1">
      <c r="A936" s="12"/>
      <c r="B936" s="16"/>
      <c r="C936" s="13"/>
      <c r="E936" s="3"/>
      <c r="F936" s="1"/>
      <c r="G936" s="1"/>
      <c r="H936" s="1"/>
      <c r="I936" s="1"/>
      <c r="J936" s="1"/>
      <c r="K936" s="1"/>
      <c r="L936" s="1"/>
    </row>
    <row r="937" spans="1:12" s="2" customFormat="1">
      <c r="A937" s="12"/>
      <c r="B937" s="16"/>
      <c r="C937" s="13"/>
      <c r="E937" s="3"/>
      <c r="F937" s="1"/>
      <c r="G937" s="1"/>
      <c r="H937" s="1"/>
      <c r="I937" s="1"/>
      <c r="J937" s="1"/>
      <c r="K937" s="1"/>
      <c r="L937" s="1"/>
    </row>
    <row r="938" spans="1:12" s="2" customFormat="1">
      <c r="A938" s="12"/>
      <c r="B938" s="16"/>
      <c r="C938" s="13"/>
      <c r="E938" s="3"/>
      <c r="F938" s="1"/>
      <c r="G938" s="1"/>
      <c r="H938" s="1"/>
      <c r="I938" s="1"/>
      <c r="J938" s="1"/>
      <c r="K938" s="1"/>
      <c r="L938" s="1"/>
    </row>
    <row r="939" spans="1:12" s="2" customFormat="1">
      <c r="A939" s="12"/>
      <c r="B939" s="16"/>
      <c r="C939" s="13"/>
      <c r="E939" s="3"/>
      <c r="F939" s="1"/>
      <c r="G939" s="1"/>
      <c r="H939" s="1"/>
      <c r="I939" s="1"/>
      <c r="J939" s="1"/>
      <c r="K939" s="1"/>
      <c r="L939" s="1"/>
    </row>
    <row r="940" spans="1:12" s="2" customFormat="1">
      <c r="A940" s="12"/>
      <c r="B940" s="16"/>
      <c r="C940" s="13"/>
      <c r="E940" s="3"/>
      <c r="F940" s="1"/>
      <c r="G940" s="1"/>
      <c r="H940" s="1"/>
      <c r="I940" s="1"/>
      <c r="J940" s="1"/>
      <c r="K940" s="1"/>
      <c r="L940" s="1"/>
    </row>
    <row r="941" spans="1:12" s="2" customFormat="1">
      <c r="A941" s="12"/>
      <c r="B941" s="16"/>
      <c r="C941" s="13"/>
      <c r="E941" s="3"/>
      <c r="F941" s="1"/>
      <c r="G941" s="1"/>
      <c r="H941" s="1"/>
      <c r="I941" s="1"/>
      <c r="J941" s="1"/>
      <c r="K941" s="1"/>
      <c r="L941" s="1"/>
    </row>
    <row r="942" spans="1:12" s="2" customFormat="1">
      <c r="A942" s="12"/>
      <c r="B942" s="16"/>
      <c r="C942" s="13"/>
      <c r="E942" s="3"/>
      <c r="F942" s="1"/>
      <c r="G942" s="1"/>
      <c r="H942" s="1"/>
      <c r="I942" s="1"/>
      <c r="J942" s="1"/>
      <c r="K942" s="1"/>
      <c r="L942" s="1"/>
    </row>
    <row r="943" spans="1:12" s="2" customFormat="1">
      <c r="A943" s="12"/>
      <c r="B943" s="16"/>
      <c r="C943" s="13"/>
      <c r="E943" s="3"/>
      <c r="F943" s="1"/>
      <c r="G943" s="1"/>
      <c r="H943" s="1"/>
      <c r="I943" s="1"/>
      <c r="J943" s="1"/>
      <c r="K943" s="1"/>
      <c r="L943" s="1"/>
    </row>
    <row r="944" spans="1:12" s="2" customFormat="1">
      <c r="A944" s="12"/>
      <c r="B944" s="16"/>
      <c r="C944" s="13"/>
      <c r="E944" s="3"/>
      <c r="F944" s="1"/>
      <c r="G944" s="1"/>
      <c r="H944" s="1"/>
      <c r="I944" s="1"/>
      <c r="J944" s="1"/>
      <c r="K944" s="1"/>
      <c r="L944" s="1"/>
    </row>
    <row r="945" spans="1:12" s="2" customFormat="1">
      <c r="A945" s="12"/>
      <c r="B945" s="16"/>
      <c r="C945" s="13"/>
      <c r="E945" s="3"/>
      <c r="F945" s="1"/>
      <c r="G945" s="1"/>
      <c r="H945" s="1"/>
      <c r="I945" s="1"/>
      <c r="J945" s="1"/>
      <c r="K945" s="1"/>
      <c r="L945" s="1"/>
    </row>
    <row r="946" spans="1:12" s="2" customFormat="1">
      <c r="A946" s="12"/>
      <c r="B946" s="16"/>
      <c r="C946" s="13"/>
      <c r="E946" s="3"/>
      <c r="F946" s="1"/>
      <c r="G946" s="1"/>
      <c r="H946" s="1"/>
      <c r="I946" s="1"/>
      <c r="J946" s="1"/>
      <c r="K946" s="1"/>
      <c r="L946" s="1"/>
    </row>
    <row r="947" spans="1:12" s="2" customFormat="1">
      <c r="A947" s="12"/>
      <c r="B947" s="16"/>
      <c r="C947" s="13"/>
      <c r="E947" s="3"/>
      <c r="F947" s="1"/>
      <c r="G947" s="1"/>
      <c r="H947" s="1"/>
      <c r="I947" s="1"/>
      <c r="J947" s="1"/>
      <c r="K947" s="1"/>
      <c r="L947" s="1"/>
    </row>
    <row r="948" spans="1:12" s="2" customFormat="1">
      <c r="A948" s="12"/>
      <c r="B948" s="16"/>
      <c r="C948" s="13"/>
      <c r="E948" s="3"/>
      <c r="F948" s="1"/>
      <c r="G948" s="1"/>
      <c r="H948" s="1"/>
      <c r="I948" s="1"/>
      <c r="J948" s="1"/>
      <c r="K948" s="1"/>
      <c r="L948" s="1"/>
    </row>
    <row r="949" spans="1:12" s="2" customFormat="1">
      <c r="A949" s="12"/>
      <c r="B949" s="16"/>
      <c r="C949" s="13"/>
      <c r="E949" s="3"/>
      <c r="F949" s="1"/>
      <c r="G949" s="1"/>
      <c r="H949" s="1"/>
      <c r="I949" s="1"/>
      <c r="J949" s="1"/>
      <c r="K949" s="1"/>
      <c r="L949" s="1"/>
    </row>
    <row r="950" spans="1:12" s="2" customFormat="1">
      <c r="A950" s="12"/>
      <c r="B950" s="16"/>
      <c r="C950" s="13"/>
      <c r="E950" s="3"/>
      <c r="F950" s="1"/>
      <c r="G950" s="1"/>
      <c r="H950" s="1"/>
      <c r="I950" s="1"/>
      <c r="J950" s="1"/>
      <c r="K950" s="1"/>
      <c r="L950" s="1"/>
    </row>
    <row r="951" spans="1:12" s="2" customFormat="1">
      <c r="A951" s="12"/>
      <c r="B951" s="16"/>
      <c r="C951" s="13"/>
      <c r="E951" s="3"/>
      <c r="F951" s="1"/>
      <c r="G951" s="1"/>
      <c r="H951" s="1"/>
      <c r="I951" s="1"/>
      <c r="J951" s="1"/>
      <c r="K951" s="1"/>
      <c r="L951" s="1"/>
    </row>
    <row r="952" spans="1:12" s="2" customFormat="1">
      <c r="A952" s="12"/>
      <c r="B952" s="16"/>
      <c r="C952" s="13"/>
      <c r="E952" s="3"/>
      <c r="F952" s="1"/>
      <c r="G952" s="1"/>
      <c r="H952" s="1"/>
      <c r="I952" s="1"/>
      <c r="J952" s="1"/>
      <c r="K952" s="1"/>
      <c r="L952" s="1"/>
    </row>
    <row r="953" spans="1:12" s="2" customFormat="1">
      <c r="A953" s="12"/>
      <c r="B953" s="16"/>
      <c r="C953" s="13"/>
      <c r="E953" s="3"/>
      <c r="F953" s="1"/>
      <c r="G953" s="1"/>
      <c r="H953" s="1"/>
      <c r="I953" s="1"/>
      <c r="J953" s="1"/>
      <c r="K953" s="1"/>
      <c r="L953" s="1"/>
    </row>
    <row r="954" spans="1:12" s="2" customFormat="1">
      <c r="A954" s="12"/>
      <c r="B954" s="16"/>
      <c r="C954" s="13"/>
      <c r="E954" s="3"/>
      <c r="F954" s="1"/>
      <c r="G954" s="1"/>
      <c r="H954" s="1"/>
      <c r="I954" s="1"/>
      <c r="J954" s="1"/>
      <c r="K954" s="1"/>
      <c r="L954" s="1"/>
    </row>
    <row r="955" spans="1:12" s="2" customFormat="1">
      <c r="A955" s="12"/>
      <c r="B955" s="16"/>
      <c r="C955" s="13"/>
      <c r="E955" s="3"/>
      <c r="F955" s="1"/>
      <c r="G955" s="1"/>
      <c r="H955" s="1"/>
      <c r="I955" s="1"/>
      <c r="J955" s="1"/>
      <c r="K955" s="1"/>
      <c r="L955" s="1"/>
    </row>
    <row r="956" spans="1:12" s="2" customFormat="1">
      <c r="A956" s="12"/>
      <c r="B956" s="16"/>
      <c r="C956" s="13"/>
      <c r="E956" s="3"/>
      <c r="F956" s="1"/>
      <c r="G956" s="1"/>
      <c r="H956" s="1"/>
      <c r="I956" s="1"/>
      <c r="J956" s="1"/>
      <c r="K956" s="1"/>
      <c r="L956" s="1"/>
    </row>
    <row r="957" spans="1:12" s="2" customFormat="1">
      <c r="A957" s="12"/>
      <c r="B957" s="16"/>
      <c r="C957" s="13"/>
      <c r="E957" s="3"/>
      <c r="F957" s="1"/>
      <c r="G957" s="1"/>
      <c r="H957" s="1"/>
      <c r="I957" s="1"/>
      <c r="J957" s="1"/>
      <c r="K957" s="1"/>
      <c r="L957" s="1"/>
    </row>
    <row r="958" spans="1:12" s="2" customFormat="1">
      <c r="A958" s="12"/>
      <c r="B958" s="16"/>
      <c r="C958" s="13"/>
      <c r="E958" s="3"/>
      <c r="F958" s="1"/>
      <c r="G958" s="1"/>
      <c r="H958" s="1"/>
      <c r="I958" s="1"/>
      <c r="J958" s="1"/>
      <c r="K958" s="1"/>
      <c r="L958" s="1"/>
    </row>
    <row r="959" spans="1:12" s="2" customFormat="1">
      <c r="A959" s="12"/>
      <c r="B959" s="16"/>
      <c r="C959" s="13"/>
      <c r="E959" s="3"/>
      <c r="F959" s="1"/>
      <c r="G959" s="1"/>
      <c r="H959" s="1"/>
      <c r="I959" s="1"/>
      <c r="J959" s="1"/>
      <c r="K959" s="1"/>
      <c r="L959" s="1"/>
    </row>
    <row r="960" spans="1:12" s="2" customFormat="1">
      <c r="A960" s="12"/>
      <c r="B960" s="16"/>
      <c r="C960" s="13"/>
      <c r="E960" s="3"/>
      <c r="F960" s="1"/>
      <c r="G960" s="1"/>
      <c r="H960" s="1"/>
      <c r="I960" s="1"/>
      <c r="J960" s="1"/>
      <c r="K960" s="1"/>
      <c r="L960" s="1"/>
    </row>
    <row r="961" spans="1:12" s="2" customFormat="1">
      <c r="A961" s="12"/>
      <c r="B961" s="16"/>
      <c r="C961" s="13"/>
      <c r="E961" s="3"/>
      <c r="F961" s="1"/>
      <c r="G961" s="1"/>
      <c r="H961" s="1"/>
      <c r="I961" s="1"/>
      <c r="J961" s="1"/>
      <c r="K961" s="1"/>
      <c r="L961" s="1"/>
    </row>
    <row r="962" spans="1:12" s="2" customFormat="1">
      <c r="A962" s="12"/>
      <c r="B962" s="16"/>
      <c r="C962" s="13"/>
      <c r="E962" s="3"/>
      <c r="F962" s="1"/>
      <c r="G962" s="1"/>
      <c r="H962" s="1"/>
      <c r="I962" s="1"/>
      <c r="J962" s="1"/>
      <c r="K962" s="1"/>
      <c r="L962" s="1"/>
    </row>
    <row r="963" spans="1:12" s="2" customFormat="1">
      <c r="A963" s="12"/>
      <c r="B963" s="16"/>
      <c r="C963" s="13"/>
      <c r="E963" s="3"/>
      <c r="F963" s="1"/>
      <c r="G963" s="1"/>
      <c r="H963" s="1"/>
      <c r="I963" s="1"/>
      <c r="J963" s="1"/>
      <c r="K963" s="1"/>
      <c r="L963" s="1"/>
    </row>
    <row r="964" spans="1:12" s="2" customFormat="1">
      <c r="A964" s="12"/>
      <c r="B964" s="16"/>
      <c r="C964" s="13"/>
      <c r="E964" s="3"/>
      <c r="F964" s="1"/>
      <c r="G964" s="1"/>
      <c r="H964" s="1"/>
      <c r="I964" s="1"/>
      <c r="J964" s="1"/>
      <c r="K964" s="1"/>
      <c r="L964" s="1"/>
    </row>
    <row r="965" spans="1:12" s="2" customFormat="1">
      <c r="A965" s="12"/>
      <c r="B965" s="16"/>
      <c r="C965" s="13"/>
      <c r="E965" s="3"/>
      <c r="F965" s="1"/>
      <c r="G965" s="1"/>
      <c r="H965" s="1"/>
      <c r="I965" s="1"/>
      <c r="J965" s="1"/>
      <c r="K965" s="1"/>
      <c r="L965" s="1"/>
    </row>
    <row r="966" spans="1:12" s="2" customFormat="1">
      <c r="A966" s="12"/>
      <c r="B966" s="16"/>
      <c r="C966" s="13"/>
      <c r="E966" s="3"/>
      <c r="F966" s="1"/>
      <c r="G966" s="1"/>
      <c r="H966" s="1"/>
      <c r="I966" s="1"/>
      <c r="J966" s="1"/>
      <c r="K966" s="1"/>
      <c r="L966" s="1"/>
    </row>
    <row r="967" spans="1:12" s="2" customFormat="1">
      <c r="A967" s="12"/>
      <c r="B967" s="16"/>
      <c r="C967" s="13"/>
      <c r="E967" s="3"/>
      <c r="F967" s="1"/>
      <c r="G967" s="1"/>
      <c r="H967" s="1"/>
      <c r="I967" s="1"/>
      <c r="J967" s="1"/>
      <c r="K967" s="1"/>
      <c r="L967" s="1"/>
    </row>
    <row r="968" spans="1:12" s="2" customFormat="1">
      <c r="A968" s="12"/>
      <c r="B968" s="16"/>
      <c r="C968" s="13"/>
      <c r="E968" s="3"/>
      <c r="F968" s="1"/>
      <c r="G968" s="1"/>
      <c r="H968" s="1"/>
      <c r="I968" s="1"/>
      <c r="J968" s="1"/>
      <c r="K968" s="1"/>
      <c r="L968" s="1"/>
    </row>
    <row r="969" spans="1:12" s="2" customFormat="1">
      <c r="A969" s="12"/>
      <c r="B969" s="16"/>
      <c r="C969" s="13"/>
      <c r="E969" s="3"/>
      <c r="F969" s="1"/>
      <c r="G969" s="1"/>
      <c r="H969" s="1"/>
      <c r="I969" s="1"/>
      <c r="J969" s="1"/>
      <c r="K969" s="1"/>
      <c r="L969" s="1"/>
    </row>
    <row r="970" spans="1:12" s="2" customFormat="1">
      <c r="A970" s="12"/>
      <c r="B970" s="16"/>
      <c r="C970" s="13"/>
      <c r="E970" s="3"/>
      <c r="F970" s="1"/>
      <c r="G970" s="1"/>
      <c r="H970" s="1"/>
      <c r="I970" s="1"/>
      <c r="J970" s="1"/>
      <c r="K970" s="1"/>
      <c r="L970" s="1"/>
    </row>
    <row r="971" spans="1:12" s="2" customFormat="1">
      <c r="A971" s="12"/>
      <c r="B971" s="16"/>
      <c r="C971" s="13"/>
      <c r="E971" s="3"/>
      <c r="F971" s="1"/>
      <c r="G971" s="1"/>
      <c r="H971" s="1"/>
      <c r="I971" s="1"/>
      <c r="J971" s="1"/>
      <c r="K971" s="1"/>
      <c r="L971" s="1"/>
    </row>
    <row r="972" spans="1:12" s="2" customFormat="1">
      <c r="A972" s="12"/>
      <c r="B972" s="16"/>
      <c r="C972" s="13"/>
      <c r="E972" s="3"/>
      <c r="F972" s="1"/>
      <c r="G972" s="1"/>
      <c r="H972" s="1"/>
      <c r="I972" s="1"/>
      <c r="J972" s="1"/>
      <c r="K972" s="1"/>
      <c r="L972" s="1"/>
    </row>
    <row r="973" spans="1:12" s="2" customFormat="1">
      <c r="A973" s="12"/>
      <c r="B973" s="16"/>
      <c r="C973" s="13"/>
      <c r="E973" s="3"/>
      <c r="F973" s="1"/>
      <c r="G973" s="1"/>
      <c r="H973" s="1"/>
      <c r="I973" s="1"/>
      <c r="J973" s="1"/>
      <c r="K973" s="1"/>
      <c r="L973" s="1"/>
    </row>
    <row r="974" spans="1:12" s="2" customFormat="1">
      <c r="A974" s="12"/>
      <c r="B974" s="16"/>
      <c r="C974" s="13"/>
      <c r="E974" s="3"/>
      <c r="F974" s="1"/>
      <c r="G974" s="1"/>
      <c r="H974" s="1"/>
      <c r="I974" s="1"/>
      <c r="J974" s="1"/>
      <c r="K974" s="1"/>
      <c r="L974" s="1"/>
    </row>
    <row r="975" spans="1:12" s="2" customFormat="1">
      <c r="A975" s="12"/>
      <c r="B975" s="16"/>
      <c r="C975" s="13"/>
      <c r="E975" s="3"/>
      <c r="F975" s="1"/>
      <c r="G975" s="1"/>
      <c r="H975" s="1"/>
      <c r="I975" s="1"/>
      <c r="J975" s="1"/>
      <c r="K975" s="1"/>
      <c r="L975" s="1"/>
    </row>
    <row r="976" spans="1:12" s="2" customFormat="1">
      <c r="A976" s="12"/>
      <c r="B976" s="16"/>
      <c r="C976" s="13"/>
      <c r="E976" s="3"/>
      <c r="F976" s="1"/>
      <c r="G976" s="1"/>
      <c r="H976" s="1"/>
      <c r="I976" s="1"/>
      <c r="J976" s="1"/>
      <c r="K976" s="1"/>
      <c r="L976" s="1"/>
    </row>
    <row r="977" spans="1:12" s="2" customFormat="1">
      <c r="A977" s="12"/>
      <c r="B977" s="16"/>
      <c r="C977" s="13"/>
      <c r="E977" s="3"/>
      <c r="F977" s="1"/>
      <c r="G977" s="1"/>
      <c r="H977" s="1"/>
      <c r="I977" s="1"/>
      <c r="J977" s="1"/>
      <c r="K977" s="1"/>
      <c r="L977" s="1"/>
    </row>
    <row r="978" spans="1:12" s="2" customFormat="1">
      <c r="A978" s="12"/>
      <c r="B978" s="16"/>
      <c r="C978" s="13"/>
      <c r="E978" s="3"/>
      <c r="F978" s="1"/>
      <c r="G978" s="1"/>
      <c r="H978" s="1"/>
      <c r="I978" s="1"/>
      <c r="J978" s="1"/>
      <c r="K978" s="1"/>
      <c r="L978" s="1"/>
    </row>
    <row r="979" spans="1:12" s="2" customFormat="1">
      <c r="A979" s="12"/>
      <c r="B979" s="16"/>
      <c r="C979" s="13"/>
      <c r="E979" s="3"/>
      <c r="F979" s="1"/>
      <c r="G979" s="1"/>
      <c r="H979" s="1"/>
      <c r="I979" s="1"/>
      <c r="J979" s="1"/>
      <c r="K979" s="1"/>
      <c r="L979" s="1"/>
    </row>
    <row r="980" spans="1:12" s="2" customFormat="1">
      <c r="A980" s="12"/>
      <c r="B980" s="16"/>
      <c r="C980" s="13"/>
      <c r="E980" s="3"/>
      <c r="F980" s="1"/>
      <c r="G980" s="1"/>
      <c r="H980" s="1"/>
      <c r="I980" s="1"/>
      <c r="J980" s="1"/>
      <c r="K980" s="1"/>
      <c r="L980" s="1"/>
    </row>
    <row r="981" spans="1:12" s="2" customFormat="1">
      <c r="A981" s="12"/>
      <c r="B981" s="16"/>
      <c r="C981" s="13"/>
      <c r="E981" s="3"/>
      <c r="F981" s="1"/>
      <c r="G981" s="1"/>
      <c r="H981" s="1"/>
      <c r="I981" s="1"/>
      <c r="J981" s="1"/>
      <c r="K981" s="1"/>
      <c r="L981" s="1"/>
    </row>
    <row r="982" spans="1:12" s="2" customFormat="1">
      <c r="A982" s="12"/>
      <c r="B982" s="16"/>
      <c r="C982" s="13"/>
      <c r="E982" s="3"/>
      <c r="F982" s="1"/>
      <c r="G982" s="1"/>
      <c r="H982" s="1"/>
      <c r="I982" s="1"/>
      <c r="J982" s="1"/>
      <c r="K982" s="1"/>
      <c r="L982" s="1"/>
    </row>
    <row r="983" spans="1:12" s="2" customFormat="1">
      <c r="A983" s="12"/>
      <c r="B983" s="16"/>
      <c r="C983" s="13"/>
      <c r="E983" s="3"/>
      <c r="F983" s="1"/>
      <c r="G983" s="1"/>
      <c r="H983" s="1"/>
      <c r="I983" s="1"/>
      <c r="J983" s="1"/>
      <c r="K983" s="1"/>
      <c r="L983" s="1"/>
    </row>
    <row r="984" spans="1:12" s="2" customFormat="1">
      <c r="A984" s="12"/>
      <c r="B984" s="16"/>
      <c r="C984" s="13"/>
      <c r="E984" s="3"/>
      <c r="F984" s="1"/>
      <c r="G984" s="1"/>
      <c r="H984" s="1"/>
      <c r="I984" s="1"/>
      <c r="J984" s="1"/>
      <c r="K984" s="1"/>
      <c r="L984" s="1"/>
    </row>
    <row r="985" spans="1:12" s="2" customFormat="1">
      <c r="A985" s="12"/>
      <c r="B985" s="16"/>
      <c r="C985" s="13"/>
      <c r="E985" s="3"/>
      <c r="F985" s="1"/>
      <c r="G985" s="1"/>
      <c r="H985" s="1"/>
      <c r="I985" s="1"/>
      <c r="J985" s="1"/>
      <c r="K985" s="1"/>
      <c r="L985" s="1"/>
    </row>
    <row r="986" spans="1:12" s="2" customFormat="1">
      <c r="A986" s="12"/>
      <c r="B986" s="16"/>
      <c r="C986" s="13"/>
      <c r="E986" s="3"/>
      <c r="F986" s="1"/>
      <c r="G986" s="1"/>
      <c r="H986" s="1"/>
      <c r="I986" s="1"/>
      <c r="J986" s="1"/>
      <c r="K986" s="1"/>
      <c r="L986" s="1"/>
    </row>
    <row r="987" spans="1:12" s="2" customFormat="1">
      <c r="A987" s="12"/>
      <c r="B987" s="16"/>
      <c r="C987" s="13"/>
      <c r="E987" s="3"/>
      <c r="F987" s="1"/>
      <c r="G987" s="1"/>
      <c r="H987" s="1"/>
      <c r="I987" s="1"/>
      <c r="J987" s="1"/>
      <c r="K987" s="1"/>
      <c r="L987" s="1"/>
    </row>
    <row r="988" spans="1:12" s="2" customFormat="1">
      <c r="A988" s="12"/>
      <c r="B988" s="16"/>
      <c r="C988" s="13"/>
      <c r="E988" s="3"/>
      <c r="F988" s="1"/>
      <c r="G988" s="1"/>
      <c r="H988" s="1"/>
      <c r="I988" s="1"/>
      <c r="J988" s="1"/>
      <c r="K988" s="1"/>
      <c r="L988" s="1"/>
    </row>
    <row r="989" spans="1:12" s="2" customFormat="1">
      <c r="A989" s="12"/>
      <c r="B989" s="16"/>
      <c r="C989" s="13"/>
      <c r="E989" s="3"/>
      <c r="F989" s="1"/>
      <c r="G989" s="1"/>
      <c r="H989" s="1"/>
      <c r="I989" s="1"/>
      <c r="J989" s="1"/>
      <c r="K989" s="1"/>
      <c r="L989" s="1"/>
    </row>
    <row r="990" spans="1:12" s="2" customFormat="1">
      <c r="A990" s="12"/>
      <c r="B990" s="16"/>
      <c r="C990" s="13"/>
      <c r="E990" s="3"/>
      <c r="F990" s="1"/>
      <c r="G990" s="1"/>
      <c r="H990" s="1"/>
      <c r="I990" s="1"/>
      <c r="J990" s="1"/>
      <c r="K990" s="1"/>
      <c r="L990" s="1"/>
    </row>
    <row r="991" spans="1:12" s="2" customFormat="1">
      <c r="A991" s="12"/>
      <c r="B991" s="16"/>
      <c r="C991" s="13"/>
      <c r="E991" s="3"/>
      <c r="F991" s="1"/>
      <c r="G991" s="1"/>
      <c r="H991" s="1"/>
      <c r="I991" s="1"/>
      <c r="J991" s="1"/>
      <c r="K991" s="1"/>
      <c r="L991" s="1"/>
    </row>
    <row r="992" spans="1:12" s="2" customFormat="1">
      <c r="A992" s="12"/>
      <c r="B992" s="16"/>
      <c r="C992" s="13"/>
      <c r="E992" s="3"/>
      <c r="F992" s="1"/>
      <c r="G992" s="1"/>
      <c r="H992" s="1"/>
      <c r="I992" s="1"/>
      <c r="J992" s="1"/>
      <c r="K992" s="1"/>
      <c r="L992" s="1"/>
    </row>
    <row r="993" spans="1:12" s="2" customFormat="1">
      <c r="A993" s="12"/>
      <c r="B993" s="16"/>
      <c r="C993" s="13"/>
      <c r="E993" s="3"/>
      <c r="F993" s="1"/>
      <c r="G993" s="1"/>
      <c r="H993" s="1"/>
      <c r="I993" s="1"/>
      <c r="J993" s="1"/>
      <c r="K993" s="1"/>
      <c r="L993" s="1"/>
    </row>
    <row r="994" spans="1:12" s="2" customFormat="1">
      <c r="A994" s="12"/>
      <c r="B994" s="16"/>
      <c r="C994" s="13"/>
      <c r="E994" s="3"/>
      <c r="F994" s="1"/>
      <c r="G994" s="1"/>
      <c r="H994" s="1"/>
      <c r="I994" s="1"/>
      <c r="J994" s="1"/>
      <c r="K994" s="1"/>
      <c r="L994" s="1"/>
    </row>
    <row r="995" spans="1:12" s="2" customFormat="1">
      <c r="A995" s="12"/>
      <c r="B995" s="16"/>
      <c r="C995" s="13"/>
      <c r="E995" s="3"/>
      <c r="F995" s="1"/>
      <c r="G995" s="1"/>
      <c r="H995" s="1"/>
      <c r="I995" s="1"/>
      <c r="J995" s="1"/>
      <c r="K995" s="1"/>
      <c r="L995" s="1"/>
    </row>
    <row r="996" spans="1:12" s="2" customFormat="1">
      <c r="A996" s="12"/>
      <c r="B996" s="16"/>
      <c r="C996" s="13"/>
      <c r="E996" s="3"/>
      <c r="F996" s="1"/>
      <c r="G996" s="1"/>
      <c r="H996" s="1"/>
      <c r="I996" s="1"/>
      <c r="J996" s="1"/>
      <c r="K996" s="1"/>
      <c r="L996" s="1"/>
    </row>
    <row r="997" spans="1:12" s="2" customFormat="1">
      <c r="A997" s="12"/>
      <c r="B997" s="16"/>
      <c r="C997" s="13"/>
      <c r="E997" s="3"/>
      <c r="F997" s="1"/>
      <c r="G997" s="1"/>
      <c r="H997" s="1"/>
      <c r="I997" s="1"/>
      <c r="J997" s="1"/>
      <c r="K997" s="1"/>
      <c r="L997" s="1"/>
    </row>
    <row r="998" spans="1:12" s="2" customFormat="1">
      <c r="A998" s="12"/>
      <c r="B998" s="16"/>
      <c r="C998" s="13"/>
      <c r="E998" s="3"/>
      <c r="F998" s="1"/>
      <c r="G998" s="1"/>
      <c r="H998" s="1"/>
      <c r="I998" s="1"/>
      <c r="J998" s="1"/>
      <c r="K998" s="1"/>
      <c r="L998" s="1"/>
    </row>
    <row r="999" spans="1:12" s="2" customFormat="1">
      <c r="A999" s="12"/>
      <c r="B999" s="16"/>
      <c r="C999" s="13"/>
      <c r="E999" s="3"/>
      <c r="F999" s="1"/>
      <c r="G999" s="1"/>
      <c r="H999" s="1"/>
      <c r="I999" s="1"/>
      <c r="J999" s="1"/>
      <c r="K999" s="1"/>
      <c r="L999" s="1"/>
    </row>
    <row r="1000" spans="1:12" s="2" customFormat="1">
      <c r="A1000" s="12"/>
      <c r="B1000" s="16"/>
      <c r="C1000" s="13"/>
      <c r="E1000" s="3"/>
      <c r="F1000" s="1"/>
      <c r="G1000" s="1"/>
      <c r="H1000" s="1"/>
      <c r="I1000" s="1"/>
      <c r="J1000" s="1"/>
      <c r="K1000" s="1"/>
      <c r="L1000" s="1"/>
    </row>
    <row r="1001" spans="1:12" s="2" customFormat="1">
      <c r="A1001" s="12"/>
      <c r="B1001" s="16"/>
      <c r="C1001" s="13"/>
      <c r="E1001" s="3"/>
      <c r="F1001" s="1"/>
      <c r="G1001" s="1"/>
      <c r="H1001" s="1"/>
      <c r="I1001" s="1"/>
      <c r="J1001" s="1"/>
      <c r="K1001" s="1"/>
      <c r="L1001" s="1"/>
    </row>
    <row r="1002" spans="1:12" s="2" customFormat="1">
      <c r="A1002" s="12"/>
      <c r="B1002" s="16"/>
      <c r="C1002" s="13"/>
      <c r="E1002" s="3"/>
      <c r="F1002" s="1"/>
      <c r="G1002" s="1"/>
      <c r="H1002" s="1"/>
      <c r="I1002" s="1"/>
      <c r="J1002" s="1"/>
      <c r="K1002" s="1"/>
      <c r="L1002" s="1"/>
    </row>
    <row r="1003" spans="1:12" s="2" customFormat="1">
      <c r="A1003" s="12"/>
      <c r="B1003" s="16"/>
      <c r="C1003" s="13"/>
      <c r="E1003" s="3"/>
      <c r="F1003" s="1"/>
      <c r="G1003" s="1"/>
      <c r="H1003" s="1"/>
      <c r="I1003" s="1"/>
      <c r="J1003" s="1"/>
      <c r="K1003" s="1"/>
      <c r="L1003" s="1"/>
    </row>
    <row r="1004" spans="1:12" s="2" customFormat="1">
      <c r="A1004" s="12"/>
      <c r="B1004" s="16"/>
      <c r="C1004" s="13"/>
      <c r="E1004" s="3"/>
      <c r="F1004" s="1"/>
      <c r="G1004" s="1"/>
      <c r="H1004" s="1"/>
      <c r="I1004" s="1"/>
      <c r="J1004" s="1"/>
      <c r="K1004" s="1"/>
      <c r="L1004" s="1"/>
    </row>
    <row r="1005" spans="1:12" s="2" customFormat="1">
      <c r="A1005" s="12"/>
      <c r="B1005" s="16"/>
      <c r="C1005" s="13"/>
      <c r="E1005" s="3"/>
      <c r="F1005" s="1"/>
      <c r="G1005" s="1"/>
      <c r="H1005" s="1"/>
      <c r="I1005" s="1"/>
      <c r="J1005" s="1"/>
      <c r="K1005" s="1"/>
      <c r="L1005" s="1"/>
    </row>
    <row r="1006" spans="1:12" s="2" customFormat="1">
      <c r="A1006" s="12"/>
      <c r="B1006" s="16"/>
      <c r="C1006" s="13"/>
      <c r="E1006" s="3"/>
      <c r="F1006" s="1"/>
      <c r="G1006" s="1"/>
      <c r="H1006" s="1"/>
      <c r="I1006" s="1"/>
      <c r="J1006" s="1"/>
      <c r="K1006" s="1"/>
      <c r="L1006" s="1"/>
    </row>
    <row r="1007" spans="1:12" s="2" customFormat="1">
      <c r="A1007" s="12"/>
      <c r="B1007" s="16"/>
      <c r="C1007" s="13"/>
      <c r="E1007" s="3"/>
      <c r="F1007" s="1"/>
      <c r="G1007" s="1"/>
      <c r="H1007" s="1"/>
      <c r="I1007" s="1"/>
      <c r="J1007" s="1"/>
      <c r="K1007" s="1"/>
      <c r="L1007" s="1"/>
    </row>
    <row r="1008" spans="1:12" s="2" customFormat="1">
      <c r="A1008" s="12"/>
      <c r="B1008" s="16"/>
      <c r="C1008" s="13"/>
      <c r="E1008" s="3"/>
      <c r="F1008" s="1"/>
      <c r="G1008" s="1"/>
      <c r="H1008" s="1"/>
      <c r="I1008" s="1"/>
      <c r="J1008" s="1"/>
      <c r="K1008" s="1"/>
      <c r="L1008" s="1"/>
    </row>
    <row r="1009" spans="1:12" s="2" customFormat="1">
      <c r="A1009" s="12"/>
      <c r="B1009" s="16"/>
      <c r="C1009" s="13"/>
      <c r="E1009" s="3"/>
      <c r="F1009" s="1"/>
      <c r="G1009" s="1"/>
      <c r="H1009" s="1"/>
      <c r="I1009" s="1"/>
      <c r="J1009" s="1"/>
      <c r="K1009" s="1"/>
      <c r="L1009" s="1"/>
    </row>
    <row r="1010" spans="1:12" s="2" customFormat="1">
      <c r="A1010" s="12"/>
      <c r="B1010" s="16"/>
      <c r="C1010" s="13"/>
      <c r="E1010" s="3"/>
      <c r="F1010" s="1"/>
      <c r="G1010" s="1"/>
      <c r="H1010" s="1"/>
      <c r="I1010" s="1"/>
      <c r="J1010" s="1"/>
      <c r="K1010" s="1"/>
      <c r="L1010" s="1"/>
    </row>
    <row r="1011" spans="1:12" s="2" customFormat="1">
      <c r="A1011" s="12"/>
      <c r="B1011" s="16"/>
      <c r="C1011" s="13"/>
      <c r="E1011" s="3"/>
      <c r="F1011" s="1"/>
      <c r="G1011" s="1"/>
      <c r="H1011" s="1"/>
      <c r="I1011" s="1"/>
      <c r="J1011" s="1"/>
      <c r="K1011" s="1"/>
      <c r="L1011" s="1"/>
    </row>
    <row r="1012" spans="1:12" s="2" customFormat="1">
      <c r="A1012" s="12"/>
      <c r="B1012" s="16"/>
      <c r="C1012" s="13"/>
      <c r="E1012" s="3"/>
      <c r="F1012" s="1"/>
      <c r="G1012" s="1"/>
      <c r="H1012" s="1"/>
      <c r="I1012" s="1"/>
      <c r="J1012" s="1"/>
      <c r="K1012" s="1"/>
      <c r="L1012" s="1"/>
    </row>
    <row r="1013" spans="1:12" s="2" customFormat="1">
      <c r="A1013" s="12"/>
      <c r="B1013" s="16"/>
      <c r="C1013" s="13"/>
      <c r="E1013" s="3"/>
      <c r="F1013" s="1"/>
      <c r="G1013" s="1"/>
      <c r="H1013" s="1"/>
      <c r="I1013" s="1"/>
      <c r="J1013" s="1"/>
      <c r="K1013" s="1"/>
      <c r="L1013" s="1"/>
    </row>
    <row r="1014" spans="1:12" s="2" customFormat="1">
      <c r="A1014" s="12"/>
      <c r="B1014" s="16"/>
      <c r="C1014" s="13"/>
      <c r="E1014" s="3"/>
      <c r="F1014" s="1"/>
      <c r="G1014" s="1"/>
      <c r="H1014" s="1"/>
      <c r="I1014" s="1"/>
      <c r="J1014" s="1"/>
      <c r="K1014" s="1"/>
      <c r="L1014" s="1"/>
    </row>
    <row r="1015" spans="1:12" s="2" customFormat="1">
      <c r="A1015" s="12"/>
      <c r="B1015" s="16"/>
      <c r="C1015" s="13"/>
      <c r="E1015" s="3"/>
      <c r="F1015" s="1"/>
      <c r="G1015" s="1"/>
      <c r="H1015" s="1"/>
      <c r="I1015" s="1"/>
      <c r="J1015" s="1"/>
      <c r="K1015" s="1"/>
      <c r="L1015" s="1"/>
    </row>
    <row r="1016" spans="1:12" s="2" customFormat="1">
      <c r="A1016" s="12"/>
      <c r="B1016" s="16"/>
      <c r="C1016" s="13"/>
      <c r="E1016" s="3"/>
      <c r="F1016" s="1"/>
      <c r="G1016" s="1"/>
      <c r="H1016" s="1"/>
      <c r="I1016" s="1"/>
      <c r="J1016" s="1"/>
      <c r="K1016" s="1"/>
      <c r="L1016" s="1"/>
    </row>
    <row r="1017" spans="1:12" s="2" customFormat="1">
      <c r="A1017" s="12"/>
      <c r="B1017" s="16"/>
      <c r="C1017" s="13"/>
      <c r="E1017" s="3"/>
      <c r="F1017" s="1"/>
      <c r="G1017" s="1"/>
      <c r="H1017" s="1"/>
      <c r="I1017" s="1"/>
      <c r="J1017" s="1"/>
      <c r="K1017" s="1"/>
      <c r="L1017" s="1"/>
    </row>
    <row r="1018" spans="1:12" s="2" customFormat="1">
      <c r="A1018" s="12"/>
      <c r="B1018" s="16"/>
      <c r="C1018" s="13"/>
      <c r="E1018" s="3"/>
      <c r="F1018" s="1"/>
      <c r="G1018" s="1"/>
      <c r="H1018" s="1"/>
      <c r="I1018" s="1"/>
      <c r="J1018" s="1"/>
      <c r="K1018" s="1"/>
      <c r="L1018" s="1"/>
    </row>
    <row r="1019" spans="1:12" s="2" customFormat="1">
      <c r="A1019" s="12"/>
      <c r="B1019" s="16"/>
      <c r="C1019" s="13"/>
      <c r="E1019" s="3"/>
      <c r="F1019" s="1"/>
      <c r="G1019" s="1"/>
      <c r="H1019" s="1"/>
      <c r="I1019" s="1"/>
      <c r="J1019" s="1"/>
      <c r="K1019" s="1"/>
      <c r="L1019" s="1"/>
    </row>
    <row r="1020" spans="1:12" s="2" customFormat="1">
      <c r="A1020" s="12"/>
      <c r="B1020" s="16"/>
      <c r="C1020" s="13"/>
      <c r="E1020" s="3"/>
      <c r="F1020" s="1"/>
      <c r="G1020" s="1"/>
      <c r="H1020" s="1"/>
      <c r="I1020" s="1"/>
      <c r="J1020" s="1"/>
      <c r="K1020" s="1"/>
      <c r="L1020" s="1"/>
    </row>
    <row r="1021" spans="1:12" s="2" customFormat="1">
      <c r="A1021" s="12"/>
      <c r="B1021" s="16"/>
      <c r="C1021" s="13"/>
      <c r="E1021" s="3"/>
      <c r="F1021" s="1"/>
      <c r="G1021" s="1"/>
      <c r="H1021" s="1"/>
      <c r="I1021" s="1"/>
      <c r="J1021" s="1"/>
      <c r="K1021" s="1"/>
      <c r="L1021" s="1"/>
    </row>
    <row r="1022" spans="1:12" s="2" customFormat="1">
      <c r="A1022" s="12"/>
      <c r="B1022" s="16"/>
      <c r="C1022" s="13"/>
      <c r="E1022" s="3"/>
      <c r="F1022" s="1"/>
      <c r="G1022" s="1"/>
      <c r="H1022" s="1"/>
      <c r="I1022" s="1"/>
      <c r="J1022" s="1"/>
      <c r="K1022" s="1"/>
      <c r="L1022" s="1"/>
    </row>
    <row r="1023" spans="1:12" s="2" customFormat="1">
      <c r="A1023" s="12"/>
      <c r="B1023" s="16"/>
      <c r="C1023" s="13"/>
      <c r="E1023" s="3"/>
      <c r="F1023" s="1"/>
      <c r="G1023" s="1"/>
      <c r="H1023" s="1"/>
      <c r="I1023" s="1"/>
      <c r="J1023" s="1"/>
      <c r="K1023" s="1"/>
      <c r="L1023" s="1"/>
    </row>
    <row r="1024" spans="1:12" s="2" customFormat="1">
      <c r="A1024" s="12"/>
      <c r="B1024" s="16"/>
      <c r="C1024" s="13"/>
      <c r="E1024" s="3"/>
      <c r="F1024" s="1"/>
      <c r="G1024" s="1"/>
      <c r="H1024" s="1"/>
      <c r="I1024" s="1"/>
      <c r="J1024" s="1"/>
      <c r="K1024" s="1"/>
      <c r="L1024" s="1"/>
    </row>
    <row r="1025" spans="1:12" s="2" customFormat="1">
      <c r="A1025" s="12"/>
      <c r="B1025" s="16"/>
      <c r="C1025" s="13"/>
      <c r="E1025" s="3"/>
      <c r="F1025" s="1"/>
      <c r="G1025" s="1"/>
      <c r="H1025" s="1"/>
      <c r="I1025" s="1"/>
      <c r="J1025" s="1"/>
      <c r="K1025" s="1"/>
      <c r="L1025" s="1"/>
    </row>
    <row r="1026" spans="1:12" s="2" customFormat="1">
      <c r="A1026" s="12"/>
      <c r="B1026" s="16"/>
      <c r="C1026" s="13"/>
      <c r="E1026" s="3"/>
      <c r="F1026" s="1"/>
      <c r="G1026" s="1"/>
      <c r="H1026" s="1"/>
      <c r="I1026" s="1"/>
      <c r="J1026" s="1"/>
      <c r="K1026" s="1"/>
      <c r="L1026" s="1"/>
    </row>
    <row r="1027" spans="1:12" s="2" customFormat="1">
      <c r="A1027" s="12"/>
      <c r="B1027" s="16"/>
      <c r="C1027" s="13"/>
      <c r="E1027" s="3"/>
      <c r="F1027" s="1"/>
      <c r="G1027" s="1"/>
      <c r="H1027" s="1"/>
      <c r="I1027" s="1"/>
      <c r="J1027" s="1"/>
      <c r="K1027" s="1"/>
      <c r="L1027" s="1"/>
    </row>
    <row r="1028" spans="1:12" s="2" customFormat="1">
      <c r="A1028" s="12"/>
      <c r="B1028" s="16"/>
      <c r="C1028" s="13"/>
      <c r="E1028" s="3"/>
      <c r="F1028" s="1"/>
      <c r="G1028" s="1"/>
      <c r="H1028" s="1"/>
      <c r="I1028" s="1"/>
      <c r="J1028" s="1"/>
      <c r="K1028" s="1"/>
      <c r="L1028" s="1"/>
    </row>
    <row r="1029" spans="1:12" s="2" customFormat="1">
      <c r="A1029" s="12"/>
      <c r="B1029" s="16"/>
      <c r="C1029" s="13"/>
      <c r="E1029" s="3"/>
      <c r="F1029" s="1"/>
      <c r="G1029" s="1"/>
      <c r="H1029" s="1"/>
      <c r="I1029" s="1"/>
      <c r="J1029" s="1"/>
      <c r="K1029" s="1"/>
      <c r="L1029" s="1"/>
    </row>
    <row r="1030" spans="1:12" s="2" customFormat="1">
      <c r="A1030" s="12"/>
      <c r="B1030" s="16"/>
      <c r="C1030" s="13"/>
      <c r="E1030" s="3"/>
      <c r="F1030" s="1"/>
      <c r="G1030" s="1"/>
      <c r="H1030" s="1"/>
      <c r="I1030" s="1"/>
      <c r="J1030" s="1"/>
      <c r="K1030" s="1"/>
      <c r="L1030" s="1"/>
    </row>
    <row r="1031" spans="1:12" s="2" customFormat="1">
      <c r="A1031" s="12"/>
      <c r="B1031" s="16"/>
      <c r="C1031" s="13"/>
      <c r="E1031" s="3"/>
      <c r="F1031" s="1"/>
      <c r="G1031" s="1"/>
      <c r="H1031" s="1"/>
      <c r="I1031" s="1"/>
      <c r="J1031" s="1"/>
      <c r="K1031" s="1"/>
      <c r="L1031" s="1"/>
    </row>
    <row r="1032" spans="1:12" s="2" customFormat="1">
      <c r="A1032" s="12"/>
      <c r="B1032" s="16"/>
      <c r="C1032" s="13"/>
      <c r="E1032" s="3"/>
      <c r="F1032" s="1"/>
      <c r="G1032" s="1"/>
      <c r="H1032" s="1"/>
      <c r="I1032" s="1"/>
      <c r="J1032" s="1"/>
      <c r="K1032" s="1"/>
      <c r="L1032" s="1"/>
    </row>
    <row r="1033" spans="1:12" s="2" customFormat="1">
      <c r="A1033" s="12"/>
      <c r="B1033" s="16"/>
      <c r="C1033" s="13"/>
      <c r="E1033" s="3"/>
      <c r="F1033" s="1"/>
      <c r="G1033" s="1"/>
      <c r="H1033" s="1"/>
      <c r="I1033" s="1"/>
      <c r="J1033" s="1"/>
      <c r="K1033" s="1"/>
      <c r="L1033" s="1"/>
    </row>
    <row r="1034" spans="1:12" s="2" customFormat="1">
      <c r="A1034" s="12"/>
      <c r="B1034" s="16"/>
      <c r="C1034" s="13"/>
      <c r="E1034" s="3"/>
      <c r="F1034" s="1"/>
      <c r="G1034" s="1"/>
      <c r="H1034" s="1"/>
      <c r="I1034" s="1"/>
      <c r="J1034" s="1"/>
      <c r="K1034" s="1"/>
      <c r="L1034" s="1"/>
    </row>
    <row r="1035" spans="1:12" s="2" customFormat="1">
      <c r="A1035" s="12"/>
      <c r="B1035" s="16"/>
      <c r="C1035" s="13"/>
      <c r="E1035" s="3"/>
      <c r="F1035" s="1"/>
      <c r="G1035" s="1"/>
      <c r="H1035" s="1"/>
      <c r="I1035" s="1"/>
      <c r="J1035" s="1"/>
      <c r="K1035" s="1"/>
      <c r="L1035" s="1"/>
    </row>
    <row r="1036" spans="1:12" s="2" customFormat="1">
      <c r="A1036" s="12"/>
      <c r="B1036" s="16"/>
      <c r="C1036" s="13"/>
      <c r="E1036" s="3"/>
      <c r="F1036" s="1"/>
      <c r="G1036" s="1"/>
      <c r="H1036" s="1"/>
      <c r="I1036" s="1"/>
      <c r="J1036" s="1"/>
      <c r="K1036" s="1"/>
      <c r="L1036" s="1"/>
    </row>
    <row r="1037" spans="1:12" s="2" customFormat="1">
      <c r="A1037" s="12"/>
      <c r="B1037" s="16"/>
      <c r="C1037" s="13"/>
      <c r="E1037" s="3"/>
      <c r="F1037" s="1"/>
      <c r="G1037" s="1"/>
      <c r="H1037" s="1"/>
      <c r="I1037" s="1"/>
      <c r="J1037" s="1"/>
      <c r="K1037" s="1"/>
      <c r="L1037" s="1"/>
    </row>
    <row r="1038" spans="1:12" s="2" customFormat="1">
      <c r="A1038" s="12"/>
      <c r="B1038" s="16"/>
      <c r="C1038" s="13"/>
      <c r="E1038" s="3"/>
      <c r="F1038" s="1"/>
      <c r="G1038" s="1"/>
      <c r="H1038" s="1"/>
      <c r="I1038" s="1"/>
      <c r="J1038" s="1"/>
      <c r="K1038" s="1"/>
      <c r="L1038" s="1"/>
    </row>
    <row r="1039" spans="1:12" s="2" customFormat="1">
      <c r="A1039" s="12"/>
      <c r="B1039" s="16"/>
      <c r="C1039" s="13"/>
      <c r="E1039" s="3"/>
      <c r="F1039" s="1"/>
      <c r="G1039" s="1"/>
      <c r="H1039" s="1"/>
      <c r="I1039" s="1"/>
      <c r="J1039" s="1"/>
      <c r="K1039" s="1"/>
      <c r="L1039" s="1"/>
    </row>
    <row r="1040" spans="1:12" s="2" customFormat="1">
      <c r="A1040" s="12"/>
      <c r="B1040" s="16"/>
      <c r="C1040" s="13"/>
      <c r="E1040" s="3"/>
      <c r="F1040" s="1"/>
      <c r="G1040" s="1"/>
      <c r="H1040" s="1"/>
      <c r="I1040" s="1"/>
      <c r="J1040" s="1"/>
      <c r="K1040" s="1"/>
      <c r="L1040" s="1"/>
    </row>
    <row r="1041" spans="1:12" s="2" customFormat="1">
      <c r="A1041" s="12"/>
      <c r="B1041" s="16"/>
      <c r="C1041" s="13"/>
      <c r="E1041" s="3"/>
      <c r="F1041" s="1"/>
      <c r="G1041" s="1"/>
      <c r="H1041" s="1"/>
      <c r="I1041" s="1"/>
      <c r="J1041" s="1"/>
      <c r="K1041" s="1"/>
      <c r="L1041" s="1"/>
    </row>
    <row r="1042" spans="1:12" s="2" customFormat="1">
      <c r="A1042" s="12"/>
      <c r="B1042" s="16"/>
      <c r="C1042" s="13"/>
      <c r="E1042" s="3"/>
      <c r="F1042" s="1"/>
      <c r="G1042" s="1"/>
      <c r="H1042" s="1"/>
      <c r="I1042" s="1"/>
      <c r="J1042" s="1"/>
      <c r="K1042" s="1"/>
      <c r="L1042" s="1"/>
    </row>
    <row r="1043" spans="1:12" s="2" customFormat="1">
      <c r="A1043" s="12"/>
      <c r="B1043" s="16"/>
      <c r="C1043" s="13"/>
      <c r="E1043" s="3"/>
      <c r="F1043" s="1"/>
      <c r="G1043" s="1"/>
      <c r="H1043" s="1"/>
      <c r="I1043" s="1"/>
      <c r="J1043" s="1"/>
      <c r="K1043" s="1"/>
      <c r="L1043" s="1"/>
    </row>
    <row r="1044" spans="1:12" s="2" customFormat="1">
      <c r="A1044" s="12"/>
      <c r="B1044" s="16"/>
      <c r="C1044" s="13"/>
      <c r="E1044" s="3"/>
      <c r="F1044" s="1"/>
      <c r="G1044" s="1"/>
      <c r="H1044" s="1"/>
      <c r="I1044" s="1"/>
      <c r="J1044" s="1"/>
      <c r="K1044" s="1"/>
      <c r="L1044" s="1"/>
    </row>
    <row r="1045" spans="1:12" s="2" customFormat="1">
      <c r="A1045" s="12"/>
      <c r="B1045" s="16"/>
      <c r="C1045" s="13"/>
      <c r="E1045" s="3"/>
      <c r="F1045" s="1"/>
      <c r="G1045" s="1"/>
      <c r="H1045" s="1"/>
      <c r="I1045" s="1"/>
      <c r="J1045" s="1"/>
      <c r="K1045" s="1"/>
      <c r="L1045" s="1"/>
    </row>
    <row r="1046" spans="1:12" s="2" customFormat="1">
      <c r="A1046" s="12"/>
      <c r="B1046" s="16"/>
      <c r="C1046" s="13"/>
      <c r="E1046" s="3"/>
      <c r="F1046" s="1"/>
      <c r="G1046" s="1"/>
      <c r="H1046" s="1"/>
      <c r="I1046" s="1"/>
      <c r="J1046" s="1"/>
      <c r="K1046" s="1"/>
      <c r="L1046" s="1"/>
    </row>
    <row r="1047" spans="1:12" s="2" customFormat="1">
      <c r="A1047" s="12"/>
      <c r="B1047" s="16"/>
      <c r="C1047" s="13"/>
      <c r="E1047" s="3"/>
      <c r="F1047" s="1"/>
      <c r="G1047" s="1"/>
      <c r="H1047" s="1"/>
      <c r="I1047" s="1"/>
      <c r="J1047" s="1"/>
      <c r="K1047" s="1"/>
      <c r="L1047" s="1"/>
    </row>
    <row r="1048" spans="1:12" s="2" customFormat="1">
      <c r="A1048" s="12"/>
      <c r="B1048" s="16"/>
      <c r="C1048" s="13"/>
      <c r="E1048" s="3"/>
      <c r="F1048" s="1"/>
      <c r="G1048" s="1"/>
      <c r="H1048" s="1"/>
      <c r="I1048" s="1"/>
      <c r="J1048" s="1"/>
      <c r="K1048" s="1"/>
      <c r="L1048" s="1"/>
    </row>
    <row r="1049" spans="1:12" s="2" customFormat="1">
      <c r="A1049" s="12"/>
      <c r="B1049" s="16"/>
      <c r="C1049" s="13"/>
      <c r="E1049" s="3"/>
      <c r="F1049" s="1"/>
      <c r="G1049" s="1"/>
      <c r="H1049" s="1"/>
      <c r="I1049" s="1"/>
      <c r="J1049" s="1"/>
      <c r="K1049" s="1"/>
      <c r="L1049" s="1"/>
    </row>
    <row r="1050" spans="1:12" s="2" customFormat="1">
      <c r="A1050" s="12"/>
      <c r="B1050" s="16"/>
      <c r="C1050" s="13"/>
      <c r="E1050" s="3"/>
      <c r="F1050" s="1"/>
      <c r="G1050" s="1"/>
      <c r="H1050" s="1"/>
      <c r="I1050" s="1"/>
      <c r="J1050" s="1"/>
      <c r="K1050" s="1"/>
      <c r="L1050" s="1"/>
    </row>
    <row r="1051" spans="1:12" s="2" customFormat="1">
      <c r="A1051" s="12"/>
      <c r="B1051" s="16"/>
      <c r="C1051" s="13"/>
      <c r="E1051" s="3"/>
      <c r="F1051" s="1"/>
      <c r="G1051" s="1"/>
      <c r="H1051" s="1"/>
      <c r="I1051" s="1"/>
      <c r="J1051" s="1"/>
      <c r="K1051" s="1"/>
      <c r="L1051" s="1"/>
    </row>
    <row r="1052" spans="1:12" s="2" customFormat="1">
      <c r="A1052" s="12"/>
      <c r="B1052" s="16"/>
      <c r="C1052" s="13"/>
      <c r="E1052" s="3"/>
      <c r="F1052" s="1"/>
      <c r="G1052" s="1"/>
      <c r="H1052" s="1"/>
      <c r="I1052" s="1"/>
      <c r="J1052" s="1"/>
      <c r="K1052" s="1"/>
      <c r="L1052" s="1"/>
    </row>
    <row r="1053" spans="1:12" s="2" customFormat="1">
      <c r="A1053" s="12"/>
      <c r="B1053" s="16"/>
      <c r="C1053" s="13"/>
      <c r="E1053" s="3"/>
      <c r="F1053" s="1"/>
      <c r="G1053" s="1"/>
      <c r="H1053" s="1"/>
      <c r="I1053" s="1"/>
      <c r="J1053" s="1"/>
      <c r="K1053" s="1"/>
      <c r="L1053" s="1"/>
    </row>
    <row r="1054" spans="1:12" s="2" customFormat="1">
      <c r="A1054" s="12"/>
      <c r="B1054" s="16"/>
      <c r="C1054" s="13"/>
      <c r="E1054" s="3"/>
      <c r="F1054" s="1"/>
      <c r="G1054" s="1"/>
      <c r="H1054" s="1"/>
      <c r="I1054" s="1"/>
      <c r="J1054" s="1"/>
      <c r="K1054" s="1"/>
      <c r="L1054" s="1"/>
    </row>
    <row r="1055" spans="1:12" s="2" customFormat="1">
      <c r="A1055" s="12"/>
      <c r="B1055" s="16"/>
      <c r="C1055" s="13"/>
      <c r="E1055" s="3"/>
      <c r="F1055" s="1"/>
      <c r="G1055" s="1"/>
      <c r="H1055" s="1"/>
      <c r="I1055" s="1"/>
      <c r="J1055" s="1"/>
      <c r="K1055" s="1"/>
      <c r="L1055" s="1"/>
    </row>
    <row r="1056" spans="1:12" s="2" customFormat="1">
      <c r="A1056" s="12"/>
      <c r="B1056" s="16"/>
      <c r="C1056" s="13"/>
      <c r="E1056" s="3"/>
      <c r="F1056" s="1"/>
      <c r="G1056" s="1"/>
      <c r="H1056" s="1"/>
      <c r="I1056" s="1"/>
      <c r="J1056" s="1"/>
      <c r="K1056" s="1"/>
      <c r="L1056" s="1"/>
    </row>
    <row r="1057" spans="1:12" s="2" customFormat="1">
      <c r="A1057" s="12"/>
      <c r="B1057" s="16"/>
      <c r="C1057" s="13"/>
      <c r="E1057" s="3"/>
      <c r="F1057" s="1"/>
      <c r="G1057" s="1"/>
      <c r="H1057" s="1"/>
      <c r="I1057" s="1"/>
      <c r="J1057" s="1"/>
      <c r="K1057" s="1"/>
      <c r="L1057" s="1"/>
    </row>
    <row r="1058" spans="1:12" s="2" customFormat="1">
      <c r="A1058" s="12"/>
      <c r="B1058" s="16"/>
      <c r="C1058" s="13"/>
      <c r="E1058" s="3"/>
      <c r="F1058" s="1"/>
      <c r="G1058" s="1"/>
      <c r="H1058" s="1"/>
      <c r="I1058" s="1"/>
      <c r="J1058" s="1"/>
      <c r="K1058" s="1"/>
      <c r="L1058" s="1"/>
    </row>
    <row r="1059" spans="1:12" s="2" customFormat="1">
      <c r="A1059" s="12"/>
      <c r="B1059" s="16"/>
      <c r="C1059" s="13"/>
      <c r="E1059" s="3"/>
      <c r="F1059" s="1"/>
      <c r="G1059" s="1"/>
      <c r="H1059" s="1"/>
      <c r="I1059" s="1"/>
      <c r="J1059" s="1"/>
      <c r="K1059" s="1"/>
      <c r="L1059" s="1"/>
    </row>
    <row r="1060" spans="1:12" s="2" customFormat="1">
      <c r="A1060" s="12"/>
      <c r="B1060" s="16"/>
      <c r="C1060" s="13"/>
      <c r="E1060" s="3"/>
      <c r="F1060" s="1"/>
      <c r="G1060" s="1"/>
      <c r="H1060" s="1"/>
      <c r="I1060" s="1"/>
      <c r="J1060" s="1"/>
      <c r="K1060" s="1"/>
      <c r="L1060" s="1"/>
    </row>
    <row r="1061" spans="1:12" s="2" customFormat="1">
      <c r="A1061" s="12"/>
      <c r="B1061" s="16"/>
      <c r="C1061" s="13"/>
      <c r="E1061" s="3"/>
      <c r="F1061" s="1"/>
      <c r="G1061" s="1"/>
      <c r="H1061" s="1"/>
      <c r="I1061" s="1"/>
      <c r="J1061" s="1"/>
      <c r="K1061" s="1"/>
      <c r="L1061" s="1"/>
    </row>
    <row r="1062" spans="1:12" s="2" customFormat="1">
      <c r="A1062" s="12"/>
      <c r="B1062" s="16"/>
      <c r="C1062" s="13"/>
      <c r="E1062" s="3"/>
      <c r="F1062" s="1"/>
      <c r="G1062" s="1"/>
      <c r="H1062" s="1"/>
      <c r="I1062" s="1"/>
      <c r="J1062" s="1"/>
      <c r="K1062" s="1"/>
      <c r="L1062" s="1"/>
    </row>
    <row r="1063" spans="1:12" s="2" customFormat="1">
      <c r="A1063" s="12"/>
      <c r="B1063" s="16"/>
      <c r="C1063" s="13"/>
      <c r="E1063" s="3"/>
      <c r="F1063" s="1"/>
      <c r="G1063" s="1"/>
      <c r="H1063" s="1"/>
      <c r="I1063" s="1"/>
      <c r="J1063" s="1"/>
      <c r="K1063" s="1"/>
      <c r="L1063" s="1"/>
    </row>
    <row r="1064" spans="1:12" s="2" customFormat="1">
      <c r="A1064" s="12"/>
      <c r="B1064" s="16"/>
      <c r="C1064" s="13"/>
      <c r="E1064" s="3"/>
      <c r="F1064" s="1"/>
      <c r="G1064" s="1"/>
      <c r="H1064" s="1"/>
      <c r="I1064" s="1"/>
      <c r="J1064" s="1"/>
      <c r="K1064" s="1"/>
      <c r="L1064" s="1"/>
    </row>
    <row r="1065" spans="1:12" s="2" customFormat="1">
      <c r="A1065" s="12"/>
      <c r="B1065" s="16"/>
      <c r="C1065" s="13"/>
      <c r="E1065" s="3"/>
      <c r="F1065" s="1"/>
      <c r="G1065" s="1"/>
      <c r="H1065" s="1"/>
      <c r="I1065" s="1"/>
      <c r="J1065" s="1"/>
      <c r="K1065" s="1"/>
      <c r="L1065" s="1"/>
    </row>
    <row r="1066" spans="1:12" s="2" customFormat="1">
      <c r="A1066" s="12"/>
      <c r="B1066" s="16"/>
      <c r="C1066" s="13"/>
      <c r="E1066" s="3"/>
      <c r="F1066" s="1"/>
      <c r="G1066" s="1"/>
      <c r="H1066" s="1"/>
      <c r="I1066" s="1"/>
      <c r="J1066" s="1"/>
      <c r="K1066" s="1"/>
      <c r="L1066" s="1"/>
    </row>
    <row r="1067" spans="1:12" s="2" customFormat="1">
      <c r="A1067" s="12"/>
      <c r="B1067" s="16"/>
      <c r="C1067" s="13"/>
      <c r="E1067" s="3"/>
      <c r="F1067" s="1"/>
      <c r="G1067" s="1"/>
      <c r="H1067" s="1"/>
      <c r="I1067" s="1"/>
      <c r="J1067" s="1"/>
      <c r="K1067" s="1"/>
      <c r="L1067" s="1"/>
    </row>
    <row r="1068" spans="1:12" s="2" customFormat="1">
      <c r="A1068" s="12"/>
      <c r="B1068" s="16"/>
      <c r="C1068" s="13"/>
      <c r="E1068" s="3"/>
      <c r="F1068" s="1"/>
      <c r="G1068" s="1"/>
      <c r="H1068" s="1"/>
      <c r="I1068" s="1"/>
      <c r="J1068" s="1"/>
      <c r="K1068" s="1"/>
      <c r="L1068" s="1"/>
    </row>
    <row r="1069" spans="1:12" s="2" customFormat="1">
      <c r="A1069" s="12"/>
      <c r="B1069" s="16"/>
      <c r="C1069" s="13"/>
      <c r="E1069" s="3"/>
      <c r="F1069" s="1"/>
      <c r="G1069" s="1"/>
      <c r="H1069" s="1"/>
      <c r="I1069" s="1"/>
      <c r="J1069" s="1"/>
      <c r="K1069" s="1"/>
      <c r="L1069" s="1"/>
    </row>
    <row r="1070" spans="1:12" s="2" customFormat="1">
      <c r="A1070" s="12"/>
      <c r="B1070" s="16"/>
      <c r="C1070" s="13"/>
      <c r="E1070" s="3"/>
      <c r="F1070" s="1"/>
      <c r="G1070" s="1"/>
      <c r="H1070" s="1"/>
      <c r="I1070" s="1"/>
      <c r="J1070" s="1"/>
      <c r="K1070" s="1"/>
      <c r="L1070" s="1"/>
    </row>
    <row r="1071" spans="1:12" s="2" customFormat="1">
      <c r="A1071" s="12"/>
      <c r="B1071" s="16"/>
      <c r="C1071" s="13"/>
      <c r="E1071" s="3"/>
      <c r="F1071" s="1"/>
      <c r="G1071" s="1"/>
      <c r="H1071" s="1"/>
      <c r="I1071" s="1"/>
      <c r="J1071" s="1"/>
      <c r="K1071" s="1"/>
      <c r="L1071" s="1"/>
    </row>
    <row r="1072" spans="1:12" s="2" customFormat="1">
      <c r="A1072" s="12"/>
      <c r="B1072" s="16"/>
      <c r="C1072" s="13"/>
      <c r="E1072" s="3"/>
      <c r="F1072" s="1"/>
      <c r="G1072" s="1"/>
      <c r="H1072" s="1"/>
      <c r="I1072" s="1"/>
      <c r="J1072" s="1"/>
      <c r="K1072" s="1"/>
      <c r="L1072" s="1"/>
    </row>
    <row r="1073" spans="1:12" s="2" customFormat="1">
      <c r="A1073" s="12"/>
      <c r="B1073" s="16"/>
      <c r="C1073" s="13"/>
      <c r="E1073" s="3"/>
      <c r="F1073" s="1"/>
      <c r="G1073" s="1"/>
      <c r="H1073" s="1"/>
      <c r="I1073" s="1"/>
      <c r="J1073" s="1"/>
      <c r="K1073" s="1"/>
      <c r="L1073" s="1"/>
    </row>
    <row r="1074" spans="1:12" s="2" customFormat="1">
      <c r="A1074" s="12"/>
      <c r="B1074" s="16"/>
      <c r="C1074" s="13"/>
      <c r="E1074" s="3"/>
      <c r="F1074" s="1"/>
      <c r="G1074" s="1"/>
      <c r="H1074" s="1"/>
      <c r="I1074" s="1"/>
      <c r="J1074" s="1"/>
      <c r="K1074" s="1"/>
      <c r="L1074" s="1"/>
    </row>
    <row r="1075" spans="1:12" s="2" customFormat="1">
      <c r="A1075" s="12"/>
      <c r="B1075" s="16"/>
      <c r="C1075" s="13"/>
      <c r="E1075" s="3"/>
      <c r="F1075" s="1"/>
      <c r="G1075" s="1"/>
      <c r="H1075" s="1"/>
      <c r="I1075" s="1"/>
      <c r="J1075" s="1"/>
      <c r="K1075" s="1"/>
      <c r="L1075" s="1"/>
    </row>
    <row r="1076" spans="1:12" s="2" customFormat="1">
      <c r="A1076" s="12"/>
      <c r="B1076" s="16"/>
      <c r="C1076" s="13"/>
      <c r="E1076" s="3"/>
      <c r="F1076" s="1"/>
      <c r="G1076" s="1"/>
      <c r="H1076" s="1"/>
      <c r="I1076" s="1"/>
      <c r="J1076" s="1"/>
      <c r="K1076" s="1"/>
      <c r="L1076" s="1"/>
    </row>
    <row r="1077" spans="1:12" s="2" customFormat="1">
      <c r="A1077" s="12"/>
      <c r="B1077" s="16"/>
      <c r="C1077" s="13"/>
      <c r="E1077" s="3"/>
      <c r="F1077" s="1"/>
      <c r="G1077" s="1"/>
      <c r="H1077" s="1"/>
      <c r="I1077" s="1"/>
      <c r="J1077" s="1"/>
      <c r="K1077" s="1"/>
      <c r="L1077" s="1"/>
    </row>
    <row r="1078" spans="1:12" s="2" customFormat="1">
      <c r="A1078" s="12"/>
      <c r="B1078" s="16"/>
      <c r="C1078" s="13"/>
      <c r="E1078" s="3"/>
      <c r="F1078" s="1"/>
      <c r="G1078" s="1"/>
      <c r="H1078" s="1"/>
      <c r="I1078" s="1"/>
      <c r="J1078" s="1"/>
      <c r="K1078" s="1"/>
      <c r="L1078" s="1"/>
    </row>
    <row r="1079" spans="1:12" s="2" customFormat="1">
      <c r="A1079" s="12"/>
      <c r="B1079" s="16"/>
      <c r="C1079" s="13"/>
      <c r="E1079" s="3"/>
      <c r="F1079" s="1"/>
      <c r="G1079" s="1"/>
      <c r="H1079" s="1"/>
      <c r="I1079" s="1"/>
      <c r="J1079" s="1"/>
      <c r="K1079" s="1"/>
      <c r="L1079" s="1"/>
    </row>
    <row r="1080" spans="1:12" s="2" customFormat="1">
      <c r="A1080" s="12"/>
      <c r="B1080" s="16"/>
      <c r="C1080" s="13"/>
      <c r="E1080" s="3"/>
      <c r="F1080" s="1"/>
      <c r="G1080" s="1"/>
      <c r="H1080" s="1"/>
      <c r="I1080" s="1"/>
      <c r="J1080" s="1"/>
      <c r="K1080" s="1"/>
      <c r="L1080" s="1"/>
    </row>
    <row r="1081" spans="1:12" s="2" customFormat="1">
      <c r="A1081" s="12"/>
      <c r="B1081" s="16"/>
      <c r="C1081" s="13"/>
      <c r="E1081" s="3"/>
      <c r="F1081" s="1"/>
      <c r="G1081" s="1"/>
      <c r="H1081" s="1"/>
      <c r="I1081" s="1"/>
      <c r="J1081" s="1"/>
      <c r="K1081" s="1"/>
      <c r="L1081" s="1"/>
    </row>
    <row r="1082" spans="1:12" s="2" customFormat="1">
      <c r="A1082" s="12"/>
      <c r="B1082" s="16"/>
      <c r="C1082" s="13"/>
      <c r="E1082" s="3"/>
      <c r="F1082" s="1"/>
      <c r="G1082" s="1"/>
      <c r="H1082" s="1"/>
      <c r="I1082" s="1"/>
      <c r="J1082" s="1"/>
      <c r="K1082" s="1"/>
      <c r="L1082" s="1"/>
    </row>
    <row r="1083" spans="1:12" s="2" customFormat="1">
      <c r="A1083" s="12"/>
      <c r="B1083" s="16"/>
      <c r="C1083" s="13"/>
      <c r="E1083" s="3"/>
      <c r="F1083" s="1"/>
      <c r="G1083" s="1"/>
      <c r="H1083" s="1"/>
      <c r="I1083" s="1"/>
      <c r="J1083" s="1"/>
      <c r="K1083" s="1"/>
      <c r="L1083" s="1"/>
    </row>
    <row r="1084" spans="1:12" s="2" customFormat="1">
      <c r="A1084" s="12"/>
      <c r="B1084" s="16"/>
      <c r="C1084" s="13"/>
      <c r="E1084" s="3"/>
      <c r="F1084" s="1"/>
      <c r="G1084" s="1"/>
      <c r="H1084" s="1"/>
      <c r="I1084" s="1"/>
      <c r="J1084" s="1"/>
      <c r="K1084" s="1"/>
      <c r="L1084" s="1"/>
    </row>
    <row r="1085" spans="1:12" s="2" customFormat="1">
      <c r="A1085" s="12"/>
      <c r="B1085" s="16"/>
      <c r="C1085" s="13"/>
      <c r="E1085" s="3"/>
      <c r="F1085" s="1"/>
      <c r="G1085" s="1"/>
      <c r="H1085" s="1"/>
      <c r="I1085" s="1"/>
      <c r="J1085" s="1"/>
      <c r="K1085" s="1"/>
      <c r="L1085" s="1"/>
    </row>
    <row r="1086" spans="1:12" s="2" customFormat="1">
      <c r="A1086" s="12"/>
      <c r="B1086" s="16"/>
      <c r="C1086" s="13"/>
      <c r="E1086" s="3"/>
      <c r="F1086" s="1"/>
      <c r="G1086" s="1"/>
      <c r="H1086" s="1"/>
      <c r="I1086" s="1"/>
      <c r="J1086" s="1"/>
      <c r="K1086" s="1"/>
      <c r="L1086" s="1"/>
    </row>
    <row r="1087" spans="1:12" s="2" customFormat="1">
      <c r="A1087" s="12"/>
      <c r="B1087" s="16"/>
      <c r="C1087" s="13"/>
      <c r="E1087" s="3"/>
      <c r="F1087" s="1"/>
      <c r="G1087" s="1"/>
      <c r="H1087" s="1"/>
      <c r="I1087" s="1"/>
      <c r="J1087" s="1"/>
      <c r="K1087" s="1"/>
      <c r="L1087" s="1"/>
    </row>
    <row r="1088" spans="1:12" s="2" customFormat="1">
      <c r="A1088" s="12"/>
      <c r="B1088" s="16"/>
      <c r="C1088" s="13"/>
      <c r="E1088" s="3"/>
      <c r="F1088" s="1"/>
      <c r="G1088" s="1"/>
      <c r="H1088" s="1"/>
      <c r="I1088" s="1"/>
      <c r="J1088" s="1"/>
      <c r="K1088" s="1"/>
      <c r="L1088" s="1"/>
    </row>
    <row r="1089" spans="1:12" s="2" customFormat="1">
      <c r="A1089" s="12"/>
      <c r="B1089" s="16"/>
      <c r="C1089" s="13"/>
      <c r="E1089" s="3"/>
      <c r="F1089" s="1"/>
      <c r="G1089" s="1"/>
      <c r="H1089" s="1"/>
      <c r="I1089" s="1"/>
      <c r="J1089" s="1"/>
      <c r="K1089" s="1"/>
      <c r="L1089" s="1"/>
    </row>
    <row r="1090" spans="1:12" s="2" customFormat="1">
      <c r="A1090" s="12"/>
      <c r="B1090" s="16"/>
      <c r="C1090" s="13"/>
      <c r="E1090" s="3"/>
      <c r="F1090" s="1"/>
      <c r="G1090" s="1"/>
      <c r="H1090" s="1"/>
      <c r="I1090" s="1"/>
      <c r="J1090" s="1"/>
      <c r="K1090" s="1"/>
      <c r="L1090" s="1"/>
    </row>
    <row r="1091" spans="1:12" s="2" customFormat="1">
      <c r="A1091" s="12"/>
      <c r="B1091" s="16"/>
      <c r="C1091" s="13"/>
      <c r="E1091" s="3"/>
      <c r="F1091" s="1"/>
      <c r="G1091" s="1"/>
      <c r="H1091" s="1"/>
      <c r="I1091" s="1"/>
      <c r="J1091" s="1"/>
      <c r="K1091" s="1"/>
      <c r="L1091" s="1"/>
    </row>
    <row r="1092" spans="1:12" s="2" customFormat="1">
      <c r="A1092" s="12"/>
      <c r="B1092" s="16"/>
      <c r="C1092" s="13"/>
      <c r="E1092" s="3"/>
      <c r="F1092" s="1"/>
      <c r="G1092" s="1"/>
      <c r="H1092" s="1"/>
      <c r="I1092" s="1"/>
      <c r="J1092" s="1"/>
      <c r="K1092" s="1"/>
      <c r="L1092" s="1"/>
    </row>
    <row r="1093" spans="1:12" s="2" customFormat="1">
      <c r="A1093" s="12"/>
      <c r="B1093" s="16"/>
      <c r="C1093" s="13"/>
      <c r="E1093" s="3"/>
      <c r="F1093" s="1"/>
      <c r="G1093" s="1"/>
      <c r="H1093" s="1"/>
      <c r="I1093" s="1"/>
      <c r="J1093" s="1"/>
      <c r="K1093" s="1"/>
      <c r="L1093" s="1"/>
    </row>
    <row r="1094" spans="1:12" s="2" customFormat="1">
      <c r="A1094" s="12"/>
      <c r="B1094" s="16"/>
      <c r="C1094" s="13"/>
      <c r="E1094" s="3"/>
      <c r="F1094" s="1"/>
      <c r="G1094" s="1"/>
      <c r="H1094" s="1"/>
      <c r="I1094" s="1"/>
      <c r="J1094" s="1"/>
      <c r="K1094" s="1"/>
      <c r="L1094" s="1"/>
    </row>
    <row r="1095" spans="1:12" s="2" customFormat="1">
      <c r="A1095" s="12"/>
      <c r="B1095" s="16"/>
      <c r="C1095" s="13"/>
      <c r="E1095" s="3"/>
      <c r="F1095" s="1"/>
      <c r="G1095" s="1"/>
      <c r="H1095" s="1"/>
      <c r="I1095" s="1"/>
      <c r="J1095" s="1"/>
      <c r="K1095" s="1"/>
      <c r="L1095" s="1"/>
    </row>
    <row r="1096" spans="1:12" s="2" customFormat="1">
      <c r="A1096" s="12"/>
      <c r="B1096" s="16"/>
      <c r="C1096" s="13"/>
      <c r="E1096" s="3"/>
      <c r="F1096" s="1"/>
      <c r="G1096" s="1"/>
      <c r="H1096" s="1"/>
      <c r="I1096" s="1"/>
      <c r="J1096" s="1"/>
      <c r="K1096" s="1"/>
      <c r="L1096" s="1"/>
    </row>
    <row r="1097" spans="1:12" s="2" customFormat="1">
      <c r="A1097" s="12"/>
      <c r="B1097" s="16"/>
      <c r="C1097" s="13"/>
      <c r="E1097" s="3"/>
      <c r="F1097" s="1"/>
      <c r="G1097" s="1"/>
      <c r="H1097" s="1"/>
      <c r="I1097" s="1"/>
      <c r="J1097" s="1"/>
      <c r="K1097" s="1"/>
      <c r="L1097" s="1"/>
    </row>
    <row r="1098" spans="1:12" s="2" customFormat="1">
      <c r="A1098" s="12"/>
      <c r="B1098" s="16"/>
      <c r="C1098" s="13"/>
      <c r="E1098" s="3"/>
      <c r="F1098" s="1"/>
      <c r="G1098" s="1"/>
      <c r="H1098" s="1"/>
      <c r="I1098" s="1"/>
      <c r="J1098" s="1"/>
      <c r="K1098" s="1"/>
      <c r="L1098" s="1"/>
    </row>
    <row r="1099" spans="1:12" s="2" customFormat="1">
      <c r="A1099" s="12"/>
      <c r="B1099" s="16"/>
      <c r="C1099" s="13"/>
      <c r="E1099" s="3"/>
      <c r="F1099" s="1"/>
      <c r="G1099" s="1"/>
      <c r="H1099" s="1"/>
      <c r="I1099" s="1"/>
      <c r="J1099" s="1"/>
      <c r="K1099" s="1"/>
      <c r="L1099" s="1"/>
    </row>
    <row r="1100" spans="1:12" s="2" customFormat="1">
      <c r="A1100" s="12"/>
      <c r="B1100" s="16"/>
      <c r="C1100" s="13"/>
      <c r="E1100" s="3"/>
      <c r="F1100" s="1"/>
      <c r="G1100" s="1"/>
      <c r="H1100" s="1"/>
      <c r="I1100" s="1"/>
      <c r="J1100" s="1"/>
      <c r="K1100" s="1"/>
      <c r="L1100" s="1"/>
    </row>
    <row r="1101" spans="1:12" s="2" customFormat="1">
      <c r="A1101" s="12"/>
      <c r="B1101" s="16"/>
      <c r="C1101" s="13"/>
      <c r="E1101" s="3"/>
      <c r="F1101" s="1"/>
      <c r="G1101" s="1"/>
      <c r="H1101" s="1"/>
      <c r="I1101" s="1"/>
      <c r="J1101" s="1"/>
      <c r="K1101" s="1"/>
      <c r="L1101" s="1"/>
    </row>
    <row r="1102" spans="1:12" s="2" customFormat="1">
      <c r="A1102" s="12"/>
      <c r="B1102" s="16"/>
      <c r="C1102" s="13"/>
      <c r="E1102" s="3"/>
      <c r="F1102" s="1"/>
      <c r="G1102" s="1"/>
      <c r="H1102" s="1"/>
      <c r="I1102" s="1"/>
      <c r="J1102" s="1"/>
      <c r="K1102" s="1"/>
      <c r="L1102" s="1"/>
    </row>
    <row r="1103" spans="1:12" s="2" customFormat="1">
      <c r="A1103" s="12"/>
      <c r="B1103" s="16"/>
      <c r="C1103" s="13"/>
      <c r="E1103" s="3"/>
      <c r="F1103" s="1"/>
      <c r="G1103" s="1"/>
      <c r="H1103" s="1"/>
      <c r="I1103" s="1"/>
      <c r="J1103" s="1"/>
      <c r="K1103" s="1"/>
      <c r="L1103" s="1"/>
    </row>
    <row r="1104" spans="1:12" s="2" customFormat="1">
      <c r="A1104" s="12"/>
      <c r="B1104" s="16"/>
      <c r="C1104" s="13"/>
      <c r="E1104" s="3"/>
      <c r="F1104" s="1"/>
      <c r="G1104" s="1"/>
      <c r="H1104" s="1"/>
      <c r="I1104" s="1"/>
      <c r="J1104" s="1"/>
      <c r="K1104" s="1"/>
      <c r="L1104" s="1"/>
    </row>
    <row r="1105" spans="1:12" s="2" customFormat="1">
      <c r="A1105" s="12"/>
      <c r="B1105" s="16"/>
      <c r="C1105" s="13"/>
      <c r="E1105" s="3"/>
      <c r="F1105" s="1"/>
      <c r="G1105" s="1"/>
      <c r="H1105" s="1"/>
      <c r="I1105" s="1"/>
      <c r="J1105" s="1"/>
      <c r="K1105" s="1"/>
      <c r="L1105" s="1"/>
    </row>
    <row r="1106" spans="1:12" s="2" customFormat="1">
      <c r="A1106" s="12"/>
      <c r="B1106" s="16"/>
      <c r="C1106" s="13"/>
      <c r="E1106" s="3"/>
      <c r="F1106" s="1"/>
      <c r="G1106" s="1"/>
      <c r="H1106" s="1"/>
      <c r="I1106" s="1"/>
      <c r="J1106" s="1"/>
      <c r="K1106" s="1"/>
      <c r="L1106" s="1"/>
    </row>
    <row r="1107" spans="1:12" s="2" customFormat="1">
      <c r="A1107" s="12"/>
      <c r="B1107" s="16"/>
      <c r="C1107" s="13"/>
      <c r="E1107" s="3"/>
      <c r="F1107" s="1"/>
      <c r="G1107" s="1"/>
      <c r="H1107" s="1"/>
      <c r="I1107" s="1"/>
      <c r="J1107" s="1"/>
      <c r="K1107" s="1"/>
      <c r="L1107" s="1"/>
    </row>
    <row r="1108" spans="1:12" s="2" customFormat="1">
      <c r="A1108" s="12"/>
      <c r="B1108" s="16"/>
      <c r="C1108" s="13"/>
      <c r="E1108" s="3"/>
      <c r="F1108" s="1"/>
      <c r="G1108" s="1"/>
      <c r="H1108" s="1"/>
      <c r="I1108" s="1"/>
      <c r="J1108" s="1"/>
      <c r="K1108" s="1"/>
      <c r="L1108" s="1"/>
    </row>
    <row r="1109" spans="1:12" s="2" customFormat="1">
      <c r="A1109" s="12"/>
      <c r="B1109" s="16"/>
      <c r="C1109" s="13"/>
      <c r="E1109" s="3"/>
      <c r="F1109" s="1"/>
      <c r="G1109" s="1"/>
      <c r="H1109" s="1"/>
      <c r="I1109" s="1"/>
      <c r="J1109" s="1"/>
      <c r="K1109" s="1"/>
      <c r="L1109" s="1"/>
    </row>
    <row r="1110" spans="1:12" s="2" customFormat="1">
      <c r="A1110" s="12"/>
      <c r="B1110" s="16"/>
      <c r="C1110" s="13"/>
      <c r="E1110" s="3"/>
      <c r="F1110" s="1"/>
      <c r="G1110" s="1"/>
      <c r="H1110" s="1"/>
      <c r="I1110" s="1"/>
      <c r="J1110" s="1"/>
      <c r="K1110" s="1"/>
      <c r="L1110" s="1"/>
    </row>
    <row r="1111" spans="1:12" s="2" customFormat="1">
      <c r="A1111" s="12"/>
      <c r="B1111" s="16"/>
      <c r="C1111" s="13"/>
      <c r="E1111" s="3"/>
      <c r="F1111" s="1"/>
      <c r="G1111" s="1"/>
      <c r="H1111" s="1"/>
      <c r="I1111" s="1"/>
      <c r="J1111" s="1"/>
      <c r="K1111" s="1"/>
      <c r="L1111" s="1"/>
    </row>
    <row r="1112" spans="1:12" s="2" customFormat="1">
      <c r="A1112" s="12"/>
      <c r="B1112" s="16"/>
      <c r="C1112" s="13"/>
      <c r="E1112" s="3"/>
      <c r="F1112" s="1"/>
      <c r="G1112" s="1"/>
      <c r="H1112" s="1"/>
      <c r="I1112" s="1"/>
      <c r="J1112" s="1"/>
      <c r="K1112" s="1"/>
      <c r="L1112" s="1"/>
    </row>
    <row r="1113" spans="1:12" s="2" customFormat="1">
      <c r="A1113" s="12"/>
      <c r="B1113" s="16"/>
      <c r="C1113" s="13"/>
      <c r="E1113" s="3"/>
      <c r="F1113" s="1"/>
      <c r="G1113" s="1"/>
      <c r="H1113" s="1"/>
      <c r="I1113" s="1"/>
      <c r="J1113" s="1"/>
      <c r="K1113" s="1"/>
      <c r="L1113" s="1"/>
    </row>
    <row r="1114" spans="1:12" s="2" customFormat="1">
      <c r="A1114" s="12"/>
      <c r="B1114" s="16"/>
      <c r="C1114" s="13"/>
      <c r="E1114" s="3"/>
      <c r="F1114" s="1"/>
      <c r="G1114" s="1"/>
      <c r="H1114" s="1"/>
      <c r="I1114" s="1"/>
      <c r="J1114" s="1"/>
      <c r="K1114" s="1"/>
      <c r="L1114" s="1"/>
    </row>
    <row r="1115" spans="1:12" s="2" customFormat="1">
      <c r="A1115" s="12"/>
      <c r="B1115" s="16"/>
      <c r="C1115" s="13"/>
      <c r="E1115" s="3"/>
      <c r="F1115" s="1"/>
      <c r="G1115" s="1"/>
      <c r="H1115" s="1"/>
      <c r="I1115" s="1"/>
      <c r="J1115" s="1"/>
      <c r="K1115" s="1"/>
      <c r="L1115" s="1"/>
    </row>
    <row r="1116" spans="1:12" s="2" customFormat="1">
      <c r="A1116" s="12"/>
      <c r="B1116" s="16"/>
      <c r="C1116" s="13"/>
      <c r="E1116" s="3"/>
      <c r="F1116" s="1"/>
      <c r="G1116" s="1"/>
      <c r="H1116" s="1"/>
      <c r="I1116" s="1"/>
      <c r="J1116" s="1"/>
      <c r="K1116" s="1"/>
      <c r="L1116" s="1"/>
    </row>
    <row r="1117" spans="1:12" s="2" customFormat="1">
      <c r="A1117" s="12"/>
      <c r="B1117" s="16"/>
      <c r="C1117" s="13"/>
      <c r="E1117" s="3"/>
      <c r="F1117" s="1"/>
      <c r="G1117" s="1"/>
      <c r="H1117" s="1"/>
      <c r="I1117" s="1"/>
      <c r="J1117" s="1"/>
      <c r="K1117" s="1"/>
      <c r="L1117" s="1"/>
    </row>
    <row r="1118" spans="1:12" s="2" customFormat="1">
      <c r="A1118" s="12"/>
      <c r="B1118" s="16"/>
      <c r="C1118" s="13"/>
      <c r="E1118" s="3"/>
      <c r="F1118" s="1"/>
      <c r="G1118" s="1"/>
      <c r="H1118" s="1"/>
      <c r="I1118" s="1"/>
      <c r="J1118" s="1"/>
      <c r="K1118" s="1"/>
      <c r="L1118" s="1"/>
    </row>
    <row r="1119" spans="1:12" s="2" customFormat="1">
      <c r="A1119" s="12"/>
      <c r="B1119" s="16"/>
      <c r="C1119" s="13"/>
      <c r="E1119" s="3"/>
      <c r="F1119" s="1"/>
      <c r="G1119" s="1"/>
      <c r="H1119" s="1"/>
      <c r="I1119" s="1"/>
      <c r="J1119" s="1"/>
      <c r="K1119" s="1"/>
      <c r="L1119" s="1"/>
    </row>
    <row r="1120" spans="1:12" s="2" customFormat="1">
      <c r="A1120" s="12"/>
      <c r="B1120" s="16"/>
      <c r="C1120" s="13"/>
      <c r="E1120" s="3"/>
      <c r="F1120" s="1"/>
      <c r="G1120" s="1"/>
      <c r="H1120" s="1"/>
      <c r="I1120" s="1"/>
      <c r="J1120" s="1"/>
      <c r="K1120" s="1"/>
      <c r="L1120" s="1"/>
    </row>
    <row r="1121" spans="1:12" s="2" customFormat="1">
      <c r="A1121" s="12"/>
      <c r="B1121" s="16"/>
      <c r="C1121" s="13"/>
      <c r="E1121" s="3"/>
      <c r="F1121" s="1"/>
      <c r="G1121" s="1"/>
      <c r="H1121" s="1"/>
      <c r="I1121" s="1"/>
      <c r="J1121" s="1"/>
      <c r="K1121" s="1"/>
      <c r="L1121" s="1"/>
    </row>
    <row r="1122" spans="1:12" s="2" customFormat="1">
      <c r="A1122" s="12"/>
      <c r="B1122" s="17"/>
      <c r="C1122" s="13"/>
      <c r="E1122" s="3"/>
      <c r="F1122" s="1"/>
      <c r="G1122" s="1"/>
      <c r="H1122" s="1"/>
      <c r="I1122" s="1"/>
      <c r="J1122" s="1"/>
      <c r="K1122" s="1"/>
      <c r="L1122" s="1"/>
    </row>
    <row r="1123" spans="1:12" s="2" customFormat="1">
      <c r="A1123" s="12"/>
      <c r="B1123" s="17"/>
      <c r="C1123" s="13"/>
      <c r="E1123" s="3"/>
      <c r="F1123" s="1"/>
      <c r="G1123" s="1"/>
      <c r="H1123" s="1"/>
      <c r="I1123" s="1"/>
      <c r="J1123" s="1"/>
      <c r="K1123" s="1"/>
      <c r="L1123" s="1"/>
    </row>
    <row r="1124" spans="1:12" s="2" customFormat="1">
      <c r="A1124" s="12"/>
      <c r="B1124" s="17"/>
      <c r="C1124" s="13"/>
      <c r="E1124" s="3"/>
      <c r="F1124" s="1"/>
      <c r="G1124" s="1"/>
      <c r="H1124" s="1"/>
      <c r="I1124" s="1"/>
      <c r="J1124" s="1"/>
      <c r="K1124" s="1"/>
      <c r="L1124" s="1"/>
    </row>
    <row r="1125" spans="1:12" s="2" customFormat="1">
      <c r="A1125" s="12"/>
      <c r="B1125" s="17"/>
      <c r="C1125" s="13"/>
      <c r="E1125" s="3"/>
      <c r="F1125" s="1"/>
      <c r="G1125" s="1"/>
      <c r="H1125" s="1"/>
      <c r="I1125" s="1"/>
      <c r="J1125" s="1"/>
      <c r="K1125" s="1"/>
      <c r="L1125" s="1"/>
    </row>
    <row r="1126" spans="1:12" s="2" customFormat="1">
      <c r="A1126" s="12"/>
      <c r="B1126" s="17"/>
      <c r="C1126" s="13"/>
      <c r="E1126" s="3"/>
      <c r="F1126" s="1"/>
      <c r="G1126" s="1"/>
      <c r="H1126" s="1"/>
      <c r="I1126" s="1"/>
      <c r="J1126" s="1"/>
      <c r="K1126" s="1"/>
      <c r="L1126" s="1"/>
    </row>
    <row r="1127" spans="1:12" s="2" customFormat="1">
      <c r="A1127" s="12"/>
      <c r="B1127" s="17"/>
      <c r="C1127" s="13"/>
      <c r="E1127" s="3"/>
      <c r="F1127" s="1"/>
      <c r="G1127" s="1"/>
      <c r="H1127" s="1"/>
      <c r="I1127" s="1"/>
      <c r="J1127" s="1"/>
      <c r="K1127" s="1"/>
      <c r="L1127" s="1"/>
    </row>
    <row r="1128" spans="1:12" s="2" customFormat="1">
      <c r="A1128" s="12"/>
      <c r="B1128" s="17"/>
      <c r="C1128" s="13"/>
      <c r="E1128" s="3"/>
      <c r="F1128" s="1"/>
      <c r="G1128" s="1"/>
      <c r="H1128" s="1"/>
      <c r="I1128" s="1"/>
      <c r="J1128" s="1"/>
      <c r="K1128" s="1"/>
      <c r="L1128" s="1"/>
    </row>
    <row r="1129" spans="1:12" s="2" customFormat="1">
      <c r="A1129" s="12"/>
      <c r="B1129" s="17"/>
      <c r="C1129" s="13"/>
      <c r="E1129" s="3"/>
      <c r="F1129" s="1"/>
      <c r="G1129" s="1"/>
      <c r="H1129" s="1"/>
      <c r="I1129" s="1"/>
      <c r="J1129" s="1"/>
      <c r="K1129" s="1"/>
      <c r="L1129" s="1"/>
    </row>
    <row r="1130" spans="1:12" s="2" customFormat="1">
      <c r="A1130" s="12"/>
      <c r="B1130" s="17"/>
      <c r="C1130" s="13"/>
      <c r="E1130" s="3"/>
      <c r="F1130" s="1"/>
      <c r="G1130" s="1"/>
      <c r="H1130" s="1"/>
      <c r="I1130" s="1"/>
      <c r="J1130" s="1"/>
      <c r="K1130" s="1"/>
      <c r="L1130" s="1"/>
    </row>
    <row r="1131" spans="1:12" s="2" customFormat="1">
      <c r="A1131" s="12"/>
      <c r="B1131" s="17"/>
      <c r="C1131" s="13"/>
      <c r="E1131" s="3"/>
      <c r="F1131" s="1"/>
      <c r="G1131" s="1"/>
      <c r="H1131" s="1"/>
      <c r="I1131" s="1"/>
      <c r="J1131" s="1"/>
      <c r="K1131" s="1"/>
      <c r="L1131" s="1"/>
    </row>
    <row r="1132" spans="1:12" s="2" customFormat="1">
      <c r="A1132" s="12"/>
      <c r="B1132" s="17"/>
      <c r="C1132" s="13"/>
      <c r="E1132" s="3"/>
      <c r="F1132" s="1"/>
      <c r="G1132" s="1"/>
      <c r="H1132" s="1"/>
      <c r="I1132" s="1"/>
      <c r="J1132" s="1"/>
      <c r="K1132" s="1"/>
      <c r="L1132" s="1"/>
    </row>
    <row r="1133" spans="1:12" s="2" customFormat="1">
      <c r="A1133" s="12"/>
      <c r="B1133" s="17"/>
      <c r="C1133" s="13"/>
      <c r="E1133" s="3"/>
      <c r="F1133" s="1"/>
      <c r="G1133" s="1"/>
      <c r="H1133" s="1"/>
      <c r="I1133" s="1"/>
      <c r="J1133" s="1"/>
      <c r="K1133" s="1"/>
      <c r="L1133" s="1"/>
    </row>
    <row r="1134" spans="1:12" s="2" customFormat="1">
      <c r="A1134" s="12"/>
      <c r="B1134" s="17"/>
      <c r="C1134" s="13"/>
      <c r="E1134" s="3"/>
      <c r="F1134" s="1"/>
      <c r="G1134" s="1"/>
      <c r="H1134" s="1"/>
      <c r="I1134" s="1"/>
      <c r="J1134" s="1"/>
      <c r="K1134" s="1"/>
      <c r="L1134" s="1"/>
    </row>
    <row r="1135" spans="1:12" s="2" customFormat="1">
      <c r="A1135" s="12"/>
      <c r="B1135" s="17"/>
      <c r="C1135" s="13"/>
      <c r="E1135" s="3"/>
      <c r="F1135" s="1"/>
      <c r="G1135" s="1"/>
      <c r="H1135" s="1"/>
      <c r="I1135" s="1"/>
      <c r="J1135" s="1"/>
      <c r="K1135" s="1"/>
      <c r="L1135" s="1"/>
    </row>
    <row r="1136" spans="1:12" s="2" customFormat="1">
      <c r="A1136" s="12"/>
      <c r="B1136" s="17"/>
      <c r="C1136" s="13"/>
      <c r="E1136" s="3"/>
      <c r="F1136" s="1"/>
      <c r="G1136" s="1"/>
      <c r="H1136" s="1"/>
      <c r="I1136" s="1"/>
      <c r="J1136" s="1"/>
      <c r="K1136" s="1"/>
      <c r="L1136" s="1"/>
    </row>
    <row r="1137" spans="1:12" s="2" customFormat="1">
      <c r="A1137" s="12"/>
      <c r="B1137" s="17"/>
      <c r="C1137" s="13"/>
      <c r="E1137" s="3"/>
      <c r="F1137" s="1"/>
      <c r="G1137" s="1"/>
      <c r="H1137" s="1"/>
      <c r="I1137" s="1"/>
      <c r="J1137" s="1"/>
      <c r="K1137" s="1"/>
      <c r="L1137" s="1"/>
    </row>
    <row r="1138" spans="1:12" s="2" customFormat="1">
      <c r="A1138" s="12"/>
      <c r="B1138" s="17"/>
      <c r="C1138" s="13"/>
      <c r="E1138" s="3"/>
      <c r="F1138" s="1"/>
      <c r="G1138" s="1"/>
      <c r="H1138" s="1"/>
      <c r="I1138" s="1"/>
      <c r="J1138" s="1"/>
      <c r="K1138" s="1"/>
      <c r="L1138" s="1"/>
    </row>
    <row r="1139" spans="1:12" s="2" customFormat="1">
      <c r="A1139" s="12"/>
      <c r="B1139" s="17"/>
      <c r="C1139" s="13"/>
      <c r="E1139" s="3"/>
      <c r="F1139" s="1"/>
      <c r="G1139" s="1"/>
      <c r="H1139" s="1"/>
      <c r="I1139" s="1"/>
      <c r="J1139" s="1"/>
      <c r="K1139" s="1"/>
      <c r="L1139" s="1"/>
    </row>
    <row r="1140" spans="1:12" s="2" customFormat="1">
      <c r="A1140" s="12"/>
      <c r="B1140" s="17"/>
      <c r="C1140" s="13"/>
      <c r="E1140" s="3"/>
      <c r="F1140" s="1"/>
      <c r="G1140" s="1"/>
      <c r="H1140" s="1"/>
      <c r="I1140" s="1"/>
      <c r="J1140" s="1"/>
      <c r="K1140" s="1"/>
      <c r="L1140" s="1"/>
    </row>
    <row r="1141" spans="1:12" s="2" customFormat="1">
      <c r="A1141" s="12"/>
      <c r="B1141" s="17"/>
      <c r="C1141" s="13"/>
      <c r="E1141" s="3"/>
      <c r="F1141" s="1"/>
      <c r="G1141" s="1"/>
      <c r="H1141" s="1"/>
      <c r="I1141" s="1"/>
      <c r="J1141" s="1"/>
      <c r="K1141" s="1"/>
      <c r="L1141" s="1"/>
    </row>
    <row r="1142" spans="1:12" s="2" customFormat="1">
      <c r="A1142" s="12"/>
      <c r="B1142" s="17"/>
      <c r="C1142" s="13"/>
      <c r="E1142" s="3"/>
      <c r="F1142" s="1"/>
      <c r="G1142" s="1"/>
      <c r="H1142" s="1"/>
      <c r="I1142" s="1"/>
      <c r="J1142" s="1"/>
      <c r="K1142" s="1"/>
      <c r="L1142" s="1"/>
    </row>
    <row r="1143" spans="1:12" s="2" customFormat="1">
      <c r="A1143" s="12"/>
      <c r="B1143" s="17"/>
      <c r="C1143" s="13"/>
      <c r="E1143" s="3"/>
      <c r="F1143" s="1"/>
      <c r="G1143" s="1"/>
      <c r="H1143" s="1"/>
      <c r="I1143" s="1"/>
      <c r="J1143" s="1"/>
      <c r="K1143" s="1"/>
      <c r="L1143" s="1"/>
    </row>
    <row r="1144" spans="1:12" s="2" customFormat="1">
      <c r="A1144" s="12"/>
      <c r="B1144" s="17"/>
      <c r="C1144" s="13"/>
      <c r="E1144" s="3"/>
      <c r="F1144" s="1"/>
      <c r="G1144" s="1"/>
      <c r="H1144" s="1"/>
      <c r="I1144" s="1"/>
      <c r="J1144" s="1"/>
      <c r="K1144" s="1"/>
      <c r="L1144" s="1"/>
    </row>
    <row r="1145" spans="1:12" s="2" customFormat="1">
      <c r="A1145" s="12"/>
      <c r="B1145" s="17"/>
      <c r="C1145" s="13"/>
      <c r="E1145" s="3"/>
      <c r="F1145" s="1"/>
      <c r="G1145" s="1"/>
      <c r="H1145" s="1"/>
      <c r="I1145" s="1"/>
      <c r="J1145" s="1"/>
      <c r="K1145" s="1"/>
      <c r="L1145" s="1"/>
    </row>
    <row r="1146" spans="1:12" s="2" customFormat="1">
      <c r="A1146" s="12"/>
      <c r="B1146" s="17"/>
      <c r="C1146" s="13"/>
      <c r="E1146" s="3"/>
      <c r="F1146" s="1"/>
      <c r="G1146" s="1"/>
      <c r="H1146" s="1"/>
      <c r="I1146" s="1"/>
      <c r="J1146" s="1"/>
      <c r="K1146" s="1"/>
      <c r="L1146" s="1"/>
    </row>
    <row r="1147" spans="1:12" s="2" customFormat="1">
      <c r="A1147" s="12"/>
      <c r="B1147" s="17"/>
      <c r="C1147" s="13"/>
      <c r="E1147" s="3"/>
      <c r="F1147" s="1"/>
      <c r="G1147" s="1"/>
      <c r="H1147" s="1"/>
      <c r="I1147" s="1"/>
      <c r="J1147" s="1"/>
      <c r="K1147" s="1"/>
      <c r="L1147" s="1"/>
    </row>
    <row r="1148" spans="1:12" s="2" customFormat="1">
      <c r="A1148" s="12"/>
      <c r="B1148" s="17"/>
      <c r="C1148" s="13"/>
      <c r="E1148" s="3"/>
      <c r="F1148" s="1"/>
      <c r="G1148" s="1"/>
      <c r="H1148" s="1"/>
      <c r="I1148" s="1"/>
      <c r="J1148" s="1"/>
      <c r="K1148" s="1"/>
      <c r="L1148" s="1"/>
    </row>
    <row r="1149" spans="1:12" s="2" customFormat="1">
      <c r="A1149" s="12"/>
      <c r="B1149" s="17"/>
      <c r="C1149" s="13"/>
      <c r="E1149" s="3"/>
      <c r="F1149" s="1"/>
      <c r="G1149" s="1"/>
      <c r="H1149" s="1"/>
      <c r="I1149" s="1"/>
      <c r="J1149" s="1"/>
      <c r="K1149" s="1"/>
      <c r="L1149" s="1"/>
    </row>
    <row r="1150" spans="1:12" s="2" customFormat="1">
      <c r="A1150" s="12"/>
      <c r="B1150" s="17"/>
      <c r="C1150" s="13"/>
      <c r="E1150" s="3"/>
      <c r="F1150" s="1"/>
      <c r="G1150" s="1"/>
      <c r="H1150" s="1"/>
      <c r="I1150" s="1"/>
      <c r="J1150" s="1"/>
      <c r="K1150" s="1"/>
      <c r="L1150" s="1"/>
    </row>
    <row r="1151" spans="1:12" s="2" customFormat="1">
      <c r="A1151" s="12"/>
      <c r="B1151" s="17"/>
      <c r="C1151" s="13"/>
      <c r="E1151" s="3"/>
      <c r="F1151" s="1"/>
      <c r="G1151" s="1"/>
      <c r="H1151" s="1"/>
      <c r="I1151" s="1"/>
      <c r="J1151" s="1"/>
      <c r="K1151" s="1"/>
      <c r="L1151" s="1"/>
    </row>
    <row r="1152" spans="1:12" s="2" customFormat="1">
      <c r="A1152" s="12"/>
      <c r="B1152" s="17"/>
      <c r="C1152" s="13"/>
      <c r="E1152" s="3"/>
      <c r="F1152" s="1"/>
      <c r="G1152" s="1"/>
      <c r="H1152" s="1"/>
      <c r="I1152" s="1"/>
      <c r="J1152" s="1"/>
      <c r="K1152" s="1"/>
      <c r="L1152" s="1"/>
    </row>
    <row r="1153" spans="1:12" s="2" customFormat="1">
      <c r="A1153" s="12"/>
      <c r="B1153" s="17"/>
      <c r="C1153" s="13"/>
      <c r="E1153" s="3"/>
      <c r="F1153" s="1"/>
      <c r="G1153" s="1"/>
      <c r="H1153" s="1"/>
      <c r="I1153" s="1"/>
      <c r="J1153" s="1"/>
      <c r="K1153" s="1"/>
      <c r="L1153" s="1"/>
    </row>
    <row r="1154" spans="1:12" s="2" customFormat="1">
      <c r="A1154" s="12"/>
      <c r="B1154" s="17"/>
      <c r="C1154" s="13"/>
      <c r="E1154" s="3"/>
      <c r="F1154" s="1"/>
      <c r="G1154" s="1"/>
      <c r="H1154" s="1"/>
      <c r="I1154" s="1"/>
      <c r="J1154" s="1"/>
      <c r="K1154" s="1"/>
      <c r="L1154" s="1"/>
    </row>
    <row r="1155" spans="1:12" s="2" customFormat="1">
      <c r="A1155" s="12"/>
      <c r="B1155" s="17"/>
      <c r="C1155" s="13"/>
      <c r="E1155" s="3"/>
      <c r="F1155" s="1"/>
      <c r="G1155" s="1"/>
      <c r="H1155" s="1"/>
      <c r="I1155" s="1"/>
      <c r="J1155" s="1"/>
      <c r="K1155" s="1"/>
      <c r="L1155" s="1"/>
    </row>
    <row r="1156" spans="1:12" s="2" customFormat="1">
      <c r="A1156" s="12"/>
      <c r="B1156" s="17"/>
      <c r="C1156" s="13"/>
      <c r="E1156" s="3"/>
      <c r="F1156" s="1"/>
      <c r="G1156" s="1"/>
      <c r="H1156" s="1"/>
      <c r="I1156" s="1"/>
      <c r="J1156" s="1"/>
      <c r="K1156" s="1"/>
      <c r="L1156" s="1"/>
    </row>
    <row r="1157" spans="1:12" s="2" customFormat="1">
      <c r="A1157" s="12"/>
      <c r="B1157" s="17"/>
      <c r="C1157" s="13"/>
      <c r="E1157" s="3"/>
      <c r="F1157" s="1"/>
      <c r="G1157" s="1"/>
      <c r="H1157" s="1"/>
      <c r="I1157" s="1"/>
      <c r="J1157" s="1"/>
      <c r="K1157" s="1"/>
      <c r="L1157" s="1"/>
    </row>
    <row r="1158" spans="1:12" s="2" customFormat="1">
      <c r="A1158" s="12"/>
      <c r="B1158" s="17"/>
      <c r="C1158" s="13"/>
      <c r="E1158" s="3"/>
      <c r="F1158" s="1"/>
      <c r="G1158" s="1"/>
      <c r="H1158" s="1"/>
      <c r="I1158" s="1"/>
      <c r="J1158" s="1"/>
      <c r="K1158" s="1"/>
      <c r="L1158" s="1"/>
    </row>
    <row r="1159" spans="1:12">
      <c r="A1159" s="12"/>
      <c r="B1159" s="17"/>
      <c r="C1159" s="13"/>
    </row>
    <row r="1160" spans="1:12">
      <c r="A1160" s="12"/>
      <c r="B1160" s="17"/>
      <c r="C1160" s="13"/>
    </row>
    <row r="1161" spans="1:12">
      <c r="A1161" s="12"/>
      <c r="B1161" s="17"/>
      <c r="C1161" s="13"/>
    </row>
    <row r="1162" spans="1:12">
      <c r="A1162" s="12"/>
      <c r="B1162" s="17"/>
      <c r="C1162" s="13"/>
    </row>
    <row r="1163" spans="1:12">
      <c r="A1163" s="12"/>
      <c r="B1163" s="17"/>
      <c r="C1163" s="13"/>
    </row>
    <row r="1164" spans="1:12">
      <c r="A1164" s="12"/>
      <c r="B1164" s="17"/>
      <c r="C1164" s="13"/>
    </row>
    <row r="1165" spans="1:12">
      <c r="A1165" s="12"/>
      <c r="B1165" s="17"/>
      <c r="C1165" s="13"/>
    </row>
    <row r="1166" spans="1:12">
      <c r="A1166" s="12"/>
      <c r="B1166" s="17"/>
      <c r="C1166" s="13"/>
    </row>
    <row r="1167" spans="1:12">
      <c r="A1167" s="12"/>
      <c r="B1167" s="17"/>
      <c r="C1167" s="13"/>
    </row>
    <row r="1168" spans="1:12">
      <c r="A1168" s="12"/>
      <c r="B1168" s="17"/>
      <c r="C1168" s="13"/>
    </row>
    <row r="1169" spans="1:5">
      <c r="A1169" s="12"/>
      <c r="B1169" s="17"/>
      <c r="C1169" s="13"/>
    </row>
    <row r="1170" spans="1:5">
      <c r="A1170" s="12"/>
      <c r="B1170" s="17"/>
      <c r="C1170" s="13"/>
    </row>
    <row r="1171" spans="1:5">
      <c r="A1171" s="12"/>
      <c r="B1171" s="17"/>
      <c r="C1171" s="13"/>
    </row>
    <row r="1172" spans="1:5" s="14" customFormat="1">
      <c r="A1172" s="12"/>
      <c r="B1172" s="17"/>
      <c r="C1172" s="13"/>
      <c r="D1172" s="2"/>
      <c r="E1172" s="3"/>
    </row>
    <row r="1173" spans="1:5" s="14" customFormat="1">
      <c r="A1173" s="12"/>
      <c r="B1173" s="17"/>
      <c r="C1173" s="13"/>
      <c r="D1173" s="2"/>
      <c r="E1173" s="3"/>
    </row>
    <row r="1174" spans="1:5">
      <c r="A1174" s="12"/>
      <c r="B1174" s="17"/>
      <c r="C1174" s="13"/>
    </row>
    <row r="1175" spans="1:5">
      <c r="A1175" s="12"/>
      <c r="B1175" s="19"/>
      <c r="C1175" s="13"/>
      <c r="D1175" s="13"/>
    </row>
    <row r="1176" spans="1:5">
      <c r="A1176" s="12"/>
      <c r="B1176" s="19"/>
      <c r="C1176" s="13"/>
      <c r="D1176" s="13"/>
    </row>
    <row r="1177" spans="1:5">
      <c r="A1177" s="1"/>
      <c r="B1177" s="1"/>
      <c r="C1177" s="18"/>
      <c r="D1177" s="1"/>
      <c r="E1177" s="1"/>
    </row>
    <row r="1178" spans="1:5">
      <c r="C1178" s="18"/>
    </row>
    <row r="1179" spans="1:5">
      <c r="C1179" s="1"/>
    </row>
  </sheetData>
  <sheetProtection algorithmName="SHA-512" hashValue="F8b8hBY5oBQO6IYFuUD1Loh2DvKn1ngXPwGrermKi8H47Tp01GwsXZEWKJhjkP1OO5rssZA9tmjczgOC0jpctA==" saltValue="HIIlcJiHTBAKi/2mNHdOPA==" spinCount="100000" sheet="1" objects="1" scenarios="1" formatColumns="0" formatRows="0" selectLockedCells="1"/>
  <protectedRanges>
    <protectedRange sqref="D792:D65548 D1" name="Obseg3"/>
    <protectedRange sqref="D167:D169 D131:D136 D2:D25 D201:D207 D338:D341 D357 D246:D255 D262 D273 D426 D428 D402:D406 D504 D761:D762 D768 D789:D791" name="Obseg3_9"/>
    <protectedRange sqref="D487:D492 D448:D453 D170:D174 D137:D141 D322:D326 D342:D346 D43:D47 D494:D497 D53:D57 D69:D73 D76:D80 D88:D92 D208:D212 D301:D305 D280:D284 D360:D364 D383:D387 D120:D124 D98:D102 D109:D112 D256:D260 D263:D267 D474:D478 D429:D433 D407:D411 D420:D423 D514:D518 D545:D549 D566:D570 D581:D585 D595:D599 D602:D607 D616:D620 D623:D628 D641:D645 D664:D668 D678:D682 D747:D751 D763:D767 D770:D775 D693:D697 D60:D64 D532:D536 D714:D718 D728:D732 D461:D466 D29 D788" name="Obseg3_1_1_2"/>
    <protectedRange sqref="D200 D441:D443" name="Obseg3_2_3"/>
    <protectedRange sqref="D33:D36" name="Obseg3_4_2"/>
    <protectedRange sqref="D37:D38" name="Obseg3_5_1"/>
    <protectedRange sqref="D358:D359 D380:D382 D390:D393 D501 D655 D395:D401 D707" name="Obseg3_6_1"/>
    <protectedRange sqref="D75" name="Obseg3_2_1_2"/>
    <protectedRange sqref="D66:D68" name="Obseg3_3_1_1_1_1"/>
    <protectedRange sqref="D274:D279 D319 D297:D300 D337" name="Obseg3_4_1_2"/>
    <protectedRange sqref="D742:D746" name="Obseg3_1_4"/>
    <protectedRange sqref="D769" name="Obseg3_3_2"/>
    <protectedRange sqref="C31 D30" name="Obseg3_8_1"/>
    <protectedRange sqref="D784:D786 D777:D780" name="Obseg3_1_1"/>
    <protectedRange sqref="D776 D781:D783" name="Obseg3_2_1"/>
  </protectedRanges>
  <mergeCells count="13">
    <mergeCell ref="B37:D37"/>
    <mergeCell ref="H1:I1"/>
    <mergeCell ref="B20:D20"/>
    <mergeCell ref="B22:D22"/>
    <mergeCell ref="B26:D26"/>
    <mergeCell ref="B27:D27"/>
    <mergeCell ref="B28:D28"/>
    <mergeCell ref="F1:G1"/>
    <mergeCell ref="F30:G30"/>
    <mergeCell ref="H30:I30"/>
    <mergeCell ref="C31:E31"/>
    <mergeCell ref="B34:D34"/>
    <mergeCell ref="B36:D36"/>
  </mergeCells>
  <conditionalFormatting sqref="E202 D25:E25 D169:E169 E246 E66:E68 D200:E200 D274:E279 D297:E300 E340:E341 E357 D402:E406 E742:E746 E762 E768 D29:E30 C31 D789:E791">
    <cfRule type="cellIs" dxfId="1199" priority="170" stopIfTrue="1" operator="equal">
      <formula>0</formula>
    </cfRule>
  </conditionalFormatting>
  <conditionalFormatting sqref="D43:E43 D46:E47">
    <cfRule type="cellIs" dxfId="1198" priority="169" stopIfTrue="1" operator="equal">
      <formula>0</formula>
    </cfRule>
  </conditionalFormatting>
  <conditionalFormatting sqref="D131:E136">
    <cfRule type="cellIs" dxfId="1197" priority="168" stopIfTrue="1" operator="equal">
      <formula>0</formula>
    </cfRule>
  </conditionalFormatting>
  <conditionalFormatting sqref="D44:E44">
    <cfRule type="cellIs" dxfId="1196" priority="167" stopIfTrue="1" operator="equal">
      <formula>0</formula>
    </cfRule>
  </conditionalFormatting>
  <conditionalFormatting sqref="D45:E45">
    <cfRule type="cellIs" dxfId="1195" priority="166" stopIfTrue="1" operator="equal">
      <formula>0</formula>
    </cfRule>
  </conditionalFormatting>
  <conditionalFormatting sqref="D33:E36">
    <cfRule type="cellIs" dxfId="1194" priority="165" stopIfTrue="1" operator="equal">
      <formula>0</formula>
    </cfRule>
  </conditionalFormatting>
  <conditionalFormatting sqref="D37:E38">
    <cfRule type="cellIs" dxfId="1193" priority="164" stopIfTrue="1" operator="equal">
      <formula>0</formula>
    </cfRule>
  </conditionalFormatting>
  <conditionalFormatting sqref="D75:E75">
    <cfRule type="cellIs" dxfId="1192" priority="163" stopIfTrue="1" operator="equal">
      <formula>0</formula>
    </cfRule>
  </conditionalFormatting>
  <conditionalFormatting sqref="D53:E53 D56:E57">
    <cfRule type="cellIs" dxfId="1191" priority="162" stopIfTrue="1" operator="equal">
      <formula>0</formula>
    </cfRule>
  </conditionalFormatting>
  <conditionalFormatting sqref="D54:E54">
    <cfRule type="cellIs" dxfId="1190" priority="161" stopIfTrue="1" operator="equal">
      <formula>0</formula>
    </cfRule>
  </conditionalFormatting>
  <conditionalFormatting sqref="D55:E55">
    <cfRule type="cellIs" dxfId="1189" priority="160" stopIfTrue="1" operator="equal">
      <formula>0</formula>
    </cfRule>
  </conditionalFormatting>
  <conditionalFormatting sqref="D69:E69 D72:E73">
    <cfRule type="cellIs" dxfId="1188" priority="159" stopIfTrue="1" operator="equal">
      <formula>0</formula>
    </cfRule>
  </conditionalFormatting>
  <conditionalFormatting sqref="D70:E70">
    <cfRule type="cellIs" dxfId="1187" priority="158" stopIfTrue="1" operator="equal">
      <formula>0</formula>
    </cfRule>
  </conditionalFormatting>
  <conditionalFormatting sqref="D71:E71">
    <cfRule type="cellIs" dxfId="1186" priority="157" stopIfTrue="1" operator="equal">
      <formula>0</formula>
    </cfRule>
  </conditionalFormatting>
  <conditionalFormatting sqref="D76:E76 D79:E80">
    <cfRule type="cellIs" dxfId="1185" priority="156" stopIfTrue="1" operator="equal">
      <formula>0</formula>
    </cfRule>
  </conditionalFormatting>
  <conditionalFormatting sqref="D77:E77">
    <cfRule type="cellIs" dxfId="1184" priority="155" stopIfTrue="1" operator="equal">
      <formula>0</formula>
    </cfRule>
  </conditionalFormatting>
  <conditionalFormatting sqref="D78:E78">
    <cfRule type="cellIs" dxfId="1183" priority="154" stopIfTrue="1" operator="equal">
      <formula>0</formula>
    </cfRule>
  </conditionalFormatting>
  <conditionalFormatting sqref="D137:E137 D140:E141">
    <cfRule type="cellIs" dxfId="1182" priority="153" stopIfTrue="1" operator="equal">
      <formula>0</formula>
    </cfRule>
  </conditionalFormatting>
  <conditionalFormatting sqref="D138:E138">
    <cfRule type="cellIs" dxfId="1181" priority="152" stopIfTrue="1" operator="equal">
      <formula>0</formula>
    </cfRule>
  </conditionalFormatting>
  <conditionalFormatting sqref="D139:E139">
    <cfRule type="cellIs" dxfId="1180" priority="151" stopIfTrue="1" operator="equal">
      <formula>0</formula>
    </cfRule>
  </conditionalFormatting>
  <conditionalFormatting sqref="D487:E487 D490:E492">
    <cfRule type="cellIs" dxfId="1179" priority="150" stopIfTrue="1" operator="equal">
      <formula>0</formula>
    </cfRule>
  </conditionalFormatting>
  <conditionalFormatting sqref="D488:E488">
    <cfRule type="cellIs" dxfId="1178" priority="149" stopIfTrue="1" operator="equal">
      <formula>0</formula>
    </cfRule>
  </conditionalFormatting>
  <conditionalFormatting sqref="D489:E489">
    <cfRule type="cellIs" dxfId="1177" priority="148" stopIfTrue="1" operator="equal">
      <formula>0</formula>
    </cfRule>
  </conditionalFormatting>
  <conditionalFormatting sqref="D88:E88 D91:E92">
    <cfRule type="cellIs" dxfId="1176" priority="147" stopIfTrue="1" operator="equal">
      <formula>0</formula>
    </cfRule>
  </conditionalFormatting>
  <conditionalFormatting sqref="D89:E89">
    <cfRule type="cellIs" dxfId="1175" priority="146" stopIfTrue="1" operator="equal">
      <formula>0</formula>
    </cfRule>
  </conditionalFormatting>
  <conditionalFormatting sqref="D90:E90">
    <cfRule type="cellIs" dxfId="1174" priority="145" stopIfTrue="1" operator="equal">
      <formula>0</formula>
    </cfRule>
  </conditionalFormatting>
  <conditionalFormatting sqref="D172:E172">
    <cfRule type="cellIs" dxfId="1173" priority="142" stopIfTrue="1" operator="equal">
      <formula>0</formula>
    </cfRule>
  </conditionalFormatting>
  <conditionalFormatting sqref="D170:E170 D173:E174">
    <cfRule type="cellIs" dxfId="1172" priority="144" stopIfTrue="1" operator="equal">
      <formula>0</formula>
    </cfRule>
  </conditionalFormatting>
  <conditionalFormatting sqref="D171:E171">
    <cfRule type="cellIs" dxfId="1171" priority="143" stopIfTrue="1" operator="equal">
      <formula>0</formula>
    </cfRule>
  </conditionalFormatting>
  <conditionalFormatting sqref="D208:E208 D211:E212">
    <cfRule type="cellIs" dxfId="1170" priority="141" stopIfTrue="1" operator="equal">
      <formula>0</formula>
    </cfRule>
  </conditionalFormatting>
  <conditionalFormatting sqref="D209:E209">
    <cfRule type="cellIs" dxfId="1169" priority="140" stopIfTrue="1" operator="equal">
      <formula>0</formula>
    </cfRule>
  </conditionalFormatting>
  <conditionalFormatting sqref="D210:E210">
    <cfRule type="cellIs" dxfId="1168" priority="139" stopIfTrue="1" operator="equal">
      <formula>0</formula>
    </cfRule>
  </conditionalFormatting>
  <conditionalFormatting sqref="D303:E303">
    <cfRule type="cellIs" dxfId="1167" priority="136" stopIfTrue="1" operator="equal">
      <formula>0</formula>
    </cfRule>
  </conditionalFormatting>
  <conditionalFormatting sqref="D301:E301 D304:E305">
    <cfRule type="cellIs" dxfId="1166" priority="138" stopIfTrue="1" operator="equal">
      <formula>0</formula>
    </cfRule>
  </conditionalFormatting>
  <conditionalFormatting sqref="D302:E302">
    <cfRule type="cellIs" dxfId="1165" priority="137" stopIfTrue="1" operator="equal">
      <formula>0</formula>
    </cfRule>
  </conditionalFormatting>
  <conditionalFormatting sqref="D280:E280 D283:E284">
    <cfRule type="cellIs" dxfId="1164" priority="135" stopIfTrue="1" operator="equal">
      <formula>0</formula>
    </cfRule>
  </conditionalFormatting>
  <conditionalFormatting sqref="D281:E281">
    <cfRule type="cellIs" dxfId="1163" priority="134" stopIfTrue="1" operator="equal">
      <formula>0</formula>
    </cfRule>
  </conditionalFormatting>
  <conditionalFormatting sqref="D282:E282">
    <cfRule type="cellIs" dxfId="1162" priority="133" stopIfTrue="1" operator="equal">
      <formula>0</formula>
    </cfRule>
  </conditionalFormatting>
  <conditionalFormatting sqref="D319:E319">
    <cfRule type="cellIs" dxfId="1161" priority="132" stopIfTrue="1" operator="equal">
      <formula>0</formula>
    </cfRule>
  </conditionalFormatting>
  <conditionalFormatting sqref="D324:E324">
    <cfRule type="cellIs" dxfId="1160" priority="129" stopIfTrue="1" operator="equal">
      <formula>0</formula>
    </cfRule>
  </conditionalFormatting>
  <conditionalFormatting sqref="D322:E322 D325:E326">
    <cfRule type="cellIs" dxfId="1159" priority="131" stopIfTrue="1" operator="equal">
      <formula>0</formula>
    </cfRule>
  </conditionalFormatting>
  <conditionalFormatting sqref="D323:E323">
    <cfRule type="cellIs" dxfId="1158" priority="130" stopIfTrue="1" operator="equal">
      <formula>0</formula>
    </cfRule>
  </conditionalFormatting>
  <conditionalFormatting sqref="D337:E337">
    <cfRule type="cellIs" dxfId="1157" priority="128" stopIfTrue="1" operator="equal">
      <formula>0</formula>
    </cfRule>
  </conditionalFormatting>
  <conditionalFormatting sqref="D362:E362">
    <cfRule type="cellIs" dxfId="1156" priority="125" stopIfTrue="1" operator="equal">
      <formula>0</formula>
    </cfRule>
  </conditionalFormatting>
  <conditionalFormatting sqref="D360:E360 D363:E364">
    <cfRule type="cellIs" dxfId="1155" priority="127" stopIfTrue="1" operator="equal">
      <formula>0</formula>
    </cfRule>
  </conditionalFormatting>
  <conditionalFormatting sqref="D361:E361">
    <cfRule type="cellIs" dxfId="1154" priority="126" stopIfTrue="1" operator="equal">
      <formula>0</formula>
    </cfRule>
  </conditionalFormatting>
  <conditionalFormatting sqref="D344:E344">
    <cfRule type="cellIs" dxfId="1153" priority="122" stopIfTrue="1" operator="equal">
      <formula>0</formula>
    </cfRule>
  </conditionalFormatting>
  <conditionalFormatting sqref="D342:E342 D345:E346">
    <cfRule type="cellIs" dxfId="1152" priority="124" stopIfTrue="1" operator="equal">
      <formula>0</formula>
    </cfRule>
  </conditionalFormatting>
  <conditionalFormatting sqref="D343:E343">
    <cfRule type="cellIs" dxfId="1151" priority="123" stopIfTrue="1" operator="equal">
      <formula>0</formula>
    </cfRule>
  </conditionalFormatting>
  <conditionalFormatting sqref="D383:E383 D386:E387">
    <cfRule type="cellIs" dxfId="1150" priority="121" stopIfTrue="1" operator="equal">
      <formula>0</formula>
    </cfRule>
  </conditionalFormatting>
  <conditionalFormatting sqref="D384:E384">
    <cfRule type="cellIs" dxfId="1149" priority="120" stopIfTrue="1" operator="equal">
      <formula>0</formula>
    </cfRule>
  </conditionalFormatting>
  <conditionalFormatting sqref="D385:E385">
    <cfRule type="cellIs" dxfId="1148" priority="119" stopIfTrue="1" operator="equal">
      <formula>0</formula>
    </cfRule>
  </conditionalFormatting>
  <conditionalFormatting sqref="D120:E120 D123:E124">
    <cfRule type="cellIs" dxfId="1147" priority="118" stopIfTrue="1" operator="equal">
      <formula>0</formula>
    </cfRule>
  </conditionalFormatting>
  <conditionalFormatting sqref="D121:E121">
    <cfRule type="cellIs" dxfId="1146" priority="117" stopIfTrue="1" operator="equal">
      <formula>0</formula>
    </cfRule>
  </conditionalFormatting>
  <conditionalFormatting sqref="D122:E122">
    <cfRule type="cellIs" dxfId="1145" priority="116" stopIfTrue="1" operator="equal">
      <formula>0</formula>
    </cfRule>
  </conditionalFormatting>
  <conditionalFormatting sqref="D98:E98 D101:E102">
    <cfRule type="cellIs" dxfId="1144" priority="115" stopIfTrue="1" operator="equal">
      <formula>0</formula>
    </cfRule>
  </conditionalFormatting>
  <conditionalFormatting sqref="D99:E99">
    <cfRule type="cellIs" dxfId="1143" priority="114" stopIfTrue="1" operator="equal">
      <formula>0</formula>
    </cfRule>
  </conditionalFormatting>
  <conditionalFormatting sqref="D100:E100">
    <cfRule type="cellIs" dxfId="1142" priority="113" stopIfTrue="1" operator="equal">
      <formula>0</formula>
    </cfRule>
  </conditionalFormatting>
  <conditionalFormatting sqref="D109:E109 D112:E112 E113">
    <cfRule type="cellIs" dxfId="1141" priority="112" stopIfTrue="1" operator="equal">
      <formula>0</formula>
    </cfRule>
  </conditionalFormatting>
  <conditionalFormatting sqref="D110:E110">
    <cfRule type="cellIs" dxfId="1140" priority="111" stopIfTrue="1" operator="equal">
      <formula>0</formula>
    </cfRule>
  </conditionalFormatting>
  <conditionalFormatting sqref="D111:E111">
    <cfRule type="cellIs" dxfId="1139" priority="110" stopIfTrue="1" operator="equal">
      <formula>0</formula>
    </cfRule>
  </conditionalFormatting>
  <conditionalFormatting sqref="E248">
    <cfRule type="cellIs" dxfId="1138" priority="109" stopIfTrue="1" operator="equal">
      <formula>0</formula>
    </cfRule>
  </conditionalFormatting>
  <conditionalFormatting sqref="D256:E256 D259:E260">
    <cfRule type="cellIs" dxfId="1137" priority="108" stopIfTrue="1" operator="equal">
      <formula>0</formula>
    </cfRule>
  </conditionalFormatting>
  <conditionalFormatting sqref="D257:E257">
    <cfRule type="cellIs" dxfId="1136" priority="107" stopIfTrue="1" operator="equal">
      <formula>0</formula>
    </cfRule>
  </conditionalFormatting>
  <conditionalFormatting sqref="D258:E258">
    <cfRule type="cellIs" dxfId="1135" priority="106" stopIfTrue="1" operator="equal">
      <formula>0</formula>
    </cfRule>
  </conditionalFormatting>
  <conditionalFormatting sqref="E273">
    <cfRule type="cellIs" dxfId="1134" priority="105" stopIfTrue="1" operator="equal">
      <formula>0</formula>
    </cfRule>
  </conditionalFormatting>
  <conditionalFormatting sqref="D263:E263 D266:E267">
    <cfRule type="cellIs" dxfId="1133" priority="104" stopIfTrue="1" operator="equal">
      <formula>0</formula>
    </cfRule>
  </conditionalFormatting>
  <conditionalFormatting sqref="D264:E264">
    <cfRule type="cellIs" dxfId="1132" priority="103" stopIfTrue="1" operator="equal">
      <formula>0</formula>
    </cfRule>
  </conditionalFormatting>
  <conditionalFormatting sqref="D265:E265">
    <cfRule type="cellIs" dxfId="1131" priority="102" stopIfTrue="1" operator="equal">
      <formula>0</formula>
    </cfRule>
  </conditionalFormatting>
  <conditionalFormatting sqref="D428:E428 D426:E426 D441:E443">
    <cfRule type="cellIs" dxfId="1130" priority="101" stopIfTrue="1" operator="equal">
      <formula>0</formula>
    </cfRule>
  </conditionalFormatting>
  <conditionalFormatting sqref="D407:E407 D410:E411">
    <cfRule type="cellIs" dxfId="1129" priority="100" stopIfTrue="1" operator="equal">
      <formula>0</formula>
    </cfRule>
  </conditionalFormatting>
  <conditionalFormatting sqref="D408:E408">
    <cfRule type="cellIs" dxfId="1128" priority="99" stopIfTrue="1" operator="equal">
      <formula>0</formula>
    </cfRule>
  </conditionalFormatting>
  <conditionalFormatting sqref="D409:E409">
    <cfRule type="cellIs" dxfId="1127" priority="98" stopIfTrue="1" operator="equal">
      <formula>0</formula>
    </cfRule>
  </conditionalFormatting>
  <conditionalFormatting sqref="D429:E429 D432:E433">
    <cfRule type="cellIs" dxfId="1126" priority="97" stopIfTrue="1" operator="equal">
      <formula>0</formula>
    </cfRule>
  </conditionalFormatting>
  <conditionalFormatting sqref="D431:E431">
    <cfRule type="cellIs" dxfId="1125" priority="95" stopIfTrue="1" operator="equal">
      <formula>0</formula>
    </cfRule>
  </conditionalFormatting>
  <conditionalFormatting sqref="D430:E430">
    <cfRule type="cellIs" dxfId="1124" priority="96" stopIfTrue="1" operator="equal">
      <formula>0</formula>
    </cfRule>
  </conditionalFormatting>
  <conditionalFormatting sqref="D420:E420 D423:E423 E424">
    <cfRule type="cellIs" dxfId="1123" priority="94" stopIfTrue="1" operator="equal">
      <formula>0</formula>
    </cfRule>
  </conditionalFormatting>
  <conditionalFormatting sqref="D421:E421">
    <cfRule type="cellIs" dxfId="1122" priority="93" stopIfTrue="1" operator="equal">
      <formula>0</formula>
    </cfRule>
  </conditionalFormatting>
  <conditionalFormatting sqref="D422:E422">
    <cfRule type="cellIs" dxfId="1121" priority="92" stopIfTrue="1" operator="equal">
      <formula>0</formula>
    </cfRule>
  </conditionalFormatting>
  <conditionalFormatting sqref="D514:E514 D517:E518">
    <cfRule type="cellIs" dxfId="1120" priority="91" stopIfTrue="1" operator="equal">
      <formula>0</formula>
    </cfRule>
  </conditionalFormatting>
  <conditionalFormatting sqref="D515:E515">
    <cfRule type="cellIs" dxfId="1119" priority="90" stopIfTrue="1" operator="equal">
      <formula>0</formula>
    </cfRule>
  </conditionalFormatting>
  <conditionalFormatting sqref="D516:E516">
    <cfRule type="cellIs" dxfId="1118" priority="89" stopIfTrue="1" operator="equal">
      <formula>0</formula>
    </cfRule>
  </conditionalFormatting>
  <conditionalFormatting sqref="D545:E545 D548:E549">
    <cfRule type="cellIs" dxfId="1117" priority="88" stopIfTrue="1" operator="equal">
      <formula>0</formula>
    </cfRule>
  </conditionalFormatting>
  <conditionalFormatting sqref="D546:E546">
    <cfRule type="cellIs" dxfId="1116" priority="87" stopIfTrue="1" operator="equal">
      <formula>0</formula>
    </cfRule>
  </conditionalFormatting>
  <conditionalFormatting sqref="D547:E547">
    <cfRule type="cellIs" dxfId="1115" priority="86" stopIfTrue="1" operator="equal">
      <formula>0</formula>
    </cfRule>
  </conditionalFormatting>
  <conditionalFormatting sqref="D566:E566 D569:E570">
    <cfRule type="cellIs" dxfId="1114" priority="85" stopIfTrue="1" operator="equal">
      <formula>0</formula>
    </cfRule>
  </conditionalFormatting>
  <conditionalFormatting sqref="D567:E567">
    <cfRule type="cellIs" dxfId="1113" priority="84" stopIfTrue="1" operator="equal">
      <formula>0</formula>
    </cfRule>
  </conditionalFormatting>
  <conditionalFormatting sqref="D568:E568">
    <cfRule type="cellIs" dxfId="1112" priority="83" stopIfTrue="1" operator="equal">
      <formula>0</formula>
    </cfRule>
  </conditionalFormatting>
  <conditionalFormatting sqref="D581:E581 D584:E585">
    <cfRule type="cellIs" dxfId="1111" priority="82" stopIfTrue="1" operator="equal">
      <formula>0</formula>
    </cfRule>
  </conditionalFormatting>
  <conditionalFormatting sqref="D582:E582">
    <cfRule type="cellIs" dxfId="1110" priority="81" stopIfTrue="1" operator="equal">
      <formula>0</formula>
    </cfRule>
  </conditionalFormatting>
  <conditionalFormatting sqref="D583:E583">
    <cfRule type="cellIs" dxfId="1109" priority="80" stopIfTrue="1" operator="equal">
      <formula>0</formula>
    </cfRule>
  </conditionalFormatting>
  <conditionalFormatting sqref="D595:E595 D598:E599">
    <cfRule type="cellIs" dxfId="1108" priority="79" stopIfTrue="1" operator="equal">
      <formula>0</formula>
    </cfRule>
  </conditionalFormatting>
  <conditionalFormatting sqref="D596:E596">
    <cfRule type="cellIs" dxfId="1107" priority="78" stopIfTrue="1" operator="equal">
      <formula>0</formula>
    </cfRule>
  </conditionalFormatting>
  <conditionalFormatting sqref="D597:E597">
    <cfRule type="cellIs" dxfId="1106" priority="77" stopIfTrue="1" operator="equal">
      <formula>0</formula>
    </cfRule>
  </conditionalFormatting>
  <conditionalFormatting sqref="D602:E602 D605:E607">
    <cfRule type="cellIs" dxfId="1105" priority="76" stopIfTrue="1" operator="equal">
      <formula>0</formula>
    </cfRule>
  </conditionalFormatting>
  <conditionalFormatting sqref="D603:E603">
    <cfRule type="cellIs" dxfId="1104" priority="75" stopIfTrue="1" operator="equal">
      <formula>0</formula>
    </cfRule>
  </conditionalFormatting>
  <conditionalFormatting sqref="D604:E604">
    <cfRule type="cellIs" dxfId="1103" priority="74" stopIfTrue="1" operator="equal">
      <formula>0</formula>
    </cfRule>
  </conditionalFormatting>
  <conditionalFormatting sqref="D616:E616 D619:E620">
    <cfRule type="cellIs" dxfId="1102" priority="73" stopIfTrue="1" operator="equal">
      <formula>0</formula>
    </cfRule>
  </conditionalFormatting>
  <conditionalFormatting sqref="D617:E617">
    <cfRule type="cellIs" dxfId="1101" priority="72" stopIfTrue="1" operator="equal">
      <formula>0</formula>
    </cfRule>
  </conditionalFormatting>
  <conditionalFormatting sqref="D618:E618">
    <cfRule type="cellIs" dxfId="1100" priority="71" stopIfTrue="1" operator="equal">
      <formula>0</formula>
    </cfRule>
  </conditionalFormatting>
  <conditionalFormatting sqref="D623:E623 D626:E628">
    <cfRule type="cellIs" dxfId="1099" priority="70" stopIfTrue="1" operator="equal">
      <formula>0</formula>
    </cfRule>
  </conditionalFormatting>
  <conditionalFormatting sqref="D624:E624">
    <cfRule type="cellIs" dxfId="1098" priority="69" stopIfTrue="1" operator="equal">
      <formula>0</formula>
    </cfRule>
  </conditionalFormatting>
  <conditionalFormatting sqref="D625:E625">
    <cfRule type="cellIs" dxfId="1097" priority="68" stopIfTrue="1" operator="equal">
      <formula>0</formula>
    </cfRule>
  </conditionalFormatting>
  <conditionalFormatting sqref="D641:E641 D644:E645">
    <cfRule type="cellIs" dxfId="1096" priority="67" stopIfTrue="1" operator="equal">
      <formula>0</formula>
    </cfRule>
  </conditionalFormatting>
  <conditionalFormatting sqref="D642:E642">
    <cfRule type="cellIs" dxfId="1095" priority="66" stopIfTrue="1" operator="equal">
      <formula>0</formula>
    </cfRule>
  </conditionalFormatting>
  <conditionalFormatting sqref="D643:E643">
    <cfRule type="cellIs" dxfId="1094" priority="65" stopIfTrue="1" operator="equal">
      <formula>0</formula>
    </cfRule>
  </conditionalFormatting>
  <conditionalFormatting sqref="D664:E664 D667:E668">
    <cfRule type="cellIs" dxfId="1093" priority="64" stopIfTrue="1" operator="equal">
      <formula>0</formula>
    </cfRule>
  </conditionalFormatting>
  <conditionalFormatting sqref="D665:E665">
    <cfRule type="cellIs" dxfId="1092" priority="63" stopIfTrue="1" operator="equal">
      <formula>0</formula>
    </cfRule>
  </conditionalFormatting>
  <conditionalFormatting sqref="D666:E666">
    <cfRule type="cellIs" dxfId="1091" priority="62" stopIfTrue="1" operator="equal">
      <formula>0</formula>
    </cfRule>
  </conditionalFormatting>
  <conditionalFormatting sqref="D678:E678 D681:E682">
    <cfRule type="cellIs" dxfId="1090" priority="61" stopIfTrue="1" operator="equal">
      <formula>0</formula>
    </cfRule>
  </conditionalFormatting>
  <conditionalFormatting sqref="D679:E679">
    <cfRule type="cellIs" dxfId="1089" priority="60" stopIfTrue="1" operator="equal">
      <formula>0</formula>
    </cfRule>
  </conditionalFormatting>
  <conditionalFormatting sqref="D680:E680">
    <cfRule type="cellIs" dxfId="1088" priority="59" stopIfTrue="1" operator="equal">
      <formula>0</formula>
    </cfRule>
  </conditionalFormatting>
  <conditionalFormatting sqref="D747:E747 D750:E751">
    <cfRule type="cellIs" dxfId="1087" priority="58" stopIfTrue="1" operator="equal">
      <formula>0</formula>
    </cfRule>
  </conditionalFormatting>
  <conditionalFormatting sqref="D748:E748">
    <cfRule type="cellIs" dxfId="1086" priority="57" stopIfTrue="1" operator="equal">
      <formula>0</formula>
    </cfRule>
  </conditionalFormatting>
  <conditionalFormatting sqref="D749:E749">
    <cfRule type="cellIs" dxfId="1085" priority="56" stopIfTrue="1" operator="equal">
      <formula>0</formula>
    </cfRule>
  </conditionalFormatting>
  <conditionalFormatting sqref="D763:E763 D766:E767">
    <cfRule type="cellIs" dxfId="1084" priority="55" stopIfTrue="1" operator="equal">
      <formula>0</formula>
    </cfRule>
  </conditionalFormatting>
  <conditionalFormatting sqref="D764:E764">
    <cfRule type="cellIs" dxfId="1083" priority="54" stopIfTrue="1" operator="equal">
      <formula>0</formula>
    </cfRule>
  </conditionalFormatting>
  <conditionalFormatting sqref="D765:E765">
    <cfRule type="cellIs" dxfId="1082" priority="53" stopIfTrue="1" operator="equal">
      <formula>0</formula>
    </cfRule>
  </conditionalFormatting>
  <conditionalFormatting sqref="E769">
    <cfRule type="cellIs" dxfId="1081" priority="52" stopIfTrue="1" operator="equal">
      <formula>0</formula>
    </cfRule>
  </conditionalFormatting>
  <conditionalFormatting sqref="D770:E770 D773:E775">
    <cfRule type="cellIs" dxfId="1080" priority="49" stopIfTrue="1" operator="equal">
      <formula>0</formula>
    </cfRule>
  </conditionalFormatting>
  <conditionalFormatting sqref="D771:E771">
    <cfRule type="cellIs" dxfId="1079" priority="48" stopIfTrue="1" operator="equal">
      <formula>0</formula>
    </cfRule>
  </conditionalFormatting>
  <conditionalFormatting sqref="D772:E772">
    <cfRule type="cellIs" dxfId="1078" priority="47" stopIfTrue="1" operator="equal">
      <formula>0</formula>
    </cfRule>
  </conditionalFormatting>
  <conditionalFormatting sqref="D693:E693 D696:E697">
    <cfRule type="cellIs" dxfId="1077" priority="46" stopIfTrue="1" operator="equal">
      <formula>0</formula>
    </cfRule>
  </conditionalFormatting>
  <conditionalFormatting sqref="D694:E694">
    <cfRule type="cellIs" dxfId="1076" priority="45" stopIfTrue="1" operator="equal">
      <formula>0</formula>
    </cfRule>
  </conditionalFormatting>
  <conditionalFormatting sqref="D695:E695">
    <cfRule type="cellIs" dxfId="1075" priority="44" stopIfTrue="1" operator="equal">
      <formula>0</formula>
    </cfRule>
  </conditionalFormatting>
  <conditionalFormatting sqref="D60:E60 D63:E64">
    <cfRule type="cellIs" dxfId="1074" priority="43" stopIfTrue="1" operator="equal">
      <formula>0</formula>
    </cfRule>
  </conditionalFormatting>
  <conditionalFormatting sqref="D61:E61">
    <cfRule type="cellIs" dxfId="1073" priority="42" stopIfTrue="1" operator="equal">
      <formula>0</formula>
    </cfRule>
  </conditionalFormatting>
  <conditionalFormatting sqref="D62:E62">
    <cfRule type="cellIs" dxfId="1072" priority="41" stopIfTrue="1" operator="equal">
      <formula>0</formula>
    </cfRule>
  </conditionalFormatting>
  <conditionalFormatting sqref="D504:E504">
    <cfRule type="cellIs" dxfId="1071" priority="40" stopIfTrue="1" operator="equal">
      <formula>0</formula>
    </cfRule>
  </conditionalFormatting>
  <conditionalFormatting sqref="D532:E532 D535:E536">
    <cfRule type="cellIs" dxfId="1070" priority="39" stopIfTrue="1" operator="equal">
      <formula>0</formula>
    </cfRule>
  </conditionalFormatting>
  <conditionalFormatting sqref="D533:E533">
    <cfRule type="cellIs" dxfId="1069" priority="38" stopIfTrue="1" operator="equal">
      <formula>0</formula>
    </cfRule>
  </conditionalFormatting>
  <conditionalFormatting sqref="D534:E534">
    <cfRule type="cellIs" dxfId="1068" priority="37" stopIfTrue="1" operator="equal">
      <formula>0</formula>
    </cfRule>
  </conditionalFormatting>
  <conditionalFormatting sqref="D714:E714 D717:E718">
    <cfRule type="cellIs" dxfId="1067" priority="36" stopIfTrue="1" operator="equal">
      <formula>0</formula>
    </cfRule>
  </conditionalFormatting>
  <conditionalFormatting sqref="D715:E715">
    <cfRule type="cellIs" dxfId="1066" priority="35" stopIfTrue="1" operator="equal">
      <formula>0</formula>
    </cfRule>
  </conditionalFormatting>
  <conditionalFormatting sqref="D716:E716">
    <cfRule type="cellIs" dxfId="1065" priority="34" stopIfTrue="1" operator="equal">
      <formula>0</formula>
    </cfRule>
  </conditionalFormatting>
  <conditionalFormatting sqref="D728:E728 D731:E732">
    <cfRule type="cellIs" dxfId="1064" priority="33" stopIfTrue="1" operator="equal">
      <formula>0</formula>
    </cfRule>
  </conditionalFormatting>
  <conditionalFormatting sqref="D729:E729">
    <cfRule type="cellIs" dxfId="1063" priority="32" stopIfTrue="1" operator="equal">
      <formula>0</formula>
    </cfRule>
  </conditionalFormatting>
  <conditionalFormatting sqref="D730:E730">
    <cfRule type="cellIs" dxfId="1062" priority="31" stopIfTrue="1" operator="equal">
      <formula>0</formula>
    </cfRule>
  </conditionalFormatting>
  <conditionalFormatting sqref="D448:E448 D451:E453">
    <cfRule type="cellIs" dxfId="1061" priority="30" stopIfTrue="1" operator="equal">
      <formula>0</formula>
    </cfRule>
  </conditionalFormatting>
  <conditionalFormatting sqref="D449:E449">
    <cfRule type="cellIs" dxfId="1060" priority="29" stopIfTrue="1" operator="equal">
      <formula>0</formula>
    </cfRule>
  </conditionalFormatting>
  <conditionalFormatting sqref="D450:E450">
    <cfRule type="cellIs" dxfId="1059" priority="28" stopIfTrue="1" operator="equal">
      <formula>0</formula>
    </cfRule>
  </conditionalFormatting>
  <conditionalFormatting sqref="D461:E461 D464:E466">
    <cfRule type="cellIs" dxfId="1058" priority="27" stopIfTrue="1" operator="equal">
      <formula>0</formula>
    </cfRule>
  </conditionalFormatting>
  <conditionalFormatting sqref="D462:E462">
    <cfRule type="cellIs" dxfId="1057" priority="26" stopIfTrue="1" operator="equal">
      <formula>0</formula>
    </cfRule>
  </conditionalFormatting>
  <conditionalFormatting sqref="D463:E463">
    <cfRule type="cellIs" dxfId="1056" priority="25" stopIfTrue="1" operator="equal">
      <formula>0</formula>
    </cfRule>
  </conditionalFormatting>
  <conditionalFormatting sqref="D474:E474 D477:E478">
    <cfRule type="cellIs" dxfId="1055" priority="24" stopIfTrue="1" operator="equal">
      <formula>0</formula>
    </cfRule>
  </conditionalFormatting>
  <conditionalFormatting sqref="D475:E475">
    <cfRule type="cellIs" dxfId="1054" priority="23" stopIfTrue="1" operator="equal">
      <formula>0</formula>
    </cfRule>
  </conditionalFormatting>
  <conditionalFormatting sqref="D476:E476">
    <cfRule type="cellIs" dxfId="1053" priority="22" stopIfTrue="1" operator="equal">
      <formula>0</formula>
    </cfRule>
  </conditionalFormatting>
  <conditionalFormatting sqref="D167:E168">
    <cfRule type="cellIs" dxfId="1052" priority="21" stopIfTrue="1" operator="equal">
      <formula>0</formula>
    </cfRule>
  </conditionalFormatting>
  <conditionalFormatting sqref="D494:E494 D497:E497 E498">
    <cfRule type="cellIs" dxfId="1051" priority="20" stopIfTrue="1" operator="equal">
      <formula>0</formula>
    </cfRule>
  </conditionalFormatting>
  <conditionalFormatting sqref="D495:E495">
    <cfRule type="cellIs" dxfId="1050" priority="19" stopIfTrue="1" operator="equal">
      <formula>0</formula>
    </cfRule>
  </conditionalFormatting>
  <conditionalFormatting sqref="D496:E496">
    <cfRule type="cellIs" dxfId="1049" priority="18" stopIfTrue="1" operator="equal">
      <formula>0</formula>
    </cfRule>
  </conditionalFormatting>
  <conditionalFormatting sqref="G790">
    <cfRule type="cellIs" dxfId="1048" priority="17" stopIfTrue="1" operator="equal">
      <formula>0</formula>
    </cfRule>
  </conditionalFormatting>
  <conditionalFormatting sqref="I790">
    <cfRule type="cellIs" dxfId="1047" priority="16" stopIfTrue="1" operator="equal">
      <formula>0</formula>
    </cfRule>
  </conditionalFormatting>
  <conditionalFormatting sqref="D777:E777">
    <cfRule type="cellIs" dxfId="1046" priority="12" stopIfTrue="1" operator="equal">
      <formula>0</formula>
    </cfRule>
  </conditionalFormatting>
  <conditionalFormatting sqref="D784:E786">
    <cfRule type="cellIs" dxfId="1045" priority="11" stopIfTrue="1" operator="equal">
      <formula>0</formula>
    </cfRule>
  </conditionalFormatting>
  <conditionalFormatting sqref="D780:D781">
    <cfRule type="cellIs" dxfId="1044" priority="10" stopIfTrue="1" operator="equal">
      <formula>0</formula>
    </cfRule>
  </conditionalFormatting>
  <conditionalFormatting sqref="D778">
    <cfRule type="cellIs" dxfId="1043" priority="9" stopIfTrue="1" operator="equal">
      <formula>0</formula>
    </cfRule>
  </conditionalFormatting>
  <conditionalFormatting sqref="D779">
    <cfRule type="cellIs" dxfId="1042" priority="8" stopIfTrue="1" operator="equal">
      <formula>0</formula>
    </cfRule>
  </conditionalFormatting>
  <conditionalFormatting sqref="E778:E779">
    <cfRule type="cellIs" dxfId="1041" priority="4" stopIfTrue="1" operator="equal">
      <formula>0</formula>
    </cfRule>
  </conditionalFormatting>
  <conditionalFormatting sqref="E780:E781">
    <cfRule type="cellIs" dxfId="1040" priority="3" stopIfTrue="1" operator="equal">
      <formula>0</formula>
    </cfRule>
  </conditionalFormatting>
  <conditionalFormatting sqref="E787:E788">
    <cfRule type="cellIs" dxfId="1039" priority="1" stopIfTrue="1" operator="equal">
      <formula>0</formula>
    </cfRule>
  </conditionalFormatting>
  <conditionalFormatting sqref="D787:D788">
    <cfRule type="cellIs" dxfId="1038" priority="2"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2.-II. ETAPA - BALKONI&amp;R&amp;9KVINTA doo</oddHeader>
    <oddFooter>&amp;L&amp;8              November  2016&amp;C&amp;P/40&amp;R&amp;8 gradbena dela
obrtniška dela</oddFooter>
  </headerFooter>
  <rowBreaks count="4" manualBreakCount="4">
    <brk id="38" max="8" man="1"/>
    <brk id="556" max="8" man="1"/>
    <brk id="745" max="8" man="1"/>
    <brk id="768" max="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29</vt:i4>
      </vt:variant>
      <vt:variant>
        <vt:lpstr>Imenovani obsegi</vt:lpstr>
      </vt:variant>
      <vt:variant>
        <vt:i4>70</vt:i4>
      </vt:variant>
    </vt:vector>
  </HeadingPairs>
  <TitlesOfParts>
    <vt:vector size="99" baseType="lpstr">
      <vt:lpstr>nasl (sku)</vt:lpstr>
      <vt:lpstr>gen rek </vt:lpstr>
      <vt:lpstr>nasl 1ABC</vt:lpstr>
      <vt:lpstr> rek  (1abc)</vt:lpstr>
      <vt:lpstr>pop1A.G+O </vt:lpstr>
      <vt:lpstr>pop1B-KAN</vt:lpstr>
      <vt:lpstr>pop1C-ZU</vt:lpstr>
      <vt:lpstr>nasl2-BAL</vt:lpstr>
      <vt:lpstr>pop2.G+O-BAL</vt:lpstr>
      <vt:lpstr>nasl 3abc</vt:lpstr>
      <vt:lpstr>rek 3abc</vt:lpstr>
      <vt:lpstr>pop3a-POD</vt:lpstr>
      <vt:lpstr>pop3b-FAS</vt:lpstr>
      <vt:lpstr>pop3c-MOST</vt:lpstr>
      <vt:lpstr>nasl 4-8</vt:lpstr>
      <vt:lpstr>rek 4-8</vt:lpstr>
      <vt:lpstr>rek 4-DEP</vt:lpstr>
      <vt:lpstr>4. G+O DEP</vt:lpstr>
      <vt:lpstr>5. STR. in. D</vt:lpstr>
      <vt:lpstr>6. EL in.D</vt:lpstr>
      <vt:lpstr>7.rek PRAL</vt:lpstr>
      <vt:lpstr>7. G+O PR </vt:lpstr>
      <vt:lpstr>7.a STR. in.PR</vt:lpstr>
      <vt:lpstr>7b. EL in.PR</vt:lpstr>
      <vt:lpstr>8.rek  KUH</vt:lpstr>
      <vt:lpstr>8. G+O KUH</vt:lpstr>
      <vt:lpstr>8.a STR. In. KUH)</vt:lpstr>
      <vt:lpstr>8b. EL In.KUH</vt:lpstr>
      <vt:lpstr>9. Projekt</vt:lpstr>
      <vt:lpstr>'5. STR. in. D'!CENA</vt:lpstr>
      <vt:lpstr>'6. EL in.D'!CENA</vt:lpstr>
      <vt:lpstr>'7. G+O PR '!CENA</vt:lpstr>
      <vt:lpstr>'7.a STR. in.PR'!CENA</vt:lpstr>
      <vt:lpstr>'7b. EL in.PR'!CENA</vt:lpstr>
      <vt:lpstr>'8. G+O KUH'!CENA</vt:lpstr>
      <vt:lpstr>'8.a STR. In. KUH)'!CENA</vt:lpstr>
      <vt:lpstr>'8b. EL In.KUH'!CENA</vt:lpstr>
      <vt:lpstr>'pop1A.G+O '!CENA</vt:lpstr>
      <vt:lpstr>'pop1B-KAN'!CENA</vt:lpstr>
      <vt:lpstr>'pop1C-ZU'!CENA</vt:lpstr>
      <vt:lpstr>'pop2.G+O-BAL'!CENA</vt:lpstr>
      <vt:lpstr>'pop3a-POD'!CENA</vt:lpstr>
      <vt:lpstr>'pop3b-FAS'!CENA</vt:lpstr>
      <vt:lpstr>'pop3c-MOST'!CENA</vt:lpstr>
      <vt:lpstr>CENA</vt:lpstr>
      <vt:lpstr>'5. STR. in. D'!KOLIC</vt:lpstr>
      <vt:lpstr>'6. EL in.D'!KOLIC</vt:lpstr>
      <vt:lpstr>'7. G+O PR '!KOLIC</vt:lpstr>
      <vt:lpstr>'7.a STR. in.PR'!KOLIC</vt:lpstr>
      <vt:lpstr>'7b. EL in.PR'!KOLIC</vt:lpstr>
      <vt:lpstr>'8. G+O KUH'!KOLIC</vt:lpstr>
      <vt:lpstr>'8.a STR. In. KUH)'!KOLIC</vt:lpstr>
      <vt:lpstr>'8b. EL In.KUH'!KOLIC</vt:lpstr>
      <vt:lpstr>'pop1A.G+O '!KOLIC</vt:lpstr>
      <vt:lpstr>'pop1B-KAN'!KOLIC</vt:lpstr>
      <vt:lpstr>'pop1C-ZU'!KOLIC</vt:lpstr>
      <vt:lpstr>'pop2.G+O-BAL'!KOLIC</vt:lpstr>
      <vt:lpstr>'pop3a-POD'!KOLIC</vt:lpstr>
      <vt:lpstr>'pop3b-FAS'!KOLIC</vt:lpstr>
      <vt:lpstr>'pop3c-MOST'!KOLIC</vt:lpstr>
      <vt:lpstr>KOLIC</vt:lpstr>
      <vt:lpstr>' rek  (1abc)'!Področje_tiskanja</vt:lpstr>
      <vt:lpstr>'4. G+O DEP'!Področje_tiskanja</vt:lpstr>
      <vt:lpstr>'5. STR. in. D'!Področje_tiskanja</vt:lpstr>
      <vt:lpstr>'6. EL in.D'!Področje_tiskanja</vt:lpstr>
      <vt:lpstr>'7. G+O PR '!Področje_tiskanja</vt:lpstr>
      <vt:lpstr>'7.a STR. in.PR'!Področje_tiskanja</vt:lpstr>
      <vt:lpstr>'7.rek PRAL'!Področje_tiskanja</vt:lpstr>
      <vt:lpstr>'7b. EL in.PR'!Področje_tiskanja</vt:lpstr>
      <vt:lpstr>'8. G+O KUH'!Področje_tiskanja</vt:lpstr>
      <vt:lpstr>'8.a STR. In. KUH)'!Področje_tiskanja</vt:lpstr>
      <vt:lpstr>'8.rek  KUH'!Področje_tiskanja</vt:lpstr>
      <vt:lpstr>'8b. EL In.KUH'!Področje_tiskanja</vt:lpstr>
      <vt:lpstr>'gen rek '!Področje_tiskanja</vt:lpstr>
      <vt:lpstr>'pop1A.G+O '!Področje_tiskanja</vt:lpstr>
      <vt:lpstr>'pop1B-KAN'!Področje_tiskanja</vt:lpstr>
      <vt:lpstr>'pop1C-ZU'!Področje_tiskanja</vt:lpstr>
      <vt:lpstr>'pop2.G+O-BAL'!Področje_tiskanja</vt:lpstr>
      <vt:lpstr>'pop3a-POD'!Področje_tiskanja</vt:lpstr>
      <vt:lpstr>'pop3b-FAS'!Področje_tiskanja</vt:lpstr>
      <vt:lpstr>'pop3c-MOST'!Področje_tiskanja</vt:lpstr>
      <vt:lpstr>'rek 3abc'!Področje_tiskanja</vt:lpstr>
      <vt:lpstr>'rek 4-8'!Področje_tiskanja</vt:lpstr>
      <vt:lpstr>'rek 4-DEP'!Področje_tiskanja</vt:lpstr>
      <vt:lpstr>'4. G+O DEP'!Tiskanje_naslovov</vt:lpstr>
      <vt:lpstr>'5. STR. in. D'!Tiskanje_naslovov</vt:lpstr>
      <vt:lpstr>'6. EL in.D'!Tiskanje_naslovov</vt:lpstr>
      <vt:lpstr>'7. G+O PR '!Tiskanje_naslovov</vt:lpstr>
      <vt:lpstr>'7.a STR. in.PR'!Tiskanje_naslovov</vt:lpstr>
      <vt:lpstr>'7b. EL in.PR'!Tiskanje_naslovov</vt:lpstr>
      <vt:lpstr>'8. G+O KUH'!Tiskanje_naslovov</vt:lpstr>
      <vt:lpstr>'8.a STR. In. KUH)'!Tiskanje_naslovov</vt:lpstr>
      <vt:lpstr>'8b. EL In.KUH'!Tiskanje_naslovov</vt:lpstr>
      <vt:lpstr>'pop1A.G+O '!Tiskanje_naslovov</vt:lpstr>
      <vt:lpstr>'pop1B-KAN'!Tiskanje_naslovov</vt:lpstr>
      <vt:lpstr>'pop2.G+O-BAL'!Tiskanje_naslovov</vt:lpstr>
      <vt:lpstr>'pop3a-POD'!Tiskanje_naslovov</vt:lpstr>
      <vt:lpstr>'pop3b-FAS'!Tiskanje_naslovov</vt:lpstr>
      <vt:lpstr>'pop3c-MOST'!Tiskanje_naslovov</vt:lpstr>
    </vt:vector>
  </TitlesOfParts>
  <Company>ARHINOVA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GORAN DOLENC</dc:creator>
  <cp:lastModifiedBy> </cp:lastModifiedBy>
  <cp:lastPrinted>2017-01-17T09:24:11Z</cp:lastPrinted>
  <dcterms:created xsi:type="dcterms:W3CDTF">2000-08-16T14:37:19Z</dcterms:created>
  <dcterms:modified xsi:type="dcterms:W3CDTF">2017-01-31T16:59:49Z</dcterms:modified>
</cp:coreProperties>
</file>